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abgov-my.sharepoint.com/personal/jason_penner_gov_ab_ca/Documents/Documents/web updates/"/>
    </mc:Choice>
  </mc:AlternateContent>
  <xr:revisionPtr revIDLastSave="31" documentId="8_{15DB2920-1496-49ED-9C14-8406DDA23000}" xr6:coauthVersionLast="47" xr6:coauthVersionMax="47" xr10:uidLastSave="{683424C8-ED44-4E48-BDA7-2BCF777BC116}"/>
  <bookViews>
    <workbookView xWindow="-108" yWindow="-108" windowWidth="23256" windowHeight="12576" tabRatio="937" xr2:uid="{00000000-000D-0000-FFFF-FFFF00000000}"/>
  </bookViews>
  <sheets>
    <sheet name="List of Data" sheetId="13" r:id="rId1"/>
    <sheet name="1.List of Stations" sheetId="10" r:id="rId2"/>
    <sheet name="21.Streamflow &amp; IFNs Plot" sheetId="44" r:id="rId3"/>
    <sheet name="22.Reservoir Plot" sheetId="45" r:id="rId4"/>
    <sheet name="23.Precipitation Plot" sheetId="47" r:id="rId5"/>
    <sheet name="24.Temperature Plot" sheetId="46" r:id="rId6"/>
    <sheet name="2.HistNatFlow_Quartiles_wMedian" sheetId="48" r:id="rId7"/>
    <sheet name="3. 2024DailyCal&amp;FcstNatFlows " sheetId="32" r:id="rId8"/>
    <sheet name="4. 2024NRTDailyStreamflow" sheetId="70" r:id="rId9"/>
    <sheet name="5.IFNs" sheetId="61" r:id="rId10"/>
    <sheet name="6.2024 Fcst Streamflow" sheetId="62" r:id="rId11"/>
    <sheet name="7.ChangeinWeeklyFcstStreamlows" sheetId="52" r:id="rId12"/>
    <sheet name="8.Reservoirs" sheetId="63" r:id="rId13"/>
    <sheet name="9.WSA Scenario Inflow TimeSerie" sheetId="19" r:id="rId14"/>
    <sheet name="10.2024 Fcst Precip" sheetId="37" r:id="rId15"/>
    <sheet name="11.2024 Fcst Temp Max" sheetId="39" r:id="rId16"/>
    <sheet name="12.2024 Fcst Temp Min" sheetId="54" r:id="rId17"/>
    <sheet name="13.2024 Hist Precip" sheetId="67" r:id="rId18"/>
    <sheet name="14.2024 Hist Tmax" sheetId="68" r:id="rId19"/>
    <sheet name="15.2024 Hist Tmin" sheetId="69" r:id="rId20"/>
    <sheet name="16.HistPrecip_Quartiles" sheetId="55" r:id="rId21"/>
    <sheet name="17.HistTempMin_Quartiles" sheetId="28" r:id="rId22"/>
    <sheet name="18.HistTempMax Quartiles" sheetId="59" r:id="rId23"/>
    <sheet name="19.HistTempAve_Quartiles" sheetId="56" r:id="rId24"/>
    <sheet name="20.WaterSupplyOutlook" sheetId="21" r:id="rId25"/>
    <sheet name="Streamflow Plot Data" sheetId="71" state="hidden" r:id="rId26"/>
    <sheet name="Reservoir Plot Data" sheetId="74" state="hidden" r:id="rId27"/>
    <sheet name="Precipitation Plot Data" sheetId="72" state="hidden" r:id="rId28"/>
    <sheet name="Temperature Plot Data" sheetId="73" state="hidden" r:id="rId29"/>
  </sheets>
  <definedNames>
    <definedName name="_xlnm._FilterDatabase" localSheetId="18" hidden="1">'14.2024 Hist Tmax'!$B$6:$AD$6</definedName>
    <definedName name="Graph0.25FcstStreamflow" localSheetId="2">_xlfn.ANCHORARRAY('Streamflow Plot Data'!$AD$2)</definedName>
    <definedName name="Graph0.25HistNatFlow" localSheetId="2">_xlfn.ANCHORARRAY('Streamflow Plot Data'!$V$2)</definedName>
    <definedName name="Graph0.75FcstStreamflow" localSheetId="2">_xlfn.ANCHORARRAY('Streamflow Plot Data'!$Z$2)</definedName>
    <definedName name="Graph0.75HistNatFlow" localSheetId="2">_xlfn.ANCHORARRAY('Streamflow Plot Data'!$R$2)</definedName>
    <definedName name="GraphCalcNatFlow" localSheetId="2">_xlfn.ANCHORARRAY('Streamflow Plot Data'!$F$2)</definedName>
    <definedName name="GraphCalcNatFlowDate" localSheetId="2">_xlfn.ANCHORARRAY('Streamflow Plot Data'!$D$2)</definedName>
    <definedName name="GraphFcstStreamflowDate" localSheetId="2">_xlfn.ANCHORARRAY('Streamflow Plot Data'!$X$2)</definedName>
    <definedName name="GraphFcstStreamflowMedian" localSheetId="2">_xlfn.ANCHORARRAY('Streamflow Plot Data'!$AB$2)</definedName>
    <definedName name="GraphGamingDate" localSheetId="2">_xlfn.ANCHORARRAY('Streamflow Plot Data'!$L$2)</definedName>
    <definedName name="GraphGamingInflow" localSheetId="2">_xlfn.ANCHORARRAY('Streamflow Plot Data'!$N$2)</definedName>
    <definedName name="GraphHistNatFlowDate" localSheetId="2">_xlfn.ANCHORARRAY('Streamflow Plot Data'!$P$2)</definedName>
    <definedName name="GraphHistNatFlowMedian" localSheetId="2">_xlfn.ANCHORARRAY('Streamflow Plot Data'!$T$2)</definedName>
    <definedName name="GraphIO" localSheetId="2">_xlfn.ANCHORARRAY('Streamflow Plot Data'!$AH$2)</definedName>
    <definedName name="GraphIODate" localSheetId="2">_xlfn.ANCHORARRAY('Streamflow Plot Data'!$AF$2)</definedName>
    <definedName name="GraphNRTStreamflow" localSheetId="2">_xlfn.ANCHORARRAY('Streamflow Plot Data'!$J$2)</definedName>
    <definedName name="GraphNRTStreamflowDate" localSheetId="2">_xlfn.ANCHORARRAY('Streamflow Plot Data'!$H$2)</definedName>
    <definedName name="GraphPrecip0.25Fcst" localSheetId="4">_xlfn.ANCHORARRAY('Precipitation Plot Data'!$V$2)</definedName>
    <definedName name="GraphPrecip0.25Hist" localSheetId="4">_xlfn.ANCHORARRAY('Precipitation Plot Data'!$I$2)</definedName>
    <definedName name="GraphPrecip0.75Fcst" localSheetId="4">_xlfn.ANCHORARRAY('Precipitation Plot Data'!$R$2)</definedName>
    <definedName name="GraphPrecip0.75Hist" localSheetId="4">_xlfn.ANCHORARRAY('Precipitation Plot Data'!$F$2)</definedName>
    <definedName name="GraphPrecipFcstDate" localSheetId="4">_xlfn.ANCHORARRAY('Precipitation Plot Data'!$P$2)</definedName>
    <definedName name="GraphPrecipFcstMedian" localSheetId="4">_xlfn.ANCHORARRAY('Precipitation Plot Data'!$T$2)</definedName>
    <definedName name="GraphPrecipHistDate" localSheetId="4">_xlfn.ANCHORARRAY('Precipitation Plot Data'!$D$2)</definedName>
    <definedName name="GraphPrecipHistMedian" localSheetId="4">_xlfn.ANCHORARRAY('Precipitation Plot Data'!$H$2)</definedName>
    <definedName name="GraphPrecipRecent" localSheetId="4">_xlfn.ANCHORARRAY('Precipitation Plot Data'!$N$2)</definedName>
    <definedName name="GraphPrecipRecentDate" localSheetId="4">_xlfn.ANCHORARRAY('Precipitation Plot Data'!$L$2)</definedName>
    <definedName name="GraphReservoirDate" localSheetId="3">_xlfn.ANCHORARRAY('Reservoir Plot Data'!$D$2)</definedName>
    <definedName name="GraphReservoirFull" localSheetId="3">_xlfn.ANCHORARRAY('Reservoir Plot Data'!$J$2)</definedName>
    <definedName name="GraphReservoirStorage" localSheetId="3">_xlfn.ANCHORARRAY('Reservoir Plot Data'!$H$2)</definedName>
    <definedName name="GraphReservoirWL" localSheetId="3">_xlfn.ANCHORARRAY('Reservoir Plot Data'!$F$2)</definedName>
    <definedName name="GraphTMax0.25Fcst" localSheetId="5">_xlfn.ANCHORARRAY('Temperature Plot Data'!$AH$2)</definedName>
    <definedName name="GraphTMax0.25Hist" localSheetId="5">_xlfn.ANCHORARRAY('Temperature Plot Data'!$I$2)</definedName>
    <definedName name="GraphTMax0.75Fcst" localSheetId="5">_xlfn.ANCHORARRAY('Temperature Plot Data'!$AD$2)</definedName>
    <definedName name="GraphTMax0.75Hist" localSheetId="5">_xlfn.ANCHORARRAY('Temperature Plot Data'!$F$2)</definedName>
    <definedName name="GraphTMaxFcstDate" localSheetId="5">_xlfn.ANCHORARRAY('Temperature Plot Data'!$AB$2)</definedName>
    <definedName name="GraphTMaxFcstMedian" localSheetId="5">_xlfn.ANCHORARRAY('Temperature Plot Data'!$AF$2)</definedName>
    <definedName name="GraphTMaxHistDate" localSheetId="5">_xlfn.ANCHORARRAY('Temperature Plot Data'!$D$2)</definedName>
    <definedName name="GraphTMaxHistMedian" localSheetId="5">_xlfn.ANCHORARRAY('Temperature Plot Data'!$H$2)</definedName>
    <definedName name="GraphTMaxRecent" localSheetId="5">_xlfn.ANCHORARRAY('Temperature Plot Data'!$V$2)</definedName>
    <definedName name="GraphTMaxRecentDate" localSheetId="5">_xlfn.ANCHORARRAY('Temperature Plot Data'!$T$2)</definedName>
    <definedName name="GraphTMin0.25Fcst" localSheetId="5">_xlfn.ANCHORARRAY('Temperature Plot Data'!$AP$2)</definedName>
    <definedName name="GraphTMin0.25Hist" localSheetId="5">_xlfn.ANCHORARRAY('Temperature Plot Data'!$R$2)</definedName>
    <definedName name="GraphTMin0.75Fcst" localSheetId="5">_xlfn.ANCHORARRAY('Temperature Plot Data'!$AL$2)</definedName>
    <definedName name="GraphTMin0.75Hist" localSheetId="5">_xlfn.ANCHORARRAY('Temperature Plot Data'!$N$2)</definedName>
    <definedName name="GraphTMinFcstDate" localSheetId="5">_xlfn.ANCHORARRAY('Temperature Plot Data'!$AJ$2)</definedName>
    <definedName name="GraphTMinFcstMedian" localSheetId="5">_xlfn.ANCHORARRAY('Temperature Plot Data'!$AN$2)</definedName>
    <definedName name="GraphTMinHistDate" localSheetId="5">_xlfn.ANCHORARRAY('Temperature Plot Data'!$L$2)</definedName>
    <definedName name="GraphTMinHistMedian" localSheetId="5">_xlfn.ANCHORARRAY('Temperature Plot Data'!$P$2)</definedName>
    <definedName name="GraphTMinRecent" localSheetId="5">_xlfn.ANCHORARRAY('Temperature Plot Data'!$Z$2)</definedName>
    <definedName name="GraphTMinRecentDate" localSheetId="5">_xlfn.ANCHORARRAY('Temperature Plot Data'!$X$2)</definedName>
    <definedName name="GraphWCO" localSheetId="2">_xlfn.ANCHORARRAY('Streamflow Plot Data'!$AL$2)</definedName>
    <definedName name="GraphWCODate" localSheetId="2">_xlfn.ANCHORARRAY('Streamflow Plot Data'!$AJ$2)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9" i="54" l="1"/>
  <c r="I159" i="54"/>
  <c r="J159" i="54"/>
  <c r="BG150" i="61"/>
  <c r="BG151" i="61"/>
  <c r="BF150" i="61"/>
  <c r="BF151" i="61"/>
  <c r="BE150" i="61"/>
  <c r="BE151" i="61"/>
  <c r="BB150" i="61"/>
  <c r="BB151" i="61"/>
  <c r="AZ150" i="61"/>
  <c r="AZ151" i="61"/>
  <c r="AX150" i="61"/>
  <c r="AX151" i="61"/>
  <c r="AR150" i="61"/>
  <c r="AS150" i="61"/>
  <c r="AT150" i="61"/>
  <c r="AU150" i="61"/>
  <c r="AV150" i="61"/>
  <c r="AR151" i="61"/>
  <c r="AS151" i="61"/>
  <c r="AT151" i="61"/>
  <c r="AU151" i="61"/>
  <c r="AV151" i="61"/>
  <c r="AM150" i="61"/>
  <c r="AM151" i="61"/>
  <c r="AG150" i="61"/>
  <c r="AG151" i="61"/>
  <c r="AE150" i="61"/>
  <c r="AE151" i="61"/>
  <c r="V150" i="61"/>
  <c r="W150" i="61"/>
  <c r="X150" i="61"/>
  <c r="Y150" i="61"/>
  <c r="V151" i="61"/>
  <c r="W151" i="61"/>
  <c r="X151" i="61"/>
  <c r="Y151" i="61"/>
  <c r="D150" i="61"/>
  <c r="E150" i="61"/>
  <c r="F150" i="61"/>
  <c r="G150" i="61"/>
  <c r="H150" i="61"/>
  <c r="I150" i="61"/>
  <c r="J150" i="61"/>
  <c r="K150" i="61"/>
  <c r="L150" i="61"/>
  <c r="M150" i="61"/>
  <c r="D151" i="61"/>
  <c r="E151" i="61"/>
  <c r="F151" i="61"/>
  <c r="G151" i="61"/>
  <c r="H151" i="61"/>
  <c r="I151" i="61"/>
  <c r="J151" i="61"/>
  <c r="K151" i="61"/>
  <c r="L151" i="61"/>
  <c r="M151" i="61"/>
  <c r="BC145" i="63" l="1"/>
  <c r="BC146" i="63"/>
  <c r="BC147" i="63"/>
  <c r="BC148" i="63"/>
  <c r="AZ148" i="63"/>
  <c r="AZ145" i="63"/>
  <c r="AZ146" i="63"/>
  <c r="AZ147" i="63"/>
  <c r="AW145" i="63"/>
  <c r="AW148" i="63"/>
  <c r="AT145" i="63"/>
  <c r="AT146" i="63"/>
  <c r="AT147" i="63"/>
  <c r="AT148" i="63"/>
  <c r="AQ145" i="63"/>
  <c r="AQ146" i="63"/>
  <c r="AQ147" i="63"/>
  <c r="AQ148" i="63"/>
  <c r="AN145" i="63"/>
  <c r="AN146" i="63"/>
  <c r="AN147" i="63"/>
  <c r="AN148" i="63"/>
  <c r="AK145" i="63"/>
  <c r="AK146" i="63"/>
  <c r="AK147" i="63"/>
  <c r="AK148" i="63"/>
  <c r="AH145" i="63"/>
  <c r="AH146" i="63"/>
  <c r="AH147" i="63"/>
  <c r="AH148" i="63"/>
  <c r="AE145" i="63"/>
  <c r="AE146" i="63"/>
  <c r="AE147" i="63"/>
  <c r="AE148" i="63"/>
  <c r="AB145" i="63"/>
  <c r="AB146" i="63"/>
  <c r="AB147" i="63"/>
  <c r="AB148" i="63"/>
  <c r="Y145" i="63"/>
  <c r="Y146" i="63"/>
  <c r="Y147" i="63"/>
  <c r="Y148" i="63"/>
  <c r="V145" i="63"/>
  <c r="V146" i="63"/>
  <c r="V147" i="63"/>
  <c r="V148" i="63"/>
  <c r="S145" i="63"/>
  <c r="S146" i="63"/>
  <c r="S147" i="63"/>
  <c r="S148" i="63"/>
  <c r="P145" i="63"/>
  <c r="P146" i="63"/>
  <c r="P147" i="63"/>
  <c r="P148" i="63"/>
  <c r="M145" i="63"/>
  <c r="M146" i="63"/>
  <c r="M147" i="63"/>
  <c r="M148" i="63"/>
  <c r="J145" i="63"/>
  <c r="J146" i="63"/>
  <c r="J147" i="63"/>
  <c r="J148" i="63"/>
  <c r="G145" i="63"/>
  <c r="G146" i="63"/>
  <c r="G147" i="63"/>
  <c r="G148" i="63"/>
  <c r="D145" i="63"/>
  <c r="D146" i="63"/>
  <c r="D147" i="63"/>
  <c r="D148" i="63"/>
  <c r="BG123" i="61"/>
  <c r="BG124" i="61"/>
  <c r="BG125" i="61"/>
  <c r="BG126" i="61"/>
  <c r="BG127" i="61"/>
  <c r="BG128" i="61"/>
  <c r="BG129" i="61"/>
  <c r="BG130" i="61"/>
  <c r="BG131" i="61"/>
  <c r="BG132" i="61"/>
  <c r="BG133" i="61"/>
  <c r="BG134" i="61"/>
  <c r="BG135" i="61"/>
  <c r="BG136" i="61"/>
  <c r="BG137" i="61"/>
  <c r="BG138" i="61"/>
  <c r="BG139" i="61"/>
  <c r="BG140" i="61"/>
  <c r="BG141" i="61"/>
  <c r="BG142" i="61"/>
  <c r="BG143" i="61"/>
  <c r="BG144" i="61"/>
  <c r="BG145" i="61"/>
  <c r="BG146" i="61"/>
  <c r="BG147" i="61"/>
  <c r="BG148" i="61"/>
  <c r="BG149" i="61"/>
  <c r="BF123" i="61"/>
  <c r="BF124" i="61"/>
  <c r="BF125" i="61"/>
  <c r="BF126" i="61"/>
  <c r="BF127" i="61"/>
  <c r="BF128" i="61"/>
  <c r="BF129" i="61"/>
  <c r="BF130" i="61"/>
  <c r="BF131" i="61"/>
  <c r="BF132" i="61"/>
  <c r="BF133" i="61"/>
  <c r="BF134" i="61"/>
  <c r="BF135" i="61"/>
  <c r="BF136" i="61"/>
  <c r="BF137" i="61"/>
  <c r="BF138" i="61"/>
  <c r="BF139" i="61"/>
  <c r="BF140" i="61"/>
  <c r="BF141" i="61"/>
  <c r="BF142" i="61"/>
  <c r="BF143" i="61"/>
  <c r="BF144" i="61"/>
  <c r="BF145" i="61"/>
  <c r="BF146" i="61"/>
  <c r="BF147" i="61"/>
  <c r="BF148" i="61"/>
  <c r="BF149" i="61"/>
  <c r="BE123" i="61"/>
  <c r="BE124" i="61"/>
  <c r="BE125" i="61"/>
  <c r="BE126" i="61"/>
  <c r="BE127" i="61"/>
  <c r="BE128" i="61"/>
  <c r="BE129" i="61"/>
  <c r="BE130" i="61"/>
  <c r="BE131" i="61"/>
  <c r="BE132" i="61"/>
  <c r="BE133" i="61"/>
  <c r="BE134" i="61"/>
  <c r="BE135" i="61"/>
  <c r="BE136" i="61"/>
  <c r="BE137" i="61"/>
  <c r="BE138" i="61"/>
  <c r="BE139" i="61"/>
  <c r="BE140" i="61"/>
  <c r="BE141" i="61"/>
  <c r="BE142" i="61"/>
  <c r="BE143" i="61"/>
  <c r="BE144" i="61"/>
  <c r="BE145" i="61"/>
  <c r="BE146" i="61"/>
  <c r="BE147" i="61"/>
  <c r="BE148" i="61"/>
  <c r="BE149" i="61"/>
  <c r="BB123" i="61"/>
  <c r="BB124" i="61"/>
  <c r="BB125" i="61"/>
  <c r="BB126" i="61"/>
  <c r="BB127" i="61"/>
  <c r="BB128" i="61"/>
  <c r="BB129" i="61"/>
  <c r="BB130" i="61"/>
  <c r="BB131" i="61"/>
  <c r="BB132" i="61"/>
  <c r="BB133" i="61"/>
  <c r="BB134" i="61"/>
  <c r="BB135" i="61"/>
  <c r="BB136" i="61"/>
  <c r="BB137" i="61"/>
  <c r="BB138" i="61"/>
  <c r="BB139" i="61"/>
  <c r="BB140" i="61"/>
  <c r="BB141" i="61"/>
  <c r="BB142" i="61"/>
  <c r="BB143" i="61"/>
  <c r="BB144" i="61"/>
  <c r="BB145" i="61"/>
  <c r="BB146" i="61"/>
  <c r="BB147" i="61"/>
  <c r="BB148" i="61"/>
  <c r="BB149" i="61"/>
  <c r="AZ123" i="61"/>
  <c r="AZ124" i="61"/>
  <c r="AZ125" i="61"/>
  <c r="AZ126" i="61"/>
  <c r="AZ127" i="61"/>
  <c r="AZ128" i="61"/>
  <c r="AZ129" i="61"/>
  <c r="AZ130" i="61"/>
  <c r="AZ131" i="61"/>
  <c r="AZ132" i="61"/>
  <c r="AZ133" i="61"/>
  <c r="AZ134" i="61"/>
  <c r="AZ135" i="61"/>
  <c r="AZ136" i="61"/>
  <c r="AZ137" i="61"/>
  <c r="AZ138" i="61"/>
  <c r="AZ139" i="61"/>
  <c r="AZ140" i="61"/>
  <c r="AZ141" i="61"/>
  <c r="AZ142" i="61"/>
  <c r="AZ143" i="61"/>
  <c r="AZ144" i="61"/>
  <c r="AZ145" i="61"/>
  <c r="AZ146" i="61"/>
  <c r="AZ147" i="61"/>
  <c r="AZ148" i="61"/>
  <c r="AZ149" i="61"/>
  <c r="AX123" i="61"/>
  <c r="AX124" i="61"/>
  <c r="AX125" i="61"/>
  <c r="AX126" i="61"/>
  <c r="AX127" i="61"/>
  <c r="AX128" i="61"/>
  <c r="AX129" i="61"/>
  <c r="AX130" i="61"/>
  <c r="AX131" i="61"/>
  <c r="AX132" i="61"/>
  <c r="AX133" i="61"/>
  <c r="AX134" i="61"/>
  <c r="AX135" i="61"/>
  <c r="AX136" i="61"/>
  <c r="AX137" i="61"/>
  <c r="AX138" i="61"/>
  <c r="AX139" i="61"/>
  <c r="AX140" i="61"/>
  <c r="AX141" i="61"/>
  <c r="AX142" i="61"/>
  <c r="AX143" i="61"/>
  <c r="AX144" i="61"/>
  <c r="AX145" i="61"/>
  <c r="AX146" i="61"/>
  <c r="AX147" i="61"/>
  <c r="AX148" i="61"/>
  <c r="AX149" i="61"/>
  <c r="AS123" i="61"/>
  <c r="AT123" i="61"/>
  <c r="AU123" i="61"/>
  <c r="AV123" i="61"/>
  <c r="AS124" i="61"/>
  <c r="AT124" i="61"/>
  <c r="AU124" i="61"/>
  <c r="AV124" i="61"/>
  <c r="AS125" i="61"/>
  <c r="AT125" i="61"/>
  <c r="AU125" i="61"/>
  <c r="AV125" i="61"/>
  <c r="AS126" i="61"/>
  <c r="AT126" i="61"/>
  <c r="AU126" i="61"/>
  <c r="AV126" i="61"/>
  <c r="AS127" i="61"/>
  <c r="AT127" i="61"/>
  <c r="AU127" i="61"/>
  <c r="AV127" i="61"/>
  <c r="AS128" i="61"/>
  <c r="AT128" i="61"/>
  <c r="AU128" i="61"/>
  <c r="AV128" i="61"/>
  <c r="AS129" i="61"/>
  <c r="AT129" i="61"/>
  <c r="AU129" i="61"/>
  <c r="AV129" i="61"/>
  <c r="AS130" i="61"/>
  <c r="AT130" i="61"/>
  <c r="AU130" i="61"/>
  <c r="AV130" i="61"/>
  <c r="AS131" i="61"/>
  <c r="AT131" i="61"/>
  <c r="AU131" i="61"/>
  <c r="AV131" i="61"/>
  <c r="AS132" i="61"/>
  <c r="AT132" i="61"/>
  <c r="AU132" i="61"/>
  <c r="AV132" i="61"/>
  <c r="AS133" i="61"/>
  <c r="AT133" i="61"/>
  <c r="AU133" i="61"/>
  <c r="AV133" i="61"/>
  <c r="AS134" i="61"/>
  <c r="AT134" i="61"/>
  <c r="AU134" i="61"/>
  <c r="AV134" i="61"/>
  <c r="AS135" i="61"/>
  <c r="AT135" i="61"/>
  <c r="AU135" i="61"/>
  <c r="AV135" i="61"/>
  <c r="AS136" i="61"/>
  <c r="AT136" i="61"/>
  <c r="AU136" i="61"/>
  <c r="AV136" i="61"/>
  <c r="AS137" i="61"/>
  <c r="AT137" i="61"/>
  <c r="AU137" i="61"/>
  <c r="AV137" i="61"/>
  <c r="AS138" i="61"/>
  <c r="AT138" i="61"/>
  <c r="AU138" i="61"/>
  <c r="AV138" i="61"/>
  <c r="AS139" i="61"/>
  <c r="AT139" i="61"/>
  <c r="AU139" i="61"/>
  <c r="AV139" i="61"/>
  <c r="AS140" i="61"/>
  <c r="AT140" i="61"/>
  <c r="AU140" i="61"/>
  <c r="AV140" i="61"/>
  <c r="AS141" i="61"/>
  <c r="AT141" i="61"/>
  <c r="AU141" i="61"/>
  <c r="AV141" i="61"/>
  <c r="AS142" i="61"/>
  <c r="AT142" i="61"/>
  <c r="AU142" i="61"/>
  <c r="AV142" i="61"/>
  <c r="AS143" i="61"/>
  <c r="AT143" i="61"/>
  <c r="AU143" i="61"/>
  <c r="AV143" i="61"/>
  <c r="AS144" i="61"/>
  <c r="AT144" i="61"/>
  <c r="AU144" i="61"/>
  <c r="AV144" i="61"/>
  <c r="AS145" i="61"/>
  <c r="AT145" i="61"/>
  <c r="AU145" i="61"/>
  <c r="AV145" i="61"/>
  <c r="AS146" i="61"/>
  <c r="AT146" i="61"/>
  <c r="AU146" i="61"/>
  <c r="AV146" i="61"/>
  <c r="AS147" i="61"/>
  <c r="AT147" i="61"/>
  <c r="AU147" i="61"/>
  <c r="AV147" i="61"/>
  <c r="AS148" i="61"/>
  <c r="AT148" i="61"/>
  <c r="AU148" i="61"/>
  <c r="AV148" i="61"/>
  <c r="AS149" i="61"/>
  <c r="AT149" i="61"/>
  <c r="AU149" i="61"/>
  <c r="AV149" i="61"/>
  <c r="AR124" i="61"/>
  <c r="AR125" i="61"/>
  <c r="AR126" i="61"/>
  <c r="AR127" i="61"/>
  <c r="AR128" i="61"/>
  <c r="AR129" i="61"/>
  <c r="AR130" i="61"/>
  <c r="AR131" i="61"/>
  <c r="AR132" i="61"/>
  <c r="AR133" i="61"/>
  <c r="AR134" i="61"/>
  <c r="AR135" i="61"/>
  <c r="AR136" i="61"/>
  <c r="AR137" i="61"/>
  <c r="AR138" i="61"/>
  <c r="AR139" i="61"/>
  <c r="AR140" i="61"/>
  <c r="AR141" i="61"/>
  <c r="AR142" i="61"/>
  <c r="AR143" i="61"/>
  <c r="AR144" i="61"/>
  <c r="AR145" i="61"/>
  <c r="AR146" i="61"/>
  <c r="AR147" i="61"/>
  <c r="AR148" i="61"/>
  <c r="AR149" i="61"/>
  <c r="AR123" i="61"/>
  <c r="AM124" i="61"/>
  <c r="AM125" i="61"/>
  <c r="AM126" i="61"/>
  <c r="AM127" i="61"/>
  <c r="AM128" i="61"/>
  <c r="AM129" i="61"/>
  <c r="AM130" i="61"/>
  <c r="AM131" i="61"/>
  <c r="AM132" i="61"/>
  <c r="AM133" i="61"/>
  <c r="AM134" i="61"/>
  <c r="AM135" i="61"/>
  <c r="AM136" i="61"/>
  <c r="AM137" i="61"/>
  <c r="AM138" i="61"/>
  <c r="AM139" i="61"/>
  <c r="AM140" i="61"/>
  <c r="AM141" i="61"/>
  <c r="AM142" i="61"/>
  <c r="AM143" i="61"/>
  <c r="AM144" i="61"/>
  <c r="AM145" i="61"/>
  <c r="AM146" i="61"/>
  <c r="AM147" i="61"/>
  <c r="AM148" i="61"/>
  <c r="AM149" i="61"/>
  <c r="AM123" i="61"/>
  <c r="AG124" i="61"/>
  <c r="AG125" i="61"/>
  <c r="AG126" i="61"/>
  <c r="AG127" i="61"/>
  <c r="AG128" i="61"/>
  <c r="AG129" i="61"/>
  <c r="AG130" i="61"/>
  <c r="AG131" i="61"/>
  <c r="AG132" i="61"/>
  <c r="AG133" i="61"/>
  <c r="AG134" i="61"/>
  <c r="AG135" i="61"/>
  <c r="AG136" i="61"/>
  <c r="AG137" i="61"/>
  <c r="AG138" i="61"/>
  <c r="AG139" i="61"/>
  <c r="AG140" i="61"/>
  <c r="AG141" i="61"/>
  <c r="AG142" i="61"/>
  <c r="AG143" i="61"/>
  <c r="AG144" i="61"/>
  <c r="AG145" i="61"/>
  <c r="AG146" i="61"/>
  <c r="AG147" i="61"/>
  <c r="AG148" i="61"/>
  <c r="AG149" i="61"/>
  <c r="AG123" i="61"/>
  <c r="AE124" i="61"/>
  <c r="AE125" i="61"/>
  <c r="AE126" i="61"/>
  <c r="AE127" i="61"/>
  <c r="AE128" i="61"/>
  <c r="AE129" i="61"/>
  <c r="AE130" i="61"/>
  <c r="AE131" i="61"/>
  <c r="AE132" i="61"/>
  <c r="AE133" i="61"/>
  <c r="AE134" i="61"/>
  <c r="AE135" i="61"/>
  <c r="AE136" i="61"/>
  <c r="AE137" i="61"/>
  <c r="AE138" i="61"/>
  <c r="AE139" i="61"/>
  <c r="AE140" i="61"/>
  <c r="AE141" i="61"/>
  <c r="AE142" i="61"/>
  <c r="AE143" i="61"/>
  <c r="AE144" i="61"/>
  <c r="AE145" i="61"/>
  <c r="AE146" i="61"/>
  <c r="AE147" i="61"/>
  <c r="AE148" i="61"/>
  <c r="AE149" i="61"/>
  <c r="AE123" i="61"/>
  <c r="V124" i="61"/>
  <c r="W124" i="61"/>
  <c r="X124" i="61"/>
  <c r="Y124" i="61"/>
  <c r="V125" i="61"/>
  <c r="W125" i="61"/>
  <c r="X125" i="61"/>
  <c r="Y125" i="61"/>
  <c r="V126" i="61"/>
  <c r="W126" i="61"/>
  <c r="X126" i="61"/>
  <c r="Y126" i="61"/>
  <c r="V127" i="61"/>
  <c r="W127" i="61"/>
  <c r="X127" i="61"/>
  <c r="Y127" i="61"/>
  <c r="V128" i="61"/>
  <c r="W128" i="61"/>
  <c r="X128" i="61"/>
  <c r="Y128" i="61"/>
  <c r="V129" i="61"/>
  <c r="W129" i="61"/>
  <c r="X129" i="61"/>
  <c r="Y129" i="61"/>
  <c r="V130" i="61"/>
  <c r="W130" i="61"/>
  <c r="X130" i="61"/>
  <c r="Y130" i="61"/>
  <c r="V131" i="61"/>
  <c r="W131" i="61"/>
  <c r="X131" i="61"/>
  <c r="Y131" i="61"/>
  <c r="V132" i="61"/>
  <c r="W132" i="61"/>
  <c r="X132" i="61"/>
  <c r="Y132" i="61"/>
  <c r="V133" i="61"/>
  <c r="W133" i="61"/>
  <c r="X133" i="61"/>
  <c r="Y133" i="61"/>
  <c r="V134" i="61"/>
  <c r="W134" i="61"/>
  <c r="X134" i="61"/>
  <c r="Y134" i="61"/>
  <c r="V135" i="61"/>
  <c r="W135" i="61"/>
  <c r="X135" i="61"/>
  <c r="Y135" i="61"/>
  <c r="V136" i="61"/>
  <c r="W136" i="61"/>
  <c r="X136" i="61"/>
  <c r="Y136" i="61"/>
  <c r="V137" i="61"/>
  <c r="W137" i="61"/>
  <c r="X137" i="61"/>
  <c r="Y137" i="61"/>
  <c r="V138" i="61"/>
  <c r="W138" i="61"/>
  <c r="X138" i="61"/>
  <c r="Y138" i="61"/>
  <c r="V139" i="61"/>
  <c r="W139" i="61"/>
  <c r="X139" i="61"/>
  <c r="Y139" i="61"/>
  <c r="V140" i="61"/>
  <c r="W140" i="61"/>
  <c r="X140" i="61"/>
  <c r="Y140" i="61"/>
  <c r="V141" i="61"/>
  <c r="W141" i="61"/>
  <c r="X141" i="61"/>
  <c r="Y141" i="61"/>
  <c r="V142" i="61"/>
  <c r="W142" i="61"/>
  <c r="X142" i="61"/>
  <c r="Y142" i="61"/>
  <c r="V143" i="61"/>
  <c r="W143" i="61"/>
  <c r="X143" i="61"/>
  <c r="Y143" i="61"/>
  <c r="V144" i="61"/>
  <c r="W144" i="61"/>
  <c r="X144" i="61"/>
  <c r="Y144" i="61"/>
  <c r="V145" i="61"/>
  <c r="W145" i="61"/>
  <c r="X145" i="61"/>
  <c r="Y145" i="61"/>
  <c r="V146" i="61"/>
  <c r="W146" i="61"/>
  <c r="X146" i="61"/>
  <c r="Y146" i="61"/>
  <c r="V147" i="61"/>
  <c r="W147" i="61"/>
  <c r="X147" i="61"/>
  <c r="Y147" i="61"/>
  <c r="V148" i="61"/>
  <c r="W148" i="61"/>
  <c r="X148" i="61"/>
  <c r="Y148" i="61"/>
  <c r="V149" i="61"/>
  <c r="W149" i="61"/>
  <c r="X149" i="61"/>
  <c r="Y149" i="61"/>
  <c r="W123" i="61"/>
  <c r="X123" i="61"/>
  <c r="Y123" i="61"/>
  <c r="V123" i="61"/>
  <c r="H146" i="61"/>
  <c r="I146" i="61"/>
  <c r="J146" i="61"/>
  <c r="H147" i="61"/>
  <c r="I147" i="61"/>
  <c r="J147" i="61"/>
  <c r="H148" i="61"/>
  <c r="I148" i="61"/>
  <c r="J148" i="61"/>
  <c r="H149" i="61"/>
  <c r="I149" i="61"/>
  <c r="J149" i="61"/>
  <c r="I145" i="61"/>
  <c r="J145" i="61"/>
  <c r="H145" i="61"/>
  <c r="K124" i="61"/>
  <c r="L124" i="61"/>
  <c r="M124" i="61"/>
  <c r="K125" i="61"/>
  <c r="L125" i="61"/>
  <c r="M125" i="61"/>
  <c r="K126" i="61"/>
  <c r="L126" i="61"/>
  <c r="M126" i="61"/>
  <c r="K127" i="61"/>
  <c r="L127" i="61"/>
  <c r="M127" i="61"/>
  <c r="K128" i="61"/>
  <c r="L128" i="61"/>
  <c r="M128" i="61"/>
  <c r="K129" i="61"/>
  <c r="L129" i="61"/>
  <c r="M129" i="61"/>
  <c r="K130" i="61"/>
  <c r="L130" i="61"/>
  <c r="M130" i="61"/>
  <c r="K131" i="61"/>
  <c r="L131" i="61"/>
  <c r="M131" i="61"/>
  <c r="K132" i="61"/>
  <c r="L132" i="61"/>
  <c r="M132" i="61"/>
  <c r="K133" i="61"/>
  <c r="L133" i="61"/>
  <c r="M133" i="61"/>
  <c r="K134" i="61"/>
  <c r="L134" i="61"/>
  <c r="M134" i="61"/>
  <c r="K135" i="61"/>
  <c r="L135" i="61"/>
  <c r="M135" i="61"/>
  <c r="K136" i="61"/>
  <c r="L136" i="61"/>
  <c r="M136" i="61"/>
  <c r="K137" i="61"/>
  <c r="L137" i="61"/>
  <c r="M137" i="61"/>
  <c r="K138" i="61"/>
  <c r="L138" i="61"/>
  <c r="M138" i="61"/>
  <c r="K139" i="61"/>
  <c r="L139" i="61"/>
  <c r="M139" i="61"/>
  <c r="K140" i="61"/>
  <c r="L140" i="61"/>
  <c r="M140" i="61"/>
  <c r="K141" i="61"/>
  <c r="L141" i="61"/>
  <c r="M141" i="61"/>
  <c r="K142" i="61"/>
  <c r="L142" i="61"/>
  <c r="M142" i="61"/>
  <c r="K143" i="61"/>
  <c r="L143" i="61"/>
  <c r="M143" i="61"/>
  <c r="K144" i="61"/>
  <c r="L144" i="61"/>
  <c r="M144" i="61"/>
  <c r="K145" i="61"/>
  <c r="L145" i="61"/>
  <c r="M145" i="61"/>
  <c r="K146" i="61"/>
  <c r="L146" i="61"/>
  <c r="M146" i="61"/>
  <c r="K147" i="61"/>
  <c r="L147" i="61"/>
  <c r="M147" i="61"/>
  <c r="K148" i="61"/>
  <c r="L148" i="61"/>
  <c r="M148" i="61"/>
  <c r="K149" i="61"/>
  <c r="L149" i="61"/>
  <c r="M149" i="61"/>
  <c r="L123" i="61"/>
  <c r="M123" i="61"/>
  <c r="K123" i="61"/>
  <c r="D124" i="61"/>
  <c r="E124" i="61"/>
  <c r="F124" i="61"/>
  <c r="G124" i="61"/>
  <c r="D125" i="61"/>
  <c r="E125" i="61"/>
  <c r="F125" i="61"/>
  <c r="G125" i="61"/>
  <c r="D126" i="61"/>
  <c r="E126" i="61"/>
  <c r="F126" i="61"/>
  <c r="G126" i="61"/>
  <c r="D127" i="61"/>
  <c r="E127" i="61"/>
  <c r="F127" i="61"/>
  <c r="G127" i="61"/>
  <c r="D128" i="61"/>
  <c r="E128" i="61"/>
  <c r="F128" i="61"/>
  <c r="G128" i="61"/>
  <c r="D129" i="61"/>
  <c r="E129" i="61"/>
  <c r="F129" i="61"/>
  <c r="G129" i="61"/>
  <c r="D130" i="61"/>
  <c r="E130" i="61"/>
  <c r="F130" i="61"/>
  <c r="G130" i="61"/>
  <c r="D131" i="61"/>
  <c r="E131" i="61"/>
  <c r="F131" i="61"/>
  <c r="G131" i="61"/>
  <c r="D132" i="61"/>
  <c r="E132" i="61"/>
  <c r="F132" i="61"/>
  <c r="G132" i="61"/>
  <c r="D133" i="61"/>
  <c r="E133" i="61"/>
  <c r="F133" i="61"/>
  <c r="G133" i="61"/>
  <c r="D134" i="61"/>
  <c r="E134" i="61"/>
  <c r="F134" i="61"/>
  <c r="G134" i="61"/>
  <c r="D135" i="61"/>
  <c r="E135" i="61"/>
  <c r="F135" i="61"/>
  <c r="G135" i="61"/>
  <c r="D136" i="61"/>
  <c r="E136" i="61"/>
  <c r="F136" i="61"/>
  <c r="G136" i="61"/>
  <c r="D137" i="61"/>
  <c r="E137" i="61"/>
  <c r="F137" i="61"/>
  <c r="G137" i="61"/>
  <c r="D138" i="61"/>
  <c r="E138" i="61"/>
  <c r="F138" i="61"/>
  <c r="G138" i="61"/>
  <c r="D139" i="61"/>
  <c r="E139" i="61"/>
  <c r="F139" i="61"/>
  <c r="G139" i="61"/>
  <c r="D140" i="61"/>
  <c r="E140" i="61"/>
  <c r="F140" i="61"/>
  <c r="G140" i="61"/>
  <c r="D141" i="61"/>
  <c r="E141" i="61"/>
  <c r="F141" i="61"/>
  <c r="G141" i="61"/>
  <c r="D142" i="61"/>
  <c r="E142" i="61"/>
  <c r="F142" i="61"/>
  <c r="G142" i="61"/>
  <c r="D143" i="61"/>
  <c r="E143" i="61"/>
  <c r="F143" i="61"/>
  <c r="G143" i="61"/>
  <c r="D144" i="61"/>
  <c r="E144" i="61"/>
  <c r="F144" i="61"/>
  <c r="G144" i="61"/>
  <c r="D145" i="61"/>
  <c r="E145" i="61"/>
  <c r="F145" i="61"/>
  <c r="G145" i="61"/>
  <c r="D146" i="61"/>
  <c r="E146" i="61"/>
  <c r="F146" i="61"/>
  <c r="G146" i="61"/>
  <c r="D147" i="61"/>
  <c r="E147" i="61"/>
  <c r="F147" i="61"/>
  <c r="G147" i="61"/>
  <c r="D148" i="61"/>
  <c r="E148" i="61"/>
  <c r="F148" i="61"/>
  <c r="G148" i="61"/>
  <c r="D149" i="61"/>
  <c r="E149" i="61"/>
  <c r="F149" i="61"/>
  <c r="G149" i="61"/>
  <c r="E123" i="61"/>
  <c r="F123" i="61"/>
  <c r="G123" i="61"/>
  <c r="D123" i="61"/>
  <c r="AD8" i="69"/>
  <c r="AD9" i="69"/>
  <c r="AD10" i="69"/>
  <c r="AD11" i="69"/>
  <c r="AD12" i="69"/>
  <c r="AD13" i="69"/>
  <c r="AD14" i="69"/>
  <c r="AD15" i="69"/>
  <c r="AD16" i="69"/>
  <c r="AD17" i="69"/>
  <c r="AD18" i="69"/>
  <c r="AD19" i="69"/>
  <c r="AD20" i="69"/>
  <c r="AD21" i="69"/>
  <c r="AD22" i="69"/>
  <c r="AD23" i="69"/>
  <c r="AD24" i="69"/>
  <c r="AD25" i="69"/>
  <c r="AD26" i="69"/>
  <c r="AD27" i="69"/>
  <c r="AD28" i="69"/>
  <c r="AD29" i="69"/>
  <c r="AD30" i="69"/>
  <c r="AD31" i="69"/>
  <c r="AD32" i="69"/>
  <c r="AD33" i="69"/>
  <c r="AD34" i="69"/>
  <c r="AD35" i="69"/>
  <c r="AD36" i="69"/>
  <c r="AD37" i="69"/>
  <c r="AD38" i="69"/>
  <c r="AD39" i="69"/>
  <c r="AD40" i="69"/>
  <c r="AD41" i="69"/>
  <c r="AD42" i="69"/>
  <c r="AD43" i="69"/>
  <c r="AD44" i="69"/>
  <c r="AD45" i="69"/>
  <c r="AD46" i="69"/>
  <c r="AD47" i="69"/>
  <c r="AD48" i="69"/>
  <c r="AD49" i="69"/>
  <c r="AD50" i="69"/>
  <c r="AD51" i="69"/>
  <c r="AD52" i="69"/>
  <c r="AD53" i="69"/>
  <c r="AD54" i="69"/>
  <c r="AD55" i="69"/>
  <c r="AD56" i="69"/>
  <c r="AD57" i="69"/>
  <c r="AD58" i="69"/>
  <c r="AD59" i="69"/>
  <c r="AD60" i="69"/>
  <c r="AD61" i="69"/>
  <c r="AD62" i="69"/>
  <c r="AD63" i="69"/>
  <c r="AD64" i="69"/>
  <c r="AD65" i="69"/>
  <c r="AD66" i="69"/>
  <c r="AD67" i="69"/>
  <c r="AD68" i="69"/>
  <c r="AD69" i="69"/>
  <c r="AD70" i="69"/>
  <c r="AD71" i="69"/>
  <c r="AD72" i="69"/>
  <c r="AD73" i="69"/>
  <c r="AD74" i="69"/>
  <c r="AD75" i="69"/>
  <c r="AD76" i="69"/>
  <c r="AD77" i="69"/>
  <c r="AD78" i="69"/>
  <c r="AD79" i="69"/>
  <c r="AD80" i="69"/>
  <c r="AD81" i="69"/>
  <c r="AD82" i="69"/>
  <c r="AD83" i="69"/>
  <c r="AD84" i="69"/>
  <c r="AD85" i="69"/>
  <c r="AD86" i="69"/>
  <c r="AD87" i="69"/>
  <c r="AD88" i="69"/>
  <c r="AD89" i="69"/>
  <c r="AD90" i="69"/>
  <c r="AD91" i="69"/>
  <c r="AD92" i="69"/>
  <c r="AD93" i="69"/>
  <c r="AD94" i="69"/>
  <c r="AD95" i="69"/>
  <c r="AD96" i="69"/>
  <c r="AD97" i="69"/>
  <c r="AD98" i="69"/>
  <c r="AD99" i="69"/>
  <c r="AD100" i="69"/>
  <c r="AD101" i="69"/>
  <c r="AD102" i="69"/>
  <c r="AD103" i="69"/>
  <c r="AD104" i="69"/>
  <c r="AD105" i="69"/>
  <c r="AD106" i="69"/>
  <c r="AD107" i="69"/>
  <c r="AD108" i="69"/>
  <c r="AD109" i="69"/>
  <c r="AD110" i="69"/>
  <c r="AD111" i="69"/>
  <c r="AD112" i="69"/>
  <c r="AD113" i="69"/>
  <c r="AD114" i="69"/>
  <c r="AD115" i="69"/>
  <c r="AD116" i="69"/>
  <c r="AD117" i="69"/>
  <c r="AD118" i="69"/>
  <c r="AD119" i="69"/>
  <c r="AD120" i="69"/>
  <c r="AD121" i="69"/>
  <c r="AD122" i="69"/>
  <c r="AD123" i="69"/>
  <c r="AD124" i="69"/>
  <c r="AD125" i="69"/>
  <c r="AD126" i="69"/>
  <c r="AD127" i="69"/>
  <c r="AD128" i="69"/>
  <c r="AD129" i="69"/>
  <c r="AD130" i="69"/>
  <c r="AD131" i="69"/>
  <c r="AD132" i="69"/>
  <c r="AD133" i="69"/>
  <c r="AD134" i="69"/>
  <c r="AD135" i="69"/>
  <c r="AD136" i="69"/>
  <c r="AD137" i="69"/>
  <c r="AD138" i="69"/>
  <c r="AD139" i="69"/>
  <c r="AD140" i="69"/>
  <c r="AD141" i="69"/>
  <c r="AD142" i="69"/>
  <c r="AD143" i="69"/>
  <c r="Z8" i="69"/>
  <c r="Z9" i="69"/>
  <c r="Z10" i="69"/>
  <c r="Z11" i="69"/>
  <c r="Z12" i="69"/>
  <c r="Z13" i="69"/>
  <c r="Z14" i="69"/>
  <c r="Z15" i="69"/>
  <c r="Z16" i="69"/>
  <c r="Z17" i="69"/>
  <c r="Z18" i="69"/>
  <c r="Z19" i="69"/>
  <c r="Z20" i="69"/>
  <c r="Z21" i="69"/>
  <c r="Z22" i="69"/>
  <c r="Z23" i="69"/>
  <c r="Z24" i="69"/>
  <c r="Z25" i="69"/>
  <c r="Z26" i="69"/>
  <c r="Z27" i="69"/>
  <c r="Z28" i="69"/>
  <c r="Z29" i="69"/>
  <c r="Z30" i="69"/>
  <c r="Z31" i="69"/>
  <c r="Z32" i="69"/>
  <c r="Z33" i="69"/>
  <c r="Z34" i="69"/>
  <c r="Z35" i="69"/>
  <c r="Z36" i="69"/>
  <c r="Z37" i="69"/>
  <c r="Z38" i="69"/>
  <c r="Z39" i="69"/>
  <c r="Z40" i="69"/>
  <c r="Z41" i="69"/>
  <c r="Z42" i="69"/>
  <c r="Z43" i="69"/>
  <c r="Z44" i="69"/>
  <c r="Z45" i="69"/>
  <c r="Z46" i="69"/>
  <c r="Z47" i="69"/>
  <c r="Z48" i="69"/>
  <c r="Z49" i="69"/>
  <c r="Z50" i="69"/>
  <c r="Z51" i="69"/>
  <c r="Z52" i="69"/>
  <c r="Z53" i="69"/>
  <c r="Z54" i="69"/>
  <c r="Z55" i="69"/>
  <c r="Z56" i="69"/>
  <c r="Z57" i="69"/>
  <c r="Z58" i="69"/>
  <c r="Z59" i="69"/>
  <c r="Z60" i="69"/>
  <c r="Z61" i="69"/>
  <c r="Z62" i="69"/>
  <c r="Z63" i="69"/>
  <c r="Z64" i="69"/>
  <c r="Z65" i="69"/>
  <c r="Z66" i="69"/>
  <c r="Z67" i="69"/>
  <c r="Z68" i="69"/>
  <c r="Z69" i="69"/>
  <c r="Z70" i="69"/>
  <c r="Z71" i="69"/>
  <c r="Z72" i="69"/>
  <c r="Z73" i="69"/>
  <c r="Z74" i="69"/>
  <c r="Z75" i="69"/>
  <c r="Z76" i="69"/>
  <c r="Z77" i="69"/>
  <c r="Z78" i="69"/>
  <c r="Z79" i="69"/>
  <c r="Z80" i="69"/>
  <c r="Z81" i="69"/>
  <c r="Z82" i="69"/>
  <c r="Z83" i="69"/>
  <c r="Z84" i="69"/>
  <c r="Z85" i="69"/>
  <c r="Z86" i="69"/>
  <c r="Z87" i="69"/>
  <c r="Z88" i="69"/>
  <c r="Z89" i="69"/>
  <c r="Z90" i="69"/>
  <c r="Z91" i="69"/>
  <c r="Z92" i="69"/>
  <c r="Z93" i="69"/>
  <c r="Z94" i="69"/>
  <c r="Z95" i="69"/>
  <c r="Z96" i="69"/>
  <c r="Z97" i="69"/>
  <c r="Z98" i="69"/>
  <c r="Z99" i="69"/>
  <c r="Z100" i="69"/>
  <c r="Z101" i="69"/>
  <c r="Z102" i="69"/>
  <c r="Z103" i="69"/>
  <c r="Z104" i="69"/>
  <c r="Z105" i="69"/>
  <c r="Z106" i="69"/>
  <c r="Z107" i="69"/>
  <c r="Z108" i="69"/>
  <c r="Z109" i="69"/>
  <c r="Z110" i="69"/>
  <c r="Z111" i="69"/>
  <c r="Z112" i="69"/>
  <c r="Z113" i="69"/>
  <c r="Z114" i="69"/>
  <c r="Z115" i="69"/>
  <c r="Z116" i="69"/>
  <c r="Z117" i="69"/>
  <c r="Z118" i="69"/>
  <c r="Z119" i="69"/>
  <c r="Z120" i="69"/>
  <c r="Z121" i="69"/>
  <c r="Z122" i="69"/>
  <c r="Z123" i="69"/>
  <c r="Z124" i="69"/>
  <c r="Z125" i="69"/>
  <c r="Z126" i="69"/>
  <c r="Z127" i="69"/>
  <c r="Z128" i="69"/>
  <c r="Z129" i="69"/>
  <c r="Z130" i="69"/>
  <c r="Z131" i="69"/>
  <c r="Z132" i="69"/>
  <c r="Z133" i="69"/>
  <c r="Z134" i="69"/>
  <c r="Z135" i="69"/>
  <c r="Z136" i="69"/>
  <c r="Z137" i="69"/>
  <c r="Z138" i="69"/>
  <c r="Z139" i="69"/>
  <c r="Z140" i="69"/>
  <c r="Z141" i="69"/>
  <c r="Z142" i="69"/>
  <c r="Z143" i="69"/>
  <c r="X8" i="69"/>
  <c r="X9" i="69"/>
  <c r="X10" i="69"/>
  <c r="X11" i="69"/>
  <c r="X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S8" i="69"/>
  <c r="S9" i="69"/>
  <c r="S10" i="69"/>
  <c r="S11" i="69"/>
  <c r="S12" i="69"/>
  <c r="S13" i="69"/>
  <c r="S14" i="69"/>
  <c r="S15" i="69"/>
  <c r="S16" i="69"/>
  <c r="S17" i="69"/>
  <c r="S18" i="69"/>
  <c r="S19" i="69"/>
  <c r="S20" i="69"/>
  <c r="S21" i="69"/>
  <c r="S22" i="69"/>
  <c r="S23" i="69"/>
  <c r="S24" i="69"/>
  <c r="S25" i="69"/>
  <c r="S26" i="69"/>
  <c r="S27" i="69"/>
  <c r="S28" i="69"/>
  <c r="S29" i="69"/>
  <c r="S30" i="69"/>
  <c r="S31" i="69"/>
  <c r="S32" i="69"/>
  <c r="S33" i="69"/>
  <c r="S34" i="69"/>
  <c r="S35" i="69"/>
  <c r="S36" i="69"/>
  <c r="S37" i="69"/>
  <c r="S38" i="69"/>
  <c r="S39" i="69"/>
  <c r="S40" i="69"/>
  <c r="S41" i="69"/>
  <c r="S42" i="69"/>
  <c r="S43" i="69"/>
  <c r="S44" i="69"/>
  <c r="S45" i="69"/>
  <c r="S46" i="69"/>
  <c r="S47" i="69"/>
  <c r="S48" i="69"/>
  <c r="S49" i="69"/>
  <c r="S50" i="69"/>
  <c r="S51" i="69"/>
  <c r="S52" i="69"/>
  <c r="S53" i="69"/>
  <c r="S54" i="69"/>
  <c r="S55" i="69"/>
  <c r="S56" i="69"/>
  <c r="S57" i="69"/>
  <c r="S58" i="69"/>
  <c r="S59" i="69"/>
  <c r="S60" i="69"/>
  <c r="S61" i="69"/>
  <c r="S62" i="69"/>
  <c r="S63" i="69"/>
  <c r="S64" i="69"/>
  <c r="S65" i="69"/>
  <c r="S66" i="69"/>
  <c r="S67" i="69"/>
  <c r="S68" i="69"/>
  <c r="S69" i="69"/>
  <c r="S70" i="69"/>
  <c r="S71" i="69"/>
  <c r="S72" i="69"/>
  <c r="S73" i="69"/>
  <c r="S74" i="69"/>
  <c r="S75" i="69"/>
  <c r="S76" i="69"/>
  <c r="S77" i="69"/>
  <c r="S78" i="69"/>
  <c r="S79" i="69"/>
  <c r="S80" i="69"/>
  <c r="S81" i="69"/>
  <c r="S82" i="69"/>
  <c r="S83" i="69"/>
  <c r="S84" i="69"/>
  <c r="S85" i="69"/>
  <c r="S86" i="69"/>
  <c r="S87" i="69"/>
  <c r="S88" i="69"/>
  <c r="S89" i="69"/>
  <c r="S90" i="69"/>
  <c r="S91" i="69"/>
  <c r="S92" i="69"/>
  <c r="S93" i="69"/>
  <c r="S94" i="69"/>
  <c r="S95" i="69"/>
  <c r="S96" i="69"/>
  <c r="S97" i="69"/>
  <c r="S98" i="69"/>
  <c r="S99" i="69"/>
  <c r="S100" i="69"/>
  <c r="S101" i="69"/>
  <c r="S102" i="69"/>
  <c r="S103" i="69"/>
  <c r="S104" i="69"/>
  <c r="S105" i="69"/>
  <c r="S106" i="69"/>
  <c r="S107" i="69"/>
  <c r="S108" i="69"/>
  <c r="S109" i="69"/>
  <c r="S110" i="69"/>
  <c r="S111" i="69"/>
  <c r="S112" i="69"/>
  <c r="S113" i="69"/>
  <c r="S114" i="69"/>
  <c r="S115" i="69"/>
  <c r="S116" i="69"/>
  <c r="S117" i="69"/>
  <c r="S118" i="69"/>
  <c r="S119" i="69"/>
  <c r="S120" i="69"/>
  <c r="S121" i="69"/>
  <c r="S122" i="69"/>
  <c r="S123" i="69"/>
  <c r="S124" i="69"/>
  <c r="S125" i="69"/>
  <c r="S126" i="69"/>
  <c r="S127" i="69"/>
  <c r="S128" i="69"/>
  <c r="S129" i="69"/>
  <c r="S130" i="69"/>
  <c r="S131" i="69"/>
  <c r="S132" i="69"/>
  <c r="S133" i="69"/>
  <c r="S134" i="69"/>
  <c r="S135" i="69"/>
  <c r="S136" i="69"/>
  <c r="S137" i="69"/>
  <c r="S138" i="69"/>
  <c r="S139" i="69"/>
  <c r="S140" i="69"/>
  <c r="S141" i="69"/>
  <c r="S142" i="69"/>
  <c r="S143" i="69"/>
  <c r="R8" i="69"/>
  <c r="R9" i="69"/>
  <c r="R10" i="69"/>
  <c r="R11" i="69"/>
  <c r="R12" i="69"/>
  <c r="R13" i="69"/>
  <c r="R14" i="69"/>
  <c r="R15" i="69"/>
  <c r="R16" i="69"/>
  <c r="R17" i="69"/>
  <c r="R18" i="69"/>
  <c r="R19" i="69"/>
  <c r="R20" i="69"/>
  <c r="R21" i="69"/>
  <c r="R22" i="69"/>
  <c r="R23" i="69"/>
  <c r="R24" i="69"/>
  <c r="R25" i="69"/>
  <c r="R26" i="69"/>
  <c r="R27" i="69"/>
  <c r="R28" i="69"/>
  <c r="R29" i="69"/>
  <c r="R30" i="69"/>
  <c r="R31" i="69"/>
  <c r="R32" i="69"/>
  <c r="R33" i="69"/>
  <c r="R34" i="69"/>
  <c r="R35" i="69"/>
  <c r="R36" i="69"/>
  <c r="R37" i="69"/>
  <c r="R38" i="69"/>
  <c r="R39" i="69"/>
  <c r="R40" i="69"/>
  <c r="R41" i="69"/>
  <c r="R42" i="69"/>
  <c r="R43" i="69"/>
  <c r="R44" i="69"/>
  <c r="R45" i="69"/>
  <c r="R46" i="69"/>
  <c r="R47" i="69"/>
  <c r="R48" i="69"/>
  <c r="R49" i="69"/>
  <c r="R50" i="69"/>
  <c r="R51" i="69"/>
  <c r="R52" i="69"/>
  <c r="R53" i="69"/>
  <c r="R54" i="69"/>
  <c r="R55" i="69"/>
  <c r="R56" i="69"/>
  <c r="R57" i="69"/>
  <c r="R58" i="69"/>
  <c r="R59" i="69"/>
  <c r="R60" i="69"/>
  <c r="R61" i="69"/>
  <c r="R62" i="69"/>
  <c r="R63" i="69"/>
  <c r="R64" i="69"/>
  <c r="R65" i="69"/>
  <c r="R66" i="69"/>
  <c r="R67" i="69"/>
  <c r="R68" i="69"/>
  <c r="R69" i="69"/>
  <c r="R70" i="69"/>
  <c r="R71" i="69"/>
  <c r="R72" i="69"/>
  <c r="R73" i="69"/>
  <c r="R74" i="69"/>
  <c r="R75" i="69"/>
  <c r="R76" i="69"/>
  <c r="R77" i="69"/>
  <c r="R78" i="69"/>
  <c r="R79" i="69"/>
  <c r="R80" i="69"/>
  <c r="R81" i="69"/>
  <c r="R82" i="69"/>
  <c r="R83" i="69"/>
  <c r="R84" i="69"/>
  <c r="R85" i="69"/>
  <c r="R86" i="69"/>
  <c r="R87" i="69"/>
  <c r="R88" i="69"/>
  <c r="R89" i="69"/>
  <c r="R90" i="69"/>
  <c r="R91" i="69"/>
  <c r="R92" i="69"/>
  <c r="R93" i="69"/>
  <c r="R94" i="69"/>
  <c r="R95" i="69"/>
  <c r="R96" i="69"/>
  <c r="R97" i="69"/>
  <c r="R98" i="69"/>
  <c r="R99" i="69"/>
  <c r="R100" i="69"/>
  <c r="R101" i="69"/>
  <c r="R102" i="69"/>
  <c r="R103" i="69"/>
  <c r="R104" i="69"/>
  <c r="R105" i="69"/>
  <c r="R106" i="69"/>
  <c r="R107" i="69"/>
  <c r="R108" i="69"/>
  <c r="R109" i="69"/>
  <c r="R110" i="69"/>
  <c r="R111" i="69"/>
  <c r="R112" i="69"/>
  <c r="R113" i="69"/>
  <c r="R114" i="69"/>
  <c r="R115" i="69"/>
  <c r="R116" i="69"/>
  <c r="R117" i="69"/>
  <c r="R118" i="69"/>
  <c r="R119" i="69"/>
  <c r="R120" i="69"/>
  <c r="R121" i="69"/>
  <c r="R122" i="69"/>
  <c r="R123" i="69"/>
  <c r="R124" i="69"/>
  <c r="R125" i="69"/>
  <c r="R126" i="69"/>
  <c r="R127" i="69"/>
  <c r="R128" i="69"/>
  <c r="R129" i="69"/>
  <c r="R130" i="69"/>
  <c r="R131" i="69"/>
  <c r="R132" i="69"/>
  <c r="R133" i="69"/>
  <c r="R134" i="69"/>
  <c r="R135" i="69"/>
  <c r="R136" i="69"/>
  <c r="R137" i="69"/>
  <c r="R138" i="69"/>
  <c r="R139" i="69"/>
  <c r="R140" i="69"/>
  <c r="R141" i="69"/>
  <c r="R142" i="69"/>
  <c r="R143" i="69"/>
  <c r="Q8" i="69"/>
  <c r="Q9" i="69"/>
  <c r="Q10" i="69"/>
  <c r="Q11" i="69"/>
  <c r="Q12" i="69"/>
  <c r="Q13" i="69"/>
  <c r="Q14" i="69"/>
  <c r="Q15" i="69"/>
  <c r="Q16" i="69"/>
  <c r="Q17" i="69"/>
  <c r="Q18" i="69"/>
  <c r="Q19" i="69"/>
  <c r="Q20" i="69"/>
  <c r="Q21" i="69"/>
  <c r="Q22" i="69"/>
  <c r="Q23" i="69"/>
  <c r="Q24" i="69"/>
  <c r="Q25" i="69"/>
  <c r="Q26" i="69"/>
  <c r="Q27" i="69"/>
  <c r="Q28" i="69"/>
  <c r="Q29" i="69"/>
  <c r="Q30" i="69"/>
  <c r="Q31" i="69"/>
  <c r="Q32" i="69"/>
  <c r="Q33" i="69"/>
  <c r="Q34" i="69"/>
  <c r="Q35" i="69"/>
  <c r="Q36" i="69"/>
  <c r="Q37" i="69"/>
  <c r="Q38" i="69"/>
  <c r="Q39" i="69"/>
  <c r="Q40" i="69"/>
  <c r="Q41" i="69"/>
  <c r="Q42" i="69"/>
  <c r="Q43" i="69"/>
  <c r="Q44" i="69"/>
  <c r="Q45" i="69"/>
  <c r="Q46" i="69"/>
  <c r="Q47" i="69"/>
  <c r="Q48" i="69"/>
  <c r="Q49" i="69"/>
  <c r="Q50" i="69"/>
  <c r="Q51" i="69"/>
  <c r="Q52" i="69"/>
  <c r="Q53" i="69"/>
  <c r="Q54" i="69"/>
  <c r="Q55" i="69"/>
  <c r="Q56" i="69"/>
  <c r="Q57" i="69"/>
  <c r="Q58" i="69"/>
  <c r="Q59" i="69"/>
  <c r="Q60" i="69"/>
  <c r="Q61" i="69"/>
  <c r="Q62" i="69"/>
  <c r="Q63" i="69"/>
  <c r="Q64" i="69"/>
  <c r="Q65" i="69"/>
  <c r="Q66" i="69"/>
  <c r="Q67" i="69"/>
  <c r="Q68" i="69"/>
  <c r="Q69" i="69"/>
  <c r="Q70" i="69"/>
  <c r="Q71" i="69"/>
  <c r="Q72" i="69"/>
  <c r="Q73" i="69"/>
  <c r="Q74" i="69"/>
  <c r="Q75" i="69"/>
  <c r="Q76" i="69"/>
  <c r="Q77" i="69"/>
  <c r="Q78" i="69"/>
  <c r="Q79" i="69"/>
  <c r="Q80" i="69"/>
  <c r="Q81" i="69"/>
  <c r="Q82" i="69"/>
  <c r="Q83" i="69"/>
  <c r="Q84" i="69"/>
  <c r="Q85" i="69"/>
  <c r="Q86" i="69"/>
  <c r="Q87" i="69"/>
  <c r="Q88" i="69"/>
  <c r="Q89" i="69"/>
  <c r="Q90" i="69"/>
  <c r="Q91" i="69"/>
  <c r="Q92" i="69"/>
  <c r="Q93" i="69"/>
  <c r="Q94" i="69"/>
  <c r="Q95" i="69"/>
  <c r="Q96" i="69"/>
  <c r="Q97" i="69"/>
  <c r="Q98" i="69"/>
  <c r="Q99" i="69"/>
  <c r="Q100" i="69"/>
  <c r="Q101" i="69"/>
  <c r="Q102" i="69"/>
  <c r="Q103" i="69"/>
  <c r="Q104" i="69"/>
  <c r="Q105" i="69"/>
  <c r="Q106" i="69"/>
  <c r="Q107" i="69"/>
  <c r="Q108" i="69"/>
  <c r="Q109" i="69"/>
  <c r="Q110" i="69"/>
  <c r="Q111" i="69"/>
  <c r="Q112" i="69"/>
  <c r="Q113" i="69"/>
  <c r="Q114" i="69"/>
  <c r="Q115" i="69"/>
  <c r="Q116" i="69"/>
  <c r="Q117" i="69"/>
  <c r="Q118" i="69"/>
  <c r="Q119" i="69"/>
  <c r="Q120" i="69"/>
  <c r="Q121" i="69"/>
  <c r="Q122" i="69"/>
  <c r="Q123" i="69"/>
  <c r="Q124" i="69"/>
  <c r="Q125" i="69"/>
  <c r="Q126" i="69"/>
  <c r="Q127" i="69"/>
  <c r="Q128" i="69"/>
  <c r="Q129" i="69"/>
  <c r="Q130" i="69"/>
  <c r="Q131" i="69"/>
  <c r="Q132" i="69"/>
  <c r="Q133" i="69"/>
  <c r="Q134" i="69"/>
  <c r="Q135" i="69"/>
  <c r="Q136" i="69"/>
  <c r="Q137" i="69"/>
  <c r="Q138" i="69"/>
  <c r="Q139" i="69"/>
  <c r="Q140" i="69"/>
  <c r="Q141" i="69"/>
  <c r="Q142" i="69"/>
  <c r="Q143" i="69"/>
  <c r="P8" i="69"/>
  <c r="P9" i="69"/>
  <c r="P10" i="69"/>
  <c r="P11" i="69"/>
  <c r="P12" i="69"/>
  <c r="P13" i="69"/>
  <c r="P14" i="69"/>
  <c r="P15" i="69"/>
  <c r="P16" i="69"/>
  <c r="P17" i="69"/>
  <c r="P18" i="69"/>
  <c r="P19" i="69"/>
  <c r="P20" i="69"/>
  <c r="P21" i="69"/>
  <c r="P22" i="69"/>
  <c r="P23" i="69"/>
  <c r="P24" i="69"/>
  <c r="P25" i="69"/>
  <c r="P26" i="69"/>
  <c r="P27" i="69"/>
  <c r="P28" i="69"/>
  <c r="P29" i="69"/>
  <c r="P30" i="69"/>
  <c r="P31" i="69"/>
  <c r="P32" i="69"/>
  <c r="P33" i="69"/>
  <c r="P34" i="69"/>
  <c r="P35" i="69"/>
  <c r="P36" i="69"/>
  <c r="P37" i="69"/>
  <c r="P38" i="69"/>
  <c r="P39" i="69"/>
  <c r="P40" i="69"/>
  <c r="P41" i="69"/>
  <c r="P42" i="69"/>
  <c r="P43" i="69"/>
  <c r="P44" i="69"/>
  <c r="P45" i="69"/>
  <c r="P46" i="69"/>
  <c r="P47" i="69"/>
  <c r="P48" i="69"/>
  <c r="P49" i="69"/>
  <c r="P50" i="69"/>
  <c r="P51" i="69"/>
  <c r="P52" i="69"/>
  <c r="P53" i="69"/>
  <c r="P54" i="69"/>
  <c r="P55" i="69"/>
  <c r="P56" i="69"/>
  <c r="P57" i="69"/>
  <c r="P58" i="69"/>
  <c r="P59" i="69"/>
  <c r="P60" i="69"/>
  <c r="P61" i="69"/>
  <c r="P62" i="69"/>
  <c r="P63" i="69"/>
  <c r="P64" i="69"/>
  <c r="P65" i="69"/>
  <c r="P66" i="69"/>
  <c r="P67" i="69"/>
  <c r="P68" i="69"/>
  <c r="P69" i="69"/>
  <c r="P70" i="69"/>
  <c r="P71" i="69"/>
  <c r="P72" i="69"/>
  <c r="P73" i="69"/>
  <c r="P74" i="69"/>
  <c r="P75" i="69"/>
  <c r="P76" i="69"/>
  <c r="P77" i="69"/>
  <c r="P78" i="69"/>
  <c r="P79" i="69"/>
  <c r="P80" i="69"/>
  <c r="P81" i="69"/>
  <c r="P82" i="69"/>
  <c r="P83" i="69"/>
  <c r="P84" i="69"/>
  <c r="P85" i="69"/>
  <c r="P86" i="69"/>
  <c r="P87" i="69"/>
  <c r="P88" i="69"/>
  <c r="P89" i="69"/>
  <c r="P90" i="69"/>
  <c r="P91" i="69"/>
  <c r="P92" i="69"/>
  <c r="P93" i="69"/>
  <c r="P94" i="69"/>
  <c r="P95" i="69"/>
  <c r="P96" i="69"/>
  <c r="P97" i="69"/>
  <c r="P98" i="69"/>
  <c r="P99" i="69"/>
  <c r="P100" i="69"/>
  <c r="P101" i="69"/>
  <c r="P102" i="69"/>
  <c r="P103" i="69"/>
  <c r="P104" i="69"/>
  <c r="P105" i="69"/>
  <c r="P106" i="69"/>
  <c r="P107" i="69"/>
  <c r="P108" i="69"/>
  <c r="P109" i="69"/>
  <c r="P110" i="69"/>
  <c r="P111" i="69"/>
  <c r="P112" i="69"/>
  <c r="P113" i="69"/>
  <c r="P114" i="69"/>
  <c r="P115" i="69"/>
  <c r="P116" i="69"/>
  <c r="P117" i="69"/>
  <c r="P118" i="69"/>
  <c r="P119" i="69"/>
  <c r="P120" i="69"/>
  <c r="P121" i="69"/>
  <c r="P122" i="69"/>
  <c r="P123" i="69"/>
  <c r="P124" i="69"/>
  <c r="P125" i="69"/>
  <c r="P126" i="69"/>
  <c r="P127" i="69"/>
  <c r="P128" i="69"/>
  <c r="P129" i="69"/>
  <c r="P130" i="69"/>
  <c r="P131" i="69"/>
  <c r="P132" i="69"/>
  <c r="P133" i="69"/>
  <c r="P134" i="69"/>
  <c r="P135" i="69"/>
  <c r="P136" i="69"/>
  <c r="P137" i="69"/>
  <c r="P138" i="69"/>
  <c r="P139" i="69"/>
  <c r="P140" i="69"/>
  <c r="P141" i="69"/>
  <c r="P142" i="69"/>
  <c r="P143" i="69"/>
  <c r="O8" i="69"/>
  <c r="O9" i="69"/>
  <c r="O10" i="69"/>
  <c r="O11" i="69"/>
  <c r="O12" i="69"/>
  <c r="O13" i="69"/>
  <c r="O14" i="69"/>
  <c r="O15" i="69"/>
  <c r="O16" i="69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45" i="69"/>
  <c r="O46" i="69"/>
  <c r="O47" i="69"/>
  <c r="O48" i="69"/>
  <c r="O49" i="69"/>
  <c r="O50" i="69"/>
  <c r="O51" i="69"/>
  <c r="O52" i="69"/>
  <c r="O53" i="69"/>
  <c r="O54" i="69"/>
  <c r="O55" i="69"/>
  <c r="O56" i="69"/>
  <c r="O57" i="69"/>
  <c r="O58" i="69"/>
  <c r="O59" i="69"/>
  <c r="O60" i="69"/>
  <c r="O61" i="69"/>
  <c r="O62" i="69"/>
  <c r="O63" i="69"/>
  <c r="O64" i="69"/>
  <c r="O65" i="69"/>
  <c r="O66" i="69"/>
  <c r="O67" i="69"/>
  <c r="O68" i="69"/>
  <c r="O69" i="69"/>
  <c r="O70" i="69"/>
  <c r="O71" i="69"/>
  <c r="O72" i="69"/>
  <c r="O73" i="69"/>
  <c r="O74" i="69"/>
  <c r="O75" i="69"/>
  <c r="O76" i="69"/>
  <c r="O77" i="69"/>
  <c r="O78" i="69"/>
  <c r="O79" i="69"/>
  <c r="O80" i="69"/>
  <c r="O81" i="69"/>
  <c r="O82" i="69"/>
  <c r="O83" i="69"/>
  <c r="O84" i="69"/>
  <c r="O85" i="69"/>
  <c r="O86" i="69"/>
  <c r="O87" i="69"/>
  <c r="O88" i="69"/>
  <c r="O89" i="69"/>
  <c r="O90" i="69"/>
  <c r="O91" i="69"/>
  <c r="O92" i="69"/>
  <c r="O93" i="69"/>
  <c r="O94" i="69"/>
  <c r="O95" i="69"/>
  <c r="O96" i="69"/>
  <c r="O97" i="69"/>
  <c r="O98" i="69"/>
  <c r="O99" i="69"/>
  <c r="O100" i="69"/>
  <c r="O101" i="69"/>
  <c r="O102" i="69"/>
  <c r="O103" i="69"/>
  <c r="O104" i="69"/>
  <c r="O105" i="69"/>
  <c r="O106" i="69"/>
  <c r="O107" i="69"/>
  <c r="O108" i="69"/>
  <c r="O109" i="69"/>
  <c r="O110" i="69"/>
  <c r="O111" i="69"/>
  <c r="O112" i="69"/>
  <c r="O113" i="69"/>
  <c r="O114" i="69"/>
  <c r="O115" i="69"/>
  <c r="O116" i="69"/>
  <c r="O117" i="69"/>
  <c r="O118" i="69"/>
  <c r="O119" i="69"/>
  <c r="O120" i="69"/>
  <c r="O121" i="69"/>
  <c r="O122" i="69"/>
  <c r="O123" i="69"/>
  <c r="O124" i="69"/>
  <c r="O125" i="69"/>
  <c r="O126" i="69"/>
  <c r="O127" i="69"/>
  <c r="O128" i="69"/>
  <c r="O129" i="69"/>
  <c r="O130" i="69"/>
  <c r="O131" i="69"/>
  <c r="O132" i="69"/>
  <c r="O133" i="69"/>
  <c r="O134" i="69"/>
  <c r="O135" i="69"/>
  <c r="O136" i="69"/>
  <c r="O137" i="69"/>
  <c r="O138" i="69"/>
  <c r="O139" i="69"/>
  <c r="O140" i="69"/>
  <c r="O141" i="69"/>
  <c r="O142" i="69"/>
  <c r="O143" i="69"/>
  <c r="N8" i="69"/>
  <c r="N9" i="69"/>
  <c r="N10" i="69"/>
  <c r="N11" i="69"/>
  <c r="N12" i="69"/>
  <c r="N13" i="69"/>
  <c r="N14" i="69"/>
  <c r="N15" i="69"/>
  <c r="N16" i="69"/>
  <c r="N17" i="69"/>
  <c r="N18" i="69"/>
  <c r="N19" i="69"/>
  <c r="N20" i="69"/>
  <c r="N21" i="69"/>
  <c r="N22" i="69"/>
  <c r="N23" i="69"/>
  <c r="N24" i="69"/>
  <c r="N25" i="69"/>
  <c r="N26" i="69"/>
  <c r="N27" i="69"/>
  <c r="N28" i="69"/>
  <c r="N29" i="69"/>
  <c r="N30" i="69"/>
  <c r="N31" i="69"/>
  <c r="N32" i="69"/>
  <c r="N33" i="69"/>
  <c r="N34" i="69"/>
  <c r="N35" i="69"/>
  <c r="N36" i="69"/>
  <c r="N37" i="69"/>
  <c r="N38" i="69"/>
  <c r="N39" i="69"/>
  <c r="N40" i="69"/>
  <c r="N41" i="69"/>
  <c r="N42" i="69"/>
  <c r="N43" i="69"/>
  <c r="N44" i="69"/>
  <c r="N45" i="69"/>
  <c r="N46" i="69"/>
  <c r="N47" i="69"/>
  <c r="N48" i="69"/>
  <c r="N49" i="69"/>
  <c r="N50" i="69"/>
  <c r="N51" i="69"/>
  <c r="N52" i="69"/>
  <c r="N53" i="69"/>
  <c r="N54" i="69"/>
  <c r="N55" i="69"/>
  <c r="N56" i="69"/>
  <c r="N57" i="69"/>
  <c r="N58" i="69"/>
  <c r="N59" i="69"/>
  <c r="N60" i="69"/>
  <c r="N61" i="69"/>
  <c r="N62" i="69"/>
  <c r="N63" i="69"/>
  <c r="N64" i="69"/>
  <c r="N65" i="69"/>
  <c r="N66" i="69"/>
  <c r="N67" i="69"/>
  <c r="N68" i="69"/>
  <c r="N69" i="69"/>
  <c r="N70" i="69"/>
  <c r="N71" i="69"/>
  <c r="N72" i="69"/>
  <c r="N73" i="69"/>
  <c r="N74" i="69"/>
  <c r="N75" i="69"/>
  <c r="N76" i="69"/>
  <c r="N77" i="69"/>
  <c r="N78" i="69"/>
  <c r="N79" i="69"/>
  <c r="N80" i="69"/>
  <c r="N81" i="69"/>
  <c r="N82" i="69"/>
  <c r="N83" i="69"/>
  <c r="N84" i="69"/>
  <c r="N85" i="69"/>
  <c r="N86" i="69"/>
  <c r="N87" i="69"/>
  <c r="N88" i="69"/>
  <c r="N89" i="69"/>
  <c r="N90" i="69"/>
  <c r="N91" i="69"/>
  <c r="N92" i="69"/>
  <c r="N93" i="69"/>
  <c r="N94" i="69"/>
  <c r="N95" i="69"/>
  <c r="N96" i="69"/>
  <c r="N97" i="69"/>
  <c r="N98" i="69"/>
  <c r="N99" i="69"/>
  <c r="N100" i="69"/>
  <c r="N101" i="69"/>
  <c r="N102" i="69"/>
  <c r="N103" i="69"/>
  <c r="N104" i="69"/>
  <c r="N105" i="69"/>
  <c r="N106" i="69"/>
  <c r="N107" i="69"/>
  <c r="N108" i="69"/>
  <c r="N109" i="69"/>
  <c r="N110" i="69"/>
  <c r="N111" i="69"/>
  <c r="N112" i="69"/>
  <c r="N113" i="69"/>
  <c r="N114" i="69"/>
  <c r="N115" i="69"/>
  <c r="N116" i="69"/>
  <c r="N117" i="69"/>
  <c r="N118" i="69"/>
  <c r="N119" i="69"/>
  <c r="N120" i="69"/>
  <c r="N121" i="69"/>
  <c r="N122" i="69"/>
  <c r="N123" i="69"/>
  <c r="N124" i="69"/>
  <c r="N125" i="69"/>
  <c r="N126" i="69"/>
  <c r="N127" i="69"/>
  <c r="N128" i="69"/>
  <c r="N129" i="69"/>
  <c r="N130" i="69"/>
  <c r="N131" i="69"/>
  <c r="N132" i="69"/>
  <c r="N133" i="69"/>
  <c r="N134" i="69"/>
  <c r="N135" i="69"/>
  <c r="N136" i="69"/>
  <c r="N137" i="69"/>
  <c r="N138" i="69"/>
  <c r="N139" i="69"/>
  <c r="N140" i="69"/>
  <c r="N141" i="69"/>
  <c r="N142" i="69"/>
  <c r="N143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20" i="69"/>
  <c r="M21" i="69"/>
  <c r="M22" i="69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M53" i="69"/>
  <c r="M54" i="69"/>
  <c r="M55" i="69"/>
  <c r="M56" i="69"/>
  <c r="M57" i="69"/>
  <c r="M58" i="69"/>
  <c r="M59" i="69"/>
  <c r="M60" i="69"/>
  <c r="M61" i="69"/>
  <c r="M62" i="69"/>
  <c r="M63" i="69"/>
  <c r="M64" i="69"/>
  <c r="M65" i="69"/>
  <c r="M66" i="69"/>
  <c r="M67" i="69"/>
  <c r="M68" i="69"/>
  <c r="M69" i="69"/>
  <c r="M70" i="69"/>
  <c r="M71" i="69"/>
  <c r="M72" i="69"/>
  <c r="M73" i="69"/>
  <c r="M74" i="69"/>
  <c r="M75" i="69"/>
  <c r="M76" i="69"/>
  <c r="M77" i="69"/>
  <c r="M78" i="69"/>
  <c r="M79" i="69"/>
  <c r="M80" i="69"/>
  <c r="M81" i="69"/>
  <c r="M82" i="69"/>
  <c r="M83" i="69"/>
  <c r="M84" i="69"/>
  <c r="M85" i="69"/>
  <c r="M86" i="69"/>
  <c r="M87" i="69"/>
  <c r="M88" i="69"/>
  <c r="M89" i="69"/>
  <c r="M90" i="69"/>
  <c r="M91" i="69"/>
  <c r="M92" i="69"/>
  <c r="M93" i="69"/>
  <c r="M94" i="69"/>
  <c r="M95" i="69"/>
  <c r="M96" i="69"/>
  <c r="M97" i="69"/>
  <c r="M98" i="69"/>
  <c r="M99" i="69"/>
  <c r="M100" i="69"/>
  <c r="M101" i="69"/>
  <c r="M102" i="69"/>
  <c r="M103" i="69"/>
  <c r="M104" i="69"/>
  <c r="M105" i="69"/>
  <c r="M106" i="69"/>
  <c r="M107" i="69"/>
  <c r="M108" i="69"/>
  <c r="M109" i="69"/>
  <c r="M110" i="69"/>
  <c r="M111" i="69"/>
  <c r="M112" i="69"/>
  <c r="M113" i="69"/>
  <c r="M114" i="69"/>
  <c r="M115" i="69"/>
  <c r="M116" i="69"/>
  <c r="M117" i="69"/>
  <c r="M118" i="69"/>
  <c r="M119" i="69"/>
  <c r="M120" i="69"/>
  <c r="M121" i="69"/>
  <c r="M122" i="69"/>
  <c r="M123" i="69"/>
  <c r="M124" i="69"/>
  <c r="M125" i="69"/>
  <c r="M126" i="69"/>
  <c r="M127" i="69"/>
  <c r="M128" i="69"/>
  <c r="M129" i="69"/>
  <c r="M130" i="69"/>
  <c r="M131" i="69"/>
  <c r="M132" i="69"/>
  <c r="M133" i="69"/>
  <c r="M134" i="69"/>
  <c r="M135" i="69"/>
  <c r="M136" i="69"/>
  <c r="M137" i="69"/>
  <c r="M138" i="69"/>
  <c r="M139" i="69"/>
  <c r="M140" i="69"/>
  <c r="M141" i="69"/>
  <c r="M142" i="69"/>
  <c r="M143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41" i="69"/>
  <c r="E142" i="69"/>
  <c r="E143" i="69"/>
  <c r="D8" i="69"/>
  <c r="D9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D103" i="69"/>
  <c r="D104" i="69"/>
  <c r="D105" i="69"/>
  <c r="D106" i="69"/>
  <c r="D107" i="69"/>
  <c r="D108" i="69"/>
  <c r="D109" i="69"/>
  <c r="D110" i="69"/>
  <c r="D111" i="69"/>
  <c r="D112" i="69"/>
  <c r="D113" i="69"/>
  <c r="D114" i="69"/>
  <c r="D115" i="69"/>
  <c r="D116" i="69"/>
  <c r="D117" i="69"/>
  <c r="D118" i="69"/>
  <c r="D119" i="69"/>
  <c r="D120" i="69"/>
  <c r="D121" i="69"/>
  <c r="D122" i="69"/>
  <c r="D123" i="69"/>
  <c r="D124" i="69"/>
  <c r="D125" i="69"/>
  <c r="D126" i="69"/>
  <c r="D127" i="69"/>
  <c r="D128" i="69"/>
  <c r="D129" i="69"/>
  <c r="D130" i="69"/>
  <c r="D131" i="69"/>
  <c r="D132" i="69"/>
  <c r="D133" i="69"/>
  <c r="D134" i="69"/>
  <c r="D135" i="69"/>
  <c r="D136" i="69"/>
  <c r="D137" i="69"/>
  <c r="D138" i="69"/>
  <c r="D139" i="69"/>
  <c r="D140" i="69"/>
  <c r="D141" i="69"/>
  <c r="D142" i="69"/>
  <c r="D143" i="69"/>
  <c r="AD9" i="68"/>
  <c r="AD10" i="68"/>
  <c r="AD11" i="68"/>
  <c r="AD12" i="68"/>
  <c r="AD13" i="68"/>
  <c r="AD14" i="68"/>
  <c r="AD15" i="68"/>
  <c r="AD16" i="68"/>
  <c r="AD17" i="68"/>
  <c r="AD18" i="68"/>
  <c r="AD19" i="68"/>
  <c r="AD20" i="68"/>
  <c r="AD21" i="68"/>
  <c r="AD22" i="68"/>
  <c r="AD23" i="68"/>
  <c r="AD24" i="68"/>
  <c r="AD25" i="68"/>
  <c r="AD26" i="68"/>
  <c r="AD27" i="68"/>
  <c r="AD28" i="68"/>
  <c r="AD29" i="68"/>
  <c r="AD30" i="68"/>
  <c r="AD31" i="68"/>
  <c r="AD32" i="68"/>
  <c r="AD33" i="68"/>
  <c r="AD34" i="68"/>
  <c r="AD35" i="68"/>
  <c r="AD36" i="68"/>
  <c r="AD37" i="68"/>
  <c r="AD38" i="68"/>
  <c r="AD39" i="68"/>
  <c r="AD40" i="68"/>
  <c r="AD41" i="68"/>
  <c r="AD42" i="68"/>
  <c r="AD43" i="68"/>
  <c r="AD44" i="68"/>
  <c r="AD45" i="68"/>
  <c r="AD46" i="68"/>
  <c r="AD47" i="68"/>
  <c r="AD48" i="68"/>
  <c r="AD49" i="68"/>
  <c r="AD50" i="68"/>
  <c r="AD51" i="68"/>
  <c r="AD52" i="68"/>
  <c r="AD53" i="68"/>
  <c r="AD54" i="68"/>
  <c r="AD55" i="68"/>
  <c r="AD56" i="68"/>
  <c r="AD57" i="68"/>
  <c r="AD58" i="68"/>
  <c r="AD59" i="68"/>
  <c r="AD60" i="68"/>
  <c r="AD61" i="68"/>
  <c r="AD62" i="68"/>
  <c r="AD63" i="68"/>
  <c r="AD64" i="68"/>
  <c r="AD65" i="68"/>
  <c r="AD66" i="68"/>
  <c r="AD67" i="68"/>
  <c r="AD68" i="68"/>
  <c r="AD69" i="68"/>
  <c r="AD70" i="68"/>
  <c r="AD71" i="68"/>
  <c r="AD72" i="68"/>
  <c r="AD73" i="68"/>
  <c r="AD74" i="68"/>
  <c r="AD75" i="68"/>
  <c r="AD76" i="68"/>
  <c r="AD77" i="68"/>
  <c r="AD78" i="68"/>
  <c r="AD79" i="68"/>
  <c r="AD80" i="68"/>
  <c r="AD81" i="68"/>
  <c r="AD82" i="68"/>
  <c r="AD83" i="68"/>
  <c r="AD84" i="68"/>
  <c r="AD85" i="68"/>
  <c r="AD86" i="68"/>
  <c r="AD87" i="68"/>
  <c r="AD88" i="68"/>
  <c r="AD89" i="68"/>
  <c r="AD90" i="68"/>
  <c r="AD91" i="68"/>
  <c r="AD92" i="68"/>
  <c r="AD93" i="68"/>
  <c r="AD94" i="68"/>
  <c r="AD95" i="68"/>
  <c r="AD96" i="68"/>
  <c r="AD97" i="68"/>
  <c r="AD98" i="68"/>
  <c r="AD99" i="68"/>
  <c r="AD100" i="68"/>
  <c r="AD101" i="68"/>
  <c r="AD102" i="68"/>
  <c r="AD103" i="68"/>
  <c r="AD104" i="68"/>
  <c r="AD105" i="68"/>
  <c r="AD106" i="68"/>
  <c r="AD107" i="68"/>
  <c r="AD108" i="68"/>
  <c r="AD109" i="68"/>
  <c r="AD110" i="68"/>
  <c r="AD111" i="68"/>
  <c r="AD112" i="68"/>
  <c r="AD113" i="68"/>
  <c r="AD114" i="68"/>
  <c r="AD115" i="68"/>
  <c r="AD116" i="68"/>
  <c r="AD117" i="68"/>
  <c r="AD118" i="68"/>
  <c r="AD119" i="68"/>
  <c r="AD120" i="68"/>
  <c r="AD121" i="68"/>
  <c r="AD122" i="68"/>
  <c r="AD123" i="68"/>
  <c r="AD124" i="68"/>
  <c r="AD125" i="68"/>
  <c r="AD126" i="68"/>
  <c r="AD127" i="68"/>
  <c r="AD128" i="68"/>
  <c r="AD129" i="68"/>
  <c r="AD130" i="68"/>
  <c r="AD131" i="68"/>
  <c r="AD132" i="68"/>
  <c r="AD133" i="68"/>
  <c r="AD134" i="68"/>
  <c r="AD135" i="68"/>
  <c r="AD136" i="68"/>
  <c r="AD137" i="68"/>
  <c r="AD138" i="68"/>
  <c r="AD139" i="68"/>
  <c r="AD140" i="68"/>
  <c r="AD141" i="68"/>
  <c r="AD142" i="68"/>
  <c r="AD143" i="68"/>
  <c r="AD8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8" i="68"/>
  <c r="Z69" i="68"/>
  <c r="Z70" i="68"/>
  <c r="Z71" i="68"/>
  <c r="Z72" i="68"/>
  <c r="Z73" i="68"/>
  <c r="Z74" i="68"/>
  <c r="Z75" i="68"/>
  <c r="Z76" i="68"/>
  <c r="Z77" i="68"/>
  <c r="Z78" i="68"/>
  <c r="Z79" i="68"/>
  <c r="Z80" i="68"/>
  <c r="Z81" i="68"/>
  <c r="Z82" i="68"/>
  <c r="Z83" i="68"/>
  <c r="Z84" i="68"/>
  <c r="Z85" i="68"/>
  <c r="Z86" i="68"/>
  <c r="Z87" i="68"/>
  <c r="Z88" i="68"/>
  <c r="Z89" i="68"/>
  <c r="Z90" i="68"/>
  <c r="Z91" i="68"/>
  <c r="Z92" i="68"/>
  <c r="Z93" i="68"/>
  <c r="Z94" i="68"/>
  <c r="Z95" i="68"/>
  <c r="Z96" i="68"/>
  <c r="Z97" i="68"/>
  <c r="Z98" i="68"/>
  <c r="Z99" i="68"/>
  <c r="Z100" i="68"/>
  <c r="Z101" i="68"/>
  <c r="Z102" i="68"/>
  <c r="Z103" i="68"/>
  <c r="Z104" i="68"/>
  <c r="Z105" i="68"/>
  <c r="Z106" i="68"/>
  <c r="Z107" i="68"/>
  <c r="Z108" i="68"/>
  <c r="Z109" i="68"/>
  <c r="Z110" i="68"/>
  <c r="Z111" i="68"/>
  <c r="Z112" i="68"/>
  <c r="Z113" i="68"/>
  <c r="Z114" i="68"/>
  <c r="Z115" i="68"/>
  <c r="Z116" i="68"/>
  <c r="Z117" i="68"/>
  <c r="Z118" i="68"/>
  <c r="Z119" i="68"/>
  <c r="Z120" i="68"/>
  <c r="Z121" i="68"/>
  <c r="Z122" i="68"/>
  <c r="Z123" i="68"/>
  <c r="Z124" i="68"/>
  <c r="Z125" i="68"/>
  <c r="Z126" i="68"/>
  <c r="Z127" i="68"/>
  <c r="Z128" i="68"/>
  <c r="Z129" i="68"/>
  <c r="Z130" i="68"/>
  <c r="Z131" i="68"/>
  <c r="Z132" i="68"/>
  <c r="Z133" i="68"/>
  <c r="Z134" i="68"/>
  <c r="Z135" i="68"/>
  <c r="Z136" i="68"/>
  <c r="Z137" i="68"/>
  <c r="Z138" i="68"/>
  <c r="Z139" i="68"/>
  <c r="Z140" i="68"/>
  <c r="Z141" i="68"/>
  <c r="Z142" i="68"/>
  <c r="Z143" i="68"/>
  <c r="X8" i="68"/>
  <c r="X9" i="68"/>
  <c r="X10" i="68"/>
  <c r="X11" i="68"/>
  <c r="X12" i="68"/>
  <c r="X13" i="68"/>
  <c r="X14" i="68"/>
  <c r="X15" i="68"/>
  <c r="X16" i="68"/>
  <c r="X17" i="68"/>
  <c r="X18" i="68"/>
  <c r="X19" i="68"/>
  <c r="X20" i="68"/>
  <c r="X21" i="68"/>
  <c r="X22" i="68"/>
  <c r="X23" i="68"/>
  <c r="X24" i="68"/>
  <c r="X25" i="68"/>
  <c r="X26" i="68"/>
  <c r="X27" i="68"/>
  <c r="X28" i="68"/>
  <c r="X29" i="68"/>
  <c r="X30" i="68"/>
  <c r="X31" i="68"/>
  <c r="X32" i="68"/>
  <c r="X33" i="68"/>
  <c r="X34" i="68"/>
  <c r="X35" i="68"/>
  <c r="X36" i="68"/>
  <c r="X37" i="68"/>
  <c r="X38" i="68"/>
  <c r="X39" i="68"/>
  <c r="X40" i="68"/>
  <c r="X41" i="68"/>
  <c r="X42" i="68"/>
  <c r="X43" i="68"/>
  <c r="X44" i="68"/>
  <c r="X45" i="68"/>
  <c r="X46" i="68"/>
  <c r="X47" i="68"/>
  <c r="X48" i="68"/>
  <c r="X49" i="68"/>
  <c r="X50" i="68"/>
  <c r="X51" i="68"/>
  <c r="X52" i="68"/>
  <c r="X53" i="68"/>
  <c r="X54" i="68"/>
  <c r="X55" i="68"/>
  <c r="X56" i="68"/>
  <c r="X57" i="68"/>
  <c r="X58" i="68"/>
  <c r="X59" i="68"/>
  <c r="X60" i="68"/>
  <c r="X61" i="68"/>
  <c r="X62" i="68"/>
  <c r="X63" i="68"/>
  <c r="X64" i="68"/>
  <c r="X65" i="68"/>
  <c r="X66" i="68"/>
  <c r="X67" i="68"/>
  <c r="X68" i="68"/>
  <c r="X69" i="68"/>
  <c r="X70" i="68"/>
  <c r="X71" i="68"/>
  <c r="X72" i="68"/>
  <c r="X73" i="68"/>
  <c r="X74" i="68"/>
  <c r="X75" i="68"/>
  <c r="X76" i="68"/>
  <c r="X77" i="68"/>
  <c r="X78" i="68"/>
  <c r="X79" i="68"/>
  <c r="X80" i="68"/>
  <c r="X81" i="68"/>
  <c r="X82" i="68"/>
  <c r="X83" i="68"/>
  <c r="X84" i="68"/>
  <c r="X85" i="68"/>
  <c r="X86" i="68"/>
  <c r="X87" i="68"/>
  <c r="X88" i="68"/>
  <c r="X89" i="68"/>
  <c r="X90" i="68"/>
  <c r="X91" i="68"/>
  <c r="X92" i="68"/>
  <c r="X93" i="68"/>
  <c r="X94" i="68"/>
  <c r="X95" i="68"/>
  <c r="X96" i="68"/>
  <c r="X97" i="68"/>
  <c r="X98" i="68"/>
  <c r="X99" i="68"/>
  <c r="X100" i="68"/>
  <c r="X101" i="68"/>
  <c r="X102" i="68"/>
  <c r="X103" i="68"/>
  <c r="X104" i="68"/>
  <c r="X105" i="68"/>
  <c r="X106" i="68"/>
  <c r="X107" i="68"/>
  <c r="X108" i="68"/>
  <c r="X109" i="68"/>
  <c r="X110" i="68"/>
  <c r="X111" i="68"/>
  <c r="X112" i="68"/>
  <c r="X113" i="68"/>
  <c r="X114" i="68"/>
  <c r="X115" i="68"/>
  <c r="X116" i="68"/>
  <c r="X117" i="68"/>
  <c r="X118" i="68"/>
  <c r="X119" i="68"/>
  <c r="X120" i="68"/>
  <c r="X121" i="68"/>
  <c r="X122" i="68"/>
  <c r="X123" i="68"/>
  <c r="X124" i="68"/>
  <c r="X125" i="68"/>
  <c r="X126" i="68"/>
  <c r="X127" i="68"/>
  <c r="X128" i="68"/>
  <c r="X129" i="68"/>
  <c r="X130" i="68"/>
  <c r="X131" i="68"/>
  <c r="X132" i="68"/>
  <c r="X133" i="68"/>
  <c r="X134" i="68"/>
  <c r="X135" i="68"/>
  <c r="X136" i="68"/>
  <c r="X137" i="68"/>
  <c r="X138" i="68"/>
  <c r="X139" i="68"/>
  <c r="X140" i="68"/>
  <c r="X141" i="68"/>
  <c r="X142" i="68"/>
  <c r="X143" i="68"/>
  <c r="M9" i="68"/>
  <c r="N9" i="68"/>
  <c r="O9" i="68"/>
  <c r="P9" i="68"/>
  <c r="Q9" i="68"/>
  <c r="R9" i="68"/>
  <c r="S9" i="68"/>
  <c r="M10" i="68"/>
  <c r="N10" i="68"/>
  <c r="O10" i="68"/>
  <c r="P10" i="68"/>
  <c r="Q10" i="68"/>
  <c r="R10" i="68"/>
  <c r="S10" i="68"/>
  <c r="M11" i="68"/>
  <c r="N11" i="68"/>
  <c r="O11" i="68"/>
  <c r="P11" i="68"/>
  <c r="Q11" i="68"/>
  <c r="R11" i="68"/>
  <c r="S11" i="68"/>
  <c r="M12" i="68"/>
  <c r="N12" i="68"/>
  <c r="O12" i="68"/>
  <c r="P12" i="68"/>
  <c r="Q12" i="68"/>
  <c r="R12" i="68"/>
  <c r="S12" i="68"/>
  <c r="M13" i="68"/>
  <c r="N13" i="68"/>
  <c r="O13" i="68"/>
  <c r="P13" i="68"/>
  <c r="Q13" i="68"/>
  <c r="R13" i="68"/>
  <c r="S13" i="68"/>
  <c r="M14" i="68"/>
  <c r="N14" i="68"/>
  <c r="O14" i="68"/>
  <c r="P14" i="68"/>
  <c r="Q14" i="68"/>
  <c r="R14" i="68"/>
  <c r="S14" i="68"/>
  <c r="M15" i="68"/>
  <c r="N15" i="68"/>
  <c r="O15" i="68"/>
  <c r="P15" i="68"/>
  <c r="Q15" i="68"/>
  <c r="R15" i="68"/>
  <c r="S15" i="68"/>
  <c r="M16" i="68"/>
  <c r="N16" i="68"/>
  <c r="O16" i="68"/>
  <c r="P16" i="68"/>
  <c r="Q16" i="68"/>
  <c r="R16" i="68"/>
  <c r="S16" i="68"/>
  <c r="M17" i="68"/>
  <c r="N17" i="68"/>
  <c r="O17" i="68"/>
  <c r="P17" i="68"/>
  <c r="Q17" i="68"/>
  <c r="R17" i="68"/>
  <c r="S17" i="68"/>
  <c r="M18" i="68"/>
  <c r="N18" i="68"/>
  <c r="O18" i="68"/>
  <c r="P18" i="68"/>
  <c r="Q18" i="68"/>
  <c r="R18" i="68"/>
  <c r="S18" i="68"/>
  <c r="M19" i="68"/>
  <c r="N19" i="68"/>
  <c r="O19" i="68"/>
  <c r="P19" i="68"/>
  <c r="Q19" i="68"/>
  <c r="R19" i="68"/>
  <c r="S19" i="68"/>
  <c r="M20" i="68"/>
  <c r="N20" i="68"/>
  <c r="O20" i="68"/>
  <c r="P20" i="68"/>
  <c r="Q20" i="68"/>
  <c r="R20" i="68"/>
  <c r="S20" i="68"/>
  <c r="M21" i="68"/>
  <c r="N21" i="68"/>
  <c r="O21" i="68"/>
  <c r="P21" i="68"/>
  <c r="Q21" i="68"/>
  <c r="R21" i="68"/>
  <c r="S21" i="68"/>
  <c r="M22" i="68"/>
  <c r="N22" i="68"/>
  <c r="O22" i="68"/>
  <c r="P22" i="68"/>
  <c r="Q22" i="68"/>
  <c r="R22" i="68"/>
  <c r="S22" i="68"/>
  <c r="M23" i="68"/>
  <c r="N23" i="68"/>
  <c r="O23" i="68"/>
  <c r="P23" i="68"/>
  <c r="Q23" i="68"/>
  <c r="R23" i="68"/>
  <c r="S23" i="68"/>
  <c r="M24" i="68"/>
  <c r="N24" i="68"/>
  <c r="O24" i="68"/>
  <c r="P24" i="68"/>
  <c r="Q24" i="68"/>
  <c r="R24" i="68"/>
  <c r="S24" i="68"/>
  <c r="M25" i="68"/>
  <c r="N25" i="68"/>
  <c r="O25" i="68"/>
  <c r="P25" i="68"/>
  <c r="Q25" i="68"/>
  <c r="R25" i="68"/>
  <c r="S25" i="68"/>
  <c r="M26" i="68"/>
  <c r="N26" i="68"/>
  <c r="O26" i="68"/>
  <c r="P26" i="68"/>
  <c r="Q26" i="68"/>
  <c r="R26" i="68"/>
  <c r="S26" i="68"/>
  <c r="M27" i="68"/>
  <c r="N27" i="68"/>
  <c r="O27" i="68"/>
  <c r="P27" i="68"/>
  <c r="Q27" i="68"/>
  <c r="R27" i="68"/>
  <c r="S27" i="68"/>
  <c r="M28" i="68"/>
  <c r="N28" i="68"/>
  <c r="O28" i="68"/>
  <c r="P28" i="68"/>
  <c r="Q28" i="68"/>
  <c r="R28" i="68"/>
  <c r="S28" i="68"/>
  <c r="M29" i="68"/>
  <c r="N29" i="68"/>
  <c r="O29" i="68"/>
  <c r="P29" i="68"/>
  <c r="Q29" i="68"/>
  <c r="R29" i="68"/>
  <c r="S29" i="68"/>
  <c r="M30" i="68"/>
  <c r="N30" i="68"/>
  <c r="O30" i="68"/>
  <c r="P30" i="68"/>
  <c r="Q30" i="68"/>
  <c r="R30" i="68"/>
  <c r="S30" i="68"/>
  <c r="M31" i="68"/>
  <c r="N31" i="68"/>
  <c r="O31" i="68"/>
  <c r="P31" i="68"/>
  <c r="Q31" i="68"/>
  <c r="R31" i="68"/>
  <c r="S31" i="68"/>
  <c r="M32" i="68"/>
  <c r="N32" i="68"/>
  <c r="O32" i="68"/>
  <c r="P32" i="68"/>
  <c r="Q32" i="68"/>
  <c r="R32" i="68"/>
  <c r="S32" i="68"/>
  <c r="M33" i="68"/>
  <c r="N33" i="68"/>
  <c r="O33" i="68"/>
  <c r="P33" i="68"/>
  <c r="Q33" i="68"/>
  <c r="R33" i="68"/>
  <c r="S33" i="68"/>
  <c r="M34" i="68"/>
  <c r="N34" i="68"/>
  <c r="O34" i="68"/>
  <c r="P34" i="68"/>
  <c r="Q34" i="68"/>
  <c r="R34" i="68"/>
  <c r="S34" i="68"/>
  <c r="M35" i="68"/>
  <c r="N35" i="68"/>
  <c r="O35" i="68"/>
  <c r="P35" i="68"/>
  <c r="Q35" i="68"/>
  <c r="R35" i="68"/>
  <c r="S35" i="68"/>
  <c r="M36" i="68"/>
  <c r="N36" i="68"/>
  <c r="O36" i="68"/>
  <c r="P36" i="68"/>
  <c r="Q36" i="68"/>
  <c r="R36" i="68"/>
  <c r="S36" i="68"/>
  <c r="M37" i="68"/>
  <c r="N37" i="68"/>
  <c r="O37" i="68"/>
  <c r="P37" i="68"/>
  <c r="Q37" i="68"/>
  <c r="R37" i="68"/>
  <c r="S37" i="68"/>
  <c r="M38" i="68"/>
  <c r="N38" i="68"/>
  <c r="O38" i="68"/>
  <c r="P38" i="68"/>
  <c r="Q38" i="68"/>
  <c r="R38" i="68"/>
  <c r="S38" i="68"/>
  <c r="M39" i="68"/>
  <c r="N39" i="68"/>
  <c r="O39" i="68"/>
  <c r="P39" i="68"/>
  <c r="Q39" i="68"/>
  <c r="R39" i="68"/>
  <c r="S39" i="68"/>
  <c r="M40" i="68"/>
  <c r="N40" i="68"/>
  <c r="O40" i="68"/>
  <c r="P40" i="68"/>
  <c r="Q40" i="68"/>
  <c r="R40" i="68"/>
  <c r="S40" i="68"/>
  <c r="M41" i="68"/>
  <c r="N41" i="68"/>
  <c r="O41" i="68"/>
  <c r="P41" i="68"/>
  <c r="Q41" i="68"/>
  <c r="R41" i="68"/>
  <c r="S41" i="68"/>
  <c r="M42" i="68"/>
  <c r="N42" i="68"/>
  <c r="O42" i="68"/>
  <c r="P42" i="68"/>
  <c r="Q42" i="68"/>
  <c r="R42" i="68"/>
  <c r="S42" i="68"/>
  <c r="M43" i="68"/>
  <c r="N43" i="68"/>
  <c r="O43" i="68"/>
  <c r="P43" i="68"/>
  <c r="Q43" i="68"/>
  <c r="R43" i="68"/>
  <c r="S43" i="68"/>
  <c r="M44" i="68"/>
  <c r="N44" i="68"/>
  <c r="O44" i="68"/>
  <c r="P44" i="68"/>
  <c r="Q44" i="68"/>
  <c r="R44" i="68"/>
  <c r="S44" i="68"/>
  <c r="M45" i="68"/>
  <c r="N45" i="68"/>
  <c r="O45" i="68"/>
  <c r="P45" i="68"/>
  <c r="Q45" i="68"/>
  <c r="R45" i="68"/>
  <c r="S45" i="68"/>
  <c r="M46" i="68"/>
  <c r="N46" i="68"/>
  <c r="O46" i="68"/>
  <c r="P46" i="68"/>
  <c r="Q46" i="68"/>
  <c r="R46" i="68"/>
  <c r="S46" i="68"/>
  <c r="M47" i="68"/>
  <c r="N47" i="68"/>
  <c r="O47" i="68"/>
  <c r="P47" i="68"/>
  <c r="Q47" i="68"/>
  <c r="R47" i="68"/>
  <c r="S47" i="68"/>
  <c r="M48" i="68"/>
  <c r="N48" i="68"/>
  <c r="O48" i="68"/>
  <c r="P48" i="68"/>
  <c r="Q48" i="68"/>
  <c r="R48" i="68"/>
  <c r="S48" i="68"/>
  <c r="M49" i="68"/>
  <c r="N49" i="68"/>
  <c r="O49" i="68"/>
  <c r="P49" i="68"/>
  <c r="Q49" i="68"/>
  <c r="R49" i="68"/>
  <c r="S49" i="68"/>
  <c r="M50" i="68"/>
  <c r="N50" i="68"/>
  <c r="O50" i="68"/>
  <c r="P50" i="68"/>
  <c r="Q50" i="68"/>
  <c r="R50" i="68"/>
  <c r="S50" i="68"/>
  <c r="M51" i="68"/>
  <c r="N51" i="68"/>
  <c r="O51" i="68"/>
  <c r="P51" i="68"/>
  <c r="Q51" i="68"/>
  <c r="R51" i="68"/>
  <c r="S51" i="68"/>
  <c r="M52" i="68"/>
  <c r="N52" i="68"/>
  <c r="O52" i="68"/>
  <c r="P52" i="68"/>
  <c r="Q52" i="68"/>
  <c r="R52" i="68"/>
  <c r="S52" i="68"/>
  <c r="M53" i="68"/>
  <c r="N53" i="68"/>
  <c r="O53" i="68"/>
  <c r="P53" i="68"/>
  <c r="Q53" i="68"/>
  <c r="R53" i="68"/>
  <c r="S53" i="68"/>
  <c r="M54" i="68"/>
  <c r="N54" i="68"/>
  <c r="O54" i="68"/>
  <c r="P54" i="68"/>
  <c r="Q54" i="68"/>
  <c r="R54" i="68"/>
  <c r="S54" i="68"/>
  <c r="M55" i="68"/>
  <c r="N55" i="68"/>
  <c r="O55" i="68"/>
  <c r="P55" i="68"/>
  <c r="Q55" i="68"/>
  <c r="R55" i="68"/>
  <c r="S55" i="68"/>
  <c r="M56" i="68"/>
  <c r="N56" i="68"/>
  <c r="O56" i="68"/>
  <c r="P56" i="68"/>
  <c r="Q56" i="68"/>
  <c r="R56" i="68"/>
  <c r="S56" i="68"/>
  <c r="M57" i="68"/>
  <c r="N57" i="68"/>
  <c r="O57" i="68"/>
  <c r="P57" i="68"/>
  <c r="Q57" i="68"/>
  <c r="R57" i="68"/>
  <c r="S57" i="68"/>
  <c r="M58" i="68"/>
  <c r="N58" i="68"/>
  <c r="O58" i="68"/>
  <c r="P58" i="68"/>
  <c r="Q58" i="68"/>
  <c r="R58" i="68"/>
  <c r="S58" i="68"/>
  <c r="M59" i="68"/>
  <c r="N59" i="68"/>
  <c r="O59" i="68"/>
  <c r="P59" i="68"/>
  <c r="Q59" i="68"/>
  <c r="R59" i="68"/>
  <c r="S59" i="68"/>
  <c r="M60" i="68"/>
  <c r="N60" i="68"/>
  <c r="O60" i="68"/>
  <c r="P60" i="68"/>
  <c r="Q60" i="68"/>
  <c r="R60" i="68"/>
  <c r="S60" i="68"/>
  <c r="M61" i="68"/>
  <c r="N61" i="68"/>
  <c r="O61" i="68"/>
  <c r="P61" i="68"/>
  <c r="Q61" i="68"/>
  <c r="R61" i="68"/>
  <c r="S61" i="68"/>
  <c r="M62" i="68"/>
  <c r="N62" i="68"/>
  <c r="O62" i="68"/>
  <c r="P62" i="68"/>
  <c r="Q62" i="68"/>
  <c r="R62" i="68"/>
  <c r="S62" i="68"/>
  <c r="M63" i="68"/>
  <c r="N63" i="68"/>
  <c r="O63" i="68"/>
  <c r="P63" i="68"/>
  <c r="Q63" i="68"/>
  <c r="R63" i="68"/>
  <c r="S63" i="68"/>
  <c r="M64" i="68"/>
  <c r="N64" i="68"/>
  <c r="O64" i="68"/>
  <c r="P64" i="68"/>
  <c r="Q64" i="68"/>
  <c r="R64" i="68"/>
  <c r="S64" i="68"/>
  <c r="M65" i="68"/>
  <c r="N65" i="68"/>
  <c r="O65" i="68"/>
  <c r="P65" i="68"/>
  <c r="Q65" i="68"/>
  <c r="R65" i="68"/>
  <c r="S65" i="68"/>
  <c r="M66" i="68"/>
  <c r="N66" i="68"/>
  <c r="O66" i="68"/>
  <c r="P66" i="68"/>
  <c r="Q66" i="68"/>
  <c r="R66" i="68"/>
  <c r="S66" i="68"/>
  <c r="M67" i="68"/>
  <c r="N67" i="68"/>
  <c r="O67" i="68"/>
  <c r="P67" i="68"/>
  <c r="Q67" i="68"/>
  <c r="R67" i="68"/>
  <c r="S67" i="68"/>
  <c r="M68" i="68"/>
  <c r="N68" i="68"/>
  <c r="O68" i="68"/>
  <c r="P68" i="68"/>
  <c r="Q68" i="68"/>
  <c r="R68" i="68"/>
  <c r="S68" i="68"/>
  <c r="M69" i="68"/>
  <c r="N69" i="68"/>
  <c r="O69" i="68"/>
  <c r="P69" i="68"/>
  <c r="Q69" i="68"/>
  <c r="R69" i="68"/>
  <c r="S69" i="68"/>
  <c r="M70" i="68"/>
  <c r="N70" i="68"/>
  <c r="O70" i="68"/>
  <c r="P70" i="68"/>
  <c r="Q70" i="68"/>
  <c r="R70" i="68"/>
  <c r="S70" i="68"/>
  <c r="M71" i="68"/>
  <c r="N71" i="68"/>
  <c r="O71" i="68"/>
  <c r="P71" i="68"/>
  <c r="Q71" i="68"/>
  <c r="R71" i="68"/>
  <c r="S71" i="68"/>
  <c r="M72" i="68"/>
  <c r="N72" i="68"/>
  <c r="O72" i="68"/>
  <c r="P72" i="68"/>
  <c r="Q72" i="68"/>
  <c r="R72" i="68"/>
  <c r="S72" i="68"/>
  <c r="M73" i="68"/>
  <c r="N73" i="68"/>
  <c r="O73" i="68"/>
  <c r="P73" i="68"/>
  <c r="Q73" i="68"/>
  <c r="R73" i="68"/>
  <c r="S73" i="68"/>
  <c r="M74" i="68"/>
  <c r="N74" i="68"/>
  <c r="O74" i="68"/>
  <c r="P74" i="68"/>
  <c r="Q74" i="68"/>
  <c r="R74" i="68"/>
  <c r="S74" i="68"/>
  <c r="M75" i="68"/>
  <c r="N75" i="68"/>
  <c r="O75" i="68"/>
  <c r="P75" i="68"/>
  <c r="Q75" i="68"/>
  <c r="R75" i="68"/>
  <c r="S75" i="68"/>
  <c r="M76" i="68"/>
  <c r="N76" i="68"/>
  <c r="O76" i="68"/>
  <c r="P76" i="68"/>
  <c r="Q76" i="68"/>
  <c r="R76" i="68"/>
  <c r="S76" i="68"/>
  <c r="M77" i="68"/>
  <c r="N77" i="68"/>
  <c r="O77" i="68"/>
  <c r="P77" i="68"/>
  <c r="Q77" i="68"/>
  <c r="R77" i="68"/>
  <c r="S77" i="68"/>
  <c r="M78" i="68"/>
  <c r="N78" i="68"/>
  <c r="O78" i="68"/>
  <c r="P78" i="68"/>
  <c r="Q78" i="68"/>
  <c r="R78" i="68"/>
  <c r="S78" i="68"/>
  <c r="M79" i="68"/>
  <c r="N79" i="68"/>
  <c r="O79" i="68"/>
  <c r="P79" i="68"/>
  <c r="Q79" i="68"/>
  <c r="R79" i="68"/>
  <c r="S79" i="68"/>
  <c r="M80" i="68"/>
  <c r="N80" i="68"/>
  <c r="O80" i="68"/>
  <c r="P80" i="68"/>
  <c r="Q80" i="68"/>
  <c r="R80" i="68"/>
  <c r="S80" i="68"/>
  <c r="M81" i="68"/>
  <c r="N81" i="68"/>
  <c r="O81" i="68"/>
  <c r="P81" i="68"/>
  <c r="Q81" i="68"/>
  <c r="R81" i="68"/>
  <c r="S81" i="68"/>
  <c r="M82" i="68"/>
  <c r="N82" i="68"/>
  <c r="O82" i="68"/>
  <c r="P82" i="68"/>
  <c r="Q82" i="68"/>
  <c r="R82" i="68"/>
  <c r="S82" i="68"/>
  <c r="M83" i="68"/>
  <c r="N83" i="68"/>
  <c r="O83" i="68"/>
  <c r="P83" i="68"/>
  <c r="Q83" i="68"/>
  <c r="R83" i="68"/>
  <c r="S83" i="68"/>
  <c r="M84" i="68"/>
  <c r="N84" i="68"/>
  <c r="O84" i="68"/>
  <c r="P84" i="68"/>
  <c r="Q84" i="68"/>
  <c r="R84" i="68"/>
  <c r="S84" i="68"/>
  <c r="M85" i="68"/>
  <c r="N85" i="68"/>
  <c r="O85" i="68"/>
  <c r="P85" i="68"/>
  <c r="Q85" i="68"/>
  <c r="R85" i="68"/>
  <c r="S85" i="68"/>
  <c r="M86" i="68"/>
  <c r="N86" i="68"/>
  <c r="O86" i="68"/>
  <c r="P86" i="68"/>
  <c r="Q86" i="68"/>
  <c r="R86" i="68"/>
  <c r="S86" i="68"/>
  <c r="M87" i="68"/>
  <c r="N87" i="68"/>
  <c r="O87" i="68"/>
  <c r="P87" i="68"/>
  <c r="Q87" i="68"/>
  <c r="R87" i="68"/>
  <c r="S87" i="68"/>
  <c r="M88" i="68"/>
  <c r="N88" i="68"/>
  <c r="O88" i="68"/>
  <c r="P88" i="68"/>
  <c r="Q88" i="68"/>
  <c r="R88" i="68"/>
  <c r="S88" i="68"/>
  <c r="M89" i="68"/>
  <c r="N89" i="68"/>
  <c r="O89" i="68"/>
  <c r="P89" i="68"/>
  <c r="Q89" i="68"/>
  <c r="R89" i="68"/>
  <c r="S89" i="68"/>
  <c r="M90" i="68"/>
  <c r="N90" i="68"/>
  <c r="O90" i="68"/>
  <c r="P90" i="68"/>
  <c r="Q90" i="68"/>
  <c r="R90" i="68"/>
  <c r="S90" i="68"/>
  <c r="M91" i="68"/>
  <c r="N91" i="68"/>
  <c r="O91" i="68"/>
  <c r="P91" i="68"/>
  <c r="Q91" i="68"/>
  <c r="R91" i="68"/>
  <c r="S91" i="68"/>
  <c r="M92" i="68"/>
  <c r="N92" i="68"/>
  <c r="O92" i="68"/>
  <c r="P92" i="68"/>
  <c r="Q92" i="68"/>
  <c r="R92" i="68"/>
  <c r="S92" i="68"/>
  <c r="M93" i="68"/>
  <c r="N93" i="68"/>
  <c r="O93" i="68"/>
  <c r="P93" i="68"/>
  <c r="Q93" i="68"/>
  <c r="R93" i="68"/>
  <c r="S93" i="68"/>
  <c r="M94" i="68"/>
  <c r="N94" i="68"/>
  <c r="O94" i="68"/>
  <c r="P94" i="68"/>
  <c r="Q94" i="68"/>
  <c r="R94" i="68"/>
  <c r="S94" i="68"/>
  <c r="M95" i="68"/>
  <c r="N95" i="68"/>
  <c r="O95" i="68"/>
  <c r="P95" i="68"/>
  <c r="Q95" i="68"/>
  <c r="R95" i="68"/>
  <c r="S95" i="68"/>
  <c r="M96" i="68"/>
  <c r="N96" i="68"/>
  <c r="O96" i="68"/>
  <c r="P96" i="68"/>
  <c r="Q96" i="68"/>
  <c r="R96" i="68"/>
  <c r="S96" i="68"/>
  <c r="M97" i="68"/>
  <c r="N97" i="68"/>
  <c r="O97" i="68"/>
  <c r="P97" i="68"/>
  <c r="Q97" i="68"/>
  <c r="R97" i="68"/>
  <c r="S97" i="68"/>
  <c r="M98" i="68"/>
  <c r="N98" i="68"/>
  <c r="O98" i="68"/>
  <c r="P98" i="68"/>
  <c r="Q98" i="68"/>
  <c r="R98" i="68"/>
  <c r="S98" i="68"/>
  <c r="M99" i="68"/>
  <c r="N99" i="68"/>
  <c r="O99" i="68"/>
  <c r="P99" i="68"/>
  <c r="Q99" i="68"/>
  <c r="R99" i="68"/>
  <c r="S99" i="68"/>
  <c r="M100" i="68"/>
  <c r="N100" i="68"/>
  <c r="O100" i="68"/>
  <c r="P100" i="68"/>
  <c r="Q100" i="68"/>
  <c r="R100" i="68"/>
  <c r="S100" i="68"/>
  <c r="M101" i="68"/>
  <c r="N101" i="68"/>
  <c r="O101" i="68"/>
  <c r="P101" i="68"/>
  <c r="Q101" i="68"/>
  <c r="R101" i="68"/>
  <c r="S101" i="68"/>
  <c r="M102" i="68"/>
  <c r="N102" i="68"/>
  <c r="O102" i="68"/>
  <c r="P102" i="68"/>
  <c r="Q102" i="68"/>
  <c r="R102" i="68"/>
  <c r="S102" i="68"/>
  <c r="M103" i="68"/>
  <c r="N103" i="68"/>
  <c r="O103" i="68"/>
  <c r="P103" i="68"/>
  <c r="Q103" i="68"/>
  <c r="R103" i="68"/>
  <c r="S103" i="68"/>
  <c r="M104" i="68"/>
  <c r="N104" i="68"/>
  <c r="O104" i="68"/>
  <c r="P104" i="68"/>
  <c r="Q104" i="68"/>
  <c r="R104" i="68"/>
  <c r="S104" i="68"/>
  <c r="M105" i="68"/>
  <c r="N105" i="68"/>
  <c r="O105" i="68"/>
  <c r="P105" i="68"/>
  <c r="Q105" i="68"/>
  <c r="R105" i="68"/>
  <c r="S105" i="68"/>
  <c r="M106" i="68"/>
  <c r="N106" i="68"/>
  <c r="O106" i="68"/>
  <c r="P106" i="68"/>
  <c r="Q106" i="68"/>
  <c r="R106" i="68"/>
  <c r="S106" i="68"/>
  <c r="M107" i="68"/>
  <c r="N107" i="68"/>
  <c r="O107" i="68"/>
  <c r="P107" i="68"/>
  <c r="Q107" i="68"/>
  <c r="R107" i="68"/>
  <c r="S107" i="68"/>
  <c r="M108" i="68"/>
  <c r="N108" i="68"/>
  <c r="O108" i="68"/>
  <c r="P108" i="68"/>
  <c r="Q108" i="68"/>
  <c r="R108" i="68"/>
  <c r="S108" i="68"/>
  <c r="M109" i="68"/>
  <c r="N109" i="68"/>
  <c r="O109" i="68"/>
  <c r="P109" i="68"/>
  <c r="Q109" i="68"/>
  <c r="R109" i="68"/>
  <c r="S109" i="68"/>
  <c r="M110" i="68"/>
  <c r="N110" i="68"/>
  <c r="O110" i="68"/>
  <c r="P110" i="68"/>
  <c r="Q110" i="68"/>
  <c r="R110" i="68"/>
  <c r="S110" i="68"/>
  <c r="M111" i="68"/>
  <c r="N111" i="68"/>
  <c r="O111" i="68"/>
  <c r="P111" i="68"/>
  <c r="Q111" i="68"/>
  <c r="R111" i="68"/>
  <c r="S111" i="68"/>
  <c r="M112" i="68"/>
  <c r="N112" i="68"/>
  <c r="O112" i="68"/>
  <c r="P112" i="68"/>
  <c r="Q112" i="68"/>
  <c r="R112" i="68"/>
  <c r="S112" i="68"/>
  <c r="M113" i="68"/>
  <c r="N113" i="68"/>
  <c r="O113" i="68"/>
  <c r="P113" i="68"/>
  <c r="Q113" i="68"/>
  <c r="R113" i="68"/>
  <c r="S113" i="68"/>
  <c r="M114" i="68"/>
  <c r="N114" i="68"/>
  <c r="O114" i="68"/>
  <c r="P114" i="68"/>
  <c r="Q114" i="68"/>
  <c r="R114" i="68"/>
  <c r="S114" i="68"/>
  <c r="M115" i="68"/>
  <c r="N115" i="68"/>
  <c r="O115" i="68"/>
  <c r="P115" i="68"/>
  <c r="Q115" i="68"/>
  <c r="R115" i="68"/>
  <c r="S115" i="68"/>
  <c r="M116" i="68"/>
  <c r="N116" i="68"/>
  <c r="O116" i="68"/>
  <c r="P116" i="68"/>
  <c r="Q116" i="68"/>
  <c r="R116" i="68"/>
  <c r="S116" i="68"/>
  <c r="M117" i="68"/>
  <c r="N117" i="68"/>
  <c r="O117" i="68"/>
  <c r="P117" i="68"/>
  <c r="Q117" i="68"/>
  <c r="R117" i="68"/>
  <c r="S117" i="68"/>
  <c r="M118" i="68"/>
  <c r="N118" i="68"/>
  <c r="O118" i="68"/>
  <c r="P118" i="68"/>
  <c r="Q118" i="68"/>
  <c r="R118" i="68"/>
  <c r="S118" i="68"/>
  <c r="M119" i="68"/>
  <c r="N119" i="68"/>
  <c r="O119" i="68"/>
  <c r="P119" i="68"/>
  <c r="Q119" i="68"/>
  <c r="R119" i="68"/>
  <c r="S119" i="68"/>
  <c r="M120" i="68"/>
  <c r="N120" i="68"/>
  <c r="O120" i="68"/>
  <c r="P120" i="68"/>
  <c r="Q120" i="68"/>
  <c r="R120" i="68"/>
  <c r="S120" i="68"/>
  <c r="M121" i="68"/>
  <c r="N121" i="68"/>
  <c r="O121" i="68"/>
  <c r="P121" i="68"/>
  <c r="Q121" i="68"/>
  <c r="R121" i="68"/>
  <c r="S121" i="68"/>
  <c r="M122" i="68"/>
  <c r="N122" i="68"/>
  <c r="O122" i="68"/>
  <c r="P122" i="68"/>
  <c r="Q122" i="68"/>
  <c r="R122" i="68"/>
  <c r="S122" i="68"/>
  <c r="M123" i="68"/>
  <c r="N123" i="68"/>
  <c r="O123" i="68"/>
  <c r="P123" i="68"/>
  <c r="Q123" i="68"/>
  <c r="R123" i="68"/>
  <c r="S123" i="68"/>
  <c r="M124" i="68"/>
  <c r="N124" i="68"/>
  <c r="O124" i="68"/>
  <c r="P124" i="68"/>
  <c r="Q124" i="68"/>
  <c r="R124" i="68"/>
  <c r="S124" i="68"/>
  <c r="M125" i="68"/>
  <c r="N125" i="68"/>
  <c r="O125" i="68"/>
  <c r="P125" i="68"/>
  <c r="Q125" i="68"/>
  <c r="R125" i="68"/>
  <c r="S125" i="68"/>
  <c r="M126" i="68"/>
  <c r="N126" i="68"/>
  <c r="O126" i="68"/>
  <c r="P126" i="68"/>
  <c r="Q126" i="68"/>
  <c r="R126" i="68"/>
  <c r="S126" i="68"/>
  <c r="M127" i="68"/>
  <c r="N127" i="68"/>
  <c r="O127" i="68"/>
  <c r="P127" i="68"/>
  <c r="Q127" i="68"/>
  <c r="R127" i="68"/>
  <c r="S127" i="68"/>
  <c r="M128" i="68"/>
  <c r="N128" i="68"/>
  <c r="O128" i="68"/>
  <c r="P128" i="68"/>
  <c r="Q128" i="68"/>
  <c r="R128" i="68"/>
  <c r="S128" i="68"/>
  <c r="M129" i="68"/>
  <c r="N129" i="68"/>
  <c r="O129" i="68"/>
  <c r="P129" i="68"/>
  <c r="Q129" i="68"/>
  <c r="R129" i="68"/>
  <c r="S129" i="68"/>
  <c r="M130" i="68"/>
  <c r="N130" i="68"/>
  <c r="O130" i="68"/>
  <c r="P130" i="68"/>
  <c r="Q130" i="68"/>
  <c r="R130" i="68"/>
  <c r="S130" i="68"/>
  <c r="M131" i="68"/>
  <c r="N131" i="68"/>
  <c r="O131" i="68"/>
  <c r="P131" i="68"/>
  <c r="Q131" i="68"/>
  <c r="R131" i="68"/>
  <c r="S131" i="68"/>
  <c r="M132" i="68"/>
  <c r="N132" i="68"/>
  <c r="O132" i="68"/>
  <c r="P132" i="68"/>
  <c r="Q132" i="68"/>
  <c r="R132" i="68"/>
  <c r="S132" i="68"/>
  <c r="M133" i="68"/>
  <c r="N133" i="68"/>
  <c r="O133" i="68"/>
  <c r="P133" i="68"/>
  <c r="Q133" i="68"/>
  <c r="R133" i="68"/>
  <c r="S133" i="68"/>
  <c r="M134" i="68"/>
  <c r="N134" i="68"/>
  <c r="O134" i="68"/>
  <c r="P134" i="68"/>
  <c r="Q134" i="68"/>
  <c r="R134" i="68"/>
  <c r="S134" i="68"/>
  <c r="M135" i="68"/>
  <c r="N135" i="68"/>
  <c r="O135" i="68"/>
  <c r="P135" i="68"/>
  <c r="Q135" i="68"/>
  <c r="R135" i="68"/>
  <c r="S135" i="68"/>
  <c r="M136" i="68"/>
  <c r="N136" i="68"/>
  <c r="O136" i="68"/>
  <c r="P136" i="68"/>
  <c r="Q136" i="68"/>
  <c r="R136" i="68"/>
  <c r="S136" i="68"/>
  <c r="M137" i="68"/>
  <c r="N137" i="68"/>
  <c r="O137" i="68"/>
  <c r="P137" i="68"/>
  <c r="Q137" i="68"/>
  <c r="R137" i="68"/>
  <c r="S137" i="68"/>
  <c r="M138" i="68"/>
  <c r="N138" i="68"/>
  <c r="O138" i="68"/>
  <c r="P138" i="68"/>
  <c r="Q138" i="68"/>
  <c r="R138" i="68"/>
  <c r="S138" i="68"/>
  <c r="M139" i="68"/>
  <c r="N139" i="68"/>
  <c r="O139" i="68"/>
  <c r="P139" i="68"/>
  <c r="Q139" i="68"/>
  <c r="R139" i="68"/>
  <c r="S139" i="68"/>
  <c r="M140" i="68"/>
  <c r="N140" i="68"/>
  <c r="O140" i="68"/>
  <c r="P140" i="68"/>
  <c r="Q140" i="68"/>
  <c r="R140" i="68"/>
  <c r="S140" i="68"/>
  <c r="M141" i="68"/>
  <c r="N141" i="68"/>
  <c r="O141" i="68"/>
  <c r="P141" i="68"/>
  <c r="Q141" i="68"/>
  <c r="R141" i="68"/>
  <c r="S141" i="68"/>
  <c r="M142" i="68"/>
  <c r="N142" i="68"/>
  <c r="O142" i="68"/>
  <c r="P142" i="68"/>
  <c r="Q142" i="68"/>
  <c r="R142" i="68"/>
  <c r="S142" i="68"/>
  <c r="M143" i="68"/>
  <c r="N143" i="68"/>
  <c r="O143" i="68"/>
  <c r="P143" i="68"/>
  <c r="Q143" i="68"/>
  <c r="R143" i="68"/>
  <c r="S143" i="68"/>
  <c r="N8" i="68"/>
  <c r="O8" i="68"/>
  <c r="P8" i="68"/>
  <c r="Q8" i="68"/>
  <c r="R8" i="68"/>
  <c r="S8" i="68"/>
  <c r="M8" i="68"/>
  <c r="E8" i="68"/>
  <c r="E9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E104" i="68"/>
  <c r="E105" i="68"/>
  <c r="E106" i="68"/>
  <c r="E107" i="68"/>
  <c r="E108" i="68"/>
  <c r="E109" i="68"/>
  <c r="E110" i="68"/>
  <c r="E111" i="68"/>
  <c r="E112" i="68"/>
  <c r="E113" i="68"/>
  <c r="E114" i="68"/>
  <c r="E115" i="68"/>
  <c r="E116" i="68"/>
  <c r="E117" i="68"/>
  <c r="E118" i="68"/>
  <c r="E119" i="68"/>
  <c r="E120" i="68"/>
  <c r="E121" i="68"/>
  <c r="E122" i="68"/>
  <c r="E123" i="68"/>
  <c r="E124" i="68"/>
  <c r="E125" i="68"/>
  <c r="E126" i="68"/>
  <c r="E127" i="68"/>
  <c r="E128" i="68"/>
  <c r="E129" i="68"/>
  <c r="E130" i="68"/>
  <c r="E131" i="68"/>
  <c r="E132" i="68"/>
  <c r="E133" i="68"/>
  <c r="E134" i="68"/>
  <c r="E135" i="68"/>
  <c r="E136" i="68"/>
  <c r="E137" i="68"/>
  <c r="E138" i="68"/>
  <c r="E139" i="68"/>
  <c r="E140" i="68"/>
  <c r="E141" i="68"/>
  <c r="E142" i="68"/>
  <c r="E143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D104" i="68"/>
  <c r="D105" i="68"/>
  <c r="D106" i="68"/>
  <c r="D107" i="68"/>
  <c r="D108" i="68"/>
  <c r="D109" i="68"/>
  <c r="D110" i="68"/>
  <c r="D111" i="68"/>
  <c r="D112" i="68"/>
  <c r="D113" i="68"/>
  <c r="D114" i="68"/>
  <c r="D115" i="68"/>
  <c r="D116" i="68"/>
  <c r="D117" i="68"/>
  <c r="D118" i="68"/>
  <c r="D119" i="68"/>
  <c r="D120" i="68"/>
  <c r="D121" i="68"/>
  <c r="D122" i="68"/>
  <c r="D123" i="68"/>
  <c r="D124" i="68"/>
  <c r="D125" i="68"/>
  <c r="D126" i="68"/>
  <c r="D127" i="68"/>
  <c r="D128" i="68"/>
  <c r="D129" i="68"/>
  <c r="D130" i="68"/>
  <c r="D131" i="68"/>
  <c r="D132" i="68"/>
  <c r="D133" i="68"/>
  <c r="D134" i="68"/>
  <c r="D135" i="68"/>
  <c r="D136" i="68"/>
  <c r="D137" i="68"/>
  <c r="D138" i="68"/>
  <c r="D139" i="68"/>
  <c r="D140" i="68"/>
  <c r="D141" i="68"/>
  <c r="D142" i="68"/>
  <c r="D143" i="68"/>
  <c r="R8" i="67"/>
  <c r="R9" i="67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E8" i="67"/>
  <c r="E9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E104" i="67"/>
  <c r="E105" i="67"/>
  <c r="E106" i="67"/>
  <c r="E107" i="67"/>
  <c r="E108" i="67"/>
  <c r="E109" i="67"/>
  <c r="E110" i="67"/>
  <c r="E111" i="67"/>
  <c r="E112" i="67"/>
  <c r="E113" i="67"/>
  <c r="E114" i="67"/>
  <c r="E115" i="67"/>
  <c r="E116" i="67"/>
  <c r="E117" i="67"/>
  <c r="E118" i="67"/>
  <c r="E119" i="67"/>
  <c r="E120" i="67"/>
  <c r="E121" i="67"/>
  <c r="E122" i="67"/>
  <c r="E123" i="67"/>
  <c r="E124" i="67"/>
  <c r="E125" i="67"/>
  <c r="E126" i="67"/>
  <c r="E127" i="67"/>
  <c r="E128" i="67"/>
  <c r="E129" i="67"/>
  <c r="E130" i="67"/>
  <c r="E131" i="67"/>
  <c r="E132" i="67"/>
  <c r="E133" i="67"/>
  <c r="E134" i="67"/>
  <c r="E135" i="67"/>
  <c r="E136" i="67"/>
  <c r="E137" i="67"/>
  <c r="E138" i="67"/>
  <c r="E139" i="67"/>
  <c r="E140" i="67"/>
  <c r="E141" i="67"/>
  <c r="E142" i="67"/>
  <c r="D8" i="67"/>
  <c r="D9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D104" i="67"/>
  <c r="D105" i="67"/>
  <c r="D106" i="67"/>
  <c r="D107" i="67"/>
  <c r="D108" i="67"/>
  <c r="D109" i="67"/>
  <c r="D110" i="67"/>
  <c r="D111" i="67"/>
  <c r="D112" i="67"/>
  <c r="D113" i="67"/>
  <c r="D114" i="67"/>
  <c r="D115" i="67"/>
  <c r="D116" i="67"/>
  <c r="D117" i="67"/>
  <c r="D118" i="67"/>
  <c r="D119" i="67"/>
  <c r="D120" i="67"/>
  <c r="D121" i="67"/>
  <c r="D122" i="67"/>
  <c r="D123" i="67"/>
  <c r="D124" i="67"/>
  <c r="D125" i="67"/>
  <c r="D126" i="67"/>
  <c r="D127" i="67"/>
  <c r="D128" i="67"/>
  <c r="D129" i="67"/>
  <c r="D130" i="67"/>
  <c r="D131" i="67"/>
  <c r="D132" i="67"/>
  <c r="D133" i="67"/>
  <c r="D134" i="67"/>
  <c r="D135" i="67"/>
  <c r="D136" i="67"/>
  <c r="D137" i="67"/>
  <c r="D138" i="67"/>
  <c r="D139" i="67"/>
  <c r="D140" i="67"/>
  <c r="D141" i="67"/>
  <c r="D142" i="67"/>
  <c r="AX158" i="54"/>
  <c r="AY158" i="54"/>
  <c r="AZ158" i="54"/>
  <c r="AX144" i="54"/>
  <c r="AY144" i="54"/>
  <c r="AZ144" i="54"/>
  <c r="AX145" i="54"/>
  <c r="AY145" i="54"/>
  <c r="AZ145" i="54"/>
  <c r="AX146" i="54"/>
  <c r="AY146" i="54"/>
  <c r="AZ146" i="54"/>
  <c r="AX147" i="54"/>
  <c r="AY147" i="54"/>
  <c r="AZ147" i="54"/>
  <c r="AX148" i="54"/>
  <c r="AY148" i="54"/>
  <c r="AZ148" i="54"/>
  <c r="AX149" i="54"/>
  <c r="AY149" i="54"/>
  <c r="AZ149" i="54"/>
  <c r="AX150" i="54"/>
  <c r="AY150" i="54"/>
  <c r="AZ150" i="54"/>
  <c r="AX151" i="54"/>
  <c r="AY151" i="54"/>
  <c r="AZ151" i="54"/>
  <c r="AX152" i="54"/>
  <c r="AY152" i="54"/>
  <c r="AZ152" i="54"/>
  <c r="AX153" i="54"/>
  <c r="AY153" i="54"/>
  <c r="AZ153" i="54"/>
  <c r="AX154" i="54"/>
  <c r="AY154" i="54"/>
  <c r="AZ154" i="54"/>
  <c r="AX155" i="54"/>
  <c r="AY155" i="54"/>
  <c r="AZ155" i="54"/>
  <c r="AX156" i="54"/>
  <c r="AY156" i="54"/>
  <c r="AZ156" i="54"/>
  <c r="AX157" i="54"/>
  <c r="AY157" i="54"/>
  <c r="AZ157" i="54"/>
  <c r="AY143" i="54"/>
  <c r="AZ143" i="54"/>
  <c r="AX143" i="54"/>
  <c r="H158" i="54"/>
  <c r="I158" i="54"/>
  <c r="J158" i="54"/>
  <c r="H144" i="54"/>
  <c r="I144" i="54"/>
  <c r="J144" i="54"/>
  <c r="H145" i="54"/>
  <c r="I145" i="54"/>
  <c r="J145" i="54"/>
  <c r="H146" i="54"/>
  <c r="I146" i="54"/>
  <c r="J146" i="54"/>
  <c r="H147" i="54"/>
  <c r="I147" i="54"/>
  <c r="J147" i="54"/>
  <c r="H148" i="54"/>
  <c r="I148" i="54"/>
  <c r="J148" i="54"/>
  <c r="H149" i="54"/>
  <c r="I149" i="54"/>
  <c r="J149" i="54"/>
  <c r="H150" i="54"/>
  <c r="I150" i="54"/>
  <c r="J150" i="54"/>
  <c r="H151" i="54"/>
  <c r="I151" i="54"/>
  <c r="J151" i="54"/>
  <c r="H152" i="54"/>
  <c r="I152" i="54"/>
  <c r="J152" i="54"/>
  <c r="H153" i="54"/>
  <c r="I153" i="54"/>
  <c r="J153" i="54"/>
  <c r="H154" i="54"/>
  <c r="I154" i="54"/>
  <c r="J154" i="54"/>
  <c r="H155" i="54"/>
  <c r="I155" i="54"/>
  <c r="J155" i="54"/>
  <c r="H156" i="54"/>
  <c r="I156" i="54"/>
  <c r="J156" i="54"/>
  <c r="H157" i="54"/>
  <c r="I157" i="54"/>
  <c r="J157" i="54"/>
  <c r="I143" i="54"/>
  <c r="J143" i="54"/>
  <c r="K143" i="54"/>
  <c r="L143" i="54"/>
  <c r="M143" i="54"/>
  <c r="H143" i="54"/>
  <c r="AX144" i="39"/>
  <c r="AY144" i="39"/>
  <c r="AZ144" i="39"/>
  <c r="AX145" i="39"/>
  <c r="AY145" i="39"/>
  <c r="AZ145" i="39"/>
  <c r="AX146" i="39"/>
  <c r="AY146" i="39"/>
  <c r="AZ146" i="39"/>
  <c r="AX147" i="39"/>
  <c r="AY147" i="39"/>
  <c r="AZ147" i="39"/>
  <c r="AX148" i="39"/>
  <c r="AY148" i="39"/>
  <c r="AZ148" i="39"/>
  <c r="AX149" i="39"/>
  <c r="AY149" i="39"/>
  <c r="AZ149" i="39"/>
  <c r="AX150" i="39"/>
  <c r="AY150" i="39"/>
  <c r="AZ150" i="39"/>
  <c r="AX151" i="39"/>
  <c r="AY151" i="39"/>
  <c r="AZ151" i="39"/>
  <c r="AX152" i="39"/>
  <c r="AY152" i="39"/>
  <c r="AZ152" i="39"/>
  <c r="AX153" i="39"/>
  <c r="AY153" i="39"/>
  <c r="AZ153" i="39"/>
  <c r="AX154" i="39"/>
  <c r="AY154" i="39"/>
  <c r="AZ154" i="39"/>
  <c r="AX155" i="39"/>
  <c r="AY155" i="39"/>
  <c r="AZ155" i="39"/>
  <c r="AX156" i="39"/>
  <c r="AY156" i="39"/>
  <c r="AZ156" i="39"/>
  <c r="AX157" i="39"/>
  <c r="AY157" i="39"/>
  <c r="AZ157" i="39"/>
  <c r="AX158" i="39"/>
  <c r="AY158" i="39"/>
  <c r="AZ158" i="39"/>
  <c r="AY143" i="39"/>
  <c r="AZ143" i="39"/>
  <c r="AX143" i="39"/>
  <c r="H144" i="39" l="1"/>
  <c r="I144" i="39"/>
  <c r="J144" i="39"/>
  <c r="H145" i="39"/>
  <c r="I145" i="39"/>
  <c r="J145" i="39"/>
  <c r="H146" i="39"/>
  <c r="I146" i="39"/>
  <c r="J146" i="39"/>
  <c r="H147" i="39"/>
  <c r="I147" i="39"/>
  <c r="J147" i="39"/>
  <c r="H148" i="39"/>
  <c r="I148" i="39"/>
  <c r="J148" i="39"/>
  <c r="H149" i="39"/>
  <c r="I149" i="39"/>
  <c r="J149" i="39"/>
  <c r="H150" i="39"/>
  <c r="I150" i="39"/>
  <c r="J150" i="39"/>
  <c r="H151" i="39"/>
  <c r="I151" i="39"/>
  <c r="J151" i="39"/>
  <c r="H152" i="39"/>
  <c r="I152" i="39"/>
  <c r="J152" i="39"/>
  <c r="H153" i="39"/>
  <c r="I153" i="39"/>
  <c r="J153" i="39"/>
  <c r="H154" i="39"/>
  <c r="I154" i="39"/>
  <c r="J154" i="39"/>
  <c r="H155" i="39"/>
  <c r="I155" i="39"/>
  <c r="J155" i="39"/>
  <c r="H156" i="39"/>
  <c r="I156" i="39"/>
  <c r="J156" i="39"/>
  <c r="H157" i="39"/>
  <c r="I157" i="39"/>
  <c r="J157" i="39"/>
  <c r="H158" i="39"/>
  <c r="I158" i="39"/>
  <c r="J158" i="39"/>
  <c r="I143" i="39"/>
  <c r="J143" i="39"/>
  <c r="K143" i="39"/>
  <c r="L143" i="39"/>
  <c r="M143" i="39"/>
  <c r="H143" i="39"/>
  <c r="H144" i="37"/>
  <c r="I144" i="37"/>
  <c r="J144" i="37"/>
  <c r="H145" i="37"/>
  <c r="I145" i="37"/>
  <c r="J145" i="37"/>
  <c r="H146" i="37"/>
  <c r="I146" i="37"/>
  <c r="J146" i="37"/>
  <c r="H147" i="37"/>
  <c r="I147" i="37"/>
  <c r="J147" i="37"/>
  <c r="H148" i="37"/>
  <c r="I148" i="37"/>
  <c r="J148" i="37"/>
  <c r="H149" i="37"/>
  <c r="I149" i="37"/>
  <c r="J149" i="37"/>
  <c r="H150" i="37"/>
  <c r="I150" i="37"/>
  <c r="J150" i="37"/>
  <c r="H151" i="37"/>
  <c r="I151" i="37"/>
  <c r="J151" i="37"/>
  <c r="H152" i="37"/>
  <c r="I152" i="37"/>
  <c r="J152" i="37"/>
  <c r="H153" i="37"/>
  <c r="I153" i="37"/>
  <c r="J153" i="37"/>
  <c r="H154" i="37"/>
  <c r="I154" i="37"/>
  <c r="J154" i="37"/>
  <c r="H155" i="37"/>
  <c r="I155" i="37"/>
  <c r="J155" i="37"/>
  <c r="H156" i="37"/>
  <c r="I156" i="37"/>
  <c r="J156" i="37"/>
  <c r="H157" i="37"/>
  <c r="I157" i="37"/>
  <c r="J157" i="37"/>
  <c r="H158" i="37"/>
  <c r="I158" i="37"/>
  <c r="J158" i="37"/>
  <c r="I143" i="37"/>
  <c r="J143" i="37"/>
  <c r="K143" i="37"/>
  <c r="L143" i="37"/>
  <c r="M143" i="37"/>
  <c r="H143" i="37"/>
  <c r="AX144" i="37"/>
  <c r="AY144" i="37"/>
  <c r="AZ144" i="37"/>
  <c r="AX145" i="37"/>
  <c r="AY145" i="37"/>
  <c r="AZ145" i="37"/>
  <c r="AX146" i="37"/>
  <c r="AY146" i="37"/>
  <c r="AZ146" i="37"/>
  <c r="AX147" i="37"/>
  <c r="AY147" i="37"/>
  <c r="AZ147" i="37"/>
  <c r="AX148" i="37"/>
  <c r="AY148" i="37"/>
  <c r="AZ148" i="37"/>
  <c r="AX149" i="37"/>
  <c r="AY149" i="37"/>
  <c r="AZ149" i="37"/>
  <c r="AX150" i="37"/>
  <c r="AY150" i="37"/>
  <c r="AZ150" i="37"/>
  <c r="AX151" i="37"/>
  <c r="AY151" i="37"/>
  <c r="AZ151" i="37"/>
  <c r="AX152" i="37"/>
  <c r="AY152" i="37"/>
  <c r="AZ152" i="37"/>
  <c r="AX153" i="37"/>
  <c r="AY153" i="37"/>
  <c r="AZ153" i="37"/>
  <c r="AX154" i="37"/>
  <c r="AY154" i="37"/>
  <c r="AZ154" i="37"/>
  <c r="AX155" i="37"/>
  <c r="AY155" i="37"/>
  <c r="AZ155" i="37"/>
  <c r="AX156" i="37"/>
  <c r="AY156" i="37"/>
  <c r="AZ156" i="37"/>
  <c r="AX157" i="37"/>
  <c r="AY157" i="37"/>
  <c r="AZ157" i="37"/>
  <c r="AX158" i="37"/>
  <c r="AY158" i="37"/>
  <c r="AZ158" i="37"/>
  <c r="AY143" i="37"/>
  <c r="AZ143" i="37"/>
  <c r="AX143" i="37"/>
  <c r="AY143" i="62"/>
  <c r="AZ143" i="62"/>
  <c r="AX143" i="62"/>
  <c r="I143" i="62"/>
  <c r="J143" i="62"/>
  <c r="K143" i="62"/>
  <c r="L143" i="62"/>
  <c r="M143" i="62"/>
  <c r="H143" i="62"/>
  <c r="AZ144" i="63"/>
  <c r="AW144" i="63"/>
  <c r="AT144" i="63"/>
  <c r="AQ144" i="63"/>
  <c r="AN144" i="63"/>
  <c r="AK144" i="63"/>
  <c r="AH144" i="63"/>
  <c r="AE144" i="63"/>
  <c r="AB144" i="63"/>
  <c r="Y144" i="63"/>
  <c r="V144" i="63"/>
  <c r="S144" i="63"/>
  <c r="P144" i="63"/>
  <c r="M144" i="63"/>
  <c r="J144" i="63"/>
  <c r="G144" i="63"/>
  <c r="D144" i="63"/>
  <c r="BC144" i="63"/>
  <c r="AZ143" i="63"/>
  <c r="AT143" i="63"/>
  <c r="AQ143" i="63"/>
  <c r="AN143" i="63"/>
  <c r="AK143" i="63"/>
  <c r="AH143" i="63"/>
  <c r="AE143" i="63"/>
  <c r="AB143" i="63"/>
  <c r="Y143" i="63"/>
  <c r="V143" i="63"/>
  <c r="S143" i="63"/>
  <c r="P143" i="63"/>
  <c r="M143" i="63"/>
  <c r="J143" i="63"/>
  <c r="G143" i="63"/>
  <c r="D143" i="63"/>
  <c r="BC143" i="63"/>
  <c r="BC136" i="63"/>
  <c r="BC137" i="63"/>
  <c r="BC138" i="63"/>
  <c r="BC139" i="63"/>
  <c r="BC140" i="63"/>
  <c r="BC141" i="63"/>
  <c r="BC142" i="63"/>
  <c r="BC135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G140" i="63"/>
  <c r="G141" i="63"/>
  <c r="G142" i="63"/>
  <c r="AZ142" i="63"/>
  <c r="AT142" i="63"/>
  <c r="AQ142" i="63"/>
  <c r="AN142" i="63"/>
  <c r="AK142" i="63"/>
  <c r="AH142" i="63"/>
  <c r="AE142" i="63"/>
  <c r="AB142" i="63"/>
  <c r="Y142" i="63"/>
  <c r="V142" i="63"/>
  <c r="S142" i="63"/>
  <c r="P142" i="63"/>
  <c r="J142" i="63"/>
  <c r="D142" i="63"/>
  <c r="A2" i="45"/>
  <c r="AZ141" i="63"/>
  <c r="AT141" i="63"/>
  <c r="AQ141" i="63"/>
  <c r="AN141" i="63"/>
  <c r="AK141" i="63"/>
  <c r="AH141" i="63"/>
  <c r="AE141" i="63"/>
  <c r="AB141" i="63"/>
  <c r="Y141" i="63"/>
  <c r="V141" i="63"/>
  <c r="S141" i="63"/>
  <c r="P141" i="63"/>
  <c r="J141" i="63"/>
  <c r="D141" i="63"/>
  <c r="AZ140" i="63"/>
  <c r="AT140" i="63"/>
  <c r="AQ140" i="63"/>
  <c r="AN140" i="63"/>
  <c r="AK140" i="63"/>
  <c r="AH140" i="63"/>
  <c r="AE140" i="63"/>
  <c r="AB140" i="63"/>
  <c r="Y140" i="63"/>
  <c r="V140" i="63"/>
  <c r="S140" i="63"/>
  <c r="P140" i="63"/>
  <c r="J140" i="63"/>
  <c r="D140" i="63"/>
  <c r="AZ139" i="63"/>
  <c r="AT139" i="63"/>
  <c r="AQ139" i="63"/>
  <c r="AN139" i="63"/>
  <c r="AK139" i="63"/>
  <c r="AH139" i="63"/>
  <c r="AE139" i="63"/>
  <c r="AB139" i="63"/>
  <c r="Y139" i="63"/>
  <c r="V139" i="63"/>
  <c r="S139" i="63"/>
  <c r="P139" i="63"/>
  <c r="J139" i="63"/>
  <c r="D139" i="63"/>
  <c r="AZ138" i="63"/>
  <c r="AT138" i="63"/>
  <c r="AQ138" i="63"/>
  <c r="AN138" i="63"/>
  <c r="AK138" i="63"/>
  <c r="AH138" i="63"/>
  <c r="AE138" i="63"/>
  <c r="AB138" i="63"/>
  <c r="Y138" i="63"/>
  <c r="V138" i="63"/>
  <c r="S138" i="63"/>
  <c r="P138" i="63"/>
  <c r="J138" i="63"/>
  <c r="D138" i="63"/>
  <c r="AZ137" i="63"/>
  <c r="AT137" i="63"/>
  <c r="AQ137" i="63"/>
  <c r="AN137" i="63"/>
  <c r="AK137" i="63"/>
  <c r="AH137" i="63"/>
  <c r="AE137" i="63"/>
  <c r="AB137" i="63"/>
  <c r="Y137" i="63"/>
  <c r="V137" i="63"/>
  <c r="S137" i="63"/>
  <c r="P137" i="63"/>
  <c r="J137" i="63"/>
  <c r="D137" i="63"/>
  <c r="AZ136" i="63"/>
  <c r="AW136" i="63"/>
  <c r="AT136" i="63"/>
  <c r="AQ136" i="63"/>
  <c r="AN136" i="63"/>
  <c r="AK136" i="63"/>
  <c r="AH136" i="63"/>
  <c r="AE136" i="63"/>
  <c r="AB136" i="63"/>
  <c r="Y136" i="63"/>
  <c r="V136" i="63"/>
  <c r="S136" i="63"/>
  <c r="P136" i="63"/>
  <c r="J136" i="63"/>
  <c r="D136" i="63"/>
  <c r="AZ135" i="63"/>
  <c r="AW135" i="63"/>
  <c r="AT135" i="63"/>
  <c r="AQ135" i="63"/>
  <c r="AN135" i="63"/>
  <c r="AK135" i="63"/>
  <c r="AH135" i="63"/>
  <c r="AE135" i="63"/>
  <c r="AB135" i="63"/>
  <c r="Y135" i="63"/>
  <c r="V135" i="63"/>
  <c r="S135" i="63"/>
  <c r="P135" i="63"/>
  <c r="J135" i="63"/>
  <c r="D135" i="63"/>
  <c r="AZ134" i="63"/>
  <c r="AW134" i="63"/>
  <c r="AT134" i="63"/>
  <c r="AQ134" i="63"/>
  <c r="AN134" i="63"/>
  <c r="AK134" i="63"/>
  <c r="AH134" i="63"/>
  <c r="AE134" i="63"/>
  <c r="AB134" i="63"/>
  <c r="Y134" i="63"/>
  <c r="V134" i="63"/>
  <c r="S134" i="63"/>
  <c r="P134" i="63"/>
  <c r="J134" i="63"/>
  <c r="D134" i="63"/>
  <c r="AZ133" i="63"/>
  <c r="AW133" i="63"/>
  <c r="AT133" i="63"/>
  <c r="AQ133" i="63"/>
  <c r="AN133" i="63"/>
  <c r="AK133" i="63"/>
  <c r="AH133" i="63"/>
  <c r="AE133" i="63"/>
  <c r="AB133" i="63"/>
  <c r="Y133" i="63"/>
  <c r="V133" i="63"/>
  <c r="S133" i="63"/>
  <c r="P133" i="63"/>
  <c r="J133" i="63"/>
  <c r="D133" i="63"/>
  <c r="AZ132" i="63"/>
  <c r="AW132" i="63"/>
  <c r="AT132" i="63"/>
  <c r="AQ132" i="63"/>
  <c r="AN132" i="63"/>
  <c r="AK132" i="63"/>
  <c r="AH132" i="63"/>
  <c r="AE132" i="63"/>
  <c r="AB132" i="63"/>
  <c r="Y132" i="63"/>
  <c r="V132" i="63"/>
  <c r="S132" i="63"/>
  <c r="P132" i="63"/>
  <c r="J132" i="63"/>
  <c r="D132" i="63"/>
  <c r="AZ131" i="63"/>
  <c r="AW131" i="63"/>
  <c r="AT131" i="63"/>
  <c r="AQ131" i="63"/>
  <c r="AN131" i="63"/>
  <c r="AK131" i="63"/>
  <c r="AH131" i="63"/>
  <c r="AE131" i="63"/>
  <c r="AB131" i="63"/>
  <c r="Y131" i="63"/>
  <c r="V131" i="63"/>
  <c r="S131" i="63"/>
  <c r="P131" i="63"/>
  <c r="J131" i="63"/>
  <c r="D131" i="63"/>
  <c r="AZ130" i="63"/>
  <c r="AW130" i="63"/>
  <c r="AT130" i="63"/>
  <c r="AQ130" i="63"/>
  <c r="AN130" i="63"/>
  <c r="AK130" i="63"/>
  <c r="AH130" i="63"/>
  <c r="AE130" i="63"/>
  <c r="AB130" i="63"/>
  <c r="Y130" i="63"/>
  <c r="V130" i="63"/>
  <c r="S130" i="63"/>
  <c r="P130" i="63"/>
  <c r="J130" i="63"/>
  <c r="D130" i="63"/>
  <c r="AZ129" i="63"/>
  <c r="AW129" i="63"/>
  <c r="AT129" i="63"/>
  <c r="AQ129" i="63"/>
  <c r="AN129" i="63"/>
  <c r="AK129" i="63"/>
  <c r="AH129" i="63"/>
  <c r="AE129" i="63"/>
  <c r="AB129" i="63"/>
  <c r="Y129" i="63"/>
  <c r="V129" i="63"/>
  <c r="S129" i="63"/>
  <c r="P129" i="63"/>
  <c r="J129" i="63"/>
  <c r="D129" i="63"/>
  <c r="AP2" i="73" a="1"/>
  <c r="AP2" i="73" s="1"/>
  <c r="AN2" i="73" a="1"/>
  <c r="AN2" i="73" s="1"/>
  <c r="AL2" i="73" a="1"/>
  <c r="AL2" i="73" s="1"/>
  <c r="AJ2" i="73" a="1"/>
  <c r="AJ2" i="73" s="1"/>
  <c r="Z2" i="73" a="1"/>
  <c r="Z2" i="73" s="1"/>
  <c r="X2" i="73" a="1"/>
  <c r="X2" i="73" s="1"/>
  <c r="L2" i="73" a="1"/>
  <c r="L2" i="73" s="1"/>
  <c r="P2" i="73" a="1"/>
  <c r="P2" i="73" s="1"/>
  <c r="N2" i="73" a="1"/>
  <c r="N2" i="73" s="1"/>
  <c r="K2" i="73" a="1"/>
  <c r="K2" i="73" s="1"/>
  <c r="C2" i="73" a="1"/>
  <c r="C2" i="73" s="1"/>
  <c r="D2" i="73" s="1" a="1"/>
  <c r="D2" i="73" s="1"/>
  <c r="A2" i="46"/>
  <c r="AI2" i="73" s="1" a="1"/>
  <c r="AI2" i="73" s="1"/>
  <c r="B1" i="73" a="1"/>
  <c r="B1" i="73" s="1"/>
  <c r="A1" i="73" a="1"/>
  <c r="A1" i="73" s="1"/>
  <c r="A2" i="47"/>
  <c r="B1" i="71" a="1"/>
  <c r="B1" i="71" s="1"/>
  <c r="A1" i="71" a="1"/>
  <c r="A1" i="71" s="1"/>
  <c r="AA2" i="73" l="1" a="1"/>
  <c r="AA2" i="73" s="1"/>
  <c r="AB2" i="73" s="1" a="1"/>
  <c r="AB2" i="73" s="1"/>
  <c r="AO2" i="73" a="1"/>
  <c r="AO2" i="73" s="1"/>
  <c r="I2" i="73" a="1"/>
  <c r="I2" i="73" s="1"/>
  <c r="J2" i="73" s="1" a="1"/>
  <c r="J2" i="73" s="1"/>
  <c r="S2" i="73" a="1"/>
  <c r="S2" i="73" s="1"/>
  <c r="T2" i="73" s="1" a="1"/>
  <c r="T2" i="73" s="1"/>
  <c r="AC2" i="73" a="1"/>
  <c r="AC2" i="73" s="1"/>
  <c r="AE2" i="73" a="1"/>
  <c r="AE2" i="73" s="1"/>
  <c r="AK2" i="73" a="1"/>
  <c r="AK2" i="73" s="1"/>
  <c r="Q2" i="73" a="1"/>
  <c r="Q2" i="73" s="1"/>
  <c r="R2" i="73" s="1" a="1"/>
  <c r="R2" i="73" s="1"/>
  <c r="AG2" i="73" a="1"/>
  <c r="AG2" i="73" s="1"/>
  <c r="AM2" i="73" a="1"/>
  <c r="AM2" i="73" s="1"/>
  <c r="M2" i="73" a="1"/>
  <c r="M2" i="73" s="1"/>
  <c r="E2" i="73" a="1"/>
  <c r="E2" i="73" s="1"/>
  <c r="F2" i="73" s="1" a="1"/>
  <c r="F2" i="73" s="1"/>
  <c r="W2" i="73" a="1"/>
  <c r="W2" i="73" s="1"/>
  <c r="Y2" i="73" a="1"/>
  <c r="Y2" i="73" s="1"/>
  <c r="G2" i="73" a="1"/>
  <c r="G2" i="73" s="1"/>
  <c r="H2" i="73" s="1" a="1"/>
  <c r="H2" i="73" s="1"/>
  <c r="O2" i="73" a="1"/>
  <c r="O2" i="73" s="1"/>
  <c r="U2" i="73" a="1"/>
  <c r="U2" i="73" s="1"/>
  <c r="K2" i="72" a="1"/>
  <c r="K2" i="72" s="1"/>
  <c r="L2" i="72" s="1" a="1"/>
  <c r="L2" i="72" s="1"/>
  <c r="C2" i="72" a="1"/>
  <c r="C2" i="72" s="1"/>
  <c r="D2" i="72" s="1" a="1"/>
  <c r="D2" i="72" s="1"/>
  <c r="A2" i="44"/>
  <c r="C2" i="71" s="1" a="1"/>
  <c r="C2" i="71" s="1"/>
  <c r="A1" i="72" a="1"/>
  <c r="A1" i="72" s="1"/>
  <c r="B1" i="72" a="1"/>
  <c r="B1" i="72" s="1"/>
  <c r="V2" i="73" l="1" a="1"/>
  <c r="V2" i="73" s="1"/>
  <c r="AH2" i="73" a="1"/>
  <c r="AH2" i="73" s="1"/>
  <c r="AF2" i="73" a="1"/>
  <c r="AF2" i="73" s="1"/>
  <c r="AD2" i="73" a="1"/>
  <c r="AD2" i="73" s="1"/>
  <c r="I2" i="72" a="1"/>
  <c r="I2" i="72" s="1"/>
  <c r="J2" i="72" s="1" a="1"/>
  <c r="J2" i="72" s="1"/>
  <c r="Q2" i="72" a="1"/>
  <c r="Q2" i="72" s="1"/>
  <c r="S2" i="72" a="1"/>
  <c r="S2" i="72" s="1"/>
  <c r="M2" i="72" a="1"/>
  <c r="M2" i="72" s="1"/>
  <c r="N2" i="72" s="1" a="1"/>
  <c r="N2" i="72" s="1"/>
  <c r="U2" i="72" a="1"/>
  <c r="U2" i="72" s="1"/>
  <c r="E2" i="72" a="1"/>
  <c r="E2" i="72" s="1"/>
  <c r="F2" i="72" s="1" a="1"/>
  <c r="F2" i="72" s="1"/>
  <c r="O2" i="72" a="1"/>
  <c r="O2" i="72" s="1"/>
  <c r="P2" i="72" s="1" a="1"/>
  <c r="P2" i="72" s="1"/>
  <c r="G2" i="72" a="1"/>
  <c r="G2" i="72" s="1"/>
  <c r="H2" i="72" s="1" a="1"/>
  <c r="H2" i="72" s="1"/>
  <c r="AI2" i="71" a="1"/>
  <c r="AI2" i="71" s="1"/>
  <c r="AJ2" i="71" s="1" a="1"/>
  <c r="AJ2" i="71" s="1"/>
  <c r="K2" i="71" a="1"/>
  <c r="K2" i="71" s="1"/>
  <c r="L2" i="71" s="1" a="1"/>
  <c r="L2" i="71" s="1"/>
  <c r="AG2" i="71" a="1"/>
  <c r="AG2" i="71" s="1"/>
  <c r="AC2" i="71" a="1"/>
  <c r="AC2" i="71" s="1"/>
  <c r="Y2" i="71" a="1"/>
  <c r="Y2" i="71" s="1"/>
  <c r="U2" i="71" a="1"/>
  <c r="U2" i="71" s="1"/>
  <c r="Q2" i="71" a="1"/>
  <c r="Q2" i="71" s="1"/>
  <c r="M2" i="71" a="1"/>
  <c r="M2" i="71" s="1"/>
  <c r="I2" i="71" a="1"/>
  <c r="I2" i="71" s="1"/>
  <c r="E2" i="71" a="1"/>
  <c r="E2" i="71" s="1"/>
  <c r="AE2" i="71" a="1"/>
  <c r="AE2" i="71" s="1"/>
  <c r="AF2" i="71" s="1" a="1"/>
  <c r="AF2" i="71" s="1"/>
  <c r="AK2" i="71" a="1"/>
  <c r="AK2" i="71" s="1"/>
  <c r="G2" i="71" a="1"/>
  <c r="G2" i="71" s="1"/>
  <c r="H2" i="71" s="1" a="1"/>
  <c r="H2" i="71" s="1"/>
  <c r="AA2" i="71" a="1"/>
  <c r="AA2" i="71" s="1"/>
  <c r="W2" i="71" a="1"/>
  <c r="W2" i="71" s="1"/>
  <c r="X2" i="71" s="1" a="1"/>
  <c r="X2" i="71" s="1"/>
  <c r="S2" i="71" a="1"/>
  <c r="S2" i="71" s="1"/>
  <c r="O2" i="71" a="1"/>
  <c r="O2" i="71" s="1"/>
  <c r="P2" i="71" s="1" a="1"/>
  <c r="P2" i="71" s="1"/>
  <c r="D2" i="71" a="1"/>
  <c r="D2" i="71" s="1"/>
  <c r="N2" i="71" l="1" a="1"/>
  <c r="N2" i="71" s="1"/>
  <c r="AL2" i="71" a="1"/>
  <c r="AL2" i="71" s="1"/>
  <c r="T2" i="71" a="1"/>
  <c r="T2" i="71" s="1"/>
  <c r="R2" i="72" a="1"/>
  <c r="R2" i="72" s="1"/>
  <c r="V2" i="72" a="1"/>
  <c r="V2" i="72" s="1"/>
  <c r="T2" i="72" a="1"/>
  <c r="T2" i="72" s="1"/>
  <c r="AB2" i="71" a="1"/>
  <c r="AB2" i="71" s="1"/>
  <c r="AH2" i="71" a="1"/>
  <c r="AH2" i="71" s="1"/>
  <c r="R2" i="71" a="1"/>
  <c r="R2" i="71" s="1"/>
  <c r="V2" i="71" a="1"/>
  <c r="V2" i="71" s="1"/>
  <c r="Z2" i="71" a="1"/>
  <c r="Z2" i="71" s="1"/>
  <c r="AD2" i="71" a="1"/>
  <c r="AD2" i="71" s="1"/>
  <c r="F2" i="71" a="1"/>
  <c r="F2" i="71" s="1"/>
  <c r="J2" i="71" a="1"/>
  <c r="J2" i="71" s="1"/>
  <c r="C2" i="74" l="1" a="1"/>
  <c r="C2" i="74" s="1"/>
  <c r="D2" i="74" s="1" a="1"/>
  <c r="D2" i="74" s="1"/>
  <c r="G2" i="74" a="1"/>
  <c r="G2" i="74" s="1"/>
  <c r="E2" i="74" a="1"/>
  <c r="E2" i="74" s="1"/>
  <c r="I2" i="74" a="1"/>
  <c r="I2" i="74" s="1"/>
  <c r="AZ15" i="63"/>
  <c r="AW12" i="63"/>
  <c r="AQ10" i="63"/>
  <c r="AH10" i="63"/>
  <c r="J16" i="63"/>
  <c r="D15" i="63"/>
  <c r="D10" i="63"/>
  <c r="D8" i="63"/>
  <c r="AW10" i="63"/>
  <c r="AW11" i="63"/>
  <c r="AW15" i="63"/>
  <c r="AW18" i="63"/>
  <c r="AW19" i="63"/>
  <c r="AW23" i="63"/>
  <c r="AW26" i="63"/>
  <c r="AW27" i="63"/>
  <c r="AW31" i="63"/>
  <c r="AW34" i="63"/>
  <c r="AW35" i="63"/>
  <c r="AW39" i="63"/>
  <c r="AW40" i="63"/>
  <c r="AW42" i="63"/>
  <c r="AW43" i="63"/>
  <c r="AW47" i="63"/>
  <c r="AW48" i="63"/>
  <c r="AW50" i="63"/>
  <c r="AW51" i="63"/>
  <c r="AW55" i="63"/>
  <c r="AW56" i="63"/>
  <c r="AW58" i="63"/>
  <c r="AW59" i="63"/>
  <c r="AW63" i="63"/>
  <c r="AW64" i="63"/>
  <c r="AW66" i="63"/>
  <c r="AW67" i="63"/>
  <c r="AW71" i="63"/>
  <c r="AW72" i="63"/>
  <c r="AW74" i="63"/>
  <c r="AW75" i="63"/>
  <c r="AW79" i="63"/>
  <c r="AW80" i="63"/>
  <c r="AW82" i="63"/>
  <c r="AW83" i="63"/>
  <c r="AW87" i="63"/>
  <c r="AW88" i="63"/>
  <c r="AW90" i="63"/>
  <c r="AW91" i="63"/>
  <c r="AW95" i="63"/>
  <c r="AW96" i="63"/>
  <c r="AW98" i="63"/>
  <c r="AW99" i="63"/>
  <c r="AW103" i="63"/>
  <c r="AW104" i="63"/>
  <c r="AW106" i="63"/>
  <c r="AW107" i="63"/>
  <c r="AW111" i="63"/>
  <c r="AW112" i="63"/>
  <c r="AW114" i="63"/>
  <c r="AW115" i="63"/>
  <c r="AW119" i="63"/>
  <c r="AW120" i="63"/>
  <c r="AW122" i="63"/>
  <c r="AW123" i="63"/>
  <c r="AW127" i="63"/>
  <c r="AW128" i="63"/>
  <c r="AZ14" i="63"/>
  <c r="AZ22" i="63"/>
  <c r="AZ30" i="63"/>
  <c r="AZ38" i="63"/>
  <c r="AZ46" i="63"/>
  <c r="AZ54" i="63"/>
  <c r="AZ57" i="63"/>
  <c r="AZ62" i="63"/>
  <c r="AZ65" i="63"/>
  <c r="AZ70" i="63"/>
  <c r="AZ73" i="63"/>
  <c r="AZ78" i="63"/>
  <c r="AZ81" i="63"/>
  <c r="AZ86" i="63"/>
  <c r="AZ89" i="63"/>
  <c r="AZ94" i="63"/>
  <c r="AZ97" i="63"/>
  <c r="AZ102" i="63"/>
  <c r="AZ105" i="63"/>
  <c r="AZ110" i="63"/>
  <c r="AZ113" i="63"/>
  <c r="AZ118" i="63"/>
  <c r="AZ121" i="63"/>
  <c r="AZ126" i="63"/>
  <c r="AZ8" i="63"/>
  <c r="AT9" i="63"/>
  <c r="AT10" i="63"/>
  <c r="AT11" i="63"/>
  <c r="AT12" i="63"/>
  <c r="AT13" i="63"/>
  <c r="AT14" i="63"/>
  <c r="AT15" i="63"/>
  <c r="AT16" i="63"/>
  <c r="AT17" i="63"/>
  <c r="AT18" i="63"/>
  <c r="AT19" i="63"/>
  <c r="AT20" i="63"/>
  <c r="AT21" i="63"/>
  <c r="AT22" i="63"/>
  <c r="AT23" i="63"/>
  <c r="AT24" i="63"/>
  <c r="AT25" i="63"/>
  <c r="AT26" i="63"/>
  <c r="AT27" i="63"/>
  <c r="AT30" i="63"/>
  <c r="AT31" i="63"/>
  <c r="AT32" i="63"/>
  <c r="AT33" i="63"/>
  <c r="AT34" i="63"/>
  <c r="AT35" i="63"/>
  <c r="AT36" i="63"/>
  <c r="AT37" i="63"/>
  <c r="AT38" i="63"/>
  <c r="AT39" i="63"/>
  <c r="AT40" i="63"/>
  <c r="AT41" i="63"/>
  <c r="AT42" i="63"/>
  <c r="AT43" i="63"/>
  <c r="AT44" i="63"/>
  <c r="AT45" i="63"/>
  <c r="AT46" i="63"/>
  <c r="AT47" i="63"/>
  <c r="AT48" i="63"/>
  <c r="AT49" i="63"/>
  <c r="AT50" i="63"/>
  <c r="AT51" i="63"/>
  <c r="AT52" i="63"/>
  <c r="AT53" i="63"/>
  <c r="AT54" i="63"/>
  <c r="AT55" i="63"/>
  <c r="AT56" i="63"/>
  <c r="AT57" i="63"/>
  <c r="AT58" i="63"/>
  <c r="AT59" i="63"/>
  <c r="AT60" i="63"/>
  <c r="AT61" i="63"/>
  <c r="AT62" i="63"/>
  <c r="AT63" i="63"/>
  <c r="AT64" i="63"/>
  <c r="AT65" i="63"/>
  <c r="AT66" i="63"/>
  <c r="AT67" i="63"/>
  <c r="AT68" i="63"/>
  <c r="AT69" i="63"/>
  <c r="AT70" i="63"/>
  <c r="AT71" i="63"/>
  <c r="AT72" i="63"/>
  <c r="AT73" i="63"/>
  <c r="AT74" i="63"/>
  <c r="AT75" i="63"/>
  <c r="AT76" i="63"/>
  <c r="AT77" i="63"/>
  <c r="AT78" i="63"/>
  <c r="AT79" i="63"/>
  <c r="AT80" i="63"/>
  <c r="AT81" i="63"/>
  <c r="AT82" i="63"/>
  <c r="AT83" i="63"/>
  <c r="AT84" i="63"/>
  <c r="AT85" i="63"/>
  <c r="AT86" i="63"/>
  <c r="AT87" i="63"/>
  <c r="AT88" i="63"/>
  <c r="AT89" i="63"/>
  <c r="AT90" i="63"/>
  <c r="AT91" i="63"/>
  <c r="AT92" i="63"/>
  <c r="AT93" i="63"/>
  <c r="AT94" i="63"/>
  <c r="AT95" i="63"/>
  <c r="AT96" i="63"/>
  <c r="AT97" i="63"/>
  <c r="AT98" i="63"/>
  <c r="AT99" i="63"/>
  <c r="AT100" i="63"/>
  <c r="AT101" i="63"/>
  <c r="AT102" i="63"/>
  <c r="AT103" i="63"/>
  <c r="AT104" i="63"/>
  <c r="AT105" i="63"/>
  <c r="AT106" i="63"/>
  <c r="AT107" i="63"/>
  <c r="AT108" i="63"/>
  <c r="AT109" i="63"/>
  <c r="AT110" i="63"/>
  <c r="AT111" i="63"/>
  <c r="AT112" i="63"/>
  <c r="AT113" i="63"/>
  <c r="AT114" i="63"/>
  <c r="AT115" i="63"/>
  <c r="AT116" i="63"/>
  <c r="AT117" i="63"/>
  <c r="AT118" i="63"/>
  <c r="AT119" i="63"/>
  <c r="AT120" i="63"/>
  <c r="AT121" i="63"/>
  <c r="AT122" i="63"/>
  <c r="AT123" i="63"/>
  <c r="AT124" i="63"/>
  <c r="AT125" i="63"/>
  <c r="AT126" i="63"/>
  <c r="AT127" i="63"/>
  <c r="AT128" i="63"/>
  <c r="AT8" i="63"/>
  <c r="AQ9" i="63"/>
  <c r="AQ17" i="63"/>
  <c r="AQ21" i="63"/>
  <c r="AQ25" i="63"/>
  <c r="AQ29" i="63"/>
  <c r="AQ33" i="63"/>
  <c r="AQ37" i="63"/>
  <c r="AQ41" i="63"/>
  <c r="AQ45" i="63"/>
  <c r="AQ49" i="63"/>
  <c r="AQ53" i="63"/>
  <c r="AQ57" i="63"/>
  <c r="AQ61" i="63"/>
  <c r="AQ65" i="63"/>
  <c r="AQ69" i="63"/>
  <c r="AQ73" i="63"/>
  <c r="AQ77" i="63"/>
  <c r="AQ81" i="63"/>
  <c r="AQ85" i="63"/>
  <c r="AQ89" i="63"/>
  <c r="AQ93" i="63"/>
  <c r="AQ97" i="63"/>
  <c r="AQ101" i="63"/>
  <c r="AQ105" i="63"/>
  <c r="AQ109" i="63"/>
  <c r="AQ113" i="63"/>
  <c r="AQ117" i="63"/>
  <c r="AQ121" i="63"/>
  <c r="AQ125" i="63"/>
  <c r="AN9" i="63"/>
  <c r="AN10" i="63"/>
  <c r="AN11" i="63"/>
  <c r="AN12" i="63"/>
  <c r="AN13" i="63"/>
  <c r="AN14" i="63"/>
  <c r="AN15" i="63"/>
  <c r="AN16" i="63"/>
  <c r="AN17" i="63"/>
  <c r="AN18" i="63"/>
  <c r="AN19" i="63"/>
  <c r="AN20" i="63"/>
  <c r="AN21" i="63"/>
  <c r="AN22" i="63"/>
  <c r="AN23" i="63"/>
  <c r="AN24" i="63"/>
  <c r="AN25" i="63"/>
  <c r="AN26" i="63"/>
  <c r="AN27" i="63"/>
  <c r="AN28" i="63"/>
  <c r="AN29" i="63"/>
  <c r="AN30" i="63"/>
  <c r="AN31" i="63"/>
  <c r="AN32" i="63"/>
  <c r="AN33" i="63"/>
  <c r="AN34" i="63"/>
  <c r="AN35" i="63"/>
  <c r="AN36" i="63"/>
  <c r="AN37" i="63"/>
  <c r="AN38" i="63"/>
  <c r="AN39" i="63"/>
  <c r="AN40" i="63"/>
  <c r="AN41" i="63"/>
  <c r="AN42" i="63"/>
  <c r="AN43" i="63"/>
  <c r="AN44" i="63"/>
  <c r="AN45" i="63"/>
  <c r="AN46" i="63"/>
  <c r="AN47" i="63"/>
  <c r="AN48" i="63"/>
  <c r="AN49" i="63"/>
  <c r="AN50" i="63"/>
  <c r="AN51" i="63"/>
  <c r="AN52" i="63"/>
  <c r="AN53" i="63"/>
  <c r="AN54" i="63"/>
  <c r="AN55" i="63"/>
  <c r="AN56" i="63"/>
  <c r="AN57" i="63"/>
  <c r="AN58" i="63"/>
  <c r="AN60" i="63"/>
  <c r="AN61" i="63"/>
  <c r="AN62" i="63"/>
  <c r="AN63" i="63"/>
  <c r="AN64" i="63"/>
  <c r="AN65" i="63"/>
  <c r="AN66" i="63"/>
  <c r="AN67" i="63"/>
  <c r="AN68" i="63"/>
  <c r="AN69" i="63"/>
  <c r="AN70" i="63"/>
  <c r="AN72" i="63"/>
  <c r="AN73" i="63"/>
  <c r="AN74" i="63"/>
  <c r="AN75" i="63"/>
  <c r="AN76" i="63"/>
  <c r="AN77" i="63"/>
  <c r="AN78" i="63"/>
  <c r="AN79" i="63"/>
  <c r="AN80" i="63"/>
  <c r="AN81" i="63"/>
  <c r="AN82" i="63"/>
  <c r="AN83" i="63"/>
  <c r="AN84" i="63"/>
  <c r="AN85" i="63"/>
  <c r="AN86" i="63"/>
  <c r="AN87" i="63"/>
  <c r="AN88" i="63"/>
  <c r="AN89" i="63"/>
  <c r="AN90" i="63"/>
  <c r="AN91" i="63"/>
  <c r="AN92" i="63"/>
  <c r="AN93" i="63"/>
  <c r="AN94" i="63"/>
  <c r="AN95" i="63"/>
  <c r="AN96" i="63"/>
  <c r="AN97" i="63"/>
  <c r="AN98" i="63"/>
  <c r="AN99" i="63"/>
  <c r="AN100" i="63"/>
  <c r="AN101" i="63"/>
  <c r="AN102" i="63"/>
  <c r="AN103" i="63"/>
  <c r="AN104" i="63"/>
  <c r="AN105" i="63"/>
  <c r="AN106" i="63"/>
  <c r="AN107" i="63"/>
  <c r="AN108" i="63"/>
  <c r="AN109" i="63"/>
  <c r="AN110" i="63"/>
  <c r="AN111" i="63"/>
  <c r="AN112" i="63"/>
  <c r="AN113" i="63"/>
  <c r="AN114" i="63"/>
  <c r="AN115" i="63"/>
  <c r="AN117" i="63"/>
  <c r="AN118" i="63"/>
  <c r="AN119" i="63"/>
  <c r="AN120" i="63"/>
  <c r="AN121" i="63"/>
  <c r="AN122" i="63"/>
  <c r="AN123" i="63"/>
  <c r="AN124" i="63"/>
  <c r="AN125" i="63"/>
  <c r="AN126" i="63"/>
  <c r="AN127" i="63"/>
  <c r="AN128" i="63"/>
  <c r="AN8" i="63"/>
  <c r="AK9" i="63"/>
  <c r="AK10" i="63"/>
  <c r="AK11" i="63"/>
  <c r="AK12" i="63"/>
  <c r="AK13" i="63"/>
  <c r="AK14" i="63"/>
  <c r="AK15" i="63"/>
  <c r="AK16" i="63"/>
  <c r="AK17" i="63"/>
  <c r="AK18" i="63"/>
  <c r="AK19" i="63"/>
  <c r="AK20" i="63"/>
  <c r="AK21" i="63"/>
  <c r="AK22" i="63"/>
  <c r="AK23" i="63"/>
  <c r="AK24" i="63"/>
  <c r="AK25" i="63"/>
  <c r="AK26" i="63"/>
  <c r="AK27" i="63"/>
  <c r="AK28" i="63"/>
  <c r="AK29" i="63"/>
  <c r="AK30" i="63"/>
  <c r="AK31" i="63"/>
  <c r="AK32" i="63"/>
  <c r="AK33" i="63"/>
  <c r="AK34" i="63"/>
  <c r="AK35" i="63"/>
  <c r="AK36" i="63"/>
  <c r="AK37" i="63"/>
  <c r="AK38" i="63"/>
  <c r="AK39" i="63"/>
  <c r="AK40" i="63"/>
  <c r="AK41" i="63"/>
  <c r="AK42" i="63"/>
  <c r="AK43" i="63"/>
  <c r="AK44" i="63"/>
  <c r="AK45" i="63"/>
  <c r="AK46" i="63"/>
  <c r="AK47" i="63"/>
  <c r="AK48" i="63"/>
  <c r="AK49" i="63"/>
  <c r="AK50" i="63"/>
  <c r="AK51" i="63"/>
  <c r="AK52" i="63"/>
  <c r="AK53" i="63"/>
  <c r="AK54" i="63"/>
  <c r="AK55" i="63"/>
  <c r="AK56" i="63"/>
  <c r="AK57" i="63"/>
  <c r="AK58" i="63"/>
  <c r="AK60" i="63"/>
  <c r="AK61" i="63"/>
  <c r="AK62" i="63"/>
  <c r="AK63" i="63"/>
  <c r="AK64" i="63"/>
  <c r="AK65" i="63"/>
  <c r="AK66" i="63"/>
  <c r="AK67" i="63"/>
  <c r="AK68" i="63"/>
  <c r="AK69" i="63"/>
  <c r="AK70" i="63"/>
  <c r="AK72" i="63"/>
  <c r="AK73" i="63"/>
  <c r="AK74" i="63"/>
  <c r="AK75" i="63"/>
  <c r="AK76" i="63"/>
  <c r="AK77" i="63"/>
  <c r="AK78" i="63"/>
  <c r="AK79" i="63"/>
  <c r="AK80" i="63"/>
  <c r="AK81" i="63"/>
  <c r="AK82" i="63"/>
  <c r="AK83" i="63"/>
  <c r="AK84" i="63"/>
  <c r="AK85" i="63"/>
  <c r="AK86" i="63"/>
  <c r="AK87" i="63"/>
  <c r="AK88" i="63"/>
  <c r="AK89" i="63"/>
  <c r="AK90" i="63"/>
  <c r="AK91" i="63"/>
  <c r="AK92" i="63"/>
  <c r="AK93" i="63"/>
  <c r="AK94" i="63"/>
  <c r="AK95" i="63"/>
  <c r="AK96" i="63"/>
  <c r="AK97" i="63"/>
  <c r="AK98" i="63"/>
  <c r="AK99" i="63"/>
  <c r="AK100" i="63"/>
  <c r="AK101" i="63"/>
  <c r="AK102" i="63"/>
  <c r="AK103" i="63"/>
  <c r="AK104" i="63"/>
  <c r="AK105" i="63"/>
  <c r="AK106" i="63"/>
  <c r="AK107" i="63"/>
  <c r="AK108" i="63"/>
  <c r="AK109" i="63"/>
  <c r="AK110" i="63"/>
  <c r="AK111" i="63"/>
  <c r="AK112" i="63"/>
  <c r="AK113" i="63"/>
  <c r="AK114" i="63"/>
  <c r="AK115" i="63"/>
  <c r="AK117" i="63"/>
  <c r="AK118" i="63"/>
  <c r="AK119" i="63"/>
  <c r="AK120" i="63"/>
  <c r="AK121" i="63"/>
  <c r="AK122" i="63"/>
  <c r="AK123" i="63"/>
  <c r="AK124" i="63"/>
  <c r="AK125" i="63"/>
  <c r="AK126" i="63"/>
  <c r="AK127" i="63"/>
  <c r="AK128" i="63"/>
  <c r="AK8" i="63"/>
  <c r="AH9" i="63"/>
  <c r="AH12" i="63"/>
  <c r="AH14" i="63"/>
  <c r="AH16" i="63"/>
  <c r="AH17" i="63"/>
  <c r="AH20" i="63"/>
  <c r="AH22" i="63"/>
  <c r="AH24" i="63"/>
  <c r="AH25" i="63"/>
  <c r="AH28" i="63"/>
  <c r="AH30" i="63"/>
  <c r="AH32" i="63"/>
  <c r="AH33" i="63"/>
  <c r="AH36" i="63"/>
  <c r="AH38" i="63"/>
  <c r="AH40" i="63"/>
  <c r="AH41" i="63"/>
  <c r="AH44" i="63"/>
  <c r="AH46" i="63"/>
  <c r="AH48" i="63"/>
  <c r="AH49" i="63"/>
  <c r="AH52" i="63"/>
  <c r="AH54" i="63"/>
  <c r="AH56" i="63"/>
  <c r="AH57" i="63"/>
  <c r="AH60" i="63"/>
  <c r="AH62" i="63"/>
  <c r="AH64" i="63"/>
  <c r="AH65" i="63"/>
  <c r="AH68" i="63"/>
  <c r="AH70" i="63"/>
  <c r="AH72" i="63"/>
  <c r="AH73" i="63"/>
  <c r="AH76" i="63"/>
  <c r="AH78" i="63"/>
  <c r="AH80" i="63"/>
  <c r="AH81" i="63"/>
  <c r="AH84" i="63"/>
  <c r="AH86" i="63"/>
  <c r="AH88" i="63"/>
  <c r="AH89" i="63"/>
  <c r="AH92" i="63"/>
  <c r="AH94" i="63"/>
  <c r="AH96" i="63"/>
  <c r="AH97" i="63"/>
  <c r="AH100" i="63"/>
  <c r="AH102" i="63"/>
  <c r="AH104" i="63"/>
  <c r="AH105" i="63"/>
  <c r="AH108" i="63"/>
  <c r="AH110" i="63"/>
  <c r="AH112" i="63"/>
  <c r="AH113" i="63"/>
  <c r="AH118" i="63"/>
  <c r="AH120" i="63"/>
  <c r="AH121" i="63"/>
  <c r="AH124" i="63"/>
  <c r="AH126" i="63"/>
  <c r="AH128" i="63"/>
  <c r="AH8" i="63"/>
  <c r="AE9" i="63"/>
  <c r="AE10" i="63"/>
  <c r="AE11" i="63"/>
  <c r="AE12" i="63"/>
  <c r="AE13" i="63"/>
  <c r="AE14" i="63"/>
  <c r="AE15" i="63"/>
  <c r="AE16" i="63"/>
  <c r="AE17" i="63"/>
  <c r="AE18" i="63"/>
  <c r="AE19" i="63"/>
  <c r="AE20" i="63"/>
  <c r="AE21" i="63"/>
  <c r="AE22" i="63"/>
  <c r="AE23" i="63"/>
  <c r="AE24" i="63"/>
  <c r="AE25" i="63"/>
  <c r="AE26" i="63"/>
  <c r="AE27" i="63"/>
  <c r="AE28" i="63"/>
  <c r="AE29" i="63"/>
  <c r="AE30" i="63"/>
  <c r="AE31" i="63"/>
  <c r="AE32" i="63"/>
  <c r="AE33" i="63"/>
  <c r="AE34" i="63"/>
  <c r="AE35" i="63"/>
  <c r="AE36" i="63"/>
  <c r="AE37" i="63"/>
  <c r="AE38" i="63"/>
  <c r="AE39" i="63"/>
  <c r="AE40" i="63"/>
  <c r="AE41" i="63"/>
  <c r="AE42" i="63"/>
  <c r="AE43" i="63"/>
  <c r="AE44" i="63"/>
  <c r="AE45" i="63"/>
  <c r="AE46" i="63"/>
  <c r="AE47" i="63"/>
  <c r="AE48" i="63"/>
  <c r="AE49" i="63"/>
  <c r="AE50" i="63"/>
  <c r="AE51" i="63"/>
  <c r="AE52" i="63"/>
  <c r="AE53" i="63"/>
  <c r="AE54" i="63"/>
  <c r="AE55" i="63"/>
  <c r="AE56" i="63"/>
  <c r="AE57" i="63"/>
  <c r="AE58" i="63"/>
  <c r="AE60" i="63"/>
  <c r="AE61" i="63"/>
  <c r="AE62" i="63"/>
  <c r="AE63" i="63"/>
  <c r="AE64" i="63"/>
  <c r="AE65" i="63"/>
  <c r="AE66" i="63"/>
  <c r="AE67" i="63"/>
  <c r="AE68" i="63"/>
  <c r="AE69" i="63"/>
  <c r="AE70" i="63"/>
  <c r="AE72" i="63"/>
  <c r="AE73" i="63"/>
  <c r="AE74" i="63"/>
  <c r="AE75" i="63"/>
  <c r="AE76" i="63"/>
  <c r="AE77" i="63"/>
  <c r="AE78" i="63"/>
  <c r="AE79" i="63"/>
  <c r="AE80" i="63"/>
  <c r="AE81" i="63"/>
  <c r="AE82" i="63"/>
  <c r="AE83" i="63"/>
  <c r="AE84" i="63"/>
  <c r="AE85" i="63"/>
  <c r="AE86" i="63"/>
  <c r="AE87" i="63"/>
  <c r="AE88" i="63"/>
  <c r="AE89" i="63"/>
  <c r="AE90" i="63"/>
  <c r="AE91" i="63"/>
  <c r="AE92" i="63"/>
  <c r="AE93" i="63"/>
  <c r="AE94" i="63"/>
  <c r="AE95" i="63"/>
  <c r="AE96" i="63"/>
  <c r="AE97" i="63"/>
  <c r="AE98" i="63"/>
  <c r="AE99" i="63"/>
  <c r="AE100" i="63"/>
  <c r="AE101" i="63"/>
  <c r="AE102" i="63"/>
  <c r="AE103" i="63"/>
  <c r="AE104" i="63"/>
  <c r="AE105" i="63"/>
  <c r="AE106" i="63"/>
  <c r="AE107" i="63"/>
  <c r="AE108" i="63"/>
  <c r="AE109" i="63"/>
  <c r="AE110" i="63"/>
  <c r="AE111" i="63"/>
  <c r="AE112" i="63"/>
  <c r="AE113" i="63"/>
  <c r="AE114" i="63"/>
  <c r="AE115" i="63"/>
  <c r="AE117" i="63"/>
  <c r="AE118" i="63"/>
  <c r="AE119" i="63"/>
  <c r="AE120" i="63"/>
  <c r="AE121" i="63"/>
  <c r="AE122" i="63"/>
  <c r="AE123" i="63"/>
  <c r="AE124" i="63"/>
  <c r="AE125" i="63"/>
  <c r="AE126" i="63"/>
  <c r="AE127" i="63"/>
  <c r="AE128" i="63"/>
  <c r="AE8" i="63"/>
  <c r="AB9" i="63"/>
  <c r="AB10" i="63"/>
  <c r="AB11" i="63"/>
  <c r="AB12" i="63"/>
  <c r="AB13" i="63"/>
  <c r="AB14" i="63"/>
  <c r="AB15" i="63"/>
  <c r="AB16" i="63"/>
  <c r="AB17" i="63"/>
  <c r="AB18" i="63"/>
  <c r="AB19" i="63"/>
  <c r="AB20" i="63"/>
  <c r="AB21" i="63"/>
  <c r="AB22" i="63"/>
  <c r="AB23" i="63"/>
  <c r="AB24" i="63"/>
  <c r="AB25" i="63"/>
  <c r="AB26" i="63"/>
  <c r="AB27" i="63"/>
  <c r="AB28" i="63"/>
  <c r="AB29" i="63"/>
  <c r="AB30" i="63"/>
  <c r="AB31" i="63"/>
  <c r="AB32" i="63"/>
  <c r="AB33" i="63"/>
  <c r="AB34" i="63"/>
  <c r="AB35" i="63"/>
  <c r="AB36" i="63"/>
  <c r="AB37" i="63"/>
  <c r="AB38" i="63"/>
  <c r="AB39" i="63"/>
  <c r="AB40" i="63"/>
  <c r="AB41" i="63"/>
  <c r="AB42" i="63"/>
  <c r="AB43" i="63"/>
  <c r="AB44" i="63"/>
  <c r="AB45" i="63"/>
  <c r="AB46" i="63"/>
  <c r="AB47" i="63"/>
  <c r="AB48" i="63"/>
  <c r="AB49" i="63"/>
  <c r="AB50" i="63"/>
  <c r="AB51" i="63"/>
  <c r="AB52" i="63"/>
  <c r="AB53" i="63"/>
  <c r="AB54" i="63"/>
  <c r="AB55" i="63"/>
  <c r="AB56" i="63"/>
  <c r="AB57" i="63"/>
  <c r="AB58" i="63"/>
  <c r="AB59" i="63"/>
  <c r="AB60" i="63"/>
  <c r="AB61" i="63"/>
  <c r="AB62" i="63"/>
  <c r="AB63" i="63"/>
  <c r="AB64" i="63"/>
  <c r="AB65" i="63"/>
  <c r="AB66" i="63"/>
  <c r="AB67" i="63"/>
  <c r="AB68" i="63"/>
  <c r="AB69" i="63"/>
  <c r="AB70" i="63"/>
  <c r="AB71" i="63"/>
  <c r="AB72" i="63"/>
  <c r="AB73" i="63"/>
  <c r="AB74" i="63"/>
  <c r="AB75" i="63"/>
  <c r="AB76" i="63"/>
  <c r="AB77" i="63"/>
  <c r="AB78" i="63"/>
  <c r="AB79" i="63"/>
  <c r="AB80" i="63"/>
  <c r="AB81" i="63"/>
  <c r="AB82" i="63"/>
  <c r="AB83" i="63"/>
  <c r="AB84" i="63"/>
  <c r="AB85" i="63"/>
  <c r="AB86" i="63"/>
  <c r="AB87" i="63"/>
  <c r="AB88" i="63"/>
  <c r="AB89" i="63"/>
  <c r="AB90" i="63"/>
  <c r="AB91" i="63"/>
  <c r="AB92" i="63"/>
  <c r="AB93" i="63"/>
  <c r="AB94" i="63"/>
  <c r="AB95" i="63"/>
  <c r="AB96" i="63"/>
  <c r="AB97" i="63"/>
  <c r="AB98" i="63"/>
  <c r="AB99" i="63"/>
  <c r="AB100" i="63"/>
  <c r="AB101" i="63"/>
  <c r="AB102" i="63"/>
  <c r="AB103" i="63"/>
  <c r="AB104" i="63"/>
  <c r="AB105" i="63"/>
  <c r="AB106" i="63"/>
  <c r="AB107" i="63"/>
  <c r="AB108" i="63"/>
  <c r="AB109" i="63"/>
  <c r="AB110" i="63"/>
  <c r="AB111" i="63"/>
  <c r="AB112" i="63"/>
  <c r="AB113" i="63"/>
  <c r="AB114" i="63"/>
  <c r="AB115" i="63"/>
  <c r="AB116" i="63"/>
  <c r="AB117" i="63"/>
  <c r="AB118" i="63"/>
  <c r="AB119" i="63"/>
  <c r="AB120" i="63"/>
  <c r="AB121" i="63"/>
  <c r="AB122" i="63"/>
  <c r="AB123" i="63"/>
  <c r="AB124" i="63"/>
  <c r="AB125" i="63"/>
  <c r="AB126" i="63"/>
  <c r="AB127" i="63"/>
  <c r="AB128" i="63"/>
  <c r="AB8" i="63"/>
  <c r="Y9" i="63"/>
  <c r="Y10" i="63"/>
  <c r="Y11" i="63"/>
  <c r="Y12" i="63"/>
  <c r="Y13" i="63"/>
  <c r="Y14" i="63"/>
  <c r="Y15" i="63"/>
  <c r="Y16" i="63"/>
  <c r="Y17" i="63"/>
  <c r="Y23" i="63"/>
  <c r="Y24" i="63"/>
  <c r="Y30" i="63"/>
  <c r="Y31" i="63"/>
  <c r="Y32" i="63"/>
  <c r="Y33" i="63"/>
  <c r="Y34" i="63"/>
  <c r="Y35" i="63"/>
  <c r="Y36" i="63"/>
  <c r="Y37" i="63"/>
  <c r="Y38" i="63"/>
  <c r="Y39" i="63"/>
  <c r="Y40" i="63"/>
  <c r="Y42" i="63"/>
  <c r="Y43" i="63"/>
  <c r="Y44" i="63"/>
  <c r="Y45" i="63"/>
  <c r="Y46" i="63"/>
  <c r="Y47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8" i="63"/>
  <c r="V9" i="63"/>
  <c r="V10" i="63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4" i="63"/>
  <c r="V25" i="63"/>
  <c r="V26" i="63"/>
  <c r="V27" i="63"/>
  <c r="V28" i="63"/>
  <c r="V29" i="63"/>
  <c r="V30" i="63"/>
  <c r="V31" i="63"/>
  <c r="V32" i="63"/>
  <c r="V33" i="63"/>
  <c r="V34" i="63"/>
  <c r="V35" i="63"/>
  <c r="V36" i="63"/>
  <c r="V37" i="63"/>
  <c r="V38" i="63"/>
  <c r="V39" i="63"/>
  <c r="V40" i="63"/>
  <c r="V41" i="63"/>
  <c r="V42" i="63"/>
  <c r="V43" i="63"/>
  <c r="V44" i="63"/>
  <c r="V45" i="63"/>
  <c r="V46" i="63"/>
  <c r="V47" i="63"/>
  <c r="V48" i="63"/>
  <c r="V49" i="63"/>
  <c r="V50" i="63"/>
  <c r="V51" i="63"/>
  <c r="V52" i="63"/>
  <c r="V53" i="63"/>
  <c r="V54" i="63"/>
  <c r="V55" i="63"/>
  <c r="V56" i="63"/>
  <c r="V57" i="63"/>
  <c r="V58" i="63"/>
  <c r="V59" i="63"/>
  <c r="V60" i="63"/>
  <c r="V61" i="63"/>
  <c r="V62" i="63"/>
  <c r="V63" i="63"/>
  <c r="V64" i="63"/>
  <c r="V65" i="63"/>
  <c r="V66" i="63"/>
  <c r="V67" i="63"/>
  <c r="V68" i="63"/>
  <c r="V69" i="63"/>
  <c r="V70" i="63"/>
  <c r="V71" i="63"/>
  <c r="V72" i="63"/>
  <c r="V73" i="63"/>
  <c r="V74" i="63"/>
  <c r="V75" i="63"/>
  <c r="V76" i="63"/>
  <c r="V77" i="63"/>
  <c r="V78" i="63"/>
  <c r="V79" i="63"/>
  <c r="V80" i="63"/>
  <c r="V81" i="63"/>
  <c r="V82" i="63"/>
  <c r="V83" i="63"/>
  <c r="V84" i="63"/>
  <c r="V85" i="63"/>
  <c r="V86" i="63"/>
  <c r="V87" i="63"/>
  <c r="V88" i="63"/>
  <c r="V89" i="63"/>
  <c r="V90" i="63"/>
  <c r="V91" i="63"/>
  <c r="V92" i="63"/>
  <c r="V93" i="63"/>
  <c r="V94" i="63"/>
  <c r="V95" i="63"/>
  <c r="V96" i="63"/>
  <c r="V97" i="63"/>
  <c r="V98" i="63"/>
  <c r="V99" i="63"/>
  <c r="V100" i="63"/>
  <c r="V101" i="63"/>
  <c r="V102" i="63"/>
  <c r="V103" i="63"/>
  <c r="V104" i="63"/>
  <c r="V105" i="63"/>
  <c r="V106" i="63"/>
  <c r="V107" i="63"/>
  <c r="V108" i="63"/>
  <c r="V109" i="63"/>
  <c r="V110" i="63"/>
  <c r="V111" i="63"/>
  <c r="V112" i="63"/>
  <c r="V113" i="63"/>
  <c r="V114" i="63"/>
  <c r="V115" i="63"/>
  <c r="V116" i="63"/>
  <c r="V117" i="63"/>
  <c r="V118" i="63"/>
  <c r="V119" i="63"/>
  <c r="V120" i="63"/>
  <c r="V121" i="63"/>
  <c r="V122" i="63"/>
  <c r="V123" i="63"/>
  <c r="V124" i="63"/>
  <c r="V125" i="63"/>
  <c r="V126" i="63"/>
  <c r="V127" i="63"/>
  <c r="V128" i="63"/>
  <c r="V8" i="63"/>
  <c r="S25" i="63"/>
  <c r="S26" i="63"/>
  <c r="S27" i="63"/>
  <c r="S28" i="63"/>
  <c r="S29" i="63"/>
  <c r="S30" i="63"/>
  <c r="S31" i="63"/>
  <c r="S32" i="63"/>
  <c r="S33" i="63"/>
  <c r="S34" i="63"/>
  <c r="S35" i="63"/>
  <c r="S36" i="63"/>
  <c r="S37" i="63"/>
  <c r="S38" i="63"/>
  <c r="S39" i="63"/>
  <c r="S40" i="63"/>
  <c r="S41" i="63"/>
  <c r="S42" i="63"/>
  <c r="S43" i="63"/>
  <c r="S44" i="63"/>
  <c r="S45" i="63"/>
  <c r="S46" i="63"/>
  <c r="S47" i="63"/>
  <c r="S48" i="63"/>
  <c r="S49" i="63"/>
  <c r="S50" i="63"/>
  <c r="S51" i="63"/>
  <c r="S52" i="63"/>
  <c r="S53" i="63"/>
  <c r="S54" i="63"/>
  <c r="S55" i="63"/>
  <c r="S56" i="63"/>
  <c r="S57" i="63"/>
  <c r="S58" i="63"/>
  <c r="S59" i="63"/>
  <c r="S60" i="63"/>
  <c r="S61" i="63"/>
  <c r="S62" i="63"/>
  <c r="S63" i="63"/>
  <c r="S64" i="63"/>
  <c r="S65" i="63"/>
  <c r="S66" i="63"/>
  <c r="S67" i="63"/>
  <c r="S68" i="63"/>
  <c r="S69" i="63"/>
  <c r="S70" i="63"/>
  <c r="S71" i="63"/>
  <c r="S72" i="63"/>
  <c r="S73" i="63"/>
  <c r="S74" i="63"/>
  <c r="S75" i="63"/>
  <c r="S76" i="63"/>
  <c r="S77" i="63"/>
  <c r="S78" i="63"/>
  <c r="S79" i="63"/>
  <c r="S80" i="63"/>
  <c r="S81" i="63"/>
  <c r="S82" i="63"/>
  <c r="S83" i="63"/>
  <c r="S84" i="63"/>
  <c r="S85" i="63"/>
  <c r="S86" i="63"/>
  <c r="S87" i="63"/>
  <c r="S88" i="63"/>
  <c r="S89" i="63"/>
  <c r="S90" i="63"/>
  <c r="S91" i="63"/>
  <c r="S92" i="63"/>
  <c r="S93" i="63"/>
  <c r="S94" i="63"/>
  <c r="S95" i="63"/>
  <c r="S96" i="63"/>
  <c r="S97" i="63"/>
  <c r="S98" i="63"/>
  <c r="S99" i="63"/>
  <c r="S100" i="63"/>
  <c r="S101" i="63"/>
  <c r="S102" i="63"/>
  <c r="S103" i="63"/>
  <c r="S104" i="63"/>
  <c r="S105" i="63"/>
  <c r="S106" i="63"/>
  <c r="S107" i="63"/>
  <c r="S108" i="63"/>
  <c r="S109" i="63"/>
  <c r="S110" i="63"/>
  <c r="S111" i="63"/>
  <c r="S112" i="63"/>
  <c r="S113" i="63"/>
  <c r="S114" i="63"/>
  <c r="S115" i="63"/>
  <c r="S116" i="63"/>
  <c r="S117" i="63"/>
  <c r="S118" i="63"/>
  <c r="S119" i="63"/>
  <c r="S120" i="63"/>
  <c r="S121" i="63"/>
  <c r="S122" i="63"/>
  <c r="S123" i="63"/>
  <c r="S124" i="63"/>
  <c r="S125" i="63"/>
  <c r="S126" i="63"/>
  <c r="S127" i="63"/>
  <c r="S12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8" i="63"/>
  <c r="J11" i="63"/>
  <c r="J15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57" i="63"/>
  <c r="J58" i="63"/>
  <c r="J59" i="63"/>
  <c r="J60" i="63"/>
  <c r="J61" i="63"/>
  <c r="J62" i="63"/>
  <c r="J63" i="63"/>
  <c r="J64" i="63"/>
  <c r="J65" i="63"/>
  <c r="J66" i="63"/>
  <c r="J67" i="63"/>
  <c r="J68" i="63"/>
  <c r="J69" i="63"/>
  <c r="J70" i="63"/>
  <c r="J71" i="63"/>
  <c r="J72" i="63"/>
  <c r="J73" i="63"/>
  <c r="J74" i="63"/>
  <c r="J75" i="63"/>
  <c r="J76" i="63"/>
  <c r="J77" i="63"/>
  <c r="J78" i="63"/>
  <c r="J79" i="63"/>
  <c r="J80" i="63"/>
  <c r="J81" i="63"/>
  <c r="J82" i="63"/>
  <c r="J83" i="63"/>
  <c r="J84" i="63"/>
  <c r="J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J98" i="63"/>
  <c r="J99" i="63"/>
  <c r="J100" i="63"/>
  <c r="J101" i="63"/>
  <c r="J102" i="63"/>
  <c r="J103" i="63"/>
  <c r="J104" i="63"/>
  <c r="J105" i="63"/>
  <c r="J106" i="63"/>
  <c r="J107" i="63"/>
  <c r="J108" i="63"/>
  <c r="J109" i="63"/>
  <c r="J110" i="63"/>
  <c r="J111" i="63"/>
  <c r="J112" i="63"/>
  <c r="J113" i="63"/>
  <c r="J114" i="63"/>
  <c r="J115" i="63"/>
  <c r="J116" i="63"/>
  <c r="J117" i="63"/>
  <c r="J118" i="63"/>
  <c r="J119" i="63"/>
  <c r="J120" i="63"/>
  <c r="J121" i="63"/>
  <c r="J122" i="63"/>
  <c r="J123" i="63"/>
  <c r="J124" i="63"/>
  <c r="J125" i="63"/>
  <c r="J126" i="63"/>
  <c r="J127" i="63"/>
  <c r="J128" i="63"/>
  <c r="J8" i="63"/>
  <c r="D9" i="63"/>
  <c r="D11" i="63"/>
  <c r="D12" i="63"/>
  <c r="D13" i="63"/>
  <c r="D14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D104" i="63"/>
  <c r="D105" i="63"/>
  <c r="D106" i="63"/>
  <c r="D107" i="63"/>
  <c r="D108" i="63"/>
  <c r="D109" i="63"/>
  <c r="D110" i="63"/>
  <c r="D111" i="63"/>
  <c r="D112" i="63"/>
  <c r="D113" i="63"/>
  <c r="D114" i="63"/>
  <c r="D115" i="63"/>
  <c r="D116" i="63"/>
  <c r="D117" i="63"/>
  <c r="D118" i="63"/>
  <c r="D119" i="63"/>
  <c r="D120" i="63"/>
  <c r="D121" i="63"/>
  <c r="D122" i="63"/>
  <c r="D123" i="63"/>
  <c r="D124" i="63"/>
  <c r="D125" i="63"/>
  <c r="D126" i="63"/>
  <c r="D127" i="63"/>
  <c r="D128" i="63"/>
  <c r="J2" i="74" l="1" a="1"/>
  <c r="J2" i="74" s="1"/>
  <c r="F2" i="74" a="1"/>
  <c r="F2" i="74" s="1"/>
  <c r="H2" i="74" a="1"/>
  <c r="H2" i="74" s="1"/>
  <c r="AZ125" i="63"/>
  <c r="AZ117" i="63"/>
  <c r="AZ109" i="63"/>
  <c r="AZ101" i="63"/>
  <c r="AZ93" i="63"/>
  <c r="AZ85" i="63"/>
  <c r="AZ77" i="63"/>
  <c r="AZ69" i="63"/>
  <c r="AZ61" i="63"/>
  <c r="AZ53" i="63"/>
  <c r="AZ45" i="63"/>
  <c r="AZ37" i="63"/>
  <c r="AZ29" i="63"/>
  <c r="AZ21" i="63"/>
  <c r="AZ13" i="63"/>
  <c r="AZ124" i="63"/>
  <c r="AZ108" i="63"/>
  <c r="AZ100" i="63"/>
  <c r="AZ92" i="63"/>
  <c r="AZ84" i="63"/>
  <c r="AZ76" i="63"/>
  <c r="AZ68" i="63"/>
  <c r="AZ60" i="63"/>
  <c r="AZ52" i="63"/>
  <c r="AZ44" i="63"/>
  <c r="AZ36" i="63"/>
  <c r="AZ28" i="63"/>
  <c r="AZ20" i="63"/>
  <c r="AZ12" i="63"/>
  <c r="AZ123" i="63"/>
  <c r="AZ115" i="63"/>
  <c r="AZ107" i="63"/>
  <c r="AZ99" i="63"/>
  <c r="AZ91" i="63"/>
  <c r="AZ83" i="63"/>
  <c r="AZ75" i="63"/>
  <c r="AZ67" i="63"/>
  <c r="AZ51" i="63"/>
  <c r="AZ43" i="63"/>
  <c r="AZ35" i="63"/>
  <c r="AZ27" i="63"/>
  <c r="AZ19" i="63"/>
  <c r="AZ11" i="63"/>
  <c r="AZ122" i="63"/>
  <c r="AZ114" i="63"/>
  <c r="AZ106" i="63"/>
  <c r="AZ98" i="63"/>
  <c r="AZ90" i="63"/>
  <c r="AZ82" i="63"/>
  <c r="AZ74" i="63"/>
  <c r="AZ66" i="63"/>
  <c r="AZ58" i="63"/>
  <c r="AZ50" i="63"/>
  <c r="AZ42" i="63"/>
  <c r="AZ34" i="63"/>
  <c r="AZ26" i="63"/>
  <c r="AZ18" i="63"/>
  <c r="AZ10" i="63"/>
  <c r="AZ49" i="63"/>
  <c r="AZ41" i="63"/>
  <c r="AZ33" i="63"/>
  <c r="AZ25" i="63"/>
  <c r="AZ17" i="63"/>
  <c r="AZ9" i="63"/>
  <c r="AZ128" i="63"/>
  <c r="AZ120" i="63"/>
  <c r="AZ112" i="63"/>
  <c r="AZ104" i="63"/>
  <c r="AZ96" i="63"/>
  <c r="AZ88" i="63"/>
  <c r="AZ80" i="63"/>
  <c r="AZ72" i="63"/>
  <c r="AZ64" i="63"/>
  <c r="AZ56" i="63"/>
  <c r="AZ48" i="63"/>
  <c r="AZ40" i="63"/>
  <c r="AZ32" i="63"/>
  <c r="AZ24" i="63"/>
  <c r="AZ16" i="63"/>
  <c r="AZ127" i="63"/>
  <c r="AZ119" i="63"/>
  <c r="AZ111" i="63"/>
  <c r="AZ103" i="63"/>
  <c r="AZ95" i="63"/>
  <c r="AZ87" i="63"/>
  <c r="AZ79" i="63"/>
  <c r="AZ63" i="63"/>
  <c r="AZ55" i="63"/>
  <c r="AZ47" i="63"/>
  <c r="AZ39" i="63"/>
  <c r="AZ31" i="63"/>
  <c r="AZ23" i="63"/>
  <c r="AW121" i="63"/>
  <c r="AW113" i="63"/>
  <c r="AW105" i="63"/>
  <c r="AW97" i="63"/>
  <c r="AW89" i="63"/>
  <c r="AW81" i="63"/>
  <c r="AW73" i="63"/>
  <c r="AW65" i="63"/>
  <c r="AW57" i="63"/>
  <c r="AW49" i="63"/>
  <c r="AW41" i="63"/>
  <c r="AW33" i="63"/>
  <c r="AW25" i="63"/>
  <c r="AW17" i="63"/>
  <c r="AW9" i="63"/>
  <c r="AW32" i="63"/>
  <c r="AW24" i="63"/>
  <c r="AW16" i="63"/>
  <c r="AW8" i="63"/>
  <c r="AW126" i="63"/>
  <c r="AW118" i="63"/>
  <c r="AW110" i="63"/>
  <c r="AW102" i="63"/>
  <c r="AW94" i="63"/>
  <c r="AW86" i="63"/>
  <c r="AW78" i="63"/>
  <c r="AW62" i="63"/>
  <c r="AW54" i="63"/>
  <c r="AW46" i="63"/>
  <c r="AW38" i="63"/>
  <c r="AW30" i="63"/>
  <c r="AW22" i="63"/>
  <c r="AW14" i="63"/>
  <c r="AW125" i="63"/>
  <c r="AW117" i="63"/>
  <c r="AW109" i="63"/>
  <c r="AW101" i="63"/>
  <c r="AW93" i="63"/>
  <c r="AW85" i="63"/>
  <c r="AW77" i="63"/>
  <c r="AW61" i="63"/>
  <c r="AW53" i="63"/>
  <c r="AW45" i="63"/>
  <c r="AW37" i="63"/>
  <c r="AW29" i="63"/>
  <c r="AW21" i="63"/>
  <c r="AW13" i="63"/>
  <c r="AW124" i="63"/>
  <c r="AW116" i="63"/>
  <c r="AW108" i="63"/>
  <c r="AW100" i="63"/>
  <c r="AW92" i="63"/>
  <c r="AW84" i="63"/>
  <c r="AW76" i="63"/>
  <c r="AW68" i="63"/>
  <c r="AW60" i="63"/>
  <c r="AW52" i="63"/>
  <c r="AW44" i="63"/>
  <c r="AW36" i="63"/>
  <c r="AW28" i="63"/>
  <c r="AW20" i="63"/>
  <c r="AQ128" i="63"/>
  <c r="AQ120" i="63"/>
  <c r="AQ112" i="63"/>
  <c r="AQ104" i="63"/>
  <c r="AQ96" i="63"/>
  <c r="AQ88" i="63"/>
  <c r="AQ80" i="63"/>
  <c r="AQ72" i="63"/>
  <c r="AQ64" i="63"/>
  <c r="AQ56" i="63"/>
  <c r="AQ48" i="63"/>
  <c r="AQ40" i="63"/>
  <c r="AQ32" i="63"/>
  <c r="AQ24" i="63"/>
  <c r="AQ16" i="63"/>
  <c r="AQ127" i="63"/>
  <c r="AQ119" i="63"/>
  <c r="AQ111" i="63"/>
  <c r="AQ103" i="63"/>
  <c r="AQ95" i="63"/>
  <c r="AQ87" i="63"/>
  <c r="AQ79" i="63"/>
  <c r="AQ63" i="63"/>
  <c r="AQ55" i="63"/>
  <c r="AQ47" i="63"/>
  <c r="AQ39" i="63"/>
  <c r="AQ31" i="63"/>
  <c r="AQ23" i="63"/>
  <c r="AQ15" i="63"/>
  <c r="AQ8" i="63"/>
  <c r="AQ126" i="63"/>
  <c r="AQ118" i="63"/>
  <c r="AQ110" i="63"/>
  <c r="AQ102" i="63"/>
  <c r="AQ94" i="63"/>
  <c r="AQ86" i="63"/>
  <c r="AQ78" i="63"/>
  <c r="AQ70" i="63"/>
  <c r="AQ62" i="63"/>
  <c r="AQ54" i="63"/>
  <c r="AQ46" i="63"/>
  <c r="AQ38" i="63"/>
  <c r="AQ30" i="63"/>
  <c r="AQ22" i="63"/>
  <c r="AQ14" i="63"/>
  <c r="AQ13" i="63"/>
  <c r="AQ124" i="63"/>
  <c r="AQ108" i="63"/>
  <c r="AQ100" i="63"/>
  <c r="AQ92" i="63"/>
  <c r="AQ84" i="63"/>
  <c r="AQ76" i="63"/>
  <c r="AQ68" i="63"/>
  <c r="AQ60" i="63"/>
  <c r="AQ52" i="63"/>
  <c r="AQ44" i="63"/>
  <c r="AQ36" i="63"/>
  <c r="AQ28" i="63"/>
  <c r="AQ20" i="63"/>
  <c r="AQ12" i="63"/>
  <c r="AQ123" i="63"/>
  <c r="AQ115" i="63"/>
  <c r="AQ107" i="63"/>
  <c r="AQ99" i="63"/>
  <c r="AQ91" i="63"/>
  <c r="AQ83" i="63"/>
  <c r="AQ75" i="63"/>
  <c r="AQ67" i="63"/>
  <c r="AQ51" i="63"/>
  <c r="AQ43" i="63"/>
  <c r="AQ35" i="63"/>
  <c r="AQ27" i="63"/>
  <c r="AQ19" i="63"/>
  <c r="AQ11" i="63"/>
  <c r="AQ122" i="63"/>
  <c r="AQ114" i="63"/>
  <c r="AQ106" i="63"/>
  <c r="AQ98" i="63"/>
  <c r="AQ90" i="63"/>
  <c r="AQ82" i="63"/>
  <c r="AQ74" i="63"/>
  <c r="AQ66" i="63"/>
  <c r="AQ58" i="63"/>
  <c r="AQ50" i="63"/>
  <c r="AQ42" i="63"/>
  <c r="AQ34" i="63"/>
  <c r="AQ26" i="63"/>
  <c r="AQ18" i="63"/>
  <c r="AH127" i="63"/>
  <c r="AH119" i="63"/>
  <c r="AH111" i="63"/>
  <c r="AH103" i="63"/>
  <c r="AH95" i="63"/>
  <c r="AH87" i="63"/>
  <c r="AH79" i="63"/>
  <c r="AH63" i="63"/>
  <c r="AH55" i="63"/>
  <c r="AH47" i="63"/>
  <c r="AH39" i="63"/>
  <c r="AH31" i="63"/>
  <c r="AH23" i="63"/>
  <c r="AH15" i="63"/>
  <c r="AH125" i="63"/>
  <c r="AH117" i="63"/>
  <c r="AH109" i="63"/>
  <c r="AH101" i="63"/>
  <c r="AH93" i="63"/>
  <c r="AH85" i="63"/>
  <c r="AH77" i="63"/>
  <c r="AH69" i="63"/>
  <c r="AH61" i="63"/>
  <c r="AH53" i="63"/>
  <c r="AH45" i="63"/>
  <c r="AH37" i="63"/>
  <c r="AH29" i="63"/>
  <c r="AH21" i="63"/>
  <c r="AH13" i="63"/>
  <c r="AH123" i="63"/>
  <c r="AH115" i="63"/>
  <c r="AH107" i="63"/>
  <c r="AH99" i="63"/>
  <c r="AH91" i="63"/>
  <c r="AH83" i="63"/>
  <c r="AH75" i="63"/>
  <c r="AH67" i="63"/>
  <c r="AH51" i="63"/>
  <c r="AH43" i="63"/>
  <c r="AH35" i="63"/>
  <c r="AH27" i="63"/>
  <c r="AH19" i="63"/>
  <c r="AH11" i="63"/>
  <c r="AH122" i="63"/>
  <c r="AH114" i="63"/>
  <c r="AH106" i="63"/>
  <c r="AH98" i="63"/>
  <c r="AH90" i="63"/>
  <c r="AH82" i="63"/>
  <c r="AH74" i="63"/>
  <c r="AH66" i="63"/>
  <c r="AH58" i="63"/>
  <c r="AH50" i="63"/>
  <c r="AH42" i="63"/>
  <c r="AH34" i="63"/>
  <c r="AH26" i="63"/>
  <c r="AH18" i="63"/>
  <c r="J14" i="63"/>
  <c r="J13" i="63"/>
  <c r="J12" i="63"/>
  <c r="J10" i="63"/>
  <c r="J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<sst xmlns="http://schemas.openxmlformats.org/spreadsheetml/2006/main" count="4109" uniqueCount="874">
  <si>
    <t>Waterton Reservoir</t>
  </si>
  <si>
    <t>05BM004</t>
  </si>
  <si>
    <t>Median</t>
  </si>
  <si>
    <t>Description/Date</t>
  </si>
  <si>
    <t>Red Deer River below Dickson Dam</t>
  </si>
  <si>
    <t>Bow River at Canmore</t>
  </si>
  <si>
    <t>Bow River at Western Irrigation District Canal</t>
  </si>
  <si>
    <t>Highwood River at High River</t>
  </si>
  <si>
    <t>Bow River at Highwood River</t>
  </si>
  <si>
    <t>Bow River below Bassano Dam</t>
  </si>
  <si>
    <t>Oldman River at Pincher Creek</t>
  </si>
  <si>
    <t>Oldman River below L.N.I.D. Headworks</t>
  </si>
  <si>
    <t>Oldman River near Fort Macleod</t>
  </si>
  <si>
    <t>Oldman River at Willow Creek</t>
  </si>
  <si>
    <t>Waterton River at the Mouth</t>
  </si>
  <si>
    <t>Belly River above Waterton River Confluence</t>
  </si>
  <si>
    <t>Belly River near the Mouth</t>
  </si>
  <si>
    <t>Oldman River at Belly River</t>
  </si>
  <si>
    <t>St. Mary River near Lethbridge</t>
  </si>
  <si>
    <t>Oldman River at Bow River</t>
  </si>
  <si>
    <t>South Saskatchewan River at the Saskatchewan Borde</t>
  </si>
  <si>
    <t>05CC002</t>
  </si>
  <si>
    <t>05CD004</t>
  </si>
  <si>
    <t>05CE001</t>
  </si>
  <si>
    <t>05CK004</t>
  </si>
  <si>
    <t>05BL024</t>
  </si>
  <si>
    <t>05BM002</t>
  </si>
  <si>
    <t>05BN012</t>
  </si>
  <si>
    <t>05AA024</t>
  </si>
  <si>
    <t>05AB007</t>
  </si>
  <si>
    <t>05AE006</t>
  </si>
  <si>
    <t>05AD007</t>
  </si>
  <si>
    <t>05AG006</t>
  </si>
  <si>
    <t>05AJ001</t>
  </si>
  <si>
    <t>StationNumber</t>
  </si>
  <si>
    <t>StationName</t>
  </si>
  <si>
    <t>05BE008</t>
  </si>
  <si>
    <t xml:space="preserve">Bow River at Canmore </t>
  </si>
  <si>
    <t>05BH010</t>
  </si>
  <si>
    <t xml:space="preserve">Bearspaw Reservoir near Calgary </t>
  </si>
  <si>
    <t>05BHU01</t>
  </si>
  <si>
    <t xml:space="preserve">Bow River at Western Irrigation District Canal </t>
  </si>
  <si>
    <t>05BL003</t>
  </si>
  <si>
    <t xml:space="preserve">Highwood River at High River </t>
  </si>
  <si>
    <t xml:space="preserve">Highwood River near the Mouth </t>
  </si>
  <si>
    <t xml:space="preserve">Bow River at Highwood River </t>
  </si>
  <si>
    <t xml:space="preserve">Bow River below Carseland Dam (SCADA) </t>
  </si>
  <si>
    <t xml:space="preserve">Bow River below Bassano Dam </t>
  </si>
  <si>
    <t xml:space="preserve">Bow River near the Mouth </t>
  </si>
  <si>
    <t xml:space="preserve">Oldman River near Brocket </t>
  </si>
  <si>
    <t>05AA032</t>
  </si>
  <si>
    <t xml:space="preserve">Oldman (River) Reservoir near Pincher Creek </t>
  </si>
  <si>
    <t>05AB918</t>
  </si>
  <si>
    <t xml:space="preserve">Oldman River below L.N.I.D. Headworks </t>
  </si>
  <si>
    <t xml:space="preserve">Oldman River near Fort Macleod </t>
  </si>
  <si>
    <t>???</t>
  </si>
  <si>
    <t xml:space="preserve">Oldman River at Willow Creek </t>
  </si>
  <si>
    <t>05ADU01</t>
  </si>
  <si>
    <t xml:space="preserve">Waterton River at the Mouth </t>
  </si>
  <si>
    <t>05ADU02</t>
  </si>
  <si>
    <t xml:space="preserve">Belly River above Waterton River Confluence </t>
  </si>
  <si>
    <t>05AD921</t>
  </si>
  <si>
    <t xml:space="preserve">Belly River near the Mouth </t>
  </si>
  <si>
    <t xml:space="preserve">Oldman River at Belly River </t>
  </si>
  <si>
    <t xml:space="preserve">St. Mary River near Lethbridge </t>
  </si>
  <si>
    <t xml:space="preserve">Oldman River near Lethbridge </t>
  </si>
  <si>
    <t xml:space="preserve">Oldman River near the Mouth </t>
  </si>
  <si>
    <t xml:space="preserve">Oldman River at Bow River  </t>
  </si>
  <si>
    <t xml:space="preserve">Red Deer River below Dickson Dam </t>
  </si>
  <si>
    <t xml:space="preserve">Red Deer River at Red Deer </t>
  </si>
  <si>
    <t xml:space="preserve">Red Deer River near Nevis </t>
  </si>
  <si>
    <t xml:space="preserve">Red Deer River at Drumheller </t>
  </si>
  <si>
    <t xml:space="preserve">Red Deer River near Bindloss </t>
  </si>
  <si>
    <t xml:space="preserve">South Saskatchewan River at Medicine Hat </t>
  </si>
  <si>
    <t>05HBU01</t>
  </si>
  <si>
    <t xml:space="preserve">South Saskatchewan River at the Saskatchewan Border </t>
  </si>
  <si>
    <t>Upper Quartile</t>
  </si>
  <si>
    <t>Lower Quartile</t>
  </si>
  <si>
    <t>01-01</t>
  </si>
  <si>
    <t>01-08</t>
  </si>
  <si>
    <t>01-15</t>
  </si>
  <si>
    <t>01-22</t>
  </si>
  <si>
    <t>01-29</t>
  </si>
  <si>
    <t>02-05</t>
  </si>
  <si>
    <t>02-12</t>
  </si>
  <si>
    <t>02-19</t>
  </si>
  <si>
    <t>02-26</t>
  </si>
  <si>
    <t>03-04</t>
  </si>
  <si>
    <t>03-11</t>
  </si>
  <si>
    <t>03-18</t>
  </si>
  <si>
    <t>03-25</t>
  </si>
  <si>
    <t>04-01</t>
  </si>
  <si>
    <t>04-08</t>
  </si>
  <si>
    <t>04-15</t>
  </si>
  <si>
    <t>04-22</t>
  </si>
  <si>
    <t>04-29</t>
  </si>
  <si>
    <t>05-06</t>
  </si>
  <si>
    <t>05-13</t>
  </si>
  <si>
    <t>05-20</t>
  </si>
  <si>
    <t>05-27</t>
  </si>
  <si>
    <t>06-03</t>
  </si>
  <si>
    <t>06-10</t>
  </si>
  <si>
    <t>06-17</t>
  </si>
  <si>
    <t>06-24</t>
  </si>
  <si>
    <t>07-01</t>
  </si>
  <si>
    <t>07-08</t>
  </si>
  <si>
    <t>07-15</t>
  </si>
  <si>
    <t>07-22</t>
  </si>
  <si>
    <t>07-29</t>
  </si>
  <si>
    <t>08-05</t>
  </si>
  <si>
    <t>08-12</t>
  </si>
  <si>
    <t>08-19</t>
  </si>
  <si>
    <t>08-26</t>
  </si>
  <si>
    <t>09-02</t>
  </si>
  <si>
    <t>09-09</t>
  </si>
  <si>
    <t>09-16</t>
  </si>
  <si>
    <t>09-23</t>
  </si>
  <si>
    <t>09-30</t>
  </si>
  <si>
    <t>10-07</t>
  </si>
  <si>
    <t>10-14</t>
  </si>
  <si>
    <t>10-21</t>
  </si>
  <si>
    <t>10-28</t>
  </si>
  <si>
    <t>11-04</t>
  </si>
  <si>
    <t>11-11</t>
  </si>
  <si>
    <t>11-18</t>
  </si>
  <si>
    <t>11-25</t>
  </si>
  <si>
    <t>12-02</t>
  </si>
  <si>
    <t>12-09</t>
  </si>
  <si>
    <t>12-16</t>
  </si>
  <si>
    <t>12-23</t>
  </si>
  <si>
    <t>01-02</t>
  </si>
  <si>
    <t>01-03</t>
  </si>
  <si>
    <t>01-04</t>
  </si>
  <si>
    <t>01-05</t>
  </si>
  <si>
    <t>01-06</t>
  </si>
  <si>
    <t>01-07</t>
  </si>
  <si>
    <t>01-09</t>
  </si>
  <si>
    <t>01-10</t>
  </si>
  <si>
    <t>01-11</t>
  </si>
  <si>
    <t>01-12</t>
  </si>
  <si>
    <t>01-13</t>
  </si>
  <si>
    <t>01-14</t>
  </si>
  <si>
    <t>01-16</t>
  </si>
  <si>
    <t>01-17</t>
  </si>
  <si>
    <t>01-18</t>
  </si>
  <si>
    <t>01-19</t>
  </si>
  <si>
    <t>01-20</t>
  </si>
  <si>
    <t>01-21</t>
  </si>
  <si>
    <t>01-23</t>
  </si>
  <si>
    <t>01-24</t>
  </si>
  <si>
    <t>01-25</t>
  </si>
  <si>
    <t>01-26</t>
  </si>
  <si>
    <t>01-27</t>
  </si>
  <si>
    <t>01-28</t>
  </si>
  <si>
    <t>01-30</t>
  </si>
  <si>
    <t>01-31</t>
  </si>
  <si>
    <t>02-01</t>
  </si>
  <si>
    <t>02-02</t>
  </si>
  <si>
    <t>02-03</t>
  </si>
  <si>
    <t>02-04</t>
  </si>
  <si>
    <t>02-06</t>
  </si>
  <si>
    <t>02-07</t>
  </si>
  <si>
    <t>02-08</t>
  </si>
  <si>
    <t>02-09</t>
  </si>
  <si>
    <t>02-10</t>
  </si>
  <si>
    <t>02-11</t>
  </si>
  <si>
    <t>02-13</t>
  </si>
  <si>
    <t>02-14</t>
  </si>
  <si>
    <t>02-15</t>
  </si>
  <si>
    <t>02-16</t>
  </si>
  <si>
    <t>02-17</t>
  </si>
  <si>
    <t>02-18</t>
  </si>
  <si>
    <t>02-20</t>
  </si>
  <si>
    <t>02-21</t>
  </si>
  <si>
    <t>02-22</t>
  </si>
  <si>
    <t>02-23</t>
  </si>
  <si>
    <t>02-24</t>
  </si>
  <si>
    <t>02-25</t>
  </si>
  <si>
    <t>02-27</t>
  </si>
  <si>
    <t>02-28</t>
  </si>
  <si>
    <t>03-01</t>
  </si>
  <si>
    <t>03-02</t>
  </si>
  <si>
    <t>03-03</t>
  </si>
  <si>
    <t>03-05</t>
  </si>
  <si>
    <t>03-06</t>
  </si>
  <si>
    <t>03-07</t>
  </si>
  <si>
    <t>03-08</t>
  </si>
  <si>
    <t>03-09</t>
  </si>
  <si>
    <t>03-10</t>
  </si>
  <si>
    <t>03-12</t>
  </si>
  <si>
    <t>03-13</t>
  </si>
  <si>
    <t>03-14</t>
  </si>
  <si>
    <t>03-15</t>
  </si>
  <si>
    <t>03-16</t>
  </si>
  <si>
    <t>03-17</t>
  </si>
  <si>
    <t>03-19</t>
  </si>
  <si>
    <t>03-20</t>
  </si>
  <si>
    <t>03-21</t>
  </si>
  <si>
    <t>03-22</t>
  </si>
  <si>
    <t>03-23</t>
  </si>
  <si>
    <t>03-24</t>
  </si>
  <si>
    <t>03-26</t>
  </si>
  <si>
    <t>03-27</t>
  </si>
  <si>
    <t>03-28</t>
  </si>
  <si>
    <t>03-29</t>
  </si>
  <si>
    <t>03-30</t>
  </si>
  <si>
    <t>03-31</t>
  </si>
  <si>
    <t>04-02</t>
  </si>
  <si>
    <t>04-03</t>
  </si>
  <si>
    <t>04-04</t>
  </si>
  <si>
    <t>04-05</t>
  </si>
  <si>
    <t>04-06</t>
  </si>
  <si>
    <t>04-07</t>
  </si>
  <si>
    <t>04-09</t>
  </si>
  <si>
    <t>04-10</t>
  </si>
  <si>
    <t>04-11</t>
  </si>
  <si>
    <t>04-12</t>
  </si>
  <si>
    <t>04-13</t>
  </si>
  <si>
    <t>04-14</t>
  </si>
  <si>
    <t>04-16</t>
  </si>
  <si>
    <t>04-17</t>
  </si>
  <si>
    <t>04-18</t>
  </si>
  <si>
    <t>04-19</t>
  </si>
  <si>
    <t>04-20</t>
  </si>
  <si>
    <t>04-21</t>
  </si>
  <si>
    <t>04-23</t>
  </si>
  <si>
    <t>04-24</t>
  </si>
  <si>
    <t>04-25</t>
  </si>
  <si>
    <t>04-26</t>
  </si>
  <si>
    <t>04-27</t>
  </si>
  <si>
    <t>04-28</t>
  </si>
  <si>
    <t>04-30</t>
  </si>
  <si>
    <t>05-01</t>
  </si>
  <si>
    <t>05-02</t>
  </si>
  <si>
    <t>05-03</t>
  </si>
  <si>
    <t>05-04</t>
  </si>
  <si>
    <t>05-05</t>
  </si>
  <si>
    <t>05-07</t>
  </si>
  <si>
    <t>05-08</t>
  </si>
  <si>
    <t>05-09</t>
  </si>
  <si>
    <t>05-10</t>
  </si>
  <si>
    <t>05-11</t>
  </si>
  <si>
    <t>05-12</t>
  </si>
  <si>
    <t>05-14</t>
  </si>
  <si>
    <t>05-15</t>
  </si>
  <si>
    <t>05-16</t>
  </si>
  <si>
    <t>05-17</t>
  </si>
  <si>
    <t>05-18</t>
  </si>
  <si>
    <t>05-19</t>
  </si>
  <si>
    <t>05-21</t>
  </si>
  <si>
    <t>05-22</t>
  </si>
  <si>
    <t>05-23</t>
  </si>
  <si>
    <t>05-24</t>
  </si>
  <si>
    <t>05-25</t>
  </si>
  <si>
    <t>05-26</t>
  </si>
  <si>
    <t>05-28</t>
  </si>
  <si>
    <t>05-29</t>
  </si>
  <si>
    <t>05-30</t>
  </si>
  <si>
    <t>05-31</t>
  </si>
  <si>
    <t>06-01</t>
  </si>
  <si>
    <t>06-02</t>
  </si>
  <si>
    <t>06-04</t>
  </si>
  <si>
    <t>06-05</t>
  </si>
  <si>
    <t>06-06</t>
  </si>
  <si>
    <t>06-07</t>
  </si>
  <si>
    <t>06-08</t>
  </si>
  <si>
    <t>06-09</t>
  </si>
  <si>
    <t>06-11</t>
  </si>
  <si>
    <t>06-12</t>
  </si>
  <si>
    <t>06-13</t>
  </si>
  <si>
    <t>06-14</t>
  </si>
  <si>
    <t>06-15</t>
  </si>
  <si>
    <t>06-16</t>
  </si>
  <si>
    <t>06-18</t>
  </si>
  <si>
    <t>06-19</t>
  </si>
  <si>
    <t>06-20</t>
  </si>
  <si>
    <t>06-21</t>
  </si>
  <si>
    <t>06-22</t>
  </si>
  <si>
    <t>06-23</t>
  </si>
  <si>
    <t>06-25</t>
  </si>
  <si>
    <t>06-26</t>
  </si>
  <si>
    <t>06-27</t>
  </si>
  <si>
    <t>06-28</t>
  </si>
  <si>
    <t>06-29</t>
  </si>
  <si>
    <t>06-30</t>
  </si>
  <si>
    <t>07-02</t>
  </si>
  <si>
    <t>07-03</t>
  </si>
  <si>
    <t>07-04</t>
  </si>
  <si>
    <t>07-05</t>
  </si>
  <si>
    <t>07-06</t>
  </si>
  <si>
    <t>07-07</t>
  </si>
  <si>
    <t>07-09</t>
  </si>
  <si>
    <t>07-10</t>
  </si>
  <si>
    <t>07-11</t>
  </si>
  <si>
    <t>07-12</t>
  </si>
  <si>
    <t>07-13</t>
  </si>
  <si>
    <t>07-14</t>
  </si>
  <si>
    <t>07-16</t>
  </si>
  <si>
    <t>07-17</t>
  </si>
  <si>
    <t>07-18</t>
  </si>
  <si>
    <t>07-19</t>
  </si>
  <si>
    <t>07-20</t>
  </si>
  <si>
    <t>07-21</t>
  </si>
  <si>
    <t>07-23</t>
  </si>
  <si>
    <t>07-24</t>
  </si>
  <si>
    <t>07-25</t>
  </si>
  <si>
    <t>07-26</t>
  </si>
  <si>
    <t>07-27</t>
  </si>
  <si>
    <t>07-28</t>
  </si>
  <si>
    <t>07-30</t>
  </si>
  <si>
    <t>07-31</t>
  </si>
  <si>
    <t>08-01</t>
  </si>
  <si>
    <t>08-02</t>
  </si>
  <si>
    <t>08-03</t>
  </si>
  <si>
    <t>08-04</t>
  </si>
  <si>
    <t>08-06</t>
  </si>
  <si>
    <t>08-07</t>
  </si>
  <si>
    <t>08-08</t>
  </si>
  <si>
    <t>08-09</t>
  </si>
  <si>
    <t>08-10</t>
  </si>
  <si>
    <t>08-11</t>
  </si>
  <si>
    <t>08-13</t>
  </si>
  <si>
    <t>08-14</t>
  </si>
  <si>
    <t>08-15</t>
  </si>
  <si>
    <t>08-16</t>
  </si>
  <si>
    <t>08-17</t>
  </si>
  <si>
    <t>08-18</t>
  </si>
  <si>
    <t>08-20</t>
  </si>
  <si>
    <t>08-21</t>
  </si>
  <si>
    <t>08-22</t>
  </si>
  <si>
    <t>08-23</t>
  </si>
  <si>
    <t>08-24</t>
  </si>
  <si>
    <t>08-25</t>
  </si>
  <si>
    <t>08-27</t>
  </si>
  <si>
    <t>08-28</t>
  </si>
  <si>
    <t>08-29</t>
  </si>
  <si>
    <t>08-30</t>
  </si>
  <si>
    <t>08-31</t>
  </si>
  <si>
    <t>09-01</t>
  </si>
  <si>
    <t>09-03</t>
  </si>
  <si>
    <t>09-04</t>
  </si>
  <si>
    <t>09-05</t>
  </si>
  <si>
    <t>09-06</t>
  </si>
  <si>
    <t>09-07</t>
  </si>
  <si>
    <t>09-08</t>
  </si>
  <si>
    <t>09-10</t>
  </si>
  <si>
    <t>09-11</t>
  </si>
  <si>
    <t>09-12</t>
  </si>
  <si>
    <t>09-13</t>
  </si>
  <si>
    <t>09-14</t>
  </si>
  <si>
    <t>09-15</t>
  </si>
  <si>
    <t>09-17</t>
  </si>
  <si>
    <t>09-18</t>
  </si>
  <si>
    <t>09-19</t>
  </si>
  <si>
    <t>09-20</t>
  </si>
  <si>
    <t>09-21</t>
  </si>
  <si>
    <t>09-22</t>
  </si>
  <si>
    <t>09-24</t>
  </si>
  <si>
    <t>09-25</t>
  </si>
  <si>
    <t>09-26</t>
  </si>
  <si>
    <t>09-27</t>
  </si>
  <si>
    <t>09-28</t>
  </si>
  <si>
    <t>09-29</t>
  </si>
  <si>
    <t>10-01</t>
  </si>
  <si>
    <t>10-02</t>
  </si>
  <si>
    <t>10-03</t>
  </si>
  <si>
    <t>10-04</t>
  </si>
  <si>
    <t>10-05</t>
  </si>
  <si>
    <t>10-06</t>
  </si>
  <si>
    <t>10-08</t>
  </si>
  <si>
    <t>10-09</t>
  </si>
  <si>
    <t>10-10</t>
  </si>
  <si>
    <t>10-11</t>
  </si>
  <si>
    <t>10-12</t>
  </si>
  <si>
    <t>10-13</t>
  </si>
  <si>
    <t>10-15</t>
  </si>
  <si>
    <t>10-16</t>
  </si>
  <si>
    <t>10-17</t>
  </si>
  <si>
    <t>10-18</t>
  </si>
  <si>
    <t>10-19</t>
  </si>
  <si>
    <t>10-20</t>
  </si>
  <si>
    <t>10-22</t>
  </si>
  <si>
    <t>10-23</t>
  </si>
  <si>
    <t>10-24</t>
  </si>
  <si>
    <t>10-25</t>
  </si>
  <si>
    <t>10-26</t>
  </si>
  <si>
    <t>10-27</t>
  </si>
  <si>
    <t>10-29</t>
  </si>
  <si>
    <t>10-30</t>
  </si>
  <si>
    <t>10-31</t>
  </si>
  <si>
    <t>11-01</t>
  </si>
  <si>
    <t>11-02</t>
  </si>
  <si>
    <t>11-03</t>
  </si>
  <si>
    <t>11-05</t>
  </si>
  <si>
    <t>11-06</t>
  </si>
  <si>
    <t>11-07</t>
  </si>
  <si>
    <t>11-08</t>
  </si>
  <si>
    <t>11-09</t>
  </si>
  <si>
    <t>11-10</t>
  </si>
  <si>
    <t>11-12</t>
  </si>
  <si>
    <t>11-13</t>
  </si>
  <si>
    <t>11-14</t>
  </si>
  <si>
    <t>11-15</t>
  </si>
  <si>
    <t>11-16</t>
  </si>
  <si>
    <t>11-17</t>
  </si>
  <si>
    <t>11-19</t>
  </si>
  <si>
    <t>11-20</t>
  </si>
  <si>
    <t>11-21</t>
  </si>
  <si>
    <t>11-22</t>
  </si>
  <si>
    <t>11-23</t>
  </si>
  <si>
    <t>11-24</t>
  </si>
  <si>
    <t>11-26</t>
  </si>
  <si>
    <t>11-27</t>
  </si>
  <si>
    <t>11-28</t>
  </si>
  <si>
    <t>11-29</t>
  </si>
  <si>
    <t>11-30</t>
  </si>
  <si>
    <t>12-01</t>
  </si>
  <si>
    <t>12-03</t>
  </si>
  <si>
    <t>12-04</t>
  </si>
  <si>
    <t>12-05</t>
  </si>
  <si>
    <t>12-06</t>
  </si>
  <si>
    <t>12-07</t>
  </si>
  <si>
    <t>12-08</t>
  </si>
  <si>
    <t>12-10</t>
  </si>
  <si>
    <t>12-11</t>
  </si>
  <si>
    <t>12-12</t>
  </si>
  <si>
    <t>12-13</t>
  </si>
  <si>
    <t>12-14</t>
  </si>
  <si>
    <t>12-15</t>
  </si>
  <si>
    <t>12-17</t>
  </si>
  <si>
    <t>12-18</t>
  </si>
  <si>
    <t>12-19</t>
  </si>
  <si>
    <t>12-20</t>
  </si>
  <si>
    <t>12-21</t>
  </si>
  <si>
    <t>12-22</t>
  </si>
  <si>
    <t>12-24</t>
  </si>
  <si>
    <t>12-25</t>
  </si>
  <si>
    <t>12-26</t>
  </si>
  <si>
    <t>12-27</t>
  </si>
  <si>
    <t>12-28</t>
  </si>
  <si>
    <t>12-29</t>
  </si>
  <si>
    <t>12-30</t>
  </si>
  <si>
    <t>12-31</t>
  </si>
  <si>
    <t>IO</t>
  </si>
  <si>
    <t>WCO</t>
  </si>
  <si>
    <t>WL</t>
  </si>
  <si>
    <t>Storage</t>
  </si>
  <si>
    <t>Barrier Lake Near Seebe</t>
  </si>
  <si>
    <t>Row_ID</t>
  </si>
  <si>
    <t xml:space="preserve">Oldman River at Pincher Creek </t>
  </si>
  <si>
    <t>05BMU01</t>
  </si>
  <si>
    <t>05ADU03</t>
  </si>
  <si>
    <t>05AJU01</t>
  </si>
  <si>
    <t>05AAU01</t>
  </si>
  <si>
    <t>05AAU02</t>
  </si>
  <si>
    <t>05CB906</t>
  </si>
  <si>
    <t>Longitude</t>
  </si>
  <si>
    <t>Latitude</t>
  </si>
  <si>
    <t>05AB037</t>
  </si>
  <si>
    <t>05AB044</t>
  </si>
  <si>
    <t>05AC022</t>
  </si>
  <si>
    <t>05AC901</t>
  </si>
  <si>
    <t>05AC919</t>
  </si>
  <si>
    <t>05AC921</t>
  </si>
  <si>
    <t>05AC940</t>
  </si>
  <si>
    <t>05AD026</t>
  </si>
  <si>
    <t>05AE025</t>
  </si>
  <si>
    <t>05BC006</t>
  </si>
  <si>
    <t>05BE005</t>
  </si>
  <si>
    <t>05BF005</t>
  </si>
  <si>
    <t>05BF009</t>
  </si>
  <si>
    <t>05BF024</t>
  </si>
  <si>
    <t>05BJ008</t>
  </si>
  <si>
    <t>05CB006</t>
  </si>
  <si>
    <t>TAU-002</t>
  </si>
  <si>
    <t>Chain Lakes Reservoir near Nanton</t>
  </si>
  <si>
    <t>Pine Coulee Reservoir near Stavely</t>
  </si>
  <si>
    <t>Lake Mcgregor at South Dam</t>
  </si>
  <si>
    <t>Clear Lake near Stavely</t>
  </si>
  <si>
    <t>Keho Lake near Nobleford</t>
  </si>
  <si>
    <t>Travers Reservoir near Enchant</t>
  </si>
  <si>
    <t>Twin Valley Reservoir</t>
  </si>
  <si>
    <t>St. Mary Reservoir near Spring Coulee</t>
  </si>
  <si>
    <t>Spray Reservoir at Three Sisters Dam TAU</t>
  </si>
  <si>
    <t>Ghost Lake Reservoir near Cochrane</t>
  </si>
  <si>
    <t>Upper Kananaskis Lake</t>
  </si>
  <si>
    <t>Lower Kananaskis Lake</t>
  </si>
  <si>
    <t>Glenmore Reservoir at Calgary</t>
  </si>
  <si>
    <t>Gleniffer Reservoir near Dickson</t>
  </si>
  <si>
    <t>Cascade Reservoir</t>
  </si>
  <si>
    <t>Relative Streamflow Anomalies Above or Below Historical Normals (0% for normal flow, positive above, negative below normal)</t>
  </si>
  <si>
    <t>02-29</t>
  </si>
  <si>
    <t>1.List of Stations</t>
  </si>
  <si>
    <t>2.HistNatFlow_Quartiles_wMedian</t>
  </si>
  <si>
    <t xml:space="preserve">3. 2024DailyCal&amp;FcstNatFlows </t>
  </si>
  <si>
    <t>4. 2024NRTDailyStreamflow</t>
  </si>
  <si>
    <t>Unit</t>
  </si>
  <si>
    <t>unit</t>
  </si>
  <si>
    <t>Dam3</t>
  </si>
  <si>
    <t>cms</t>
  </si>
  <si>
    <t>%</t>
  </si>
  <si>
    <t>mm</t>
  </si>
  <si>
    <t>degree C</t>
  </si>
  <si>
    <t>m</t>
  </si>
  <si>
    <t>Data Included:</t>
  </si>
  <si>
    <t>List of Stations</t>
  </si>
  <si>
    <t>25%, 50% and 75% quartiles - Historical natural flows</t>
  </si>
  <si>
    <t>5.IFNs</t>
  </si>
  <si>
    <t>Estimated Instream Objectives and Water Conservation Objectives</t>
  </si>
  <si>
    <t>6.2024 Fcst Streamflow</t>
  </si>
  <si>
    <t>7.ChangeinWeeklyFcstStreamlows</t>
  </si>
  <si>
    <t>8.Reservoirs</t>
  </si>
  <si>
    <t>10.2024 Fcst Precip</t>
  </si>
  <si>
    <t>11.2024 Fcst Temp Max</t>
  </si>
  <si>
    <t>12.2024 Fcst Temp Min</t>
  </si>
  <si>
    <t>https://rivers.alberta.ca/#</t>
  </si>
  <si>
    <t>Please go to following link:</t>
  </si>
  <si>
    <t>13.2024 Hist Precip</t>
  </si>
  <si>
    <t>14.2024 Hist Tmax</t>
  </si>
  <si>
    <t>15.2024 Hist Tmin</t>
  </si>
  <si>
    <t>16.HistPrecip_Quartiles</t>
  </si>
  <si>
    <t>17.HistTempMin_Quartiles</t>
  </si>
  <si>
    <t>18.HistTempMax Quartiles</t>
  </si>
  <si>
    <t>19.HistTempAve_Quartiles</t>
  </si>
  <si>
    <t>20.WaterSupplyOutlook</t>
  </si>
  <si>
    <t>Sheet Name:</t>
  </si>
  <si>
    <t>Data/information shared to support WSA Weekly/Bi-weekly Water Sharing Meetings:</t>
  </si>
  <si>
    <t>dam3</t>
  </si>
  <si>
    <t>Volume (% of Total Capacity)</t>
  </si>
  <si>
    <t>Oldman Reservoir near Pincher Creek - WSC</t>
  </si>
  <si>
    <t>Date</t>
  </si>
  <si>
    <t>Gaming Inflow</t>
  </si>
  <si>
    <t>0.75 Hist Nat</t>
  </si>
  <si>
    <t>0.25 Hist Nat</t>
  </si>
  <si>
    <t>0.75 Fcst Streamflow</t>
  </si>
  <si>
    <t>0.25 FcstStreamflow</t>
  </si>
  <si>
    <t>Specify date range:</t>
  </si>
  <si>
    <t>NRT Daily Streamflow</t>
  </si>
  <si>
    <t>Daily Calc Nat Flow</t>
  </si>
  <si>
    <t>Hist Nat Flow Median</t>
  </si>
  <si>
    <t>Fcst Streamflow Median</t>
  </si>
  <si>
    <t>0.75 Hist</t>
  </si>
  <si>
    <t>0.25 Hist</t>
  </si>
  <si>
    <t>0.75 Fcst</t>
  </si>
  <si>
    <t>0.25 Fcst</t>
  </si>
  <si>
    <t>Recent</t>
  </si>
  <si>
    <t>Hist Median</t>
  </si>
  <si>
    <t>Fcst Median</t>
  </si>
  <si>
    <t>0.75 Hist Max</t>
  </si>
  <si>
    <t>Hist Max Median</t>
  </si>
  <si>
    <t>0.25 Hist Max</t>
  </si>
  <si>
    <t>0.75 Hist Min</t>
  </si>
  <si>
    <t>Hist Min Median</t>
  </si>
  <si>
    <t>0.25 Hist Min</t>
  </si>
  <si>
    <t>Recent Max</t>
  </si>
  <si>
    <t>Recent Min</t>
  </si>
  <si>
    <t>0.75 Fcst Max</t>
  </si>
  <si>
    <t>Fcst Max Median</t>
  </si>
  <si>
    <t>0.25 Fcst Max</t>
  </si>
  <si>
    <t>0.75 Fcst Min</t>
  </si>
  <si>
    <t>Fcst Min Median</t>
  </si>
  <si>
    <t>0.25 Fcst Min</t>
  </si>
  <si>
    <t>% Full</t>
  </si>
  <si>
    <t>Recorded Streamflow</t>
  </si>
  <si>
    <t>Scenario Inflow</t>
  </si>
  <si>
    <t>Hist Nat Flow</t>
  </si>
  <si>
    <t>Forecasted Streamflow</t>
  </si>
  <si>
    <t>IFNs</t>
  </si>
  <si>
    <t>Oldman River near Lethbridge  [05AD007]</t>
  </si>
  <si>
    <t>Hist</t>
  </si>
  <si>
    <t>Forecasted</t>
  </si>
  <si>
    <t>2024 Hist</t>
  </si>
  <si>
    <t>Hist Max</t>
  </si>
  <si>
    <t>Hist Min</t>
  </si>
  <si>
    <t>Forecasted Max</t>
  </si>
  <si>
    <t>Forecasted Min</t>
  </si>
  <si>
    <t>2024 Hist Max</t>
  </si>
  <si>
    <t>2024 Hist Min</t>
  </si>
  <si>
    <t>Chain Lakes Reservoir near Nanton [05AB037]</t>
  </si>
  <si>
    <t>Pine Coulee Reservoir near Stavely [05AB044]</t>
  </si>
  <si>
    <t>Lake Mcgregor at South Dam [05AC022]</t>
  </si>
  <si>
    <t>Clear Lake near Stavely [05AC901]</t>
  </si>
  <si>
    <t>Keho Lake near Nobleford [05AC919]</t>
  </si>
  <si>
    <t>Travers Reservoir near Enchant [05AC921]</t>
  </si>
  <si>
    <t>Twin Valley Reservoir [05AC940]</t>
  </si>
  <si>
    <t>Waterton Reservoir [05AD026]</t>
  </si>
  <si>
    <t>St. Mary Reservoir near Spring Coulee [05AE025]</t>
  </si>
  <si>
    <t>Spray Reservoir at Three Sisters Dam TAU [05BC006]</t>
  </si>
  <si>
    <t>Ghost Lake Reservoir near Cochrane [05BE005]</t>
  </si>
  <si>
    <t>Upper Kananaskis Lake [05BF005]</t>
  </si>
  <si>
    <t>Lower Kananaskis Lake [05BF009]</t>
  </si>
  <si>
    <t>Barrier Lake near Seebe (flow copied from 05BF025) [05BF024]</t>
  </si>
  <si>
    <t>Glenmore Reservoir at Calgary [05BJ008]</t>
  </si>
  <si>
    <t>Gleniffer Reservoir near Dickson [05CB006]</t>
  </si>
  <si>
    <t>Cascade Reservoir [TAU-002]</t>
  </si>
  <si>
    <t>Oldman Reservoir near Pincher Creek - WSC [05AA032]</t>
  </si>
  <si>
    <t>Red Deer River near Nevis  [05CD004]</t>
  </si>
  <si>
    <t>Data Sources</t>
  </si>
  <si>
    <r>
      <t xml:space="preserve">Canadian </t>
    </r>
    <r>
      <rPr>
        <i/>
        <sz val="11"/>
        <color theme="1"/>
        <rFont val="Calibri"/>
        <family val="2"/>
        <scheme val="minor"/>
      </rPr>
      <t>Precipitation</t>
    </r>
    <r>
      <rPr>
        <sz val="11"/>
        <color theme="1"/>
        <rFont val="Calibri"/>
        <family val="2"/>
        <scheme val="minor"/>
      </rPr>
      <t xml:space="preserve"> Analysis System (</t>
    </r>
    <r>
      <rPr>
        <i/>
        <sz val="11"/>
        <color theme="1"/>
        <rFont val="Calibri"/>
        <family val="2"/>
        <scheme val="minor"/>
      </rPr>
      <t>CaPA</t>
    </r>
    <r>
      <rPr>
        <sz val="11"/>
        <color theme="1"/>
        <rFont val="Calibri"/>
        <family val="2"/>
        <scheme val="minor"/>
      </rPr>
      <t>)</t>
    </r>
  </si>
  <si>
    <r>
      <t>Global Ensemble Prediction System (</t>
    </r>
    <r>
      <rPr>
        <i/>
        <sz val="11"/>
        <color theme="1"/>
        <rFont val="Calibri"/>
        <family val="2"/>
        <scheme val="minor"/>
      </rPr>
      <t>GEPS</t>
    </r>
    <r>
      <rPr>
        <sz val="11"/>
        <color theme="1"/>
        <rFont val="Calibri"/>
        <family val="2"/>
        <scheme val="minor"/>
      </rPr>
      <t>)</t>
    </r>
  </si>
  <si>
    <t>High Resolution Deterministic Prediction System (HRDPS)</t>
  </si>
  <si>
    <t xml:space="preserve">Hydrologic Model </t>
  </si>
  <si>
    <t>EPA Hybrid Data</t>
  </si>
  <si>
    <t>EPA Historical Naturalized Flow Data</t>
  </si>
  <si>
    <t>21.Streamflow &amp; IFNs Plot</t>
  </si>
  <si>
    <t>22.Reservoir Plot</t>
  </si>
  <si>
    <t>23.Precipitation Plot</t>
  </si>
  <si>
    <t>24.Temperature Plot</t>
  </si>
  <si>
    <t>Graph - Streamflow &amp; IFNs</t>
  </si>
  <si>
    <t>Graph - Reservoir</t>
  </si>
  <si>
    <t>Graph - Precipitation</t>
  </si>
  <si>
    <t>Graph - Temperature</t>
  </si>
  <si>
    <t>Graphs:</t>
  </si>
  <si>
    <t>Oldman River below L.N.I.D. Headworks [05AB918]</t>
  </si>
  <si>
    <t>Note:</t>
  </si>
  <si>
    <t>Forecasted stream flows are naturalized flows.</t>
  </si>
  <si>
    <t>9.WSA Scenario Inflow TimeSerie</t>
  </si>
  <si>
    <t>2024 Daily calculated natural flows (up to 3-4 days in future)</t>
  </si>
  <si>
    <t>NRT recorded stream flows</t>
  </si>
  <si>
    <t>Forecasted stream flows</t>
  </si>
  <si>
    <t>Changes in weekly forcasted stream flows compared with historical natural flows</t>
  </si>
  <si>
    <t>Reservoir storages and water levels</t>
  </si>
  <si>
    <t>WSA scenario inflow time series (based on 2001 natural flows)</t>
  </si>
  <si>
    <t>2024 forecasted precipitation data</t>
  </si>
  <si>
    <t>2024 forecasted temperature - daily maximum</t>
  </si>
  <si>
    <t>2024 forecasted temperature - daily minimum</t>
  </si>
  <si>
    <t>2024 historical precipitation data</t>
  </si>
  <si>
    <t>2024 historical temperature - daily maximum</t>
  </si>
  <si>
    <t>2024 historical temperature - daily minimum</t>
  </si>
  <si>
    <t>Historical precipitation quartiles</t>
  </si>
  <si>
    <t>Historical quartiles -  temperature minimum</t>
  </si>
  <si>
    <t>Historical quartiles -  temperature maximum</t>
  </si>
  <si>
    <t>Historical quartiles -  temperature average</t>
  </si>
  <si>
    <t>Water supply outlook</t>
  </si>
  <si>
    <t>90.5</t>
  </si>
  <si>
    <t>134</t>
  </si>
  <si>
    <t>151</t>
  </si>
  <si>
    <t>44.2</t>
  </si>
  <si>
    <t>68.1</t>
  </si>
  <si>
    <t>209</t>
  </si>
  <si>
    <t>198</t>
  </si>
  <si>
    <t>177</t>
  </si>
  <si>
    <t>161</t>
  </si>
  <si>
    <t>137</t>
  </si>
  <si>
    <t>139</t>
  </si>
  <si>
    <t>135</t>
  </si>
  <si>
    <t>69.5</t>
  </si>
  <si>
    <t>29.6</t>
  </si>
  <si>
    <t>87.7</t>
  </si>
  <si>
    <t>226</t>
  </si>
  <si>
    <t>57.2</t>
  </si>
  <si>
    <t>271</t>
  </si>
  <si>
    <t>178</t>
  </si>
  <si>
    <t>339</t>
  </si>
  <si>
    <t>61.5</t>
  </si>
  <si>
    <t>72.2</t>
  </si>
  <si>
    <t>79.8</t>
  </si>
  <si>
    <t>78.0</t>
  </si>
  <si>
    <t>69.3</t>
  </si>
  <si>
    <t>270</t>
  </si>
  <si>
    <t>256</t>
  </si>
  <si>
    <t>96.7</t>
  </si>
  <si>
    <t>148</t>
  </si>
  <si>
    <t>165</t>
  </si>
  <si>
    <t>43.2</t>
  </si>
  <si>
    <t>66.5</t>
  </si>
  <si>
    <t>219</t>
  </si>
  <si>
    <t>212</t>
  </si>
  <si>
    <t>200</t>
  </si>
  <si>
    <t>188</t>
  </si>
  <si>
    <t>128</t>
  </si>
  <si>
    <t>130</t>
  </si>
  <si>
    <t>138</t>
  </si>
  <si>
    <t>141</t>
  </si>
  <si>
    <t>79.4</t>
  </si>
  <si>
    <t>29.8</t>
  </si>
  <si>
    <t>103</t>
  </si>
  <si>
    <t>244</t>
  </si>
  <si>
    <t>65.9</t>
  </si>
  <si>
    <t>321</t>
  </si>
  <si>
    <t>265</t>
  </si>
  <si>
    <t>453</t>
  </si>
  <si>
    <t>66.4</t>
  </si>
  <si>
    <t>77.5</t>
  </si>
  <si>
    <t>89.1</t>
  </si>
  <si>
    <t>76.5</t>
  </si>
  <si>
    <t>71.8</t>
  </si>
  <si>
    <t>348</t>
  </si>
  <si>
    <t>303</t>
  </si>
  <si>
    <t>99.3</t>
  </si>
  <si>
    <t>156</t>
  </si>
  <si>
    <t>174</t>
  </si>
  <si>
    <t>46.4</t>
  </si>
  <si>
    <t>70.2</t>
  </si>
  <si>
    <t>235</t>
  </si>
  <si>
    <t>225</t>
  </si>
  <si>
    <t>214</t>
  </si>
  <si>
    <t>207</t>
  </si>
  <si>
    <t>145</t>
  </si>
  <si>
    <t>149</t>
  </si>
  <si>
    <t>87.5</t>
  </si>
  <si>
    <t>29.3</t>
  </si>
  <si>
    <t>111</t>
  </si>
  <si>
    <t>247</t>
  </si>
  <si>
    <t>71.4</t>
  </si>
  <si>
    <t>320</t>
  </si>
  <si>
    <t>528</t>
  </si>
  <si>
    <t>71.0</t>
  </si>
  <si>
    <t>81.3</t>
  </si>
  <si>
    <t>91.1</t>
  </si>
  <si>
    <t>80.0</t>
  </si>
  <si>
    <t>73.5</t>
  </si>
  <si>
    <t>463</t>
  </si>
  <si>
    <t>351</t>
  </si>
  <si>
    <t>81.6</t>
  </si>
  <si>
    <t>194</t>
  </si>
  <si>
    <t>40.9</t>
  </si>
  <si>
    <t>65.4</t>
  </si>
  <si>
    <t>243</t>
  </si>
  <si>
    <t>239</t>
  </si>
  <si>
    <t>227</t>
  </si>
  <si>
    <t>123</t>
  </si>
  <si>
    <t>127</t>
  </si>
  <si>
    <t>143</t>
  </si>
  <si>
    <t>94.1</t>
  </si>
  <si>
    <t>31.8</t>
  </si>
  <si>
    <t>122</t>
  </si>
  <si>
    <t>81.8</t>
  </si>
  <si>
    <t>357</t>
  </si>
  <si>
    <t>558</t>
  </si>
  <si>
    <t>68.4</t>
  </si>
  <si>
    <t>78.7</t>
  </si>
  <si>
    <t>89.7</t>
  </si>
  <si>
    <t>80.9</t>
  </si>
  <si>
    <t>76.1</t>
  </si>
  <si>
    <t>533</t>
  </si>
  <si>
    <t>438</t>
  </si>
  <si>
    <t>70.6</t>
  </si>
  <si>
    <t>160</t>
  </si>
  <si>
    <t>175</t>
  </si>
  <si>
    <t>35.9</t>
  </si>
  <si>
    <t>58.3</t>
  </si>
  <si>
    <t>249</t>
  </si>
  <si>
    <t>246</t>
  </si>
  <si>
    <t>240</t>
  </si>
  <si>
    <t>107</t>
  </si>
  <si>
    <t>110</t>
  </si>
  <si>
    <t>119</t>
  </si>
  <si>
    <t>136</t>
  </si>
  <si>
    <t>88.6</t>
  </si>
  <si>
    <t>30.0</t>
  </si>
  <si>
    <t>125</t>
  </si>
  <si>
    <t>261</t>
  </si>
  <si>
    <t>88.9</t>
  </si>
  <si>
    <t>380</t>
  </si>
  <si>
    <t>359</t>
  </si>
  <si>
    <t>594</t>
  </si>
  <si>
    <t>72.1</t>
  </si>
  <si>
    <t>85.7</t>
  </si>
  <si>
    <t>81.9</t>
  </si>
  <si>
    <t>77.2</t>
  </si>
  <si>
    <t>563</t>
  </si>
  <si>
    <t>552</t>
  </si>
  <si>
    <t>62.2</t>
  </si>
  <si>
    <t>33.3</t>
  </si>
  <si>
    <t>55.5</t>
  </si>
  <si>
    <t>245</t>
  </si>
  <si>
    <t>93.6</t>
  </si>
  <si>
    <t>96.1</t>
  </si>
  <si>
    <t>104</t>
  </si>
  <si>
    <t>121</t>
  </si>
  <si>
    <t>78.9</t>
  </si>
  <si>
    <t>25.6</t>
  </si>
  <si>
    <t>114</t>
  </si>
  <si>
    <t>84.4</t>
  </si>
  <si>
    <t>358</t>
  </si>
  <si>
    <t>378</t>
  </si>
  <si>
    <t>622</t>
  </si>
  <si>
    <t>57.8</t>
  </si>
  <si>
    <t>67.8</t>
  </si>
  <si>
    <t>86.3</t>
  </si>
  <si>
    <t>79.0</t>
  </si>
  <si>
    <t>601</t>
  </si>
  <si>
    <t>617</t>
  </si>
  <si>
    <t>60.9</t>
  </si>
  <si>
    <t>31.0</t>
  </si>
  <si>
    <t>51.4</t>
  </si>
  <si>
    <t>218</t>
  </si>
  <si>
    <t>229</t>
  </si>
  <si>
    <t>242</t>
  </si>
  <si>
    <t>91.5</t>
  </si>
  <si>
    <t>93.9</t>
  </si>
  <si>
    <t>95.9</t>
  </si>
  <si>
    <t>105</t>
  </si>
  <si>
    <t>21.6</t>
  </si>
  <si>
    <t>100</t>
  </si>
  <si>
    <t>80.3</t>
  </si>
  <si>
    <t>325</t>
  </si>
  <si>
    <t>356</t>
  </si>
  <si>
    <t>603</t>
  </si>
  <si>
    <t>56.7</t>
  </si>
  <si>
    <t>65.8</t>
  </si>
  <si>
    <t>69.8</t>
  </si>
  <si>
    <t>80.8</t>
  </si>
  <si>
    <t>620</t>
  </si>
  <si>
    <t>648</t>
  </si>
  <si>
    <t>58.9</t>
  </si>
  <si>
    <t>26.8</t>
  </si>
  <si>
    <t>44.0</t>
  </si>
  <si>
    <t>204</t>
  </si>
  <si>
    <t>213</t>
  </si>
  <si>
    <t>88.5</t>
  </si>
  <si>
    <t>90.7</t>
  </si>
  <si>
    <t>92.8</t>
  </si>
  <si>
    <t>97.1</t>
  </si>
  <si>
    <t>98.6</t>
  </si>
  <si>
    <t>70.1</t>
  </si>
  <si>
    <t>18.5</t>
  </si>
  <si>
    <t>92.2</t>
  </si>
  <si>
    <t>191</t>
  </si>
  <si>
    <t>77.8</t>
  </si>
  <si>
    <t>298</t>
  </si>
  <si>
    <t>324</t>
  </si>
  <si>
    <t>559</t>
  </si>
  <si>
    <t>54.8</t>
  </si>
  <si>
    <t>62.6</t>
  </si>
  <si>
    <t>83.8</t>
  </si>
  <si>
    <t>595</t>
  </si>
  <si>
    <t>687</t>
  </si>
  <si>
    <t>57.0</t>
  </si>
  <si>
    <t>131</t>
  </si>
  <si>
    <t>23.6</t>
  </si>
  <si>
    <t>38.5</t>
  </si>
  <si>
    <t>211</t>
  </si>
  <si>
    <t>85.6</t>
  </si>
  <si>
    <t>89.6</t>
  </si>
  <si>
    <t>93.1</t>
  </si>
  <si>
    <t>94.5</t>
  </si>
  <si>
    <t>16.0</t>
  </si>
  <si>
    <t>87.2</t>
  </si>
  <si>
    <t>182</t>
  </si>
  <si>
    <t>75.3</t>
  </si>
  <si>
    <t>282</t>
  </si>
  <si>
    <t>517</t>
  </si>
  <si>
    <t>53.0</t>
  </si>
  <si>
    <t>59.9</t>
  </si>
  <si>
    <t>78.3</t>
  </si>
  <si>
    <t>63.9</t>
  </si>
  <si>
    <t>77.7</t>
  </si>
  <si>
    <t>551</t>
  </si>
  <si>
    <t>697</t>
  </si>
  <si>
    <t>55.2</t>
  </si>
  <si>
    <t>126</t>
  </si>
  <si>
    <t>21.1</t>
  </si>
  <si>
    <t>34.2</t>
  </si>
  <si>
    <t>179</t>
  </si>
  <si>
    <t>187</t>
  </si>
  <si>
    <t>205</t>
  </si>
  <si>
    <t>82.9</t>
  </si>
  <si>
    <t>84.6</t>
  </si>
  <si>
    <t>86.6</t>
  </si>
  <si>
    <t>90.0</t>
  </si>
  <si>
    <t>91.2</t>
  </si>
  <si>
    <t>65.7</t>
  </si>
  <si>
    <t>14.1</t>
  </si>
  <si>
    <t>82.7</t>
  </si>
  <si>
    <t>72.9</t>
  </si>
  <si>
    <t>487</t>
  </si>
  <si>
    <t>51.3</t>
  </si>
  <si>
    <t>57.5</t>
  </si>
  <si>
    <t>73.7</t>
  </si>
  <si>
    <t>62.0</t>
  </si>
  <si>
    <t>512</t>
  </si>
  <si>
    <t>662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</si>
</sst>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/>
      </bottom>
      <diagonal/>
    </border>
  </borders>
  <cellStyleXfs count="3">
    <xf numFmtId="0" fontId="0" fillId="0" borderId="0"/>
    <xf numFmtId="0" fontId="8" fillId="0" borderId="0"/>
    <xf numFmtId="9" fontId="10" fillId="0" borderId="0" applyFont="0" applyFill="0" applyBorder="0" applyAlignment="0" applyProtection="0"/>
  </cellStyleXfs>
  <cellXfs count="194">
    <xf numFmtId="0" fontId="0" fillId="0" borderId="0" xfId="0"/>
    <xf numFmtId="0" fontId="0" fillId="3" borderId="0" xfId="0" applyFill="1"/>
    <xf numFmtId="0" fontId="0" fillId="2" borderId="0" xfId="0" applyFill="1"/>
    <xf numFmtId="0" fontId="0" fillId="4" borderId="0" xfId="0" applyFill="1"/>
    <xf numFmtId="0" fontId="0" fillId="5" borderId="0" xfId="0" applyFill="1"/>
    <xf numFmtId="0" fontId="3" fillId="0" borderId="0" xfId="0" applyFont="1"/>
    <xf numFmtId="0" fontId="4" fillId="6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/>
    <xf numFmtId="14" fontId="6" fillId="0" borderId="0" xfId="0" applyNumberFormat="1" applyFont="1"/>
    <xf numFmtId="0" fontId="6" fillId="0" borderId="0" xfId="0" applyFont="1"/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0" fontId="5" fillId="0" borderId="0" xfId="0" applyFont="1"/>
    <xf numFmtId="0" fontId="2" fillId="0" borderId="0" xfId="0" applyFont="1"/>
    <xf numFmtId="14" fontId="5" fillId="0" borderId="0" xfId="0" quotePrefix="1" applyNumberFormat="1" applyFont="1"/>
    <xf numFmtId="164" fontId="0" fillId="0" borderId="0" xfId="0" applyNumberFormat="1"/>
    <xf numFmtId="2" fontId="0" fillId="0" borderId="0" xfId="0" applyNumberForma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11" fillId="0" borderId="0" xfId="1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/>
    </xf>
    <xf numFmtId="164" fontId="11" fillId="0" borderId="0" xfId="1" applyNumberFormat="1" applyFont="1" applyAlignment="1">
      <alignment horizontal="center" vertical="center"/>
    </xf>
    <xf numFmtId="9" fontId="13" fillId="0" borderId="0" xfId="1" applyNumberFormat="1" applyFont="1"/>
    <xf numFmtId="1" fontId="13" fillId="0" borderId="0" xfId="1" applyNumberFormat="1" applyFont="1"/>
    <xf numFmtId="164" fontId="13" fillId="0" borderId="0" xfId="1" applyNumberFormat="1" applyFont="1"/>
    <xf numFmtId="0" fontId="0" fillId="4" borderId="0" xfId="0" applyFill="1" applyAlignment="1">
      <alignment horizontal="left" vertical="center"/>
    </xf>
    <xf numFmtId="0" fontId="15" fillId="0" borderId="0" xfId="0" applyFont="1"/>
    <xf numFmtId="0" fontId="0" fillId="0" borderId="0" xfId="0" applyAlignment="1">
      <alignment horizontal="left" vertical="center"/>
    </xf>
    <xf numFmtId="0" fontId="16" fillId="6" borderId="0" xfId="0" applyFont="1" applyFill="1" applyAlignment="1">
      <alignment horizontal="left" vertical="center"/>
    </xf>
    <xf numFmtId="0" fontId="16" fillId="6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Fill="1"/>
    <xf numFmtId="0" fontId="0" fillId="0" borderId="0" xfId="0" applyAlignment="1">
      <alignment horizontal="right"/>
    </xf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0" fontId="0" fillId="0" borderId="0" xfId="0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164" fontId="13" fillId="0" borderId="0" xfId="1" applyNumberFormat="1" applyFont="1" applyAlignment="1">
      <alignment horizontal="right"/>
    </xf>
    <xf numFmtId="164" fontId="7" fillId="0" borderId="0" xfId="1" applyNumberFormat="1" applyFon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9" fontId="7" fillId="0" borderId="0" xfId="1" applyNumberFormat="1" applyFont="1" applyBorder="1"/>
    <xf numFmtId="1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164" fontId="7" fillId="0" borderId="0" xfId="1" applyNumberFormat="1" applyFont="1" applyBorder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</cellXfs>
  <cellStyles count="3">
    <cellStyle name="Normal" xfId="0" builtinId="0"/>
    <cellStyle name="Normal 2" xfId="1" xr:uid="{24FE0474-0E89-4E2B-B9D9-056EB58D611C}"/>
    <cellStyle name="Percent 2" xfId="2" xr:uid="{7F868596-A677-4D8D-9770-BDC9C9E48CC0}"/>
  </cellStyles>
  <dxfs count="17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right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numFmt numFmtId="166" formatCode="yyyy/mm/dd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numFmt numFmtId="166" formatCode="yyyy/mm/dd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66" formatCode="yyyy/mm/dd"/>
      <fill>
        <patternFill patternType="none">
          <fgColor indexed="64"/>
          <bgColor indexed="65"/>
        </patternFill>
      </fill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yyyy/mm/dd"/>
    </dxf>
    <dxf>
      <numFmt numFmtId="166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66" formatCode="yyyy/mm/dd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numFmt numFmtId="166" formatCode="yyyy/mm/dd"/>
      <fill>
        <patternFill patternType="none">
          <fgColor indexed="64"/>
          <bgColor indexed="65"/>
        </patternFill>
      </fill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6" formatCode="yyyy/mm/dd"/>
    </dxf>
    <dxf>
      <numFmt numFmtId="166" formatCode="yyyy/mm/dd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'21.Streamflow &amp; IFNs Plot'!$A$1</c:f>
          <c:strCache>
            <c:ptCount val="1"/>
            <c:pt idx="0">
              <c:v>Oldman River below L.N.I.D. Headworks [05AB918]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0.75HistNatFlow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'21.Streamflow &amp; IFNs Plot'!GraphHistNatFlowDate</c:f>
              <c:numCache>
                <c:formatCode>m/d/yyyy</c:formatCode>
                <c:ptCount val="32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</c:numCache>
            </c:numRef>
          </c:xVal>
          <c:yVal>
            <c:numRef>
              <c:f>'21.Streamflow &amp; IFNs Plot'!Graph0.75HistNatFlow</c:f>
              <c:numCache>
                <c:formatCode>General</c:formatCode>
                <c:ptCount val="32"/>
                <c:pt idx="0">
                  <c:v>58.46</c:v>
                </c:pt>
                <c:pt idx="1">
                  <c:v>60.66</c:v>
                </c:pt>
                <c:pt idx="2">
                  <c:v>63.32</c:v>
                </c:pt>
                <c:pt idx="3">
                  <c:v>64.95</c:v>
                </c:pt>
                <c:pt idx="4">
                  <c:v>66.59</c:v>
                </c:pt>
                <c:pt idx="5">
                  <c:v>68.23</c:v>
                </c:pt>
                <c:pt idx="6">
                  <c:v>69.87</c:v>
                </c:pt>
                <c:pt idx="7">
                  <c:v>71.510000000000005</c:v>
                </c:pt>
                <c:pt idx="8">
                  <c:v>73.150000000000006</c:v>
                </c:pt>
                <c:pt idx="9">
                  <c:v>74.489999999999995</c:v>
                </c:pt>
                <c:pt idx="10">
                  <c:v>77.8</c:v>
                </c:pt>
                <c:pt idx="11">
                  <c:v>81.12</c:v>
                </c:pt>
                <c:pt idx="12">
                  <c:v>84.43</c:v>
                </c:pt>
                <c:pt idx="13">
                  <c:v>87.75</c:v>
                </c:pt>
                <c:pt idx="14">
                  <c:v>91.06</c:v>
                </c:pt>
                <c:pt idx="15">
                  <c:v>94.37</c:v>
                </c:pt>
                <c:pt idx="16">
                  <c:v>97.29</c:v>
                </c:pt>
                <c:pt idx="17">
                  <c:v>99.81</c:v>
                </c:pt>
                <c:pt idx="18">
                  <c:v>102.33</c:v>
                </c:pt>
                <c:pt idx="19">
                  <c:v>104.85</c:v>
                </c:pt>
                <c:pt idx="20">
                  <c:v>107.36</c:v>
                </c:pt>
                <c:pt idx="21">
                  <c:v>109.88</c:v>
                </c:pt>
                <c:pt idx="22">
                  <c:v>112.4</c:v>
                </c:pt>
                <c:pt idx="23">
                  <c:v>114.44</c:v>
                </c:pt>
                <c:pt idx="24">
                  <c:v>115.52</c:v>
                </c:pt>
                <c:pt idx="25">
                  <c:v>116.6</c:v>
                </c:pt>
                <c:pt idx="26">
                  <c:v>117.68</c:v>
                </c:pt>
                <c:pt idx="27">
                  <c:v>118.75</c:v>
                </c:pt>
                <c:pt idx="28">
                  <c:v>119.83</c:v>
                </c:pt>
                <c:pt idx="29">
                  <c:v>120.91</c:v>
                </c:pt>
                <c:pt idx="30">
                  <c:v>121.98</c:v>
                </c:pt>
                <c:pt idx="31">
                  <c:v>121.31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D6-47A2-9557-158B9622A33E}"/>
            </c:ext>
          </c:extLst>
        </c:ser>
        <c:ser>
          <c:idx val="4"/>
          <c:order val="4"/>
          <c:tx>
            <c:v>Hist Nat Flow (Median)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'21.Streamflow &amp; IFNs Plot'!GraphHistNatFlowDate</c:f>
              <c:numCache>
                <c:formatCode>m/d/yyyy</c:formatCode>
                <c:ptCount val="32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</c:numCache>
            </c:numRef>
          </c:xVal>
          <c:yVal>
            <c:numRef>
              <c:f>'21.Streamflow &amp; IFNs Plot'!GraphHistNatFlowMedian</c:f>
              <c:numCache>
                <c:formatCode>General</c:formatCode>
                <c:ptCount val="32"/>
                <c:pt idx="0">
                  <c:v>16.07</c:v>
                </c:pt>
                <c:pt idx="1">
                  <c:v>16.07</c:v>
                </c:pt>
                <c:pt idx="2">
                  <c:v>16.07</c:v>
                </c:pt>
                <c:pt idx="3">
                  <c:v>16.07</c:v>
                </c:pt>
                <c:pt idx="4">
                  <c:v>16.07</c:v>
                </c:pt>
                <c:pt idx="5">
                  <c:v>16.07</c:v>
                </c:pt>
                <c:pt idx="6">
                  <c:v>16.07</c:v>
                </c:pt>
                <c:pt idx="7">
                  <c:v>16.07</c:v>
                </c:pt>
                <c:pt idx="8">
                  <c:v>16.07</c:v>
                </c:pt>
                <c:pt idx="9">
                  <c:v>16.07</c:v>
                </c:pt>
                <c:pt idx="10">
                  <c:v>16.07</c:v>
                </c:pt>
                <c:pt idx="11">
                  <c:v>16.07</c:v>
                </c:pt>
                <c:pt idx="12">
                  <c:v>16.07</c:v>
                </c:pt>
                <c:pt idx="13">
                  <c:v>16.07</c:v>
                </c:pt>
                <c:pt idx="14">
                  <c:v>16.07</c:v>
                </c:pt>
                <c:pt idx="15">
                  <c:v>16.07</c:v>
                </c:pt>
                <c:pt idx="16">
                  <c:v>16.07</c:v>
                </c:pt>
                <c:pt idx="17">
                  <c:v>16.07</c:v>
                </c:pt>
                <c:pt idx="18">
                  <c:v>16.07</c:v>
                </c:pt>
                <c:pt idx="19">
                  <c:v>16.07</c:v>
                </c:pt>
                <c:pt idx="20">
                  <c:v>16.07</c:v>
                </c:pt>
                <c:pt idx="21">
                  <c:v>16.07</c:v>
                </c:pt>
                <c:pt idx="22">
                  <c:v>16.07</c:v>
                </c:pt>
                <c:pt idx="23">
                  <c:v>16.07</c:v>
                </c:pt>
                <c:pt idx="24">
                  <c:v>16.07</c:v>
                </c:pt>
                <c:pt idx="25">
                  <c:v>16.07</c:v>
                </c:pt>
                <c:pt idx="26">
                  <c:v>16.07</c:v>
                </c:pt>
                <c:pt idx="27">
                  <c:v>16.07</c:v>
                </c:pt>
                <c:pt idx="28">
                  <c:v>16.07</c:v>
                </c:pt>
                <c:pt idx="29">
                  <c:v>16.07</c:v>
                </c:pt>
                <c:pt idx="30">
                  <c:v>16.07</c:v>
                </c:pt>
                <c:pt idx="31">
                  <c:v>16.07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D6-47A2-9557-158B9622A33E}"/>
            </c:ext>
          </c:extLst>
        </c:ser>
        <c:ser>
          <c:idx val="5"/>
          <c:order val="5"/>
          <c:tx>
            <c:v>Hist Nat Flow (U/L Quartile)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'21.Streamflow &amp; IFNs Plot'!GraphHistNatFlowDate</c:f>
              <c:numCache>
                <c:formatCode>m/d/yyyy</c:formatCode>
                <c:ptCount val="32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</c:numCache>
            </c:numRef>
          </c:xVal>
          <c:yVal>
            <c:numRef>
              <c:f>'21.Streamflow &amp; IFNs Plot'!Graph0.25HistNatFlow</c:f>
              <c:numCache>
                <c:formatCode>General</c:formatCode>
                <c:ptCount val="32"/>
                <c:pt idx="0">
                  <c:v>16.07</c:v>
                </c:pt>
                <c:pt idx="1">
                  <c:v>16.07</c:v>
                </c:pt>
                <c:pt idx="2">
                  <c:v>16.07</c:v>
                </c:pt>
                <c:pt idx="3">
                  <c:v>16.07</c:v>
                </c:pt>
                <c:pt idx="4">
                  <c:v>16.07</c:v>
                </c:pt>
                <c:pt idx="5">
                  <c:v>16.07</c:v>
                </c:pt>
                <c:pt idx="6">
                  <c:v>16.07</c:v>
                </c:pt>
                <c:pt idx="7">
                  <c:v>16.07</c:v>
                </c:pt>
                <c:pt idx="8">
                  <c:v>16.07</c:v>
                </c:pt>
                <c:pt idx="9">
                  <c:v>16.07</c:v>
                </c:pt>
                <c:pt idx="10">
                  <c:v>16.07</c:v>
                </c:pt>
                <c:pt idx="11">
                  <c:v>16.07</c:v>
                </c:pt>
                <c:pt idx="12">
                  <c:v>16.07</c:v>
                </c:pt>
                <c:pt idx="13">
                  <c:v>16.07</c:v>
                </c:pt>
                <c:pt idx="14">
                  <c:v>16.07</c:v>
                </c:pt>
                <c:pt idx="15">
                  <c:v>16.07</c:v>
                </c:pt>
                <c:pt idx="16">
                  <c:v>16.07</c:v>
                </c:pt>
                <c:pt idx="17">
                  <c:v>16.07</c:v>
                </c:pt>
                <c:pt idx="18">
                  <c:v>16.07</c:v>
                </c:pt>
                <c:pt idx="19">
                  <c:v>16.07</c:v>
                </c:pt>
                <c:pt idx="20">
                  <c:v>16.07</c:v>
                </c:pt>
                <c:pt idx="21">
                  <c:v>16.07</c:v>
                </c:pt>
                <c:pt idx="22">
                  <c:v>16.07</c:v>
                </c:pt>
                <c:pt idx="23">
                  <c:v>16.07</c:v>
                </c:pt>
                <c:pt idx="24">
                  <c:v>16.07</c:v>
                </c:pt>
                <c:pt idx="25">
                  <c:v>16.07</c:v>
                </c:pt>
                <c:pt idx="26">
                  <c:v>16.07</c:v>
                </c:pt>
                <c:pt idx="27">
                  <c:v>16.07</c:v>
                </c:pt>
                <c:pt idx="28">
                  <c:v>16.07</c:v>
                </c:pt>
                <c:pt idx="29">
                  <c:v>16.07</c:v>
                </c:pt>
                <c:pt idx="30">
                  <c:v>16.07</c:v>
                </c:pt>
                <c:pt idx="31">
                  <c:v>16.07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D6-47A2-9557-158B9622A33E}"/>
            </c:ext>
          </c:extLst>
        </c:ser>
        <c:ser>
          <c:idx val="9"/>
          <c:order val="9"/>
          <c:tx>
            <c:v>IO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'21.Streamflow &amp; IFNs Plot'!GraphIODate</c:f>
              <c:numCache>
                <c:formatCode>m/d/yyyy</c:formatCode>
                <c:ptCount val="23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</c:numCache>
            </c:numRef>
          </c:xVal>
          <c:yVal>
            <c:numRef>
              <c:f>'21.Streamflow &amp; IFNs Plot'!GraphIO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ED6-47A2-9557-158B9622A33E}"/>
            </c:ext>
          </c:extLst>
        </c:ser>
        <c:ser>
          <c:idx val="10"/>
          <c:order val="10"/>
          <c:tx>
            <c:v>WCO</c:v>
          </c:tx>
          <c:spPr>
            <a:ln w="19050" cap="rnd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'21.Streamflow &amp; IFNs Plot'!GraphWCODate</c:f>
              <c:numCache>
                <c:formatCode>m/d/yyyy</c:formatCode>
                <c:ptCount val="23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</c:numCache>
            </c:numRef>
          </c:xVal>
          <c:yVal>
            <c:numRef>
              <c:f>'21.Streamflow &amp; IFNs Plot'!GraphWCO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ED6-47A2-9557-158B9622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804975"/>
        <c:axId val="1113344415"/>
      </c:scatterChart>
      <c:scatterChart>
        <c:scatterStyle val="smoothMarker"/>
        <c:varyColors val="0"/>
        <c:ser>
          <c:idx val="0"/>
          <c:order val="0"/>
          <c:tx>
            <c:v>Daily Calc Nat Flow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'21.Streamflow &amp; IFNs Plot'!GraphCalcNatFlowDate</c:f>
              <c:numCache>
                <c:formatCode>m/d/yyyy</c:formatCode>
                <c:ptCount val="25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</c:numCache>
            </c:numRef>
          </c:xVal>
          <c:yVal>
            <c:numRef>
              <c:f>'21.Streamflow &amp; IFNs Plot'!GraphCalcNatFlow</c:f>
              <c:numCache>
                <c:formatCode>General</c:formatCode>
                <c:ptCount val="25"/>
                <c:pt idx="0">
                  <c:v>41.5</c:v>
                </c:pt>
                <c:pt idx="1">
                  <c:v>41</c:v>
                </c:pt>
                <c:pt idx="2">
                  <c:v>39.4</c:v>
                </c:pt>
                <c:pt idx="3">
                  <c:v>38.299999999999997</c:v>
                </c:pt>
                <c:pt idx="4">
                  <c:v>37.799999999999997</c:v>
                </c:pt>
                <c:pt idx="5">
                  <c:v>38.5</c:v>
                </c:pt>
                <c:pt idx="6">
                  <c:v>40</c:v>
                </c:pt>
                <c:pt idx="7">
                  <c:v>41.8</c:v>
                </c:pt>
                <c:pt idx="8">
                  <c:v>44.8</c:v>
                </c:pt>
                <c:pt idx="9">
                  <c:v>45.4</c:v>
                </c:pt>
                <c:pt idx="10">
                  <c:v>48.1</c:v>
                </c:pt>
                <c:pt idx="11">
                  <c:v>58.7</c:v>
                </c:pt>
                <c:pt idx="12">
                  <c:v>86.1</c:v>
                </c:pt>
                <c:pt idx="13">
                  <c:v>118</c:v>
                </c:pt>
                <c:pt idx="14">
                  <c:v>136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D6-47A2-9557-158B9622A33E}"/>
            </c:ext>
          </c:extLst>
        </c:ser>
        <c:ser>
          <c:idx val="1"/>
          <c:order val="1"/>
          <c:tx>
            <c:v>Recorded Streamflow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'21.Streamflow &amp; IFNs Plot'!GraphNRTStreamflowDate</c:f>
              <c:numCache>
                <c:formatCode>m/d/yyyy</c:formatCode>
                <c:ptCount val="20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</c:numCache>
            </c:numRef>
          </c:xVal>
          <c:yVal>
            <c:numRef>
              <c:f>'21.Streamflow &amp; IFNs Plot'!GraphNRTStreamflow</c:f>
              <c:numCache>
                <c:formatCode>General</c:formatCode>
                <c:ptCount val="20"/>
                <c:pt idx="0">
                  <c:v>15.995486111111081</c:v>
                </c:pt>
                <c:pt idx="1">
                  <c:v>13.33923611111115</c:v>
                </c:pt>
                <c:pt idx="2">
                  <c:v>12.850694444444461</c:v>
                </c:pt>
                <c:pt idx="3">
                  <c:v>11.739583333333311</c:v>
                </c:pt>
                <c:pt idx="4">
                  <c:v>11.9</c:v>
                </c:pt>
                <c:pt idx="5">
                  <c:v>11.9</c:v>
                </c:pt>
                <c:pt idx="6">
                  <c:v>12.1</c:v>
                </c:pt>
                <c:pt idx="7">
                  <c:v>11.8</c:v>
                </c:pt>
                <c:pt idx="8">
                  <c:v>10.7</c:v>
                </c:pt>
                <c:pt idx="9">
                  <c:v>10.8</c:v>
                </c:pt>
                <c:pt idx="10">
                  <c:v>11.4</c:v>
                </c:pt>
                <c:pt idx="11">
                  <c:v>12.1</c:v>
                </c:pt>
                <c:pt idx="12">
                  <c:v>16.100000000000001</c:v>
                </c:pt>
                <c:pt idx="13">
                  <c:v>18.5</c:v>
                </c:pt>
                <c:pt idx="14">
                  <c:v>18.3</c:v>
                </c:pt>
                <c:pt idx="15">
                  <c:v>16.8</c:v>
                </c:pt>
                <c:pt idx="16">
                  <c:v>16.399999999999999</c:v>
                </c:pt>
                <c:pt idx="17">
                  <c:v>18.899999999999999</c:v>
                </c:pt>
                <c:pt idx="18">
                  <c:v>14.6</c:v>
                </c:pt>
                <c:pt idx="19">
                  <c:v>13.9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D6-47A2-9557-158B9622A33E}"/>
            </c:ext>
          </c:extLst>
        </c:ser>
        <c:ser>
          <c:idx val="2"/>
          <c:order val="2"/>
          <c:tx>
            <c:v>Scenario Inflow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'21.Streamflow &amp; IFNs Plot'!GraphGamingDate</c:f>
              <c:numCache>
                <c:formatCode>m/d/yyyy</c:formatCode>
                <c:ptCount val="4"/>
                <c:pt idx="0">
                  <c:v>45418</c:v>
                </c:pt>
                <c:pt idx="1">
                  <c:v>45425</c:v>
                </c:pt>
                <c:pt idx="2">
                  <c:v>45432</c:v>
                </c:pt>
                <c:pt idx="3">
                  <c:v>45439</c:v>
                </c:pt>
              </c:numCache>
            </c:numRef>
          </c:xVal>
          <c:yVal>
            <c:numRef>
              <c:f>'21.Streamflow &amp; IFNs Plot'!GraphGamingInflow</c:f>
              <c:numCache>
                <c:formatCode>General</c:formatCode>
                <c:ptCount val="4"/>
                <c:pt idx="0">
                  <c:v>81.581999999999994</c:v>
                </c:pt>
                <c:pt idx="1">
                  <c:v>126.73699999999999</c:v>
                </c:pt>
                <c:pt idx="2">
                  <c:v>88.281000000000006</c:v>
                </c:pt>
                <c:pt idx="3">
                  <c:v>76.576999999999998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D6-47A2-9557-158B9622A33E}"/>
            </c:ext>
          </c:extLst>
        </c:ser>
        <c:ser>
          <c:idx val="6"/>
          <c:order val="6"/>
          <c:tx>
            <c:v>0.75FcstStreamflow</c:v>
          </c:tx>
          <c:spPr>
            <a:ln w="19050" cap="rnd">
              <a:solidFill>
                <a:schemeClr val="accent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'21.Streamflow &amp; IFNs Plot'!GraphFcstStreamflowDate</c:f>
              <c:numCache>
                <c:formatCode>m/d/yyyy</c:formatCode>
                <c:ptCount val="18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  <c:pt idx="17">
                  <c:v>45444</c:v>
                </c:pt>
              </c:numCache>
            </c:numRef>
          </c:xVal>
          <c:yVal>
            <c:numRef>
              <c:f>'21.Streamflow &amp; IFNs Plot'!Graph0.75FcstStreamflow</c:f>
              <c:numCache>
                <c:formatCode>General</c:formatCode>
                <c:ptCount val="18"/>
                <c:pt idx="0">
                  <c:v>112.9901024157364</c:v>
                </c:pt>
                <c:pt idx="1">
                  <c:v>128.6876017114848</c:v>
                </c:pt>
                <c:pt idx="2">
                  <c:v>133.7826054778088</c:v>
                </c:pt>
                <c:pt idx="3">
                  <c:v>139.74868328468611</c:v>
                </c:pt>
                <c:pt idx="4">
                  <c:v>151.76558624767139</c:v>
                </c:pt>
                <c:pt idx="5">
                  <c:v>174.864200222086</c:v>
                </c:pt>
                <c:pt idx="6">
                  <c:v>189.2519007093548</c:v>
                </c:pt>
                <c:pt idx="7">
                  <c:v>188.4528721069112</c:v>
                </c:pt>
                <c:pt idx="8">
                  <c:v>183.45207877802761</c:v>
                </c:pt>
                <c:pt idx="9">
                  <c:v>188.25293405326661</c:v>
                </c:pt>
                <c:pt idx="10">
                  <c:v>190.9349557926638</c:v>
                </c:pt>
                <c:pt idx="11">
                  <c:v>202.1040093033937</c:v>
                </c:pt>
                <c:pt idx="12">
                  <c:v>207.96414628452061</c:v>
                </c:pt>
                <c:pt idx="13">
                  <c:v>223.86723177122249</c:v>
                </c:pt>
                <c:pt idx="14">
                  <c:v>212.74299710671411</c:v>
                </c:pt>
                <c:pt idx="15">
                  <c:v>196.31706071223181</c:v>
                </c:pt>
                <c:pt idx="16">
                  <c:v>194.08322540138499</c:v>
                </c:pt>
                <c:pt idx="17">
                  <c:v>199.94683283620881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ED6-47A2-9557-158B9622A33E}"/>
            </c:ext>
          </c:extLst>
        </c:ser>
        <c:ser>
          <c:idx val="7"/>
          <c:order val="7"/>
          <c:tx>
            <c:v>Forecasted Streamflow (Median)</c:v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'21.Streamflow &amp; IFNs Plot'!GraphFcstStreamflowDate</c:f>
              <c:numCache>
                <c:formatCode>m/d/yyyy</c:formatCode>
                <c:ptCount val="18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  <c:pt idx="17">
                  <c:v>45444</c:v>
                </c:pt>
              </c:numCache>
            </c:numRef>
          </c:xVal>
          <c:yVal>
            <c:numRef>
              <c:f>'21.Streamflow &amp; IFNs Plot'!GraphFcstStreamflowMedian</c:f>
              <c:numCache>
                <c:formatCode>General</c:formatCode>
                <c:ptCount val="18"/>
                <c:pt idx="0">
                  <c:v>112.97677846969771</c:v>
                </c:pt>
                <c:pt idx="1">
                  <c:v>128.6246656229454</c:v>
                </c:pt>
                <c:pt idx="2">
                  <c:v>133.3753343770546</c:v>
                </c:pt>
                <c:pt idx="3">
                  <c:v>139.0292002290449</c:v>
                </c:pt>
                <c:pt idx="4">
                  <c:v>148.08309505064349</c:v>
                </c:pt>
                <c:pt idx="5">
                  <c:v>159.94131105686091</c:v>
                </c:pt>
                <c:pt idx="6">
                  <c:v>168.50974340911981</c:v>
                </c:pt>
                <c:pt idx="7">
                  <c:v>171.70979853061479</c:v>
                </c:pt>
                <c:pt idx="8">
                  <c:v>165.7807597911455</c:v>
                </c:pt>
                <c:pt idx="9">
                  <c:v>163.7900261552854</c:v>
                </c:pt>
                <c:pt idx="10">
                  <c:v>166.26788939432069</c:v>
                </c:pt>
                <c:pt idx="11">
                  <c:v>172.5460452423554</c:v>
                </c:pt>
                <c:pt idx="12">
                  <c:v>166.83197375708301</c:v>
                </c:pt>
                <c:pt idx="13">
                  <c:v>160.0506702997684</c:v>
                </c:pt>
                <c:pt idx="14">
                  <c:v>148.73142087486841</c:v>
                </c:pt>
                <c:pt idx="15">
                  <c:v>147.0166725373617</c:v>
                </c:pt>
                <c:pt idx="16">
                  <c:v>138.57542007644051</c:v>
                </c:pt>
                <c:pt idx="17">
                  <c:v>138.6837921045545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ED6-47A2-9557-158B9622A33E}"/>
            </c:ext>
          </c:extLst>
        </c:ser>
        <c:ser>
          <c:idx val="8"/>
          <c:order val="8"/>
          <c:tx>
            <c:v>Fcst Streamflow (U/L Quartile)</c:v>
          </c:tx>
          <c:spPr>
            <a:ln w="19050" cap="rnd">
              <a:solidFill>
                <a:schemeClr val="accent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'21.Streamflow &amp; IFNs Plot'!GraphFcstStreamflowDate</c:f>
              <c:numCache>
                <c:formatCode>m/d/yyyy</c:formatCode>
                <c:ptCount val="18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  <c:pt idx="17">
                  <c:v>45444</c:v>
                </c:pt>
              </c:numCache>
            </c:numRef>
          </c:xVal>
          <c:yVal>
            <c:numRef>
              <c:f>'21.Streamflow &amp; IFNs Plot'!Graph0.25FcstStreamflow</c:f>
              <c:numCache>
                <c:formatCode>General</c:formatCode>
                <c:ptCount val="18"/>
                <c:pt idx="0">
                  <c:v>112.9450665637201</c:v>
                </c:pt>
                <c:pt idx="1">
                  <c:v>128.60409871832121</c:v>
                </c:pt>
                <c:pt idx="2">
                  <c:v>133.25347346615709</c:v>
                </c:pt>
                <c:pt idx="3">
                  <c:v>138.68401101557339</c:v>
                </c:pt>
                <c:pt idx="4">
                  <c:v>146.5230215854269</c:v>
                </c:pt>
                <c:pt idx="5">
                  <c:v>156.9087830816546</c:v>
                </c:pt>
                <c:pt idx="6">
                  <c:v>164.1895066197728</c:v>
                </c:pt>
                <c:pt idx="7">
                  <c:v>164.32888686844029</c:v>
                </c:pt>
                <c:pt idx="8">
                  <c:v>155.92214974966541</c:v>
                </c:pt>
                <c:pt idx="9">
                  <c:v>145.63953915160079</c:v>
                </c:pt>
                <c:pt idx="10">
                  <c:v>149.107828818559</c:v>
                </c:pt>
                <c:pt idx="11">
                  <c:v>155.46307164427091</c:v>
                </c:pt>
                <c:pt idx="12">
                  <c:v>153.13069167761881</c:v>
                </c:pt>
                <c:pt idx="13">
                  <c:v>146.24828672457079</c:v>
                </c:pt>
                <c:pt idx="14">
                  <c:v>135.74140476074029</c:v>
                </c:pt>
                <c:pt idx="15">
                  <c:v>125.29384459727579</c:v>
                </c:pt>
                <c:pt idx="16">
                  <c:v>109.3967458430044</c:v>
                </c:pt>
                <c:pt idx="17">
                  <c:v>101.0115208184192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ED6-47A2-9557-158B9622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804975"/>
        <c:axId val="1113344415"/>
      </c:scatterChart>
      <c:valAx>
        <c:axId val="1254804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344415"/>
        <c:crosses val="autoZero"/>
        <c:crossBetween val="midCat"/>
      </c:valAx>
      <c:valAx>
        <c:axId val="1113344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Flow [m^3]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049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8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'22.Reservoir Plot'!$A$1</c:f>
          <c:strCache>
            <c:ptCount val="1"/>
            <c:pt idx="0">
              <c:v>Oldman Reservoir near Pincher Creek - WSC [05AA032]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1"/>
          <c:tx>
            <c:v>Storage</c:v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cat>
            <c:numRef>
              <c:f>'22.Reservoir Plot'!GraphReservoirDate</c:f>
              <c:numCache>
                <c:formatCode>m/d/yyyy</c:formatCode>
                <c:ptCount val="83"/>
                <c:pt idx="0">
                  <c:v>45349</c:v>
                </c:pt>
                <c:pt idx="1">
                  <c:v>45350</c:v>
                </c:pt>
                <c:pt idx="2">
                  <c:v>45351</c:v>
                </c:pt>
                <c:pt idx="3">
                  <c:v>45352</c:v>
                </c:pt>
                <c:pt idx="4">
                  <c:v>45353</c:v>
                </c:pt>
                <c:pt idx="5">
                  <c:v>45354</c:v>
                </c:pt>
                <c:pt idx="6">
                  <c:v>45355</c:v>
                </c:pt>
                <c:pt idx="7">
                  <c:v>45356</c:v>
                </c:pt>
                <c:pt idx="8">
                  <c:v>45357</c:v>
                </c:pt>
                <c:pt idx="9">
                  <c:v>45358</c:v>
                </c:pt>
                <c:pt idx="10">
                  <c:v>45359</c:v>
                </c:pt>
                <c:pt idx="11">
                  <c:v>45360</c:v>
                </c:pt>
                <c:pt idx="12">
                  <c:v>45361</c:v>
                </c:pt>
                <c:pt idx="13">
                  <c:v>45362</c:v>
                </c:pt>
                <c:pt idx="14">
                  <c:v>45363</c:v>
                </c:pt>
                <c:pt idx="15">
                  <c:v>45364</c:v>
                </c:pt>
                <c:pt idx="16">
                  <c:v>45365</c:v>
                </c:pt>
                <c:pt idx="17">
                  <c:v>45366</c:v>
                </c:pt>
                <c:pt idx="18">
                  <c:v>45367</c:v>
                </c:pt>
                <c:pt idx="19">
                  <c:v>45368</c:v>
                </c:pt>
                <c:pt idx="20">
                  <c:v>45369</c:v>
                </c:pt>
                <c:pt idx="21">
                  <c:v>45370</c:v>
                </c:pt>
                <c:pt idx="22">
                  <c:v>45371</c:v>
                </c:pt>
                <c:pt idx="23">
                  <c:v>45372</c:v>
                </c:pt>
                <c:pt idx="24">
                  <c:v>45373</c:v>
                </c:pt>
                <c:pt idx="25">
                  <c:v>45374</c:v>
                </c:pt>
                <c:pt idx="26">
                  <c:v>45375</c:v>
                </c:pt>
                <c:pt idx="27">
                  <c:v>45376</c:v>
                </c:pt>
                <c:pt idx="28">
                  <c:v>45377</c:v>
                </c:pt>
                <c:pt idx="29">
                  <c:v>45378</c:v>
                </c:pt>
                <c:pt idx="30">
                  <c:v>45379</c:v>
                </c:pt>
                <c:pt idx="31">
                  <c:v>45380</c:v>
                </c:pt>
                <c:pt idx="32">
                  <c:v>45381</c:v>
                </c:pt>
                <c:pt idx="33">
                  <c:v>45382</c:v>
                </c:pt>
                <c:pt idx="34">
                  <c:v>45383</c:v>
                </c:pt>
                <c:pt idx="35">
                  <c:v>45384</c:v>
                </c:pt>
                <c:pt idx="36">
                  <c:v>45385</c:v>
                </c:pt>
                <c:pt idx="37">
                  <c:v>45386</c:v>
                </c:pt>
                <c:pt idx="38">
                  <c:v>45387</c:v>
                </c:pt>
                <c:pt idx="39">
                  <c:v>45388</c:v>
                </c:pt>
                <c:pt idx="40">
                  <c:v>45389</c:v>
                </c:pt>
                <c:pt idx="41">
                  <c:v>45390</c:v>
                </c:pt>
                <c:pt idx="42">
                  <c:v>45391</c:v>
                </c:pt>
                <c:pt idx="43">
                  <c:v>45392</c:v>
                </c:pt>
                <c:pt idx="44">
                  <c:v>45393</c:v>
                </c:pt>
                <c:pt idx="45">
                  <c:v>45394</c:v>
                </c:pt>
                <c:pt idx="46">
                  <c:v>45395</c:v>
                </c:pt>
                <c:pt idx="47">
                  <c:v>45396</c:v>
                </c:pt>
                <c:pt idx="48">
                  <c:v>45397</c:v>
                </c:pt>
                <c:pt idx="49">
                  <c:v>45398</c:v>
                </c:pt>
                <c:pt idx="50">
                  <c:v>45399</c:v>
                </c:pt>
                <c:pt idx="51">
                  <c:v>45400</c:v>
                </c:pt>
                <c:pt idx="52">
                  <c:v>45401</c:v>
                </c:pt>
                <c:pt idx="53">
                  <c:v>45402</c:v>
                </c:pt>
                <c:pt idx="54">
                  <c:v>45403</c:v>
                </c:pt>
                <c:pt idx="55">
                  <c:v>45404</c:v>
                </c:pt>
                <c:pt idx="56">
                  <c:v>45405</c:v>
                </c:pt>
                <c:pt idx="57">
                  <c:v>45406</c:v>
                </c:pt>
                <c:pt idx="58">
                  <c:v>45407</c:v>
                </c:pt>
                <c:pt idx="59">
                  <c:v>45408</c:v>
                </c:pt>
                <c:pt idx="60">
                  <c:v>45409</c:v>
                </c:pt>
                <c:pt idx="61">
                  <c:v>45410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45416</c:v>
                </c:pt>
                <c:pt idx="68">
                  <c:v>45417</c:v>
                </c:pt>
                <c:pt idx="69">
                  <c:v>45419</c:v>
                </c:pt>
                <c:pt idx="70">
                  <c:v>45420</c:v>
                </c:pt>
                <c:pt idx="71">
                  <c:v>45421</c:v>
                </c:pt>
                <c:pt idx="72">
                  <c:v>45422</c:v>
                </c:pt>
                <c:pt idx="73">
                  <c:v>45423</c:v>
                </c:pt>
                <c:pt idx="74">
                  <c:v>45424</c:v>
                </c:pt>
                <c:pt idx="75">
                  <c:v>45425</c:v>
                </c:pt>
                <c:pt idx="76">
                  <c:v>45426</c:v>
                </c:pt>
                <c:pt idx="77">
                  <c:v>45427</c:v>
                </c:pt>
                <c:pt idx="78">
                  <c:v>45428</c:v>
                </c:pt>
                <c:pt idx="79">
                  <c:v>45429</c:v>
                </c:pt>
                <c:pt idx="80">
                  <c:v>45430</c:v>
                </c:pt>
                <c:pt idx="81">
                  <c:v>45431</c:v>
                </c:pt>
                <c:pt idx="82">
                  <c:v>45432</c:v>
                </c:pt>
              </c:numCache>
            </c:numRef>
          </c:cat>
          <c:val>
            <c:numRef>
              <c:f>'22.Reservoir Plot'!GraphReservoirFull</c:f>
              <c:numCache>
                <c:formatCode>General</c:formatCode>
                <c:ptCount val="83"/>
                <c:pt idx="0">
                  <c:v>0.30299999999999999</c:v>
                </c:pt>
                <c:pt idx="1">
                  <c:v>0.3029</c:v>
                </c:pt>
                <c:pt idx="2">
                  <c:v>0.30309999999999998</c:v>
                </c:pt>
                <c:pt idx="3">
                  <c:v>0.30359999999999998</c:v>
                </c:pt>
                <c:pt idx="4">
                  <c:v>0.30409999999999998</c:v>
                </c:pt>
                <c:pt idx="5">
                  <c:v>0.3044</c:v>
                </c:pt>
                <c:pt idx="6">
                  <c:v>0.3044</c:v>
                </c:pt>
                <c:pt idx="7">
                  <c:v>0.30449999999999999</c:v>
                </c:pt>
                <c:pt idx="8">
                  <c:v>0.30459999999999998</c:v>
                </c:pt>
                <c:pt idx="9">
                  <c:v>0.3049</c:v>
                </c:pt>
                <c:pt idx="10">
                  <c:v>0.30509999999999998</c:v>
                </c:pt>
                <c:pt idx="11">
                  <c:v>0.3054</c:v>
                </c:pt>
                <c:pt idx="12">
                  <c:v>0.30580000000000002</c:v>
                </c:pt>
                <c:pt idx="13">
                  <c:v>0.30640000000000001</c:v>
                </c:pt>
                <c:pt idx="14">
                  <c:v>0.307</c:v>
                </c:pt>
                <c:pt idx="15">
                  <c:v>0.30759999999999998</c:v>
                </c:pt>
                <c:pt idx="16">
                  <c:v>0.308</c:v>
                </c:pt>
                <c:pt idx="17">
                  <c:v>0.3085</c:v>
                </c:pt>
                <c:pt idx="18">
                  <c:v>0.30919999999999997</c:v>
                </c:pt>
                <c:pt idx="19">
                  <c:v>0.30990000000000001</c:v>
                </c:pt>
                <c:pt idx="20">
                  <c:v>0.31090000000000001</c:v>
                </c:pt>
                <c:pt idx="21">
                  <c:v>0.31209999999999999</c:v>
                </c:pt>
                <c:pt idx="22">
                  <c:v>0.31330000000000002</c:v>
                </c:pt>
                <c:pt idx="23">
                  <c:v>0.31490000000000001</c:v>
                </c:pt>
                <c:pt idx="24">
                  <c:v>0.31619999999999998</c:v>
                </c:pt>
                <c:pt idx="25">
                  <c:v>0.31730000000000003</c:v>
                </c:pt>
                <c:pt idx="26">
                  <c:v>0.31830000000000003</c:v>
                </c:pt>
                <c:pt idx="27">
                  <c:v>0.31900000000000001</c:v>
                </c:pt>
                <c:pt idx="28">
                  <c:v>0.31969999999999998</c:v>
                </c:pt>
                <c:pt idx="29">
                  <c:v>0.32069999999999999</c:v>
                </c:pt>
                <c:pt idx="30">
                  <c:v>0.32179999999999997</c:v>
                </c:pt>
                <c:pt idx="31">
                  <c:v>0.32269999999999999</c:v>
                </c:pt>
                <c:pt idx="32">
                  <c:v>0.32350000000000001</c:v>
                </c:pt>
                <c:pt idx="33">
                  <c:v>0.32419999999999999</c:v>
                </c:pt>
                <c:pt idx="34">
                  <c:v>0.32450000000000001</c:v>
                </c:pt>
                <c:pt idx="35">
                  <c:v>0.32479999999999998</c:v>
                </c:pt>
                <c:pt idx="36">
                  <c:v>0.32569999999999999</c:v>
                </c:pt>
                <c:pt idx="37">
                  <c:v>0.32929999999999998</c:v>
                </c:pt>
                <c:pt idx="38">
                  <c:v>0.3322</c:v>
                </c:pt>
                <c:pt idx="39">
                  <c:v>0.33360000000000001</c:v>
                </c:pt>
                <c:pt idx="40">
                  <c:v>0.33600000000000002</c:v>
                </c:pt>
                <c:pt idx="41">
                  <c:v>0.33810000000000001</c:v>
                </c:pt>
                <c:pt idx="42">
                  <c:v>0.34</c:v>
                </c:pt>
                <c:pt idx="43">
                  <c:v>0.34179999999999999</c:v>
                </c:pt>
                <c:pt idx="44">
                  <c:v>0.34320000000000001</c:v>
                </c:pt>
                <c:pt idx="45">
                  <c:v>0.34570000000000001</c:v>
                </c:pt>
                <c:pt idx="46">
                  <c:v>0.34820000000000001</c:v>
                </c:pt>
                <c:pt idx="47">
                  <c:v>0.35170000000000001</c:v>
                </c:pt>
                <c:pt idx="48">
                  <c:v>0.35449999999999998</c:v>
                </c:pt>
                <c:pt idx="49">
                  <c:v>0.35880000000000001</c:v>
                </c:pt>
                <c:pt idx="50">
                  <c:v>0.36280000000000001</c:v>
                </c:pt>
                <c:pt idx="51">
                  <c:v>0.36609999999999998</c:v>
                </c:pt>
                <c:pt idx="52">
                  <c:v>0.36909999999999998</c:v>
                </c:pt>
                <c:pt idx="53">
                  <c:v>0.37140000000000001</c:v>
                </c:pt>
                <c:pt idx="54">
                  <c:v>0.37369999999999998</c:v>
                </c:pt>
                <c:pt idx="55">
                  <c:v>0.37709999999999999</c:v>
                </c:pt>
                <c:pt idx="56">
                  <c:v>0.37990000000000002</c:v>
                </c:pt>
                <c:pt idx="57">
                  <c:v>0.38269999999999998</c:v>
                </c:pt>
                <c:pt idx="58">
                  <c:v>0.3856</c:v>
                </c:pt>
                <c:pt idx="59">
                  <c:v>0.38979999999999998</c:v>
                </c:pt>
                <c:pt idx="60">
                  <c:v>0.39350000000000002</c:v>
                </c:pt>
                <c:pt idx="61">
                  <c:v>0.39629999999999999</c:v>
                </c:pt>
                <c:pt idx="62">
                  <c:v>0.39839999999999998</c:v>
                </c:pt>
                <c:pt idx="63">
                  <c:v>0.40060000000000001</c:v>
                </c:pt>
                <c:pt idx="64">
                  <c:v>0.40239999999999998</c:v>
                </c:pt>
                <c:pt idx="65">
                  <c:v>0.40510000000000002</c:v>
                </c:pt>
                <c:pt idx="66">
                  <c:v>0.40749999999999997</c:v>
                </c:pt>
                <c:pt idx="67">
                  <c:v>0.40939999999999999</c:v>
                </c:pt>
                <c:pt idx="68">
                  <c:v>0.4128</c:v>
                </c:pt>
                <c:pt idx="69">
                  <c:v>0.41956875585792314</c:v>
                </c:pt>
                <c:pt idx="70">
                  <c:v>0.42419023302414277</c:v>
                </c:pt>
                <c:pt idx="71">
                  <c:v>0.42881855790052037</c:v>
                </c:pt>
                <c:pt idx="72">
                  <c:v>0.43364827413464335</c:v>
                </c:pt>
                <c:pt idx="73">
                  <c:v>0.44125127258330371</c:v>
                </c:pt>
                <c:pt idx="74">
                  <c:v>0.4538955390905271</c:v>
                </c:pt>
                <c:pt idx="75">
                  <c:v>0.47099295837238619</c:v>
                </c:pt>
                <c:pt idx="76">
                  <c:v>0.49185619404673409</c:v>
                </c:pt>
                <c:pt idx="77">
                  <c:v>0.51186231456643294</c:v>
                </c:pt>
                <c:pt idx="78">
                  <c:v>0.53124838402120167</c:v>
                </c:pt>
                <c:pt idx="79">
                  <c:v>0.5508228362043891</c:v>
                </c:pt>
                <c:pt idx="80">
                  <c:v>0.5713408180084677</c:v>
                </c:pt>
                <c:pt idx="81">
                  <c:v>0.58927666769011988</c:v>
                </c:pt>
                <c:pt idx="82">
                  <c:v>0.6034401562651498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1-4201-8D1C-C6B018B9A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4748848"/>
        <c:axId val="1464755088"/>
      </c:areaChart>
      <c:scatterChart>
        <c:scatterStyle val="lineMarker"/>
        <c:varyColors val="0"/>
        <c:ser>
          <c:idx val="0"/>
          <c:order val="0"/>
          <c:tx>
            <c:v>% of Total Capacity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'22.Reservoir Plot'!GraphReservoirDate</c:f>
              <c:numCache>
                <c:formatCode>m/d/yyyy</c:formatCode>
                <c:ptCount val="83"/>
                <c:pt idx="0">
                  <c:v>45349</c:v>
                </c:pt>
                <c:pt idx="1">
                  <c:v>45350</c:v>
                </c:pt>
                <c:pt idx="2">
                  <c:v>45351</c:v>
                </c:pt>
                <c:pt idx="3">
                  <c:v>45352</c:v>
                </c:pt>
                <c:pt idx="4">
                  <c:v>45353</c:v>
                </c:pt>
                <c:pt idx="5">
                  <c:v>45354</c:v>
                </c:pt>
                <c:pt idx="6">
                  <c:v>45355</c:v>
                </c:pt>
                <c:pt idx="7">
                  <c:v>45356</c:v>
                </c:pt>
                <c:pt idx="8">
                  <c:v>45357</c:v>
                </c:pt>
                <c:pt idx="9">
                  <c:v>45358</c:v>
                </c:pt>
                <c:pt idx="10">
                  <c:v>45359</c:v>
                </c:pt>
                <c:pt idx="11">
                  <c:v>45360</c:v>
                </c:pt>
                <c:pt idx="12">
                  <c:v>45361</c:v>
                </c:pt>
                <c:pt idx="13">
                  <c:v>45362</c:v>
                </c:pt>
                <c:pt idx="14">
                  <c:v>45363</c:v>
                </c:pt>
                <c:pt idx="15">
                  <c:v>45364</c:v>
                </c:pt>
                <c:pt idx="16">
                  <c:v>45365</c:v>
                </c:pt>
                <c:pt idx="17">
                  <c:v>45366</c:v>
                </c:pt>
                <c:pt idx="18">
                  <c:v>45367</c:v>
                </c:pt>
                <c:pt idx="19">
                  <c:v>45368</c:v>
                </c:pt>
                <c:pt idx="20">
                  <c:v>45369</c:v>
                </c:pt>
                <c:pt idx="21">
                  <c:v>45370</c:v>
                </c:pt>
                <c:pt idx="22">
                  <c:v>45371</c:v>
                </c:pt>
                <c:pt idx="23">
                  <c:v>45372</c:v>
                </c:pt>
                <c:pt idx="24">
                  <c:v>45373</c:v>
                </c:pt>
                <c:pt idx="25">
                  <c:v>45374</c:v>
                </c:pt>
                <c:pt idx="26">
                  <c:v>45375</c:v>
                </c:pt>
                <c:pt idx="27">
                  <c:v>45376</c:v>
                </c:pt>
                <c:pt idx="28">
                  <c:v>45377</c:v>
                </c:pt>
                <c:pt idx="29">
                  <c:v>45378</c:v>
                </c:pt>
                <c:pt idx="30">
                  <c:v>45379</c:v>
                </c:pt>
                <c:pt idx="31">
                  <c:v>45380</c:v>
                </c:pt>
                <c:pt idx="32">
                  <c:v>45381</c:v>
                </c:pt>
                <c:pt idx="33">
                  <c:v>45382</c:v>
                </c:pt>
                <c:pt idx="34">
                  <c:v>45383</c:v>
                </c:pt>
                <c:pt idx="35">
                  <c:v>45384</c:v>
                </c:pt>
                <c:pt idx="36">
                  <c:v>45385</c:v>
                </c:pt>
                <c:pt idx="37">
                  <c:v>45386</c:v>
                </c:pt>
                <c:pt idx="38">
                  <c:v>45387</c:v>
                </c:pt>
                <c:pt idx="39">
                  <c:v>45388</c:v>
                </c:pt>
                <c:pt idx="40">
                  <c:v>45389</c:v>
                </c:pt>
                <c:pt idx="41">
                  <c:v>45390</c:v>
                </c:pt>
                <c:pt idx="42">
                  <c:v>45391</c:v>
                </c:pt>
                <c:pt idx="43">
                  <c:v>45392</c:v>
                </c:pt>
                <c:pt idx="44">
                  <c:v>45393</c:v>
                </c:pt>
                <c:pt idx="45">
                  <c:v>45394</c:v>
                </c:pt>
                <c:pt idx="46">
                  <c:v>45395</c:v>
                </c:pt>
                <c:pt idx="47">
                  <c:v>45396</c:v>
                </c:pt>
                <c:pt idx="48">
                  <c:v>45397</c:v>
                </c:pt>
                <c:pt idx="49">
                  <c:v>45398</c:v>
                </c:pt>
                <c:pt idx="50">
                  <c:v>45399</c:v>
                </c:pt>
                <c:pt idx="51">
                  <c:v>45400</c:v>
                </c:pt>
                <c:pt idx="52">
                  <c:v>45401</c:v>
                </c:pt>
                <c:pt idx="53">
                  <c:v>45402</c:v>
                </c:pt>
                <c:pt idx="54">
                  <c:v>45403</c:v>
                </c:pt>
                <c:pt idx="55">
                  <c:v>45404</c:v>
                </c:pt>
                <c:pt idx="56">
                  <c:v>45405</c:v>
                </c:pt>
                <c:pt idx="57">
                  <c:v>45406</c:v>
                </c:pt>
                <c:pt idx="58">
                  <c:v>45407</c:v>
                </c:pt>
                <c:pt idx="59">
                  <c:v>45408</c:v>
                </c:pt>
                <c:pt idx="60">
                  <c:v>45409</c:v>
                </c:pt>
                <c:pt idx="61">
                  <c:v>45410</c:v>
                </c:pt>
                <c:pt idx="62">
                  <c:v>45411</c:v>
                </c:pt>
                <c:pt idx="63">
                  <c:v>45412</c:v>
                </c:pt>
                <c:pt idx="64">
                  <c:v>45413</c:v>
                </c:pt>
                <c:pt idx="65">
                  <c:v>45414</c:v>
                </c:pt>
                <c:pt idx="66">
                  <c:v>45415</c:v>
                </c:pt>
                <c:pt idx="67">
                  <c:v>45416</c:v>
                </c:pt>
                <c:pt idx="68">
                  <c:v>45417</c:v>
                </c:pt>
                <c:pt idx="69">
                  <c:v>45419</c:v>
                </c:pt>
                <c:pt idx="70">
                  <c:v>45420</c:v>
                </c:pt>
                <c:pt idx="71">
                  <c:v>45421</c:v>
                </c:pt>
                <c:pt idx="72">
                  <c:v>45422</c:v>
                </c:pt>
                <c:pt idx="73">
                  <c:v>45423</c:v>
                </c:pt>
                <c:pt idx="74">
                  <c:v>45424</c:v>
                </c:pt>
                <c:pt idx="75">
                  <c:v>45425</c:v>
                </c:pt>
                <c:pt idx="76">
                  <c:v>45426</c:v>
                </c:pt>
                <c:pt idx="77">
                  <c:v>45427</c:v>
                </c:pt>
                <c:pt idx="78">
                  <c:v>45428</c:v>
                </c:pt>
                <c:pt idx="79">
                  <c:v>45429</c:v>
                </c:pt>
                <c:pt idx="80">
                  <c:v>45430</c:v>
                </c:pt>
                <c:pt idx="81">
                  <c:v>45431</c:v>
                </c:pt>
                <c:pt idx="82">
                  <c:v>45432</c:v>
                </c:pt>
              </c:numCache>
            </c:numRef>
          </c:xVal>
          <c:yVal>
            <c:numRef>
              <c:f>'22.Reservoir Plot'!GraphReservoirStorage</c:f>
              <c:numCache>
                <c:formatCode>General</c:formatCode>
                <c:ptCount val="83"/>
                <c:pt idx="0">
                  <c:v>150023</c:v>
                </c:pt>
                <c:pt idx="1">
                  <c:v>149956</c:v>
                </c:pt>
                <c:pt idx="2">
                  <c:v>150055</c:v>
                </c:pt>
                <c:pt idx="3">
                  <c:v>150290</c:v>
                </c:pt>
                <c:pt idx="4">
                  <c:v>150548</c:v>
                </c:pt>
                <c:pt idx="5">
                  <c:v>150684</c:v>
                </c:pt>
                <c:pt idx="6">
                  <c:v>150713</c:v>
                </c:pt>
                <c:pt idx="7">
                  <c:v>150743</c:v>
                </c:pt>
                <c:pt idx="8">
                  <c:v>150804</c:v>
                </c:pt>
                <c:pt idx="9">
                  <c:v>150929</c:v>
                </c:pt>
                <c:pt idx="10">
                  <c:v>151023</c:v>
                </c:pt>
                <c:pt idx="11">
                  <c:v>151203</c:v>
                </c:pt>
                <c:pt idx="12">
                  <c:v>151404</c:v>
                </c:pt>
                <c:pt idx="13">
                  <c:v>151686</c:v>
                </c:pt>
                <c:pt idx="14">
                  <c:v>151972</c:v>
                </c:pt>
                <c:pt idx="15">
                  <c:v>152267</c:v>
                </c:pt>
                <c:pt idx="16">
                  <c:v>152479</c:v>
                </c:pt>
                <c:pt idx="17">
                  <c:v>152724</c:v>
                </c:pt>
                <c:pt idx="18">
                  <c:v>153050</c:v>
                </c:pt>
                <c:pt idx="19">
                  <c:v>153416</c:v>
                </c:pt>
                <c:pt idx="20">
                  <c:v>153895</c:v>
                </c:pt>
                <c:pt idx="21">
                  <c:v>154487</c:v>
                </c:pt>
                <c:pt idx="22">
                  <c:v>155091</c:v>
                </c:pt>
                <c:pt idx="23">
                  <c:v>155912</c:v>
                </c:pt>
                <c:pt idx="24">
                  <c:v>156538</c:v>
                </c:pt>
                <c:pt idx="25">
                  <c:v>157086</c:v>
                </c:pt>
                <c:pt idx="26">
                  <c:v>157561</c:v>
                </c:pt>
                <c:pt idx="27">
                  <c:v>157908</c:v>
                </c:pt>
                <c:pt idx="28">
                  <c:v>158257</c:v>
                </c:pt>
                <c:pt idx="29">
                  <c:v>158772</c:v>
                </c:pt>
                <c:pt idx="30">
                  <c:v>159290</c:v>
                </c:pt>
                <c:pt idx="31">
                  <c:v>159761</c:v>
                </c:pt>
                <c:pt idx="32">
                  <c:v>160167</c:v>
                </c:pt>
                <c:pt idx="33">
                  <c:v>160493</c:v>
                </c:pt>
                <c:pt idx="34">
                  <c:v>160621</c:v>
                </c:pt>
                <c:pt idx="35">
                  <c:v>160772</c:v>
                </c:pt>
                <c:pt idx="36">
                  <c:v>161264</c:v>
                </c:pt>
                <c:pt idx="37">
                  <c:v>163029</c:v>
                </c:pt>
                <c:pt idx="38">
                  <c:v>164446</c:v>
                </c:pt>
                <c:pt idx="39">
                  <c:v>165157</c:v>
                </c:pt>
                <c:pt idx="40">
                  <c:v>166334</c:v>
                </c:pt>
                <c:pt idx="41">
                  <c:v>167378</c:v>
                </c:pt>
                <c:pt idx="42">
                  <c:v>168327</c:v>
                </c:pt>
                <c:pt idx="43">
                  <c:v>169202</c:v>
                </c:pt>
                <c:pt idx="44">
                  <c:v>169888</c:v>
                </c:pt>
                <c:pt idx="45">
                  <c:v>171150</c:v>
                </c:pt>
                <c:pt idx="46">
                  <c:v>172358</c:v>
                </c:pt>
                <c:pt idx="47">
                  <c:v>174087</c:v>
                </c:pt>
                <c:pt idx="48">
                  <c:v>175475</c:v>
                </c:pt>
                <c:pt idx="49">
                  <c:v>177625</c:v>
                </c:pt>
                <c:pt idx="50">
                  <c:v>179607</c:v>
                </c:pt>
                <c:pt idx="51">
                  <c:v>181260</c:v>
                </c:pt>
                <c:pt idx="52">
                  <c:v>182703</c:v>
                </c:pt>
                <c:pt idx="53">
                  <c:v>183872</c:v>
                </c:pt>
                <c:pt idx="54">
                  <c:v>184998</c:v>
                </c:pt>
                <c:pt idx="55">
                  <c:v>186683</c:v>
                </c:pt>
                <c:pt idx="56">
                  <c:v>188058</c:v>
                </c:pt>
                <c:pt idx="57">
                  <c:v>189457</c:v>
                </c:pt>
                <c:pt idx="58">
                  <c:v>190882</c:v>
                </c:pt>
                <c:pt idx="59">
                  <c:v>192975</c:v>
                </c:pt>
                <c:pt idx="60">
                  <c:v>194792</c:v>
                </c:pt>
                <c:pt idx="61">
                  <c:v>196182</c:v>
                </c:pt>
                <c:pt idx="62">
                  <c:v>197211</c:v>
                </c:pt>
                <c:pt idx="63">
                  <c:v>198298</c:v>
                </c:pt>
                <c:pt idx="64">
                  <c:v>199228</c:v>
                </c:pt>
                <c:pt idx="65">
                  <c:v>200565</c:v>
                </c:pt>
                <c:pt idx="66">
                  <c:v>201711</c:v>
                </c:pt>
                <c:pt idx="67">
                  <c:v>202699</c:v>
                </c:pt>
                <c:pt idx="68">
                  <c:v>204352</c:v>
                </c:pt>
                <c:pt idx="69">
                  <c:v>207710.03</c:v>
                </c:pt>
                <c:pt idx="70">
                  <c:v>209997.92</c:v>
                </c:pt>
                <c:pt idx="71">
                  <c:v>212289.2</c:v>
                </c:pt>
                <c:pt idx="72">
                  <c:v>214680.18</c:v>
                </c:pt>
                <c:pt idx="73">
                  <c:v>218444.09</c:v>
                </c:pt>
                <c:pt idx="74">
                  <c:v>224703.71</c:v>
                </c:pt>
                <c:pt idx="75">
                  <c:v>233167.89</c:v>
                </c:pt>
                <c:pt idx="76">
                  <c:v>243496.36</c:v>
                </c:pt>
                <c:pt idx="77">
                  <c:v>253400.51</c:v>
                </c:pt>
                <c:pt idx="78">
                  <c:v>262997.7</c:v>
                </c:pt>
                <c:pt idx="79">
                  <c:v>272688.15000000002</c:v>
                </c:pt>
                <c:pt idx="80">
                  <c:v>282845.7</c:v>
                </c:pt>
                <c:pt idx="81">
                  <c:v>291724.95</c:v>
                </c:pt>
                <c:pt idx="82">
                  <c:v>298736.67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41-4201-8D1C-C6B018B9A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918000"/>
        <c:axId val="1469782304"/>
      </c:scatterChart>
      <c:valAx>
        <c:axId val="108291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9782304"/>
        <c:crosses val="autoZero"/>
        <c:crossBetween val="midCat"/>
      </c:valAx>
      <c:valAx>
        <c:axId val="146978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Dam^3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918000"/>
        <c:crosses val="autoZero"/>
        <c:crossBetween val="midCat"/>
      </c:valAx>
      <c:valAx>
        <c:axId val="14647550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% of Total Capacity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48848"/>
        <c:crosses val="max"/>
        <c:crossBetween val="between"/>
      </c:valAx>
      <c:dateAx>
        <c:axId val="1464748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647550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'23.Precipitation Plot'!$A$1</c:f>
          <c:strCache>
            <c:ptCount val="1"/>
            <c:pt idx="0">
              <c:v>Red Deer River near Nevis  [05CD004]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0.75Hist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'23.Precipitation Plot'!GraphPrecipHistDate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'23.Precipitation Plot'!GraphPrecip0.75Hist</c:f>
              <c:numCache>
                <c:formatCode>General</c:formatCode>
                <c:ptCount val="153"/>
                <c:pt idx="0">
                  <c:v>0.92249999999999999</c:v>
                </c:pt>
                <c:pt idx="1">
                  <c:v>0.60750000000000004</c:v>
                </c:pt>
                <c:pt idx="2">
                  <c:v>1.06</c:v>
                </c:pt>
                <c:pt idx="3">
                  <c:v>1.0449999999999999</c:v>
                </c:pt>
                <c:pt idx="4">
                  <c:v>0.98750000000000004</c:v>
                </c:pt>
                <c:pt idx="5">
                  <c:v>1.0249999999999999</c:v>
                </c:pt>
                <c:pt idx="6">
                  <c:v>1.6</c:v>
                </c:pt>
                <c:pt idx="7">
                  <c:v>0.90500000000000003</c:v>
                </c:pt>
                <c:pt idx="8">
                  <c:v>1.0575000000000001</c:v>
                </c:pt>
                <c:pt idx="9">
                  <c:v>1.0425</c:v>
                </c:pt>
                <c:pt idx="10">
                  <c:v>0.54249999999999998</c:v>
                </c:pt>
                <c:pt idx="11">
                  <c:v>0.84</c:v>
                </c:pt>
                <c:pt idx="12">
                  <c:v>1.3025</c:v>
                </c:pt>
                <c:pt idx="13">
                  <c:v>1.3274999999999999</c:v>
                </c:pt>
                <c:pt idx="14">
                  <c:v>0.78500000000000003</c:v>
                </c:pt>
                <c:pt idx="15">
                  <c:v>0.74750000000000005</c:v>
                </c:pt>
                <c:pt idx="16">
                  <c:v>0.70750000000000002</c:v>
                </c:pt>
                <c:pt idx="17">
                  <c:v>0.5675</c:v>
                </c:pt>
                <c:pt idx="18">
                  <c:v>0.42749999999999999</c:v>
                </c:pt>
                <c:pt idx="19">
                  <c:v>0.53</c:v>
                </c:pt>
                <c:pt idx="20">
                  <c:v>0.47499999999999998</c:v>
                </c:pt>
                <c:pt idx="21">
                  <c:v>0.51249999999999996</c:v>
                </c:pt>
                <c:pt idx="22">
                  <c:v>1.0549999999999999</c:v>
                </c:pt>
                <c:pt idx="23">
                  <c:v>1.085</c:v>
                </c:pt>
                <c:pt idx="24">
                  <c:v>0.84250000000000003</c:v>
                </c:pt>
                <c:pt idx="25">
                  <c:v>0.97250000000000003</c:v>
                </c:pt>
                <c:pt idx="26">
                  <c:v>0.98499999999999999</c:v>
                </c:pt>
                <c:pt idx="27">
                  <c:v>0.88749999999999996</c:v>
                </c:pt>
                <c:pt idx="28">
                  <c:v>0.82499999999999996</c:v>
                </c:pt>
                <c:pt idx="29">
                  <c:v>1.1675</c:v>
                </c:pt>
                <c:pt idx="30">
                  <c:v>0.52749999999999997</c:v>
                </c:pt>
                <c:pt idx="31">
                  <c:v>0.32</c:v>
                </c:pt>
                <c:pt idx="32">
                  <c:v>0.82750000000000001</c:v>
                </c:pt>
                <c:pt idx="33">
                  <c:v>0.69750000000000001</c:v>
                </c:pt>
                <c:pt idx="34">
                  <c:v>0.54249999999999998</c:v>
                </c:pt>
                <c:pt idx="35">
                  <c:v>0.58499999999999996</c:v>
                </c:pt>
                <c:pt idx="36">
                  <c:v>0.60750000000000004</c:v>
                </c:pt>
                <c:pt idx="37">
                  <c:v>0.32250000000000001</c:v>
                </c:pt>
                <c:pt idx="38">
                  <c:v>0.505</c:v>
                </c:pt>
                <c:pt idx="39">
                  <c:v>0.87749999999999995</c:v>
                </c:pt>
                <c:pt idx="40">
                  <c:v>0.60750000000000004</c:v>
                </c:pt>
                <c:pt idx="41">
                  <c:v>0.58499999999999996</c:v>
                </c:pt>
                <c:pt idx="42">
                  <c:v>0.8125</c:v>
                </c:pt>
                <c:pt idx="43">
                  <c:v>0.95250000000000001</c:v>
                </c:pt>
                <c:pt idx="44">
                  <c:v>0.69499999999999995</c:v>
                </c:pt>
                <c:pt idx="45">
                  <c:v>0.56999999999999995</c:v>
                </c:pt>
                <c:pt idx="46">
                  <c:v>0.64</c:v>
                </c:pt>
                <c:pt idx="47">
                  <c:v>0.64</c:v>
                </c:pt>
                <c:pt idx="48">
                  <c:v>0.53500000000000003</c:v>
                </c:pt>
                <c:pt idx="49">
                  <c:v>0.49249999999999999</c:v>
                </c:pt>
                <c:pt idx="50">
                  <c:v>0.85499999999999998</c:v>
                </c:pt>
                <c:pt idx="51">
                  <c:v>0.76</c:v>
                </c:pt>
                <c:pt idx="52">
                  <c:v>0.83250000000000002</c:v>
                </c:pt>
                <c:pt idx="53">
                  <c:v>0.99750000000000005</c:v>
                </c:pt>
                <c:pt idx="54">
                  <c:v>1.175</c:v>
                </c:pt>
                <c:pt idx="55">
                  <c:v>0.86</c:v>
                </c:pt>
                <c:pt idx="56">
                  <c:v>0.89</c:v>
                </c:pt>
                <c:pt idx="57">
                  <c:v>0.75749999999999995</c:v>
                </c:pt>
                <c:pt idx="58">
                  <c:v>0.65249999999999997</c:v>
                </c:pt>
                <c:pt idx="59">
                  <c:v>0.59</c:v>
                </c:pt>
                <c:pt idx="60">
                  <c:v>0.88249999999999995</c:v>
                </c:pt>
                <c:pt idx="61">
                  <c:v>0.8075</c:v>
                </c:pt>
                <c:pt idx="62">
                  <c:v>1.2775000000000001</c:v>
                </c:pt>
                <c:pt idx="63">
                  <c:v>0.95750000000000002</c:v>
                </c:pt>
                <c:pt idx="64">
                  <c:v>1.0024999999999999</c:v>
                </c:pt>
                <c:pt idx="65">
                  <c:v>0.96</c:v>
                </c:pt>
                <c:pt idx="66">
                  <c:v>0.54749999999999999</c:v>
                </c:pt>
                <c:pt idx="67">
                  <c:v>0.92</c:v>
                </c:pt>
                <c:pt idx="68">
                  <c:v>1.165</c:v>
                </c:pt>
                <c:pt idx="69">
                  <c:v>1.3625</c:v>
                </c:pt>
                <c:pt idx="70">
                  <c:v>0.8125</c:v>
                </c:pt>
                <c:pt idx="71">
                  <c:v>0.80249999999999999</c:v>
                </c:pt>
                <c:pt idx="72">
                  <c:v>1.0275000000000001</c:v>
                </c:pt>
                <c:pt idx="73">
                  <c:v>0.45</c:v>
                </c:pt>
                <c:pt idx="74">
                  <c:v>0.78749999999999998</c:v>
                </c:pt>
                <c:pt idx="75">
                  <c:v>1.32</c:v>
                </c:pt>
                <c:pt idx="76">
                  <c:v>0.64749999999999996</c:v>
                </c:pt>
                <c:pt idx="77">
                  <c:v>0.60499999999999998</c:v>
                </c:pt>
                <c:pt idx="78">
                  <c:v>0.35249999999999998</c:v>
                </c:pt>
                <c:pt idx="79">
                  <c:v>1.4225000000000001</c:v>
                </c:pt>
                <c:pt idx="80">
                  <c:v>1.0649999999999999</c:v>
                </c:pt>
                <c:pt idx="81">
                  <c:v>1.6225000000000001</c:v>
                </c:pt>
                <c:pt idx="82">
                  <c:v>0.70750000000000002</c:v>
                </c:pt>
                <c:pt idx="83">
                  <c:v>0.60750000000000004</c:v>
                </c:pt>
                <c:pt idx="84">
                  <c:v>0.8175</c:v>
                </c:pt>
                <c:pt idx="85">
                  <c:v>1.07</c:v>
                </c:pt>
                <c:pt idx="86">
                  <c:v>0.99750000000000005</c:v>
                </c:pt>
                <c:pt idx="87">
                  <c:v>0.50749999999999995</c:v>
                </c:pt>
                <c:pt idx="88">
                  <c:v>0.77</c:v>
                </c:pt>
                <c:pt idx="89">
                  <c:v>1.4875</c:v>
                </c:pt>
                <c:pt idx="90">
                  <c:v>0.66249999999999998</c:v>
                </c:pt>
                <c:pt idx="91">
                  <c:v>1.2575000000000001</c:v>
                </c:pt>
                <c:pt idx="92">
                  <c:v>0.97</c:v>
                </c:pt>
                <c:pt idx="93">
                  <c:v>0.6925</c:v>
                </c:pt>
                <c:pt idx="94">
                  <c:v>0.78249999999999997</c:v>
                </c:pt>
                <c:pt idx="95">
                  <c:v>1.5925</c:v>
                </c:pt>
                <c:pt idx="96">
                  <c:v>0.93500000000000005</c:v>
                </c:pt>
                <c:pt idx="97">
                  <c:v>0.88249999999999995</c:v>
                </c:pt>
                <c:pt idx="98">
                  <c:v>1.36</c:v>
                </c:pt>
                <c:pt idx="99">
                  <c:v>1.4175</c:v>
                </c:pt>
                <c:pt idx="100">
                  <c:v>0.98750000000000004</c:v>
                </c:pt>
                <c:pt idx="101">
                  <c:v>0.53</c:v>
                </c:pt>
                <c:pt idx="102">
                  <c:v>1.0024999999999999</c:v>
                </c:pt>
                <c:pt idx="103">
                  <c:v>1.085</c:v>
                </c:pt>
                <c:pt idx="104">
                  <c:v>2.1825000000000001</c:v>
                </c:pt>
                <c:pt idx="105">
                  <c:v>1.2775000000000001</c:v>
                </c:pt>
                <c:pt idx="106">
                  <c:v>0.85</c:v>
                </c:pt>
                <c:pt idx="107">
                  <c:v>1.0175000000000001</c:v>
                </c:pt>
                <c:pt idx="108">
                  <c:v>1.28</c:v>
                </c:pt>
                <c:pt idx="109">
                  <c:v>1.33</c:v>
                </c:pt>
                <c:pt idx="110">
                  <c:v>1.1499999999999999</c:v>
                </c:pt>
                <c:pt idx="111">
                  <c:v>0.79</c:v>
                </c:pt>
                <c:pt idx="112">
                  <c:v>1.61</c:v>
                </c:pt>
                <c:pt idx="113">
                  <c:v>1.2575000000000001</c:v>
                </c:pt>
                <c:pt idx="114">
                  <c:v>2.0775000000000001</c:v>
                </c:pt>
                <c:pt idx="115">
                  <c:v>1.57</c:v>
                </c:pt>
                <c:pt idx="116">
                  <c:v>0.79</c:v>
                </c:pt>
                <c:pt idx="117">
                  <c:v>2.2349999999999999</c:v>
                </c:pt>
                <c:pt idx="118">
                  <c:v>1.9650000000000001</c:v>
                </c:pt>
                <c:pt idx="119">
                  <c:v>1.655</c:v>
                </c:pt>
                <c:pt idx="120">
                  <c:v>1.2549999999999999</c:v>
                </c:pt>
                <c:pt idx="121">
                  <c:v>1.3975</c:v>
                </c:pt>
                <c:pt idx="122">
                  <c:v>1.7975000000000001</c:v>
                </c:pt>
                <c:pt idx="123">
                  <c:v>1.9275</c:v>
                </c:pt>
                <c:pt idx="124">
                  <c:v>2.79</c:v>
                </c:pt>
                <c:pt idx="125">
                  <c:v>2.8374999999999999</c:v>
                </c:pt>
                <c:pt idx="126">
                  <c:v>2.5074999999999998</c:v>
                </c:pt>
                <c:pt idx="127">
                  <c:v>1.6274999999999999</c:v>
                </c:pt>
                <c:pt idx="128">
                  <c:v>1.9550000000000001</c:v>
                </c:pt>
                <c:pt idx="129">
                  <c:v>1.9624999999999999</c:v>
                </c:pt>
                <c:pt idx="130">
                  <c:v>2.1349999999999998</c:v>
                </c:pt>
                <c:pt idx="131">
                  <c:v>2.3424999999999998</c:v>
                </c:pt>
                <c:pt idx="132">
                  <c:v>1.38</c:v>
                </c:pt>
                <c:pt idx="133">
                  <c:v>2.16</c:v>
                </c:pt>
                <c:pt idx="134">
                  <c:v>1.81</c:v>
                </c:pt>
                <c:pt idx="135">
                  <c:v>2.39</c:v>
                </c:pt>
                <c:pt idx="136">
                  <c:v>2.13</c:v>
                </c:pt>
                <c:pt idx="137">
                  <c:v>1.65</c:v>
                </c:pt>
                <c:pt idx="138">
                  <c:v>1.81</c:v>
                </c:pt>
                <c:pt idx="139">
                  <c:v>2.5649999999999999</c:v>
                </c:pt>
                <c:pt idx="140">
                  <c:v>1.9450000000000001</c:v>
                </c:pt>
                <c:pt idx="141">
                  <c:v>3.16</c:v>
                </c:pt>
                <c:pt idx="142">
                  <c:v>2.11</c:v>
                </c:pt>
                <c:pt idx="143">
                  <c:v>2.89</c:v>
                </c:pt>
                <c:pt idx="144">
                  <c:v>3.63</c:v>
                </c:pt>
                <c:pt idx="145">
                  <c:v>4.0225</c:v>
                </c:pt>
                <c:pt idx="146">
                  <c:v>2.4249999999999998</c:v>
                </c:pt>
                <c:pt idx="147">
                  <c:v>3.0175000000000001</c:v>
                </c:pt>
                <c:pt idx="148">
                  <c:v>2.02</c:v>
                </c:pt>
                <c:pt idx="149">
                  <c:v>5.05</c:v>
                </c:pt>
                <c:pt idx="150">
                  <c:v>1.6924999999999999</c:v>
                </c:pt>
                <c:pt idx="151">
                  <c:v>1.9350000000000001</c:v>
                </c:pt>
                <c:pt idx="152">
                  <c:v>2.5625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B2C-4142-87CB-A9B70EEA6D2E}"/>
            </c:ext>
          </c:extLst>
        </c:ser>
        <c:ser>
          <c:idx val="1"/>
          <c:order val="1"/>
          <c:tx>
            <c:v>Hist (Median)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'23.Precipitation Plot'!GraphPrecipHistDate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'23.Precipitation Plot'!GraphPrecipHistMedian</c:f>
              <c:numCache>
                <c:formatCode>General</c:formatCode>
                <c:ptCount val="153"/>
                <c:pt idx="0">
                  <c:v>0.28999999999999998</c:v>
                </c:pt>
                <c:pt idx="1">
                  <c:v>0.215</c:v>
                </c:pt>
                <c:pt idx="2">
                  <c:v>0.12</c:v>
                </c:pt>
                <c:pt idx="3">
                  <c:v>0.155</c:v>
                </c:pt>
                <c:pt idx="4">
                  <c:v>0.27</c:v>
                </c:pt>
                <c:pt idx="5">
                  <c:v>0.185</c:v>
                </c:pt>
                <c:pt idx="6">
                  <c:v>0.245</c:v>
                </c:pt>
                <c:pt idx="7">
                  <c:v>0.17</c:v>
                </c:pt>
                <c:pt idx="8">
                  <c:v>0.19500000000000001</c:v>
                </c:pt>
                <c:pt idx="9">
                  <c:v>0.255</c:v>
                </c:pt>
                <c:pt idx="10">
                  <c:v>0.14000000000000001</c:v>
                </c:pt>
                <c:pt idx="11">
                  <c:v>0.155</c:v>
                </c:pt>
                <c:pt idx="12">
                  <c:v>0.25</c:v>
                </c:pt>
                <c:pt idx="13">
                  <c:v>0.3</c:v>
                </c:pt>
                <c:pt idx="14">
                  <c:v>0.26500000000000001</c:v>
                </c:pt>
                <c:pt idx="15">
                  <c:v>0.24</c:v>
                </c:pt>
                <c:pt idx="16">
                  <c:v>0.185</c:v>
                </c:pt>
                <c:pt idx="17">
                  <c:v>9.5000000000000001E-2</c:v>
                </c:pt>
                <c:pt idx="18">
                  <c:v>9.5000000000000001E-2</c:v>
                </c:pt>
                <c:pt idx="19">
                  <c:v>0.11</c:v>
                </c:pt>
                <c:pt idx="20">
                  <c:v>9.5000000000000001E-2</c:v>
                </c:pt>
                <c:pt idx="21">
                  <c:v>0.105</c:v>
                </c:pt>
                <c:pt idx="22">
                  <c:v>0.19500000000000001</c:v>
                </c:pt>
                <c:pt idx="23">
                  <c:v>0.255</c:v>
                </c:pt>
                <c:pt idx="24">
                  <c:v>0.17499999999999999</c:v>
                </c:pt>
                <c:pt idx="25">
                  <c:v>0.12</c:v>
                </c:pt>
                <c:pt idx="26">
                  <c:v>0.22500000000000001</c:v>
                </c:pt>
                <c:pt idx="27">
                  <c:v>0.13500000000000001</c:v>
                </c:pt>
                <c:pt idx="28">
                  <c:v>0.18</c:v>
                </c:pt>
                <c:pt idx="29">
                  <c:v>0.19</c:v>
                </c:pt>
                <c:pt idx="30">
                  <c:v>0.125</c:v>
                </c:pt>
                <c:pt idx="31">
                  <c:v>0.12</c:v>
                </c:pt>
                <c:pt idx="32">
                  <c:v>0.1</c:v>
                </c:pt>
                <c:pt idx="33">
                  <c:v>0.11</c:v>
                </c:pt>
                <c:pt idx="34">
                  <c:v>0.08</c:v>
                </c:pt>
                <c:pt idx="35">
                  <c:v>7.4999999999999997E-2</c:v>
                </c:pt>
                <c:pt idx="36">
                  <c:v>0.12</c:v>
                </c:pt>
                <c:pt idx="37">
                  <c:v>0.1</c:v>
                </c:pt>
                <c:pt idx="38">
                  <c:v>0.09</c:v>
                </c:pt>
                <c:pt idx="39">
                  <c:v>0.14000000000000001</c:v>
                </c:pt>
                <c:pt idx="40">
                  <c:v>0.155</c:v>
                </c:pt>
                <c:pt idx="41">
                  <c:v>0.105</c:v>
                </c:pt>
                <c:pt idx="42">
                  <c:v>0.11</c:v>
                </c:pt>
                <c:pt idx="43">
                  <c:v>0.14000000000000001</c:v>
                </c:pt>
                <c:pt idx="44">
                  <c:v>0.155</c:v>
                </c:pt>
                <c:pt idx="45">
                  <c:v>0.14000000000000001</c:v>
                </c:pt>
                <c:pt idx="46">
                  <c:v>0.19</c:v>
                </c:pt>
                <c:pt idx="47">
                  <c:v>0.155</c:v>
                </c:pt>
                <c:pt idx="48">
                  <c:v>0.09</c:v>
                </c:pt>
                <c:pt idx="49">
                  <c:v>0.14499999999999999</c:v>
                </c:pt>
                <c:pt idx="50">
                  <c:v>0.20499999999999999</c:v>
                </c:pt>
                <c:pt idx="51">
                  <c:v>0.1</c:v>
                </c:pt>
                <c:pt idx="52">
                  <c:v>0.125</c:v>
                </c:pt>
                <c:pt idx="53">
                  <c:v>0.26</c:v>
                </c:pt>
                <c:pt idx="54">
                  <c:v>0.11</c:v>
                </c:pt>
                <c:pt idx="55">
                  <c:v>0.22</c:v>
                </c:pt>
                <c:pt idx="56">
                  <c:v>0.22</c:v>
                </c:pt>
                <c:pt idx="57">
                  <c:v>7.0000000000000007E-2</c:v>
                </c:pt>
                <c:pt idx="58">
                  <c:v>0.13</c:v>
                </c:pt>
                <c:pt idx="59">
                  <c:v>0.1</c:v>
                </c:pt>
                <c:pt idx="60">
                  <c:v>0.22500000000000001</c:v>
                </c:pt>
                <c:pt idx="61">
                  <c:v>0.115</c:v>
                </c:pt>
                <c:pt idx="62">
                  <c:v>0.22500000000000001</c:v>
                </c:pt>
                <c:pt idx="63">
                  <c:v>0.19500000000000001</c:v>
                </c:pt>
                <c:pt idx="64">
                  <c:v>0.155</c:v>
                </c:pt>
                <c:pt idx="65">
                  <c:v>0.19</c:v>
                </c:pt>
                <c:pt idx="66">
                  <c:v>0.11</c:v>
                </c:pt>
                <c:pt idx="67">
                  <c:v>0.14000000000000001</c:v>
                </c:pt>
                <c:pt idx="68">
                  <c:v>0.44</c:v>
                </c:pt>
                <c:pt idx="69">
                  <c:v>0.12</c:v>
                </c:pt>
                <c:pt idx="70">
                  <c:v>0.16</c:v>
                </c:pt>
                <c:pt idx="71">
                  <c:v>0.14499999999999999</c:v>
                </c:pt>
                <c:pt idx="72">
                  <c:v>0.13500000000000001</c:v>
                </c:pt>
                <c:pt idx="73">
                  <c:v>0.1</c:v>
                </c:pt>
                <c:pt idx="74">
                  <c:v>0.22500000000000001</c:v>
                </c:pt>
                <c:pt idx="75">
                  <c:v>0.23</c:v>
                </c:pt>
                <c:pt idx="76">
                  <c:v>0.13500000000000001</c:v>
                </c:pt>
                <c:pt idx="77">
                  <c:v>0.17</c:v>
                </c:pt>
                <c:pt idx="78">
                  <c:v>0.12</c:v>
                </c:pt>
                <c:pt idx="79">
                  <c:v>0.09</c:v>
                </c:pt>
                <c:pt idx="80">
                  <c:v>0.34499999999999997</c:v>
                </c:pt>
                <c:pt idx="81">
                  <c:v>0.26500000000000001</c:v>
                </c:pt>
                <c:pt idx="82">
                  <c:v>0.185</c:v>
                </c:pt>
                <c:pt idx="83">
                  <c:v>0.115</c:v>
                </c:pt>
                <c:pt idx="84">
                  <c:v>0.125</c:v>
                </c:pt>
                <c:pt idx="85">
                  <c:v>0.39500000000000002</c:v>
                </c:pt>
                <c:pt idx="86">
                  <c:v>0.15</c:v>
                </c:pt>
                <c:pt idx="87">
                  <c:v>0.17</c:v>
                </c:pt>
                <c:pt idx="88">
                  <c:v>0.08</c:v>
                </c:pt>
                <c:pt idx="89">
                  <c:v>0.38</c:v>
                </c:pt>
                <c:pt idx="90">
                  <c:v>0.21</c:v>
                </c:pt>
                <c:pt idx="91">
                  <c:v>0.44500000000000001</c:v>
                </c:pt>
                <c:pt idx="92">
                  <c:v>0.27</c:v>
                </c:pt>
                <c:pt idx="93">
                  <c:v>0.17</c:v>
                </c:pt>
                <c:pt idx="94">
                  <c:v>0.125</c:v>
                </c:pt>
                <c:pt idx="95">
                  <c:v>0.32500000000000001</c:v>
                </c:pt>
                <c:pt idx="96">
                  <c:v>0.22</c:v>
                </c:pt>
                <c:pt idx="97">
                  <c:v>0.125</c:v>
                </c:pt>
                <c:pt idx="98">
                  <c:v>0.11</c:v>
                </c:pt>
                <c:pt idx="99">
                  <c:v>0.47499999999999998</c:v>
                </c:pt>
                <c:pt idx="100">
                  <c:v>0.155</c:v>
                </c:pt>
                <c:pt idx="101">
                  <c:v>0.13500000000000001</c:v>
                </c:pt>
                <c:pt idx="102">
                  <c:v>0.15</c:v>
                </c:pt>
                <c:pt idx="103">
                  <c:v>0.23499999999999999</c:v>
                </c:pt>
                <c:pt idx="104">
                  <c:v>0.495</c:v>
                </c:pt>
                <c:pt idx="105">
                  <c:v>0.36499999999999999</c:v>
                </c:pt>
                <c:pt idx="106">
                  <c:v>0.315</c:v>
                </c:pt>
                <c:pt idx="107">
                  <c:v>0.19500000000000001</c:v>
                </c:pt>
                <c:pt idx="108">
                  <c:v>0.215</c:v>
                </c:pt>
                <c:pt idx="109">
                  <c:v>0.17</c:v>
                </c:pt>
                <c:pt idx="110">
                  <c:v>0.28999999999999998</c:v>
                </c:pt>
                <c:pt idx="111">
                  <c:v>0.185</c:v>
                </c:pt>
                <c:pt idx="112">
                  <c:v>0.23</c:v>
                </c:pt>
                <c:pt idx="113">
                  <c:v>0.28000000000000003</c:v>
                </c:pt>
                <c:pt idx="114">
                  <c:v>0.48</c:v>
                </c:pt>
                <c:pt idx="115">
                  <c:v>0.22</c:v>
                </c:pt>
                <c:pt idx="116">
                  <c:v>0.215</c:v>
                </c:pt>
                <c:pt idx="117">
                  <c:v>0.37</c:v>
                </c:pt>
                <c:pt idx="118">
                  <c:v>0.4</c:v>
                </c:pt>
                <c:pt idx="119">
                  <c:v>0.28499999999999998</c:v>
                </c:pt>
                <c:pt idx="120">
                  <c:v>0.19</c:v>
                </c:pt>
                <c:pt idx="121">
                  <c:v>0.14000000000000001</c:v>
                </c:pt>
                <c:pt idx="122">
                  <c:v>0.42</c:v>
                </c:pt>
                <c:pt idx="123">
                  <c:v>0.23499999999999999</c:v>
                </c:pt>
                <c:pt idx="124">
                  <c:v>0.2</c:v>
                </c:pt>
                <c:pt idx="125">
                  <c:v>0.5</c:v>
                </c:pt>
                <c:pt idx="126">
                  <c:v>0.38500000000000001</c:v>
                </c:pt>
                <c:pt idx="127">
                  <c:v>0.55500000000000005</c:v>
                </c:pt>
                <c:pt idx="128">
                  <c:v>0.44</c:v>
                </c:pt>
                <c:pt idx="129">
                  <c:v>0.435</c:v>
                </c:pt>
                <c:pt idx="130">
                  <c:v>0.155</c:v>
                </c:pt>
                <c:pt idx="131">
                  <c:v>0.17499999999999999</c:v>
                </c:pt>
                <c:pt idx="132">
                  <c:v>0.1</c:v>
                </c:pt>
                <c:pt idx="133">
                  <c:v>0.105</c:v>
                </c:pt>
                <c:pt idx="134">
                  <c:v>0.22500000000000001</c:v>
                </c:pt>
                <c:pt idx="135">
                  <c:v>0.51</c:v>
                </c:pt>
                <c:pt idx="136">
                  <c:v>0.51</c:v>
                </c:pt>
                <c:pt idx="137">
                  <c:v>0.30499999999999999</c:v>
                </c:pt>
                <c:pt idx="138">
                  <c:v>0.64</c:v>
                </c:pt>
                <c:pt idx="139">
                  <c:v>0.41499999999999998</c:v>
                </c:pt>
                <c:pt idx="140">
                  <c:v>0.43</c:v>
                </c:pt>
                <c:pt idx="141">
                  <c:v>0.255</c:v>
                </c:pt>
                <c:pt idx="142">
                  <c:v>0.44500000000000001</c:v>
                </c:pt>
                <c:pt idx="143">
                  <c:v>0.59</c:v>
                </c:pt>
                <c:pt idx="144">
                  <c:v>0.83</c:v>
                </c:pt>
                <c:pt idx="145">
                  <c:v>0.66500000000000004</c:v>
                </c:pt>
                <c:pt idx="146">
                  <c:v>0.57499999999999996</c:v>
                </c:pt>
                <c:pt idx="147">
                  <c:v>1.1499999999999999</c:v>
                </c:pt>
                <c:pt idx="148">
                  <c:v>0.38500000000000001</c:v>
                </c:pt>
                <c:pt idx="149">
                  <c:v>0.89</c:v>
                </c:pt>
                <c:pt idx="150">
                  <c:v>0.495</c:v>
                </c:pt>
                <c:pt idx="151">
                  <c:v>0.31</c:v>
                </c:pt>
                <c:pt idx="152">
                  <c:v>0.35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B2C-4142-87CB-A9B70EEA6D2E}"/>
            </c:ext>
          </c:extLst>
        </c:ser>
        <c:ser>
          <c:idx val="2"/>
          <c:order val="2"/>
          <c:tx>
            <c:v>Hist (U/L Quartile)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'23.Precipitation Plot'!GraphPrecipHistDate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'23.Precipitation Plot'!GraphPrecip0.25Hist</c:f>
              <c:numCache>
                <c:formatCode>General</c:formatCode>
                <c:ptCount val="366"/>
                <c:pt idx="0">
                  <c:v>3.2500000000000001E-2</c:v>
                </c:pt>
                <c:pt idx="1">
                  <c:v>0.03</c:v>
                </c:pt>
                <c:pt idx="2">
                  <c:v>0.01</c:v>
                </c:pt>
                <c:pt idx="3">
                  <c:v>0.03</c:v>
                </c:pt>
                <c:pt idx="4">
                  <c:v>4.7500000000000001E-2</c:v>
                </c:pt>
                <c:pt idx="5">
                  <c:v>4.2500000000000003E-2</c:v>
                </c:pt>
                <c:pt idx="6">
                  <c:v>0.01</c:v>
                </c:pt>
                <c:pt idx="7">
                  <c:v>0.03</c:v>
                </c:pt>
                <c:pt idx="8">
                  <c:v>0.01</c:v>
                </c:pt>
                <c:pt idx="9">
                  <c:v>0.02</c:v>
                </c:pt>
                <c:pt idx="10">
                  <c:v>2.2499999999999999E-2</c:v>
                </c:pt>
                <c:pt idx="11">
                  <c:v>3.2500000000000001E-2</c:v>
                </c:pt>
                <c:pt idx="12">
                  <c:v>0.03</c:v>
                </c:pt>
                <c:pt idx="13">
                  <c:v>0.05</c:v>
                </c:pt>
                <c:pt idx="14">
                  <c:v>2.2499999999999999E-2</c:v>
                </c:pt>
                <c:pt idx="15">
                  <c:v>3.2500000000000001E-2</c:v>
                </c:pt>
                <c:pt idx="16">
                  <c:v>0.01</c:v>
                </c:pt>
                <c:pt idx="17">
                  <c:v>1.2500000000000001E-2</c:v>
                </c:pt>
                <c:pt idx="18">
                  <c:v>0</c:v>
                </c:pt>
                <c:pt idx="19">
                  <c:v>2.5000000000000001E-3</c:v>
                </c:pt>
                <c:pt idx="20">
                  <c:v>0.02</c:v>
                </c:pt>
                <c:pt idx="21">
                  <c:v>0.03</c:v>
                </c:pt>
                <c:pt idx="22">
                  <c:v>0.03</c:v>
                </c:pt>
                <c:pt idx="23">
                  <c:v>0.04</c:v>
                </c:pt>
                <c:pt idx="24">
                  <c:v>0.01</c:v>
                </c:pt>
                <c:pt idx="25">
                  <c:v>0.02</c:v>
                </c:pt>
                <c:pt idx="26">
                  <c:v>4.2500000000000003E-2</c:v>
                </c:pt>
                <c:pt idx="27">
                  <c:v>0.04</c:v>
                </c:pt>
                <c:pt idx="28">
                  <c:v>4.2500000000000003E-2</c:v>
                </c:pt>
                <c:pt idx="29">
                  <c:v>0.02</c:v>
                </c:pt>
                <c:pt idx="30">
                  <c:v>2.2499999999999999E-2</c:v>
                </c:pt>
                <c:pt idx="31">
                  <c:v>0.01</c:v>
                </c:pt>
                <c:pt idx="32">
                  <c:v>0.02</c:v>
                </c:pt>
                <c:pt idx="33">
                  <c:v>0.02</c:v>
                </c:pt>
                <c:pt idx="34">
                  <c:v>1.2500000000000001E-2</c:v>
                </c:pt>
                <c:pt idx="35">
                  <c:v>0.01</c:v>
                </c:pt>
                <c:pt idx="36">
                  <c:v>0.01</c:v>
                </c:pt>
                <c:pt idx="37">
                  <c:v>2.5000000000000001E-3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0.02</c:v>
                </c:pt>
                <c:pt idx="43">
                  <c:v>0.01</c:v>
                </c:pt>
                <c:pt idx="44">
                  <c:v>0.02</c:v>
                </c:pt>
                <c:pt idx="45">
                  <c:v>0.02</c:v>
                </c:pt>
                <c:pt idx="46">
                  <c:v>0.03</c:v>
                </c:pt>
                <c:pt idx="47">
                  <c:v>0.02</c:v>
                </c:pt>
                <c:pt idx="48">
                  <c:v>0.03</c:v>
                </c:pt>
                <c:pt idx="49">
                  <c:v>0.04</c:v>
                </c:pt>
                <c:pt idx="50">
                  <c:v>0.02</c:v>
                </c:pt>
                <c:pt idx="51">
                  <c:v>1.2500000000000001E-2</c:v>
                </c:pt>
                <c:pt idx="52">
                  <c:v>0.02</c:v>
                </c:pt>
                <c:pt idx="53">
                  <c:v>1.2500000000000001E-2</c:v>
                </c:pt>
                <c:pt idx="54">
                  <c:v>0.01</c:v>
                </c:pt>
                <c:pt idx="55">
                  <c:v>0.03</c:v>
                </c:pt>
                <c:pt idx="56">
                  <c:v>2.2499999999999999E-2</c:v>
                </c:pt>
                <c:pt idx="57">
                  <c:v>0.02</c:v>
                </c:pt>
                <c:pt idx="58">
                  <c:v>0.02</c:v>
                </c:pt>
                <c:pt idx="59">
                  <c:v>0</c:v>
                </c:pt>
                <c:pt idx="60">
                  <c:v>0.01</c:v>
                </c:pt>
                <c:pt idx="61">
                  <c:v>0.01</c:v>
                </c:pt>
                <c:pt idx="62">
                  <c:v>2.2499999999999999E-2</c:v>
                </c:pt>
                <c:pt idx="63">
                  <c:v>0.02</c:v>
                </c:pt>
                <c:pt idx="64">
                  <c:v>0.03</c:v>
                </c:pt>
                <c:pt idx="65">
                  <c:v>4.2500000000000003E-2</c:v>
                </c:pt>
                <c:pt idx="66">
                  <c:v>0.03</c:v>
                </c:pt>
                <c:pt idx="67">
                  <c:v>0.04</c:v>
                </c:pt>
                <c:pt idx="68">
                  <c:v>3.2500000000000001E-2</c:v>
                </c:pt>
                <c:pt idx="69">
                  <c:v>2.2499999999999999E-2</c:v>
                </c:pt>
                <c:pt idx="70">
                  <c:v>0.03</c:v>
                </c:pt>
                <c:pt idx="71">
                  <c:v>0.02</c:v>
                </c:pt>
                <c:pt idx="72">
                  <c:v>0.02</c:v>
                </c:pt>
                <c:pt idx="73">
                  <c:v>1.2500000000000001E-2</c:v>
                </c:pt>
                <c:pt idx="74">
                  <c:v>0.02</c:v>
                </c:pt>
                <c:pt idx="75">
                  <c:v>4.4999999999999998E-2</c:v>
                </c:pt>
                <c:pt idx="76">
                  <c:v>1.2500000000000001E-2</c:v>
                </c:pt>
                <c:pt idx="77">
                  <c:v>2.2499999999999999E-2</c:v>
                </c:pt>
                <c:pt idx="78">
                  <c:v>2.2499999999999999E-2</c:v>
                </c:pt>
                <c:pt idx="79">
                  <c:v>0.02</c:v>
                </c:pt>
                <c:pt idx="80">
                  <c:v>3.2500000000000001E-2</c:v>
                </c:pt>
                <c:pt idx="81">
                  <c:v>0.03</c:v>
                </c:pt>
                <c:pt idx="82">
                  <c:v>0.03</c:v>
                </c:pt>
                <c:pt idx="83">
                  <c:v>0.01</c:v>
                </c:pt>
                <c:pt idx="84">
                  <c:v>0.01</c:v>
                </c:pt>
                <c:pt idx="85">
                  <c:v>0.03</c:v>
                </c:pt>
                <c:pt idx="86">
                  <c:v>0.02</c:v>
                </c:pt>
                <c:pt idx="87">
                  <c:v>2.2499999999999999E-2</c:v>
                </c:pt>
                <c:pt idx="88">
                  <c:v>1.2500000000000001E-2</c:v>
                </c:pt>
                <c:pt idx="89">
                  <c:v>3.7499999999999999E-2</c:v>
                </c:pt>
                <c:pt idx="90">
                  <c:v>2.5000000000000001E-2</c:v>
                </c:pt>
                <c:pt idx="91">
                  <c:v>0.03</c:v>
                </c:pt>
                <c:pt idx="92">
                  <c:v>0.03</c:v>
                </c:pt>
                <c:pt idx="93">
                  <c:v>0.02</c:v>
                </c:pt>
                <c:pt idx="94">
                  <c:v>0.01</c:v>
                </c:pt>
                <c:pt idx="95">
                  <c:v>0.02</c:v>
                </c:pt>
                <c:pt idx="96">
                  <c:v>0.03</c:v>
                </c:pt>
                <c:pt idx="97">
                  <c:v>0.02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0.02</c:v>
                </c:pt>
                <c:pt idx="102">
                  <c:v>0.01</c:v>
                </c:pt>
                <c:pt idx="103">
                  <c:v>2.2499999999999999E-2</c:v>
                </c:pt>
                <c:pt idx="104">
                  <c:v>0.04</c:v>
                </c:pt>
                <c:pt idx="105">
                  <c:v>0.03</c:v>
                </c:pt>
                <c:pt idx="106">
                  <c:v>2.2499999999999999E-2</c:v>
                </c:pt>
                <c:pt idx="107">
                  <c:v>0.02</c:v>
                </c:pt>
                <c:pt idx="108">
                  <c:v>0.01</c:v>
                </c:pt>
                <c:pt idx="109">
                  <c:v>0.02</c:v>
                </c:pt>
                <c:pt idx="110">
                  <c:v>0.02</c:v>
                </c:pt>
                <c:pt idx="111">
                  <c:v>1.4999999999999999E-2</c:v>
                </c:pt>
                <c:pt idx="112">
                  <c:v>0.01</c:v>
                </c:pt>
                <c:pt idx="113">
                  <c:v>0.02</c:v>
                </c:pt>
                <c:pt idx="114">
                  <c:v>4.2500000000000003E-2</c:v>
                </c:pt>
                <c:pt idx="115">
                  <c:v>0.04</c:v>
                </c:pt>
                <c:pt idx="116">
                  <c:v>0.02</c:v>
                </c:pt>
                <c:pt idx="117">
                  <c:v>2.2499999999999999E-2</c:v>
                </c:pt>
                <c:pt idx="118">
                  <c:v>0.03</c:v>
                </c:pt>
                <c:pt idx="119">
                  <c:v>4.2500000000000003E-2</c:v>
                </c:pt>
                <c:pt idx="120">
                  <c:v>0.04</c:v>
                </c:pt>
                <c:pt idx="121">
                  <c:v>0.03</c:v>
                </c:pt>
                <c:pt idx="122">
                  <c:v>6.25E-2</c:v>
                </c:pt>
                <c:pt idx="123">
                  <c:v>0.02</c:v>
                </c:pt>
                <c:pt idx="124">
                  <c:v>2.5000000000000001E-2</c:v>
                </c:pt>
                <c:pt idx="125">
                  <c:v>1.4999999999999999E-2</c:v>
                </c:pt>
                <c:pt idx="126">
                  <c:v>1.2500000000000001E-2</c:v>
                </c:pt>
                <c:pt idx="127">
                  <c:v>2.2499999999999999E-2</c:v>
                </c:pt>
                <c:pt idx="128">
                  <c:v>3.2500000000000001E-2</c:v>
                </c:pt>
                <c:pt idx="129">
                  <c:v>0.02</c:v>
                </c:pt>
                <c:pt idx="130">
                  <c:v>0.01</c:v>
                </c:pt>
                <c:pt idx="131">
                  <c:v>0.01</c:v>
                </c:pt>
                <c:pt idx="132">
                  <c:v>0.02</c:v>
                </c:pt>
                <c:pt idx="133">
                  <c:v>0.01</c:v>
                </c:pt>
                <c:pt idx="134">
                  <c:v>1.2500000000000001E-2</c:v>
                </c:pt>
                <c:pt idx="135">
                  <c:v>0.03</c:v>
                </c:pt>
                <c:pt idx="136">
                  <c:v>5.2499999999999998E-2</c:v>
                </c:pt>
                <c:pt idx="137">
                  <c:v>8.5000000000000006E-2</c:v>
                </c:pt>
                <c:pt idx="138">
                  <c:v>2.2499999999999999E-2</c:v>
                </c:pt>
                <c:pt idx="139">
                  <c:v>0.03</c:v>
                </c:pt>
                <c:pt idx="140">
                  <c:v>3.7499999999999999E-2</c:v>
                </c:pt>
                <c:pt idx="141">
                  <c:v>3.2500000000000001E-2</c:v>
                </c:pt>
                <c:pt idx="142">
                  <c:v>4.2500000000000003E-2</c:v>
                </c:pt>
                <c:pt idx="143">
                  <c:v>5.2499999999999998E-2</c:v>
                </c:pt>
                <c:pt idx="144">
                  <c:v>0.05</c:v>
                </c:pt>
                <c:pt idx="145">
                  <c:v>0.1</c:v>
                </c:pt>
                <c:pt idx="146">
                  <c:v>0.05</c:v>
                </c:pt>
                <c:pt idx="147">
                  <c:v>5.5E-2</c:v>
                </c:pt>
                <c:pt idx="148">
                  <c:v>0.04</c:v>
                </c:pt>
                <c:pt idx="149">
                  <c:v>0.09</c:v>
                </c:pt>
                <c:pt idx="150">
                  <c:v>0.06</c:v>
                </c:pt>
                <c:pt idx="151">
                  <c:v>0.05</c:v>
                </c:pt>
                <c:pt idx="152">
                  <c:v>0.04</c:v>
                </c:pt>
                <c:pt idx="153">
                  <c:v>0.10249999999999999</c:v>
                </c:pt>
                <c:pt idx="154">
                  <c:v>4.2500000000000003E-2</c:v>
                </c:pt>
                <c:pt idx="155">
                  <c:v>5.7500000000000002E-2</c:v>
                </c:pt>
                <c:pt idx="156">
                  <c:v>0.16</c:v>
                </c:pt>
                <c:pt idx="157">
                  <c:v>0.16250000000000001</c:v>
                </c:pt>
                <c:pt idx="158">
                  <c:v>0.215</c:v>
                </c:pt>
                <c:pt idx="159">
                  <c:v>0.185</c:v>
                </c:pt>
                <c:pt idx="160">
                  <c:v>0.34</c:v>
                </c:pt>
                <c:pt idx="161">
                  <c:v>0.1225</c:v>
                </c:pt>
                <c:pt idx="162">
                  <c:v>0.25750000000000001</c:v>
                </c:pt>
                <c:pt idx="163">
                  <c:v>0.05</c:v>
                </c:pt>
                <c:pt idx="164">
                  <c:v>0.315</c:v>
                </c:pt>
                <c:pt idx="165">
                  <c:v>0.25750000000000001</c:v>
                </c:pt>
                <c:pt idx="166">
                  <c:v>0.39500000000000002</c:v>
                </c:pt>
                <c:pt idx="167">
                  <c:v>0.44500000000000001</c:v>
                </c:pt>
                <c:pt idx="168">
                  <c:v>0.30249999999999999</c:v>
                </c:pt>
                <c:pt idx="169">
                  <c:v>5.2499999999999998E-2</c:v>
                </c:pt>
                <c:pt idx="170">
                  <c:v>0.24</c:v>
                </c:pt>
                <c:pt idx="171">
                  <c:v>0.125</c:v>
                </c:pt>
                <c:pt idx="172">
                  <c:v>0.21249999999999999</c:v>
                </c:pt>
                <c:pt idx="173">
                  <c:v>0.28999999999999998</c:v>
                </c:pt>
                <c:pt idx="174">
                  <c:v>0.66749999999999998</c:v>
                </c:pt>
                <c:pt idx="175">
                  <c:v>0.14249999999999999</c:v>
                </c:pt>
                <c:pt idx="176">
                  <c:v>0.14749999999999999</c:v>
                </c:pt>
                <c:pt idx="177">
                  <c:v>0.18</c:v>
                </c:pt>
                <c:pt idx="178">
                  <c:v>0.2175</c:v>
                </c:pt>
                <c:pt idx="179">
                  <c:v>0.1125</c:v>
                </c:pt>
                <c:pt idx="180">
                  <c:v>0.57750000000000001</c:v>
                </c:pt>
                <c:pt idx="181">
                  <c:v>0.37</c:v>
                </c:pt>
                <c:pt idx="182">
                  <c:v>0.12</c:v>
                </c:pt>
                <c:pt idx="183">
                  <c:v>0.06</c:v>
                </c:pt>
                <c:pt idx="184">
                  <c:v>0.1825</c:v>
                </c:pt>
                <c:pt idx="185">
                  <c:v>0.11</c:v>
                </c:pt>
                <c:pt idx="186">
                  <c:v>0.23250000000000001</c:v>
                </c:pt>
                <c:pt idx="187">
                  <c:v>0.28000000000000003</c:v>
                </c:pt>
                <c:pt idx="188">
                  <c:v>0.2175</c:v>
                </c:pt>
                <c:pt idx="189">
                  <c:v>4.2500000000000003E-2</c:v>
                </c:pt>
                <c:pt idx="190">
                  <c:v>0.125</c:v>
                </c:pt>
                <c:pt idx="191">
                  <c:v>7.4999999999999997E-2</c:v>
                </c:pt>
                <c:pt idx="192">
                  <c:v>6.25E-2</c:v>
                </c:pt>
                <c:pt idx="193">
                  <c:v>6.25E-2</c:v>
                </c:pt>
                <c:pt idx="194">
                  <c:v>0.14249999999999999</c:v>
                </c:pt>
                <c:pt idx="195">
                  <c:v>0.10249999999999999</c:v>
                </c:pt>
                <c:pt idx="196">
                  <c:v>0.23</c:v>
                </c:pt>
                <c:pt idx="197">
                  <c:v>0.13</c:v>
                </c:pt>
                <c:pt idx="198">
                  <c:v>0.27250000000000002</c:v>
                </c:pt>
                <c:pt idx="199">
                  <c:v>0.11</c:v>
                </c:pt>
                <c:pt idx="200">
                  <c:v>7.2499999999999995E-2</c:v>
                </c:pt>
                <c:pt idx="201">
                  <c:v>0.09</c:v>
                </c:pt>
                <c:pt idx="202">
                  <c:v>3.2500000000000001E-2</c:v>
                </c:pt>
                <c:pt idx="203">
                  <c:v>7.2499999999999995E-2</c:v>
                </c:pt>
                <c:pt idx="204">
                  <c:v>0.1825</c:v>
                </c:pt>
                <c:pt idx="205">
                  <c:v>0.09</c:v>
                </c:pt>
                <c:pt idx="206">
                  <c:v>5.2499999999999998E-2</c:v>
                </c:pt>
                <c:pt idx="207">
                  <c:v>6.5000000000000002E-2</c:v>
                </c:pt>
                <c:pt idx="208">
                  <c:v>0.24249999999999999</c:v>
                </c:pt>
                <c:pt idx="209">
                  <c:v>0.1225</c:v>
                </c:pt>
                <c:pt idx="210">
                  <c:v>0.1525</c:v>
                </c:pt>
                <c:pt idx="211">
                  <c:v>9.7500000000000003E-2</c:v>
                </c:pt>
                <c:pt idx="212">
                  <c:v>0.04</c:v>
                </c:pt>
                <c:pt idx="213">
                  <c:v>6.25E-2</c:v>
                </c:pt>
                <c:pt idx="214">
                  <c:v>0.06</c:v>
                </c:pt>
                <c:pt idx="215">
                  <c:v>9.5000000000000001E-2</c:v>
                </c:pt>
                <c:pt idx="216">
                  <c:v>0.1</c:v>
                </c:pt>
                <c:pt idx="217">
                  <c:v>0.1125</c:v>
                </c:pt>
                <c:pt idx="218">
                  <c:v>0.08</c:v>
                </c:pt>
                <c:pt idx="219">
                  <c:v>0.14749999999999999</c:v>
                </c:pt>
                <c:pt idx="220">
                  <c:v>0.1225</c:v>
                </c:pt>
                <c:pt idx="221">
                  <c:v>0.04</c:v>
                </c:pt>
                <c:pt idx="222">
                  <c:v>0.01</c:v>
                </c:pt>
                <c:pt idx="223">
                  <c:v>0.06</c:v>
                </c:pt>
                <c:pt idx="224">
                  <c:v>0.13500000000000001</c:v>
                </c:pt>
                <c:pt idx="225">
                  <c:v>0.03</c:v>
                </c:pt>
                <c:pt idx="226">
                  <c:v>0.04</c:v>
                </c:pt>
                <c:pt idx="227">
                  <c:v>0.06</c:v>
                </c:pt>
                <c:pt idx="228">
                  <c:v>0.105</c:v>
                </c:pt>
                <c:pt idx="229">
                  <c:v>0.04</c:v>
                </c:pt>
                <c:pt idx="230">
                  <c:v>2.2499999999999999E-2</c:v>
                </c:pt>
                <c:pt idx="231">
                  <c:v>7.2499999999999995E-2</c:v>
                </c:pt>
                <c:pt idx="232">
                  <c:v>4.2500000000000003E-2</c:v>
                </c:pt>
                <c:pt idx="233">
                  <c:v>0.01</c:v>
                </c:pt>
                <c:pt idx="234">
                  <c:v>0.01</c:v>
                </c:pt>
                <c:pt idx="235">
                  <c:v>0.06</c:v>
                </c:pt>
                <c:pt idx="236">
                  <c:v>3.2500000000000001E-2</c:v>
                </c:pt>
                <c:pt idx="237">
                  <c:v>4.2500000000000003E-2</c:v>
                </c:pt>
                <c:pt idx="238">
                  <c:v>3.5000000000000003E-2</c:v>
                </c:pt>
                <c:pt idx="239">
                  <c:v>0.04</c:v>
                </c:pt>
                <c:pt idx="240">
                  <c:v>0.03</c:v>
                </c:pt>
                <c:pt idx="241">
                  <c:v>5.2499999999999998E-2</c:v>
                </c:pt>
                <c:pt idx="242">
                  <c:v>0.02</c:v>
                </c:pt>
                <c:pt idx="243">
                  <c:v>3.2500000000000001E-2</c:v>
                </c:pt>
                <c:pt idx="244">
                  <c:v>6.25E-2</c:v>
                </c:pt>
                <c:pt idx="245">
                  <c:v>0.05</c:v>
                </c:pt>
                <c:pt idx="246">
                  <c:v>0.02</c:v>
                </c:pt>
                <c:pt idx="247">
                  <c:v>1.2500000000000001E-2</c:v>
                </c:pt>
                <c:pt idx="248">
                  <c:v>0.02</c:v>
                </c:pt>
                <c:pt idx="249">
                  <c:v>0.03</c:v>
                </c:pt>
                <c:pt idx="250">
                  <c:v>2.2499999999999999E-2</c:v>
                </c:pt>
                <c:pt idx="251">
                  <c:v>0.02</c:v>
                </c:pt>
                <c:pt idx="252">
                  <c:v>1.2500000000000001E-2</c:v>
                </c:pt>
                <c:pt idx="253">
                  <c:v>2.2499999999999999E-2</c:v>
                </c:pt>
                <c:pt idx="254">
                  <c:v>1.2500000000000001E-2</c:v>
                </c:pt>
                <c:pt idx="255">
                  <c:v>0.01</c:v>
                </c:pt>
                <c:pt idx="256">
                  <c:v>0.01</c:v>
                </c:pt>
                <c:pt idx="257">
                  <c:v>2.5000000000000001E-3</c:v>
                </c:pt>
                <c:pt idx="258">
                  <c:v>0.01</c:v>
                </c:pt>
                <c:pt idx="259">
                  <c:v>0.01</c:v>
                </c:pt>
                <c:pt idx="260">
                  <c:v>2.2499999999999999E-2</c:v>
                </c:pt>
                <c:pt idx="261">
                  <c:v>0.04</c:v>
                </c:pt>
                <c:pt idx="262">
                  <c:v>4.2500000000000003E-2</c:v>
                </c:pt>
                <c:pt idx="263">
                  <c:v>0.03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</c:v>
                </c:pt>
                <c:pt idx="268">
                  <c:v>0</c:v>
                </c:pt>
                <c:pt idx="269">
                  <c:v>0.02</c:v>
                </c:pt>
                <c:pt idx="270">
                  <c:v>0.02</c:v>
                </c:pt>
                <c:pt idx="271">
                  <c:v>0.01</c:v>
                </c:pt>
                <c:pt idx="272">
                  <c:v>0.01</c:v>
                </c:pt>
                <c:pt idx="273">
                  <c:v>0.01</c:v>
                </c:pt>
                <c:pt idx="274">
                  <c:v>2.2499999999999999E-2</c:v>
                </c:pt>
                <c:pt idx="275">
                  <c:v>1.2500000000000001E-2</c:v>
                </c:pt>
                <c:pt idx="276">
                  <c:v>0.01</c:v>
                </c:pt>
                <c:pt idx="277">
                  <c:v>0.01</c:v>
                </c:pt>
                <c:pt idx="278">
                  <c:v>0</c:v>
                </c:pt>
                <c:pt idx="279">
                  <c:v>0.01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1.2500000000000001E-2</c:v>
                </c:pt>
                <c:pt idx="285">
                  <c:v>0.01</c:v>
                </c:pt>
                <c:pt idx="286">
                  <c:v>0.02</c:v>
                </c:pt>
                <c:pt idx="287">
                  <c:v>0.01</c:v>
                </c:pt>
                <c:pt idx="288">
                  <c:v>2.5000000000000001E-3</c:v>
                </c:pt>
                <c:pt idx="289">
                  <c:v>0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0.02</c:v>
                </c:pt>
                <c:pt idx="294">
                  <c:v>2.5000000000000001E-2</c:v>
                </c:pt>
                <c:pt idx="295">
                  <c:v>0.01</c:v>
                </c:pt>
                <c:pt idx="296">
                  <c:v>2.5000000000000001E-3</c:v>
                </c:pt>
                <c:pt idx="297">
                  <c:v>1.2500000000000001E-2</c:v>
                </c:pt>
                <c:pt idx="298">
                  <c:v>0.01</c:v>
                </c:pt>
                <c:pt idx="299">
                  <c:v>0.01</c:v>
                </c:pt>
                <c:pt idx="300">
                  <c:v>0.01</c:v>
                </c:pt>
                <c:pt idx="301">
                  <c:v>2.5000000000000001E-3</c:v>
                </c:pt>
                <c:pt idx="302">
                  <c:v>0.01</c:v>
                </c:pt>
                <c:pt idx="303">
                  <c:v>0.01</c:v>
                </c:pt>
                <c:pt idx="304">
                  <c:v>0.01</c:v>
                </c:pt>
                <c:pt idx="305">
                  <c:v>2.2499999999999999E-2</c:v>
                </c:pt>
                <c:pt idx="306">
                  <c:v>0.01</c:v>
                </c:pt>
                <c:pt idx="307">
                  <c:v>2.5000000000000001E-3</c:v>
                </c:pt>
                <c:pt idx="308">
                  <c:v>0.01</c:v>
                </c:pt>
                <c:pt idx="309">
                  <c:v>0.02</c:v>
                </c:pt>
                <c:pt idx="310">
                  <c:v>3.2500000000000001E-2</c:v>
                </c:pt>
                <c:pt idx="311">
                  <c:v>0.01</c:v>
                </c:pt>
                <c:pt idx="312">
                  <c:v>0.01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0.01</c:v>
                </c:pt>
                <c:pt idx="317">
                  <c:v>1.2500000000000001E-2</c:v>
                </c:pt>
                <c:pt idx="318">
                  <c:v>1.2500000000000001E-2</c:v>
                </c:pt>
                <c:pt idx="319">
                  <c:v>2.2499999999999999E-2</c:v>
                </c:pt>
                <c:pt idx="320">
                  <c:v>0.02</c:v>
                </c:pt>
                <c:pt idx="321">
                  <c:v>0.02</c:v>
                </c:pt>
                <c:pt idx="322">
                  <c:v>0.03</c:v>
                </c:pt>
                <c:pt idx="323">
                  <c:v>0.03</c:v>
                </c:pt>
                <c:pt idx="324">
                  <c:v>3.2500000000000001E-2</c:v>
                </c:pt>
                <c:pt idx="325">
                  <c:v>0.03</c:v>
                </c:pt>
                <c:pt idx="326">
                  <c:v>0.04</c:v>
                </c:pt>
                <c:pt idx="327">
                  <c:v>3.2500000000000001E-2</c:v>
                </c:pt>
                <c:pt idx="328">
                  <c:v>3.5000000000000003E-2</c:v>
                </c:pt>
                <c:pt idx="329">
                  <c:v>2.2499999999999999E-2</c:v>
                </c:pt>
                <c:pt idx="330">
                  <c:v>0.01</c:v>
                </c:pt>
                <c:pt idx="331">
                  <c:v>0.03</c:v>
                </c:pt>
                <c:pt idx="332">
                  <c:v>0.01</c:v>
                </c:pt>
                <c:pt idx="333">
                  <c:v>0</c:v>
                </c:pt>
                <c:pt idx="334">
                  <c:v>0.01</c:v>
                </c:pt>
                <c:pt idx="335">
                  <c:v>0.01</c:v>
                </c:pt>
                <c:pt idx="336">
                  <c:v>2.2499999999999999E-2</c:v>
                </c:pt>
                <c:pt idx="337">
                  <c:v>3.2500000000000001E-2</c:v>
                </c:pt>
                <c:pt idx="338">
                  <c:v>0.03</c:v>
                </c:pt>
                <c:pt idx="339">
                  <c:v>0.01</c:v>
                </c:pt>
                <c:pt idx="340">
                  <c:v>0.01</c:v>
                </c:pt>
                <c:pt idx="341">
                  <c:v>0.03</c:v>
                </c:pt>
                <c:pt idx="342">
                  <c:v>2.2499999999999999E-2</c:v>
                </c:pt>
                <c:pt idx="343">
                  <c:v>0.03</c:v>
                </c:pt>
                <c:pt idx="344">
                  <c:v>1.2500000000000001E-2</c:v>
                </c:pt>
                <c:pt idx="345">
                  <c:v>0.02</c:v>
                </c:pt>
                <c:pt idx="346">
                  <c:v>3.2500000000000001E-2</c:v>
                </c:pt>
                <c:pt idx="347">
                  <c:v>0.02</c:v>
                </c:pt>
                <c:pt idx="348">
                  <c:v>0.02</c:v>
                </c:pt>
                <c:pt idx="349">
                  <c:v>0.02</c:v>
                </c:pt>
                <c:pt idx="350">
                  <c:v>0.01</c:v>
                </c:pt>
                <c:pt idx="351">
                  <c:v>0.03</c:v>
                </c:pt>
                <c:pt idx="352">
                  <c:v>0.02</c:v>
                </c:pt>
                <c:pt idx="353">
                  <c:v>0.02</c:v>
                </c:pt>
                <c:pt idx="354">
                  <c:v>0.01</c:v>
                </c:pt>
                <c:pt idx="355">
                  <c:v>0.03</c:v>
                </c:pt>
                <c:pt idx="356">
                  <c:v>0.01</c:v>
                </c:pt>
                <c:pt idx="357">
                  <c:v>0</c:v>
                </c:pt>
                <c:pt idx="358">
                  <c:v>0.01</c:v>
                </c:pt>
                <c:pt idx="359">
                  <c:v>2.5000000000000001E-2</c:v>
                </c:pt>
                <c:pt idx="360">
                  <c:v>0.01</c:v>
                </c:pt>
                <c:pt idx="361">
                  <c:v>0.01</c:v>
                </c:pt>
                <c:pt idx="362">
                  <c:v>0.02</c:v>
                </c:pt>
                <c:pt idx="363">
                  <c:v>0.04</c:v>
                </c:pt>
                <c:pt idx="364">
                  <c:v>0.02</c:v>
                </c:pt>
                <c:pt idx="365">
                  <c:v>0.01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B2C-4142-87CB-A9B70EEA6D2E}"/>
            </c:ext>
          </c:extLst>
        </c:ser>
        <c:ser>
          <c:idx val="4"/>
          <c:order val="4"/>
          <c:tx>
            <c:v>0.75Fcst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'23.Precipitation Plot'!GraphPrecipFcstDate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'23.Precipitation Plot'!GraphPrecip0.75Fcst</c:f>
              <c:numCache>
                <c:formatCode>General</c:formatCode>
                <c:ptCount val="17"/>
                <c:pt idx="0">
                  <c:v>8.5152072287410032</c:v>
                </c:pt>
                <c:pt idx="1">
                  <c:v>13.687028774840879</c:v>
                </c:pt>
                <c:pt idx="2">
                  <c:v>4.034110592875078</c:v>
                </c:pt>
                <c:pt idx="3">
                  <c:v>4.6243208004268217</c:v>
                </c:pt>
                <c:pt idx="4">
                  <c:v>5.3606388246634049</c:v>
                </c:pt>
                <c:pt idx="5">
                  <c:v>1.3824420954715191</c:v>
                </c:pt>
                <c:pt idx="6">
                  <c:v>2.4293731960128482</c:v>
                </c:pt>
                <c:pt idx="7">
                  <c:v>8.4112874823319785</c:v>
                </c:pt>
                <c:pt idx="8">
                  <c:v>9.9792415030297335</c:v>
                </c:pt>
                <c:pt idx="9">
                  <c:v>6.0149338591907426</c:v>
                </c:pt>
                <c:pt idx="10">
                  <c:v>4.5323106180707722</c:v>
                </c:pt>
                <c:pt idx="11">
                  <c:v>6.4358831479619063</c:v>
                </c:pt>
                <c:pt idx="12">
                  <c:v>1.6892998171854261</c:v>
                </c:pt>
                <c:pt idx="13">
                  <c:v>4.244016021199851</c:v>
                </c:pt>
                <c:pt idx="14">
                  <c:v>5.7049327209445746</c:v>
                </c:pt>
                <c:pt idx="15">
                  <c:v>3.031839384190111</c:v>
                </c:pt>
                <c:pt idx="16">
                  <c:v>4.0808920891519804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B2C-4142-87CB-A9B70EEA6D2E}"/>
            </c:ext>
          </c:extLst>
        </c:ser>
        <c:ser>
          <c:idx val="5"/>
          <c:order val="5"/>
          <c:tx>
            <c:v>Forecasted (Median)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'23.Precipitation Plot'!GraphPrecipFcstDate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'23.Precipitation Plot'!GraphPrecipFcstMedian</c:f>
              <c:numCache>
                <c:formatCode>General</c:formatCode>
                <c:ptCount val="17"/>
                <c:pt idx="0">
                  <c:v>6.4760393124787861</c:v>
                </c:pt>
                <c:pt idx="1">
                  <c:v>10.600615678593581</c:v>
                </c:pt>
                <c:pt idx="2">
                  <c:v>2.6904699348603232</c:v>
                </c:pt>
                <c:pt idx="3">
                  <c:v>3.072340654410191</c:v>
                </c:pt>
                <c:pt idx="4">
                  <c:v>2.8089557164088088</c:v>
                </c:pt>
                <c:pt idx="5" formatCode="m/d/yyyy">
                  <c:v>0.41317077101969879</c:v>
                </c:pt>
                <c:pt idx="6" formatCode="m/d/yyyy">
                  <c:v>0.84093670555554101</c:v>
                </c:pt>
                <c:pt idx="7" formatCode="m/d/yyyy">
                  <c:v>3.2993331507114818</c:v>
                </c:pt>
                <c:pt idx="8" formatCode="m/d/yyyy">
                  <c:v>2.7357823653015472</c:v>
                </c:pt>
                <c:pt idx="9" formatCode="m/d/yyyy">
                  <c:v>1.3396190378719239</c:v>
                </c:pt>
                <c:pt idx="10" formatCode="m/d/yyyy">
                  <c:v>1.216446390417022</c:v>
                </c:pt>
                <c:pt idx="11" formatCode="m/d/yyyy">
                  <c:v>1.6795872461727439</c:v>
                </c:pt>
                <c:pt idx="12" formatCode="m/d/yyyy">
                  <c:v>1.324401511072874</c:v>
                </c:pt>
                <c:pt idx="13" formatCode="m/d/yyyy">
                  <c:v>1.603655413350898</c:v>
                </c:pt>
                <c:pt idx="14" formatCode="m/d/yyyy">
                  <c:v>1.8750955450987481</c:v>
                </c:pt>
                <c:pt idx="15" formatCode="m/d/yyyy">
                  <c:v>1.754070135965301</c:v>
                </c:pt>
                <c:pt idx="16" formatCode="m/d/yyyy">
                  <c:v>2.0828535599106459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B2C-4142-87CB-A9B70EEA6D2E}"/>
            </c:ext>
          </c:extLst>
        </c:ser>
        <c:ser>
          <c:idx val="6"/>
          <c:order val="6"/>
          <c:tx>
            <c:v>Forecasted (U/L Quartile)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'23.Precipitation Plot'!GraphPrecipFcstDate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'23.Precipitation Plot'!GraphPrecip0.25Fcst</c:f>
              <c:numCache>
                <c:formatCode>General</c:formatCode>
                <c:ptCount val="17"/>
                <c:pt idx="0">
                  <c:v>5.5892232327155584</c:v>
                </c:pt>
                <c:pt idx="1">
                  <c:v>7.1433423200846651</c:v>
                </c:pt>
                <c:pt idx="2">
                  <c:v>1.8188581056244371</c:v>
                </c:pt>
                <c:pt idx="3">
                  <c:v>2.195427003230904</c:v>
                </c:pt>
                <c:pt idx="4">
                  <c:v>2.434108278280426</c:v>
                </c:pt>
                <c:pt idx="5">
                  <c:v>6.6052392428017331E-2</c:v>
                </c:pt>
                <c:pt idx="6">
                  <c:v>0.14945107518629461</c:v>
                </c:pt>
                <c:pt idx="7">
                  <c:v>1.6782686680341961</c:v>
                </c:pt>
                <c:pt idx="8">
                  <c:v>0.53010016268564752</c:v>
                </c:pt>
                <c:pt idx="9">
                  <c:v>0.49082560705747841</c:v>
                </c:pt>
                <c:pt idx="10">
                  <c:v>0.12508656226272741</c:v>
                </c:pt>
                <c:pt idx="11">
                  <c:v>0.65120784411695243</c:v>
                </c:pt>
                <c:pt idx="12">
                  <c:v>0.38114084642926721</c:v>
                </c:pt>
                <c:pt idx="13">
                  <c:v>0.32664173485697251</c:v>
                </c:pt>
                <c:pt idx="14">
                  <c:v>0.3725716457129406</c:v>
                </c:pt>
                <c:pt idx="15">
                  <c:v>0.52868151730266844</c:v>
                </c:pt>
                <c:pt idx="16">
                  <c:v>0.12986370160325719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B2C-4142-87CB-A9B70EEA6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470191"/>
        <c:axId val="1109761215"/>
      </c:scatterChart>
      <c:scatterChart>
        <c:scatterStyle val="lineMarker"/>
        <c:varyColors val="0"/>
        <c:ser>
          <c:idx val="3"/>
          <c:order val="3"/>
          <c:tx>
            <c:v>2024 Hist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'23.Precipitation Plot'!GraphPrecipRecentDate</c:f>
              <c:numCache>
                <c:formatCode>m/d/yyyy</c:formatCode>
                <c:ptCount val="13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</c:numCache>
            </c:numRef>
          </c:xVal>
          <c:yVal>
            <c:numRef>
              <c:f>'23.Precipitation Plot'!GraphPrecipRecent</c:f>
              <c:numCache>
                <c:formatCode>General</c:formatCode>
                <c:ptCount val="136"/>
                <c:pt idx="0">
                  <c:v>0.17197369084430081</c:v>
                </c:pt>
                <c:pt idx="1">
                  <c:v>4.1063925554737733E-3</c:v>
                </c:pt>
                <c:pt idx="2">
                  <c:v>3.9996937354749323E-2</c:v>
                </c:pt>
                <c:pt idx="3">
                  <c:v>0.34394161001095741</c:v>
                </c:pt>
                <c:pt idx="4">
                  <c:v>1.6388946496276431</c:v>
                </c:pt>
                <c:pt idx="5">
                  <c:v>2.8376429964770322</c:v>
                </c:pt>
                <c:pt idx="6">
                  <c:v>1.15232102702879</c:v>
                </c:pt>
                <c:pt idx="7">
                  <c:v>6.822850987451369E-2</c:v>
                </c:pt>
                <c:pt idx="8">
                  <c:v>1.201401807164248</c:v>
                </c:pt>
                <c:pt idx="9">
                  <c:v>1.748208226986399</c:v>
                </c:pt>
                <c:pt idx="10">
                  <c:v>0.27125365357004411</c:v>
                </c:pt>
                <c:pt idx="11">
                  <c:v>0.13242526945320399</c:v>
                </c:pt>
                <c:pt idx="12">
                  <c:v>1.8892032859582721E-2</c:v>
                </c:pt>
                <c:pt idx="13">
                  <c:v>1.5269265386590739E-2</c:v>
                </c:pt>
                <c:pt idx="14">
                  <c:v>0.1161289461173978</c:v>
                </c:pt>
                <c:pt idx="15">
                  <c:v>2.0900651580606779</c:v>
                </c:pt>
                <c:pt idx="16">
                  <c:v>2.7582735115117449</c:v>
                </c:pt>
                <c:pt idx="17">
                  <c:v>0.18584352947132179</c:v>
                </c:pt>
                <c:pt idx="18">
                  <c:v>3.0580168048934379E-2</c:v>
                </c:pt>
                <c:pt idx="19">
                  <c:v>2.3111452995481431E-2</c:v>
                </c:pt>
                <c:pt idx="20">
                  <c:v>0.52318776606658768</c:v>
                </c:pt>
                <c:pt idx="21">
                  <c:v>0.1184895857398752</c:v>
                </c:pt>
                <c:pt idx="22">
                  <c:v>1.1309238766595699E-2</c:v>
                </c:pt>
                <c:pt idx="23">
                  <c:v>1.646624432971306E-2</c:v>
                </c:pt>
                <c:pt idx="24">
                  <c:v>1.848353869567141E-2</c:v>
                </c:pt>
                <c:pt idx="25">
                  <c:v>8.6565679086016683E-3</c:v>
                </c:pt>
                <c:pt idx="26">
                  <c:v>5.9323295735592599E-2</c:v>
                </c:pt>
                <c:pt idx="27">
                  <c:v>8.2887044628256773E-2</c:v>
                </c:pt>
                <c:pt idx="28">
                  <c:v>3.7981963741891542E-2</c:v>
                </c:pt>
                <c:pt idx="29">
                  <c:v>2.098318849161802E-2</c:v>
                </c:pt>
                <c:pt idx="30">
                  <c:v>4.6296061913689977E-2</c:v>
                </c:pt>
                <c:pt idx="31">
                  <c:v>6.585727191828648E-3</c:v>
                </c:pt>
                <c:pt idx="32">
                  <c:v>4.9310891685686073E-2</c:v>
                </c:pt>
                <c:pt idx="33">
                  <c:v>0.91211598401378691</c:v>
                </c:pt>
                <c:pt idx="34">
                  <c:v>6.7924058827335072</c:v>
                </c:pt>
                <c:pt idx="35">
                  <c:v>0.19972960741794141</c:v>
                </c:pt>
                <c:pt idx="36">
                  <c:v>2.5570404570347479E-2</c:v>
                </c:pt>
                <c:pt idx="37">
                  <c:v>5.2895799928365989E-2</c:v>
                </c:pt>
                <c:pt idx="38">
                  <c:v>1.674729063547169</c:v>
                </c:pt>
                <c:pt idx="39">
                  <c:v>0.57675090326736766</c:v>
                </c:pt>
                <c:pt idx="40">
                  <c:v>1.2627146251486599E-2</c:v>
                </c:pt>
                <c:pt idx="41">
                  <c:v>6.6685642491725983E-2</c:v>
                </c:pt>
                <c:pt idx="42">
                  <c:v>0.1547983148607838</c:v>
                </c:pt>
                <c:pt idx="43">
                  <c:v>2.865816861928657</c:v>
                </c:pt>
                <c:pt idx="44">
                  <c:v>0.43752926775554418</c:v>
                </c:pt>
                <c:pt idx="45">
                  <c:v>2.7781875406011888E-2</c:v>
                </c:pt>
                <c:pt idx="46">
                  <c:v>5.132749327254562E-4</c:v>
                </c:pt>
                <c:pt idx="47">
                  <c:v>0</c:v>
                </c:pt>
                <c:pt idx="48">
                  <c:v>3.8693518228600561E-4</c:v>
                </c:pt>
                <c:pt idx="49">
                  <c:v>5.2000878952874194E-4</c:v>
                </c:pt>
                <c:pt idx="50">
                  <c:v>4.3720317284548872E-2</c:v>
                </c:pt>
                <c:pt idx="51">
                  <c:v>2.539299632049118E-2</c:v>
                </c:pt>
                <c:pt idx="52">
                  <c:v>2.0854642120517802E-3</c:v>
                </c:pt>
                <c:pt idx="53">
                  <c:v>1.2690280892946571E-2</c:v>
                </c:pt>
                <c:pt idx="54">
                  <c:v>2.954691692696144</c:v>
                </c:pt>
                <c:pt idx="55">
                  <c:v>3.1727850908269999</c:v>
                </c:pt>
                <c:pt idx="56">
                  <c:v>2.2353790317441868</c:v>
                </c:pt>
                <c:pt idx="57">
                  <c:v>0.85444312267879685</c:v>
                </c:pt>
                <c:pt idx="58">
                  <c:v>0.67486614223158614</c:v>
                </c:pt>
                <c:pt idx="59">
                  <c:v>7.3395822195424296</c:v>
                </c:pt>
                <c:pt idx="60">
                  <c:v>1.107200426685309</c:v>
                </c:pt>
                <c:pt idx="61">
                  <c:v>5.6194377464504877</c:v>
                </c:pt>
                <c:pt idx="62">
                  <c:v>1.9582663253830471E-2</c:v>
                </c:pt>
                <c:pt idx="63">
                  <c:v>6.5631352008472074E-2</c:v>
                </c:pt>
                <c:pt idx="64">
                  <c:v>2.3111744098613221</c:v>
                </c:pt>
                <c:pt idx="65">
                  <c:v>0.31363083863004571</c:v>
                </c:pt>
                <c:pt idx="66">
                  <c:v>1.8677409164503139E-2</c:v>
                </c:pt>
                <c:pt idx="67">
                  <c:v>5.5166377886581752E-4</c:v>
                </c:pt>
                <c:pt idx="68">
                  <c:v>2.574763701422933E-2</c:v>
                </c:pt>
                <c:pt idx="69">
                  <c:v>0.31110518166425127</c:v>
                </c:pt>
                <c:pt idx="70">
                  <c:v>7.1942954368060766E-2</c:v>
                </c:pt>
                <c:pt idx="71">
                  <c:v>1.6136647047289041E-2</c:v>
                </c:pt>
                <c:pt idx="72">
                  <c:v>0.23165806745221401</c:v>
                </c:pt>
                <c:pt idx="73">
                  <c:v>4.0280211866945812E-6</c:v>
                </c:pt>
                <c:pt idx="74">
                  <c:v>1.6072680504956719E-3</c:v>
                </c:pt>
                <c:pt idx="75">
                  <c:v>5.5472858532310682E-3</c:v>
                </c:pt>
                <c:pt idx="76">
                  <c:v>2.8108583107564579E-5</c:v>
                </c:pt>
                <c:pt idx="77">
                  <c:v>1.6494920790593441E-2</c:v>
                </c:pt>
                <c:pt idx="78">
                  <c:v>1.865840587377444</c:v>
                </c:pt>
                <c:pt idx="79">
                  <c:v>7.6386684919614511</c:v>
                </c:pt>
                <c:pt idx="80">
                  <c:v>1.891574873137182</c:v>
                </c:pt>
                <c:pt idx="81">
                  <c:v>1.452437503367088</c:v>
                </c:pt>
                <c:pt idx="82">
                  <c:v>0.27334379662617703</c:v>
                </c:pt>
                <c:pt idx="83">
                  <c:v>7.8108936810830115E-2</c:v>
                </c:pt>
                <c:pt idx="84">
                  <c:v>5.1212262345931368E-2</c:v>
                </c:pt>
                <c:pt idx="85">
                  <c:v>3.3263224298737931E-2</c:v>
                </c:pt>
                <c:pt idx="86">
                  <c:v>5.0227761138622012E-2</c:v>
                </c:pt>
                <c:pt idx="87">
                  <c:v>2.866537088688117</c:v>
                </c:pt>
                <c:pt idx="88">
                  <c:v>1.3076807098630361</c:v>
                </c:pt>
                <c:pt idx="89">
                  <c:v>4.130932781388641E-2</c:v>
                </c:pt>
                <c:pt idx="90">
                  <c:v>0.1479170820850311</c:v>
                </c:pt>
                <c:pt idx="91">
                  <c:v>1.2054291498340051E-3</c:v>
                </c:pt>
                <c:pt idx="92">
                  <c:v>1.8021980147065041E-2</c:v>
                </c:pt>
                <c:pt idx="93">
                  <c:v>0.66905756381449599</c:v>
                </c:pt>
                <c:pt idx="94">
                  <c:v>7.1455393062816404</c:v>
                </c:pt>
                <c:pt idx="95">
                  <c:v>6.6395229094500303</c:v>
                </c:pt>
                <c:pt idx="96">
                  <c:v>5.1372375621031419E-2</c:v>
                </c:pt>
                <c:pt idx="97">
                  <c:v>4.5267077766835112E-2</c:v>
                </c:pt>
                <c:pt idx="98">
                  <c:v>1.8706042980595819E-2</c:v>
                </c:pt>
                <c:pt idx="99">
                  <c:v>1.4992208246993071</c:v>
                </c:pt>
                <c:pt idx="100">
                  <c:v>1.3087566558682669E-3</c:v>
                </c:pt>
                <c:pt idx="101">
                  <c:v>1.083310046061978E-2</c:v>
                </c:pt>
                <c:pt idx="102">
                  <c:v>1.2248546117794379E-2</c:v>
                </c:pt>
                <c:pt idx="103">
                  <c:v>4.7433453038719774E-3</c:v>
                </c:pt>
                <c:pt idx="104">
                  <c:v>5.3905426555569241E-5</c:v>
                </c:pt>
                <c:pt idx="105">
                  <c:v>0.37084857270100369</c:v>
                </c:pt>
                <c:pt idx="106">
                  <c:v>3.8506773271038481</c:v>
                </c:pt>
                <c:pt idx="107">
                  <c:v>1.1961452590813779</c:v>
                </c:pt>
                <c:pt idx="108">
                  <c:v>3.6718916191659123E-2</c:v>
                </c:pt>
                <c:pt idx="109">
                  <c:v>1.3615500057628301E-2</c:v>
                </c:pt>
                <c:pt idx="110">
                  <c:v>1.837119205321484E-2</c:v>
                </c:pt>
                <c:pt idx="111">
                  <c:v>0.35537514856571228</c:v>
                </c:pt>
                <c:pt idx="112">
                  <c:v>7.6899304875089492E-3</c:v>
                </c:pt>
                <c:pt idx="113">
                  <c:v>6.4343260845818573E-4</c:v>
                </c:pt>
                <c:pt idx="114">
                  <c:v>2.0770472289069562E-2</c:v>
                </c:pt>
                <c:pt idx="115">
                  <c:v>0.47001683487819468</c:v>
                </c:pt>
                <c:pt idx="116">
                  <c:v>1.0297671260108321</c:v>
                </c:pt>
                <c:pt idx="117">
                  <c:v>0.16585272270142251</c:v>
                </c:pt>
                <c:pt idx="118">
                  <c:v>0.1214563111412533</c:v>
                </c:pt>
                <c:pt idx="119">
                  <c:v>1.2342805287999721</c:v>
                </c:pt>
                <c:pt idx="120">
                  <c:v>4.9133962946785728</c:v>
                </c:pt>
                <c:pt idx="121">
                  <c:v>16.725462779815061</c:v>
                </c:pt>
                <c:pt idx="122">
                  <c:v>2.8923311363908928</c:v>
                </c:pt>
                <c:pt idx="123">
                  <c:v>9.6914365774610989E-2</c:v>
                </c:pt>
                <c:pt idx="124">
                  <c:v>8.0885294232771916E-3</c:v>
                </c:pt>
                <c:pt idx="125">
                  <c:v>6.0355169801677593E-2</c:v>
                </c:pt>
                <c:pt idx="126">
                  <c:v>4.5399030193138454</c:v>
                </c:pt>
                <c:pt idx="127">
                  <c:v>7.3323686512046864</c:v>
                </c:pt>
                <c:pt idx="128">
                  <c:v>2.3884414706620569E-3</c:v>
                </c:pt>
                <c:pt idx="129">
                  <c:v>4.5534153346579048E-5</c:v>
                </c:pt>
                <c:pt idx="130">
                  <c:v>2.9345448462426301E-3</c:v>
                </c:pt>
                <c:pt idx="131">
                  <c:v>0.1130579303905218</c:v>
                </c:pt>
                <c:pt idx="132">
                  <c:v>7.9525835517200202E-2</c:v>
                </c:pt>
                <c:pt idx="133">
                  <c:v>2.7517993423872471</c:v>
                </c:pt>
                <c:pt idx="134">
                  <c:v>0.52117918498337845</c:v>
                </c:pt>
                <c:pt idx="135">
                  <c:v>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B2C-4142-87CB-A9B70EEA6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470191"/>
        <c:axId val="1109761215"/>
      </c:scatterChart>
      <c:valAx>
        <c:axId val="11874701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9761215"/>
        <c:crosses val="autoZero"/>
        <c:crossBetween val="midCat"/>
      </c:valAx>
      <c:valAx>
        <c:axId val="11097612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470191"/>
        <c:crossesAt val="45280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'24.Temperature Plot'!$A$1</c:f>
          <c:strCache>
            <c:ptCount val="1"/>
            <c:pt idx="0">
              <c:v>Oldman River near Lethbridge  [05AD007]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0.75HistMax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Plot'!GraphTMaxHistDate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'24.Temperature Plot'!GraphTMax0.75Hist</c:f>
              <c:numCache>
                <c:formatCode>General</c:formatCode>
                <c:ptCount val="153"/>
                <c:pt idx="0">
                  <c:v>1.9</c:v>
                </c:pt>
                <c:pt idx="1">
                  <c:v>3.3</c:v>
                </c:pt>
                <c:pt idx="2">
                  <c:v>3.6</c:v>
                </c:pt>
                <c:pt idx="3">
                  <c:v>3.2</c:v>
                </c:pt>
                <c:pt idx="4">
                  <c:v>2.9750000000000001</c:v>
                </c:pt>
                <c:pt idx="5">
                  <c:v>2.0750000000000002</c:v>
                </c:pt>
                <c:pt idx="6">
                  <c:v>2.6749999999999998</c:v>
                </c:pt>
                <c:pt idx="7">
                  <c:v>3.5</c:v>
                </c:pt>
                <c:pt idx="8">
                  <c:v>3.6749999999999998</c:v>
                </c:pt>
                <c:pt idx="9">
                  <c:v>3.25</c:v>
                </c:pt>
                <c:pt idx="10">
                  <c:v>4.25</c:v>
                </c:pt>
                <c:pt idx="11">
                  <c:v>3.6749999999999998</c:v>
                </c:pt>
                <c:pt idx="12">
                  <c:v>4.5</c:v>
                </c:pt>
                <c:pt idx="13">
                  <c:v>3.875</c:v>
                </c:pt>
                <c:pt idx="14">
                  <c:v>3.7</c:v>
                </c:pt>
                <c:pt idx="15">
                  <c:v>4.3</c:v>
                </c:pt>
                <c:pt idx="16">
                  <c:v>4.1749999999999998</c:v>
                </c:pt>
                <c:pt idx="17">
                  <c:v>5.0250000000000004</c:v>
                </c:pt>
                <c:pt idx="18">
                  <c:v>3.9750000000000001</c:v>
                </c:pt>
                <c:pt idx="19">
                  <c:v>3.7</c:v>
                </c:pt>
                <c:pt idx="20">
                  <c:v>3.0249999999999999</c:v>
                </c:pt>
                <c:pt idx="21">
                  <c:v>2.7749999999999999</c:v>
                </c:pt>
                <c:pt idx="22">
                  <c:v>4</c:v>
                </c:pt>
                <c:pt idx="23">
                  <c:v>3.5</c:v>
                </c:pt>
                <c:pt idx="24">
                  <c:v>3.2250000000000001</c:v>
                </c:pt>
                <c:pt idx="25">
                  <c:v>3.5750000000000002</c:v>
                </c:pt>
                <c:pt idx="26">
                  <c:v>3.6749999999999998</c:v>
                </c:pt>
                <c:pt idx="27">
                  <c:v>4.55</c:v>
                </c:pt>
                <c:pt idx="28">
                  <c:v>5</c:v>
                </c:pt>
                <c:pt idx="29">
                  <c:v>6</c:v>
                </c:pt>
                <c:pt idx="30">
                  <c:v>4.2249999999999996</c:v>
                </c:pt>
                <c:pt idx="31">
                  <c:v>4.875</c:v>
                </c:pt>
                <c:pt idx="32">
                  <c:v>4.875</c:v>
                </c:pt>
                <c:pt idx="33">
                  <c:v>4.6749999999999998</c:v>
                </c:pt>
                <c:pt idx="34">
                  <c:v>5.35</c:v>
                </c:pt>
                <c:pt idx="35">
                  <c:v>5.55</c:v>
                </c:pt>
                <c:pt idx="36">
                  <c:v>4.5750000000000002</c:v>
                </c:pt>
                <c:pt idx="37">
                  <c:v>5.1749999999999998</c:v>
                </c:pt>
                <c:pt idx="38">
                  <c:v>5.3250000000000002</c:v>
                </c:pt>
                <c:pt idx="39">
                  <c:v>4.8</c:v>
                </c:pt>
                <c:pt idx="40">
                  <c:v>4.0250000000000004</c:v>
                </c:pt>
                <c:pt idx="41">
                  <c:v>3.85</c:v>
                </c:pt>
                <c:pt idx="42">
                  <c:v>5.45</c:v>
                </c:pt>
                <c:pt idx="43">
                  <c:v>4.7</c:v>
                </c:pt>
                <c:pt idx="44">
                  <c:v>4.5750000000000002</c:v>
                </c:pt>
                <c:pt idx="45">
                  <c:v>5.25</c:v>
                </c:pt>
                <c:pt idx="46">
                  <c:v>5.0250000000000004</c:v>
                </c:pt>
                <c:pt idx="47">
                  <c:v>4.0250000000000004</c:v>
                </c:pt>
                <c:pt idx="48">
                  <c:v>4.9749999999999996</c:v>
                </c:pt>
                <c:pt idx="49">
                  <c:v>5.4</c:v>
                </c:pt>
                <c:pt idx="50">
                  <c:v>5.2</c:v>
                </c:pt>
                <c:pt idx="51">
                  <c:v>5.9</c:v>
                </c:pt>
                <c:pt idx="52">
                  <c:v>5.7249999999999996</c:v>
                </c:pt>
                <c:pt idx="53">
                  <c:v>6.05</c:v>
                </c:pt>
                <c:pt idx="54">
                  <c:v>5.8250000000000002</c:v>
                </c:pt>
                <c:pt idx="55">
                  <c:v>5.6749999999999998</c:v>
                </c:pt>
                <c:pt idx="56">
                  <c:v>5.2</c:v>
                </c:pt>
                <c:pt idx="57">
                  <c:v>5.1749999999999998</c:v>
                </c:pt>
                <c:pt idx="58">
                  <c:v>5.4249999999999998</c:v>
                </c:pt>
                <c:pt idx="59">
                  <c:v>6.9</c:v>
                </c:pt>
                <c:pt idx="60">
                  <c:v>5.35</c:v>
                </c:pt>
                <c:pt idx="61">
                  <c:v>5.6749999999999998</c:v>
                </c:pt>
                <c:pt idx="62">
                  <c:v>6.65</c:v>
                </c:pt>
                <c:pt idx="63">
                  <c:v>6.4749999999999996</c:v>
                </c:pt>
                <c:pt idx="64">
                  <c:v>6.0750000000000002</c:v>
                </c:pt>
                <c:pt idx="65">
                  <c:v>6.2750000000000004</c:v>
                </c:pt>
                <c:pt idx="66">
                  <c:v>6.7750000000000004</c:v>
                </c:pt>
                <c:pt idx="67">
                  <c:v>6.4</c:v>
                </c:pt>
                <c:pt idx="68">
                  <c:v>8.25</c:v>
                </c:pt>
                <c:pt idx="69">
                  <c:v>7.05</c:v>
                </c:pt>
                <c:pt idx="70">
                  <c:v>6.375</c:v>
                </c:pt>
                <c:pt idx="71">
                  <c:v>7.5750000000000002</c:v>
                </c:pt>
                <c:pt idx="72">
                  <c:v>7.35</c:v>
                </c:pt>
                <c:pt idx="73">
                  <c:v>6.7</c:v>
                </c:pt>
                <c:pt idx="74">
                  <c:v>6.7</c:v>
                </c:pt>
                <c:pt idx="75">
                  <c:v>7.35</c:v>
                </c:pt>
                <c:pt idx="76">
                  <c:v>7.35</c:v>
                </c:pt>
                <c:pt idx="77">
                  <c:v>7.6749999999999998</c:v>
                </c:pt>
                <c:pt idx="78">
                  <c:v>8.9749999999999996</c:v>
                </c:pt>
                <c:pt idx="79">
                  <c:v>9.1999999999999993</c:v>
                </c:pt>
                <c:pt idx="80">
                  <c:v>7.6</c:v>
                </c:pt>
                <c:pt idx="81">
                  <c:v>8.4749999999999996</c:v>
                </c:pt>
                <c:pt idx="82">
                  <c:v>8.4749999999999996</c:v>
                </c:pt>
                <c:pt idx="83">
                  <c:v>7.5250000000000004</c:v>
                </c:pt>
                <c:pt idx="84">
                  <c:v>8.75</c:v>
                </c:pt>
                <c:pt idx="85">
                  <c:v>7.9749999999999996</c:v>
                </c:pt>
                <c:pt idx="86">
                  <c:v>8.4749999999999996</c:v>
                </c:pt>
                <c:pt idx="87">
                  <c:v>8.0749999999999993</c:v>
                </c:pt>
                <c:pt idx="88">
                  <c:v>9.4250000000000007</c:v>
                </c:pt>
                <c:pt idx="89">
                  <c:v>10.725</c:v>
                </c:pt>
                <c:pt idx="90">
                  <c:v>10.175000000000001</c:v>
                </c:pt>
                <c:pt idx="91">
                  <c:v>9.875</c:v>
                </c:pt>
                <c:pt idx="92">
                  <c:v>9.3000000000000007</c:v>
                </c:pt>
                <c:pt idx="93">
                  <c:v>10.8</c:v>
                </c:pt>
                <c:pt idx="94">
                  <c:v>11.15</c:v>
                </c:pt>
                <c:pt idx="95">
                  <c:v>11.225</c:v>
                </c:pt>
                <c:pt idx="96">
                  <c:v>11.775</c:v>
                </c:pt>
                <c:pt idx="97">
                  <c:v>11.025</c:v>
                </c:pt>
                <c:pt idx="98">
                  <c:v>10.975</c:v>
                </c:pt>
                <c:pt idx="99">
                  <c:v>11.55</c:v>
                </c:pt>
                <c:pt idx="100">
                  <c:v>10.975</c:v>
                </c:pt>
                <c:pt idx="101">
                  <c:v>11.2</c:v>
                </c:pt>
                <c:pt idx="102">
                  <c:v>13.574999999999999</c:v>
                </c:pt>
                <c:pt idx="103">
                  <c:v>12.074999999999999</c:v>
                </c:pt>
                <c:pt idx="104">
                  <c:v>12.4</c:v>
                </c:pt>
                <c:pt idx="105">
                  <c:v>11.8</c:v>
                </c:pt>
                <c:pt idx="106">
                  <c:v>13.775</c:v>
                </c:pt>
                <c:pt idx="107">
                  <c:v>12.824999999999999</c:v>
                </c:pt>
                <c:pt idx="108">
                  <c:v>12.5</c:v>
                </c:pt>
                <c:pt idx="109">
                  <c:v>13.65</c:v>
                </c:pt>
                <c:pt idx="110">
                  <c:v>15.275</c:v>
                </c:pt>
                <c:pt idx="111">
                  <c:v>16.149999999999999</c:v>
                </c:pt>
                <c:pt idx="112">
                  <c:v>14.8</c:v>
                </c:pt>
                <c:pt idx="113">
                  <c:v>14.475</c:v>
                </c:pt>
                <c:pt idx="114">
                  <c:v>13.175000000000001</c:v>
                </c:pt>
                <c:pt idx="115">
                  <c:v>13.5</c:v>
                </c:pt>
                <c:pt idx="116">
                  <c:v>13.875</c:v>
                </c:pt>
                <c:pt idx="117">
                  <c:v>15.3</c:v>
                </c:pt>
                <c:pt idx="118">
                  <c:v>15.675000000000001</c:v>
                </c:pt>
                <c:pt idx="119">
                  <c:v>14.275</c:v>
                </c:pt>
                <c:pt idx="120">
                  <c:v>14.574999999999999</c:v>
                </c:pt>
                <c:pt idx="121">
                  <c:v>16.25</c:v>
                </c:pt>
                <c:pt idx="122">
                  <c:v>15.574999999999999</c:v>
                </c:pt>
                <c:pt idx="123">
                  <c:v>15.4</c:v>
                </c:pt>
                <c:pt idx="124">
                  <c:v>16.899999999999999</c:v>
                </c:pt>
                <c:pt idx="125">
                  <c:v>18.074999999999999</c:v>
                </c:pt>
                <c:pt idx="126">
                  <c:v>16.774999999999999</c:v>
                </c:pt>
                <c:pt idx="127">
                  <c:v>16.600000000000001</c:v>
                </c:pt>
                <c:pt idx="128">
                  <c:v>18.074999999999999</c:v>
                </c:pt>
                <c:pt idx="129">
                  <c:v>16.45</c:v>
                </c:pt>
                <c:pt idx="130">
                  <c:v>16.875</c:v>
                </c:pt>
                <c:pt idx="131">
                  <c:v>18.5</c:v>
                </c:pt>
                <c:pt idx="132">
                  <c:v>18.774999999999999</c:v>
                </c:pt>
                <c:pt idx="133">
                  <c:v>17.649999999999999</c:v>
                </c:pt>
                <c:pt idx="134">
                  <c:v>18.774999999999999</c:v>
                </c:pt>
                <c:pt idx="135">
                  <c:v>17.649999999999999</c:v>
                </c:pt>
                <c:pt idx="136">
                  <c:v>18.824999999999999</c:v>
                </c:pt>
                <c:pt idx="137">
                  <c:v>18.100000000000001</c:v>
                </c:pt>
                <c:pt idx="138">
                  <c:v>18.5</c:v>
                </c:pt>
                <c:pt idx="139">
                  <c:v>18.850000000000001</c:v>
                </c:pt>
                <c:pt idx="140">
                  <c:v>19.25</c:v>
                </c:pt>
                <c:pt idx="141">
                  <c:v>19.225000000000001</c:v>
                </c:pt>
                <c:pt idx="142">
                  <c:v>20.175000000000001</c:v>
                </c:pt>
                <c:pt idx="143">
                  <c:v>20.375</c:v>
                </c:pt>
                <c:pt idx="144">
                  <c:v>19.7</c:v>
                </c:pt>
                <c:pt idx="145">
                  <c:v>20.774999999999999</c:v>
                </c:pt>
                <c:pt idx="146">
                  <c:v>19.074999999999999</c:v>
                </c:pt>
                <c:pt idx="147">
                  <c:v>19.274999999999999</c:v>
                </c:pt>
                <c:pt idx="148">
                  <c:v>20.100000000000001</c:v>
                </c:pt>
                <c:pt idx="149">
                  <c:v>20.3</c:v>
                </c:pt>
                <c:pt idx="150">
                  <c:v>18.824999999999999</c:v>
                </c:pt>
                <c:pt idx="151">
                  <c:v>19.925000000000001</c:v>
                </c:pt>
                <c:pt idx="152">
                  <c:v>21.05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8BA-4B4B-81E4-26B8977D96FA}"/>
            </c:ext>
          </c:extLst>
        </c:ser>
        <c:ser>
          <c:idx val="1"/>
          <c:order val="1"/>
          <c:tx>
            <c:v>Hist Max (Median)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'24.Temperature Plot'!GraphTMaxHistDate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'24.Temperature Plot'!GraphTMaxHistMedian</c:f>
              <c:numCache>
                <c:formatCode>General</c:formatCode>
                <c:ptCount val="153"/>
                <c:pt idx="0">
                  <c:v>-1.7</c:v>
                </c:pt>
                <c:pt idx="1">
                  <c:v>-1.7</c:v>
                </c:pt>
                <c:pt idx="2">
                  <c:v>-1.35</c:v>
                </c:pt>
                <c:pt idx="3">
                  <c:v>-2</c:v>
                </c:pt>
                <c:pt idx="4">
                  <c:v>-2.5</c:v>
                </c:pt>
                <c:pt idx="5">
                  <c:v>-1.05</c:v>
                </c:pt>
                <c:pt idx="6">
                  <c:v>-1.4</c:v>
                </c:pt>
                <c:pt idx="7">
                  <c:v>-1</c:v>
                </c:pt>
                <c:pt idx="8">
                  <c:v>-1.45</c:v>
                </c:pt>
                <c:pt idx="9">
                  <c:v>-1.6</c:v>
                </c:pt>
                <c:pt idx="10">
                  <c:v>-0.8</c:v>
                </c:pt>
                <c:pt idx="11">
                  <c:v>-1.3</c:v>
                </c:pt>
                <c:pt idx="12">
                  <c:v>0.35</c:v>
                </c:pt>
                <c:pt idx="13">
                  <c:v>-0.1</c:v>
                </c:pt>
                <c:pt idx="14">
                  <c:v>-0.9</c:v>
                </c:pt>
                <c:pt idx="15">
                  <c:v>-0.05</c:v>
                </c:pt>
                <c:pt idx="16">
                  <c:v>-0.4</c:v>
                </c:pt>
                <c:pt idx="17">
                  <c:v>0.65</c:v>
                </c:pt>
                <c:pt idx="18">
                  <c:v>1</c:v>
                </c:pt>
                <c:pt idx="19">
                  <c:v>0.55000000000000004</c:v>
                </c:pt>
                <c:pt idx="20">
                  <c:v>0.45</c:v>
                </c:pt>
                <c:pt idx="21">
                  <c:v>0.1</c:v>
                </c:pt>
                <c:pt idx="22">
                  <c:v>0.3</c:v>
                </c:pt>
                <c:pt idx="23">
                  <c:v>0.05</c:v>
                </c:pt>
                <c:pt idx="24">
                  <c:v>-0.85</c:v>
                </c:pt>
                <c:pt idx="25">
                  <c:v>0.95</c:v>
                </c:pt>
                <c:pt idx="26">
                  <c:v>-0.65</c:v>
                </c:pt>
                <c:pt idx="27">
                  <c:v>1.05</c:v>
                </c:pt>
                <c:pt idx="28">
                  <c:v>-0.2</c:v>
                </c:pt>
                <c:pt idx="29">
                  <c:v>0.95</c:v>
                </c:pt>
                <c:pt idx="30">
                  <c:v>-0.5</c:v>
                </c:pt>
                <c:pt idx="31">
                  <c:v>0.65</c:v>
                </c:pt>
                <c:pt idx="32">
                  <c:v>2.1</c:v>
                </c:pt>
                <c:pt idx="33">
                  <c:v>1.6</c:v>
                </c:pt>
                <c:pt idx="34">
                  <c:v>2.35</c:v>
                </c:pt>
                <c:pt idx="35">
                  <c:v>1.25</c:v>
                </c:pt>
                <c:pt idx="36">
                  <c:v>1.4</c:v>
                </c:pt>
                <c:pt idx="37">
                  <c:v>0.95</c:v>
                </c:pt>
                <c:pt idx="38">
                  <c:v>1.05</c:v>
                </c:pt>
                <c:pt idx="39">
                  <c:v>0.65</c:v>
                </c:pt>
                <c:pt idx="40">
                  <c:v>0.05</c:v>
                </c:pt>
                <c:pt idx="41">
                  <c:v>0.85</c:v>
                </c:pt>
                <c:pt idx="42">
                  <c:v>2.15</c:v>
                </c:pt>
                <c:pt idx="43">
                  <c:v>2.15</c:v>
                </c:pt>
                <c:pt idx="44">
                  <c:v>0.9</c:v>
                </c:pt>
                <c:pt idx="45">
                  <c:v>2</c:v>
                </c:pt>
                <c:pt idx="46">
                  <c:v>2.2000000000000002</c:v>
                </c:pt>
                <c:pt idx="47">
                  <c:v>0.85</c:v>
                </c:pt>
                <c:pt idx="48">
                  <c:v>2.4500000000000002</c:v>
                </c:pt>
                <c:pt idx="49">
                  <c:v>1.8</c:v>
                </c:pt>
                <c:pt idx="50">
                  <c:v>1.9</c:v>
                </c:pt>
                <c:pt idx="51">
                  <c:v>1.3</c:v>
                </c:pt>
                <c:pt idx="52">
                  <c:v>2.1</c:v>
                </c:pt>
                <c:pt idx="53">
                  <c:v>2.15</c:v>
                </c:pt>
                <c:pt idx="54">
                  <c:v>1.9</c:v>
                </c:pt>
                <c:pt idx="55">
                  <c:v>1.5</c:v>
                </c:pt>
                <c:pt idx="56">
                  <c:v>0.95</c:v>
                </c:pt>
                <c:pt idx="57">
                  <c:v>1.1000000000000001</c:v>
                </c:pt>
                <c:pt idx="58">
                  <c:v>1.4</c:v>
                </c:pt>
                <c:pt idx="59">
                  <c:v>2.4</c:v>
                </c:pt>
                <c:pt idx="60">
                  <c:v>1.1000000000000001</c:v>
                </c:pt>
                <c:pt idx="61">
                  <c:v>0.85</c:v>
                </c:pt>
                <c:pt idx="62">
                  <c:v>0.45</c:v>
                </c:pt>
                <c:pt idx="63">
                  <c:v>0.75</c:v>
                </c:pt>
                <c:pt idx="64">
                  <c:v>0.55000000000000004</c:v>
                </c:pt>
                <c:pt idx="65">
                  <c:v>0.1</c:v>
                </c:pt>
                <c:pt idx="66">
                  <c:v>2.75</c:v>
                </c:pt>
                <c:pt idx="67">
                  <c:v>3.75</c:v>
                </c:pt>
                <c:pt idx="68">
                  <c:v>4.7</c:v>
                </c:pt>
                <c:pt idx="69">
                  <c:v>4.0999999999999996</c:v>
                </c:pt>
                <c:pt idx="70">
                  <c:v>3.25</c:v>
                </c:pt>
                <c:pt idx="71">
                  <c:v>3.55</c:v>
                </c:pt>
                <c:pt idx="72">
                  <c:v>4.05</c:v>
                </c:pt>
                <c:pt idx="73">
                  <c:v>4.0999999999999996</c:v>
                </c:pt>
                <c:pt idx="74">
                  <c:v>3.95</c:v>
                </c:pt>
                <c:pt idx="75">
                  <c:v>4.5999999999999996</c:v>
                </c:pt>
                <c:pt idx="76">
                  <c:v>4.2</c:v>
                </c:pt>
                <c:pt idx="77">
                  <c:v>5.0999999999999996</c:v>
                </c:pt>
                <c:pt idx="78">
                  <c:v>4.7</c:v>
                </c:pt>
                <c:pt idx="79">
                  <c:v>5.9</c:v>
                </c:pt>
                <c:pt idx="80">
                  <c:v>5</c:v>
                </c:pt>
                <c:pt idx="81">
                  <c:v>4.9000000000000004</c:v>
                </c:pt>
                <c:pt idx="82">
                  <c:v>4.45</c:v>
                </c:pt>
                <c:pt idx="83">
                  <c:v>3.9</c:v>
                </c:pt>
                <c:pt idx="84">
                  <c:v>5.55</c:v>
                </c:pt>
                <c:pt idx="85">
                  <c:v>5.0999999999999996</c:v>
                </c:pt>
                <c:pt idx="86">
                  <c:v>5.0999999999999996</c:v>
                </c:pt>
                <c:pt idx="87">
                  <c:v>4.8499999999999996</c:v>
                </c:pt>
                <c:pt idx="88">
                  <c:v>6.1</c:v>
                </c:pt>
                <c:pt idx="89">
                  <c:v>6.5</c:v>
                </c:pt>
                <c:pt idx="90">
                  <c:v>6.95</c:v>
                </c:pt>
                <c:pt idx="91">
                  <c:v>6.7</c:v>
                </c:pt>
                <c:pt idx="92">
                  <c:v>6.35</c:v>
                </c:pt>
                <c:pt idx="93">
                  <c:v>6.7</c:v>
                </c:pt>
                <c:pt idx="94">
                  <c:v>7.95</c:v>
                </c:pt>
                <c:pt idx="95">
                  <c:v>8.15</c:v>
                </c:pt>
                <c:pt idx="96">
                  <c:v>7.75</c:v>
                </c:pt>
                <c:pt idx="97">
                  <c:v>7.6</c:v>
                </c:pt>
                <c:pt idx="98">
                  <c:v>8.35</c:v>
                </c:pt>
                <c:pt idx="99">
                  <c:v>8.65</c:v>
                </c:pt>
                <c:pt idx="100">
                  <c:v>8.4499999999999993</c:v>
                </c:pt>
                <c:pt idx="101">
                  <c:v>8.5500000000000007</c:v>
                </c:pt>
                <c:pt idx="102">
                  <c:v>8.9</c:v>
                </c:pt>
                <c:pt idx="103">
                  <c:v>8.6999999999999993</c:v>
                </c:pt>
                <c:pt idx="104">
                  <c:v>8.9499999999999993</c:v>
                </c:pt>
                <c:pt idx="105">
                  <c:v>8.4499999999999993</c:v>
                </c:pt>
                <c:pt idx="106">
                  <c:v>9.25</c:v>
                </c:pt>
                <c:pt idx="107">
                  <c:v>9.65</c:v>
                </c:pt>
                <c:pt idx="108">
                  <c:v>9.1999999999999993</c:v>
                </c:pt>
                <c:pt idx="109">
                  <c:v>10.75</c:v>
                </c:pt>
                <c:pt idx="110">
                  <c:v>10.6</c:v>
                </c:pt>
                <c:pt idx="111">
                  <c:v>11.1</c:v>
                </c:pt>
                <c:pt idx="112">
                  <c:v>11.05</c:v>
                </c:pt>
                <c:pt idx="113">
                  <c:v>10.35</c:v>
                </c:pt>
                <c:pt idx="114">
                  <c:v>10.55</c:v>
                </c:pt>
                <c:pt idx="115">
                  <c:v>9.5500000000000007</c:v>
                </c:pt>
                <c:pt idx="116">
                  <c:v>10.199999999999999</c:v>
                </c:pt>
                <c:pt idx="117">
                  <c:v>9.35</c:v>
                </c:pt>
                <c:pt idx="118">
                  <c:v>9.6999999999999993</c:v>
                </c:pt>
                <c:pt idx="119">
                  <c:v>11.45</c:v>
                </c:pt>
                <c:pt idx="120">
                  <c:v>11.25</c:v>
                </c:pt>
                <c:pt idx="121">
                  <c:v>11.7</c:v>
                </c:pt>
                <c:pt idx="122">
                  <c:v>11.8</c:v>
                </c:pt>
                <c:pt idx="123">
                  <c:v>12.7</c:v>
                </c:pt>
                <c:pt idx="124">
                  <c:v>11.75</c:v>
                </c:pt>
                <c:pt idx="125">
                  <c:v>11.9</c:v>
                </c:pt>
                <c:pt idx="126">
                  <c:v>11.95</c:v>
                </c:pt>
                <c:pt idx="127">
                  <c:v>12.2</c:v>
                </c:pt>
                <c:pt idx="128">
                  <c:v>13.25</c:v>
                </c:pt>
                <c:pt idx="129">
                  <c:v>12.4</c:v>
                </c:pt>
                <c:pt idx="130">
                  <c:v>13</c:v>
                </c:pt>
                <c:pt idx="131">
                  <c:v>13.65</c:v>
                </c:pt>
                <c:pt idx="132">
                  <c:v>14.75</c:v>
                </c:pt>
                <c:pt idx="133">
                  <c:v>14.75</c:v>
                </c:pt>
                <c:pt idx="134">
                  <c:v>14.85</c:v>
                </c:pt>
                <c:pt idx="135">
                  <c:v>15</c:v>
                </c:pt>
                <c:pt idx="136">
                  <c:v>15.75</c:v>
                </c:pt>
                <c:pt idx="137">
                  <c:v>15.35</c:v>
                </c:pt>
                <c:pt idx="138">
                  <c:v>14.8</c:v>
                </c:pt>
                <c:pt idx="139">
                  <c:v>15.9</c:v>
                </c:pt>
                <c:pt idx="140">
                  <c:v>15.85</c:v>
                </c:pt>
                <c:pt idx="141">
                  <c:v>16</c:v>
                </c:pt>
                <c:pt idx="142">
                  <c:v>15.4</c:v>
                </c:pt>
                <c:pt idx="143">
                  <c:v>16.5</c:v>
                </c:pt>
                <c:pt idx="144">
                  <c:v>16.3</c:v>
                </c:pt>
                <c:pt idx="145">
                  <c:v>15.7</c:v>
                </c:pt>
                <c:pt idx="146">
                  <c:v>16.350000000000001</c:v>
                </c:pt>
                <c:pt idx="147">
                  <c:v>16.2</c:v>
                </c:pt>
                <c:pt idx="148">
                  <c:v>16.100000000000001</c:v>
                </c:pt>
                <c:pt idx="149">
                  <c:v>16.45</c:v>
                </c:pt>
                <c:pt idx="150">
                  <c:v>15.4</c:v>
                </c:pt>
                <c:pt idx="151">
                  <c:v>16.899999999999999</c:v>
                </c:pt>
                <c:pt idx="152">
                  <c:v>16.600000000000001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8BA-4B4B-81E4-26B8977D96FA}"/>
            </c:ext>
          </c:extLst>
        </c:ser>
        <c:ser>
          <c:idx val="2"/>
          <c:order val="2"/>
          <c:tx>
            <c:v>Hist Max (U/L Quartile)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Plot'!GraphTMaxHistDate</c:f>
              <c:numCache>
                <c:formatCode>m/d/yyyy</c:formatCode>
                <c:ptCount val="153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</c:numCache>
            </c:numRef>
          </c:xVal>
          <c:yVal>
            <c:numRef>
              <c:f>'24.Temperature Plot'!GraphTMax0.25Hist</c:f>
              <c:numCache>
                <c:formatCode>General</c:formatCode>
                <c:ptCount val="366"/>
                <c:pt idx="0">
                  <c:v>-7.05</c:v>
                </c:pt>
                <c:pt idx="1">
                  <c:v>-9.1750000000000007</c:v>
                </c:pt>
                <c:pt idx="2">
                  <c:v>-9.9749999999999996</c:v>
                </c:pt>
                <c:pt idx="3">
                  <c:v>-11.5</c:v>
                </c:pt>
                <c:pt idx="4">
                  <c:v>-10.574999999999999</c:v>
                </c:pt>
                <c:pt idx="5">
                  <c:v>-8.0250000000000004</c:v>
                </c:pt>
                <c:pt idx="6">
                  <c:v>-8.375</c:v>
                </c:pt>
                <c:pt idx="7">
                  <c:v>-11.3</c:v>
                </c:pt>
                <c:pt idx="8">
                  <c:v>-10.75</c:v>
                </c:pt>
                <c:pt idx="9">
                  <c:v>-8.5500000000000007</c:v>
                </c:pt>
                <c:pt idx="10">
                  <c:v>-9.1999999999999993</c:v>
                </c:pt>
                <c:pt idx="11">
                  <c:v>-6.6749999999999998</c:v>
                </c:pt>
                <c:pt idx="12">
                  <c:v>-7.5</c:v>
                </c:pt>
                <c:pt idx="13">
                  <c:v>-6.8</c:v>
                </c:pt>
                <c:pt idx="14">
                  <c:v>-7.25</c:v>
                </c:pt>
                <c:pt idx="15">
                  <c:v>-5.2750000000000004</c:v>
                </c:pt>
                <c:pt idx="16">
                  <c:v>-3.75</c:v>
                </c:pt>
                <c:pt idx="17">
                  <c:v>-4.1500000000000004</c:v>
                </c:pt>
                <c:pt idx="18">
                  <c:v>-4.7750000000000004</c:v>
                </c:pt>
                <c:pt idx="19">
                  <c:v>-3.95</c:v>
                </c:pt>
                <c:pt idx="20">
                  <c:v>-3.35</c:v>
                </c:pt>
                <c:pt idx="21">
                  <c:v>-4.95</c:v>
                </c:pt>
                <c:pt idx="22">
                  <c:v>-3.9750000000000001</c:v>
                </c:pt>
                <c:pt idx="23">
                  <c:v>-6.8</c:v>
                </c:pt>
                <c:pt idx="24">
                  <c:v>-6.55</c:v>
                </c:pt>
                <c:pt idx="25">
                  <c:v>-7.4749999999999996</c:v>
                </c:pt>
                <c:pt idx="26">
                  <c:v>-6.125</c:v>
                </c:pt>
                <c:pt idx="27">
                  <c:v>-6.8</c:v>
                </c:pt>
                <c:pt idx="28">
                  <c:v>-8.75</c:v>
                </c:pt>
                <c:pt idx="29">
                  <c:v>-7.7249999999999996</c:v>
                </c:pt>
                <c:pt idx="30">
                  <c:v>-7.8250000000000002</c:v>
                </c:pt>
                <c:pt idx="31">
                  <c:v>-6.7249999999999996</c:v>
                </c:pt>
                <c:pt idx="32">
                  <c:v>-3.9249999999999998</c:v>
                </c:pt>
                <c:pt idx="33">
                  <c:v>-4.375</c:v>
                </c:pt>
                <c:pt idx="34">
                  <c:v>-4.4749999999999996</c:v>
                </c:pt>
                <c:pt idx="35">
                  <c:v>-3.3</c:v>
                </c:pt>
                <c:pt idx="36">
                  <c:v>-5.35</c:v>
                </c:pt>
                <c:pt idx="37">
                  <c:v>-4.45</c:v>
                </c:pt>
                <c:pt idx="38">
                  <c:v>-3.7</c:v>
                </c:pt>
                <c:pt idx="39">
                  <c:v>-5.2249999999999996</c:v>
                </c:pt>
                <c:pt idx="40">
                  <c:v>-5.8</c:v>
                </c:pt>
                <c:pt idx="41">
                  <c:v>-2.75</c:v>
                </c:pt>
                <c:pt idx="42">
                  <c:v>-4.0250000000000004</c:v>
                </c:pt>
                <c:pt idx="43">
                  <c:v>-3.35</c:v>
                </c:pt>
                <c:pt idx="44">
                  <c:v>-4.4749999999999996</c:v>
                </c:pt>
                <c:pt idx="45">
                  <c:v>-4.75</c:v>
                </c:pt>
                <c:pt idx="46">
                  <c:v>-2.95</c:v>
                </c:pt>
                <c:pt idx="47">
                  <c:v>-2.6749999999999998</c:v>
                </c:pt>
                <c:pt idx="48">
                  <c:v>-3.85</c:v>
                </c:pt>
                <c:pt idx="49">
                  <c:v>-3.85</c:v>
                </c:pt>
                <c:pt idx="50">
                  <c:v>-2.65</c:v>
                </c:pt>
                <c:pt idx="51">
                  <c:v>-3</c:v>
                </c:pt>
                <c:pt idx="52">
                  <c:v>-2.85</c:v>
                </c:pt>
                <c:pt idx="53">
                  <c:v>-4.7750000000000004</c:v>
                </c:pt>
                <c:pt idx="54">
                  <c:v>-5.5750000000000002</c:v>
                </c:pt>
                <c:pt idx="55">
                  <c:v>-3.95</c:v>
                </c:pt>
                <c:pt idx="56">
                  <c:v>-4.0999999999999996</c:v>
                </c:pt>
                <c:pt idx="57">
                  <c:v>-3.4750000000000001</c:v>
                </c:pt>
                <c:pt idx="58">
                  <c:v>-5.375</c:v>
                </c:pt>
                <c:pt idx="59">
                  <c:v>-0.7</c:v>
                </c:pt>
                <c:pt idx="60">
                  <c:v>-6.5</c:v>
                </c:pt>
                <c:pt idx="61">
                  <c:v>-6.1</c:v>
                </c:pt>
                <c:pt idx="62">
                  <c:v>-6.85</c:v>
                </c:pt>
                <c:pt idx="63">
                  <c:v>-4.8250000000000002</c:v>
                </c:pt>
                <c:pt idx="64">
                  <c:v>-4</c:v>
                </c:pt>
                <c:pt idx="65">
                  <c:v>-3.625</c:v>
                </c:pt>
                <c:pt idx="66">
                  <c:v>-2.0499999999999998</c:v>
                </c:pt>
                <c:pt idx="67">
                  <c:v>1.1000000000000001</c:v>
                </c:pt>
                <c:pt idx="68">
                  <c:v>2.5000000000000001E-2</c:v>
                </c:pt>
                <c:pt idx="69">
                  <c:v>-0.7</c:v>
                </c:pt>
                <c:pt idx="70">
                  <c:v>-1.7749999999999999</c:v>
                </c:pt>
                <c:pt idx="71">
                  <c:v>0.52500000000000002</c:v>
                </c:pt>
                <c:pt idx="72">
                  <c:v>0.85</c:v>
                </c:pt>
                <c:pt idx="73">
                  <c:v>1.325</c:v>
                </c:pt>
                <c:pt idx="74">
                  <c:v>0.5</c:v>
                </c:pt>
                <c:pt idx="75">
                  <c:v>1.05</c:v>
                </c:pt>
                <c:pt idx="76">
                  <c:v>1.5249999999999999</c:v>
                </c:pt>
                <c:pt idx="77">
                  <c:v>2.8250000000000002</c:v>
                </c:pt>
                <c:pt idx="78">
                  <c:v>2.0249999999999999</c:v>
                </c:pt>
                <c:pt idx="79">
                  <c:v>1.6</c:v>
                </c:pt>
                <c:pt idx="80">
                  <c:v>0.65</c:v>
                </c:pt>
                <c:pt idx="81">
                  <c:v>-1.38777878078145E-17</c:v>
                </c:pt>
                <c:pt idx="82">
                  <c:v>1.625</c:v>
                </c:pt>
                <c:pt idx="83">
                  <c:v>1.3</c:v>
                </c:pt>
                <c:pt idx="84">
                  <c:v>1.75</c:v>
                </c:pt>
                <c:pt idx="85">
                  <c:v>2.25</c:v>
                </c:pt>
                <c:pt idx="86">
                  <c:v>2</c:v>
                </c:pt>
                <c:pt idx="87">
                  <c:v>2.9</c:v>
                </c:pt>
                <c:pt idx="88">
                  <c:v>4.2</c:v>
                </c:pt>
                <c:pt idx="89">
                  <c:v>4.2249999999999996</c:v>
                </c:pt>
                <c:pt idx="90">
                  <c:v>3.7250000000000001</c:v>
                </c:pt>
                <c:pt idx="91">
                  <c:v>1.8</c:v>
                </c:pt>
                <c:pt idx="92">
                  <c:v>2.7250000000000001</c:v>
                </c:pt>
                <c:pt idx="93">
                  <c:v>3.9</c:v>
                </c:pt>
                <c:pt idx="94">
                  <c:v>4.625</c:v>
                </c:pt>
                <c:pt idx="95">
                  <c:v>4.2249999999999996</c:v>
                </c:pt>
                <c:pt idx="96">
                  <c:v>4.125</c:v>
                </c:pt>
                <c:pt idx="97">
                  <c:v>4.3499999999999996</c:v>
                </c:pt>
                <c:pt idx="98">
                  <c:v>4.8250000000000002</c:v>
                </c:pt>
                <c:pt idx="99">
                  <c:v>5.15</c:v>
                </c:pt>
                <c:pt idx="100">
                  <c:v>5.85</c:v>
                </c:pt>
                <c:pt idx="101">
                  <c:v>6.1</c:v>
                </c:pt>
                <c:pt idx="102">
                  <c:v>5.9249999999999998</c:v>
                </c:pt>
                <c:pt idx="103">
                  <c:v>6.35</c:v>
                </c:pt>
                <c:pt idx="104">
                  <c:v>5.5750000000000002</c:v>
                </c:pt>
                <c:pt idx="105">
                  <c:v>4.7</c:v>
                </c:pt>
                <c:pt idx="106">
                  <c:v>5.5250000000000004</c:v>
                </c:pt>
                <c:pt idx="107">
                  <c:v>6.625</c:v>
                </c:pt>
                <c:pt idx="108">
                  <c:v>6.8</c:v>
                </c:pt>
                <c:pt idx="109">
                  <c:v>6.875</c:v>
                </c:pt>
                <c:pt idx="110">
                  <c:v>6.2</c:v>
                </c:pt>
                <c:pt idx="111">
                  <c:v>7.625</c:v>
                </c:pt>
                <c:pt idx="112">
                  <c:v>7.125</c:v>
                </c:pt>
                <c:pt idx="113">
                  <c:v>7.1749999999999998</c:v>
                </c:pt>
                <c:pt idx="114">
                  <c:v>6.85</c:v>
                </c:pt>
                <c:pt idx="115">
                  <c:v>5.6749999999999998</c:v>
                </c:pt>
                <c:pt idx="116">
                  <c:v>4.2</c:v>
                </c:pt>
                <c:pt idx="117">
                  <c:v>5</c:v>
                </c:pt>
                <c:pt idx="118">
                  <c:v>5.8250000000000002</c:v>
                </c:pt>
                <c:pt idx="119">
                  <c:v>5.4749999999999996</c:v>
                </c:pt>
                <c:pt idx="120">
                  <c:v>8.3249999999999993</c:v>
                </c:pt>
                <c:pt idx="121">
                  <c:v>8.9</c:v>
                </c:pt>
                <c:pt idx="122">
                  <c:v>8.6</c:v>
                </c:pt>
                <c:pt idx="123">
                  <c:v>8.9499999999999993</c:v>
                </c:pt>
                <c:pt idx="124">
                  <c:v>7.45</c:v>
                </c:pt>
                <c:pt idx="125">
                  <c:v>7.6</c:v>
                </c:pt>
                <c:pt idx="126">
                  <c:v>8.6</c:v>
                </c:pt>
                <c:pt idx="127">
                  <c:v>9</c:v>
                </c:pt>
                <c:pt idx="128">
                  <c:v>9.8249999999999993</c:v>
                </c:pt>
                <c:pt idx="129">
                  <c:v>10</c:v>
                </c:pt>
                <c:pt idx="130">
                  <c:v>9.8249999999999993</c:v>
                </c:pt>
                <c:pt idx="131">
                  <c:v>9.9250000000000007</c:v>
                </c:pt>
                <c:pt idx="132">
                  <c:v>10.675000000000001</c:v>
                </c:pt>
                <c:pt idx="133">
                  <c:v>12.1</c:v>
                </c:pt>
                <c:pt idx="134">
                  <c:v>11.8</c:v>
                </c:pt>
                <c:pt idx="135">
                  <c:v>11.725</c:v>
                </c:pt>
                <c:pt idx="136">
                  <c:v>10.95</c:v>
                </c:pt>
                <c:pt idx="137">
                  <c:v>12.65</c:v>
                </c:pt>
                <c:pt idx="138">
                  <c:v>11.175000000000001</c:v>
                </c:pt>
                <c:pt idx="139">
                  <c:v>12.7</c:v>
                </c:pt>
                <c:pt idx="140">
                  <c:v>10.925000000000001</c:v>
                </c:pt>
                <c:pt idx="141">
                  <c:v>11.65</c:v>
                </c:pt>
                <c:pt idx="142">
                  <c:v>12</c:v>
                </c:pt>
                <c:pt idx="143">
                  <c:v>12.6</c:v>
                </c:pt>
                <c:pt idx="144">
                  <c:v>12.125</c:v>
                </c:pt>
                <c:pt idx="145">
                  <c:v>11.725</c:v>
                </c:pt>
                <c:pt idx="146">
                  <c:v>11.975</c:v>
                </c:pt>
                <c:pt idx="147">
                  <c:v>13.7</c:v>
                </c:pt>
                <c:pt idx="148">
                  <c:v>13</c:v>
                </c:pt>
                <c:pt idx="149">
                  <c:v>13.25</c:v>
                </c:pt>
                <c:pt idx="150">
                  <c:v>12.824999999999999</c:v>
                </c:pt>
                <c:pt idx="151">
                  <c:v>13.7</c:v>
                </c:pt>
                <c:pt idx="152">
                  <c:v>14.4</c:v>
                </c:pt>
                <c:pt idx="153">
                  <c:v>14.475</c:v>
                </c:pt>
                <c:pt idx="154">
                  <c:v>14.15</c:v>
                </c:pt>
                <c:pt idx="155">
                  <c:v>15.6</c:v>
                </c:pt>
                <c:pt idx="156">
                  <c:v>15.175000000000001</c:v>
                </c:pt>
                <c:pt idx="157">
                  <c:v>13.3</c:v>
                </c:pt>
                <c:pt idx="158">
                  <c:v>12.75</c:v>
                </c:pt>
                <c:pt idx="159">
                  <c:v>14.25</c:v>
                </c:pt>
                <c:pt idx="160">
                  <c:v>15.1</c:v>
                </c:pt>
                <c:pt idx="161">
                  <c:v>14.75</c:v>
                </c:pt>
                <c:pt idx="162">
                  <c:v>15.125</c:v>
                </c:pt>
                <c:pt idx="163">
                  <c:v>14.925000000000001</c:v>
                </c:pt>
                <c:pt idx="164">
                  <c:v>15.6</c:v>
                </c:pt>
                <c:pt idx="165">
                  <c:v>15.05</c:v>
                </c:pt>
                <c:pt idx="166">
                  <c:v>14.975</c:v>
                </c:pt>
                <c:pt idx="167">
                  <c:v>14.85</c:v>
                </c:pt>
                <c:pt idx="168">
                  <c:v>15.65</c:v>
                </c:pt>
                <c:pt idx="169">
                  <c:v>16.024999999999999</c:v>
                </c:pt>
                <c:pt idx="170">
                  <c:v>15.824999999999999</c:v>
                </c:pt>
                <c:pt idx="171">
                  <c:v>16.05</c:v>
                </c:pt>
                <c:pt idx="172">
                  <c:v>16.024999999999999</c:v>
                </c:pt>
                <c:pt idx="173">
                  <c:v>16.45</c:v>
                </c:pt>
                <c:pt idx="174">
                  <c:v>16.350000000000001</c:v>
                </c:pt>
                <c:pt idx="175">
                  <c:v>16.524999999999999</c:v>
                </c:pt>
                <c:pt idx="176">
                  <c:v>17.425000000000001</c:v>
                </c:pt>
                <c:pt idx="177">
                  <c:v>16.399999999999999</c:v>
                </c:pt>
                <c:pt idx="178">
                  <c:v>17.675000000000001</c:v>
                </c:pt>
                <c:pt idx="179">
                  <c:v>16.524999999999999</c:v>
                </c:pt>
                <c:pt idx="180">
                  <c:v>17.774999999999999</c:v>
                </c:pt>
                <c:pt idx="181">
                  <c:v>17.524999999999999</c:v>
                </c:pt>
                <c:pt idx="182">
                  <c:v>18.225000000000001</c:v>
                </c:pt>
                <c:pt idx="183">
                  <c:v>17.8</c:v>
                </c:pt>
                <c:pt idx="184">
                  <c:v>17.149999999999999</c:v>
                </c:pt>
                <c:pt idx="185">
                  <c:v>18.75</c:v>
                </c:pt>
                <c:pt idx="186">
                  <c:v>18.399999999999999</c:v>
                </c:pt>
                <c:pt idx="187">
                  <c:v>18.100000000000001</c:v>
                </c:pt>
                <c:pt idx="188">
                  <c:v>19.725000000000001</c:v>
                </c:pt>
                <c:pt idx="189">
                  <c:v>20.524999999999999</c:v>
                </c:pt>
                <c:pt idx="190">
                  <c:v>20.925000000000001</c:v>
                </c:pt>
                <c:pt idx="191">
                  <c:v>19.149999999999999</c:v>
                </c:pt>
                <c:pt idx="192">
                  <c:v>19.55</c:v>
                </c:pt>
                <c:pt idx="193">
                  <c:v>19.899999999999999</c:v>
                </c:pt>
                <c:pt idx="194">
                  <c:v>20.425000000000001</c:v>
                </c:pt>
                <c:pt idx="195">
                  <c:v>19.574999999999999</c:v>
                </c:pt>
                <c:pt idx="196">
                  <c:v>19.824999999999999</c:v>
                </c:pt>
                <c:pt idx="197">
                  <c:v>20.399999999999999</c:v>
                </c:pt>
                <c:pt idx="198">
                  <c:v>19.925000000000001</c:v>
                </c:pt>
                <c:pt idx="199">
                  <c:v>20.350000000000001</c:v>
                </c:pt>
                <c:pt idx="200">
                  <c:v>21.625</c:v>
                </c:pt>
                <c:pt idx="201">
                  <c:v>21.65</c:v>
                </c:pt>
                <c:pt idx="202">
                  <c:v>20.9</c:v>
                </c:pt>
                <c:pt idx="203">
                  <c:v>21.9</c:v>
                </c:pt>
                <c:pt idx="204">
                  <c:v>21.725000000000001</c:v>
                </c:pt>
                <c:pt idx="205">
                  <c:v>21.15</c:v>
                </c:pt>
                <c:pt idx="206">
                  <c:v>20.7</c:v>
                </c:pt>
                <c:pt idx="207">
                  <c:v>21.925000000000001</c:v>
                </c:pt>
                <c:pt idx="208">
                  <c:v>21.85</c:v>
                </c:pt>
                <c:pt idx="209">
                  <c:v>22.324999999999999</c:v>
                </c:pt>
                <c:pt idx="210">
                  <c:v>21.15</c:v>
                </c:pt>
                <c:pt idx="211">
                  <c:v>21.074999999999999</c:v>
                </c:pt>
                <c:pt idx="212">
                  <c:v>23.024999999999999</c:v>
                </c:pt>
                <c:pt idx="213">
                  <c:v>21.7</c:v>
                </c:pt>
                <c:pt idx="214">
                  <c:v>20.350000000000001</c:v>
                </c:pt>
                <c:pt idx="215">
                  <c:v>20.425000000000001</c:v>
                </c:pt>
                <c:pt idx="216">
                  <c:v>21.1</c:v>
                </c:pt>
                <c:pt idx="217">
                  <c:v>21.55</c:v>
                </c:pt>
                <c:pt idx="218">
                  <c:v>21.15</c:v>
                </c:pt>
                <c:pt idx="219">
                  <c:v>21.024999999999999</c:v>
                </c:pt>
                <c:pt idx="220">
                  <c:v>20.2</c:v>
                </c:pt>
                <c:pt idx="221">
                  <c:v>20.05</c:v>
                </c:pt>
                <c:pt idx="222">
                  <c:v>20.6</c:v>
                </c:pt>
                <c:pt idx="223">
                  <c:v>20.399999999999999</c:v>
                </c:pt>
                <c:pt idx="224">
                  <c:v>20.725000000000001</c:v>
                </c:pt>
                <c:pt idx="225">
                  <c:v>19.324999999999999</c:v>
                </c:pt>
                <c:pt idx="226">
                  <c:v>19.925000000000001</c:v>
                </c:pt>
                <c:pt idx="227">
                  <c:v>20.3</c:v>
                </c:pt>
                <c:pt idx="228">
                  <c:v>18.074999999999999</c:v>
                </c:pt>
                <c:pt idx="229">
                  <c:v>20.2</c:v>
                </c:pt>
                <c:pt idx="230">
                  <c:v>19.125</c:v>
                </c:pt>
                <c:pt idx="231">
                  <c:v>20.350000000000001</c:v>
                </c:pt>
                <c:pt idx="232">
                  <c:v>18.774999999999999</c:v>
                </c:pt>
                <c:pt idx="233">
                  <c:v>19.725000000000001</c:v>
                </c:pt>
                <c:pt idx="234">
                  <c:v>19.024999999999999</c:v>
                </c:pt>
                <c:pt idx="235">
                  <c:v>18.7</c:v>
                </c:pt>
                <c:pt idx="236">
                  <c:v>18.25</c:v>
                </c:pt>
                <c:pt idx="237">
                  <c:v>18.375</c:v>
                </c:pt>
                <c:pt idx="238">
                  <c:v>17</c:v>
                </c:pt>
                <c:pt idx="239">
                  <c:v>17.425000000000001</c:v>
                </c:pt>
                <c:pt idx="240">
                  <c:v>17.425000000000001</c:v>
                </c:pt>
                <c:pt idx="241">
                  <c:v>16.824999999999999</c:v>
                </c:pt>
                <c:pt idx="242">
                  <c:v>17</c:v>
                </c:pt>
                <c:pt idx="243">
                  <c:v>16.100000000000001</c:v>
                </c:pt>
                <c:pt idx="244">
                  <c:v>17.8</c:v>
                </c:pt>
                <c:pt idx="245">
                  <c:v>16.149999999999999</c:v>
                </c:pt>
                <c:pt idx="246">
                  <c:v>15.725</c:v>
                </c:pt>
                <c:pt idx="247">
                  <c:v>16.375</c:v>
                </c:pt>
                <c:pt idx="248">
                  <c:v>15.4</c:v>
                </c:pt>
                <c:pt idx="249">
                  <c:v>15.875</c:v>
                </c:pt>
                <c:pt idx="250">
                  <c:v>14.45</c:v>
                </c:pt>
                <c:pt idx="251">
                  <c:v>14.925000000000001</c:v>
                </c:pt>
                <c:pt idx="252">
                  <c:v>14.4</c:v>
                </c:pt>
                <c:pt idx="253">
                  <c:v>12.975</c:v>
                </c:pt>
                <c:pt idx="254">
                  <c:v>13.525</c:v>
                </c:pt>
                <c:pt idx="255">
                  <c:v>13.025</c:v>
                </c:pt>
                <c:pt idx="256">
                  <c:v>13.6</c:v>
                </c:pt>
                <c:pt idx="257">
                  <c:v>14.275</c:v>
                </c:pt>
                <c:pt idx="258">
                  <c:v>13.75</c:v>
                </c:pt>
                <c:pt idx="259">
                  <c:v>13</c:v>
                </c:pt>
                <c:pt idx="260">
                  <c:v>10.975</c:v>
                </c:pt>
                <c:pt idx="261">
                  <c:v>11.574999999999999</c:v>
                </c:pt>
                <c:pt idx="262">
                  <c:v>11.625</c:v>
                </c:pt>
                <c:pt idx="263">
                  <c:v>10.75</c:v>
                </c:pt>
                <c:pt idx="264">
                  <c:v>12.025</c:v>
                </c:pt>
                <c:pt idx="265">
                  <c:v>12</c:v>
                </c:pt>
                <c:pt idx="266">
                  <c:v>12.8</c:v>
                </c:pt>
                <c:pt idx="267">
                  <c:v>12.85</c:v>
                </c:pt>
                <c:pt idx="268">
                  <c:v>12.7</c:v>
                </c:pt>
                <c:pt idx="269">
                  <c:v>12.225</c:v>
                </c:pt>
                <c:pt idx="270">
                  <c:v>9.5250000000000004</c:v>
                </c:pt>
                <c:pt idx="271">
                  <c:v>11.35</c:v>
                </c:pt>
                <c:pt idx="272">
                  <c:v>11.025</c:v>
                </c:pt>
                <c:pt idx="273">
                  <c:v>10.324999999999999</c:v>
                </c:pt>
                <c:pt idx="274">
                  <c:v>10.199999999999999</c:v>
                </c:pt>
                <c:pt idx="275">
                  <c:v>9.7750000000000004</c:v>
                </c:pt>
                <c:pt idx="276">
                  <c:v>8.375</c:v>
                </c:pt>
                <c:pt idx="277">
                  <c:v>9.125</c:v>
                </c:pt>
                <c:pt idx="278">
                  <c:v>8.5749999999999993</c:v>
                </c:pt>
                <c:pt idx="279">
                  <c:v>10.95</c:v>
                </c:pt>
                <c:pt idx="280">
                  <c:v>9.5250000000000004</c:v>
                </c:pt>
                <c:pt idx="281">
                  <c:v>8.5250000000000004</c:v>
                </c:pt>
                <c:pt idx="282">
                  <c:v>9.6750000000000007</c:v>
                </c:pt>
                <c:pt idx="283">
                  <c:v>8.15</c:v>
                </c:pt>
                <c:pt idx="284">
                  <c:v>6.9249999999999998</c:v>
                </c:pt>
                <c:pt idx="285">
                  <c:v>8.4</c:v>
                </c:pt>
                <c:pt idx="286">
                  <c:v>8.0749999999999993</c:v>
                </c:pt>
                <c:pt idx="287">
                  <c:v>8.2750000000000004</c:v>
                </c:pt>
                <c:pt idx="288">
                  <c:v>8.5250000000000004</c:v>
                </c:pt>
                <c:pt idx="289">
                  <c:v>8.5500000000000007</c:v>
                </c:pt>
                <c:pt idx="290">
                  <c:v>7.625</c:v>
                </c:pt>
                <c:pt idx="291">
                  <c:v>7.5250000000000004</c:v>
                </c:pt>
                <c:pt idx="292">
                  <c:v>8.65</c:v>
                </c:pt>
                <c:pt idx="293">
                  <c:v>8.5250000000000004</c:v>
                </c:pt>
                <c:pt idx="294">
                  <c:v>6.5750000000000002</c:v>
                </c:pt>
                <c:pt idx="295">
                  <c:v>6.6749999999999998</c:v>
                </c:pt>
                <c:pt idx="296">
                  <c:v>5.5250000000000004</c:v>
                </c:pt>
                <c:pt idx="297">
                  <c:v>6.15</c:v>
                </c:pt>
                <c:pt idx="298">
                  <c:v>6.95</c:v>
                </c:pt>
                <c:pt idx="299">
                  <c:v>5.5750000000000002</c:v>
                </c:pt>
                <c:pt idx="300">
                  <c:v>5.2249999999999996</c:v>
                </c:pt>
                <c:pt idx="301">
                  <c:v>5.15</c:v>
                </c:pt>
                <c:pt idx="302">
                  <c:v>4.625</c:v>
                </c:pt>
                <c:pt idx="303">
                  <c:v>5.375</c:v>
                </c:pt>
                <c:pt idx="304">
                  <c:v>4</c:v>
                </c:pt>
                <c:pt idx="305">
                  <c:v>2.8250000000000002</c:v>
                </c:pt>
                <c:pt idx="306">
                  <c:v>2.7</c:v>
                </c:pt>
                <c:pt idx="307">
                  <c:v>2.9750000000000001</c:v>
                </c:pt>
                <c:pt idx="308">
                  <c:v>3.25</c:v>
                </c:pt>
                <c:pt idx="309">
                  <c:v>2.2250000000000001</c:v>
                </c:pt>
                <c:pt idx="310">
                  <c:v>2.125</c:v>
                </c:pt>
                <c:pt idx="311">
                  <c:v>2.5249999999999999</c:v>
                </c:pt>
                <c:pt idx="312">
                  <c:v>2.125</c:v>
                </c:pt>
                <c:pt idx="313">
                  <c:v>1.625</c:v>
                </c:pt>
                <c:pt idx="314">
                  <c:v>0.7</c:v>
                </c:pt>
                <c:pt idx="315">
                  <c:v>2.5000000000000001E-2</c:v>
                </c:pt>
                <c:pt idx="316">
                  <c:v>1.825</c:v>
                </c:pt>
                <c:pt idx="317">
                  <c:v>1.7749999999999999</c:v>
                </c:pt>
                <c:pt idx="318">
                  <c:v>0.6</c:v>
                </c:pt>
                <c:pt idx="319">
                  <c:v>0.15</c:v>
                </c:pt>
                <c:pt idx="320">
                  <c:v>7.4999999999999997E-2</c:v>
                </c:pt>
                <c:pt idx="321">
                  <c:v>-0.75</c:v>
                </c:pt>
                <c:pt idx="322">
                  <c:v>0.17499999999999999</c:v>
                </c:pt>
                <c:pt idx="323">
                  <c:v>0.125</c:v>
                </c:pt>
                <c:pt idx="324">
                  <c:v>-0.7</c:v>
                </c:pt>
                <c:pt idx="325">
                  <c:v>-2.95</c:v>
                </c:pt>
                <c:pt idx="326">
                  <c:v>-2.2250000000000001</c:v>
                </c:pt>
                <c:pt idx="327">
                  <c:v>-0.22500000000000001</c:v>
                </c:pt>
                <c:pt idx="328">
                  <c:v>-1.45</c:v>
                </c:pt>
                <c:pt idx="329">
                  <c:v>-3.25</c:v>
                </c:pt>
                <c:pt idx="330">
                  <c:v>-4.45</c:v>
                </c:pt>
                <c:pt idx="331">
                  <c:v>-3.2</c:v>
                </c:pt>
                <c:pt idx="332">
                  <c:v>-1.875</c:v>
                </c:pt>
                <c:pt idx="333">
                  <c:v>-1.675</c:v>
                </c:pt>
                <c:pt idx="334">
                  <c:v>-3.4750000000000001</c:v>
                </c:pt>
                <c:pt idx="335">
                  <c:v>-3.4249999999999998</c:v>
                </c:pt>
                <c:pt idx="336">
                  <c:v>-2.5750000000000002</c:v>
                </c:pt>
                <c:pt idx="337">
                  <c:v>-3.1</c:v>
                </c:pt>
                <c:pt idx="338">
                  <c:v>-3.4249999999999998</c:v>
                </c:pt>
                <c:pt idx="339">
                  <c:v>-3.875</c:v>
                </c:pt>
                <c:pt idx="340">
                  <c:v>-4.4749999999999996</c:v>
                </c:pt>
                <c:pt idx="341">
                  <c:v>-5.3250000000000002</c:v>
                </c:pt>
                <c:pt idx="342">
                  <c:v>-4.05</c:v>
                </c:pt>
                <c:pt idx="343">
                  <c:v>-2.1749999999999998</c:v>
                </c:pt>
                <c:pt idx="344">
                  <c:v>-3.4</c:v>
                </c:pt>
                <c:pt idx="345">
                  <c:v>-2.2749999999999999</c:v>
                </c:pt>
                <c:pt idx="346">
                  <c:v>-4</c:v>
                </c:pt>
                <c:pt idx="347">
                  <c:v>-3.25</c:v>
                </c:pt>
                <c:pt idx="348">
                  <c:v>-3.55</c:v>
                </c:pt>
                <c:pt idx="349">
                  <c:v>-3.4249999999999998</c:v>
                </c:pt>
                <c:pt idx="350">
                  <c:v>-4.05</c:v>
                </c:pt>
                <c:pt idx="351">
                  <c:v>-4</c:v>
                </c:pt>
                <c:pt idx="352">
                  <c:v>-7.15</c:v>
                </c:pt>
                <c:pt idx="353">
                  <c:v>-5.0750000000000002</c:v>
                </c:pt>
                <c:pt idx="354">
                  <c:v>-5</c:v>
                </c:pt>
                <c:pt idx="355">
                  <c:v>-5.0750000000000002</c:v>
                </c:pt>
                <c:pt idx="356">
                  <c:v>-6.5</c:v>
                </c:pt>
                <c:pt idx="357">
                  <c:v>-8.1750000000000007</c:v>
                </c:pt>
                <c:pt idx="358">
                  <c:v>-3.5</c:v>
                </c:pt>
                <c:pt idx="359">
                  <c:v>-5.25</c:v>
                </c:pt>
                <c:pt idx="360">
                  <c:v>-3.7749999999999999</c:v>
                </c:pt>
                <c:pt idx="361">
                  <c:v>-5.85</c:v>
                </c:pt>
                <c:pt idx="362">
                  <c:v>-5.2</c:v>
                </c:pt>
                <c:pt idx="363">
                  <c:v>-6.45</c:v>
                </c:pt>
                <c:pt idx="364">
                  <c:v>-7.7750000000000004</c:v>
                </c:pt>
                <c:pt idx="365">
                  <c:v>-7.45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8BA-4B4B-81E4-26B8977D96FA}"/>
            </c:ext>
          </c:extLst>
        </c:ser>
        <c:ser>
          <c:idx val="3"/>
          <c:order val="3"/>
          <c:tx>
            <c:v>0.75HistMin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Plot'!GraphTMinHistDate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Plot'!GraphTMin0.75Hist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8BA-4B4B-81E4-26B8977D96FA}"/>
            </c:ext>
          </c:extLst>
        </c:ser>
        <c:ser>
          <c:idx val="4"/>
          <c:order val="4"/>
          <c:tx>
            <c:v>Hist Min (Median)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'24.Temperature Plot'!GraphTMinHistDate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Plot'!GraphTMinHistMedian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8BA-4B4B-81E4-26B8977D96FA}"/>
            </c:ext>
          </c:extLst>
        </c:ser>
        <c:ser>
          <c:idx val="5"/>
          <c:order val="5"/>
          <c:tx>
            <c:v>Hist Min (U/L Quartile)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Plot'!GraphTMinHistDate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Plot'!GraphTMin0.25Hist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8BA-4B4B-81E4-26B8977D96FA}"/>
            </c:ext>
          </c:extLst>
        </c:ser>
        <c:ser>
          <c:idx val="8"/>
          <c:order val="8"/>
          <c:tx>
            <c:v>0.75FcstMax</c:v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Plot'!GraphTMaxFcstDate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'24.Temperature Plot'!GraphTMax0.75Fcst</c:f>
              <c:numCache>
                <c:formatCode>General</c:formatCode>
                <c:ptCount val="17"/>
                <c:pt idx="0">
                  <c:v>18.462742114292379</c:v>
                </c:pt>
                <c:pt idx="1">
                  <c:v>18.255930067550651</c:v>
                </c:pt>
                <c:pt idx="2">
                  <c:v>8.5209383845567004</c:v>
                </c:pt>
                <c:pt idx="3">
                  <c:v>10.71536427624193</c:v>
                </c:pt>
                <c:pt idx="4">
                  <c:v>8.9788990055321847</c:v>
                </c:pt>
                <c:pt idx="5">
                  <c:v>12.101179212438691</c:v>
                </c:pt>
                <c:pt idx="6">
                  <c:v>15.14142277056413</c:v>
                </c:pt>
                <c:pt idx="7">
                  <c:v>14.14014035755787</c:v>
                </c:pt>
                <c:pt idx="8">
                  <c:v>12.36861219407967</c:v>
                </c:pt>
                <c:pt idx="9">
                  <c:v>12.71293964200879</c:v>
                </c:pt>
                <c:pt idx="10">
                  <c:v>14.946668593765081</c:v>
                </c:pt>
                <c:pt idx="11">
                  <c:v>17.529115083087561</c:v>
                </c:pt>
                <c:pt idx="12">
                  <c:v>17.426450641376391</c:v>
                </c:pt>
                <c:pt idx="13">
                  <c:v>17.670000580891209</c:v>
                </c:pt>
                <c:pt idx="14">
                  <c:v>19.15891478770391</c:v>
                </c:pt>
                <c:pt idx="15">
                  <c:v>20.836627965746061</c:v>
                </c:pt>
                <c:pt idx="16">
                  <c:v>21.271629722737941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8BA-4B4B-81E4-26B8977D96FA}"/>
            </c:ext>
          </c:extLst>
        </c:ser>
        <c:ser>
          <c:idx val="9"/>
          <c:order val="9"/>
          <c:tx>
            <c:v>Forecasted Max (Median)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'24.Temperature Plot'!GraphTMaxFcstDate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'24.Temperature Plot'!GraphTMaxFcstMedian</c:f>
              <c:numCache>
                <c:formatCode>General</c:formatCode>
                <c:ptCount val="17"/>
                <c:pt idx="0">
                  <c:v>18.229312970918901</c:v>
                </c:pt>
                <c:pt idx="1">
                  <c:v>17.76267743169808</c:v>
                </c:pt>
                <c:pt idx="2">
                  <c:v>7.9484607350589727</c:v>
                </c:pt>
                <c:pt idx="3">
                  <c:v>10.04420194966036</c:v>
                </c:pt>
                <c:pt idx="4">
                  <c:v>8.6224893073342059</c:v>
                </c:pt>
                <c:pt idx="5">
                  <c:v>10.750470887858461</c:v>
                </c:pt>
                <c:pt idx="6">
                  <c:v>14.519626337587511</c:v>
                </c:pt>
                <c:pt idx="7">
                  <c:v>13.0909635595678</c:v>
                </c:pt>
                <c:pt idx="8">
                  <c:v>9.4215810095515735</c:v>
                </c:pt>
                <c:pt idx="9">
                  <c:v>10.602457627110709</c:v>
                </c:pt>
                <c:pt idx="10">
                  <c:v>13.15384872164873</c:v>
                </c:pt>
                <c:pt idx="11">
                  <c:v>12.86502299031423</c:v>
                </c:pt>
                <c:pt idx="12">
                  <c:v>14.863338043018761</c:v>
                </c:pt>
                <c:pt idx="13">
                  <c:v>14.83320637231043</c:v>
                </c:pt>
                <c:pt idx="14">
                  <c:v>16.805242226367341</c:v>
                </c:pt>
                <c:pt idx="15">
                  <c:v>16.489831097728711</c:v>
                </c:pt>
                <c:pt idx="16">
                  <c:v>17.83240379962621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8BA-4B4B-81E4-26B8977D96FA}"/>
            </c:ext>
          </c:extLst>
        </c:ser>
        <c:ser>
          <c:idx val="10"/>
          <c:order val="10"/>
          <c:tx>
            <c:v>Forecasted Max (U/L Quartile)</c:v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Plot'!GraphTMaxFcstDate</c:f>
              <c:numCache>
                <c:formatCode>m/d/yyyy</c:formatCode>
                <c:ptCount val="17"/>
                <c:pt idx="0">
                  <c:v>45427</c:v>
                </c:pt>
                <c:pt idx="1">
                  <c:v>45428</c:v>
                </c:pt>
                <c:pt idx="2">
                  <c:v>45429</c:v>
                </c:pt>
                <c:pt idx="3">
                  <c:v>45430</c:v>
                </c:pt>
                <c:pt idx="4">
                  <c:v>45431</c:v>
                </c:pt>
                <c:pt idx="5">
                  <c:v>45432</c:v>
                </c:pt>
                <c:pt idx="6">
                  <c:v>45433</c:v>
                </c:pt>
                <c:pt idx="7">
                  <c:v>45434</c:v>
                </c:pt>
                <c:pt idx="8">
                  <c:v>45435</c:v>
                </c:pt>
                <c:pt idx="9">
                  <c:v>45436</c:v>
                </c:pt>
                <c:pt idx="10">
                  <c:v>45437</c:v>
                </c:pt>
                <c:pt idx="11">
                  <c:v>45438</c:v>
                </c:pt>
                <c:pt idx="12">
                  <c:v>45439</c:v>
                </c:pt>
                <c:pt idx="13">
                  <c:v>45440</c:v>
                </c:pt>
                <c:pt idx="14">
                  <c:v>45441</c:v>
                </c:pt>
                <c:pt idx="15">
                  <c:v>45442</c:v>
                </c:pt>
                <c:pt idx="16">
                  <c:v>45443</c:v>
                </c:pt>
              </c:numCache>
            </c:numRef>
          </c:xVal>
          <c:yVal>
            <c:numRef>
              <c:f>'24.Temperature Plot'!GraphTMax0.25Fcst</c:f>
              <c:numCache>
                <c:formatCode>General</c:formatCode>
                <c:ptCount val="17"/>
                <c:pt idx="0">
                  <c:v>17.908286838370941</c:v>
                </c:pt>
                <c:pt idx="1">
                  <c:v>17.39599465250598</c:v>
                </c:pt>
                <c:pt idx="2">
                  <c:v>7.3845068457837897</c:v>
                </c:pt>
                <c:pt idx="3">
                  <c:v>9.6571305656028699</c:v>
                </c:pt>
                <c:pt idx="4">
                  <c:v>7.0667851183085304</c:v>
                </c:pt>
                <c:pt idx="5">
                  <c:v>9.4348307087026342</c:v>
                </c:pt>
                <c:pt idx="6">
                  <c:v>13.08647221312043</c:v>
                </c:pt>
                <c:pt idx="7">
                  <c:v>11.34330313039152</c:v>
                </c:pt>
                <c:pt idx="8">
                  <c:v>7.9519679715007214</c:v>
                </c:pt>
                <c:pt idx="9">
                  <c:v>8.5420924061360211</c:v>
                </c:pt>
                <c:pt idx="10">
                  <c:v>9.4498213180992252</c:v>
                </c:pt>
                <c:pt idx="11">
                  <c:v>11.67040060065278</c:v>
                </c:pt>
                <c:pt idx="12">
                  <c:v>13.037193433579089</c:v>
                </c:pt>
                <c:pt idx="13">
                  <c:v>13.848455894691369</c:v>
                </c:pt>
                <c:pt idx="14">
                  <c:v>13.588767041240031</c:v>
                </c:pt>
                <c:pt idx="15">
                  <c:v>13.57339256037034</c:v>
                </c:pt>
                <c:pt idx="16">
                  <c:v>13.03210904010888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8BA-4B4B-81E4-26B8977D96FA}"/>
            </c:ext>
          </c:extLst>
        </c:ser>
        <c:ser>
          <c:idx val="11"/>
          <c:order val="11"/>
          <c:tx>
            <c:v>0.75FcstMin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Plot'!GraphTMinFcstDate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Plot'!GraphTMin0.75Fcst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8BA-4B4B-81E4-26B8977D96FA}"/>
            </c:ext>
          </c:extLst>
        </c:ser>
        <c:ser>
          <c:idx val="12"/>
          <c:order val="12"/>
          <c:tx>
            <c:v>Forecasted Min (Median)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'24.Temperature Plot'!GraphTMinFcstDate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Plot'!GraphTMinFcstMedian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8BA-4B4B-81E4-26B8977D96FA}"/>
            </c:ext>
          </c:extLst>
        </c:ser>
        <c:ser>
          <c:idx val="13"/>
          <c:order val="13"/>
          <c:tx>
            <c:v>Forecasted Min (U/L Quartile)</c:v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'24.Temperature Plot'!GraphTMinFcstDate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Plot'!GraphTMin0.25Fcst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8BA-4B4B-81E4-26B8977D9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661567"/>
        <c:axId val="987053168"/>
      </c:scatterChart>
      <c:scatterChart>
        <c:scatterStyle val="lineMarker"/>
        <c:varyColors val="0"/>
        <c:ser>
          <c:idx val="6"/>
          <c:order val="6"/>
          <c:tx>
            <c:v>2024 Hist Max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'24.Temperature Plot'!GraphTMaxRecentDate</c:f>
              <c:numCache>
                <c:formatCode>m/d/yyyy</c:formatCode>
                <c:ptCount val="13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</c:numCache>
            </c:numRef>
          </c:xVal>
          <c:yVal>
            <c:numRef>
              <c:f>'24.Temperature Plot'!GraphTMaxRecent</c:f>
              <c:numCache>
                <c:formatCode>General</c:formatCode>
                <c:ptCount val="136"/>
                <c:pt idx="0">
                  <c:v>2.927289731566816</c:v>
                </c:pt>
                <c:pt idx="1">
                  <c:v>1.4633972674134841</c:v>
                </c:pt>
                <c:pt idx="2">
                  <c:v>2.001362979997054</c:v>
                </c:pt>
                <c:pt idx="3">
                  <c:v>1.5725480887011829</c:v>
                </c:pt>
                <c:pt idx="4">
                  <c:v>0.60610352617015906</c:v>
                </c:pt>
                <c:pt idx="5">
                  <c:v>-0.12204155384790739</c:v>
                </c:pt>
                <c:pt idx="6">
                  <c:v>-1.9869513922258191</c:v>
                </c:pt>
                <c:pt idx="7">
                  <c:v>-5.7906948508767746</c:v>
                </c:pt>
                <c:pt idx="8">
                  <c:v>-0.34012642038550212</c:v>
                </c:pt>
                <c:pt idx="9">
                  <c:v>-3.021317812715949</c:v>
                </c:pt>
                <c:pt idx="10">
                  <c:v>-20.990185654435209</c:v>
                </c:pt>
                <c:pt idx="11">
                  <c:v>-31.07350224387503</c:v>
                </c:pt>
                <c:pt idx="12">
                  <c:v>-23.824072492345071</c:v>
                </c:pt>
                <c:pt idx="13">
                  <c:v>-26.572711976742681</c:v>
                </c:pt>
                <c:pt idx="14">
                  <c:v>-16.257445369528</c:v>
                </c:pt>
                <c:pt idx="15">
                  <c:v>-9.3271108051291662</c:v>
                </c:pt>
                <c:pt idx="16">
                  <c:v>-9.4030398523716485</c:v>
                </c:pt>
                <c:pt idx="17">
                  <c:v>-16.75268131090013</c:v>
                </c:pt>
                <c:pt idx="18">
                  <c:v>-10.44444117041888</c:v>
                </c:pt>
                <c:pt idx="19">
                  <c:v>1.989927893732897</c:v>
                </c:pt>
                <c:pt idx="20">
                  <c:v>0.5875005631094723</c:v>
                </c:pt>
                <c:pt idx="21">
                  <c:v>-2.171135848229198</c:v>
                </c:pt>
                <c:pt idx="22">
                  <c:v>3.8834330718931369</c:v>
                </c:pt>
                <c:pt idx="23">
                  <c:v>3.1715043411307988</c:v>
                </c:pt>
                <c:pt idx="24">
                  <c:v>2.5275613717565188</c:v>
                </c:pt>
                <c:pt idx="25">
                  <c:v>2.1354089954431861</c:v>
                </c:pt>
                <c:pt idx="26">
                  <c:v>4.8320792113161133</c:v>
                </c:pt>
                <c:pt idx="27">
                  <c:v>7.8541327591838694</c:v>
                </c:pt>
                <c:pt idx="28">
                  <c:v>8.4421294891842535</c:v>
                </c:pt>
                <c:pt idx="29">
                  <c:v>10.199628250765331</c:v>
                </c:pt>
                <c:pt idx="30">
                  <c:v>10.29220140479566</c:v>
                </c:pt>
                <c:pt idx="31">
                  <c:v>10.059301160958739</c:v>
                </c:pt>
                <c:pt idx="32">
                  <c:v>8.7565037261393854</c:v>
                </c:pt>
                <c:pt idx="33">
                  <c:v>6.2916088428510761</c:v>
                </c:pt>
                <c:pt idx="34">
                  <c:v>-0.73426623552023784</c:v>
                </c:pt>
                <c:pt idx="35">
                  <c:v>-2.3253884231788788</c:v>
                </c:pt>
                <c:pt idx="36">
                  <c:v>0.49591482250792751</c:v>
                </c:pt>
                <c:pt idx="37">
                  <c:v>-2.571234573754396</c:v>
                </c:pt>
                <c:pt idx="38">
                  <c:v>-0.82161879575738794</c:v>
                </c:pt>
                <c:pt idx="39">
                  <c:v>-3.465507974473041</c:v>
                </c:pt>
                <c:pt idx="40">
                  <c:v>-1.619744795012934</c:v>
                </c:pt>
                <c:pt idx="41">
                  <c:v>3.8043495499891833E-2</c:v>
                </c:pt>
                <c:pt idx="42">
                  <c:v>0.38066605341873577</c:v>
                </c:pt>
                <c:pt idx="43">
                  <c:v>-1.585397682638074</c:v>
                </c:pt>
                <c:pt idx="44">
                  <c:v>-7.6662532360865043</c:v>
                </c:pt>
                <c:pt idx="45">
                  <c:v>-10.43348983627561</c:v>
                </c:pt>
                <c:pt idx="46">
                  <c:v>-4.3043093604223941</c:v>
                </c:pt>
                <c:pt idx="47">
                  <c:v>0.99764812393033253</c:v>
                </c:pt>
                <c:pt idx="48">
                  <c:v>1.247085921387054</c:v>
                </c:pt>
                <c:pt idx="49">
                  <c:v>2.853612283681628</c:v>
                </c:pt>
                <c:pt idx="50">
                  <c:v>3.4534922781036812</c:v>
                </c:pt>
                <c:pt idx="51">
                  <c:v>3.3647546795869521</c:v>
                </c:pt>
                <c:pt idx="52">
                  <c:v>3.7955562820909559</c:v>
                </c:pt>
                <c:pt idx="53">
                  <c:v>3.144809548378646</c:v>
                </c:pt>
                <c:pt idx="54">
                  <c:v>3.1907800195953659</c:v>
                </c:pt>
                <c:pt idx="55">
                  <c:v>3.5076925408205848</c:v>
                </c:pt>
                <c:pt idx="56">
                  <c:v>2.2809910139546901</c:v>
                </c:pt>
                <c:pt idx="57">
                  <c:v>-14.080625224821921</c:v>
                </c:pt>
                <c:pt idx="58">
                  <c:v>1.187079483802052</c:v>
                </c:pt>
                <c:pt idx="59">
                  <c:v>4.4951567654455289</c:v>
                </c:pt>
                <c:pt idx="60">
                  <c:v>2.5089143195478978</c:v>
                </c:pt>
                <c:pt idx="61">
                  <c:v>-5.0851371548961311</c:v>
                </c:pt>
                <c:pt idx="62">
                  <c:v>-11.643472728716061</c:v>
                </c:pt>
                <c:pt idx="63">
                  <c:v>-13.58989084239818</c:v>
                </c:pt>
                <c:pt idx="64">
                  <c:v>-10.4822382348936</c:v>
                </c:pt>
                <c:pt idx="65">
                  <c:v>-4.8839821204532541</c:v>
                </c:pt>
                <c:pt idx="66">
                  <c:v>-1.681746105729246</c:v>
                </c:pt>
                <c:pt idx="67">
                  <c:v>2.447115359144902</c:v>
                </c:pt>
                <c:pt idx="68">
                  <c:v>6.4761006258402736</c:v>
                </c:pt>
                <c:pt idx="69">
                  <c:v>5.803780453042009</c:v>
                </c:pt>
                <c:pt idx="70">
                  <c:v>4.1432003735672538</c:v>
                </c:pt>
                <c:pt idx="71">
                  <c:v>5.009418618835582</c:v>
                </c:pt>
                <c:pt idx="72">
                  <c:v>4.8456151808057939</c:v>
                </c:pt>
                <c:pt idx="73">
                  <c:v>6.3946021258625478</c:v>
                </c:pt>
                <c:pt idx="74">
                  <c:v>9.8423797480880921</c:v>
                </c:pt>
                <c:pt idx="75">
                  <c:v>11.482650832760839</c:v>
                </c:pt>
                <c:pt idx="76">
                  <c:v>13.249195166892999</c:v>
                </c:pt>
                <c:pt idx="77">
                  <c:v>14.295651609978391</c:v>
                </c:pt>
                <c:pt idx="78">
                  <c:v>13.43166835023027</c:v>
                </c:pt>
                <c:pt idx="79">
                  <c:v>3.824575398622414</c:v>
                </c:pt>
                <c:pt idx="80">
                  <c:v>-4.9315953737797713</c:v>
                </c:pt>
                <c:pt idx="81">
                  <c:v>-4.2814762539919116</c:v>
                </c:pt>
                <c:pt idx="82">
                  <c:v>-6.1568192867550238</c:v>
                </c:pt>
                <c:pt idx="83">
                  <c:v>-6.7774649429584883</c:v>
                </c:pt>
                <c:pt idx="84">
                  <c:v>-1.1845891967013811</c:v>
                </c:pt>
                <c:pt idx="85">
                  <c:v>3.1799741079334471</c:v>
                </c:pt>
                <c:pt idx="86">
                  <c:v>3.8958192436466561</c:v>
                </c:pt>
                <c:pt idx="87">
                  <c:v>3.288741055207197</c:v>
                </c:pt>
                <c:pt idx="88">
                  <c:v>-1.4624113155383041</c:v>
                </c:pt>
                <c:pt idx="89">
                  <c:v>-2.0955172229653272</c:v>
                </c:pt>
                <c:pt idx="90">
                  <c:v>3.828023283878736</c:v>
                </c:pt>
                <c:pt idx="91">
                  <c:v>10.43489970198647</c:v>
                </c:pt>
                <c:pt idx="92">
                  <c:v>12.62646285283131</c:v>
                </c:pt>
                <c:pt idx="93">
                  <c:v>12.645647790535801</c:v>
                </c:pt>
                <c:pt idx="94">
                  <c:v>6.2423270140504883</c:v>
                </c:pt>
                <c:pt idx="95">
                  <c:v>1.072859338471744</c:v>
                </c:pt>
                <c:pt idx="96">
                  <c:v>3.506497957958572</c:v>
                </c:pt>
                <c:pt idx="97">
                  <c:v>4.920143514447318</c:v>
                </c:pt>
                <c:pt idx="98">
                  <c:v>6.9437454128727154</c:v>
                </c:pt>
                <c:pt idx="99">
                  <c:v>7.9558823507081229</c:v>
                </c:pt>
                <c:pt idx="100">
                  <c:v>7.5477535582610358</c:v>
                </c:pt>
                <c:pt idx="101">
                  <c:v>10.270066142790711</c:v>
                </c:pt>
                <c:pt idx="102">
                  <c:v>11.8356433459785</c:v>
                </c:pt>
                <c:pt idx="103">
                  <c:v>13.627925598102371</c:v>
                </c:pt>
                <c:pt idx="104">
                  <c:v>15.0659072359266</c:v>
                </c:pt>
                <c:pt idx="105">
                  <c:v>14.78574635704058</c:v>
                </c:pt>
                <c:pt idx="106">
                  <c:v>13.27041792800367</c:v>
                </c:pt>
                <c:pt idx="107">
                  <c:v>0.11462418372337881</c:v>
                </c:pt>
                <c:pt idx="108">
                  <c:v>-1.4515725052092421E-2</c:v>
                </c:pt>
                <c:pt idx="109">
                  <c:v>0.19295273618035941</c:v>
                </c:pt>
                <c:pt idx="110">
                  <c:v>6.5689268416672917</c:v>
                </c:pt>
                <c:pt idx="111">
                  <c:v>8.3886776136544654</c:v>
                </c:pt>
                <c:pt idx="112">
                  <c:v>9.5165828259302998</c:v>
                </c:pt>
                <c:pt idx="113">
                  <c:v>13.09492666881169</c:v>
                </c:pt>
                <c:pt idx="114">
                  <c:v>13.69148096428631</c:v>
                </c:pt>
                <c:pt idx="115">
                  <c:v>12.991245179614619</c:v>
                </c:pt>
                <c:pt idx="116">
                  <c:v>10.583498310334329</c:v>
                </c:pt>
                <c:pt idx="117">
                  <c:v>9.9572902508085122</c:v>
                </c:pt>
                <c:pt idx="118">
                  <c:v>9.8402644391379681</c:v>
                </c:pt>
                <c:pt idx="119">
                  <c:v>7.8232851082486263</c:v>
                </c:pt>
                <c:pt idx="120">
                  <c:v>6.0421215571448101</c:v>
                </c:pt>
                <c:pt idx="121">
                  <c:v>2.466431246153149</c:v>
                </c:pt>
                <c:pt idx="122">
                  <c:v>3.0831605184960149</c:v>
                </c:pt>
                <c:pt idx="123">
                  <c:v>8.0862855438043084</c:v>
                </c:pt>
                <c:pt idx="124">
                  <c:v>10.421113096077701</c:v>
                </c:pt>
                <c:pt idx="125">
                  <c:v>11.07580575053248</c:v>
                </c:pt>
                <c:pt idx="126">
                  <c:v>9.280260036761149</c:v>
                </c:pt>
                <c:pt idx="127">
                  <c:v>8.2404238412853488</c:v>
                </c:pt>
                <c:pt idx="128">
                  <c:v>7.3642660714382373</c:v>
                </c:pt>
                <c:pt idx="129">
                  <c:v>15.31656578923395</c:v>
                </c:pt>
                <c:pt idx="130">
                  <c:v>19.70345067760417</c:v>
                </c:pt>
                <c:pt idx="131">
                  <c:v>21.19316949112795</c:v>
                </c:pt>
                <c:pt idx="132">
                  <c:v>21.332414493415801</c:v>
                </c:pt>
                <c:pt idx="133">
                  <c:v>21.45124232905772</c:v>
                </c:pt>
                <c:pt idx="134">
                  <c:v>15.75132034607566</c:v>
                </c:pt>
                <c:pt idx="135">
                  <c:v>17.392222946367379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8BA-4B4B-81E4-26B8977D96FA}"/>
            </c:ext>
          </c:extLst>
        </c:ser>
        <c:ser>
          <c:idx val="7"/>
          <c:order val="7"/>
          <c:tx>
            <c:v>2024 Hist Min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'24.Temperature Plot'!GraphTMinRecentDate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xVal>
          <c:yVal>
            <c:numRef>
              <c:f>'24.Temperature Plot'!GraphTMinRecent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8BA-4B4B-81E4-26B8977D9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661567"/>
        <c:axId val="987053168"/>
      </c:scatterChart>
      <c:valAx>
        <c:axId val="155766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2">
                <a:lumMod val="40000"/>
                <a:lumOff val="60000"/>
                <a:alpha val="84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053168"/>
        <c:crossesAt val="-50"/>
        <c:crossBetween val="midCat"/>
      </c:valAx>
      <c:valAx>
        <c:axId val="98705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766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3"/>
        <c:delete val="1"/>
      </c:legendEntry>
      <c:legendEntry>
        <c:idx val="6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checked="Checked" fmlaLink="$B$10" lockText="1" noThreeD="1"/>
</file>

<file path=xl/ctrlProps/ctrlProp10.xml><?xml version="1.0" encoding="utf-8"?>
<formControlPr xmlns="http://schemas.microsoft.com/office/spreadsheetml/2009/9/main" objectType="CheckBox" checked="Checked" fmlaLink="$B$8" lockText="1" noThreeD="1"/>
</file>

<file path=xl/ctrlProps/ctrlProp11.xml><?xml version="1.0" encoding="utf-8"?>
<formControlPr xmlns="http://schemas.microsoft.com/office/spreadsheetml/2009/9/main" objectType="CheckBox" checked="Checked" fmlaLink="$B$12" lockText="1" noThreeD="1"/>
</file>

<file path=xl/ctrlProps/ctrlProp12.xml><?xml version="1.0" encoding="utf-8"?>
<formControlPr xmlns="http://schemas.microsoft.com/office/spreadsheetml/2009/9/main" objectType="CheckBox" checked="Checked" fmlaLink="$B$10" lockText="1" noThreeD="1"/>
</file>

<file path=xl/ctrlProps/ctrlProp13.xml><?xml version="1.0" encoding="utf-8"?>
<formControlPr xmlns="http://schemas.microsoft.com/office/spreadsheetml/2009/9/main" objectType="CheckBox" fmlaLink="$B$9" lockText="1" noThreeD="1"/>
</file>

<file path=xl/ctrlProps/ctrlProp14.xml><?xml version="1.0" encoding="utf-8"?>
<formControlPr xmlns="http://schemas.microsoft.com/office/spreadsheetml/2009/9/main" objectType="CheckBox" fmlaLink="$B$11" lockText="1" noThreeD="1"/>
</file>

<file path=xl/ctrlProps/ctrlProp15.xml><?xml version="1.0" encoding="utf-8"?>
<formControlPr xmlns="http://schemas.microsoft.com/office/spreadsheetml/2009/9/main" objectType="CheckBox" fmlaLink="$B$13" lockText="1" noThreeD="1"/>
</file>

<file path=xl/ctrlProps/ctrlProp2.xml><?xml version="1.0" encoding="utf-8"?>
<formControlPr xmlns="http://schemas.microsoft.com/office/spreadsheetml/2009/9/main" objectType="CheckBox" checked="Checked" fmlaLink="$B$8" lockText="1" noThreeD="1"/>
</file>

<file path=xl/ctrlProps/ctrlProp3.xml><?xml version="1.0" encoding="utf-8"?>
<formControlPr xmlns="http://schemas.microsoft.com/office/spreadsheetml/2009/9/main" objectType="CheckBox" checked="Checked" fmlaLink="$B$13" lockText="1" noThreeD="1"/>
</file>

<file path=xl/ctrlProps/ctrlProp4.xml><?xml version="1.0" encoding="utf-8"?>
<formControlPr xmlns="http://schemas.microsoft.com/office/spreadsheetml/2009/9/main" objectType="CheckBox" checked="Checked" fmlaLink="$B$12" lockText="1" noThreeD="1"/>
</file>

<file path=xl/ctrlProps/ctrlProp5.xml><?xml version="1.0" encoding="utf-8"?>
<formControlPr xmlns="http://schemas.microsoft.com/office/spreadsheetml/2009/9/main" objectType="CheckBox" checked="Checked" fmlaLink="B$11" lockText="1" noThreeD="1"/>
</file>

<file path=xl/ctrlProps/ctrlProp6.xml><?xml version="1.0" encoding="utf-8"?>
<formControlPr xmlns="http://schemas.microsoft.com/office/spreadsheetml/2009/9/main" objectType="CheckBox" checked="Checked" fmlaLink="$B$9" lockText="1" noThreeD="1"/>
</file>

<file path=xl/ctrlProps/ctrlProp7.xml><?xml version="1.0" encoding="utf-8"?>
<formControlPr xmlns="http://schemas.microsoft.com/office/spreadsheetml/2009/9/main" objectType="CheckBox" checked="Checked" fmlaLink="$B$8" lockText="1" noThreeD="1"/>
</file>

<file path=xl/ctrlProps/ctrlProp8.xml><?xml version="1.0" encoding="utf-8"?>
<formControlPr xmlns="http://schemas.microsoft.com/office/spreadsheetml/2009/9/main" objectType="CheckBox" checked="Checked" fmlaLink="$B$9" lockText="1" noThreeD="1"/>
</file>

<file path=xl/ctrlProps/ctrlProp9.xml><?xml version="1.0" encoding="utf-8"?>
<formControlPr xmlns="http://schemas.microsoft.com/office/spreadsheetml/2009/9/main" objectType="CheckBox" checked="Checked" fmlaLink="$B$10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44449</xdr:colOff>
      <xdr:row>0</xdr:row>
      <xdr:rowOff>19050</xdr:rowOff>
    </xdr:from>
    <xdr:to>
      <xdr:col>20</xdr:col>
      <xdr:colOff>38099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1402080</xdr:colOff>
          <xdr:row>10</xdr:row>
          <xdr:rowOff>175260</xdr:rowOff>
        </xdr:from>
        <xdr:to>
          <xdr:col>0</xdr:col>
          <xdr:colOff>2141220</xdr:colOff>
          <xdr:row>12</xdr:row>
          <xdr:rowOff>30480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1402080</xdr:colOff>
          <xdr:row>8</xdr:row>
          <xdr:rowOff>152400</xdr:rowOff>
        </xdr:from>
        <xdr:to>
          <xdr:col>0</xdr:col>
          <xdr:colOff>2141220</xdr:colOff>
          <xdr:row>10</xdr:row>
          <xdr:rowOff>7620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1409700</xdr:colOff>
          <xdr:row>7</xdr:row>
          <xdr:rowOff>160020</xdr:rowOff>
        </xdr:from>
        <xdr:to>
          <xdr:col>0</xdr:col>
          <xdr:colOff>2164080</xdr:colOff>
          <xdr:row>9</xdr:row>
          <xdr:rowOff>7620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1402080</xdr:colOff>
          <xdr:row>11</xdr:row>
          <xdr:rowOff>160020</xdr:rowOff>
        </xdr:from>
        <xdr:to>
          <xdr:col>0</xdr:col>
          <xdr:colOff>2141220</xdr:colOff>
          <xdr:row>13</xdr:row>
          <xdr:rowOff>7620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1409700</xdr:colOff>
          <xdr:row>6</xdr:row>
          <xdr:rowOff>175260</xdr:rowOff>
        </xdr:from>
        <xdr:to>
          <xdr:col>0</xdr:col>
          <xdr:colOff>2156460</xdr:colOff>
          <xdr:row>8</xdr:row>
          <xdr:rowOff>7620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1402080</xdr:colOff>
          <xdr:row>9</xdr:row>
          <xdr:rowOff>160020</xdr:rowOff>
        </xdr:from>
        <xdr:to>
          <xdr:col>0</xdr:col>
          <xdr:colOff>2156460</xdr:colOff>
          <xdr:row>11</xdr:row>
          <xdr:rowOff>7620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2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2651123</xdr:colOff>
      <xdr:row>0</xdr:row>
      <xdr:rowOff>0</xdr:rowOff>
    </xdr:from>
    <xdr:to>
      <xdr:col>19</xdr:col>
      <xdr:colOff>590549</xdr:colOff>
      <xdr:row>41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0</xdr:rowOff>
    </xdr:from>
    <xdr:to>
      <xdr:col>18</xdr:col>
      <xdr:colOff>590550</xdr:colOff>
      <xdr:row>41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754380</xdr:colOff>
          <xdr:row>6</xdr:row>
          <xdr:rowOff>144780</xdr:rowOff>
        </xdr:from>
        <xdr:to>
          <xdr:col>0</xdr:col>
          <xdr:colOff>1493520</xdr:colOff>
          <xdr:row>8</xdr:row>
          <xdr:rowOff>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4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731520</xdr:colOff>
          <xdr:row>8</xdr:row>
          <xdr:rowOff>175260</xdr:rowOff>
        </xdr:from>
        <xdr:to>
          <xdr:col>0</xdr:col>
          <xdr:colOff>1478280</xdr:colOff>
          <xdr:row>10</xdr:row>
          <xdr:rowOff>7620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4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746760</xdr:colOff>
          <xdr:row>8</xdr:row>
          <xdr:rowOff>0</xdr:rowOff>
        </xdr:from>
        <xdr:to>
          <xdr:col>0</xdr:col>
          <xdr:colOff>1478280</xdr:colOff>
          <xdr:row>9</xdr:row>
          <xdr:rowOff>22860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4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0</xdr:row>
      <xdr:rowOff>0</xdr:rowOff>
    </xdr:from>
    <xdr:to>
      <xdr:col>19</xdr:col>
      <xdr:colOff>657225</xdr:colOff>
      <xdr:row>41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982980</xdr:colOff>
          <xdr:row>6</xdr:row>
          <xdr:rowOff>160020</xdr:rowOff>
        </xdr:from>
        <xdr:to>
          <xdr:col>0</xdr:col>
          <xdr:colOff>1722120</xdr:colOff>
          <xdr:row>8</xdr:row>
          <xdr:rowOff>7620</xdr:rowOff>
        </xdr:to>
        <xdr:sp macro="" textlink="">
          <xdr:nvSpPr>
            <xdr:cNvPr id="25607" name="Check Box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5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982980</xdr:colOff>
          <xdr:row>10</xdr:row>
          <xdr:rowOff>160020</xdr:rowOff>
        </xdr:from>
        <xdr:to>
          <xdr:col>0</xdr:col>
          <xdr:colOff>1722120</xdr:colOff>
          <xdr:row>12</xdr:row>
          <xdr:rowOff>7620</xdr:rowOff>
        </xdr:to>
        <xdr:sp macro="" textlink="">
          <xdr:nvSpPr>
            <xdr:cNvPr id="25608" name="Check Box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5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982980</xdr:colOff>
          <xdr:row>8</xdr:row>
          <xdr:rowOff>182880</xdr:rowOff>
        </xdr:from>
        <xdr:to>
          <xdr:col>0</xdr:col>
          <xdr:colOff>1722120</xdr:colOff>
          <xdr:row>10</xdr:row>
          <xdr:rowOff>7620</xdr:rowOff>
        </xdr:to>
        <xdr:sp macro="" textlink="">
          <xdr:nvSpPr>
            <xdr:cNvPr id="25609" name="Check Box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5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982980</xdr:colOff>
          <xdr:row>7</xdr:row>
          <xdr:rowOff>160020</xdr:rowOff>
        </xdr:from>
        <xdr:to>
          <xdr:col>0</xdr:col>
          <xdr:colOff>1737360</xdr:colOff>
          <xdr:row>9</xdr:row>
          <xdr:rowOff>7620</xdr:rowOff>
        </xdr:to>
        <xdr:sp macro="" textlink="">
          <xdr:nvSpPr>
            <xdr:cNvPr id="25610" name="Check Box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5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982980</xdr:colOff>
          <xdr:row>9</xdr:row>
          <xdr:rowOff>152400</xdr:rowOff>
        </xdr:from>
        <xdr:to>
          <xdr:col>0</xdr:col>
          <xdr:colOff>1744980</xdr:colOff>
          <xdr:row>11</xdr:row>
          <xdr:rowOff>7620</xdr:rowOff>
        </xdr:to>
        <xdr:sp macro="" textlink="">
          <xdr:nvSpPr>
            <xdr:cNvPr id="25611" name="Check Box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5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975360</xdr:colOff>
          <xdr:row>11</xdr:row>
          <xdr:rowOff>160020</xdr:rowOff>
        </xdr:from>
        <xdr:to>
          <xdr:col>0</xdr:col>
          <xdr:colOff>1722120</xdr:colOff>
          <xdr:row>13</xdr:row>
          <xdr:rowOff>7620</xdr:rowOff>
        </xdr:to>
        <xdr:sp macro="" textlink="">
          <xdr:nvSpPr>
            <xdr:cNvPr id="25612" name="Check Box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5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A9F746-6188-4155-B3A2-29E1287B9F85}" name="HistNatFlow" displayName="HistNatFlow" ref="A8:CJ373" headerRowCount="0" totalsRowShown="0" headerRowDxfId="1721">
  <tableColumns count="88">
    <tableColumn id="1" xr3:uid="{B25C1631-220F-43A5-85F8-8B650164EBCD}" name="Column1" headerRowDxfId="1720" dataDxfId="1719"/>
    <tableColumn id="2" xr3:uid="{7341200B-980E-4112-80F3-5ADD910FD279}" name="Column2" headerRowDxfId="1718" dataDxfId="1717"/>
    <tableColumn id="3" xr3:uid="{3AF5DC30-1D88-4FD0-B5C2-ABA1812389DB}" name="Column3" headerRowDxfId="1716" dataDxfId="1715"/>
    <tableColumn id="4" xr3:uid="{B0EC2CFC-6843-4B42-9F5E-C0F0D4E05B16}" name="Column4" headerRowDxfId="1714" dataDxfId="1713"/>
    <tableColumn id="5" xr3:uid="{BBEF6313-B003-4D32-AFA5-B5B3030276A5}" name="Column5" headerRowDxfId="1712" dataDxfId="1711"/>
    <tableColumn id="6" xr3:uid="{739765DC-003A-432B-8D92-EE64BD198CC5}" name="Column6" headerRowDxfId="1710" dataDxfId="1709"/>
    <tableColumn id="7" xr3:uid="{A2790705-DA2B-407E-8A9F-2141370C234C}" name="Column7" headerRowDxfId="1708" dataDxfId="1707"/>
    <tableColumn id="8" xr3:uid="{1E3E4993-4178-446A-96C6-D7541E0E1C51}" name="Column8" headerRowDxfId="1706" dataDxfId="1705"/>
    <tableColumn id="9" xr3:uid="{C0D75E61-C823-4D4C-80E2-26C60CA6B3F6}" name="Column9" headerRowDxfId="1704" dataDxfId="1703"/>
    <tableColumn id="10" xr3:uid="{DC8DA137-6DE1-4E6C-BF7E-1FBC67BA8C0D}" name="Column10" headerRowDxfId="1702" dataDxfId="1701"/>
    <tableColumn id="11" xr3:uid="{5F4C679B-9883-447D-ABD6-59F3402D6CC2}" name="Column11" headerRowDxfId="1700" dataDxfId="1699"/>
    <tableColumn id="12" xr3:uid="{CD57C3B0-E839-41B4-BD58-4199BD336AD5}" name="Column12" headerRowDxfId="1698" dataDxfId="1697"/>
    <tableColumn id="13" xr3:uid="{616AB5FA-CBF6-4526-8DF5-1F4D7E2A1343}" name="Column13" headerRowDxfId="1696" dataDxfId="1695"/>
    <tableColumn id="14" xr3:uid="{EE5E9472-C245-41BB-9BC0-BD40631FBE68}" name="Column14" headerRowDxfId="1694" dataDxfId="1693"/>
    <tableColumn id="15" xr3:uid="{0D24E34A-D4EE-40C1-AEA9-92024CF30BF6}" name="Column15" headerRowDxfId="1692" dataDxfId="1691"/>
    <tableColumn id="16" xr3:uid="{D5773971-2EFA-45CE-891C-0DBFECF4E93F}" name="Column16" headerRowDxfId="1690" dataDxfId="1689"/>
    <tableColumn id="17" xr3:uid="{B431DC60-76C7-450A-B505-7B050DBEDE14}" name="Column17" headerRowDxfId="1688" dataDxfId="1687"/>
    <tableColumn id="18" xr3:uid="{74519ACE-055C-4FE2-8C17-D781515F19A1}" name="Column18" headerRowDxfId="1686" dataDxfId="1685"/>
    <tableColumn id="19" xr3:uid="{310DB01B-928B-4FFD-B634-DFFCEC425502}" name="Column19" headerRowDxfId="1684" dataDxfId="1683"/>
    <tableColumn id="20" xr3:uid="{346190BD-ED12-4518-9C89-30E8AC701629}" name="Column20" headerRowDxfId="1682" dataDxfId="1681"/>
    <tableColumn id="21" xr3:uid="{18DB7FEB-3FC6-4FDE-88C9-F1660B0FBCBC}" name="Column21" headerRowDxfId="1680" dataDxfId="1679"/>
    <tableColumn id="22" xr3:uid="{F9AA6800-6980-4038-9FF7-4B4AA54DF356}" name="Column22" headerRowDxfId="1678" dataDxfId="1677"/>
    <tableColumn id="23" xr3:uid="{32F667D8-B6F5-494C-BED2-62E8CEFF5300}" name="Column23" headerRowDxfId="1676" dataDxfId="1675"/>
    <tableColumn id="24" xr3:uid="{89A5D19C-7D66-4922-B41F-540C2BB49D49}" name="Column24" headerRowDxfId="1674" dataDxfId="1673"/>
    <tableColumn id="25" xr3:uid="{2838164F-4DFE-453F-826A-E2D42FAEE63F}" name="Column25" headerRowDxfId="1672" dataDxfId="1671"/>
    <tableColumn id="26" xr3:uid="{D3A040F0-A1EE-4D89-AECF-EA246B8DCDE2}" name="Column26" headerRowDxfId="1670" dataDxfId="1669"/>
    <tableColumn id="27" xr3:uid="{C7075EA2-85FE-4D63-9493-3FAD7F3C4609}" name="Column27" headerRowDxfId="1668" dataDxfId="1667"/>
    <tableColumn id="28" xr3:uid="{0E3F3A46-364C-4738-AF93-C123E758EC3F}" name="Column28" headerRowDxfId="1666" dataDxfId="1665"/>
    <tableColumn id="29" xr3:uid="{89D7F143-497B-4671-894D-DAA6CAAEC9D0}" name="Column29" headerRowDxfId="1664" dataDxfId="1663"/>
    <tableColumn id="30" xr3:uid="{F9EB236B-0602-4622-B445-2296DB9E81CA}" name="Column30" headerRowDxfId="1662" dataDxfId="1661"/>
    <tableColumn id="31" xr3:uid="{5386ABE8-2250-4EEA-8E30-133B5C1EF0C7}" name="Column31" headerRowDxfId="1660" dataDxfId="1659"/>
    <tableColumn id="32" xr3:uid="{ACE39742-4CC5-4BD2-A603-7AC65FE96720}" name="Column32" headerRowDxfId="1658" dataDxfId="1657"/>
    <tableColumn id="33" xr3:uid="{E21A81CD-0CCD-4C78-95E6-D0C307E173BF}" name="Column33" headerRowDxfId="1656" dataDxfId="1655"/>
    <tableColumn id="34" xr3:uid="{2A465DFD-A342-4163-8EBE-007F696F3512}" name="Column34" headerRowDxfId="1654" dataDxfId="1653"/>
    <tableColumn id="35" xr3:uid="{12F94931-D171-4769-826D-3D18B664E38C}" name="Column35" headerRowDxfId="1652" dataDxfId="1651"/>
    <tableColumn id="36" xr3:uid="{71E9245A-F82B-4F41-95D8-03B2749068F2}" name="Column36" headerRowDxfId="1650" dataDxfId="1649"/>
    <tableColumn id="37" xr3:uid="{D41E5BD0-373F-4653-9A04-732624B22C19}" name="Column37" headerRowDxfId="1648" dataDxfId="1647"/>
    <tableColumn id="38" xr3:uid="{26774005-4666-48AD-A091-C69C2C72EE42}" name="Column38" headerRowDxfId="1646" dataDxfId="1645"/>
    <tableColumn id="39" xr3:uid="{86921260-0686-4533-9D1D-35CA1298F9E0}" name="Column39" headerRowDxfId="1644" dataDxfId="1643"/>
    <tableColumn id="40" xr3:uid="{4713994C-0D21-4366-B278-B52BDD95D998}" name="Column40" headerRowDxfId="1642" dataDxfId="1641"/>
    <tableColumn id="41" xr3:uid="{8BF8C51C-0B53-4E84-85DF-35A4EE64AC79}" name="Column41" headerRowDxfId="1640" dataDxfId="1639"/>
    <tableColumn id="42" xr3:uid="{735AD372-97BC-4EBB-AB4E-50F5F2D9E319}" name="Column42" headerRowDxfId="1638" dataDxfId="1637"/>
    <tableColumn id="43" xr3:uid="{9FCCE933-E12C-44EF-8619-76612EC26321}" name="Column43" headerRowDxfId="1636" dataDxfId="1635"/>
    <tableColumn id="44" xr3:uid="{825A357B-033A-4657-87B2-0BA0E75246A8}" name="Column44" headerRowDxfId="1634" dataDxfId="1633"/>
    <tableColumn id="45" xr3:uid="{535600E2-F9FF-4FA1-AFE4-61CDE66452D3}" name="Column45" headerRowDxfId="1632" dataDxfId="1631"/>
    <tableColumn id="46" xr3:uid="{00884518-ABE7-4A47-98B2-DBBB339F1FA1}" name="Column46" headerRowDxfId="1630" dataDxfId="1629"/>
    <tableColumn id="47" xr3:uid="{B0E01CAE-04C7-4CCC-81F7-F751799EB9DD}" name="Column47" headerRowDxfId="1628" dataDxfId="1627"/>
    <tableColumn id="48" xr3:uid="{5935ADFE-427E-462B-8B07-CAD15E92A0DE}" name="Column48" headerRowDxfId="1626" dataDxfId="1625"/>
    <tableColumn id="49" xr3:uid="{DA4AC58B-FA19-45FE-B431-EA57D3189410}" name="Column49" headerRowDxfId="1624" dataDxfId="1623"/>
    <tableColumn id="50" xr3:uid="{EA23CBA9-191A-48D0-905D-ACF72A21F389}" name="Column50" headerRowDxfId="1622" dataDxfId="1621"/>
    <tableColumn id="51" xr3:uid="{DE6DBD7F-E143-48B7-B6D2-265C1D3507EF}" name="Column51" headerRowDxfId="1620" dataDxfId="1619"/>
    <tableColumn id="52" xr3:uid="{78907930-62BD-41DF-A535-2EA04B76F457}" name="Column52" headerRowDxfId="1618" dataDxfId="1617"/>
    <tableColumn id="53" xr3:uid="{5FAB4969-19F7-4BD8-9881-F295B530B1FC}" name="Column53" headerRowDxfId="1616" dataDxfId="1615"/>
    <tableColumn id="54" xr3:uid="{510AB0B9-2787-4E34-A854-483CA463207E}" name="Column54" headerRowDxfId="1614" dataDxfId="1613"/>
    <tableColumn id="55" xr3:uid="{B2B4A4D9-82C9-444E-AF3C-9F97D8A1CA66}" name="Column55" headerRowDxfId="1612" dataDxfId="1611"/>
    <tableColumn id="56" xr3:uid="{6A025278-1DD5-4E38-8814-3A67773C60F5}" name="Column56" headerRowDxfId="1610" dataDxfId="1609"/>
    <tableColumn id="57" xr3:uid="{5D87E745-C5B7-490C-BD00-85058A4B9340}" name="Column57" headerRowDxfId="1608" dataDxfId="1607"/>
    <tableColumn id="58" xr3:uid="{D90CA733-20AF-4AF2-84CB-10FD968E2454}" name="Column58" headerRowDxfId="1606" dataDxfId="1605"/>
    <tableColumn id="59" xr3:uid="{A436825C-8121-4E0C-A918-BC65782DE165}" name="Column59" headerRowDxfId="1604" dataDxfId="1603"/>
    <tableColumn id="60" xr3:uid="{0D1EE1EC-609F-4982-87F9-63C6592EA1EB}" name="Column60" headerRowDxfId="1602" dataDxfId="1601"/>
    <tableColumn id="61" xr3:uid="{49E6B1FA-CCDE-4642-9CF3-B66FC1093A1B}" name="Column61" headerRowDxfId="1600" dataDxfId="1599"/>
    <tableColumn id="62" xr3:uid="{107B6446-0871-44DB-BD0C-7233B0D6DDFD}" name="Column62" headerRowDxfId="1598" dataDxfId="1597"/>
    <tableColumn id="63" xr3:uid="{9602ADE5-C149-4FF2-BE67-8BE9AD6000B3}" name="Column63" headerRowDxfId="1596" dataDxfId="1595"/>
    <tableColumn id="64" xr3:uid="{8123958E-47A3-4D60-9056-1CF542519C70}" name="Column64" headerRowDxfId="1594" dataDxfId="1593"/>
    <tableColumn id="65" xr3:uid="{668D745D-CA28-4B13-9B0A-EB3000613C0F}" name="Column65" headerRowDxfId="1592" dataDxfId="1591"/>
    <tableColumn id="66" xr3:uid="{8BF7F8AF-FA8E-4BF4-8CE4-130219D05556}" name="Column66" headerRowDxfId="1590" dataDxfId="1589"/>
    <tableColumn id="67" xr3:uid="{3BA33EC2-049C-4F5E-9189-BDD890FDF214}" name="Column67" headerRowDxfId="1588" dataDxfId="1587"/>
    <tableColumn id="68" xr3:uid="{4ADEF958-4EA8-4FFF-9827-B2E7195CEA72}" name="Column68" headerRowDxfId="1586" dataDxfId="1585"/>
    <tableColumn id="69" xr3:uid="{6D5E2BA9-D5E6-447A-8C3D-9AB2CCD220E4}" name="Column69" headerRowDxfId="1584" dataDxfId="1583"/>
    <tableColumn id="70" xr3:uid="{57F685AD-2C44-4BD2-AF98-5F24589D57BD}" name="Column70" headerRowDxfId="1582" dataDxfId="1581"/>
    <tableColumn id="71" xr3:uid="{8325B8B3-8DCC-4739-ABFE-E59A86E5ED80}" name="Column71" headerRowDxfId="1580" dataDxfId="1579"/>
    <tableColumn id="72" xr3:uid="{FEA83370-9845-4F98-B47C-EE2B2F3935F2}" name="Column72" headerRowDxfId="1578" dataDxfId="1577"/>
    <tableColumn id="73" xr3:uid="{2BD0F6D5-86E4-456A-B77B-39121F95A91F}" name="Column73" headerRowDxfId="1576" dataDxfId="1575"/>
    <tableColumn id="74" xr3:uid="{AA210A58-AA10-49EA-A89C-32DF03FCE10D}" name="Column74" headerRowDxfId="1574" dataDxfId="1573"/>
    <tableColumn id="75" xr3:uid="{2EB9E127-F8E2-40C2-B874-59680BEE48EF}" name="Column75" headerRowDxfId="1572" dataDxfId="1571"/>
    <tableColumn id="76" xr3:uid="{91B95733-A867-4D59-97DA-18E9448ECF53}" name="Column76" headerRowDxfId="1570" dataDxfId="1569"/>
    <tableColumn id="77" xr3:uid="{66F94693-66D9-44A3-BA50-DA03E9C9303F}" name="Column77" headerRowDxfId="1568" dataDxfId="1567"/>
    <tableColumn id="78" xr3:uid="{6126F730-462C-48D6-A0EC-FD65B5CA9D15}" name="Column78" headerRowDxfId="1566" dataDxfId="1565"/>
    <tableColumn id="79" xr3:uid="{7F49E35B-53CF-4E91-8904-2F9ECCF37314}" name="Column79" headerRowDxfId="1564" dataDxfId="1563"/>
    <tableColumn id="80" xr3:uid="{18E7ADCC-A55E-493C-A79F-F23DF463FC91}" name="Column80" headerRowDxfId="1562" dataDxfId="1561"/>
    <tableColumn id="81" xr3:uid="{4FAD468B-9E71-488C-B800-35562C09308A}" name="Column81" headerRowDxfId="1560" dataDxfId="1559"/>
    <tableColumn id="82" xr3:uid="{07BCCD07-9EA9-48E1-8674-8C99C194F9C2}" name="Column82" headerRowDxfId="1558" dataDxfId="1557"/>
    <tableColumn id="83" xr3:uid="{EAA49C9A-D538-4398-928F-6F487E9CC4AD}" name="Column83" headerRowDxfId="1556" dataDxfId="1555"/>
    <tableColumn id="84" xr3:uid="{CE023264-F9F7-40E7-9624-1CC056A5FB9D}" name="Column84" headerRowDxfId="1554" dataDxfId="1553"/>
    <tableColumn id="85" xr3:uid="{E7BF10A3-F661-4608-BC94-E7D6189C2D3E}" name="Column85" headerRowDxfId="1552" dataDxfId="1551"/>
    <tableColumn id="86" xr3:uid="{92AA04DB-71A8-44A1-977F-9989880D41E7}" name="Column86" headerRowDxfId="1550" dataDxfId="1549"/>
    <tableColumn id="87" xr3:uid="{5F2363D8-C686-4773-9C54-A5F27A31EB68}" name="Column87" headerRowDxfId="1548" dataDxfId="1547"/>
    <tableColumn id="88" xr3:uid="{7B740E44-98AB-4C9D-875E-6C95DED7E4F1}" name="Column88" headerRowDxfId="1546" dataDxfId="15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7CB8DFA-D18B-4FC4-A365-3FABE32E1E02}" name="FcstTMin" displayName="FcstTMin" ref="A8:CJ372" headerRowCount="0" totalsRowShown="0">
  <tableColumns count="88">
    <tableColumn id="1" xr3:uid="{81DBDB73-2170-4883-A763-C5407E6AC7CA}" name="Column1" headerRowDxfId="948" dataDxfId="947"/>
    <tableColumn id="2" xr3:uid="{A723B926-9D15-4802-B955-EF18459A625B}" name="Column2" dataDxfId="946"/>
    <tableColumn id="3" xr3:uid="{F3C024E4-B6F6-46EA-A6DD-70CD18FCC8F4}" name="Column3" dataDxfId="945"/>
    <tableColumn id="4" xr3:uid="{D1A1E089-8033-467A-89D4-57BCA85B0389}" name="Column4" dataDxfId="944"/>
    <tableColumn id="5" xr3:uid="{B1CD03C5-E606-4901-B54F-EA2B6409BBDD}" name="Column5" dataDxfId="943"/>
    <tableColumn id="6" xr3:uid="{D69D0E25-665F-49FC-BC48-3AB394DFB91D}" name="Column6" dataDxfId="942"/>
    <tableColumn id="7" xr3:uid="{8212D789-AB31-4FB8-8918-2051EF0565BC}" name="Column7" dataDxfId="941"/>
    <tableColumn id="8" xr3:uid="{9E92CEC0-29C7-4411-8019-290FF5953780}" name="Column8" dataDxfId="940"/>
    <tableColumn id="9" xr3:uid="{04E13B4C-C0D4-43A9-A31B-B4B621B1670A}" name="Column9" dataDxfId="939"/>
    <tableColumn id="10" xr3:uid="{E7A73E92-0600-400F-90A8-B8301AA36D09}" name="Column10" dataDxfId="938"/>
    <tableColumn id="11" xr3:uid="{482B0AFF-E568-4E18-A58F-BD59F9A856A4}" name="Column11" dataDxfId="937"/>
    <tableColumn id="12" xr3:uid="{6B4762BD-1243-4CBB-87AB-19DD8D2DA615}" name="Column12" dataDxfId="936"/>
    <tableColumn id="13" xr3:uid="{F9D08660-3416-4AD0-8990-744EE7CF90D1}" name="Column13" dataDxfId="935"/>
    <tableColumn id="14" xr3:uid="{9EE9875A-5AD3-42C1-92B7-192ACC483BA0}" name="Column14" dataDxfId="934"/>
    <tableColumn id="15" xr3:uid="{42887DB6-4127-409B-B355-0CBD0B1C3C3A}" name="Column15" dataDxfId="933"/>
    <tableColumn id="16" xr3:uid="{84DD62B6-AAD3-425F-96CE-1CF89710DDBB}" name="Column16" dataDxfId="932"/>
    <tableColumn id="17" xr3:uid="{366ABF08-85B8-46CC-BB69-02A1CFFF2A5E}" name="Column17" dataDxfId="931"/>
    <tableColumn id="18" xr3:uid="{3FA82B95-5FC8-40F9-9F56-9D548FA5AF91}" name="Column18" dataDxfId="930"/>
    <tableColumn id="19" xr3:uid="{06820DE6-5321-437A-A1BE-38235F0E6B04}" name="Column19" dataDxfId="929"/>
    <tableColumn id="20" xr3:uid="{AE0E60FA-EB48-47F9-BF61-198F9BE08AE4}" name="Column20" dataDxfId="928"/>
    <tableColumn id="21" xr3:uid="{2EFF776B-4CA7-497E-A6D3-8B160472F224}" name="Column21" dataDxfId="927"/>
    <tableColumn id="22" xr3:uid="{3B4BBE24-58B8-4BB5-A547-C4BF6E00A27C}" name="Column22" dataDxfId="926"/>
    <tableColumn id="23" xr3:uid="{54D431F8-DAD3-4D66-97AF-2EF1D775292E}" name="Column23" dataDxfId="925"/>
    <tableColumn id="24" xr3:uid="{AD0B4530-21BE-4483-B941-D72EB8AFFC53}" name="Column24" dataDxfId="924"/>
    <tableColumn id="25" xr3:uid="{C4D4B5DC-A245-4708-86C9-B3406DB90186}" name="Column25" dataDxfId="923"/>
    <tableColumn id="26" xr3:uid="{2B8011CA-E7C3-4C02-B77D-648AE3C306E3}" name="Column26" dataDxfId="922"/>
    <tableColumn id="27" xr3:uid="{AAD4AA96-7FD8-4BB8-8883-42754C2B2237}" name="Column27" dataDxfId="921"/>
    <tableColumn id="28" xr3:uid="{3CAFC2BF-3E2C-4C1B-9ABC-B76D46B75BE4}" name="Column28" dataDxfId="920"/>
    <tableColumn id="29" xr3:uid="{9242C0C9-A8B4-4DFF-A2F7-0DA75169DA5A}" name="Column29" dataDxfId="919"/>
    <tableColumn id="30" xr3:uid="{89CE7F96-4011-488B-A858-36AD8E4B99DE}" name="Column30" dataDxfId="918"/>
    <tableColumn id="31" xr3:uid="{D428C8D3-A705-4565-8DE8-66650CD64EA3}" name="Column31" dataDxfId="917"/>
    <tableColumn id="32" xr3:uid="{FA982AAD-6882-42E7-A203-98520FCF4356}" name="Column32" dataDxfId="916"/>
    <tableColumn id="33" xr3:uid="{31C8BFFB-CBB6-4733-A97B-83CD82753D10}" name="Column33" dataDxfId="915"/>
    <tableColumn id="34" xr3:uid="{20B74B49-6DF5-4B87-976D-041C487E63B6}" name="Column34" dataDxfId="914"/>
    <tableColumn id="35" xr3:uid="{A1258211-A8FE-44E9-B9FC-9B2377BF54F4}" name="Column35" dataDxfId="913"/>
    <tableColumn id="36" xr3:uid="{82FF9528-9489-4331-A135-BB676AC286BB}" name="Column36" dataDxfId="912"/>
    <tableColumn id="37" xr3:uid="{0970F589-E03A-4D31-A0B4-5B547343C085}" name="Column37" dataDxfId="911"/>
    <tableColumn id="38" xr3:uid="{6BE5CD91-3A3B-4159-84F9-78F958D148F9}" name="Column38" dataDxfId="910"/>
    <tableColumn id="39" xr3:uid="{954029FB-736A-4DB7-A3F4-6D461D277A2C}" name="Column39" dataDxfId="909"/>
    <tableColumn id="40" xr3:uid="{0986FA08-D2A5-4DDB-89BE-DE5535B50883}" name="Column40" dataDxfId="908"/>
    <tableColumn id="41" xr3:uid="{C5A27F7A-2DD2-4789-AF83-CFDF0FF58CEF}" name="Column41" dataDxfId="907"/>
    <tableColumn id="42" xr3:uid="{71E2018E-BB26-4F61-B7E9-19F94C3ECF40}" name="Column42" dataDxfId="906"/>
    <tableColumn id="43" xr3:uid="{496E2A97-1005-4924-A12A-B0AFC3264430}" name="Column43" dataDxfId="905"/>
    <tableColumn id="44" xr3:uid="{D1817DC0-78D5-4ED7-8198-AF257D93EEE6}" name="Column44" dataDxfId="904"/>
    <tableColumn id="45" xr3:uid="{55526014-DE0E-4F7E-9316-421ABE02AC35}" name="Column45" dataDxfId="903"/>
    <tableColumn id="46" xr3:uid="{DDC54D02-ADB5-41B8-8536-D953EC88F1D3}" name="Column46" dataDxfId="902"/>
    <tableColumn id="47" xr3:uid="{8CCD1DDC-0ECD-4CE3-8289-A3A2DC9707E8}" name="Column47" dataDxfId="901"/>
    <tableColumn id="48" xr3:uid="{84376D6E-6672-44E6-8937-2C1596B95AEA}" name="Column48" dataDxfId="900"/>
    <tableColumn id="49" xr3:uid="{5C9709D2-97F3-464E-9875-02A4A3B6496C}" name="Column49" dataDxfId="899"/>
    <tableColumn id="50" xr3:uid="{2C642DA8-DFCC-4945-8D61-1B32441E58AA}" name="Column50" dataDxfId="898"/>
    <tableColumn id="51" xr3:uid="{CFDCC519-B4FA-42CA-B177-849BF81B3C6F}" name="Column51" dataDxfId="897"/>
    <tableColumn id="52" xr3:uid="{E7EBDDAA-82D1-4B95-BB78-532CE5E2FE75}" name="Column52" dataDxfId="896"/>
    <tableColumn id="53" xr3:uid="{ECA17478-2A0D-4011-81B8-1599F1F947B0}" name="Column53" dataDxfId="895"/>
    <tableColumn id="54" xr3:uid="{1E31CD25-2CAB-4B34-A25A-D0405AE2CEAF}" name="Column54" dataDxfId="894"/>
    <tableColumn id="55" xr3:uid="{F7C5AB03-5B8F-4117-BE97-9DBEA994800E}" name="Column55" dataDxfId="893"/>
    <tableColumn id="56" xr3:uid="{63D59AFD-5F91-4AE8-872A-F87E1EA1EEF3}" name="Column56" dataDxfId="892"/>
    <tableColumn id="57" xr3:uid="{55B74568-2E25-4EF3-A37B-6EBB3E2F0BC9}" name="Column57" dataDxfId="891"/>
    <tableColumn id="58" xr3:uid="{1C881A28-8C59-466B-8970-C043D43785A0}" name="Column58" dataDxfId="890"/>
    <tableColumn id="59" xr3:uid="{321E1CFB-667A-4A36-8C75-62EE6749CB33}" name="Column59" dataDxfId="889"/>
    <tableColumn id="60" xr3:uid="{FBF66B15-5213-4C49-BE55-37BF4B04D618}" name="Column60" dataDxfId="888"/>
    <tableColumn id="61" xr3:uid="{83942A41-EA38-4184-98E0-9A85FB051039}" name="Column61" dataDxfId="887"/>
    <tableColumn id="62" xr3:uid="{68122428-7FB4-43D9-978A-E92CD6E5676F}" name="Column62" dataDxfId="886"/>
    <tableColumn id="63" xr3:uid="{7ECFAE44-C54F-4FB6-B9D9-9E7027B44D74}" name="Column63" dataDxfId="885"/>
    <tableColumn id="64" xr3:uid="{85BDA8A6-14E5-4F50-99CA-DB59E7831796}" name="Column64" dataDxfId="884"/>
    <tableColumn id="65" xr3:uid="{3A7C3253-6203-4B80-A1AD-3CCAD741E405}" name="Column65" dataDxfId="883"/>
    <tableColumn id="66" xr3:uid="{04826E0B-16E2-46AF-A4EB-CD72BEF688DD}" name="Column66" dataDxfId="882"/>
    <tableColumn id="67" xr3:uid="{0B51BF70-0693-4326-A0DF-2A5C05D4848A}" name="Column67" dataDxfId="881"/>
    <tableColumn id="68" xr3:uid="{A712E418-4908-46F0-8A71-F19E2A68FB0E}" name="Column68" dataDxfId="880"/>
    <tableColumn id="69" xr3:uid="{09BDA46E-8821-4B5D-B45D-F9EE0BD83CDD}" name="Column69" dataDxfId="879"/>
    <tableColumn id="70" xr3:uid="{F9965CEB-4DA9-4FF2-8A3C-079AE88A917E}" name="Column70" dataDxfId="878"/>
    <tableColumn id="71" xr3:uid="{D0ABE5FE-EE9F-42DA-9C25-B3C0A7526F57}" name="Column71" dataDxfId="877"/>
    <tableColumn id="72" xr3:uid="{767F0FB1-C569-4371-839F-3583DE89DA02}" name="Column72" dataDxfId="876"/>
    <tableColumn id="73" xr3:uid="{D827C4C5-E0B1-4A9F-8619-E652635369EB}" name="Column73" dataDxfId="875"/>
    <tableColumn id="74" xr3:uid="{ADD1DC91-E431-49B4-99DE-5494FFD2A357}" name="Column74" dataDxfId="874"/>
    <tableColumn id="75" xr3:uid="{4BA82C2A-CAE6-4CFA-991F-ECBC02B5CFB7}" name="Column75" dataDxfId="873"/>
    <tableColumn id="76" xr3:uid="{5F5E8527-1C5C-4040-837D-568DE026D256}" name="Column76" dataDxfId="872"/>
    <tableColumn id="77" xr3:uid="{E34EF7D5-B2B1-421C-B7B2-4B5C78EF85CE}" name="Column77" dataDxfId="871"/>
    <tableColumn id="78" xr3:uid="{55748A31-331E-485C-B4FA-153DE92AA2C0}" name="Column78" dataDxfId="870"/>
    <tableColumn id="79" xr3:uid="{D87B0202-3D2E-46F2-AABF-CC5806AD8518}" name="Column79" dataDxfId="869"/>
    <tableColumn id="80" xr3:uid="{CDCFB129-019D-4FF7-87B9-9EEEBED42462}" name="Column80" dataDxfId="868"/>
    <tableColumn id="81" xr3:uid="{D9DFD2E9-D601-4970-8139-C55871D232DD}" name="Column81" dataDxfId="867"/>
    <tableColumn id="82" xr3:uid="{C7D2B2CE-237E-4EF2-9B42-779DEA897F3A}" name="Column82" dataDxfId="866"/>
    <tableColumn id="83" xr3:uid="{D6633C7E-CB71-44DC-8121-1906B227F2E5}" name="Column83" dataDxfId="865"/>
    <tableColumn id="84" xr3:uid="{7465AABF-ACD4-4104-8B9E-1F0C224002A0}" name="Column84" dataDxfId="864"/>
    <tableColumn id="85" xr3:uid="{CB5ADF57-DA00-43A4-81B2-54AACEF977DA}" name="Column85" dataDxfId="863"/>
    <tableColumn id="86" xr3:uid="{ACC18931-CFED-4E39-BE2B-B12E1AC6BB47}" name="Column86" dataDxfId="862"/>
    <tableColumn id="87" xr3:uid="{91C47599-E700-4450-95B2-5007B425426F}" name="Column87" dataDxfId="861"/>
    <tableColumn id="88" xr3:uid="{B978F5CA-11F4-48B2-9E7C-E56F572D4290}" name="Column88" dataDxfId="86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71BEDC5-ED70-4586-BC29-E3DE357D5BE5}" name="RecentPrecip" displayName="RecentPrecip" ref="A7:AD373" totalsRowShown="0" headerRowDxfId="859">
  <tableColumns count="30">
    <tableColumn id="1" xr3:uid="{9E51B620-43F3-4698-B961-C5DF33F62F06}" name="Description/Date" dataDxfId="858"/>
    <tableColumn id="2" xr3:uid="{2160D0D0-064C-4A21-A835-630818CC820A}" name="05BE008" dataDxfId="857"/>
    <tableColumn id="3" xr3:uid="{F8196919-0F9B-417B-96D9-3F000DEF8CDC}" name="05BH010" dataDxfId="856"/>
    <tableColumn id="4" xr3:uid="{842B3438-101B-4E6E-B9C9-87A5E8173C72}" name="05BHU01" dataDxfId="855">
      <calculatedColumnFormula>NA()</calculatedColumnFormula>
    </tableColumn>
    <tableColumn id="5" xr3:uid="{3929EE95-2260-4D08-B7A7-E195CF2E5F91}" name="05BL003" dataDxfId="854">
      <calculatedColumnFormula>NA()</calculatedColumnFormula>
    </tableColumn>
    <tableColumn id="6" xr3:uid="{1A0FE575-1E29-4775-B45D-25D3BD6694CA}" name="05BL024" dataDxfId="853"/>
    <tableColumn id="7" xr3:uid="{64CF059D-99A4-4CB3-83B2-E59744B68543}" name="05BMU01" dataDxfId="852"/>
    <tableColumn id="8" xr3:uid="{CEDD172D-AC95-49A8-9B9A-364393BF08E4}" name="05BM002" dataDxfId="851"/>
    <tableColumn id="9" xr3:uid="{73E14AA9-F614-4275-8ABD-D6AD8D1AFA7B}" name="05BM004" dataDxfId="850"/>
    <tableColumn id="10" xr3:uid="{8BAFEF8D-0D96-4588-897D-C591DDE98705}" name="05BN012" dataDxfId="849"/>
    <tableColumn id="11" xr3:uid="{8DFD88DC-2F36-4C2E-B56E-A6EAD8995BD9}" name="05AA024" dataDxfId="848"/>
    <tableColumn id="12" xr3:uid="{1454751F-CE69-417F-BD48-67FC66CA7666}" name="05AAU01" dataDxfId="847"/>
    <tableColumn id="13" xr3:uid="{A5B1C4E6-E7B5-4BD8-987B-EBA6884FA580}" name="05AB918" dataDxfId="846"/>
    <tableColumn id="14" xr3:uid="{EDC97D95-3D4E-4496-96D3-B7AEBB77902D}" name="05AB007" dataDxfId="845"/>
    <tableColumn id="15" xr3:uid="{97E5F6F2-F935-4233-A2FA-82B63EC85FAC}" name="05AAU02" dataDxfId="844"/>
    <tableColumn id="16" xr3:uid="{40E258CA-8C19-467A-A9B1-6E720D4EEC0E}" name="05ADU01" dataDxfId="843"/>
    <tableColumn id="17" xr3:uid="{7C295CF1-8351-4752-8558-DF3BCA6DE030}" name="05ADU02" dataDxfId="842"/>
    <tableColumn id="18" xr3:uid="{564A47BC-651E-4FCE-B343-7979471C5BCA}" name="05AD921" dataDxfId="841">
      <calculatedColumnFormula>NA()</calculatedColumnFormula>
    </tableColumn>
    <tableColumn id="19" xr3:uid="{F3497325-FC19-4081-8A5F-B5AC89871EEE}" name="05ADU03" dataDxfId="840"/>
    <tableColumn id="20" xr3:uid="{38028B2D-C709-4B34-A726-47E846041A2E}" name="05AE006" dataDxfId="839"/>
    <tableColumn id="21" xr3:uid="{ABD91BB6-02F0-45DB-A330-D5AA35009073}" name="05AD007" dataDxfId="838"/>
    <tableColumn id="22" xr3:uid="{9BD0F2A3-FF9A-45BE-B08A-6F03458521D6}" name="05AG006" dataDxfId="837"/>
    <tableColumn id="23" xr3:uid="{4C30D5F2-E152-43AD-A37A-1730011667BA}" name="05AJU01" dataDxfId="836"/>
    <tableColumn id="24" xr3:uid="{C0130817-322C-4664-86DC-4363A78ABDE9}" name="05CB906" dataDxfId="835"/>
    <tableColumn id="25" xr3:uid="{DBA35D38-4282-4C1B-AAED-9107019A3424}" name="05CC002" dataDxfId="834"/>
    <tableColumn id="26" xr3:uid="{96A6089F-2781-4CA6-AAC9-064ABBBFE9D7}" name="05CD004" dataDxfId="833"/>
    <tableColumn id="27" xr3:uid="{783B6101-71D8-4A1D-A15F-8835314E2F6A}" name="05CE001" dataDxfId="832"/>
    <tableColumn id="28" xr3:uid="{C5B5788C-B750-40CB-9E55-BD79192E6F32}" name="05CK004" dataDxfId="831"/>
    <tableColumn id="29" xr3:uid="{747289F0-574E-4031-BDED-107408761246}" name="05AJ001" dataDxfId="830"/>
    <tableColumn id="30" xr3:uid="{52216E59-E9FA-4CAB-8E17-E7C047006D60}" name="05HBU01" dataDxfId="829"/>
  </tableColumns>
  <tableStyleInfo name="TableStyleLight2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6AF095-F40A-4AEF-9E45-F38FDFC334DB}" name="RecentTMax" displayName="RecentTMax" ref="A7:AD373" totalsRowShown="0" headerRowDxfId="828">
  <tableColumns count="30">
    <tableColumn id="1" xr3:uid="{BFDF406F-69B1-49DC-9FE6-BB885F03B7B3}" name="Description/Date" dataDxfId="827"/>
    <tableColumn id="2" xr3:uid="{6F2F0194-F1A4-4052-8910-9559AED0DF03}" name="05BE008" dataDxfId="826"/>
    <tableColumn id="3" xr3:uid="{7C411565-E923-405F-93CE-7C5A1CD4DC28}" name="05BH010" dataDxfId="825"/>
    <tableColumn id="4" xr3:uid="{8B50E7E0-DE7B-4782-9700-0C03C2586345}" name="05BHU01" dataDxfId="824">
      <calculatedColumnFormula>NA()</calculatedColumnFormula>
    </tableColumn>
    <tableColumn id="5" xr3:uid="{7C3D4287-6E9C-4FE8-BC09-D89066EB88EE}" name="05BL003" dataDxfId="823">
      <calculatedColumnFormula>NA()</calculatedColumnFormula>
    </tableColumn>
    <tableColumn id="6" xr3:uid="{FEC878FC-0689-4DAB-8535-FBB187927F23}" name="05BL024" dataDxfId="822"/>
    <tableColumn id="7" xr3:uid="{76F07934-9CDB-4D72-9CC0-84177605AC35}" name="05BMU01" dataDxfId="821"/>
    <tableColumn id="8" xr3:uid="{D484A882-2387-4B6A-A415-D5D57470B611}" name="05BM002" dataDxfId="820"/>
    <tableColumn id="9" xr3:uid="{BAAD289D-A4E2-4F92-89AA-2B47EFD96995}" name="05BM004" dataDxfId="819"/>
    <tableColumn id="10" xr3:uid="{4A8108BC-1E4C-4F01-B0C8-5337B194BF24}" name="05BN012" dataDxfId="818"/>
    <tableColumn id="11" xr3:uid="{38CEC8E3-BAC2-4A98-B0FF-09E0032189F1}" name="05AA024" dataDxfId="817"/>
    <tableColumn id="12" xr3:uid="{54506599-5F89-49C9-AF85-05C6AE84AF1D}" name="05AAU01" dataDxfId="816"/>
    <tableColumn id="13" xr3:uid="{5EEF78CE-2753-4E4F-9197-39C11600A170}" name="05AB918" dataDxfId="815">
      <calculatedColumnFormula>NA()</calculatedColumnFormula>
    </tableColumn>
    <tableColumn id="14" xr3:uid="{A72957D3-4F5D-4482-BE69-6708BE65B2C6}" name="05AB007" dataDxfId="814"/>
    <tableColumn id="15" xr3:uid="{57F4FB4C-F826-4080-AA8D-08FCFC209768}" name="05AAU02" dataDxfId="813"/>
    <tableColumn id="16" xr3:uid="{5CF10BD6-DA40-42B9-9350-9DE470ADF067}" name="05ADU01" dataDxfId="812"/>
    <tableColumn id="17" xr3:uid="{1DBA6D69-4A7F-4BA4-82C2-DE8BE8378C74}" name="05ADU02" dataDxfId="811"/>
    <tableColumn id="18" xr3:uid="{927C7B14-1973-4949-99C0-0DDE087DBF31}" name="05AD921" dataDxfId="810"/>
    <tableColumn id="19" xr3:uid="{6952C76B-9042-4862-9D9E-1982D1FA253C}" name="05ADU03" dataDxfId="809"/>
    <tableColumn id="20" xr3:uid="{A6A6F51A-D336-4EB4-9537-3E1BCE158B6F}" name="05AE006" dataDxfId="808"/>
    <tableColumn id="21" xr3:uid="{66279873-0294-4BDE-B441-C3939046E39F}" name="05AD007" dataDxfId="807"/>
    <tableColumn id="22" xr3:uid="{EA6F554D-3A7B-4D6C-A93D-47CEF91E893C}" name="05AG006" dataDxfId="806"/>
    <tableColumn id="23" xr3:uid="{4B78A271-682D-48C4-9A84-2F3F96617F35}" name="05AJU01" dataDxfId="805"/>
    <tableColumn id="24" xr3:uid="{CA826257-75F1-422E-AAA6-F3129D6AFBBF}" name="05CB906" dataDxfId="804">
      <calculatedColumnFormula>NA()</calculatedColumnFormula>
    </tableColumn>
    <tableColumn id="25" xr3:uid="{CB587BF9-29D4-49C5-A61F-15382F786739}" name="05CC002" dataDxfId="803"/>
    <tableColumn id="26" xr3:uid="{701381E0-BAFA-48C2-90DB-D3AD8A8527AB}" name="05CD004" dataDxfId="802">
      <calculatedColumnFormula>NA()</calculatedColumnFormula>
    </tableColumn>
    <tableColumn id="27" xr3:uid="{F3CA62ED-3973-4CA4-B8E4-6B687BF5DE52}" name="05CE001" dataDxfId="801"/>
    <tableColumn id="28" xr3:uid="{0DB47155-0CD3-4BFA-BF25-FF0BD688936F}" name="05CK004" dataDxfId="800"/>
    <tableColumn id="29" xr3:uid="{72CD393C-16C0-4E96-8C72-282DD3A5C199}" name="05AJ001" dataDxfId="799"/>
    <tableColumn id="30" xr3:uid="{6BD8850F-4249-4D77-9816-74B46A5616D5}" name="05HBU01" dataDxfId="798">
      <calculatedColumnFormula>NA()</calculatedColumnFormula>
    </tableColumn>
  </tableColumns>
  <tableStyleInfo name="TableStyleLight20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D40BE61-ABFE-41E5-A72F-C7ACC4317984}" name="RecentTMin" displayName="RecentTMin" ref="A7:AD373" totalsRowShown="0" headerRowDxfId="797">
  <tableColumns count="30">
    <tableColumn id="1" xr3:uid="{D54CF087-956D-4C08-9283-BC9103D425D5}" name="Description/Date" dataDxfId="796"/>
    <tableColumn id="2" xr3:uid="{0CA51C36-965E-454D-8750-68DCC99453B7}" name="05BE008" dataDxfId="795"/>
    <tableColumn id="3" xr3:uid="{6C6F1469-3DCD-4172-9D0B-04BC61105DA7}" name="05BH010" dataDxfId="794"/>
    <tableColumn id="4" xr3:uid="{87E8314E-4A14-413D-A424-7CEA03BED453}" name="05BHU01" dataDxfId="793">
      <calculatedColumnFormula>NA()</calculatedColumnFormula>
    </tableColumn>
    <tableColumn id="5" xr3:uid="{4C635E84-12C2-4BD7-88F5-5908974E96B0}" name="05BL003" dataDxfId="792">
      <calculatedColumnFormula>NA()</calculatedColumnFormula>
    </tableColumn>
    <tableColumn id="6" xr3:uid="{AE361510-90A1-47F5-99BB-CDF13B622E23}" name="05BL024" dataDxfId="791"/>
    <tableColumn id="7" xr3:uid="{07A9E5EB-97CD-476E-8030-5BD17C571509}" name="05BMU01" dataDxfId="790"/>
    <tableColumn id="8" xr3:uid="{590D4FF9-DAF7-4F55-A096-494F364EDBEA}" name="05BM002" dataDxfId="789"/>
    <tableColumn id="9" xr3:uid="{FA7EE06E-7C5D-4B42-8457-67C2FD0F00AE}" name="05BM004" dataDxfId="788"/>
    <tableColumn id="10" xr3:uid="{41A74F9B-B47E-492C-9201-02FD0A36B6A3}" name="05BN012" dataDxfId="787"/>
    <tableColumn id="11" xr3:uid="{D8354183-DFDC-4D81-A201-510193C890CF}" name="05AA024" dataDxfId="786"/>
    <tableColumn id="12" xr3:uid="{01BCB93C-FCA8-4043-9163-9242C90B3E6F}" name="05AAU01" dataDxfId="785"/>
    <tableColumn id="13" xr3:uid="{A5914CCF-EB0B-4B80-AA1D-F6C67EB4DA8E}" name="05AB918" dataDxfId="784">
      <calculatedColumnFormula>NA()</calculatedColumnFormula>
    </tableColumn>
    <tableColumn id="14" xr3:uid="{D0A032FD-6F08-40CC-B49D-61946A883F64}" name="05AB007" dataDxfId="783">
      <calculatedColumnFormula>NA()</calculatedColumnFormula>
    </tableColumn>
    <tableColumn id="15" xr3:uid="{3BFDA26B-F3DE-4F5D-8324-A3A5FBB85C03}" name="05AAU02" dataDxfId="782">
      <calculatedColumnFormula>NA()</calculatedColumnFormula>
    </tableColumn>
    <tableColumn id="16" xr3:uid="{F83A3D48-A5F1-408B-89F6-F9FA6AD33C59}" name="05ADU01" dataDxfId="781">
      <calculatedColumnFormula>NA()</calculatedColumnFormula>
    </tableColumn>
    <tableColumn id="17" xr3:uid="{8966A975-1F0F-498E-A140-CB78D850E8C1}" name="05ADU02" dataDxfId="780">
      <calculatedColumnFormula>NA()</calculatedColumnFormula>
    </tableColumn>
    <tableColumn id="18" xr3:uid="{60BAA289-D24D-456C-B145-40B6C903B8BB}" name="05AD921" dataDxfId="779">
      <calculatedColumnFormula>NA()</calculatedColumnFormula>
    </tableColumn>
    <tableColumn id="19" xr3:uid="{C03BBF0D-602F-4C2D-AFE1-94235245A5E4}" name="05ADU03" dataDxfId="778">
      <calculatedColumnFormula>NA()</calculatedColumnFormula>
    </tableColumn>
    <tableColumn id="20" xr3:uid="{7C7C3107-E335-48DD-865F-9191F1A84ED2}" name="05AE006" dataDxfId="777"/>
    <tableColumn id="21" xr3:uid="{50000FFB-B0BC-427D-8927-E8199166340F}" name="05AD007" dataDxfId="776"/>
    <tableColumn id="22" xr3:uid="{86A61983-2D20-42A7-8AB8-68CF458DF0BB}" name="05AG006" dataDxfId="775"/>
    <tableColumn id="23" xr3:uid="{1A2CC5B5-67C2-4578-87FF-AEF79E02811B}" name="05AJU01" dataDxfId="774"/>
    <tableColumn id="24" xr3:uid="{0B7BAAA8-7841-447C-B0EC-6BE224495A28}" name="05CB906" dataDxfId="773">
      <calculatedColumnFormula>NA()</calculatedColumnFormula>
    </tableColumn>
    <tableColumn id="25" xr3:uid="{C00B3D59-54CC-4942-9DCD-82E2615D0B9C}" name="05CC002" dataDxfId="772"/>
    <tableColumn id="26" xr3:uid="{2318E1B6-A1E9-4F8D-8F3B-50B0CB38618E}" name="05CD004" dataDxfId="771">
      <calculatedColumnFormula>NA()</calculatedColumnFormula>
    </tableColumn>
    <tableColumn id="27" xr3:uid="{99391E51-065D-4213-AF51-C0264AE4495D}" name="05CE001" dataDxfId="770"/>
    <tableColumn id="28" xr3:uid="{60CA1EDC-7356-4B6D-B24E-E9B4F851E6EB}" name="05CK004" dataDxfId="769"/>
    <tableColumn id="29" xr3:uid="{3A49C227-C26F-4F64-8157-8DC28738CDE5}" name="05AJ001" dataDxfId="768"/>
    <tableColumn id="30" xr3:uid="{F6192752-7482-468E-8973-BD9467125246}" name="05HBU01" dataDxfId="767">
      <calculatedColumnFormula>NA()</calculatedColumnFormula>
    </tableColumn>
  </tableColumns>
  <tableStyleInfo name="TableStyleLight20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46C52A5-8296-4CF9-ABD5-234814A202B7}" name="HistPrecip" displayName="HistPrecip" ref="A8:CJ373" headerRowCount="0" totalsRowShown="0">
  <tableColumns count="88">
    <tableColumn id="1" xr3:uid="{26E315BD-A8B9-4F93-9C45-DD4082D1DFD6}" name="Column1"/>
    <tableColumn id="2" xr3:uid="{B0D6850F-2076-4959-BA44-6DAC4D672C14}" name="Column2" dataDxfId="766"/>
    <tableColumn id="3" xr3:uid="{BD6EAB34-DA10-423B-BD23-ABE1EC42FF8F}" name="Column3" dataDxfId="765"/>
    <tableColumn id="4" xr3:uid="{2E5D3F23-1957-4925-9900-A734B6F7D9A5}" name="Column4" dataDxfId="764"/>
    <tableColumn id="5" xr3:uid="{5FBDDCF4-C752-496A-8150-EA5A9A5BB067}" name="Column5" dataDxfId="763"/>
    <tableColumn id="6" xr3:uid="{AB2BFCD7-F0AE-4C58-ABF2-38C7D40EF3A5}" name="Column6" dataDxfId="762"/>
    <tableColumn id="7" xr3:uid="{6E82AAA1-66B2-4406-A380-18E6E38DF18F}" name="Column7" dataDxfId="761"/>
    <tableColumn id="8" xr3:uid="{E289E7CF-D896-4798-B3B6-EECDEF95099C}" name="Column8" dataDxfId="760"/>
    <tableColumn id="9" xr3:uid="{1DCC89D3-0AA7-4BC6-A919-F4860055791B}" name="Column9" dataDxfId="759"/>
    <tableColumn id="10" xr3:uid="{80685A80-9792-4F8A-AB52-04E196B9300B}" name="Column10" dataDxfId="758"/>
    <tableColumn id="11" xr3:uid="{A3767C95-E28F-4BAC-9E29-69F7362A554A}" name="Column11" dataDxfId="757"/>
    <tableColumn id="12" xr3:uid="{F44C6B9C-C245-44BB-8EF7-D51B9B3EAD7D}" name="Column12" dataDxfId="756"/>
    <tableColumn id="13" xr3:uid="{F660517A-4AA6-48C4-8E08-1E2D877A68ED}" name="Column13" dataDxfId="755"/>
    <tableColumn id="14" xr3:uid="{F7F9522E-AFC7-45AD-8746-07E949C6C7FA}" name="Column14" dataDxfId="754"/>
    <tableColumn id="15" xr3:uid="{9B87E694-8C07-469A-B37F-658089DD08AC}" name="Column15" dataDxfId="753"/>
    <tableColumn id="16" xr3:uid="{4E7CE1A7-FD5A-458F-AB37-DAB7646FE688}" name="Column16" dataDxfId="752"/>
    <tableColumn id="17" xr3:uid="{F4731F52-A43F-44D6-9FEF-E1907E9023CC}" name="Column17" dataDxfId="751"/>
    <tableColumn id="18" xr3:uid="{630AC728-E539-43B4-9F27-DD80E638725A}" name="Column18" dataDxfId="750"/>
    <tableColumn id="19" xr3:uid="{7D858C57-E315-47F3-9C3A-DB8EA130263F}" name="Column19" dataDxfId="749"/>
    <tableColumn id="20" xr3:uid="{8B378D54-41BA-4C25-BEE5-18BF76FAA167}" name="Column20" dataDxfId="748"/>
    <tableColumn id="21" xr3:uid="{0D0B69FD-E28D-4AC6-A7D8-AEDD99C0A90F}" name="Column21" dataDxfId="747"/>
    <tableColumn id="22" xr3:uid="{3B6DC38E-FBD0-4555-9218-1D076E078CDC}" name="Column22" dataDxfId="746"/>
    <tableColumn id="23" xr3:uid="{D58C17D0-F09E-43D9-ADB5-DAC8A7B7723C}" name="Column23" dataDxfId="745"/>
    <tableColumn id="24" xr3:uid="{F54B245E-D9D7-41E9-B4A4-B7CE20E375A6}" name="Column24" dataDxfId="744"/>
    <tableColumn id="25" xr3:uid="{A588E2C4-A968-48EE-9401-1EAC2883E507}" name="Column25" dataDxfId="743"/>
    <tableColumn id="26" xr3:uid="{EF20FCD0-A74E-4F32-B039-ECA1D5C5A75B}" name="Column26" dataDxfId="742"/>
    <tableColumn id="27" xr3:uid="{0E350A62-7D6F-4CDD-889D-BA6216D4E3F1}" name="Column27" dataDxfId="741"/>
    <tableColumn id="28" xr3:uid="{AE47341E-0EE6-4D56-9F69-1B16AB42DD95}" name="Column28" dataDxfId="740"/>
    <tableColumn id="29" xr3:uid="{96CAA0D0-C705-47AA-9AE3-56A8FEBBEF84}" name="Column29" dataDxfId="739"/>
    <tableColumn id="30" xr3:uid="{CE519346-A059-4909-BEB7-E63BE645D64D}" name="Column30" dataDxfId="738"/>
    <tableColumn id="31" xr3:uid="{63495D50-EDC9-4AE7-9620-3176F2257BF0}" name="Column31" dataDxfId="737"/>
    <tableColumn id="32" xr3:uid="{71645232-9D2B-4CEF-B219-F791DF9743D5}" name="Column32" dataDxfId="736"/>
    <tableColumn id="33" xr3:uid="{B83AB9E0-4C9E-457B-88B7-796F5F3B4E91}" name="Column33" dataDxfId="735"/>
    <tableColumn id="34" xr3:uid="{E73379AF-A503-47FC-932F-AC215C105B37}" name="Column34" dataDxfId="734"/>
    <tableColumn id="35" xr3:uid="{80D9ED2A-C4BF-4210-9B2C-9B953F76453E}" name="Column35" dataDxfId="733"/>
    <tableColumn id="36" xr3:uid="{4AD2446F-877B-466D-81EA-99F6112713EB}" name="Column36" dataDxfId="732"/>
    <tableColumn id="37" xr3:uid="{5A392F95-AD84-4C32-8261-5C6418E57E75}" name="Column37" dataDxfId="731"/>
    <tableColumn id="38" xr3:uid="{689D8040-5295-4445-9E15-F7634D1AD6F6}" name="Column38" dataDxfId="730"/>
    <tableColumn id="39" xr3:uid="{8FCDA8A5-45C4-4D63-8DB7-D2AB793C72AA}" name="Column39" dataDxfId="729"/>
    <tableColumn id="40" xr3:uid="{76607218-7614-4298-AF2A-B526D9E05A28}" name="Column40" dataDxfId="728"/>
    <tableColumn id="41" xr3:uid="{1DE36FBE-282A-4B36-B608-FE6D0AF85768}" name="Column41" dataDxfId="727"/>
    <tableColumn id="42" xr3:uid="{FD01308B-7B11-421D-AF34-159865BA8898}" name="Column42" dataDxfId="726"/>
    <tableColumn id="43" xr3:uid="{F01CAC2B-9C11-4583-937D-2D6FB36FA34C}" name="Column43" dataDxfId="725"/>
    <tableColumn id="44" xr3:uid="{119AB21F-A63A-4008-81CC-A9D280C52694}" name="Column44" dataDxfId="724"/>
    <tableColumn id="45" xr3:uid="{18E8EC8B-D87E-489A-B093-1402968B4F59}" name="Column45" dataDxfId="723"/>
    <tableColumn id="46" xr3:uid="{3EBE344A-895A-412C-B0C3-B556BDAEB204}" name="Column46" dataDxfId="722"/>
    <tableColumn id="47" xr3:uid="{FA44238B-6FA0-49AC-ABA3-473B28D03995}" name="Column47" dataDxfId="721"/>
    <tableColumn id="48" xr3:uid="{19B514AE-7A94-4B36-87DA-E8DB349D6FDE}" name="Column48" dataDxfId="720"/>
    <tableColumn id="49" xr3:uid="{0AFC0BBA-E707-4C35-BDCF-5DA88512EFFF}" name="Column49" dataDxfId="719"/>
    <tableColumn id="50" xr3:uid="{4A0B7578-68FE-48E3-BAE2-B85459B61F08}" name="Column50" dataDxfId="718"/>
    <tableColumn id="51" xr3:uid="{F8BB0A4B-43EC-4747-A81A-FA352F26313D}" name="Column51" dataDxfId="717"/>
    <tableColumn id="52" xr3:uid="{2395E8E9-E752-48B1-8943-FF9BE240984A}" name="Column52" dataDxfId="716"/>
    <tableColumn id="53" xr3:uid="{6AAB3E90-A02F-4AAC-A23C-A675F20383DE}" name="Column53" dataDxfId="715"/>
    <tableColumn id="54" xr3:uid="{5934D45E-4FC6-48E8-8EFB-A953DF803AAB}" name="Column54" dataDxfId="714"/>
    <tableColumn id="55" xr3:uid="{D0A6B7EB-F61D-455D-B45D-88F62402EBF3}" name="Column55" dataDxfId="713"/>
    <tableColumn id="56" xr3:uid="{2E7D6B8E-26FB-45BC-B54B-1BBB839EBDAB}" name="Column56" dataDxfId="712"/>
    <tableColumn id="57" xr3:uid="{8D036CE5-0835-4104-88A1-1DFD5C87AD72}" name="Column57" dataDxfId="711"/>
    <tableColumn id="58" xr3:uid="{4AB237B0-F0A5-403B-B407-A3EA543B4692}" name="Column58" dataDxfId="710"/>
    <tableColumn id="59" xr3:uid="{0CEA8A23-A9B8-418D-BA0E-36AF1F99CB79}" name="Column59" dataDxfId="709"/>
    <tableColumn id="60" xr3:uid="{24F66FC2-9714-43AD-8793-66053170C577}" name="Column60" dataDxfId="708"/>
    <tableColumn id="61" xr3:uid="{17DB8C69-2F7B-4808-973F-D16F1D2D90A1}" name="Column61" dataDxfId="707"/>
    <tableColumn id="62" xr3:uid="{13A00617-C2EC-416B-A67D-4889C0D6CD31}" name="Column62" dataDxfId="706"/>
    <tableColumn id="63" xr3:uid="{1521D139-24F0-4A3C-B707-439AFC9D7ED0}" name="Column63" dataDxfId="705"/>
    <tableColumn id="64" xr3:uid="{D2D68CB9-4712-4CF2-8066-80B8C6D75A5A}" name="Column64" dataDxfId="704"/>
    <tableColumn id="65" xr3:uid="{09CD9747-BCDD-456A-8F4A-00F04D1F575E}" name="Column65" dataDxfId="703"/>
    <tableColumn id="66" xr3:uid="{ADF29965-A407-43CF-B3BB-BF698222556D}" name="Column66" dataDxfId="702"/>
    <tableColumn id="67" xr3:uid="{BDC8F1A7-DE36-4541-90BD-7643DF215825}" name="Column67" dataDxfId="701"/>
    <tableColumn id="68" xr3:uid="{C492F8FC-09AB-432A-B2CF-840E00C4C510}" name="Column68" dataDxfId="700"/>
    <tableColumn id="69" xr3:uid="{FC6D814A-887B-4255-91C5-8E6AE4B71C22}" name="Column69" dataDxfId="699"/>
    <tableColumn id="70" xr3:uid="{707CB42B-4324-4A03-B930-8D9CD7D917F9}" name="Column70" dataDxfId="698"/>
    <tableColumn id="71" xr3:uid="{E6C35FE3-5E55-4BD6-BAA9-31FED794A286}" name="Column71" dataDxfId="697"/>
    <tableColumn id="72" xr3:uid="{C01E56FF-E605-42E1-8EC7-33CAA25C2508}" name="Column72" dataDxfId="696"/>
    <tableColumn id="73" xr3:uid="{16E17FEC-0FC3-48CB-A80B-312C230AE063}" name="Column73" dataDxfId="695"/>
    <tableColumn id="74" xr3:uid="{12EF1DDE-EB56-4512-89E6-41827840AAC9}" name="Column74" dataDxfId="694"/>
    <tableColumn id="75" xr3:uid="{348AF48F-67F8-417E-9D62-A74F8DBB8D28}" name="Column75" dataDxfId="693"/>
    <tableColumn id="76" xr3:uid="{A163EED3-9658-4A7C-BFFF-BB4DAC85E459}" name="Column76" dataDxfId="692"/>
    <tableColumn id="77" xr3:uid="{FAACDB14-DFB6-4BB6-8B91-DD13E5CCA142}" name="Column77" dataDxfId="691"/>
    <tableColumn id="78" xr3:uid="{28C3971E-0FEC-4D1F-9D1B-60971E6C9CA2}" name="Column78" dataDxfId="690"/>
    <tableColumn id="79" xr3:uid="{21E9E5E6-E823-46CD-957E-64F01BD6DD4C}" name="Column79" dataDxfId="689"/>
    <tableColumn id="80" xr3:uid="{93C55F79-1D48-4590-B5C1-640CDC2A7C4C}" name="Column80" dataDxfId="688"/>
    <tableColumn id="81" xr3:uid="{C70B1255-2ED8-4F07-8D31-09ED40507B3E}" name="Column81" dataDxfId="687"/>
    <tableColumn id="82" xr3:uid="{F2688BE3-7966-4C1C-8C97-7C7D8D2EC253}" name="Column82" dataDxfId="686"/>
    <tableColumn id="83" xr3:uid="{4D7A9512-353E-4483-96BC-5DDF5CD730B0}" name="Column83" dataDxfId="685"/>
    <tableColumn id="84" xr3:uid="{B55BE227-27DB-4F70-BF27-D220C0495DB1}" name="Column84" dataDxfId="684"/>
    <tableColumn id="85" xr3:uid="{B848BB93-9584-47A2-9FBA-4530BD59BC81}" name="Column85" dataDxfId="683"/>
    <tableColumn id="86" xr3:uid="{66027990-5B2C-4B23-85C6-F60F22FA6F5F}" name="Column86" dataDxfId="682"/>
    <tableColumn id="87" xr3:uid="{3AA5F0AC-0E73-4572-9AAC-95DD725C56DD}" name="Column87" dataDxfId="681"/>
    <tableColumn id="88" xr3:uid="{42622601-91AA-4D72-BB90-3E7FC2E03807}" name="Column88" dataDxfId="68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CB2C9B1-157D-45FD-AC14-C7B742A326A2}" name="HistTMin" displayName="HistTMin" ref="A8:CJ373" headerRowCount="0" totalsRowShown="0">
  <tableColumns count="88">
    <tableColumn id="1" xr3:uid="{5982E53A-8405-4173-A5E0-4F2A08A23CF0}" name="Column1"/>
    <tableColumn id="2" xr3:uid="{906395E6-F503-4689-A172-C0B8AC153C34}" name="Column2" dataDxfId="679"/>
    <tableColumn id="3" xr3:uid="{D339E49C-8849-45C7-A724-A02595E225B8}" name="Column3" dataDxfId="678"/>
    <tableColumn id="4" xr3:uid="{181C7564-DED4-494E-B312-E17756145820}" name="Column4" dataDxfId="677"/>
    <tableColumn id="5" xr3:uid="{CAB61A47-AE46-4EAC-B468-0F066F45C482}" name="Column5" dataDxfId="676"/>
    <tableColumn id="6" xr3:uid="{2F97E314-1199-4405-870E-8F89CBCCB83A}" name="Column6" dataDxfId="675"/>
    <tableColumn id="7" xr3:uid="{CD1F93BA-6B20-4360-90B0-7C96DAF9D61B}" name="Column7" dataDxfId="674"/>
    <tableColumn id="8" xr3:uid="{612D44BB-BFC4-4038-ADC3-383DC33A8BF5}" name="Column8" dataDxfId="673"/>
    <tableColumn id="9" xr3:uid="{ED4EF72C-602E-4E9A-9F15-5DA21CD784E0}" name="Column9" dataDxfId="672"/>
    <tableColumn id="10" xr3:uid="{62EA90B9-4F6F-4662-8152-C765D4D0D908}" name="Column10" dataDxfId="671"/>
    <tableColumn id="11" xr3:uid="{DCB58797-6499-477E-A6B2-136C5298D945}" name="Column11" dataDxfId="670"/>
    <tableColumn id="12" xr3:uid="{216E57CE-43D4-4FE4-8AFC-68C9336646FE}" name="Column12" dataDxfId="669"/>
    <tableColumn id="13" xr3:uid="{F53CAB42-E875-4D54-B38D-39F63C26CBCB}" name="Column13" dataDxfId="668"/>
    <tableColumn id="14" xr3:uid="{E3DE0DF4-513A-4B08-BC7E-61AA802FB6FC}" name="Column14" dataDxfId="667"/>
    <tableColumn id="15" xr3:uid="{AD2D8E1C-C087-4DD2-A0EA-75726FEEEB83}" name="Column15" dataDxfId="666"/>
    <tableColumn id="16" xr3:uid="{C9A79D89-DFFB-45CC-B37A-5AFCD9AA4457}" name="Column16" dataDxfId="665"/>
    <tableColumn id="17" xr3:uid="{474AB93F-EC77-4CB2-9DE9-31C9C5988220}" name="Column17" dataDxfId="664"/>
    <tableColumn id="18" xr3:uid="{8C17B005-DF59-48CE-9026-6B7224966ECD}" name="Column18" dataDxfId="663"/>
    <tableColumn id="19" xr3:uid="{C9F1BDFA-596C-4BCB-902F-76F2C95E985C}" name="Column19" dataDxfId="662"/>
    <tableColumn id="20" xr3:uid="{404A1326-28A1-43F0-B225-762C9A1984A0}" name="Column20" dataDxfId="661"/>
    <tableColumn id="21" xr3:uid="{1B40EF41-D6DC-495E-9C1E-DFA89E88ECD8}" name="Column21" dataDxfId="660"/>
    <tableColumn id="22" xr3:uid="{01C299CE-BED7-4F1C-A9A1-C9FF385F9338}" name="Column22" dataDxfId="659"/>
    <tableColumn id="23" xr3:uid="{CB13D5F7-B2D3-4F6E-A11B-BFC447143254}" name="Column23" dataDxfId="658"/>
    <tableColumn id="24" xr3:uid="{FD68B749-5F81-4748-B0C3-B7E4C6F54E3C}" name="Column24" dataDxfId="657"/>
    <tableColumn id="25" xr3:uid="{DBBFF861-2C4D-4F7E-AAC1-9E1D9B3A99BF}" name="Column25" dataDxfId="656"/>
    <tableColumn id="26" xr3:uid="{15E75F26-A9E4-4878-ADDE-A00B10930071}" name="Column26" dataDxfId="655"/>
    <tableColumn id="27" xr3:uid="{6A079C07-51BB-478B-92C2-A23C86B13145}" name="Column27" dataDxfId="654"/>
    <tableColumn id="28" xr3:uid="{AE7A8C47-5B55-4CC4-9102-0239A5C9F839}" name="Column28" dataDxfId="653"/>
    <tableColumn id="29" xr3:uid="{EBAC4852-BED3-4B5B-8C81-0E0A254CFF4D}" name="Column29" dataDxfId="652"/>
    <tableColumn id="30" xr3:uid="{933118EF-BECB-43C4-B899-B59C2F63DE5A}" name="Column30" dataDxfId="651"/>
    <tableColumn id="31" xr3:uid="{D855DB3A-F951-46EE-8A25-66622274997C}" name="Column31" dataDxfId="650"/>
    <tableColumn id="32" xr3:uid="{6923E943-70C4-4FCF-A46E-B2C556A029D2}" name="Column32" dataDxfId="649"/>
    <tableColumn id="33" xr3:uid="{FE2D61AA-0484-4074-A492-5A6705EBC158}" name="Column33" dataDxfId="648"/>
    <tableColumn id="34" xr3:uid="{013945FA-218D-4A63-950A-46C274184495}" name="Column34" dataDxfId="647"/>
    <tableColumn id="35" xr3:uid="{09908DE7-B045-4CD9-BA85-A7DC91D325FF}" name="Column35" dataDxfId="646"/>
    <tableColumn id="36" xr3:uid="{3D900FC3-7401-4E1F-AACF-091284E87934}" name="Column36" dataDxfId="645"/>
    <tableColumn id="37" xr3:uid="{5C16A369-A51E-40E3-B613-8D6C31F986F2}" name="Column37" dataDxfId="644"/>
    <tableColumn id="38" xr3:uid="{B222E2B1-E86E-494A-BBAE-96AF45C3CF7E}" name="Column38" dataDxfId="643"/>
    <tableColumn id="39" xr3:uid="{003306A5-585A-46B8-BCBC-F4769BFBB4D9}" name="Column39" dataDxfId="642"/>
    <tableColumn id="40" xr3:uid="{10A6DBC2-EBCD-41A1-B728-83665CD1E304}" name="Column40" dataDxfId="641"/>
    <tableColumn id="41" xr3:uid="{631A093B-CD45-4D53-8D5B-783E4A4F7749}" name="Column41" dataDxfId="640"/>
    <tableColumn id="42" xr3:uid="{D504A994-AE7A-45F6-A160-8C069126D981}" name="Column42" dataDxfId="639"/>
    <tableColumn id="43" xr3:uid="{C8D25288-F2CD-4076-9324-FC77C3404877}" name="Column43" dataDxfId="638"/>
    <tableColumn id="44" xr3:uid="{4F92A5D1-E23F-4DBD-8272-EA122B44E38A}" name="Column44" dataDxfId="637"/>
    <tableColumn id="45" xr3:uid="{8FD66E77-DBFD-442A-B268-E7684DECA590}" name="Column45" dataDxfId="636"/>
    <tableColumn id="46" xr3:uid="{3DE6FC2D-179C-4366-888B-51ACBEC60299}" name="Column46" dataDxfId="635"/>
    <tableColumn id="47" xr3:uid="{51B1A7FD-128E-4F48-BB0F-FB21A9F8732D}" name="Column47" dataDxfId="634"/>
    <tableColumn id="48" xr3:uid="{3A1AA373-D844-434F-AAF3-7196D192B93E}" name="Column48" dataDxfId="633"/>
    <tableColumn id="49" xr3:uid="{6EB77A8E-F9A9-498B-AF5A-1DE3AA0D99C8}" name="Column49" dataDxfId="632"/>
    <tableColumn id="50" xr3:uid="{8AAC2190-3E01-4C08-80D2-57CFEA542D9C}" name="Column50" dataDxfId="631"/>
    <tableColumn id="51" xr3:uid="{F9AF5E84-2BE0-4DEB-ABB6-445B6AC627FB}" name="Column51" dataDxfId="630"/>
    <tableColumn id="52" xr3:uid="{2DE4A6B8-E43F-4440-B7D1-6121FACA183D}" name="Column52" dataDxfId="629"/>
    <tableColumn id="53" xr3:uid="{0A7A8546-1D41-466F-B4E2-C7A9710F6613}" name="Column53" dataDxfId="628"/>
    <tableColumn id="54" xr3:uid="{81699C8B-6BB3-4EC4-BBB3-8ECA90FE2DD2}" name="Column54" dataDxfId="627"/>
    <tableColumn id="55" xr3:uid="{6EF3AE20-DC04-4BE4-8145-FD842FAF6230}" name="Column55" dataDxfId="626"/>
    <tableColumn id="56" xr3:uid="{0275AD79-4E8A-43ED-917C-FE48C7F9C010}" name="Column56" dataDxfId="625"/>
    <tableColumn id="57" xr3:uid="{E7C0C8CB-927D-4B9A-9795-D1DC3A403AE1}" name="Column57" dataDxfId="624"/>
    <tableColumn id="58" xr3:uid="{96E3840E-6EE5-40D0-AF63-5C0343EB68B1}" name="Column58" dataDxfId="623"/>
    <tableColumn id="59" xr3:uid="{F067050B-B582-4557-A94E-D9DF010F5D9A}" name="Column59" dataDxfId="622"/>
    <tableColumn id="60" xr3:uid="{A6E43CD7-EAA3-4A48-A803-F732C67EE4BD}" name="Column60" dataDxfId="621"/>
    <tableColumn id="61" xr3:uid="{4F2E0D22-C3F0-4B88-89BA-458BD606FDB4}" name="Column61" dataDxfId="620"/>
    <tableColumn id="62" xr3:uid="{6B545D01-8CCD-4C1C-B420-ECF7C22AB1FD}" name="Column62" dataDxfId="619"/>
    <tableColumn id="63" xr3:uid="{13E20636-FE68-4FC1-8FA7-38CA114EB471}" name="Column63" dataDxfId="618"/>
    <tableColumn id="64" xr3:uid="{CD0185FE-1B5E-4731-AE63-FBC459ACF2B0}" name="Column64" dataDxfId="617"/>
    <tableColumn id="65" xr3:uid="{A471A5B2-99E5-4E8F-A546-D37A7D97DEF7}" name="Column65" dataDxfId="616"/>
    <tableColumn id="66" xr3:uid="{E83C254F-BA69-463E-9FD5-71A540BA55CC}" name="Column66" dataDxfId="615"/>
    <tableColumn id="67" xr3:uid="{B1ED00FA-251F-412C-B991-E6AB40D1219B}" name="Column67" dataDxfId="614"/>
    <tableColumn id="68" xr3:uid="{82D9D01E-6B2E-4F41-A456-CD1B27B45E57}" name="Column68" dataDxfId="613"/>
    <tableColumn id="69" xr3:uid="{A13F285B-8B8B-4FA6-B0D6-1F679BD87CC1}" name="Column69" dataDxfId="612"/>
    <tableColumn id="70" xr3:uid="{83F7BC3F-C9AC-46A2-B53E-BAF1B4B97558}" name="Column70" dataDxfId="611"/>
    <tableColumn id="71" xr3:uid="{8659CD7B-AFB7-4E0E-93BB-D666D3BAFA2C}" name="Column71" dataDxfId="610"/>
    <tableColumn id="72" xr3:uid="{2FAAB2C3-A1C7-4DF9-8401-2CDB1414EDB3}" name="Column72" dataDxfId="609"/>
    <tableColumn id="73" xr3:uid="{2A754B33-715C-4302-B9ED-1EEF49D2C933}" name="Column73" dataDxfId="608"/>
    <tableColumn id="74" xr3:uid="{B97D662B-401E-4EDB-9DBB-8C8F5BA5C576}" name="Column74" dataDxfId="607"/>
    <tableColumn id="75" xr3:uid="{C57B272F-CABE-4319-9E7C-9B506100CB9C}" name="Column75" dataDxfId="606"/>
    <tableColumn id="76" xr3:uid="{CDDB5B1B-1843-4731-9592-FA0FE0988DAD}" name="Column76" dataDxfId="605"/>
    <tableColumn id="77" xr3:uid="{ACF36A1F-DB97-4FE5-B850-28C329580D90}" name="Column77" dataDxfId="604"/>
    <tableColumn id="78" xr3:uid="{B82D398A-33C4-467F-826F-138E7ACCBB0C}" name="Column78" dataDxfId="603"/>
    <tableColumn id="79" xr3:uid="{B5511336-8B73-42E8-A8F1-7995990AEB6C}" name="Column79" dataDxfId="602"/>
    <tableColumn id="80" xr3:uid="{C343F18C-49AF-437A-8D83-B7E82026A584}" name="Column80" dataDxfId="601"/>
    <tableColumn id="81" xr3:uid="{AD084BA5-8EA0-425A-883A-C25EE835AE3D}" name="Column81" dataDxfId="600"/>
    <tableColumn id="82" xr3:uid="{8A2EB724-0B9E-4983-9285-58A977AF7C24}" name="Column82" dataDxfId="599"/>
    <tableColumn id="83" xr3:uid="{FDB01F41-5B3D-4EAB-BD8B-E3EF93539DBB}" name="Column83" dataDxfId="598"/>
    <tableColumn id="84" xr3:uid="{B8C6450F-C400-4050-BE0F-E426DE3DB0C2}" name="Column84" dataDxfId="597"/>
    <tableColumn id="85" xr3:uid="{823BE6BC-7DCD-4E98-AF3A-0E99A7EDD595}" name="Column85" dataDxfId="596"/>
    <tableColumn id="86" xr3:uid="{522BF220-DA38-44D3-A9A9-B1B6FEBE6865}" name="Column86" dataDxfId="595"/>
    <tableColumn id="87" xr3:uid="{1AD40D7E-82FF-4BF7-B128-D82DE8914E6B}" name="Column87" dataDxfId="594"/>
    <tableColumn id="88" xr3:uid="{8177F384-EC06-4751-AB63-EF87BD6C136E}" name="Column88" dataDxfId="593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81A5CE3-5477-4828-A3D8-1A1FCD5FBF54}" name="HistTMax" displayName="HistTMax" ref="A8:CJ373" headerRowCount="0" totalsRowShown="0">
  <tableColumns count="88">
    <tableColumn id="1" xr3:uid="{54F4221D-6FEC-40D5-B26B-162C9A624265}" name="Column1"/>
    <tableColumn id="2" xr3:uid="{0A8C1E57-E47D-48E2-BC3F-53471D21BAE3}" name="Column2" dataDxfId="592"/>
    <tableColumn id="3" xr3:uid="{3369FCE2-9045-409F-B238-23C779A989A0}" name="Column3" dataDxfId="591"/>
    <tableColumn id="4" xr3:uid="{421BB5D6-5034-4813-BF6F-2B825CD8D269}" name="Column4" dataDxfId="590"/>
    <tableColumn id="5" xr3:uid="{8C3EF732-C479-49BA-9AE2-718EEE489855}" name="Column5" dataDxfId="589"/>
    <tableColumn id="6" xr3:uid="{FE4B9390-3CE6-4B5F-B272-2D3A99D7DFAC}" name="Column6" dataDxfId="588"/>
    <tableColumn id="7" xr3:uid="{D2602CA8-87E5-4975-9C67-C1EC4E0489CB}" name="Column7" dataDxfId="587"/>
    <tableColumn id="8" xr3:uid="{5B8702E5-8F21-4A94-B85F-67F50022A909}" name="Column8" dataDxfId="586"/>
    <tableColumn id="9" xr3:uid="{3567C1B0-3D35-48FE-9A0D-DDE66C118CF7}" name="Column9" dataDxfId="585"/>
    <tableColumn id="10" xr3:uid="{97BBBBB2-7BFC-4D9A-9F3E-CE3444C6648B}" name="Column10" dataDxfId="584"/>
    <tableColumn id="11" xr3:uid="{C1DF9955-BD07-4756-B3B4-447928549772}" name="Column11" dataDxfId="583"/>
    <tableColumn id="12" xr3:uid="{DFC49837-4151-4064-9597-F8BB2EA78E95}" name="Column12" dataDxfId="582"/>
    <tableColumn id="13" xr3:uid="{F0847322-6071-4B88-9B48-B475C48E0CEE}" name="Column13" dataDxfId="581"/>
    <tableColumn id="14" xr3:uid="{7660A356-DE0B-4D71-96F5-B450BE9F52C1}" name="Column14" dataDxfId="580"/>
    <tableColumn id="15" xr3:uid="{AC0F9796-ADA6-496E-AFC9-AF77A9800A4D}" name="Column15" dataDxfId="579"/>
    <tableColumn id="16" xr3:uid="{E22C57AD-6C3E-4D27-A0BC-9CEA4303B475}" name="Column16" dataDxfId="578"/>
    <tableColumn id="17" xr3:uid="{4A3B080D-DD3D-41E4-B8E0-C96F5A6777FD}" name="Column17" dataDxfId="577"/>
    <tableColumn id="18" xr3:uid="{E193A496-7346-4BFC-8B55-FC186B68CF2D}" name="Column18" dataDxfId="576"/>
    <tableColumn id="19" xr3:uid="{58E3C6B1-2970-47CD-B1FA-926276E9697F}" name="Column19" dataDxfId="575"/>
    <tableColumn id="20" xr3:uid="{11B098E9-9125-424B-8362-A84E37AE748A}" name="Column20" dataDxfId="574"/>
    <tableColumn id="21" xr3:uid="{35F795FE-E0FD-4F76-BA73-E40524627407}" name="Column21" dataDxfId="573"/>
    <tableColumn id="22" xr3:uid="{441602BC-64CB-444E-8717-9B1618E78EEE}" name="Column22" dataDxfId="572"/>
    <tableColumn id="23" xr3:uid="{9D8516A8-17B5-4F87-88B6-588605803071}" name="Column23" dataDxfId="571"/>
    <tableColumn id="24" xr3:uid="{28B5E9D6-D3E6-4BC3-9439-B7C81B5D2E64}" name="Column24" dataDxfId="570"/>
    <tableColumn id="25" xr3:uid="{79BC27B3-413C-420F-A0E8-B14AC60D266B}" name="Column25" dataDxfId="569"/>
    <tableColumn id="26" xr3:uid="{77187637-C207-4100-A7B3-E27C1118220F}" name="Column26" dataDxfId="568"/>
    <tableColumn id="27" xr3:uid="{06B8B0B8-B6A2-4D0B-BB90-2A2ED33B788C}" name="Column27" dataDxfId="567"/>
    <tableColumn id="28" xr3:uid="{D7CFF9ED-FEE6-4526-A624-E1ECC734442D}" name="Column28" dataDxfId="566"/>
    <tableColumn id="29" xr3:uid="{133ED9FC-E4A3-4925-A125-0FEDCA45BD3B}" name="Column29" dataDxfId="565"/>
    <tableColumn id="30" xr3:uid="{FD3BF359-7A36-42CD-99B4-2C16044DA232}" name="Column30" dataDxfId="564"/>
    <tableColumn id="31" xr3:uid="{14E9A75D-2BEE-42C0-A7FD-308E9F6EA1F5}" name="Column31" dataDxfId="563"/>
    <tableColumn id="32" xr3:uid="{AC52BA86-ECA7-49C7-8723-DC8BD8798F30}" name="Column32" dataDxfId="562"/>
    <tableColumn id="33" xr3:uid="{DBC48DD4-30BC-4B2A-9C64-4B72411E7270}" name="Column33" dataDxfId="561"/>
    <tableColumn id="34" xr3:uid="{A2E35424-1F6D-4AD3-A46E-715A69156C39}" name="Column34" dataDxfId="560"/>
    <tableColumn id="35" xr3:uid="{93140238-977F-4D73-A883-DBAB099B66DE}" name="Column35" dataDxfId="559"/>
    <tableColumn id="36" xr3:uid="{DCB39A84-A62E-426B-8D92-4F9C54121574}" name="Column36" dataDxfId="558"/>
    <tableColumn id="37" xr3:uid="{29D7C5C6-EA5A-4905-BB4E-C357A61D0CD8}" name="Column37" dataDxfId="557"/>
    <tableColumn id="38" xr3:uid="{E36EF5CA-6083-46EC-9F29-D46C0F2E8789}" name="Column38" dataDxfId="556"/>
    <tableColumn id="39" xr3:uid="{F609C417-9F52-4B28-8594-6C1949976CF7}" name="Column39" dataDxfId="555"/>
    <tableColumn id="40" xr3:uid="{447E20BD-F8BE-4F22-81A2-96C7A3F91016}" name="Column40" dataDxfId="554"/>
    <tableColumn id="41" xr3:uid="{DAA1CD9A-EF47-45DE-A9D1-3E6FD28CED93}" name="Column41" dataDxfId="553"/>
    <tableColumn id="42" xr3:uid="{7ECBF8B6-E265-4AAE-87F4-BC4BECBD8E9A}" name="Column42" dataDxfId="552"/>
    <tableColumn id="43" xr3:uid="{4AEF79F0-2E91-44AE-85A2-57496446A8D9}" name="Column43" dataDxfId="551"/>
    <tableColumn id="44" xr3:uid="{BBDA6DC4-FDB3-4BD1-8613-3EC0B41A6ABA}" name="Column44" dataDxfId="550"/>
    <tableColumn id="45" xr3:uid="{31821ED4-165E-4526-A1D1-CC8FB7CA3F5C}" name="Column45" dataDxfId="549"/>
    <tableColumn id="46" xr3:uid="{5498241F-E2F4-4F1F-80D9-7CDB00B50531}" name="Column46" dataDxfId="548"/>
    <tableColumn id="47" xr3:uid="{7645A351-B546-44BA-876D-9E8ACA82B304}" name="Column47" dataDxfId="547"/>
    <tableColumn id="48" xr3:uid="{6879A50C-2C8D-4CE3-A900-A6F5893E90C8}" name="Column48" dataDxfId="546"/>
    <tableColumn id="49" xr3:uid="{FF338419-57A0-42F6-8BF6-8147F53B7D22}" name="Column49" dataDxfId="545"/>
    <tableColumn id="50" xr3:uid="{746DEF22-B501-4F7C-8A24-B0DB1A9D2DEF}" name="Column50" dataDxfId="544"/>
    <tableColumn id="51" xr3:uid="{BF7A6B8F-9FB0-4A5B-B150-A401A7F30520}" name="Column51" dataDxfId="543"/>
    <tableColumn id="52" xr3:uid="{CFB406B7-4C43-4447-A757-A96CBFB8EA2C}" name="Column52" dataDxfId="542"/>
    <tableColumn id="53" xr3:uid="{A70C3496-F622-4DCB-807F-56E747928311}" name="Column53" dataDxfId="541"/>
    <tableColumn id="54" xr3:uid="{94453A48-209A-429D-8A8D-2605BF7B52AD}" name="Column54" dataDxfId="540"/>
    <tableColumn id="55" xr3:uid="{A535E6C7-9F7D-4600-8221-54F1D78D5445}" name="Column55" dataDxfId="539"/>
    <tableColumn id="56" xr3:uid="{816B0AFD-8A7C-4033-B811-6630314CFFFE}" name="Column56" dataDxfId="538"/>
    <tableColumn id="57" xr3:uid="{AB52309B-D315-4E08-965E-B9D200B4B78C}" name="Column57" dataDxfId="537"/>
    <tableColumn id="58" xr3:uid="{5561044D-F840-43BE-B7F4-583398C44D85}" name="Column58" dataDxfId="536"/>
    <tableColumn id="59" xr3:uid="{B5752290-7F5D-45D6-A253-5B1C9E58FCE6}" name="Column59" dataDxfId="535"/>
    <tableColumn id="60" xr3:uid="{C0D31ED8-8CAA-41B1-AD73-A74EC42DC3D2}" name="Column60" dataDxfId="534"/>
    <tableColumn id="61" xr3:uid="{AEEA2638-1970-4D0C-91CC-A984A962B04F}" name="Column61" dataDxfId="533"/>
    <tableColumn id="62" xr3:uid="{7BC3815A-99DD-4566-AFF2-F6C1164434EE}" name="Column62" dataDxfId="532"/>
    <tableColumn id="63" xr3:uid="{C628FC82-9097-4042-BAD7-E18ED1461952}" name="Column63" dataDxfId="531"/>
    <tableColumn id="64" xr3:uid="{8751CFE7-B8D2-4E0D-8682-9DE4199298D9}" name="Column64" dataDxfId="530"/>
    <tableColumn id="65" xr3:uid="{B30AF1D1-347C-4C80-9533-F0CDB24A1C00}" name="Column65" dataDxfId="529"/>
    <tableColumn id="66" xr3:uid="{15F4B30F-45BB-46AB-9D2A-CB9E68511113}" name="Column66" dataDxfId="528"/>
    <tableColumn id="67" xr3:uid="{B916546E-D1BC-47CA-8010-AEF032F70E9C}" name="Column67" dataDxfId="527"/>
    <tableColumn id="68" xr3:uid="{7B5CDB08-FBD8-4384-928D-26AA700A6FB0}" name="Column68" dataDxfId="526"/>
    <tableColumn id="69" xr3:uid="{DE1E238B-4468-420B-9D16-2A780E6FBDE3}" name="Column69" dataDxfId="525"/>
    <tableColumn id="70" xr3:uid="{289CE54C-AD04-4B5C-891E-31272EE6E62A}" name="Column70" dataDxfId="524"/>
    <tableColumn id="71" xr3:uid="{D35B1E14-CC4A-4381-9F87-64EB63669BB8}" name="Column71" dataDxfId="523"/>
    <tableColumn id="72" xr3:uid="{A0CEEB88-1D6B-4857-9D03-7F3C90C412F9}" name="Column72" dataDxfId="522"/>
    <tableColumn id="73" xr3:uid="{E4C7D0C2-DB88-474D-BFB2-840B40387F0A}" name="Column73" dataDxfId="521"/>
    <tableColumn id="74" xr3:uid="{E9993F52-DB21-4058-BF31-AAE4CBB8BE61}" name="Column74" dataDxfId="520"/>
    <tableColumn id="75" xr3:uid="{D3621594-A962-45BA-A154-D0500ADF5147}" name="Column75" dataDxfId="519"/>
    <tableColumn id="76" xr3:uid="{B7AEB5D0-1FFE-4699-941E-9769908B1A37}" name="Column76" dataDxfId="518"/>
    <tableColumn id="77" xr3:uid="{C38E2CAD-3E1F-473F-8F10-2122C6A191F0}" name="Column77" dataDxfId="517"/>
    <tableColumn id="78" xr3:uid="{689CA8EB-FF86-4D1A-9BB3-2C22D8923093}" name="Column78" dataDxfId="516"/>
    <tableColumn id="79" xr3:uid="{EBBD3646-0C9C-4578-8A39-BB4D1D47F050}" name="Column79" dataDxfId="515"/>
    <tableColumn id="80" xr3:uid="{7A7D2B89-7D69-4730-87B3-C6C6891CCE55}" name="Column80" dataDxfId="514"/>
    <tableColumn id="81" xr3:uid="{5C3E6C37-DA23-4E15-84E1-CB71EF54E938}" name="Column81" dataDxfId="513"/>
    <tableColumn id="82" xr3:uid="{1C0CC3E9-1A56-45E0-8CA8-F1675E7017DF}" name="Column82" dataDxfId="512"/>
    <tableColumn id="83" xr3:uid="{E682A275-907E-4802-AE48-8EB2BCC98174}" name="Column83" dataDxfId="511"/>
    <tableColumn id="84" xr3:uid="{C6929B86-F525-4878-991A-08C02741D367}" name="Column84" dataDxfId="510"/>
    <tableColumn id="85" xr3:uid="{16B72FC0-3682-4473-A5CF-BE942A752FBD}" name="Column85" dataDxfId="509"/>
    <tableColumn id="86" xr3:uid="{7D23F203-1566-42ED-BB23-00CB01DBD0A1}" name="Column86" dataDxfId="508"/>
    <tableColumn id="87" xr3:uid="{9182BFFD-B5C0-4D42-9752-1C064F97D6E0}" name="Column87" dataDxfId="507"/>
    <tableColumn id="88" xr3:uid="{CBD51560-D1A5-46AD-BF3A-2C6431F73C16}" name="Column88" dataDxfId="506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2B5A4B2-1F7F-4B5C-8CF6-5585BE2FC7A0}" name="HistTAvg" displayName="HistTAvg" ref="A8:CJ373" headerRowCount="0" totalsRowShown="0" headerRowDxfId="505" dataDxfId="504">
  <tableColumns count="88">
    <tableColumn id="1" xr3:uid="{67FD4848-592C-4B5B-A8ED-D8A4005A39C5}" name="Column1" headerRowDxfId="503" dataDxfId="502"/>
    <tableColumn id="2" xr3:uid="{3540673B-68CD-4DBF-9544-8E5A710D1A73}" name="Column2" headerRowDxfId="501" dataDxfId="500"/>
    <tableColumn id="3" xr3:uid="{2AF23406-786A-4DDC-9864-115D2E99A85A}" name="Column3" headerRowDxfId="499" dataDxfId="498"/>
    <tableColumn id="4" xr3:uid="{B3DFA301-B3FE-4F38-AD2C-0CECC4038D13}" name="Column4" headerRowDxfId="497" dataDxfId="496"/>
    <tableColumn id="5" xr3:uid="{A5906AA7-162C-4D09-BF26-EABBC25E315D}" name="Column5" headerRowDxfId="495" dataDxfId="494"/>
    <tableColumn id="6" xr3:uid="{20D9377A-132F-485D-BD05-4733EA89A6EF}" name="Column6" headerRowDxfId="493" dataDxfId="492"/>
    <tableColumn id="7" xr3:uid="{2F5A9D80-1690-490D-8D2D-E7063BD87B9C}" name="Column7" headerRowDxfId="491" dataDxfId="490"/>
    <tableColumn id="8" xr3:uid="{8E08C119-FA1F-4E61-B8E1-E64E885646D4}" name="Column8" headerRowDxfId="489" dataDxfId="488"/>
    <tableColumn id="9" xr3:uid="{42B10B2B-F48C-4586-925E-85B896F6C1F4}" name="Column9" headerRowDxfId="487" dataDxfId="486"/>
    <tableColumn id="10" xr3:uid="{22158CF5-3396-459D-8456-EE139EB776D2}" name="Column10" headerRowDxfId="485" dataDxfId="484"/>
    <tableColumn id="11" xr3:uid="{C7961980-7CFD-4685-969F-5B00CBDF0563}" name="Column11" headerRowDxfId="483" dataDxfId="482"/>
    <tableColumn id="12" xr3:uid="{7D659EB2-64AC-4700-B541-F6F7077BD952}" name="Column12" headerRowDxfId="481" dataDxfId="480"/>
    <tableColumn id="13" xr3:uid="{4FF16169-24BC-4635-8555-D1E5EE84C32C}" name="Column13" headerRowDxfId="479" dataDxfId="478"/>
    <tableColumn id="14" xr3:uid="{5AA28BDF-C889-48BE-B5BF-929D69E8003B}" name="Column14" headerRowDxfId="477" dataDxfId="476"/>
    <tableColumn id="15" xr3:uid="{F4E2EAD8-FD7A-4815-B894-9E98E99C26E0}" name="Column15" headerRowDxfId="475" dataDxfId="474"/>
    <tableColumn id="16" xr3:uid="{527694BA-ECD5-41C6-9E2F-4C2632E6AF9C}" name="Column16" headerRowDxfId="473" dataDxfId="472"/>
    <tableColumn id="17" xr3:uid="{D30A8AB8-0F6F-4CBF-BECB-34AE971EE3AD}" name="Column17" headerRowDxfId="471" dataDxfId="470"/>
    <tableColumn id="18" xr3:uid="{AA12CDE7-983C-4B42-A966-F0D0844F0C8D}" name="Column18" headerRowDxfId="469" dataDxfId="468"/>
    <tableColumn id="19" xr3:uid="{2B61DCF0-8042-4AB7-A803-113C83AB8B56}" name="Column19" headerRowDxfId="467" dataDxfId="466"/>
    <tableColumn id="20" xr3:uid="{A5530641-1E34-46EE-8AA1-0B10F7B71B24}" name="Column20" headerRowDxfId="465" dataDxfId="464"/>
    <tableColumn id="21" xr3:uid="{9BADDFB5-9E35-460E-908D-A9353D144210}" name="Column21" headerRowDxfId="463" dataDxfId="462"/>
    <tableColumn id="22" xr3:uid="{D82D9FDE-DBEF-475F-9220-DF474C399A41}" name="Column22" headerRowDxfId="461" dataDxfId="460"/>
    <tableColumn id="23" xr3:uid="{A3CA279B-2907-4875-B135-5BFEB100E465}" name="Column23" headerRowDxfId="459" dataDxfId="458"/>
    <tableColumn id="24" xr3:uid="{626150AB-0FE7-46FD-8D26-938FA5EF9ACC}" name="Column24" headerRowDxfId="457" dataDxfId="456"/>
    <tableColumn id="25" xr3:uid="{1C79A985-833C-4035-A366-107FD9652DFC}" name="Column25" headerRowDxfId="455" dataDxfId="454"/>
    <tableColumn id="26" xr3:uid="{92568846-C421-4A04-A9C4-A998BECFBA0B}" name="Column26" headerRowDxfId="453" dataDxfId="452"/>
    <tableColumn id="27" xr3:uid="{2D85DF52-2968-46FB-B0C7-CFEF35435116}" name="Column27" headerRowDxfId="451" dataDxfId="450"/>
    <tableColumn id="28" xr3:uid="{F7380CEF-415A-40EE-8560-74504AC3CB00}" name="Column28" headerRowDxfId="449" dataDxfId="448"/>
    <tableColumn id="29" xr3:uid="{17B5B34D-86AA-41B0-984A-50971D7FE685}" name="Column29" headerRowDxfId="447" dataDxfId="446"/>
    <tableColumn id="30" xr3:uid="{C9E72C97-89F5-4E27-863A-29E000FF3DE7}" name="Column30" headerRowDxfId="445" dataDxfId="444"/>
    <tableColumn id="31" xr3:uid="{25376C49-7CBC-49D7-AE9C-769BBC96C691}" name="Column31" headerRowDxfId="443" dataDxfId="442"/>
    <tableColumn id="32" xr3:uid="{88EC47DC-983E-440F-9757-53E54BD35C0A}" name="Column32" headerRowDxfId="441" dataDxfId="440"/>
    <tableColumn id="33" xr3:uid="{92AD5C89-1077-4DFC-BE88-CB0364494DC3}" name="Column33" headerRowDxfId="439" dataDxfId="438"/>
    <tableColumn id="34" xr3:uid="{A6A01DD6-3D21-40D0-9DBF-8EFFA03AD7D9}" name="Column34" headerRowDxfId="437" dataDxfId="436"/>
    <tableColumn id="35" xr3:uid="{86665F09-4E57-4DBE-A8BC-6CA6E6BC00D9}" name="Column35" headerRowDxfId="435" dataDxfId="434"/>
    <tableColumn id="36" xr3:uid="{B7045D3F-0DE1-4901-BDAD-1178FC4F2CE2}" name="Column36" headerRowDxfId="433" dataDxfId="432"/>
    <tableColumn id="37" xr3:uid="{81AB9054-4555-492C-BFC1-6FCF432E1B85}" name="Column37" headerRowDxfId="431" dataDxfId="430"/>
    <tableColumn id="38" xr3:uid="{C0019387-522D-4423-B639-00B2F1DBE50B}" name="Column38" headerRowDxfId="429" dataDxfId="428"/>
    <tableColumn id="39" xr3:uid="{260DA759-E61C-42F3-8462-6FF6A1DC64E6}" name="Column39" headerRowDxfId="427" dataDxfId="426"/>
    <tableColumn id="40" xr3:uid="{D544DCE9-D857-41B3-8AF2-2D9716090E7D}" name="Column40" headerRowDxfId="425" dataDxfId="424"/>
    <tableColumn id="41" xr3:uid="{72758932-4B85-4A49-8497-4388657E0E32}" name="Column41" headerRowDxfId="423" dataDxfId="422"/>
    <tableColumn id="42" xr3:uid="{46A42155-B16C-4AB4-BD50-F1749392E238}" name="Column42" headerRowDxfId="421" dataDxfId="420"/>
    <tableColumn id="43" xr3:uid="{1415E8BB-E069-4F20-8E7F-9DD1C2A20023}" name="Column43" headerRowDxfId="419" dataDxfId="418"/>
    <tableColumn id="44" xr3:uid="{D67086E6-8AA0-4ED1-8D31-B11490776654}" name="Column44" headerRowDxfId="417" dataDxfId="416"/>
    <tableColumn id="45" xr3:uid="{0EC7D9F8-EE1C-4536-A6CB-2A2353577A96}" name="Column45" headerRowDxfId="415" dataDxfId="414"/>
    <tableColumn id="46" xr3:uid="{4C11C3AA-3A16-4849-9003-74F71A56C91D}" name="Column46" headerRowDxfId="413" dataDxfId="412"/>
    <tableColumn id="47" xr3:uid="{74D220DE-2CA4-412A-8E34-C9EA8B2446AC}" name="Column47" headerRowDxfId="411" dataDxfId="410"/>
    <tableColumn id="48" xr3:uid="{A7061DC8-9097-4920-B61C-40F0D4585D76}" name="Column48" headerRowDxfId="409" dataDxfId="408"/>
    <tableColumn id="49" xr3:uid="{B0CB58F2-05F8-4936-B217-F5456150345B}" name="Column49" headerRowDxfId="407" dataDxfId="406"/>
    <tableColumn id="50" xr3:uid="{F5525B6C-EBE7-48DB-B2CA-819F65C61F79}" name="Column50" headerRowDxfId="405" dataDxfId="404"/>
    <tableColumn id="51" xr3:uid="{BCF46917-F70A-4228-B774-B55EA9AEC6C1}" name="Column51" headerRowDxfId="403" dataDxfId="402"/>
    <tableColumn id="52" xr3:uid="{0AC70A51-9783-4B40-A11C-AA277DC929AA}" name="Column52" headerRowDxfId="401" dataDxfId="400"/>
    <tableColumn id="53" xr3:uid="{A0F34053-B314-434B-A3C3-F64BCAFE08B5}" name="Column53" headerRowDxfId="399" dataDxfId="398"/>
    <tableColumn id="54" xr3:uid="{D7294CE3-1AEF-4FDC-ABF9-9D5420C6159A}" name="Column54" headerRowDxfId="397" dataDxfId="396"/>
    <tableColumn id="55" xr3:uid="{DC9E87B1-C93C-4028-82C9-69F019259F6E}" name="Column55" headerRowDxfId="395" dataDxfId="394"/>
    <tableColumn id="56" xr3:uid="{3A403E72-4F98-469C-BCD5-51CAE717A101}" name="Column56" headerRowDxfId="393" dataDxfId="392"/>
    <tableColumn id="57" xr3:uid="{57C631D2-237A-4366-B3B4-77F9A8DCC4DB}" name="Column57" headerRowDxfId="391" dataDxfId="390"/>
    <tableColumn id="58" xr3:uid="{5350DE0F-CD11-4169-A27E-F3BDF74546DA}" name="Column58" headerRowDxfId="389" dataDxfId="388"/>
    <tableColumn id="59" xr3:uid="{94F63479-7EC4-488E-8CE8-47E14300A70B}" name="Column59" headerRowDxfId="387" dataDxfId="386"/>
    <tableColumn id="60" xr3:uid="{22569F26-8F90-42DC-AD5F-AD3125D26383}" name="Column60" headerRowDxfId="385" dataDxfId="384"/>
    <tableColumn id="61" xr3:uid="{D598B9D3-5E0D-4E78-A92D-E2819429CC19}" name="Column61" headerRowDxfId="383" dataDxfId="382"/>
    <tableColumn id="62" xr3:uid="{2CFBB2F8-5D0B-469B-8E0D-1C5DD86F1852}" name="Column62" headerRowDxfId="381" dataDxfId="380"/>
    <tableColumn id="63" xr3:uid="{78A9577F-6C9E-4E1F-89B9-45BBAC195779}" name="Column63" headerRowDxfId="379" dataDxfId="378"/>
    <tableColumn id="64" xr3:uid="{05FA767B-5057-45D7-A554-CF94AF9FC825}" name="Column64" headerRowDxfId="377" dataDxfId="376"/>
    <tableColumn id="65" xr3:uid="{8C6D1D4D-CBF9-49D0-AB47-5510D21E8C03}" name="Column65" headerRowDxfId="375" dataDxfId="374"/>
    <tableColumn id="66" xr3:uid="{0400D6B1-E776-49FC-9307-EE12CAAFC9BC}" name="Column66" headerRowDxfId="373" dataDxfId="372"/>
    <tableColumn id="67" xr3:uid="{6EDF33CA-D92C-4F45-85AF-60AD92348DF1}" name="Column67" headerRowDxfId="371" dataDxfId="370"/>
    <tableColumn id="68" xr3:uid="{D0DD7FB1-6D20-4A0A-A88F-3DF4073CDA84}" name="Column68" headerRowDxfId="369" dataDxfId="368"/>
    <tableColumn id="69" xr3:uid="{1A449B3C-50B6-4A38-A00A-A47C28484001}" name="Column69" headerRowDxfId="367" dataDxfId="366"/>
    <tableColumn id="70" xr3:uid="{CCDE01E0-E0E0-4CB3-8470-153AA6963535}" name="Column70" headerRowDxfId="365" dataDxfId="364"/>
    <tableColumn id="71" xr3:uid="{6055631A-5B62-41E1-9C95-3DB6D36254A3}" name="Column71" headerRowDxfId="363" dataDxfId="362"/>
    <tableColumn id="72" xr3:uid="{48D2C3E9-C325-474E-9030-17575203A6AF}" name="Column72" headerRowDxfId="361" dataDxfId="360"/>
    <tableColumn id="73" xr3:uid="{C413A7AB-6A45-4288-8BC3-D53BC685FA01}" name="Column73" headerRowDxfId="359" dataDxfId="358"/>
    <tableColumn id="74" xr3:uid="{AB7838FF-B5AB-4CE8-A076-250FC7DDA5D3}" name="Column74" headerRowDxfId="357" dataDxfId="356"/>
    <tableColumn id="75" xr3:uid="{BE6D7F20-F8B8-4FB6-A5D8-AC572856A689}" name="Column75" headerRowDxfId="355" dataDxfId="354"/>
    <tableColumn id="76" xr3:uid="{07EBA666-31D2-46D9-812E-AB8035F150AA}" name="Column76" headerRowDxfId="353" dataDxfId="352"/>
    <tableColumn id="77" xr3:uid="{D58EDEB0-4668-4D2F-8C0E-EFA38BAF5979}" name="Column77" headerRowDxfId="351" dataDxfId="350"/>
    <tableColumn id="78" xr3:uid="{EF11451A-519C-42F9-87F3-E547CA2CF053}" name="Column78" headerRowDxfId="349" dataDxfId="348"/>
    <tableColumn id="79" xr3:uid="{BCFF2E00-CCFA-4819-A3D6-665686B32774}" name="Column79" headerRowDxfId="347" dataDxfId="346"/>
    <tableColumn id="80" xr3:uid="{164AC479-DB52-4A07-B7B9-6A9FF6A56D8A}" name="Column80" headerRowDxfId="345" dataDxfId="344"/>
    <tableColumn id="81" xr3:uid="{3BF68B57-243B-4837-92B4-0A5A8E7A64FC}" name="Column81" headerRowDxfId="343" dataDxfId="342"/>
    <tableColumn id="82" xr3:uid="{98E5AEEF-A9C0-4FC2-89CF-037ECB49B985}" name="Column82" headerRowDxfId="341" dataDxfId="340"/>
    <tableColumn id="83" xr3:uid="{D2920942-2D2B-47E3-BB41-5DC8A6676693}" name="Column83" headerRowDxfId="339" dataDxfId="338"/>
    <tableColumn id="84" xr3:uid="{5DC4F079-D7FE-4CDA-B77B-B24F4337A99C}" name="Column84" headerRowDxfId="337" dataDxfId="336"/>
    <tableColumn id="85" xr3:uid="{932FDDB2-F464-42A4-BB14-E1171FEFBE13}" name="Column85" headerRowDxfId="335" dataDxfId="334"/>
    <tableColumn id="86" xr3:uid="{BD19703F-5DA0-4917-9DAB-5574A4CDD1DB}" name="Column86" headerRowDxfId="333" dataDxfId="332"/>
    <tableColumn id="87" xr3:uid="{8F7BE2A3-43B3-401D-A54D-1D71CA7D9E25}" name="Column87" headerRowDxfId="331" dataDxfId="330"/>
    <tableColumn id="88" xr3:uid="{E02A9BAA-220A-4532-B0FE-FA63DDABFB4B}" name="Column88" headerRowDxfId="329" dataDxfId="32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1ED52E-6FA7-4171-A2CC-E1DD874D5585}" name="FcstNatFlow" displayName="FcstNatFlow" ref="A7:AD373" totalsRowShown="0" headerRowDxfId="1544" dataDxfId="1543">
  <autoFilter ref="A7:AD373" xr:uid="{021ED52E-6FA7-4171-A2CC-E1DD874D55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4817CCB6-3991-4F87-8BD1-405BE130C0D8}" name="Description/Date" dataDxfId="1542"/>
    <tableColumn id="2" xr3:uid="{2C548249-B984-4E01-B9E0-851E60133B26}" name="05BE008" dataDxfId="1541"/>
    <tableColumn id="3" xr3:uid="{EFF9A895-2046-4EF2-9E43-8EFFE66ED373}" name="05BH010" dataDxfId="1540"/>
    <tableColumn id="4" xr3:uid="{DF87E756-D5A4-4ED2-9511-2A5C9A0A04CB}" name="05BHU01" dataDxfId="1539"/>
    <tableColumn id="5" xr3:uid="{344D05BC-012E-4C46-9E34-81F059D19CEE}" name="05BL003" dataDxfId="1538"/>
    <tableColumn id="6" xr3:uid="{D7421240-101A-4E24-B0B3-EE6DB5C61CEF}" name="05BL024" dataDxfId="1537"/>
    <tableColumn id="7" xr3:uid="{2406ED8F-F01F-467D-8E67-8AE718C4DFF1}" name="05BMU01" dataDxfId="1536"/>
    <tableColumn id="8" xr3:uid="{66ED54D1-1272-4975-A45C-A0D4D3CEC314}" name="05BM002" dataDxfId="1535"/>
    <tableColumn id="9" xr3:uid="{AF1742C4-EEC0-4AD8-957A-1CD33A757867}" name="05BM004" dataDxfId="1534"/>
    <tableColumn id="10" xr3:uid="{15AAEF45-FF6F-4D4B-B1A5-122D859E7A59}" name="05BN012" dataDxfId="1533"/>
    <tableColumn id="11" xr3:uid="{2E8A993D-44FF-4631-9294-A70961FDBAA7}" name="05AA024" dataDxfId="1532"/>
    <tableColumn id="12" xr3:uid="{166DEF0A-174E-41B8-8343-E30B73B1376A}" name="05AAU01" dataDxfId="1531"/>
    <tableColumn id="13" xr3:uid="{216FAAAE-2134-44E5-A72E-384DF4158FC2}" name="05AB918" dataDxfId="1530"/>
    <tableColumn id="14" xr3:uid="{A0C7C254-AA28-4449-A1EA-7206C9E569BC}" name="05AB007" dataDxfId="1529"/>
    <tableColumn id="15" xr3:uid="{0797FD54-1D17-4B94-ABD1-6D696A786AA8}" name="05AAU02" dataDxfId="1528"/>
    <tableColumn id="16" xr3:uid="{35633655-34F4-4C28-BFBC-20E44BE6BF2E}" name="05ADU01" dataDxfId="1527"/>
    <tableColumn id="17" xr3:uid="{8C2E4896-689B-4A19-A2D5-7CA23C940F37}" name="05ADU02" dataDxfId="1526"/>
    <tableColumn id="18" xr3:uid="{C3B3BE8F-52E1-4000-909E-26B1977CA664}" name="05AD921" dataDxfId="1525"/>
    <tableColumn id="19" xr3:uid="{0C374379-84FB-45BE-90BC-1E1EDD8FEAF2}" name="05ADU03" dataDxfId="1524"/>
    <tableColumn id="20" xr3:uid="{526A12E1-1E6E-4550-A969-D703179A52B7}" name="05AE006" dataDxfId="1523"/>
    <tableColumn id="21" xr3:uid="{378EF8CE-4913-43F3-AF7A-8A98AF4E84EE}" name="05AD007" dataDxfId="1522"/>
    <tableColumn id="22" xr3:uid="{D22C89EF-5932-443A-877A-6F7AE2899001}" name="05AG006" dataDxfId="1521"/>
    <tableColumn id="23" xr3:uid="{CC106966-418C-4D56-83BC-B5FEDC2A9E96}" name="05AJU01" dataDxfId="1520"/>
    <tableColumn id="24" xr3:uid="{FBF64040-41B8-44E9-98B0-5D84C0D397C2}" name="05CB906" dataDxfId="1519"/>
    <tableColumn id="25" xr3:uid="{DE15D99E-CA86-44AB-8CE4-D597705B614F}" name="05CC002" dataDxfId="1518"/>
    <tableColumn id="26" xr3:uid="{6A2940D0-7E83-49B8-BFDD-1B1EE4F8BC05}" name="05CD004" dataDxfId="1517"/>
    <tableColumn id="27" xr3:uid="{A235233C-7850-463F-808C-6755397C1E43}" name="05CE001" dataDxfId="1516"/>
    <tableColumn id="28" xr3:uid="{5AB8E20F-7388-4DC2-BF02-CE5A1E23C450}" name="05CK004" dataDxfId="1515"/>
    <tableColumn id="29" xr3:uid="{24CEEA1D-BBF5-462A-8FAD-747468C41D28}" name="05AJ001" dataDxfId="1514"/>
    <tableColumn id="30" xr3:uid="{31DFC9BD-C2A5-49D9-A6D1-36550C259538}" name="05HBU01" dataDxfId="1513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5A30AA-4826-406A-B446-274024D4AA4A}" name="DailyStreamflow" displayName="DailyStreamflow" ref="A7:AD373" totalsRowShown="0" headerRowDxfId="1512" dataDxfId="1511">
  <tableColumns count="30">
    <tableColumn id="1" xr3:uid="{F03A26B2-5CEB-4CD1-998C-E2D61A4EC3DD}" name="Description/Date" dataDxfId="1510"/>
    <tableColumn id="2" xr3:uid="{E2FC1164-8611-4455-AD81-BA956E04E61A}" name="05BE008" dataDxfId="1509"/>
    <tableColumn id="3" xr3:uid="{CC67FF3D-9D67-4C9D-925F-900331D3CFA2}" name="05BH010" dataDxfId="1508"/>
    <tableColumn id="4" xr3:uid="{6E766122-44EC-4B47-9006-241BD0418E9F}" name="05BHU01" dataDxfId="1507"/>
    <tableColumn id="5" xr3:uid="{32400459-E156-44CF-890C-B2E3CB12364D}" name="05BL003" dataDxfId="1506"/>
    <tableColumn id="6" xr3:uid="{0F81CA79-BC68-45C5-B184-3DB97B0B83F5}" name="05BL024" dataDxfId="1505"/>
    <tableColumn id="7" xr3:uid="{72824956-52A7-4245-8FD0-60C3F6F58222}" name="05BMU01" dataDxfId="1504"/>
    <tableColumn id="8" xr3:uid="{686B56F9-AC4C-4B69-9BEE-6AC38C55B144}" name="05BM002" dataDxfId="1503"/>
    <tableColumn id="9" xr3:uid="{F1AEB60D-FAEE-4546-8850-504BA4DC1352}" name="05BM004" dataDxfId="1502"/>
    <tableColumn id="10" xr3:uid="{66FC8DA6-A741-4342-8998-C97171030A9F}" name="05BN012" dataDxfId="1501"/>
    <tableColumn id="11" xr3:uid="{3E4AF764-14C5-457B-A3A5-B8673CBEEB12}" name="05AA024" dataDxfId="1500"/>
    <tableColumn id="12" xr3:uid="{B4671887-D2A8-407D-83ED-9166231840F8}" name="05AAU01" dataDxfId="1499"/>
    <tableColumn id="13" xr3:uid="{D536E574-A125-4E26-8EC0-FF0A62DDCDF3}" name="05AB918" dataDxfId="1498"/>
    <tableColumn id="14" xr3:uid="{2CCD4744-A486-48DE-9519-636090E6DCB7}" name="05AB007" dataDxfId="1497"/>
    <tableColumn id="15" xr3:uid="{DF77510E-B83B-44A4-8FCD-D9D7C38F8FC7}" name="05AAU02" dataDxfId="1496"/>
    <tableColumn id="16" xr3:uid="{B0A77F1E-4F6E-42A2-A24A-23CE30D0DB4F}" name="05ADU01" dataDxfId="1495"/>
    <tableColumn id="17" xr3:uid="{BE535B9A-3757-4C9C-87AE-7D77F6A37737}" name="05ADU02" dataDxfId="1494"/>
    <tableColumn id="18" xr3:uid="{30C3D427-6528-49EE-BF3A-C7C93CE2D9A4}" name="05AD921" dataDxfId="1493"/>
    <tableColumn id="19" xr3:uid="{52B42D33-1B51-4150-84D3-C92E6BA6D752}" name="05ADU03" dataDxfId="1492"/>
    <tableColumn id="20" xr3:uid="{5D415A2F-BD38-4DFB-A3A8-BF4EE4D289BB}" name="05AE006" dataDxfId="1491"/>
    <tableColumn id="21" xr3:uid="{D6D444FC-8D5F-4603-87BE-770A906037C2}" name="05AD007" dataDxfId="1490"/>
    <tableColumn id="22" xr3:uid="{FA4A6E71-13F2-4E23-A5EC-37ECF9B29DBA}" name="05AG006" dataDxfId="1489"/>
    <tableColumn id="23" xr3:uid="{B8B6B1AB-00CF-4C9C-90A2-B9B241E5E608}" name="05AJU01" dataDxfId="1488"/>
    <tableColumn id="24" xr3:uid="{C43D321A-436D-4974-B11D-09CC0C4AA04E}" name="05CB906" dataDxfId="1487"/>
    <tableColumn id="25" xr3:uid="{ACB7C4F7-E090-45BC-831D-84B0FEE4503B}" name="05CC002" dataDxfId="1486"/>
    <tableColumn id="26" xr3:uid="{E5482A94-8E1C-40FD-A1F7-D58A25FC15DF}" name="05CD004" dataDxfId="1485"/>
    <tableColumn id="27" xr3:uid="{35DFE3A8-2C23-4FEF-A1F4-621CC5D15353}" name="05CE001" dataDxfId="1484"/>
    <tableColumn id="28" xr3:uid="{53D5C511-D741-469A-8968-25C8E30E0188}" name="05CK004" dataDxfId="1483"/>
    <tableColumn id="29" xr3:uid="{B7943771-E9BE-4182-B97E-B31EA1CE42E7}" name="05AJ001" dataDxfId="1482"/>
    <tableColumn id="30" xr3:uid="{F541A444-8F0A-48D3-B867-701041F60103}" name="05HBU01" dataDxfId="1481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82883B2-1481-4F6F-85E6-F9D92F592168}" name="IFNs" displayName="IFNs" ref="A8:BG373" headerRowCount="0" totalsRowShown="0" headerRowDxfId="1480" dataDxfId="1479" tableBorderDxfId="1478">
  <tableColumns count="59">
    <tableColumn id="1" xr3:uid="{AA80D66E-0072-455A-B5A7-008581ED5E03}" name="Column1" headerRowDxfId="1477" dataDxfId="1476"/>
    <tableColumn id="2" xr3:uid="{C97FF84B-7EAC-4D98-9B8C-304B1785D261}" name="Column2" headerRowDxfId="1475" dataDxfId="1474"/>
    <tableColumn id="3" xr3:uid="{8052DF08-D8BB-4527-8911-40BF6D113AA4}" name="Column3" headerRowDxfId="1473" dataDxfId="1472"/>
    <tableColumn id="4" xr3:uid="{B95E0481-B314-4708-A8C6-1FB0E9F45CF7}" name="Column4" headerRowDxfId="1471" dataDxfId="1470"/>
    <tableColumn id="5" xr3:uid="{EF2C1661-0119-4014-B039-4136D62A16D2}" name="Column5" headerRowDxfId="1469" dataDxfId="1468"/>
    <tableColumn id="6" xr3:uid="{AB9B4ACF-32BD-48C8-8EDE-D415E3EABB1F}" name="Column6" headerRowDxfId="1467" dataDxfId="1466"/>
    <tableColumn id="7" xr3:uid="{627E5B75-FA6F-49B2-AC63-87F5CA198C15}" name="Column7" headerRowDxfId="1465" dataDxfId="1464"/>
    <tableColumn id="8" xr3:uid="{293EE543-8E0B-473B-868B-594C303D74FE}" name="Column8" headerRowDxfId="1463" dataDxfId="1462"/>
    <tableColumn id="9" xr3:uid="{1A186746-1EE5-417B-A3E1-0358E3F22FCD}" name="Column9" headerRowDxfId="1461" dataDxfId="1460"/>
    <tableColumn id="10" xr3:uid="{F6CDD3A6-DEE9-416B-967E-199900935CB2}" name="Column10" headerRowDxfId="1459" dataDxfId="1458"/>
    <tableColumn id="11" xr3:uid="{94B15608-53D6-48F6-95A1-D694BE89731D}" name="Column11" headerRowDxfId="1457" dataDxfId="1456"/>
    <tableColumn id="12" xr3:uid="{FD8BDDF2-AD14-4862-888E-65499BB52C0C}" name="Column12" headerRowDxfId="1455" dataDxfId="1454"/>
    <tableColumn id="13" xr3:uid="{03174CF7-5D1A-4505-A796-BA386227262A}" name="Column13" headerRowDxfId="1453" dataDxfId="1452"/>
    <tableColumn id="14" xr3:uid="{70A7644D-474B-48EC-A67F-6A49D8C87CCF}" name="Column14" headerRowDxfId="1451" dataDxfId="1450"/>
    <tableColumn id="15" xr3:uid="{D5652E5C-9D6C-4F1A-BEAE-23C8CD5A6429}" name="Column15" headerRowDxfId="1449" dataDxfId="1448"/>
    <tableColumn id="16" xr3:uid="{2FD1A90E-3D51-48A4-A80A-A0A3EA95EA73}" name="Column16" headerRowDxfId="1447" dataDxfId="1446"/>
    <tableColumn id="17" xr3:uid="{315E6731-DE40-4794-B7E4-46C4965D2FF6}" name="Column17" headerRowDxfId="1445" dataDxfId="1444"/>
    <tableColumn id="18" xr3:uid="{792F4B73-D2AE-442B-BE02-D40D86EF8ED3}" name="Column18" headerRowDxfId="1443" dataDxfId="1442"/>
    <tableColumn id="19" xr3:uid="{E9EC5151-5AD9-4252-85D3-5F3377EA5A68}" name="Column19" headerRowDxfId="1441" dataDxfId="1440"/>
    <tableColumn id="20" xr3:uid="{ABF476ED-E108-4E72-B2EC-966E53D2C646}" name="Column20" headerRowDxfId="1439" dataDxfId="1438"/>
    <tableColumn id="21" xr3:uid="{23D79794-603C-4D73-B483-C6348CE37045}" name="Column21" headerRowDxfId="1437" dataDxfId="1436"/>
    <tableColumn id="22" xr3:uid="{C478D9CA-67A2-4471-B629-2CA12EC8A37A}" name="Column22" headerRowDxfId="1435" dataDxfId="1434"/>
    <tableColumn id="23" xr3:uid="{CBDD5EF3-EF68-4BA0-AADD-AE040C4970B6}" name="Column23" headerRowDxfId="1433" dataDxfId="1432"/>
    <tableColumn id="24" xr3:uid="{98E39B95-5335-4EBE-8E6E-F081D3B75F9A}" name="Column24" headerRowDxfId="1431" dataDxfId="1430"/>
    <tableColumn id="25" xr3:uid="{F531ACCC-F91D-406A-A69C-415897E4AFCE}" name="Column25" headerRowDxfId="1429" dataDxfId="1428"/>
    <tableColumn id="26" xr3:uid="{C49CF49C-3A32-4C41-B751-BEBCC9440905}" name="Column26" headerRowDxfId="1427" dataDxfId="1426"/>
    <tableColumn id="27" xr3:uid="{75FEEE91-714A-42CE-9259-3A0B816227A8}" name="Column27" headerRowDxfId="1425" dataDxfId="1424"/>
    <tableColumn id="28" xr3:uid="{D743FF27-034A-4AEC-AF00-A0BF2DEA2772}" name="Column28" headerRowDxfId="1423" dataDxfId="1422"/>
    <tableColumn id="29" xr3:uid="{5A446267-5D73-471E-896B-B2271C11CDDF}" name="Column29" headerRowDxfId="1421" dataDxfId="1420"/>
    <tableColumn id="30" xr3:uid="{8616FF61-4BEF-46A3-ADAE-27EF85A0F465}" name="Column30" headerRowDxfId="1419" dataDxfId="1418"/>
    <tableColumn id="31" xr3:uid="{7E88B3C5-1733-492C-B5EC-1FCA3A4B20B4}" name="Column31" headerRowDxfId="1417" dataDxfId="1416"/>
    <tableColumn id="32" xr3:uid="{17D063CA-A7A7-475C-9AE8-89C113E680FB}" name="Column32" headerRowDxfId="1415" dataDxfId="1414"/>
    <tableColumn id="33" xr3:uid="{099CEAA7-5D68-49DD-AACA-8AE57A29B725}" name="Column33" headerRowDxfId="1413" dataDxfId="1412"/>
    <tableColumn id="34" xr3:uid="{9FCE5FA6-42AC-44B2-87FE-91EC43CC8F30}" name="Column34" headerRowDxfId="1411" dataDxfId="1410"/>
    <tableColumn id="35" xr3:uid="{B9811139-E043-4460-946C-27DE46C78BAC}" name="Column35" headerRowDxfId="1409" dataDxfId="1408"/>
    <tableColumn id="36" xr3:uid="{E8F80C11-4423-4BB1-B5A3-CF9CF5E4AFEA}" name="Column36" headerRowDxfId="1407" dataDxfId="1406"/>
    <tableColumn id="37" xr3:uid="{013DE4F4-1A84-47A2-A1E1-9C578BBDF9CB}" name="Column37" headerRowDxfId="1405" dataDxfId="1404"/>
    <tableColumn id="38" xr3:uid="{0410A488-0552-45D4-A4C2-C6967E86F5F8}" name="Column38" headerRowDxfId="1403" dataDxfId="1402"/>
    <tableColumn id="39" xr3:uid="{9747A5AD-0318-4EA9-94C1-D4E60E67D27B}" name="Column39" headerRowDxfId="1401" dataDxfId="1400"/>
    <tableColumn id="40" xr3:uid="{12293EDC-7A75-4AE2-9F84-95CE94A4B80F}" name="Column40" headerRowDxfId="1399" dataDxfId="1398"/>
    <tableColumn id="41" xr3:uid="{D5713C48-B435-49A9-8435-65330FDC1913}" name="Column41" headerRowDxfId="1397" dataDxfId="1396"/>
    <tableColumn id="42" xr3:uid="{53D10957-838D-4BF6-B9F5-BCB36C9A444C}" name="Column42" headerRowDxfId="1395" dataDxfId="1394"/>
    <tableColumn id="43" xr3:uid="{74A3846B-3B45-4F21-B5F1-13C4C066E3D7}" name="Column43" headerRowDxfId="1393" dataDxfId="1392"/>
    <tableColumn id="44" xr3:uid="{2AF87AB9-228B-41A9-BC0A-B14AC12700AF}" name="Column44" headerRowDxfId="1391" dataDxfId="1390"/>
    <tableColumn id="45" xr3:uid="{938E3955-93FB-4126-B159-B29C2F56AFDE}" name="Column45" headerRowDxfId="1389" dataDxfId="1388"/>
    <tableColumn id="46" xr3:uid="{FCB0F646-7337-4294-B074-2565D862BE12}" name="Column46" headerRowDxfId="1387" dataDxfId="1386"/>
    <tableColumn id="47" xr3:uid="{BAEA504E-413F-45EE-9682-052263DBBCBC}" name="Column47" headerRowDxfId="1385" dataDxfId="1384"/>
    <tableColumn id="48" xr3:uid="{0038F844-1A3D-4A5A-B61F-00890D92BB61}" name="Column48" headerRowDxfId="1383" dataDxfId="1382"/>
    <tableColumn id="49" xr3:uid="{1467262D-4613-4406-86D9-E4D14B7D322D}" name="Column49" headerRowDxfId="1381" dataDxfId="1380"/>
    <tableColumn id="50" xr3:uid="{333AAC8F-1CF1-4195-B487-D0DBFA1A3F6F}" name="Column50" headerRowDxfId="1379" dataDxfId="1378"/>
    <tableColumn id="51" xr3:uid="{51FBBE22-67C4-439D-A4AF-6613ABC15DE9}" name="Column51" headerRowDxfId="1377" dataDxfId="1376"/>
    <tableColumn id="52" xr3:uid="{F828F755-0789-475D-A774-4C13D29958C0}" name="Column52" headerRowDxfId="1375" dataDxfId="1374"/>
    <tableColumn id="53" xr3:uid="{979CA7B6-0F3C-4698-96DB-93AF60D3CABD}" name="Column53" headerRowDxfId="1373" dataDxfId="1372"/>
    <tableColumn id="54" xr3:uid="{C56C79DB-3EE5-4DB8-8C71-D358B6A07573}" name="Column54" headerRowDxfId="1371" dataDxfId="1370"/>
    <tableColumn id="55" xr3:uid="{ACEC9A0B-DF1F-403F-9DFF-ABB7EF102926}" name="Column55" headerRowDxfId="1369" dataDxfId="1368"/>
    <tableColumn id="56" xr3:uid="{61156B97-1568-497B-9453-3F9A3FF51AA5}" name="Column56" headerRowDxfId="1367" dataDxfId="1366"/>
    <tableColumn id="57" xr3:uid="{A132FB5D-70E9-47E3-8E4B-608AFA1D0260}" name="Column57" headerRowDxfId="1365" dataDxfId="1364"/>
    <tableColumn id="58" xr3:uid="{CA67F11B-D993-477F-9798-E5A7112DD00F}" name="Column58" headerRowDxfId="1363" dataDxfId="1362"/>
    <tableColumn id="59" xr3:uid="{55FE41AE-3A74-4E0D-9241-64212F7DE9C8}" name="Column59" headerRowDxfId="1361" dataDxfId="13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7A4B30-B8B0-467D-AB41-69299501A6A0}" name="FcstStreamflow" displayName="FcstStreamflow" ref="A8:CJ372" headerRowCount="0" totalsRowShown="0">
  <tableColumns count="88">
    <tableColumn id="1" xr3:uid="{F543A660-C4DF-4F37-B7AF-7F19FA6CE720}" name="Column1" headerRowDxfId="1359" dataDxfId="1358"/>
    <tableColumn id="2" xr3:uid="{186A171C-FC52-46D2-89DF-53A15B011DBC}" name="Column2" dataDxfId="1357"/>
    <tableColumn id="3" xr3:uid="{EBDC0358-A191-4DF8-BDDB-84A7C3255FAA}" name="Column3" dataDxfId="1356"/>
    <tableColumn id="4" xr3:uid="{03E6C90E-9B4B-4181-B5E1-9792ED6BCE0C}" name="Column4" dataDxfId="1355"/>
    <tableColumn id="5" xr3:uid="{21C4E0BC-590A-4B40-BC72-D9DE390526E6}" name="Column5" dataDxfId="1354"/>
    <tableColumn id="6" xr3:uid="{BDDD0642-014F-4178-B848-0E9D0058D119}" name="Column6" dataDxfId="1353"/>
    <tableColumn id="7" xr3:uid="{6A927121-4BBE-4E81-A13C-702CE9E83D8F}" name="Column7" dataDxfId="1352"/>
    <tableColumn id="8" xr3:uid="{0173E72D-B2E5-4049-B5DB-1D49C5DCBE13}" name="Column8" dataDxfId="1351"/>
    <tableColumn id="9" xr3:uid="{2869CB7C-22E1-4A75-AFA5-995288C2CDEE}" name="Column9" dataDxfId="1350"/>
    <tableColumn id="10" xr3:uid="{842DF6E6-3DCE-47AD-AE22-98C829A12DB6}" name="Column10" dataDxfId="1349"/>
    <tableColumn id="11" xr3:uid="{7B3D6ABC-8701-4CFE-9988-ABA0B8114CC6}" name="Column11" dataDxfId="1348"/>
    <tableColumn id="12" xr3:uid="{03F0A8A6-623E-40B6-8C64-19FADC257147}" name="Column12" dataDxfId="1347"/>
    <tableColumn id="13" xr3:uid="{0C50060D-7C13-4019-9354-08EA66D3CE12}" name="Column13" dataDxfId="1346"/>
    <tableColumn id="14" xr3:uid="{442BA196-87ED-422B-A68A-D391225C80D3}" name="Column14" dataDxfId="1345"/>
    <tableColumn id="15" xr3:uid="{2AF06C9F-65FE-4CE6-BFA8-69AAFBB98C7C}" name="Column15" dataDxfId="1344"/>
    <tableColumn id="16" xr3:uid="{4BF28952-3E0A-457B-BA1B-3237510A1A43}" name="Column16" dataDxfId="1343"/>
    <tableColumn id="17" xr3:uid="{FE85BCB5-843D-42DE-81EE-C33B5AE95DAD}" name="Column17" dataDxfId="1342"/>
    <tableColumn id="18" xr3:uid="{F2D12417-5DC7-4BA4-B7A3-ACFAE848BD76}" name="Column18" dataDxfId="1341"/>
    <tableColumn id="19" xr3:uid="{DF55E234-EA95-44D2-B2EA-27C431A215D3}" name="Column19" dataDxfId="1340"/>
    <tableColumn id="20" xr3:uid="{5AE47B97-EF41-4F50-982C-4B79E0DF840C}" name="Column20" dataDxfId="1339"/>
    <tableColumn id="21" xr3:uid="{99A1DC73-3184-4A92-A4D2-05BE88061351}" name="Column21" dataDxfId="1338"/>
    <tableColumn id="22" xr3:uid="{79D1F552-32CA-40A4-8E08-7526B1DD3C14}" name="Column22" dataDxfId="1337"/>
    <tableColumn id="23" xr3:uid="{B104F1DE-01D2-4C9F-8707-151C3B703171}" name="Column23" dataDxfId="1336"/>
    <tableColumn id="24" xr3:uid="{04EBCF1A-1903-497C-B6B7-8DCC8F89C0EF}" name="Column24" dataDxfId="1335"/>
    <tableColumn id="25" xr3:uid="{BE455306-E349-4056-9E6E-E25F4CF1FA8A}" name="Column25" dataDxfId="1334"/>
    <tableColumn id="26" xr3:uid="{9B41D9AE-C86F-4001-9238-ED0BF533F908}" name="Column26" dataDxfId="1333"/>
    <tableColumn id="27" xr3:uid="{C2F58CD2-2B13-426E-9F45-1107DA2A29E1}" name="Column27" dataDxfId="1332"/>
    <tableColumn id="28" xr3:uid="{9B9CE19B-82C8-4BBB-B0BC-603110A3EDEB}" name="Column28" dataDxfId="1331"/>
    <tableColumn id="29" xr3:uid="{646AA470-7044-4289-A121-38D43ED4B9FE}" name="Column29" dataDxfId="1330"/>
    <tableColumn id="30" xr3:uid="{ECE763A1-D1D6-4439-9135-075D7C23EBF0}" name="Column30" dataDxfId="1329"/>
    <tableColumn id="31" xr3:uid="{02BB687F-3959-4481-B3AC-C848DC1604F5}" name="Column31" dataDxfId="1328"/>
    <tableColumn id="32" xr3:uid="{4C881A91-7E41-4A9C-A198-07CDE26C504F}" name="Column32" dataDxfId="1327"/>
    <tableColumn id="33" xr3:uid="{C4A842C8-D968-45EA-AC1C-83977352DADD}" name="Column33" dataDxfId="1326"/>
    <tableColumn id="34" xr3:uid="{C860E6D2-A51F-47B6-BAD3-133FD2928819}" name="Column34" dataDxfId="1325"/>
    <tableColumn id="35" xr3:uid="{A25701D3-5CA2-4D9E-9520-DD0FF7A41DF5}" name="Column35" dataDxfId="1324"/>
    <tableColumn id="36" xr3:uid="{74AD771C-6B8B-48CC-8DD4-2301DA74C9C9}" name="Column36" dataDxfId="1323"/>
    <tableColumn id="37" xr3:uid="{B659D367-190B-4519-8FCA-4AF023F4AD70}" name="Column37" dataDxfId="1322"/>
    <tableColumn id="38" xr3:uid="{F861D663-1FDA-4A82-9CAD-F62AF5A6ACDF}" name="Column38" dataDxfId="1321"/>
    <tableColumn id="39" xr3:uid="{2BEC4A43-8A6F-420C-8A84-912E25A9F596}" name="Column39" dataDxfId="1320"/>
    <tableColumn id="40" xr3:uid="{D5D61A00-F86E-4B1E-ADF8-001E9D8B3263}" name="Column40" dataDxfId="1319"/>
    <tableColumn id="41" xr3:uid="{CD5546FB-BB0B-416C-8F1A-773F3D2C52FC}" name="Column41" dataDxfId="1318"/>
    <tableColumn id="42" xr3:uid="{C8DCF49F-660A-4D3D-B25E-8459A706371E}" name="Column42" dataDxfId="1317"/>
    <tableColumn id="43" xr3:uid="{6B86449C-2097-4670-8093-C4F7F753964B}" name="Column43" dataDxfId="1316"/>
    <tableColumn id="44" xr3:uid="{FE8986FD-31B0-45A8-ABC3-8B25E2940D34}" name="Column44" dataDxfId="1315"/>
    <tableColumn id="45" xr3:uid="{6F3EE2CA-AB19-4F40-AA3B-C3351FC338BB}" name="Column45" dataDxfId="1314"/>
    <tableColumn id="46" xr3:uid="{CEADC56B-229C-431D-BF58-CF2D74C4D86A}" name="Column46" dataDxfId="1313"/>
    <tableColumn id="47" xr3:uid="{C7D0CC9F-94CC-43F7-9933-FE8DD1BD5C47}" name="Column47" dataDxfId="1312"/>
    <tableColumn id="48" xr3:uid="{5A45F431-4A3D-4022-B458-9411AFF15834}" name="Column48" dataDxfId="1311"/>
    <tableColumn id="49" xr3:uid="{F15F5FA9-B03D-487B-B939-0945E3D240FF}" name="Column49" dataDxfId="1310"/>
    <tableColumn id="50" xr3:uid="{E067D9CF-652A-4CD4-8A2B-EEBD67A4CA95}" name="Column50" dataDxfId="1309"/>
    <tableColumn id="51" xr3:uid="{8110A235-F073-46C8-8199-B7AC6EBC8673}" name="Column51" dataDxfId="1308"/>
    <tableColumn id="52" xr3:uid="{75BFCF68-DB5B-4B01-93D9-B75A79C2A7DB}" name="Column52" dataDxfId="1307"/>
    <tableColumn id="53" xr3:uid="{EBCD1E86-FE7E-48D4-9427-EA3F55008118}" name="Column53" dataDxfId="1306"/>
    <tableColumn id="54" xr3:uid="{19027903-2A38-4088-B3EA-0615D7947275}" name="Column54" dataDxfId="1305"/>
    <tableColumn id="55" xr3:uid="{B4CF6241-5176-496A-BDE5-D0526B75189C}" name="Column55" dataDxfId="1304"/>
    <tableColumn id="56" xr3:uid="{8B8AD3FA-68AF-4567-8A50-62C9BC328BD1}" name="Column56" dataDxfId="1303"/>
    <tableColumn id="57" xr3:uid="{F7CCC8A1-1A42-4995-9779-F447F0CA629A}" name="Column57" dataDxfId="1302"/>
    <tableColumn id="58" xr3:uid="{4CECA0F6-ED9E-4430-9CDC-AA00543423A3}" name="Column58" dataDxfId="1301"/>
    <tableColumn id="59" xr3:uid="{94224851-314A-461E-B33B-6673F959314C}" name="Column59" dataDxfId="1300"/>
    <tableColumn id="60" xr3:uid="{325BF8F9-951D-4A04-888B-070E9B7727BF}" name="Column60" dataDxfId="1299"/>
    <tableColumn id="61" xr3:uid="{EC264039-08DF-49AD-B2BE-0FBD8704C422}" name="Column61" dataDxfId="1298"/>
    <tableColumn id="62" xr3:uid="{B8E67A5E-28CE-4435-AF59-1B5B66183C68}" name="Column62" dataDxfId="1297"/>
    <tableColumn id="63" xr3:uid="{A1E056AF-E497-499D-BCED-80B9D101687D}" name="Column63" dataDxfId="1296"/>
    <tableColumn id="64" xr3:uid="{F1DD19F5-5D3C-4F5C-A080-3972E29875DA}" name="Column64" dataDxfId="1295"/>
    <tableColumn id="65" xr3:uid="{380FD2EA-DF92-4B67-B726-47269919BA68}" name="Column65" dataDxfId="1294"/>
    <tableColumn id="66" xr3:uid="{0215C83C-966E-4179-A366-1683F081CC77}" name="Column66" dataDxfId="1293"/>
    <tableColumn id="67" xr3:uid="{38E30900-DFB3-4E2A-8B1C-7687F8A2A9E5}" name="Column67" dataDxfId="1292"/>
    <tableColumn id="68" xr3:uid="{EE3EE52B-E898-47DB-9053-F1B9D3CC254A}" name="Column68" dataDxfId="1291"/>
    <tableColumn id="69" xr3:uid="{487AA4F1-3606-4C2E-BAFA-DDA71611D848}" name="Column69" dataDxfId="1290"/>
    <tableColumn id="70" xr3:uid="{8C4D2A7D-C15D-4C45-B8DF-D273803D7C62}" name="Column70" dataDxfId="1289"/>
    <tableColumn id="71" xr3:uid="{B78F70D5-3A5C-43D2-ACFA-F5741B2087B8}" name="Column71" dataDxfId="1288"/>
    <tableColumn id="72" xr3:uid="{8D05BEBF-33FF-407E-BFD0-68C409A2D244}" name="Column72" dataDxfId="1287"/>
    <tableColumn id="73" xr3:uid="{AEC2D831-5F7D-4B7F-9B4E-8642318B368C}" name="Column73" dataDxfId="1286"/>
    <tableColumn id="74" xr3:uid="{705D34B8-9A8F-4F08-A5EF-5A6F78423CC0}" name="Column74" dataDxfId="1285"/>
    <tableColumn id="75" xr3:uid="{DC468BD9-F114-4E94-A4F3-02B367C61FA7}" name="Column75" dataDxfId="1284"/>
    <tableColumn id="76" xr3:uid="{EC82F7E4-1174-4E7E-9F08-6ABE459D091E}" name="Column76" dataDxfId="1283"/>
    <tableColumn id="77" xr3:uid="{ED4EF45D-6CBC-4125-9E27-C010E1734736}" name="Column77" dataDxfId="1282"/>
    <tableColumn id="78" xr3:uid="{2B1F76FF-63E2-4EFB-B980-925BB8A05108}" name="Column78" dataDxfId="1281"/>
    <tableColumn id="79" xr3:uid="{DDF98CD5-2FEE-4846-B80E-6818547E4FA0}" name="Column79" dataDxfId="1280"/>
    <tableColumn id="80" xr3:uid="{F0305F35-6D16-4AE5-864B-B33E7D173044}" name="Column80" dataDxfId="1279"/>
    <tableColumn id="81" xr3:uid="{BEE544D3-E3E0-4E98-9F57-4BAE4D5FCDDC}" name="Column81" dataDxfId="1278"/>
    <tableColumn id="82" xr3:uid="{0AA0CC4D-4BDF-4B76-AB74-F1A91FD8C911}" name="Column82" dataDxfId="1277"/>
    <tableColumn id="83" xr3:uid="{401DC164-59BF-45E1-8060-0B96EA2F20A6}" name="Column83" dataDxfId="1276"/>
    <tableColumn id="84" xr3:uid="{E6E45403-1F8E-4E41-9E60-F1693F9ACA5D}" name="Column84" dataDxfId="1275"/>
    <tableColumn id="85" xr3:uid="{C1E276CD-E35A-417E-B210-8988EF36CB23}" name="Column85" dataDxfId="1274"/>
    <tableColumn id="86" xr3:uid="{149E0A05-A63F-4D66-BB33-45288122FF69}" name="Column86" dataDxfId="1273"/>
    <tableColumn id="87" xr3:uid="{7EC965A4-7684-455C-A65D-DC658CF99C17}" name="Column87" dataDxfId="1272"/>
    <tableColumn id="88" xr3:uid="{9EA2D5D3-C442-4B24-9395-42FD3318064D}" name="Column88" dataDxfId="127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E1D3BAA-5988-48B9-BBDC-A979E9D45D68}" name="Reservoir" displayName="Reservoir" ref="A8:BC373" headerRowCount="0" totalsRowShown="0" headerRowDxfId="1270" dataDxfId="1269">
  <tableColumns count="55">
    <tableColumn id="1" xr3:uid="{2A25E462-68D2-4041-8A77-621C42EB7D0D}" name="Column1" headerRowDxfId="1268" dataDxfId="1267"/>
    <tableColumn id="5" xr3:uid="{71AD8AC8-F311-4482-9DE7-028F862A5A5C}" name="Column5" headerRowDxfId="1266" dataDxfId="1265"/>
    <tableColumn id="6" xr3:uid="{50F35B1C-EA0F-47A1-87DF-224BD580514F}" name="Column6" headerRowDxfId="1264" dataDxfId="1263"/>
    <tableColumn id="7" xr3:uid="{DD9CAD08-346A-4888-B3A0-31947EBCE937}" name="Column7" headerRowDxfId="1262" dataDxfId="1261"/>
    <tableColumn id="8" xr3:uid="{54F581A9-DB84-43DD-B249-72C8E26EB1B2}" name="Column8" headerRowDxfId="1260" dataDxfId="1259"/>
    <tableColumn id="9" xr3:uid="{83E8F6E4-5CFC-4658-BD23-DA51026D890E}" name="Column9" headerRowDxfId="1258" dataDxfId="1257"/>
    <tableColumn id="10" xr3:uid="{8A21DF97-4756-4520-B19F-97CEF1743808}" name="Column10" headerRowDxfId="1256" dataDxfId="1255">
      <calculatedColumnFormula>F8/$G$6</calculatedColumnFormula>
    </tableColumn>
    <tableColumn id="11" xr3:uid="{E0165C7C-CEEF-4200-AD4A-2E9267F6FD37}" name="Column11" headerRowDxfId="1254" dataDxfId="1253"/>
    <tableColumn id="12" xr3:uid="{6FA7E37B-827A-41F7-B537-68141A9ED74F}" name="Column12" headerRowDxfId="1252" dataDxfId="1251"/>
    <tableColumn id="13" xr3:uid="{F89F9E39-62D1-4E8F-9ACD-05344094F449}" name="Column13" headerRowDxfId="1250" dataDxfId="1249"/>
    <tableColumn id="14" xr3:uid="{76EF0CDA-BAE1-4076-94FD-BA347E1B938E}" name="Column14" headerRowDxfId="1248" dataDxfId="1247"/>
    <tableColumn id="15" xr3:uid="{1DF247B2-BBE5-48B4-93F1-2FFCAF5F4BC8}" name="Column15" headerRowDxfId="1246" dataDxfId="1245"/>
    <tableColumn id="16" xr3:uid="{6C27F628-CF1B-47E7-81AF-974612B0D6EE}" name="Column16" headerRowDxfId="1244" dataDxfId="1243">
      <calculatedColumnFormula>L8/$M$6</calculatedColumnFormula>
    </tableColumn>
    <tableColumn id="17" xr3:uid="{F8DF191D-3D05-4D0A-AA5A-4C5E4ADE3615}" name="Column17" headerRowDxfId="1242" dataDxfId="1241"/>
    <tableColumn id="18" xr3:uid="{13F4E114-8FD9-48E7-8A85-62388A5C068F}" name="Column18" headerRowDxfId="1240" dataDxfId="1239"/>
    <tableColumn id="19" xr3:uid="{9F67835C-7939-4031-90B0-21DC5C9CE565}" name="Column19" headerRowDxfId="1238" dataDxfId="1237"/>
    <tableColumn id="20" xr3:uid="{AD527E7D-BD5E-45F2-B715-3A71D606C618}" name="Column20" headerRowDxfId="1236" dataDxfId="1235"/>
    <tableColumn id="21" xr3:uid="{5E1528BF-5E1B-444F-A34E-7A1E9DA97D83}" name="Column21" headerRowDxfId="1234" dataDxfId="1233"/>
    <tableColumn id="22" xr3:uid="{2315C466-685F-4C5F-8CF7-CD3DB12D5D82}" name="Column22" headerRowDxfId="1232" dataDxfId="1231"/>
    <tableColumn id="23" xr3:uid="{F375287A-414A-4D3C-AC22-648343CF3436}" name="Column23" headerRowDxfId="1230" dataDxfId="1229"/>
    <tableColumn id="24" xr3:uid="{D04FB4F1-3F99-4B84-8F51-92B2C879EECA}" name="Column24" headerRowDxfId="1228" dataDxfId="1227"/>
    <tableColumn id="25" xr3:uid="{28E6CDAC-DB0F-4ED3-9648-5D7894D1CFD6}" name="Column25" headerRowDxfId="1226" dataDxfId="1225"/>
    <tableColumn id="26" xr3:uid="{12750646-8F70-416D-90B9-3630710A3E1F}" name="Column26" headerRowDxfId="1224" dataDxfId="1223"/>
    <tableColumn id="27" xr3:uid="{84698B03-0A87-48B6-BEAA-12D3CA09973D}" name="Column27" headerRowDxfId="1222" dataDxfId="1221"/>
    <tableColumn id="28" xr3:uid="{FCA0089A-1A7B-4401-8D27-821A8313AFDB}" name="Column28" headerRowDxfId="1220" dataDxfId="1219"/>
    <tableColumn id="29" xr3:uid="{253DD31B-57A3-4622-9828-AAA36D58D785}" name="Column29" headerRowDxfId="1218" dataDxfId="1217"/>
    <tableColumn id="30" xr3:uid="{9D96AF6A-671E-4F99-B43C-107F116842CC}" name="Column30" headerRowDxfId="1216" dataDxfId="1215"/>
    <tableColumn id="31" xr3:uid="{EAD766A1-8441-4812-8CEC-A4D39B4AD9B5}" name="Column31" headerRowDxfId="1214" dataDxfId="1213"/>
    <tableColumn id="32" xr3:uid="{DC9193F9-281D-41D6-8CB5-75024A098B17}" name="Column32" headerRowDxfId="1212" dataDxfId="1211"/>
    <tableColumn id="33" xr3:uid="{EF786832-6FAE-44C9-8161-4A8B9222592B}" name="Column33" headerRowDxfId="1210" dataDxfId="1209"/>
    <tableColumn id="34" xr3:uid="{C733070D-3AF7-4C9E-A8B2-FAE1CB42FDDB}" name="Column34" headerRowDxfId="1208" dataDxfId="1207"/>
    <tableColumn id="35" xr3:uid="{6546F9A5-0135-46B7-AFBF-3782328212A9}" name="Column35" headerRowDxfId="1206" dataDxfId="1205"/>
    <tableColumn id="36" xr3:uid="{4FA48BE8-0415-4502-BF79-1E4D4DBC992D}" name="Column36" headerRowDxfId="1204" dataDxfId="1203"/>
    <tableColumn id="37" xr3:uid="{53B03B8D-0EA4-4ABE-9641-C5678406E959}" name="Column37" headerRowDxfId="1202" dataDxfId="1201"/>
    <tableColumn id="38" xr3:uid="{88708351-ABA0-4464-8C1A-2A7F0E95D656}" name="Column38" headerRowDxfId="1200" dataDxfId="1199"/>
    <tableColumn id="39" xr3:uid="{BBA86000-8DB9-4B6F-A6F2-7E5E6C818398}" name="Column39" headerRowDxfId="1198" dataDxfId="1197"/>
    <tableColumn id="40" xr3:uid="{0219336F-BDA0-4821-8DA4-762F1CDFB727}" name="Column40" headerRowDxfId="1196" dataDxfId="1195"/>
    <tableColumn id="41" xr3:uid="{6CB62C41-DB48-48B8-BD35-EE4DC576FFE0}" name="Column41" headerRowDxfId="1194" dataDxfId="1193"/>
    <tableColumn id="42" xr3:uid="{467B93D0-7322-405F-9A2B-C0B457638460}" name="Column42" headerRowDxfId="1192" dataDxfId="1191"/>
    <tableColumn id="43" xr3:uid="{F9E89D9D-D191-46C8-9694-F105EAB1710C}" name="Column43" headerRowDxfId="1190" dataDxfId="1189"/>
    <tableColumn id="44" xr3:uid="{367385D5-E51B-4784-A493-769A376F20A0}" name="Column44" headerRowDxfId="1188" dataDxfId="1187"/>
    <tableColumn id="45" xr3:uid="{FA24272B-D4F0-422B-B8FA-B003CC4F7541}" name="Column45" headerRowDxfId="1186" dataDxfId="1185"/>
    <tableColumn id="46" xr3:uid="{72FC6AFB-CE6E-43B6-9E09-896BB9795E4C}" name="Column46" headerRowDxfId="1184" dataDxfId="1183"/>
    <tableColumn id="47" xr3:uid="{A5AD2556-614F-4037-9796-D5A52B6F1A5D}" name="Column47" headerRowDxfId="1182" dataDxfId="1181"/>
    <tableColumn id="48" xr3:uid="{32D978CD-90D3-4BD5-BE84-AAB05BFEAB96}" name="Column48" headerRowDxfId="1180" dataDxfId="1179"/>
    <tableColumn id="49" xr3:uid="{A2AC628B-CFD9-4EE2-A1A6-B517016EE5CF}" name="Column49" headerRowDxfId="1178" dataDxfId="1177"/>
    <tableColumn id="50" xr3:uid="{E5B5BBC0-EB39-4ACE-A255-1F46AFE54B6F}" name="Column50" headerRowDxfId="1176" dataDxfId="1175"/>
    <tableColumn id="51" xr3:uid="{EED85957-5A64-4363-9296-3C354A1692BA}" name="Column51" headerRowDxfId="1174" dataDxfId="1173"/>
    <tableColumn id="52" xr3:uid="{FCFA98CF-9656-4A8D-9812-56AAFAD06B2D}" name="Column52" headerRowDxfId="1172" dataDxfId="1171"/>
    <tableColumn id="53" xr3:uid="{1FC6C8A6-C54C-4D12-939E-DC8882FA5123}" name="Column53" headerRowDxfId="1170" dataDxfId="1169"/>
    <tableColumn id="54" xr3:uid="{B84992A1-2EBC-49DC-BD5A-F940D07F7E7D}" name="Column54" headerRowDxfId="1168" dataDxfId="1167"/>
    <tableColumn id="55" xr3:uid="{D1380427-30D2-4A88-B11B-CC817549C8F8}" name="Column55" headerRowDxfId="1166" dataDxfId="1165"/>
    <tableColumn id="56" xr3:uid="{252FBDD0-A186-41DB-9949-38DA021FBFB9}" name="Column56" headerRowDxfId="1164" dataDxfId="1163"/>
    <tableColumn id="57" xr3:uid="{C48E5846-5030-4BCE-A496-59630C5A6CF4}" name="Column57" headerRowDxfId="1162" dataDxfId="1161"/>
    <tableColumn id="58" xr3:uid="{FCF5FA2E-A2F1-4089-AF1F-B5BFCFDE72A6}" name="Column58" headerRowDxfId="1160" dataDxfId="115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49F0E30-2C57-4CF6-9305-693883BA2400}" name="GamingInflow" displayName="GamingInflow" ref="A7:AD59" totalsRowShown="0" headerRowDxfId="1158" dataDxfId="1157">
  <tableColumns count="30">
    <tableColumn id="1" xr3:uid="{0D776E53-6C50-4E9D-AD58-0592C664B54F}" name="Description/Date" dataDxfId="1156"/>
    <tableColumn id="2" xr3:uid="{DE336A8A-0DCC-4AA2-9D78-A6313762119C}" name="05BE008" dataDxfId="1155"/>
    <tableColumn id="3" xr3:uid="{A23F5E3A-A17E-4DD2-B8E0-09777E3D8709}" name="05BH010" dataDxfId="1154"/>
    <tableColumn id="4" xr3:uid="{884C692F-903E-4374-91B8-3765CADE2623}" name="05BHU01" dataDxfId="1153"/>
    <tableColumn id="5" xr3:uid="{44F8A1B5-5505-4D4E-8474-89412A079920}" name="05BL003" dataDxfId="1152"/>
    <tableColumn id="6" xr3:uid="{0E42EE65-95C9-4106-9DA6-58150C51119E}" name="05BL024" dataDxfId="1151"/>
    <tableColumn id="7" xr3:uid="{70500C62-3779-47FF-B6A4-5B37C27BCE8D}" name="05BMU01" dataDxfId="1150"/>
    <tableColumn id="8" xr3:uid="{90DA7045-8C5E-4B1D-80D7-6020629DB23A}" name="05BM002" dataDxfId="1149"/>
    <tableColumn id="9" xr3:uid="{C1BB377B-06B8-446A-8706-DE1A58335D94}" name="05BM004" dataDxfId="1148"/>
    <tableColumn id="10" xr3:uid="{2776ED7A-1917-4879-9798-CD70FB98DE4B}" name="05BN012" dataDxfId="1147"/>
    <tableColumn id="11" xr3:uid="{807BFB88-E489-4929-B10C-ADA4A76153C2}" name="05AA024" dataDxfId="1146"/>
    <tableColumn id="12" xr3:uid="{2D62E75E-000E-4C60-B6D7-C212D2F601B3}" name="05AAU01" dataDxfId="1145"/>
    <tableColumn id="13" xr3:uid="{B71564AF-6230-4947-ACE9-C4071EDF7EDF}" name="05AB918" dataDxfId="1144"/>
    <tableColumn id="14" xr3:uid="{BBC88A52-BB68-4C05-8768-3172933B1314}" name="05AB007" dataDxfId="1143"/>
    <tableColumn id="15" xr3:uid="{EEB5D7F7-AEF3-4936-B473-145632936D0F}" name="05AAU02" dataDxfId="1142"/>
    <tableColumn id="16" xr3:uid="{D800195D-767E-4855-839C-70DFE1682DBB}" name="05ADU01" dataDxfId="1141"/>
    <tableColumn id="17" xr3:uid="{FB23B76F-643D-465F-9A40-2A082F0AB7F4}" name="05ADU02" dataDxfId="1140"/>
    <tableColumn id="18" xr3:uid="{14CAD4D5-2D26-4169-AC3A-CBC7A46D1018}" name="05AD921" dataDxfId="1139"/>
    <tableColumn id="19" xr3:uid="{0F9CC470-8AD1-4543-8C13-B917F8C27500}" name="05ADU03" dataDxfId="1138"/>
    <tableColumn id="20" xr3:uid="{B0AFF2A4-0B50-4E5F-AFEF-79BEEC27D982}" name="05AE006" dataDxfId="1137"/>
    <tableColumn id="21" xr3:uid="{7980AA7C-5A4C-411A-8B08-B6FBCB5249C4}" name="05AD007" dataDxfId="1136"/>
    <tableColumn id="22" xr3:uid="{039CDE90-65D3-45FA-AC48-4A90412B2105}" name="05AG006" dataDxfId="1135"/>
    <tableColumn id="23" xr3:uid="{A43C5514-B59E-40B0-877C-9607319F0476}" name="05AJU01" dataDxfId="1134"/>
    <tableColumn id="24" xr3:uid="{84A795A7-592C-4AD3-9752-D518D978C067}" name="05CB906" dataDxfId="1133"/>
    <tableColumn id="25" xr3:uid="{BB97B5C6-B17C-40E1-9D68-1F8628287B32}" name="05CC002" dataDxfId="1132"/>
    <tableColumn id="26" xr3:uid="{C018F5D6-36C7-4CD5-9749-42AFFF7F1E2E}" name="05CD004" dataDxfId="1131"/>
    <tableColumn id="27" xr3:uid="{90F6EDF8-500B-441C-A12F-BD5F40ED38BF}" name="05CE001" dataDxfId="1130"/>
    <tableColumn id="28" xr3:uid="{78D3B9C4-D06B-4D35-A122-CA9AB73AB125}" name="05CK004" dataDxfId="1129"/>
    <tableColumn id="29" xr3:uid="{7E2A2135-C27D-412E-96D4-8B2BC1F099A1}" name="05AJ001" dataDxfId="1128"/>
    <tableColumn id="30" xr3:uid="{210F6583-D2FC-4AEA-9406-FF67C1ECC72B}" name="05HBU01" dataDxfId="1127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A7CDF3-81E2-4380-814F-D7AA7CD5B20C}" name="FcstPrecip" displayName="FcstPrecip" ref="A8:CJ372" headerRowCount="0" totalsRowShown="0">
  <tableColumns count="88">
    <tableColumn id="1" xr3:uid="{3643726D-A11D-469A-BB11-A82B53BCDC2A}" name="Column1" headerRowDxfId="1126" dataDxfId="1125"/>
    <tableColumn id="2" xr3:uid="{7C94359C-E8FC-475B-A8C3-BE3A30351F61}" name="Column2" dataDxfId="1124"/>
    <tableColumn id="3" xr3:uid="{B10790E5-B520-41F3-B5BD-6EEA3E01538D}" name="Column3" dataDxfId="1123"/>
    <tableColumn id="4" xr3:uid="{15F26C18-3C42-4CE9-B3E8-1FBEE9D368C9}" name="Column4" dataDxfId="1122"/>
    <tableColumn id="5" xr3:uid="{C4AB7DF9-C375-4DFF-ADC5-3498F602122F}" name="Column5" dataDxfId="1121"/>
    <tableColumn id="6" xr3:uid="{65B69B45-016A-4ABC-9C7C-7A1F8EEDDF54}" name="Column6" dataDxfId="1120"/>
    <tableColumn id="7" xr3:uid="{070CC3F4-0241-4348-BBF1-2EF6533634EE}" name="Column7" dataDxfId="1119"/>
    <tableColumn id="8" xr3:uid="{B2F2BA0A-EACB-4659-90C7-380E77C0EE55}" name="Column8" dataDxfId="1118"/>
    <tableColumn id="9" xr3:uid="{3B6F700A-BBF3-4E6C-8452-21E4D63EC8F5}" name="Column9" dataDxfId="1117"/>
    <tableColumn id="10" xr3:uid="{C07AB650-BB79-45EE-ACB6-BE4E29891FE3}" name="Column10" dataDxfId="1116"/>
    <tableColumn id="11" xr3:uid="{A101AA1E-7FCD-456A-984F-10CA89D11476}" name="Column11" dataDxfId="1115"/>
    <tableColumn id="12" xr3:uid="{5DD993AF-0FBF-4F8B-96BB-31E559E82EFD}" name="Column12" dataDxfId="1114"/>
    <tableColumn id="13" xr3:uid="{FF3B9E37-0FEF-44BA-AF8F-D9BD0D2119A5}" name="Column13" dataDxfId="1113"/>
    <tableColumn id="14" xr3:uid="{967D0FB8-41F7-4653-B881-90592F57A2A6}" name="Column14" dataDxfId="1112"/>
    <tableColumn id="15" xr3:uid="{B64ADF2F-1C34-4250-AF5D-4511A06188EE}" name="Column15" dataDxfId="1111"/>
    <tableColumn id="16" xr3:uid="{FF9319E3-2E5F-4C22-8010-40195F184942}" name="Column16" dataDxfId="1110"/>
    <tableColumn id="17" xr3:uid="{6DDA469B-D470-4014-95F9-FFAC1D7EA032}" name="Column17" dataDxfId="1109"/>
    <tableColumn id="18" xr3:uid="{E1230227-09B2-409E-85A7-E9D6902201A0}" name="Column18" dataDxfId="1108"/>
    <tableColumn id="19" xr3:uid="{644B3048-55F7-4DF2-B0B8-88956706702F}" name="Column19" dataDxfId="1107"/>
    <tableColumn id="20" xr3:uid="{FEECA000-3878-4EF5-9F12-6593D03D75B1}" name="Column20" dataDxfId="1106"/>
    <tableColumn id="21" xr3:uid="{CA14A530-B638-4B5F-984B-13753244F18A}" name="Column21" dataDxfId="1105"/>
    <tableColumn id="22" xr3:uid="{B345BF73-28CD-425A-A9DF-962830A88B5A}" name="Column22" dataDxfId="1104"/>
    <tableColumn id="23" xr3:uid="{D42C6A0D-61E6-4A5A-9556-25ED22B84BED}" name="Column23" dataDxfId="1103"/>
    <tableColumn id="24" xr3:uid="{38121CD8-DBDA-4437-A19A-A59693D7A507}" name="Column24" dataDxfId="1102"/>
    <tableColumn id="25" xr3:uid="{A7ED657F-292A-4AC6-A88C-8B5021561BE2}" name="Column25" dataDxfId="1101"/>
    <tableColumn id="26" xr3:uid="{EEDCFD0A-36DF-4913-91EC-D4267FBD0FE9}" name="Column26" dataDxfId="1100"/>
    <tableColumn id="27" xr3:uid="{E0E98388-41C2-4614-BB39-3B34AF74EDA8}" name="Column27" dataDxfId="1099"/>
    <tableColumn id="28" xr3:uid="{84CAD448-860A-4659-B0F2-D7B0939067CA}" name="Column28" dataDxfId="1098"/>
    <tableColumn id="29" xr3:uid="{17077283-DD64-48AE-A9B8-D91C7928A7DA}" name="Column29" dataDxfId="1097"/>
    <tableColumn id="30" xr3:uid="{E19F2902-55B7-4A0A-9157-CD08FE4237D9}" name="Column30" dataDxfId="1096"/>
    <tableColumn id="31" xr3:uid="{A0CE04BE-A76D-4746-AAF6-6A43BF479ECE}" name="Column31" dataDxfId="1095"/>
    <tableColumn id="32" xr3:uid="{34861032-D646-439C-BDD6-3F58F3921629}" name="Column32" dataDxfId="1094"/>
    <tableColumn id="33" xr3:uid="{845EF099-6E15-4A26-8A8E-F564C81A32A7}" name="Column33" dataDxfId="1093"/>
    <tableColumn id="34" xr3:uid="{0D882208-C13E-4CD8-B466-C0C481A371E4}" name="Column34" dataDxfId="1092"/>
    <tableColumn id="35" xr3:uid="{BED84F9A-1A32-42F8-A07A-AC3DC8F5D6D7}" name="Column35" dataDxfId="1091"/>
    <tableColumn id="36" xr3:uid="{C472AC6B-08DE-4302-AD95-D1A277F8B8B5}" name="Column36" dataDxfId="1090"/>
    <tableColumn id="37" xr3:uid="{27870F81-4272-4760-9D54-B2A613EA087D}" name="Column37" dataDxfId="1089"/>
    <tableColumn id="38" xr3:uid="{7A5B6013-6677-4036-8063-9BD51CA27346}" name="Column38" dataDxfId="1088"/>
    <tableColumn id="39" xr3:uid="{2CF71FAF-CAA8-4896-91EB-083C4D0E24C9}" name="Column39" dataDxfId="1087"/>
    <tableColumn id="40" xr3:uid="{D8801D85-DC07-47BC-865C-5C285BADA859}" name="Column40" dataDxfId="1086"/>
    <tableColumn id="41" xr3:uid="{07C4719A-6C09-4663-9498-353A29673079}" name="Column41" dataDxfId="1085"/>
    <tableColumn id="42" xr3:uid="{EE9CA4CA-61B4-46DC-8CD9-1A4A3D460F6E}" name="Column42" dataDxfId="1084"/>
    <tableColumn id="43" xr3:uid="{E32C9C5C-76E1-4762-9B89-2637232B8DCF}" name="Column43" dataDxfId="1083"/>
    <tableColumn id="44" xr3:uid="{2129942A-F262-42DA-9061-5D227FAFEC39}" name="Column44" dataDxfId="1082"/>
    <tableColumn id="45" xr3:uid="{BE7DDE36-BA88-44A7-92A8-3A424A8C4D4E}" name="Column45" dataDxfId="1081"/>
    <tableColumn id="46" xr3:uid="{7DBD9B41-A664-46E0-9BD5-2AA68F5521A6}" name="Column46" dataDxfId="1080"/>
    <tableColumn id="47" xr3:uid="{E7DA8E41-54E5-477E-A11B-B893C58918F1}" name="Column47" dataDxfId="1079"/>
    <tableColumn id="48" xr3:uid="{65778677-B9E7-4E00-B1F6-BF34813A4BF8}" name="Column48" dataDxfId="1078"/>
    <tableColumn id="49" xr3:uid="{2F7B895F-9655-482A-B2DD-7BA98E2D8941}" name="Column49" dataDxfId="1077"/>
    <tableColumn id="50" xr3:uid="{55F220B9-01DD-45B8-8F6F-F8D68CA03F1B}" name="Column50" dataDxfId="1076"/>
    <tableColumn id="51" xr3:uid="{7E80B1C4-D1CC-4C06-8B3A-E5E2413DEBE8}" name="Column51" dataDxfId="1075"/>
    <tableColumn id="52" xr3:uid="{E9A61C1C-0F8B-4985-8BC5-0436FC0E9A88}" name="Column52" dataDxfId="1074"/>
    <tableColumn id="53" xr3:uid="{BBBA6600-DFF1-4CDC-B4ED-12DF51209FF8}" name="Column53" dataDxfId="1073"/>
    <tableColumn id="54" xr3:uid="{26AC4286-56EA-4328-8717-DB87573573BA}" name="Column54" dataDxfId="1072"/>
    <tableColumn id="55" xr3:uid="{0F7E1762-20D7-4111-9808-70647D3B551E}" name="Column55" dataDxfId="1071"/>
    <tableColumn id="56" xr3:uid="{8D203872-C3C1-4A62-8106-28A8BD6F76C1}" name="Column56" dataDxfId="1070"/>
    <tableColumn id="57" xr3:uid="{9A5E95EA-3230-4954-BF31-30DC28271435}" name="Column57" dataDxfId="1069"/>
    <tableColumn id="58" xr3:uid="{5AAD60BD-BCCF-4825-8463-54FD1240983B}" name="Column58" dataDxfId="1068"/>
    <tableColumn id="59" xr3:uid="{5A283871-BDCF-4362-B7AD-42E722725B0E}" name="Column59" dataDxfId="1067"/>
    <tableColumn id="60" xr3:uid="{567ED2FA-90B0-49F5-A9A0-E3ED20FA6385}" name="Column60" dataDxfId="1066"/>
    <tableColumn id="61" xr3:uid="{E92F07BF-52C7-4479-8CAE-203387A319F9}" name="Column61" dataDxfId="1065"/>
    <tableColumn id="62" xr3:uid="{BAC25CA1-EC92-403F-B6C3-7611619ABAD5}" name="Column62" dataDxfId="1064"/>
    <tableColumn id="63" xr3:uid="{A81FC258-9CB8-4071-A5DD-BF30A40D4349}" name="Column63" dataDxfId="1063"/>
    <tableColumn id="64" xr3:uid="{57FB9040-DC84-4BF7-976D-55483C07FBEF}" name="Column64" dataDxfId="1062"/>
    <tableColumn id="65" xr3:uid="{14F5D63D-F43A-4948-98DC-244C0DCB2365}" name="Column65" dataDxfId="1061"/>
    <tableColumn id="66" xr3:uid="{5F5FAA22-0F66-4E11-85EA-25D5EC2790C6}" name="Column66" dataDxfId="1060"/>
    <tableColumn id="67" xr3:uid="{4566BFA1-F5FF-412B-B190-ABB0F5B5F90F}" name="Column67" dataDxfId="1059"/>
    <tableColumn id="68" xr3:uid="{AF509227-D8BF-4A55-8F1F-CACD5B4D2108}" name="Column68" dataDxfId="1058"/>
    <tableColumn id="69" xr3:uid="{737B88C4-31B4-4B21-96E4-F5CD40A91F4E}" name="Column69" dataDxfId="1057"/>
    <tableColumn id="70" xr3:uid="{BDF0D4EF-66B4-436C-A1BA-F836289AF27F}" name="Column70" dataDxfId="1056"/>
    <tableColumn id="71" xr3:uid="{9B6DB03F-C767-4DE7-B158-A95C8D3AAD2B}" name="Column71" dataDxfId="1055"/>
    <tableColumn id="72" xr3:uid="{CBFA2201-3D19-422B-ACAC-B101A0016033}" name="Column72" dataDxfId="1054"/>
    <tableColumn id="73" xr3:uid="{C23853B2-010F-4E94-B22C-E54062FFF859}" name="Column73" dataDxfId="1053"/>
    <tableColumn id="74" xr3:uid="{B94C9CF7-7DB0-42FD-8901-4FF9A2C5CE76}" name="Column74" dataDxfId="1052"/>
    <tableColumn id="75" xr3:uid="{21ED9759-998B-436F-8A19-ADCE6A7D58BB}" name="Column75" dataDxfId="1051"/>
    <tableColumn id="76" xr3:uid="{5E1BB4A0-14B3-4436-849F-CF9716601CBA}" name="Column76" dataDxfId="1050"/>
    <tableColumn id="77" xr3:uid="{A4D18242-42A3-4EE8-B908-D8631E2C1941}" name="Column77" dataDxfId="1049"/>
    <tableColumn id="78" xr3:uid="{EB0E479D-A31B-41B1-A07B-2EFF0FF35E7C}" name="Column78" dataDxfId="1048"/>
    <tableColumn id="79" xr3:uid="{D7B1ADBB-1FAA-4C50-BA37-6E6D63CC2366}" name="Column79" dataDxfId="1047"/>
    <tableColumn id="80" xr3:uid="{50989A68-9877-4DE1-82B0-80626D41FEFB}" name="Column80" dataDxfId="1046"/>
    <tableColumn id="81" xr3:uid="{5C2ABC93-77B0-4014-834B-F9984FDD461B}" name="Column81" dataDxfId="1045"/>
    <tableColumn id="82" xr3:uid="{FF8D6946-8120-4B74-A12A-0BB7D6A4650F}" name="Column82" dataDxfId="1044"/>
    <tableColumn id="83" xr3:uid="{D3902885-FAC9-4FE9-9427-D0170DD76420}" name="Column83" dataDxfId="1043"/>
    <tableColumn id="84" xr3:uid="{58819455-F98C-4434-BFC0-015743F2D84C}" name="Column84" dataDxfId="1042"/>
    <tableColumn id="85" xr3:uid="{0B3800C4-C188-4D41-BE38-D9C7C2160815}" name="Column85" dataDxfId="1041"/>
    <tableColumn id="86" xr3:uid="{D0355D29-8836-46CC-9F37-DE44E261101D}" name="Column86" dataDxfId="1040"/>
    <tableColumn id="87" xr3:uid="{E3411285-5FE4-4C68-AE75-493ACAC4CD5C}" name="Column87" dataDxfId="1039"/>
    <tableColumn id="88" xr3:uid="{9FB2FE2F-0C84-4CB2-8932-9D8A14D65E95}" name="Column88" dataDxfId="103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8141790-4101-4485-95D9-CA371166A5DB}" name="FcstTMax" displayName="FcstTMax" ref="A8:CJ372" headerRowCount="0" totalsRowShown="0">
  <tableColumns count="88">
    <tableColumn id="1" xr3:uid="{607C0AE4-D834-4721-94B2-C5EF8B74C996}" name="Column1" headerRowDxfId="1037" dataDxfId="1036"/>
    <tableColumn id="2" xr3:uid="{E0D177CE-535D-4E75-A6C2-2E74F1198D76}" name="Column2" dataDxfId="1035"/>
    <tableColumn id="3" xr3:uid="{10F5CD71-6324-4FA3-96DB-C53F17556490}" name="Column3" dataDxfId="1034"/>
    <tableColumn id="4" xr3:uid="{F2115695-E74F-406A-9CB7-21392D824240}" name="Column4" dataDxfId="1033"/>
    <tableColumn id="5" xr3:uid="{5D84BFCE-063B-4CA1-ACD7-8659C39AA5B4}" name="Column5" dataDxfId="1032"/>
    <tableColumn id="6" xr3:uid="{81EC6678-6B00-484C-92CF-9E2341AA2BFB}" name="Column6" dataDxfId="1031"/>
    <tableColumn id="7" xr3:uid="{CBECD628-BD6C-4439-8E84-02717848CE3F}" name="Column7" dataDxfId="1030"/>
    <tableColumn id="8" xr3:uid="{B75761ED-11D9-45D8-B8FD-BF0AE696CC62}" name="Column8" dataDxfId="1029"/>
    <tableColumn id="9" xr3:uid="{EAC495C5-B4D2-4BDF-A21D-EAB7A4C3F6FA}" name="Column9" dataDxfId="1028"/>
    <tableColumn id="10" xr3:uid="{672AA3D1-C989-485D-A92B-B9DEF1A34420}" name="Column10" dataDxfId="1027"/>
    <tableColumn id="11" xr3:uid="{7EA9A8B3-7B0F-48D9-9063-3743819325F9}" name="Column11" dataDxfId="1026"/>
    <tableColumn id="12" xr3:uid="{32A69019-492B-435C-B087-B075BAA801CA}" name="Column12" dataDxfId="1025"/>
    <tableColumn id="13" xr3:uid="{0E5609EB-E071-4DED-A402-0F58B3D6453E}" name="Column13" dataDxfId="1024"/>
    <tableColumn id="14" xr3:uid="{677356A2-DF12-4299-8E1B-4A700B109532}" name="Column14" dataDxfId="1023"/>
    <tableColumn id="15" xr3:uid="{CAE67E72-85E9-46B5-B8AA-23EF8C178C39}" name="Column15" dataDxfId="1022"/>
    <tableColumn id="16" xr3:uid="{69B60115-03EC-4AD0-80AF-193C3B2FD719}" name="Column16" dataDxfId="1021"/>
    <tableColumn id="17" xr3:uid="{14047A86-8092-412B-80E4-0870D30CEC1D}" name="Column17" dataDxfId="1020"/>
    <tableColumn id="18" xr3:uid="{F287CE68-0005-45C7-A239-94A14D71E0F2}" name="Column18" dataDxfId="1019"/>
    <tableColumn id="19" xr3:uid="{1389D786-141F-4BC3-88E9-B819B1AF0173}" name="Column19" dataDxfId="1018"/>
    <tableColumn id="20" xr3:uid="{4D7D92B1-0120-4B46-B361-377437676079}" name="Column20" dataDxfId="1017"/>
    <tableColumn id="21" xr3:uid="{BB05DBE7-1D50-4D19-B306-FC319C9B684B}" name="Column21" dataDxfId="1016"/>
    <tableColumn id="22" xr3:uid="{9A761F29-4473-49FC-88C3-954C19AE0C3B}" name="Column22" dataDxfId="1015"/>
    <tableColumn id="23" xr3:uid="{E5BE27E0-4EFF-4E5B-ACFA-742EFE0E9335}" name="Column23" dataDxfId="1014"/>
    <tableColumn id="24" xr3:uid="{FDE409C6-C065-4EDB-86E6-976C38B8DA84}" name="Column24" dataDxfId="1013"/>
    <tableColumn id="25" xr3:uid="{10247ED4-E176-4C3A-ABF3-CCE946B03430}" name="Column25" dataDxfId="1012"/>
    <tableColumn id="26" xr3:uid="{76BF7D9B-25D7-45CB-BEC3-920A8396C069}" name="Column26" dataDxfId="1011"/>
    <tableColumn id="27" xr3:uid="{1978DBC0-9A7D-4102-9577-A6E0048F741C}" name="Column27" dataDxfId="1010"/>
    <tableColumn id="28" xr3:uid="{B3E39B59-69C6-4560-A3C5-02F6B90DD673}" name="Column28" dataDxfId="1009"/>
    <tableColumn id="29" xr3:uid="{F2D4388D-6469-4708-909E-5ADE23E5253A}" name="Column29" dataDxfId="1008"/>
    <tableColumn id="30" xr3:uid="{81B8DCAC-2334-4434-8C70-E7523FD38BC7}" name="Column30" dataDxfId="1007"/>
    <tableColumn id="31" xr3:uid="{6C3B6762-8E77-4037-A861-B9AD931C8FC3}" name="Column31" dataDxfId="1006"/>
    <tableColumn id="32" xr3:uid="{D092EA11-BE73-4CF7-8994-B1D48FB8546A}" name="Column32" dataDxfId="1005"/>
    <tableColumn id="33" xr3:uid="{9E52EAB2-9653-46B0-8B06-E619034A8AF3}" name="Column33" dataDxfId="1004"/>
    <tableColumn id="34" xr3:uid="{1B6BCCCB-C5CC-413D-BAF2-A64A94675F51}" name="Column34" dataDxfId="1003"/>
    <tableColumn id="35" xr3:uid="{CF2FE417-701C-4329-B74F-B2C98E49D58D}" name="Column35" dataDxfId="1002"/>
    <tableColumn id="36" xr3:uid="{A8568459-37AD-4321-9189-189EF585A20A}" name="Column36" dataDxfId="1001"/>
    <tableColumn id="37" xr3:uid="{65D49246-C445-4AF3-A546-0A887117BB69}" name="Column37" dataDxfId="1000"/>
    <tableColumn id="38" xr3:uid="{547305FD-EA01-47C3-88C6-2039C3048806}" name="Column38" dataDxfId="999"/>
    <tableColumn id="39" xr3:uid="{8B18CBC0-1899-41A8-B803-9385947C0127}" name="Column39" dataDxfId="998"/>
    <tableColumn id="40" xr3:uid="{1BCFFF66-E27A-4CBE-BD48-A2B134369161}" name="Column40" dataDxfId="997"/>
    <tableColumn id="41" xr3:uid="{9A932DAB-B15D-432B-BBAA-5B007F94C3D8}" name="Column41" dataDxfId="996"/>
    <tableColumn id="42" xr3:uid="{D4A63A31-A635-4CE1-BDDA-D019556CA36D}" name="Column42" dataDxfId="995"/>
    <tableColumn id="43" xr3:uid="{4830C526-32FD-4687-BCE3-B68A5BC6FE4B}" name="Column43" dataDxfId="994"/>
    <tableColumn id="44" xr3:uid="{1322A997-D1CC-44EE-90C5-94D4B869AA37}" name="Column44" dataDxfId="993"/>
    <tableColumn id="45" xr3:uid="{BEFDD127-9549-4972-B3B3-1D0B6120C562}" name="Column45" dataDxfId="992"/>
    <tableColumn id="46" xr3:uid="{EEE686B8-2E20-4635-A6BA-EAB4DFCE003C}" name="Column46" dataDxfId="991"/>
    <tableColumn id="47" xr3:uid="{8821A659-E5EA-47C5-963A-1E1DA48A0A93}" name="Column47" dataDxfId="990"/>
    <tableColumn id="48" xr3:uid="{73F7EA74-142F-478B-AEE8-0CB38D31EFD5}" name="Column48" dataDxfId="989"/>
    <tableColumn id="49" xr3:uid="{1BD65E55-B686-4BCA-8B55-994581EE78D2}" name="Column49" dataDxfId="988"/>
    <tableColumn id="50" xr3:uid="{39AAF420-8918-4DBD-9BAB-CFC6B0379518}" name="Column50" dataDxfId="987"/>
    <tableColumn id="51" xr3:uid="{FE622D1D-B253-46DE-9DD5-8DE949D49FD9}" name="Column51" dataDxfId="986"/>
    <tableColumn id="52" xr3:uid="{86E2EE56-1E2D-4963-A173-092C1DD7C54C}" name="Column52" dataDxfId="985"/>
    <tableColumn id="53" xr3:uid="{17678E3C-788B-4AF1-AAF5-9B18E29A8D0E}" name="Column53" dataDxfId="984"/>
    <tableColumn id="54" xr3:uid="{66ED269B-7557-4BA8-8A3E-F51A9C47511B}" name="Column54" dataDxfId="983"/>
    <tableColumn id="55" xr3:uid="{69E058A1-23D4-4036-8D38-899E0979AF24}" name="Column55" dataDxfId="982"/>
    <tableColumn id="56" xr3:uid="{2D455EBC-3E67-45AE-9915-E45DB20E2C08}" name="Column56" dataDxfId="981"/>
    <tableColumn id="57" xr3:uid="{E814FF0A-06E1-4999-86A0-22095A81740C}" name="Column57" dataDxfId="980"/>
    <tableColumn id="58" xr3:uid="{CC5F46F0-1500-4738-B9EA-2E9724B4E496}" name="Column58" dataDxfId="979"/>
    <tableColumn id="59" xr3:uid="{094CF330-B3D2-4EF9-9D26-83DCABF3AAF1}" name="Column59" dataDxfId="978"/>
    <tableColumn id="60" xr3:uid="{205CB2FD-3033-40B8-9587-F6A02F7BC9A0}" name="Column60" dataDxfId="977"/>
    <tableColumn id="61" xr3:uid="{E68757B0-735F-4CB1-91BA-1A85B3B48AE4}" name="Column61" dataDxfId="976"/>
    <tableColumn id="62" xr3:uid="{1D4AE9B3-096C-48ED-A9E6-21E954E8DE6A}" name="Column62" dataDxfId="975"/>
    <tableColumn id="63" xr3:uid="{4E315CBD-EF29-41F4-895E-39130F398D95}" name="Column63" dataDxfId="974"/>
    <tableColumn id="64" xr3:uid="{CBD9B4D8-848F-4231-931F-16C94015D711}" name="Column64" dataDxfId="973"/>
    <tableColumn id="65" xr3:uid="{6C37829F-9F16-4FFB-8DD1-350531F348CF}" name="Column65" dataDxfId="972"/>
    <tableColumn id="66" xr3:uid="{41F9322F-35AF-42AF-BAC9-A856F9E189AD}" name="Column66" dataDxfId="971"/>
    <tableColumn id="67" xr3:uid="{1DF8268F-0B7B-4954-B688-6BD393837B51}" name="Column67" dataDxfId="970"/>
    <tableColumn id="68" xr3:uid="{117ADBDF-E1D3-4232-A1DA-15B1CF8516F8}" name="Column68" dataDxfId="969"/>
    <tableColumn id="69" xr3:uid="{3D68BD97-95A6-4616-AF35-FB6FB4011832}" name="Column69" dataDxfId="968"/>
    <tableColumn id="70" xr3:uid="{49C1FADE-FFB6-490A-9343-71A28A4470C8}" name="Column70" dataDxfId="967"/>
    <tableColumn id="71" xr3:uid="{E3C37CBC-1F47-48AA-8CAD-296EB62907FE}" name="Column71" dataDxfId="966"/>
    <tableColumn id="72" xr3:uid="{AC72719F-E477-4547-B165-6EE3C516F7A2}" name="Column72" dataDxfId="965"/>
    <tableColumn id="73" xr3:uid="{624839DC-6277-44F5-90AE-D80668338501}" name="Column73" dataDxfId="964"/>
    <tableColumn id="74" xr3:uid="{D91F6FC7-07BB-4764-9EEB-9651632E3F06}" name="Column74" dataDxfId="963"/>
    <tableColumn id="75" xr3:uid="{1FBE6FD4-70DD-428B-894F-0E1F9EEB1B20}" name="Column75" dataDxfId="962"/>
    <tableColumn id="76" xr3:uid="{CF8B8E1B-59C9-4C92-B633-CEB11B62B0FE}" name="Column76" dataDxfId="961"/>
    <tableColumn id="77" xr3:uid="{B7416DE4-A1D5-491C-B46A-999DBDD8B510}" name="Column77" dataDxfId="960"/>
    <tableColumn id="78" xr3:uid="{E37CB0F6-ED92-4951-9573-4487713683A2}" name="Column78" dataDxfId="959"/>
    <tableColumn id="79" xr3:uid="{FDBAC7A4-4A7B-41FC-97BB-87849AE6641A}" name="Column79" dataDxfId="958"/>
    <tableColumn id="80" xr3:uid="{BB127A18-511D-4207-94B7-4AD78CCE73EA}" name="Column80" dataDxfId="957"/>
    <tableColumn id="81" xr3:uid="{B8647E64-B935-4FAF-83C2-C4A16EBC3B74}" name="Column81" dataDxfId="956"/>
    <tableColumn id="82" xr3:uid="{B928B502-81C5-48F7-A747-48058E9B3796}" name="Column82" dataDxfId="955"/>
    <tableColumn id="83" xr3:uid="{CADB4114-FAEF-4D8E-B5D5-B5C920B9B0FD}" name="Column83" dataDxfId="954"/>
    <tableColumn id="84" xr3:uid="{33B01CB9-CEC3-42D6-9E14-64C3232FF662}" name="Column84" dataDxfId="953"/>
    <tableColumn id="85" xr3:uid="{F91467EE-0331-49E1-B9FC-DD22AB7F1B4D}" name="Column85" dataDxfId="952"/>
    <tableColumn id="86" xr3:uid="{1303846A-29DC-4457-8F5E-51BFBFE6D18E}" name="Column86" dataDxfId="951"/>
    <tableColumn id="87" xr3:uid="{87BE44F3-648C-4707-A8FD-8F65FA01A874}" name="Column87" dataDxfId="950"/>
    <tableColumn id="88" xr3:uid="{67E885A8-CFE5-482D-A8A2-CBDD36D89C44}" name="Column88" dataDxfId="9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D43B-FF65-44C1-897B-D5D2684F5B9B}">
  <dimension ref="A1:C27"/>
  <sheetViews>
    <sheetView tabSelected="1" zoomScaleNormal="100" workbookViewId="0">
      <selection activeCell="G13" sqref="G13"/>
    </sheetView>
  </sheetViews>
  <sheetFormatPr defaultRowHeight="14.4" x14ac:dyDescent="0.3"/>
  <cols>
    <col min="1" max="1" width="82.33203125" customWidth="1"/>
    <col min="2" max="2" width="41.88671875" customWidth="1"/>
    <col min="3" max="3" width="70" hidden="1" customWidth="1"/>
  </cols>
  <sheetData>
    <row r="1" spans="1:3" ht="18" x14ac:dyDescent="0.35">
      <c r="A1" s="46" t="s">
        <v>526</v>
      </c>
    </row>
    <row r="2" spans="1:3" x14ac:dyDescent="0.3">
      <c r="A2" s="3" t="s">
        <v>504</v>
      </c>
      <c r="B2" s="3" t="s">
        <v>525</v>
      </c>
      <c r="C2" s="45" t="s">
        <v>597</v>
      </c>
    </row>
    <row r="3" spans="1:3" x14ac:dyDescent="0.3">
      <c r="A3" s="5" t="s">
        <v>505</v>
      </c>
      <c r="B3" s="5" t="s">
        <v>492</v>
      </c>
    </row>
    <row r="4" spans="1:3" x14ac:dyDescent="0.3">
      <c r="A4" s="5" t="s">
        <v>506</v>
      </c>
      <c r="B4" s="5" t="s">
        <v>493</v>
      </c>
      <c r="C4" t="s">
        <v>603</v>
      </c>
    </row>
    <row r="5" spans="1:3" x14ac:dyDescent="0.3">
      <c r="A5" s="5" t="s">
        <v>617</v>
      </c>
      <c r="B5" s="5" t="s">
        <v>494</v>
      </c>
    </row>
    <row r="6" spans="1:3" x14ac:dyDescent="0.3">
      <c r="A6" s="5" t="s">
        <v>618</v>
      </c>
      <c r="B6" s="5" t="s">
        <v>495</v>
      </c>
    </row>
    <row r="7" spans="1:3" x14ac:dyDescent="0.3">
      <c r="A7" s="5" t="s">
        <v>508</v>
      </c>
      <c r="B7" s="5" t="s">
        <v>507</v>
      </c>
    </row>
    <row r="8" spans="1:3" x14ac:dyDescent="0.3">
      <c r="A8" s="5" t="s">
        <v>619</v>
      </c>
      <c r="B8" s="5" t="s">
        <v>509</v>
      </c>
      <c r="C8" t="s">
        <v>601</v>
      </c>
    </row>
    <row r="9" spans="1:3" x14ac:dyDescent="0.3">
      <c r="A9" s="5" t="s">
        <v>620</v>
      </c>
      <c r="B9" s="5" t="s">
        <v>510</v>
      </c>
      <c r="C9" t="s">
        <v>601</v>
      </c>
    </row>
    <row r="10" spans="1:3" x14ac:dyDescent="0.3">
      <c r="A10" s="5" t="s">
        <v>621</v>
      </c>
      <c r="B10" s="5" t="s">
        <v>511</v>
      </c>
    </row>
    <row r="11" spans="1:3" x14ac:dyDescent="0.3">
      <c r="A11" s="5" t="s">
        <v>622</v>
      </c>
      <c r="B11" s="5" t="s">
        <v>616</v>
      </c>
    </row>
    <row r="12" spans="1:3" x14ac:dyDescent="0.3">
      <c r="A12" s="5" t="s">
        <v>623</v>
      </c>
      <c r="B12" s="5" t="s">
        <v>512</v>
      </c>
      <c r="C12" t="s">
        <v>599</v>
      </c>
    </row>
    <row r="13" spans="1:3" x14ac:dyDescent="0.3">
      <c r="A13" s="5" t="s">
        <v>624</v>
      </c>
      <c r="B13" s="5" t="s">
        <v>513</v>
      </c>
      <c r="C13" t="s">
        <v>599</v>
      </c>
    </row>
    <row r="14" spans="1:3" x14ac:dyDescent="0.3">
      <c r="A14" s="5" t="s">
        <v>625</v>
      </c>
      <c r="B14" s="5" t="s">
        <v>514</v>
      </c>
      <c r="C14" t="s">
        <v>599</v>
      </c>
    </row>
    <row r="15" spans="1:3" x14ac:dyDescent="0.3">
      <c r="A15" s="5" t="s">
        <v>626</v>
      </c>
      <c r="B15" s="5" t="s">
        <v>517</v>
      </c>
      <c r="C15" t="s">
        <v>598</v>
      </c>
    </row>
    <row r="16" spans="1:3" x14ac:dyDescent="0.3">
      <c r="A16" s="5" t="s">
        <v>627</v>
      </c>
      <c r="B16" s="5" t="s">
        <v>518</v>
      </c>
      <c r="C16" t="s">
        <v>600</v>
      </c>
    </row>
    <row r="17" spans="1:3" x14ac:dyDescent="0.3">
      <c r="A17" s="5" t="s">
        <v>628</v>
      </c>
      <c r="B17" s="5" t="s">
        <v>519</v>
      </c>
      <c r="C17" t="s">
        <v>600</v>
      </c>
    </row>
    <row r="18" spans="1:3" x14ac:dyDescent="0.3">
      <c r="A18" s="5" t="s">
        <v>629</v>
      </c>
      <c r="B18" s="5" t="s">
        <v>520</v>
      </c>
      <c r="C18" t="s">
        <v>602</v>
      </c>
    </row>
    <row r="19" spans="1:3" x14ac:dyDescent="0.3">
      <c r="A19" s="5" t="s">
        <v>630</v>
      </c>
      <c r="B19" s="5" t="s">
        <v>521</v>
      </c>
      <c r="C19" t="s">
        <v>602</v>
      </c>
    </row>
    <row r="20" spans="1:3" x14ac:dyDescent="0.3">
      <c r="A20" s="5" t="s">
        <v>631</v>
      </c>
      <c r="B20" s="5" t="s">
        <v>522</v>
      </c>
      <c r="C20" t="s">
        <v>602</v>
      </c>
    </row>
    <row r="21" spans="1:3" x14ac:dyDescent="0.3">
      <c r="A21" s="5" t="s">
        <v>632</v>
      </c>
      <c r="B21" s="5" t="s">
        <v>523</v>
      </c>
      <c r="C21" t="s">
        <v>602</v>
      </c>
    </row>
    <row r="22" spans="1:3" x14ac:dyDescent="0.3">
      <c r="A22" s="5" t="s">
        <v>633</v>
      </c>
      <c r="B22" s="5" t="s">
        <v>524</v>
      </c>
    </row>
    <row r="23" spans="1:3" x14ac:dyDescent="0.3">
      <c r="A23" s="3" t="s">
        <v>612</v>
      </c>
      <c r="B23" s="3"/>
    </row>
    <row r="24" spans="1:3" x14ac:dyDescent="0.3">
      <c r="A24" t="s">
        <v>608</v>
      </c>
      <c r="B24" s="5" t="s">
        <v>604</v>
      </c>
    </row>
    <row r="25" spans="1:3" x14ac:dyDescent="0.3">
      <c r="A25" s="5" t="s">
        <v>609</v>
      </c>
      <c r="B25" t="s">
        <v>605</v>
      </c>
    </row>
    <row r="26" spans="1:3" x14ac:dyDescent="0.3">
      <c r="A26" s="5" t="s">
        <v>610</v>
      </c>
      <c r="B26" s="5" t="s">
        <v>606</v>
      </c>
    </row>
    <row r="27" spans="1:3" x14ac:dyDescent="0.3">
      <c r="A27" t="s">
        <v>611</v>
      </c>
      <c r="B27" s="5" t="s">
        <v>607</v>
      </c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87B7-867C-4DB1-81A2-AC019D81A0A2}">
  <sheetPr>
    <tabColor theme="9" tint="-0.249977111117893"/>
  </sheetPr>
  <dimension ref="A1:BG373"/>
  <sheetViews>
    <sheetView zoomScale="90" zoomScaleNormal="90" workbookViewId="0">
      <pane xSplit="1" ySplit="7" topLeftCell="B128" activePane="bottomRight" state="frozen"/>
      <selection pane="topRight" activeCell="B1" sqref="B1"/>
      <selection pane="bottomLeft" activeCell="A8" sqref="A8"/>
      <selection pane="bottomRight" activeCell="BE154" sqref="BE154"/>
    </sheetView>
  </sheetViews>
  <sheetFormatPr defaultColWidth="9.109375" defaultRowHeight="14.4" x14ac:dyDescent="0.3"/>
  <cols>
    <col min="1" max="1" width="11.44140625" customWidth="1"/>
    <col min="2" max="9" width="11.6640625" customWidth="1"/>
    <col min="10" max="10" width="12.5546875" customWidth="1"/>
    <col min="11" max="11" width="12.33203125" customWidth="1"/>
    <col min="12" max="19" width="12.5546875" customWidth="1"/>
    <col min="20" max="20" width="12.88671875" customWidth="1"/>
    <col min="21" max="21" width="12.5546875" customWidth="1"/>
    <col min="22" max="30" width="12.88671875" customWidth="1"/>
    <col min="31" max="31" width="12.5546875" customWidth="1"/>
    <col min="32" max="40" width="12.88671875" customWidth="1"/>
    <col min="41" max="41" width="12.5546875" customWidth="1"/>
    <col min="42" max="50" width="12.88671875" customWidth="1"/>
    <col min="51" max="51" width="12.5546875" customWidth="1"/>
    <col min="52" max="59" width="12.88671875" customWidth="1"/>
  </cols>
  <sheetData>
    <row r="1" spans="1:59" x14ac:dyDescent="0.3">
      <c r="A1" s="7" t="s">
        <v>496</v>
      </c>
      <c r="B1" t="s">
        <v>499</v>
      </c>
    </row>
    <row r="2" spans="1:59" ht="15.75" customHeight="1" x14ac:dyDescent="0.3"/>
    <row r="3" spans="1:59" ht="18" customHeight="1" x14ac:dyDescent="0.3"/>
    <row r="4" spans="1:59" ht="15.75" customHeight="1" x14ac:dyDescent="0.3"/>
    <row r="5" spans="1:59" s="7" customFormat="1" x14ac:dyDescent="0.3">
      <c r="B5" s="27" t="s">
        <v>36</v>
      </c>
      <c r="D5" s="27" t="s">
        <v>38</v>
      </c>
      <c r="F5" s="27" t="s">
        <v>40</v>
      </c>
      <c r="H5" s="27" t="s">
        <v>450</v>
      </c>
      <c r="J5" s="27" t="s">
        <v>42</v>
      </c>
      <c r="L5" s="27" t="s">
        <v>25</v>
      </c>
      <c r="N5" s="27" t="s">
        <v>26</v>
      </c>
      <c r="P5" s="27" t="s">
        <v>1</v>
      </c>
      <c r="R5" s="27" t="s">
        <v>27</v>
      </c>
      <c r="T5" s="27" t="s">
        <v>28</v>
      </c>
      <c r="V5" s="27" t="s">
        <v>453</v>
      </c>
      <c r="X5" s="27" t="s">
        <v>52</v>
      </c>
      <c r="Z5" s="27" t="s">
        <v>29</v>
      </c>
      <c r="AB5" s="27" t="s">
        <v>454</v>
      </c>
      <c r="AD5" s="27" t="s">
        <v>57</v>
      </c>
      <c r="AF5" s="27" t="s">
        <v>59</v>
      </c>
      <c r="AH5" s="27" t="s">
        <v>61</v>
      </c>
      <c r="AJ5" s="27" t="s">
        <v>451</v>
      </c>
      <c r="AL5" s="27" t="s">
        <v>30</v>
      </c>
      <c r="AN5" s="27" t="s">
        <v>31</v>
      </c>
      <c r="AP5" s="27" t="s">
        <v>32</v>
      </c>
      <c r="AR5" s="27" t="s">
        <v>452</v>
      </c>
      <c r="AT5" s="27" t="s">
        <v>455</v>
      </c>
      <c r="AV5" s="27" t="s">
        <v>21</v>
      </c>
      <c r="AX5" s="27" t="s">
        <v>22</v>
      </c>
      <c r="AZ5" s="27" t="s">
        <v>23</v>
      </c>
      <c r="BB5" s="27" t="s">
        <v>24</v>
      </c>
      <c r="BD5" s="27" t="s">
        <v>33</v>
      </c>
      <c r="BF5" s="27" t="s">
        <v>74</v>
      </c>
    </row>
    <row r="6" spans="1:59" s="7" customFormat="1" ht="30" customHeight="1" x14ac:dyDescent="0.3">
      <c r="A6" s="21" t="s">
        <v>3</v>
      </c>
      <c r="B6" s="193" t="s">
        <v>37</v>
      </c>
      <c r="C6" s="193"/>
      <c r="D6" s="193" t="s">
        <v>39</v>
      </c>
      <c r="E6" s="193"/>
      <c r="F6" s="193" t="s">
        <v>41</v>
      </c>
      <c r="G6" s="193"/>
      <c r="H6" s="193" t="s">
        <v>8</v>
      </c>
      <c r="I6" s="193"/>
      <c r="J6" s="193" t="s">
        <v>43</v>
      </c>
      <c r="K6" s="193"/>
      <c r="L6" s="193" t="s">
        <v>44</v>
      </c>
      <c r="M6" s="193"/>
      <c r="N6" s="193" t="s">
        <v>46</v>
      </c>
      <c r="O6" s="193"/>
      <c r="P6" s="193" t="s">
        <v>47</v>
      </c>
      <c r="Q6" s="193"/>
      <c r="R6" s="193" t="s">
        <v>48</v>
      </c>
      <c r="S6" s="193"/>
      <c r="T6" s="193" t="s">
        <v>49</v>
      </c>
      <c r="U6" s="193"/>
      <c r="V6" s="193" t="s">
        <v>51</v>
      </c>
      <c r="W6" s="193"/>
      <c r="X6" s="193" t="s">
        <v>53</v>
      </c>
      <c r="Y6" s="193"/>
      <c r="Z6" s="193" t="s">
        <v>54</v>
      </c>
      <c r="AA6" s="193"/>
      <c r="AB6" s="193" t="s">
        <v>56</v>
      </c>
      <c r="AC6" s="193"/>
      <c r="AD6" s="193" t="s">
        <v>58</v>
      </c>
      <c r="AE6" s="193"/>
      <c r="AF6" s="193" t="s">
        <v>60</v>
      </c>
      <c r="AG6" s="193"/>
      <c r="AH6" s="193" t="s">
        <v>62</v>
      </c>
      <c r="AI6" s="193"/>
      <c r="AJ6" s="193" t="s">
        <v>63</v>
      </c>
      <c r="AK6" s="193"/>
      <c r="AL6" s="193" t="s">
        <v>64</v>
      </c>
      <c r="AM6" s="193"/>
      <c r="AN6" s="193" t="s">
        <v>65</v>
      </c>
      <c r="AO6" s="193"/>
      <c r="AP6" s="193" t="s">
        <v>66</v>
      </c>
      <c r="AQ6" s="193"/>
      <c r="AR6" s="193" t="s">
        <v>67</v>
      </c>
      <c r="AS6" s="193"/>
      <c r="AT6" s="193" t="s">
        <v>68</v>
      </c>
      <c r="AU6" s="193"/>
      <c r="AV6" s="193" t="s">
        <v>69</v>
      </c>
      <c r="AW6" s="193"/>
      <c r="AX6" s="193" t="s">
        <v>70</v>
      </c>
      <c r="AY6" s="193"/>
      <c r="AZ6" s="193" t="s">
        <v>71</v>
      </c>
      <c r="BA6" s="193"/>
      <c r="BB6" s="193" t="s">
        <v>72</v>
      </c>
      <c r="BC6" s="193"/>
      <c r="BD6" s="193" t="s">
        <v>73</v>
      </c>
      <c r="BE6" s="193"/>
      <c r="BF6" s="193" t="s">
        <v>75</v>
      </c>
      <c r="BG6" s="193"/>
    </row>
    <row r="7" spans="1:59" s="7" customFormat="1" x14ac:dyDescent="0.3">
      <c r="A7" s="21"/>
      <c r="B7" s="21" t="s">
        <v>443</v>
      </c>
      <c r="C7" s="21" t="s">
        <v>444</v>
      </c>
      <c r="D7" s="21" t="s">
        <v>443</v>
      </c>
      <c r="E7" s="21" t="s">
        <v>444</v>
      </c>
      <c r="F7" s="21" t="s">
        <v>443</v>
      </c>
      <c r="G7" s="21" t="s">
        <v>444</v>
      </c>
      <c r="H7" s="21" t="s">
        <v>443</v>
      </c>
      <c r="I7" s="21" t="s">
        <v>444</v>
      </c>
      <c r="J7" s="21" t="s">
        <v>443</v>
      </c>
      <c r="K7" s="21" t="s">
        <v>444</v>
      </c>
      <c r="L7" s="21" t="s">
        <v>443</v>
      </c>
      <c r="M7" s="21" t="s">
        <v>444</v>
      </c>
      <c r="N7" s="21" t="s">
        <v>443</v>
      </c>
      <c r="O7" s="21" t="s">
        <v>444</v>
      </c>
      <c r="P7" s="21" t="s">
        <v>443</v>
      </c>
      <c r="Q7" s="21" t="s">
        <v>444</v>
      </c>
      <c r="R7" s="21" t="s">
        <v>443</v>
      </c>
      <c r="S7" s="21" t="s">
        <v>444</v>
      </c>
      <c r="T7" s="21" t="s">
        <v>443</v>
      </c>
      <c r="U7" s="21" t="s">
        <v>444</v>
      </c>
      <c r="V7" s="21" t="s">
        <v>443</v>
      </c>
      <c r="W7" s="21" t="s">
        <v>444</v>
      </c>
      <c r="X7" s="21" t="s">
        <v>443</v>
      </c>
      <c r="Y7" s="21" t="s">
        <v>444</v>
      </c>
      <c r="Z7" s="21" t="s">
        <v>443</v>
      </c>
      <c r="AA7" s="21" t="s">
        <v>444</v>
      </c>
      <c r="AB7" s="21" t="s">
        <v>443</v>
      </c>
      <c r="AC7" s="21" t="s">
        <v>444</v>
      </c>
      <c r="AD7" s="21" t="s">
        <v>443</v>
      </c>
      <c r="AE7" s="21" t="s">
        <v>444</v>
      </c>
      <c r="AF7" s="21" t="s">
        <v>443</v>
      </c>
      <c r="AG7" s="21" t="s">
        <v>444</v>
      </c>
      <c r="AH7" s="21" t="s">
        <v>443</v>
      </c>
      <c r="AI7" s="21" t="s">
        <v>444</v>
      </c>
      <c r="AJ7" s="21" t="s">
        <v>443</v>
      </c>
      <c r="AK7" s="21" t="s">
        <v>444</v>
      </c>
      <c r="AL7" s="21" t="s">
        <v>443</v>
      </c>
      <c r="AM7" s="21" t="s">
        <v>444</v>
      </c>
      <c r="AN7" s="21" t="s">
        <v>443</v>
      </c>
      <c r="AO7" s="21" t="s">
        <v>444</v>
      </c>
      <c r="AP7" s="21" t="s">
        <v>443</v>
      </c>
      <c r="AQ7" s="21" t="s">
        <v>444</v>
      </c>
      <c r="AR7" s="21" t="s">
        <v>443</v>
      </c>
      <c r="AS7" s="21" t="s">
        <v>444</v>
      </c>
      <c r="AT7" s="21" t="s">
        <v>443</v>
      </c>
      <c r="AU7" s="21" t="s">
        <v>444</v>
      </c>
      <c r="AV7" s="21" t="s">
        <v>443</v>
      </c>
      <c r="AW7" s="21" t="s">
        <v>444</v>
      </c>
      <c r="AX7" s="21" t="s">
        <v>443</v>
      </c>
      <c r="AY7" s="21" t="s">
        <v>444</v>
      </c>
      <c r="AZ7" s="21" t="s">
        <v>443</v>
      </c>
      <c r="BA7" s="21" t="s">
        <v>444</v>
      </c>
      <c r="BB7" s="21" t="s">
        <v>443</v>
      </c>
      <c r="BC7" s="21" t="s">
        <v>444</v>
      </c>
      <c r="BD7" s="21" t="s">
        <v>443</v>
      </c>
      <c r="BE7" s="21" t="s">
        <v>444</v>
      </c>
      <c r="BF7" s="21" t="s">
        <v>443</v>
      </c>
      <c r="BG7" s="21" t="s">
        <v>444</v>
      </c>
    </row>
    <row r="8" spans="1:59" x14ac:dyDescent="0.3">
      <c r="A8" s="10">
        <v>45292</v>
      </c>
      <c r="B8" s="51"/>
      <c r="C8" s="11"/>
      <c r="D8" s="51"/>
      <c r="E8" s="51"/>
      <c r="F8" s="11"/>
      <c r="G8" s="51"/>
      <c r="H8" s="51"/>
      <c r="I8" s="11"/>
      <c r="J8" s="51"/>
      <c r="K8" s="51"/>
      <c r="L8" s="11"/>
      <c r="M8" s="51"/>
      <c r="N8" s="51"/>
      <c r="O8" s="51"/>
      <c r="P8" s="51"/>
      <c r="Q8" s="5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1:59" x14ac:dyDescent="0.3">
      <c r="A9" s="10">
        <v>45293</v>
      </c>
      <c r="B9" s="51"/>
      <c r="C9" s="11"/>
      <c r="D9" s="51"/>
      <c r="E9" s="51"/>
      <c r="F9" s="11"/>
      <c r="G9" s="51"/>
      <c r="H9" s="51"/>
      <c r="I9" s="11"/>
      <c r="J9" s="51"/>
      <c r="K9" s="51"/>
      <c r="L9" s="11"/>
      <c r="M9" s="51"/>
      <c r="N9" s="51"/>
      <c r="O9" s="51"/>
      <c r="P9" s="51"/>
      <c r="Q9" s="5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1:59" x14ac:dyDescent="0.3">
      <c r="A10" s="10">
        <v>45294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1:59" x14ac:dyDescent="0.3">
      <c r="A11" s="10">
        <v>45295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1:59" x14ac:dyDescent="0.3">
      <c r="A12" s="10">
        <v>45296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1:59" x14ac:dyDescent="0.3">
      <c r="A13" s="10">
        <v>45297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1:59" x14ac:dyDescent="0.3">
      <c r="A14" s="10">
        <v>45298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1:59" x14ac:dyDescent="0.3">
      <c r="A15" s="10">
        <v>45299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1:59" x14ac:dyDescent="0.3">
      <c r="A16" s="10">
        <v>45300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1:59" x14ac:dyDescent="0.3">
      <c r="A17" s="10">
        <v>45301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1:59" x14ac:dyDescent="0.3">
      <c r="A18" s="10">
        <v>45302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</row>
    <row r="19" spans="1:59" x14ac:dyDescent="0.3">
      <c r="A19" s="10">
        <v>45303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1:59" x14ac:dyDescent="0.3">
      <c r="A20" s="10">
        <v>45304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 x14ac:dyDescent="0.3">
      <c r="A21" s="10">
        <v>45305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 x14ac:dyDescent="0.3">
      <c r="A22" s="10">
        <v>45306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</row>
    <row r="23" spans="1:59" x14ac:dyDescent="0.3">
      <c r="A23" s="10">
        <v>45307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 x14ac:dyDescent="0.3">
      <c r="A24" s="10">
        <v>45308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 x14ac:dyDescent="0.3">
      <c r="A25" s="10">
        <v>45309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</row>
    <row r="26" spans="1:59" x14ac:dyDescent="0.3">
      <c r="A26" s="10">
        <v>45310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</row>
    <row r="27" spans="1:59" x14ac:dyDescent="0.3">
      <c r="A27" s="10">
        <v>45311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59" x14ac:dyDescent="0.3">
      <c r="A28" s="10">
        <v>45312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1:59" x14ac:dyDescent="0.3">
      <c r="A29" s="10">
        <v>45313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1:59" x14ac:dyDescent="0.3">
      <c r="A30" s="10">
        <v>45314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1:59" x14ac:dyDescent="0.3">
      <c r="A31" s="10">
        <v>45315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1:59" x14ac:dyDescent="0.3">
      <c r="A32" s="10">
        <v>45316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1:59" x14ac:dyDescent="0.3">
      <c r="A33" s="10">
        <v>45317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1:59" x14ac:dyDescent="0.3">
      <c r="A34" s="10">
        <v>45318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1:59" x14ac:dyDescent="0.3">
      <c r="A35" s="10">
        <v>45319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1:59" x14ac:dyDescent="0.3">
      <c r="A36" s="10">
        <v>45320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1:59" x14ac:dyDescent="0.3">
      <c r="A37" s="10">
        <v>45321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1:59" x14ac:dyDescent="0.3">
      <c r="A38" s="10">
        <v>45322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1:59" x14ac:dyDescent="0.3">
      <c r="A39" s="10">
        <v>45323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1:59" x14ac:dyDescent="0.3">
      <c r="A40" s="10">
        <v>45324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1:59" x14ac:dyDescent="0.3">
      <c r="A41" s="10">
        <v>45325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1:59" x14ac:dyDescent="0.3">
      <c r="A42" s="10">
        <v>45326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1:59" x14ac:dyDescent="0.3">
      <c r="A43" s="10">
        <v>45327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1:59" x14ac:dyDescent="0.3">
      <c r="A44" s="10">
        <v>45328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1:59" x14ac:dyDescent="0.3">
      <c r="A45" s="10">
        <v>45329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1:59" x14ac:dyDescent="0.3">
      <c r="A46" s="10">
        <v>45330</v>
      </c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1:59" x14ac:dyDescent="0.3">
      <c r="A47" s="10">
        <v>45331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1:59" x14ac:dyDescent="0.3">
      <c r="A48" s="10">
        <v>45332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1:59" x14ac:dyDescent="0.3">
      <c r="A49" s="10">
        <v>45333</v>
      </c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1:59" x14ac:dyDescent="0.3">
      <c r="A50" s="10">
        <v>45334</v>
      </c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1:59" x14ac:dyDescent="0.3">
      <c r="A51" s="10">
        <v>45335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1:59" x14ac:dyDescent="0.3">
      <c r="A52" s="10">
        <v>45336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1:59" x14ac:dyDescent="0.3">
      <c r="A53" s="10">
        <v>45337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1:59" x14ac:dyDescent="0.3">
      <c r="A54" s="10">
        <v>45338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1:59" x14ac:dyDescent="0.3">
      <c r="A55" s="10">
        <v>45339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1:59" x14ac:dyDescent="0.3">
      <c r="A56" s="10">
        <v>45340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x14ac:dyDescent="0.3">
      <c r="A57" s="10">
        <v>45341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1:59" x14ac:dyDescent="0.3">
      <c r="A58" s="10">
        <v>45342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1:59" x14ac:dyDescent="0.3">
      <c r="A59" s="10">
        <v>45343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1:59" x14ac:dyDescent="0.3">
      <c r="A60" s="10">
        <v>45344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1:59" x14ac:dyDescent="0.3">
      <c r="A61" s="10">
        <v>45345</v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1:59" x14ac:dyDescent="0.3">
      <c r="A62" s="10">
        <v>45346</v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1:59" x14ac:dyDescent="0.3">
      <c r="A63" s="10">
        <v>45347</v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1:59" x14ac:dyDescent="0.3">
      <c r="A64" s="10">
        <v>45348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1:59" x14ac:dyDescent="0.3">
      <c r="A65" s="10">
        <v>45349</v>
      </c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1:59" x14ac:dyDescent="0.3">
      <c r="A66" s="10">
        <v>45350</v>
      </c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1:59" x14ac:dyDescent="0.3">
      <c r="A67" s="10">
        <v>45351</v>
      </c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1:59" x14ac:dyDescent="0.3">
      <c r="A68" s="10">
        <v>45352</v>
      </c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1:59" x14ac:dyDescent="0.3">
      <c r="A69" s="10">
        <v>45353</v>
      </c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1:59" x14ac:dyDescent="0.3">
      <c r="A70" s="10">
        <v>45354</v>
      </c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1:59" x14ac:dyDescent="0.3">
      <c r="A71" s="10">
        <v>45355</v>
      </c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1:59" x14ac:dyDescent="0.3">
      <c r="A72" s="10">
        <v>45356</v>
      </c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1:59" x14ac:dyDescent="0.3">
      <c r="A73" s="10">
        <v>45357</v>
      </c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1:59" x14ac:dyDescent="0.3">
      <c r="A74" s="10">
        <v>45358</v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1:59" x14ac:dyDescent="0.3">
      <c r="A75" s="10">
        <v>45359</v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1:59" x14ac:dyDescent="0.3">
      <c r="A76" s="10">
        <v>45360</v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1:59" x14ac:dyDescent="0.3">
      <c r="A77" s="10">
        <v>45361</v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1:59" x14ac:dyDescent="0.3">
      <c r="A78" s="10">
        <v>45362</v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1:59" x14ac:dyDescent="0.3">
      <c r="A79" s="10">
        <v>45363</v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1:59" x14ac:dyDescent="0.3">
      <c r="A80" s="10">
        <v>45364</v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1:59" x14ac:dyDescent="0.3">
      <c r="A81" s="10">
        <v>45365</v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1:59" x14ac:dyDescent="0.3">
      <c r="A82" s="10">
        <v>45366</v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1:59" x14ac:dyDescent="0.3">
      <c r="A83" s="10">
        <v>45367</v>
      </c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1:59" x14ac:dyDescent="0.3">
      <c r="A84" s="10">
        <v>45368</v>
      </c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1:59" x14ac:dyDescent="0.3">
      <c r="A85" s="10">
        <v>45369</v>
      </c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x14ac:dyDescent="0.3">
      <c r="A86" s="10">
        <v>45370</v>
      </c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1:59" x14ac:dyDescent="0.3">
      <c r="A87" s="10">
        <v>45371</v>
      </c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x14ac:dyDescent="0.3">
      <c r="A88" s="10">
        <v>45372</v>
      </c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1:59" x14ac:dyDescent="0.3">
      <c r="A89" s="10">
        <v>45373</v>
      </c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1:59" x14ac:dyDescent="0.3">
      <c r="A90" s="10">
        <v>45374</v>
      </c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1:59" x14ac:dyDescent="0.3">
      <c r="A91" s="10">
        <v>45375</v>
      </c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1:59" x14ac:dyDescent="0.3">
      <c r="A92" s="10">
        <v>45376</v>
      </c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1:59" x14ac:dyDescent="0.3">
      <c r="A93" s="10">
        <v>45377</v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1:59" x14ac:dyDescent="0.3">
      <c r="A94" s="10">
        <v>45378</v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1:59" x14ac:dyDescent="0.3">
      <c r="A95" s="10">
        <v>45379</v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x14ac:dyDescent="0.3">
      <c r="A96" s="10">
        <v>45380</v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1:59" x14ac:dyDescent="0.3">
      <c r="A97" s="10">
        <v>45381</v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x14ac:dyDescent="0.3">
      <c r="A98" s="10">
        <v>45382</v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1:59" x14ac:dyDescent="0.3">
      <c r="A99" s="10">
        <v>45383</v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1:59" x14ac:dyDescent="0.3">
      <c r="A100" s="10">
        <v>45384</v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1:59" x14ac:dyDescent="0.3">
      <c r="A101" s="10">
        <v>45385</v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1:59" x14ac:dyDescent="0.3">
      <c r="A102" s="10">
        <v>45386</v>
      </c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1:59" x14ac:dyDescent="0.3">
      <c r="A103" s="10">
        <v>45387</v>
      </c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1:59" x14ac:dyDescent="0.3">
      <c r="A104" s="10">
        <v>45388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1:59" x14ac:dyDescent="0.3">
      <c r="A105" s="10">
        <v>45389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1:59" x14ac:dyDescent="0.3">
      <c r="A106" s="10">
        <v>45390</v>
      </c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1:59" x14ac:dyDescent="0.3">
      <c r="A107" s="10">
        <v>45391</v>
      </c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1:59" x14ac:dyDescent="0.3">
      <c r="A108" s="10">
        <v>45392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1:59" x14ac:dyDescent="0.3">
      <c r="A109" s="10">
        <v>45393</v>
      </c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1:59" x14ac:dyDescent="0.3">
      <c r="A110" s="10">
        <v>45394</v>
      </c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1:59" x14ac:dyDescent="0.3">
      <c r="A111" s="10">
        <v>45395</v>
      </c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1:59" x14ac:dyDescent="0.3">
      <c r="A112" s="10">
        <v>45396</v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1:59" x14ac:dyDescent="0.3">
      <c r="A113" s="10">
        <v>45397</v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1:59" x14ac:dyDescent="0.3">
      <c r="A114" s="10">
        <v>45398</v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1:59" x14ac:dyDescent="0.3">
      <c r="A115" s="10">
        <v>45399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1:59" x14ac:dyDescent="0.3">
      <c r="A116" s="10">
        <v>45400</v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1:59" x14ac:dyDescent="0.3">
      <c r="A117" s="10">
        <v>45401</v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1:59" x14ac:dyDescent="0.3">
      <c r="A118" s="10">
        <v>45402</v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1:59" x14ac:dyDescent="0.3">
      <c r="A119" s="10">
        <v>45403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1:59" x14ac:dyDescent="0.3">
      <c r="A120" s="10">
        <v>45404</v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1:59" x14ac:dyDescent="0.3">
      <c r="A121" s="10">
        <v>45405</v>
      </c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1:59" x14ac:dyDescent="0.3">
      <c r="A122" s="10">
        <v>45406</v>
      </c>
      <c r="B122" s="24"/>
      <c r="C122" s="24"/>
      <c r="D122" s="24"/>
      <c r="E122" s="24"/>
      <c r="F122" s="24"/>
      <c r="G122" s="24"/>
      <c r="H122" s="24"/>
      <c r="I122" s="24"/>
      <c r="J122" s="24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4"/>
      <c r="AD122" s="24"/>
      <c r="AE122" s="24"/>
      <c r="AF122" s="24"/>
      <c r="AG122" s="24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4"/>
      <c r="BG122" s="24"/>
    </row>
    <row r="123" spans="1:59" x14ac:dyDescent="0.3">
      <c r="A123" s="10">
        <v>45407</v>
      </c>
      <c r="B123" s="7">
        <v>17.399999999999999</v>
      </c>
      <c r="C123" s="7">
        <v>19.100000000000001</v>
      </c>
      <c r="D123" s="24" t="e">
        <f>NA()</f>
        <v>#N/A</v>
      </c>
      <c r="E123" s="24" t="e">
        <f>NA()</f>
        <v>#N/A</v>
      </c>
      <c r="F123" s="24" t="e">
        <f>NA()</f>
        <v>#N/A</v>
      </c>
      <c r="G123" s="24" t="e">
        <f>NA()</f>
        <v>#N/A</v>
      </c>
      <c r="H123" s="7">
        <v>21.6</v>
      </c>
      <c r="I123" s="7">
        <v>23.8</v>
      </c>
      <c r="J123" s="7">
        <v>6.8</v>
      </c>
      <c r="K123" s="28" t="e">
        <f>NA()</f>
        <v>#N/A</v>
      </c>
      <c r="L123" s="28" t="e">
        <f>NA()</f>
        <v>#N/A</v>
      </c>
      <c r="M123" s="28" t="e">
        <f>NA()</f>
        <v>#N/A</v>
      </c>
      <c r="N123" s="7">
        <v>19</v>
      </c>
      <c r="O123" s="7">
        <v>20.9</v>
      </c>
      <c r="P123" s="7">
        <v>11.4</v>
      </c>
      <c r="Q123" s="7">
        <v>12.5</v>
      </c>
      <c r="R123" s="7">
        <v>11.4</v>
      </c>
      <c r="S123" s="7">
        <v>12.5</v>
      </c>
      <c r="T123" s="7">
        <v>8.5</v>
      </c>
      <c r="U123" s="7">
        <v>9.4</v>
      </c>
      <c r="V123" s="28" t="e">
        <f>NA()</f>
        <v>#N/A</v>
      </c>
      <c r="W123" s="28" t="e">
        <f>NA()</f>
        <v>#N/A</v>
      </c>
      <c r="X123" s="28" t="e">
        <f>NA()</f>
        <v>#N/A</v>
      </c>
      <c r="Y123" s="28" t="e">
        <f>NA()</f>
        <v>#N/A</v>
      </c>
      <c r="Z123" s="7">
        <v>8.5</v>
      </c>
      <c r="AA123" s="7">
        <v>9.4</v>
      </c>
      <c r="AB123" s="7">
        <v>8.5</v>
      </c>
      <c r="AC123" s="7">
        <v>9.4</v>
      </c>
      <c r="AD123" s="7">
        <v>2.2999999999999998</v>
      </c>
      <c r="AE123" s="24" t="e">
        <f>NA()</f>
        <v>#N/A</v>
      </c>
      <c r="AF123" s="7">
        <v>0.9</v>
      </c>
      <c r="AG123" s="24" t="e">
        <f>NA()</f>
        <v>#N/A</v>
      </c>
      <c r="AH123" s="7">
        <v>0.9</v>
      </c>
      <c r="AI123" s="7">
        <v>12.8</v>
      </c>
      <c r="AJ123" s="7">
        <v>8.5</v>
      </c>
      <c r="AK123" s="7">
        <v>9.4</v>
      </c>
      <c r="AL123" s="7">
        <v>2.8</v>
      </c>
      <c r="AM123" s="28" t="e">
        <f>NA()</f>
        <v>#N/A</v>
      </c>
      <c r="AN123" s="7">
        <v>15</v>
      </c>
      <c r="AO123" s="7">
        <v>16.5</v>
      </c>
      <c r="AP123" s="7">
        <v>15</v>
      </c>
      <c r="AQ123" s="7">
        <v>16.5</v>
      </c>
      <c r="AR123" s="28" t="e">
        <f>NA()</f>
        <v>#N/A</v>
      </c>
      <c r="AS123" s="28" t="e">
        <f>NA()</f>
        <v>#N/A</v>
      </c>
      <c r="AT123" s="28" t="e">
        <f>NA()</f>
        <v>#N/A</v>
      </c>
      <c r="AU123" s="28" t="e">
        <f>NA()</f>
        <v>#N/A</v>
      </c>
      <c r="AV123" s="28" t="e">
        <f>NA()</f>
        <v>#N/A</v>
      </c>
      <c r="AW123" s="7">
        <v>16</v>
      </c>
      <c r="AX123" s="28" t="e">
        <f>NA()</f>
        <v>#N/A</v>
      </c>
      <c r="AY123" s="7">
        <v>10</v>
      </c>
      <c r="AZ123" s="28" t="e">
        <f>NA()</f>
        <v>#N/A</v>
      </c>
      <c r="BA123" s="7">
        <v>10</v>
      </c>
      <c r="BB123" s="28" t="e">
        <f>NA()</f>
        <v>#N/A</v>
      </c>
      <c r="BC123" s="7">
        <v>10</v>
      </c>
      <c r="BD123" s="7">
        <v>42.5</v>
      </c>
      <c r="BE123" s="28" t="e">
        <f>NA()</f>
        <v>#N/A</v>
      </c>
      <c r="BF123" s="28" t="e">
        <f>NA()</f>
        <v>#N/A</v>
      </c>
      <c r="BG123" s="28" t="e">
        <f>NA()</f>
        <v>#N/A</v>
      </c>
    </row>
    <row r="124" spans="1:59" x14ac:dyDescent="0.3">
      <c r="A124" s="10">
        <v>45408</v>
      </c>
      <c r="B124" s="7">
        <v>17.399999999999999</v>
      </c>
      <c r="C124" s="7">
        <v>19.100000000000001</v>
      </c>
      <c r="D124" s="24" t="e">
        <f>NA()</f>
        <v>#N/A</v>
      </c>
      <c r="E124" s="24" t="e">
        <f>NA()</f>
        <v>#N/A</v>
      </c>
      <c r="F124" s="24" t="e">
        <f>NA()</f>
        <v>#N/A</v>
      </c>
      <c r="G124" s="24" t="e">
        <f>NA()</f>
        <v>#N/A</v>
      </c>
      <c r="H124" s="7">
        <v>22.8</v>
      </c>
      <c r="I124" s="7">
        <v>25.1</v>
      </c>
      <c r="J124" s="7">
        <v>7.7</v>
      </c>
      <c r="K124" s="28" t="e">
        <f>NA()</f>
        <v>#N/A</v>
      </c>
      <c r="L124" s="28" t="e">
        <f>NA()</f>
        <v>#N/A</v>
      </c>
      <c r="M124" s="28" t="e">
        <f>NA()</f>
        <v>#N/A</v>
      </c>
      <c r="N124" s="7">
        <v>20</v>
      </c>
      <c r="O124" s="7">
        <v>22</v>
      </c>
      <c r="P124" s="7">
        <v>11.4</v>
      </c>
      <c r="Q124" s="7">
        <v>12.5</v>
      </c>
      <c r="R124" s="7">
        <v>11.4</v>
      </c>
      <c r="S124" s="7">
        <v>12.5</v>
      </c>
      <c r="T124" s="7">
        <v>8.5</v>
      </c>
      <c r="U124" s="7">
        <v>9.4</v>
      </c>
      <c r="V124" s="28" t="e">
        <f>NA()</f>
        <v>#N/A</v>
      </c>
      <c r="W124" s="28" t="e">
        <f>NA()</f>
        <v>#N/A</v>
      </c>
      <c r="X124" s="28" t="e">
        <f>NA()</f>
        <v>#N/A</v>
      </c>
      <c r="Y124" s="28" t="e">
        <f>NA()</f>
        <v>#N/A</v>
      </c>
      <c r="Z124" s="7">
        <v>8.5</v>
      </c>
      <c r="AA124" s="7">
        <v>9.4</v>
      </c>
      <c r="AB124" s="7">
        <v>8.5</v>
      </c>
      <c r="AC124" s="7">
        <v>9.4</v>
      </c>
      <c r="AD124" s="7">
        <v>2.2999999999999998</v>
      </c>
      <c r="AE124" s="24" t="e">
        <f>NA()</f>
        <v>#N/A</v>
      </c>
      <c r="AF124" s="7">
        <v>0.9</v>
      </c>
      <c r="AG124" s="24" t="e">
        <f>NA()</f>
        <v>#N/A</v>
      </c>
      <c r="AH124" s="7">
        <v>0.9</v>
      </c>
      <c r="AI124" s="7">
        <v>12.4</v>
      </c>
      <c r="AJ124" s="7">
        <v>8.5</v>
      </c>
      <c r="AK124" s="7">
        <v>9.4</v>
      </c>
      <c r="AL124" s="7">
        <v>2.8</v>
      </c>
      <c r="AM124" s="28" t="e">
        <f>NA()</f>
        <v>#N/A</v>
      </c>
      <c r="AN124" s="7">
        <v>15</v>
      </c>
      <c r="AO124" s="7">
        <v>16.5</v>
      </c>
      <c r="AP124" s="7">
        <v>15</v>
      </c>
      <c r="AQ124" s="7">
        <v>16.5</v>
      </c>
      <c r="AR124" s="28" t="e">
        <f>NA()</f>
        <v>#N/A</v>
      </c>
      <c r="AS124" s="28" t="e">
        <f>NA()</f>
        <v>#N/A</v>
      </c>
      <c r="AT124" s="28" t="e">
        <f>NA()</f>
        <v>#N/A</v>
      </c>
      <c r="AU124" s="28" t="e">
        <f>NA()</f>
        <v>#N/A</v>
      </c>
      <c r="AV124" s="28" t="e">
        <f>NA()</f>
        <v>#N/A</v>
      </c>
      <c r="AW124" s="7">
        <v>16</v>
      </c>
      <c r="AX124" s="28" t="e">
        <f>NA()</f>
        <v>#N/A</v>
      </c>
      <c r="AY124" s="7">
        <v>10</v>
      </c>
      <c r="AZ124" s="28" t="e">
        <f>NA()</f>
        <v>#N/A</v>
      </c>
      <c r="BA124" s="7">
        <v>10</v>
      </c>
      <c r="BB124" s="28" t="e">
        <f>NA()</f>
        <v>#N/A</v>
      </c>
      <c r="BC124" s="7">
        <v>10</v>
      </c>
      <c r="BD124" s="7">
        <v>42.5</v>
      </c>
      <c r="BE124" s="28" t="e">
        <f>NA()</f>
        <v>#N/A</v>
      </c>
      <c r="BF124" s="28" t="e">
        <f>NA()</f>
        <v>#N/A</v>
      </c>
      <c r="BG124" s="28" t="e">
        <f>NA()</f>
        <v>#N/A</v>
      </c>
    </row>
    <row r="125" spans="1:59" x14ac:dyDescent="0.3">
      <c r="A125" s="10">
        <v>45409</v>
      </c>
      <c r="B125" s="7">
        <v>17.399999999999999</v>
      </c>
      <c r="C125" s="7">
        <v>19.100000000000001</v>
      </c>
      <c r="D125" s="24" t="e">
        <f>NA()</f>
        <v>#N/A</v>
      </c>
      <c r="E125" s="24" t="e">
        <f>NA()</f>
        <v>#N/A</v>
      </c>
      <c r="F125" s="24" t="e">
        <f>NA()</f>
        <v>#N/A</v>
      </c>
      <c r="G125" s="24" t="e">
        <f>NA()</f>
        <v>#N/A</v>
      </c>
      <c r="H125" s="7">
        <v>24.6</v>
      </c>
      <c r="I125" s="7">
        <v>27.1</v>
      </c>
      <c r="J125" s="7">
        <v>7.7</v>
      </c>
      <c r="K125" s="28" t="e">
        <f>NA()</f>
        <v>#N/A</v>
      </c>
      <c r="L125" s="28" t="e">
        <f>NA()</f>
        <v>#N/A</v>
      </c>
      <c r="M125" s="28" t="e">
        <f>NA()</f>
        <v>#N/A</v>
      </c>
      <c r="N125" s="7">
        <v>22.3</v>
      </c>
      <c r="O125" s="7">
        <v>24.5</v>
      </c>
      <c r="P125" s="7">
        <v>11.4</v>
      </c>
      <c r="Q125" s="7">
        <v>12.5</v>
      </c>
      <c r="R125" s="7">
        <v>11.4</v>
      </c>
      <c r="S125" s="7">
        <v>12.5</v>
      </c>
      <c r="T125" s="7">
        <v>8.5</v>
      </c>
      <c r="U125" s="7">
        <v>9.4</v>
      </c>
      <c r="V125" s="28" t="e">
        <f>NA()</f>
        <v>#N/A</v>
      </c>
      <c r="W125" s="28" t="e">
        <f>NA()</f>
        <v>#N/A</v>
      </c>
      <c r="X125" s="28" t="e">
        <f>NA()</f>
        <v>#N/A</v>
      </c>
      <c r="Y125" s="28" t="e">
        <f>NA()</f>
        <v>#N/A</v>
      </c>
      <c r="Z125" s="7">
        <v>8.5</v>
      </c>
      <c r="AA125" s="7">
        <v>9.4</v>
      </c>
      <c r="AB125" s="7">
        <v>8.5</v>
      </c>
      <c r="AC125" s="7">
        <v>9.4</v>
      </c>
      <c r="AD125" s="7">
        <v>2.2999999999999998</v>
      </c>
      <c r="AE125" s="24" t="e">
        <f>NA()</f>
        <v>#N/A</v>
      </c>
      <c r="AF125" s="7">
        <v>0.9</v>
      </c>
      <c r="AG125" s="24" t="e">
        <f>NA()</f>
        <v>#N/A</v>
      </c>
      <c r="AH125" s="7">
        <v>0.9</v>
      </c>
      <c r="AI125" s="7">
        <v>12.1</v>
      </c>
      <c r="AJ125" s="7">
        <v>8.5</v>
      </c>
      <c r="AK125" s="7">
        <v>9.4</v>
      </c>
      <c r="AL125" s="7">
        <v>2.8</v>
      </c>
      <c r="AM125" s="28" t="e">
        <f>NA()</f>
        <v>#N/A</v>
      </c>
      <c r="AN125" s="7">
        <v>15</v>
      </c>
      <c r="AO125" s="7">
        <v>16.5</v>
      </c>
      <c r="AP125" s="7">
        <v>15</v>
      </c>
      <c r="AQ125" s="7">
        <v>16.5</v>
      </c>
      <c r="AR125" s="28" t="e">
        <f>NA()</f>
        <v>#N/A</v>
      </c>
      <c r="AS125" s="28" t="e">
        <f>NA()</f>
        <v>#N/A</v>
      </c>
      <c r="AT125" s="28" t="e">
        <f>NA()</f>
        <v>#N/A</v>
      </c>
      <c r="AU125" s="28" t="e">
        <f>NA()</f>
        <v>#N/A</v>
      </c>
      <c r="AV125" s="28" t="e">
        <f>NA()</f>
        <v>#N/A</v>
      </c>
      <c r="AW125" s="7">
        <v>16</v>
      </c>
      <c r="AX125" s="28" t="e">
        <f>NA()</f>
        <v>#N/A</v>
      </c>
      <c r="AY125" s="7">
        <v>10</v>
      </c>
      <c r="AZ125" s="28" t="e">
        <f>NA()</f>
        <v>#N/A</v>
      </c>
      <c r="BA125" s="7">
        <v>10</v>
      </c>
      <c r="BB125" s="28" t="e">
        <f>NA()</f>
        <v>#N/A</v>
      </c>
      <c r="BC125" s="7">
        <v>10</v>
      </c>
      <c r="BD125" s="7">
        <v>42.5</v>
      </c>
      <c r="BE125" s="28" t="e">
        <f>NA()</f>
        <v>#N/A</v>
      </c>
      <c r="BF125" s="28" t="e">
        <f>NA()</f>
        <v>#N/A</v>
      </c>
      <c r="BG125" s="28" t="e">
        <f>NA()</f>
        <v>#N/A</v>
      </c>
    </row>
    <row r="126" spans="1:59" x14ac:dyDescent="0.3">
      <c r="A126" s="10">
        <v>45410</v>
      </c>
      <c r="B126" s="7">
        <v>17.399999999999999</v>
      </c>
      <c r="C126" s="7">
        <v>19.100000000000001</v>
      </c>
      <c r="D126" s="24" t="e">
        <f>NA()</f>
        <v>#N/A</v>
      </c>
      <c r="E126" s="24" t="e">
        <f>NA()</f>
        <v>#N/A</v>
      </c>
      <c r="F126" s="24" t="e">
        <f>NA()</f>
        <v>#N/A</v>
      </c>
      <c r="G126" s="24" t="e">
        <f>NA()</f>
        <v>#N/A</v>
      </c>
      <c r="H126" s="7">
        <v>24.7</v>
      </c>
      <c r="I126" s="7">
        <v>27.1</v>
      </c>
      <c r="J126" s="7">
        <v>7.7</v>
      </c>
      <c r="K126" s="28" t="e">
        <f>NA()</f>
        <v>#N/A</v>
      </c>
      <c r="L126" s="28" t="e">
        <f>NA()</f>
        <v>#N/A</v>
      </c>
      <c r="M126" s="28" t="e">
        <f>NA()</f>
        <v>#N/A</v>
      </c>
      <c r="N126" s="7">
        <v>24.3</v>
      </c>
      <c r="O126" s="7">
        <v>26.7</v>
      </c>
      <c r="P126" s="7">
        <v>11.4</v>
      </c>
      <c r="Q126" s="7">
        <v>12.5</v>
      </c>
      <c r="R126" s="7">
        <v>11.4</v>
      </c>
      <c r="S126" s="7">
        <v>12.5</v>
      </c>
      <c r="T126" s="7">
        <v>8.5</v>
      </c>
      <c r="U126" s="7">
        <v>9.4</v>
      </c>
      <c r="V126" s="28" t="e">
        <f>NA()</f>
        <v>#N/A</v>
      </c>
      <c r="W126" s="28" t="e">
        <f>NA()</f>
        <v>#N/A</v>
      </c>
      <c r="X126" s="28" t="e">
        <f>NA()</f>
        <v>#N/A</v>
      </c>
      <c r="Y126" s="28" t="e">
        <f>NA()</f>
        <v>#N/A</v>
      </c>
      <c r="Z126" s="7">
        <v>8.5</v>
      </c>
      <c r="AA126" s="7">
        <v>9.4</v>
      </c>
      <c r="AB126" s="7">
        <v>8.5</v>
      </c>
      <c r="AC126" s="7">
        <v>9.4</v>
      </c>
      <c r="AD126" s="7">
        <v>2.2999999999999998</v>
      </c>
      <c r="AE126" s="24" t="e">
        <f>NA()</f>
        <v>#N/A</v>
      </c>
      <c r="AF126" s="7">
        <v>0.9</v>
      </c>
      <c r="AG126" s="24" t="e">
        <f>NA()</f>
        <v>#N/A</v>
      </c>
      <c r="AH126" s="7">
        <v>0.9</v>
      </c>
      <c r="AI126" s="7">
        <v>12.1</v>
      </c>
      <c r="AJ126" s="7">
        <v>8.5</v>
      </c>
      <c r="AK126" s="7">
        <v>9.4</v>
      </c>
      <c r="AL126" s="7">
        <v>2.8</v>
      </c>
      <c r="AM126" s="28" t="e">
        <f>NA()</f>
        <v>#N/A</v>
      </c>
      <c r="AN126" s="7">
        <v>15</v>
      </c>
      <c r="AO126" s="7">
        <v>16.5</v>
      </c>
      <c r="AP126" s="7">
        <v>15</v>
      </c>
      <c r="AQ126" s="7">
        <v>16.5</v>
      </c>
      <c r="AR126" s="28" t="e">
        <f>NA()</f>
        <v>#N/A</v>
      </c>
      <c r="AS126" s="28" t="e">
        <f>NA()</f>
        <v>#N/A</v>
      </c>
      <c r="AT126" s="28" t="e">
        <f>NA()</f>
        <v>#N/A</v>
      </c>
      <c r="AU126" s="28" t="e">
        <f>NA()</f>
        <v>#N/A</v>
      </c>
      <c r="AV126" s="28" t="e">
        <f>NA()</f>
        <v>#N/A</v>
      </c>
      <c r="AW126" s="7">
        <v>16</v>
      </c>
      <c r="AX126" s="28" t="e">
        <f>NA()</f>
        <v>#N/A</v>
      </c>
      <c r="AY126" s="7">
        <v>10</v>
      </c>
      <c r="AZ126" s="28" t="e">
        <f>NA()</f>
        <v>#N/A</v>
      </c>
      <c r="BA126" s="7">
        <v>10</v>
      </c>
      <c r="BB126" s="28" t="e">
        <f>NA()</f>
        <v>#N/A</v>
      </c>
      <c r="BC126" s="7">
        <v>10</v>
      </c>
      <c r="BD126" s="7">
        <v>42.5</v>
      </c>
      <c r="BE126" s="28" t="e">
        <f>NA()</f>
        <v>#N/A</v>
      </c>
      <c r="BF126" s="28" t="e">
        <f>NA()</f>
        <v>#N/A</v>
      </c>
      <c r="BG126" s="28" t="e">
        <f>NA()</f>
        <v>#N/A</v>
      </c>
    </row>
    <row r="127" spans="1:59" x14ac:dyDescent="0.3">
      <c r="A127" s="10">
        <v>45411</v>
      </c>
      <c r="B127" s="7">
        <v>17.399999999999999</v>
      </c>
      <c r="C127" s="7">
        <v>19.100000000000001</v>
      </c>
      <c r="D127" s="24" t="e">
        <f>NA()</f>
        <v>#N/A</v>
      </c>
      <c r="E127" s="24" t="e">
        <f>NA()</f>
        <v>#N/A</v>
      </c>
      <c r="F127" s="24" t="e">
        <f>NA()</f>
        <v>#N/A</v>
      </c>
      <c r="G127" s="24" t="e">
        <f>NA()</f>
        <v>#N/A</v>
      </c>
      <c r="H127" s="7">
        <v>24.5</v>
      </c>
      <c r="I127" s="7">
        <v>27</v>
      </c>
      <c r="J127" s="7">
        <v>8.5</v>
      </c>
      <c r="K127" s="28" t="e">
        <f>NA()</f>
        <v>#N/A</v>
      </c>
      <c r="L127" s="28" t="e">
        <f>NA()</f>
        <v>#N/A</v>
      </c>
      <c r="M127" s="28" t="e">
        <f>NA()</f>
        <v>#N/A</v>
      </c>
      <c r="N127" s="7">
        <v>24.7</v>
      </c>
      <c r="O127" s="7">
        <v>27.2</v>
      </c>
      <c r="P127" s="7">
        <v>11.4</v>
      </c>
      <c r="Q127" s="7">
        <v>12.5</v>
      </c>
      <c r="R127" s="7">
        <v>11.4</v>
      </c>
      <c r="S127" s="7">
        <v>12.5</v>
      </c>
      <c r="T127" s="7">
        <v>8.5</v>
      </c>
      <c r="U127" s="7">
        <v>9.4</v>
      </c>
      <c r="V127" s="28" t="e">
        <f>NA()</f>
        <v>#N/A</v>
      </c>
      <c r="W127" s="28" t="e">
        <f>NA()</f>
        <v>#N/A</v>
      </c>
      <c r="X127" s="28" t="e">
        <f>NA()</f>
        <v>#N/A</v>
      </c>
      <c r="Y127" s="28" t="e">
        <f>NA()</f>
        <v>#N/A</v>
      </c>
      <c r="Z127" s="7">
        <v>8.5</v>
      </c>
      <c r="AA127" s="7">
        <v>9.4</v>
      </c>
      <c r="AB127" s="7">
        <v>8.5</v>
      </c>
      <c r="AC127" s="7">
        <v>9.4</v>
      </c>
      <c r="AD127" s="7">
        <v>2.2999999999999998</v>
      </c>
      <c r="AE127" s="24" t="e">
        <f>NA()</f>
        <v>#N/A</v>
      </c>
      <c r="AF127" s="7">
        <v>0.9</v>
      </c>
      <c r="AG127" s="24" t="e">
        <f>NA()</f>
        <v>#N/A</v>
      </c>
      <c r="AH127" s="7">
        <v>0.9</v>
      </c>
      <c r="AI127" s="7">
        <v>12.2</v>
      </c>
      <c r="AJ127" s="7">
        <v>8.5</v>
      </c>
      <c r="AK127" s="7">
        <v>9.4</v>
      </c>
      <c r="AL127" s="7">
        <v>2.8</v>
      </c>
      <c r="AM127" s="28" t="e">
        <f>NA()</f>
        <v>#N/A</v>
      </c>
      <c r="AN127" s="7">
        <v>15</v>
      </c>
      <c r="AO127" s="7">
        <v>16.5</v>
      </c>
      <c r="AP127" s="7">
        <v>15</v>
      </c>
      <c r="AQ127" s="7">
        <v>16.5</v>
      </c>
      <c r="AR127" s="28" t="e">
        <f>NA()</f>
        <v>#N/A</v>
      </c>
      <c r="AS127" s="28" t="e">
        <f>NA()</f>
        <v>#N/A</v>
      </c>
      <c r="AT127" s="28" t="e">
        <f>NA()</f>
        <v>#N/A</v>
      </c>
      <c r="AU127" s="28" t="e">
        <f>NA()</f>
        <v>#N/A</v>
      </c>
      <c r="AV127" s="28" t="e">
        <f>NA()</f>
        <v>#N/A</v>
      </c>
      <c r="AW127" s="7">
        <v>16</v>
      </c>
      <c r="AX127" s="28" t="e">
        <f>NA()</f>
        <v>#N/A</v>
      </c>
      <c r="AY127" s="7">
        <v>10</v>
      </c>
      <c r="AZ127" s="28" t="e">
        <f>NA()</f>
        <v>#N/A</v>
      </c>
      <c r="BA127" s="7">
        <v>10</v>
      </c>
      <c r="BB127" s="28" t="e">
        <f>NA()</f>
        <v>#N/A</v>
      </c>
      <c r="BC127" s="7">
        <v>10</v>
      </c>
      <c r="BD127" s="7">
        <v>42.5</v>
      </c>
      <c r="BE127" s="28" t="e">
        <f>NA()</f>
        <v>#N/A</v>
      </c>
      <c r="BF127" s="28" t="e">
        <f>NA()</f>
        <v>#N/A</v>
      </c>
      <c r="BG127" s="28" t="e">
        <f>NA()</f>
        <v>#N/A</v>
      </c>
    </row>
    <row r="128" spans="1:59" x14ac:dyDescent="0.3">
      <c r="A128" s="10">
        <v>45412</v>
      </c>
      <c r="B128" s="7">
        <v>19.899999999999999</v>
      </c>
      <c r="C128" s="7">
        <v>21.9</v>
      </c>
      <c r="D128" s="24" t="e">
        <f>NA()</f>
        <v>#N/A</v>
      </c>
      <c r="E128" s="24" t="e">
        <f>NA()</f>
        <v>#N/A</v>
      </c>
      <c r="F128" s="24" t="e">
        <f>NA()</f>
        <v>#N/A</v>
      </c>
      <c r="G128" s="24" t="e">
        <f>NA()</f>
        <v>#N/A</v>
      </c>
      <c r="H128" s="7">
        <v>26.4</v>
      </c>
      <c r="I128" s="7">
        <v>29.1</v>
      </c>
      <c r="J128" s="7">
        <v>9.4</v>
      </c>
      <c r="K128" s="28" t="e">
        <f>NA()</f>
        <v>#N/A</v>
      </c>
      <c r="L128" s="28" t="e">
        <f>NA()</f>
        <v>#N/A</v>
      </c>
      <c r="M128" s="28" t="e">
        <f>NA()</f>
        <v>#N/A</v>
      </c>
      <c r="N128" s="7">
        <v>24.9</v>
      </c>
      <c r="O128" s="7">
        <v>27.3</v>
      </c>
      <c r="P128" s="7">
        <v>11.4</v>
      </c>
      <c r="Q128" s="7">
        <v>12.5</v>
      </c>
      <c r="R128" s="7">
        <v>11.4</v>
      </c>
      <c r="S128" s="7">
        <v>12.5</v>
      </c>
      <c r="T128" s="7">
        <v>8.5</v>
      </c>
      <c r="U128" s="7">
        <v>9.4</v>
      </c>
      <c r="V128" s="28" t="e">
        <f>NA()</f>
        <v>#N/A</v>
      </c>
      <c r="W128" s="28" t="e">
        <f>NA()</f>
        <v>#N/A</v>
      </c>
      <c r="X128" s="28" t="e">
        <f>NA()</f>
        <v>#N/A</v>
      </c>
      <c r="Y128" s="28" t="e">
        <f>NA()</f>
        <v>#N/A</v>
      </c>
      <c r="Z128" s="7">
        <v>8.5</v>
      </c>
      <c r="AA128" s="7">
        <v>9.4</v>
      </c>
      <c r="AB128" s="7">
        <v>8.5</v>
      </c>
      <c r="AC128" s="7">
        <v>9.4</v>
      </c>
      <c r="AD128" s="7">
        <v>2.2999999999999998</v>
      </c>
      <c r="AE128" s="24" t="e">
        <f>NA()</f>
        <v>#N/A</v>
      </c>
      <c r="AF128" s="7">
        <v>0.9</v>
      </c>
      <c r="AG128" s="24" t="e">
        <f>NA()</f>
        <v>#N/A</v>
      </c>
      <c r="AH128" s="7">
        <v>0.9</v>
      </c>
      <c r="AI128" s="7">
        <v>12.4</v>
      </c>
      <c r="AJ128" s="7">
        <v>8.5</v>
      </c>
      <c r="AK128" s="7">
        <v>9.4</v>
      </c>
      <c r="AL128" s="7">
        <v>2.8</v>
      </c>
      <c r="AM128" s="28" t="e">
        <f>NA()</f>
        <v>#N/A</v>
      </c>
      <c r="AN128" s="7">
        <v>20</v>
      </c>
      <c r="AO128" s="7">
        <v>22</v>
      </c>
      <c r="AP128" s="7">
        <v>20</v>
      </c>
      <c r="AQ128" s="7">
        <v>22</v>
      </c>
      <c r="AR128" s="28" t="e">
        <f>NA()</f>
        <v>#N/A</v>
      </c>
      <c r="AS128" s="28" t="e">
        <f>NA()</f>
        <v>#N/A</v>
      </c>
      <c r="AT128" s="28" t="e">
        <f>NA()</f>
        <v>#N/A</v>
      </c>
      <c r="AU128" s="28" t="e">
        <f>NA()</f>
        <v>#N/A</v>
      </c>
      <c r="AV128" s="28" t="e">
        <f>NA()</f>
        <v>#N/A</v>
      </c>
      <c r="AW128" s="7">
        <v>16</v>
      </c>
      <c r="AX128" s="28" t="e">
        <f>NA()</f>
        <v>#N/A</v>
      </c>
      <c r="AY128" s="7">
        <v>10</v>
      </c>
      <c r="AZ128" s="28" t="e">
        <f>NA()</f>
        <v>#N/A</v>
      </c>
      <c r="BA128" s="7">
        <v>10</v>
      </c>
      <c r="BB128" s="28" t="e">
        <f>NA()</f>
        <v>#N/A</v>
      </c>
      <c r="BC128" s="7">
        <v>10</v>
      </c>
      <c r="BD128" s="7">
        <v>42.5</v>
      </c>
      <c r="BE128" s="28" t="e">
        <f>NA()</f>
        <v>#N/A</v>
      </c>
      <c r="BF128" s="28" t="e">
        <f>NA()</f>
        <v>#N/A</v>
      </c>
      <c r="BG128" s="28" t="e">
        <f>NA()</f>
        <v>#N/A</v>
      </c>
    </row>
    <row r="129" spans="1:59" x14ac:dyDescent="0.3">
      <c r="A129" s="10">
        <v>45413</v>
      </c>
      <c r="B129" s="7">
        <v>19.899999999999999</v>
      </c>
      <c r="C129" s="7">
        <v>21.9</v>
      </c>
      <c r="D129" s="24" t="e">
        <f>NA()</f>
        <v>#N/A</v>
      </c>
      <c r="E129" s="24" t="e">
        <f>NA()</f>
        <v>#N/A</v>
      </c>
      <c r="F129" s="24" t="e">
        <f>NA()</f>
        <v>#N/A</v>
      </c>
      <c r="G129" s="24" t="e">
        <f>NA()</f>
        <v>#N/A</v>
      </c>
      <c r="H129" s="7">
        <v>30.4</v>
      </c>
      <c r="I129" s="7">
        <v>33.4</v>
      </c>
      <c r="J129" s="7">
        <v>9.4</v>
      </c>
      <c r="K129" s="28" t="e">
        <f>NA()</f>
        <v>#N/A</v>
      </c>
      <c r="L129" s="28" t="e">
        <f>NA()</f>
        <v>#N/A</v>
      </c>
      <c r="M129" s="28" t="e">
        <f>NA()</f>
        <v>#N/A</v>
      </c>
      <c r="N129" s="7">
        <v>26.5</v>
      </c>
      <c r="O129" s="7">
        <v>29.2</v>
      </c>
      <c r="P129" s="7">
        <v>11.4</v>
      </c>
      <c r="Q129" s="7">
        <v>12.5</v>
      </c>
      <c r="R129" s="7">
        <v>11.4</v>
      </c>
      <c r="S129" s="7">
        <v>12.5</v>
      </c>
      <c r="T129" s="7">
        <v>8.5</v>
      </c>
      <c r="U129" s="7">
        <v>9.4</v>
      </c>
      <c r="V129" s="28" t="e">
        <f>NA()</f>
        <v>#N/A</v>
      </c>
      <c r="W129" s="28" t="e">
        <f>NA()</f>
        <v>#N/A</v>
      </c>
      <c r="X129" s="28" t="e">
        <f>NA()</f>
        <v>#N/A</v>
      </c>
      <c r="Y129" s="28" t="e">
        <f>NA()</f>
        <v>#N/A</v>
      </c>
      <c r="Z129" s="7">
        <v>8.5</v>
      </c>
      <c r="AA129" s="7">
        <v>9.4</v>
      </c>
      <c r="AB129" s="7">
        <v>8.5</v>
      </c>
      <c r="AC129" s="7">
        <v>9.4</v>
      </c>
      <c r="AD129" s="7">
        <v>2.2999999999999998</v>
      </c>
      <c r="AE129" s="24" t="e">
        <f>NA()</f>
        <v>#N/A</v>
      </c>
      <c r="AF129" s="7">
        <v>0.9</v>
      </c>
      <c r="AG129" s="24" t="e">
        <f>NA()</f>
        <v>#N/A</v>
      </c>
      <c r="AH129" s="7">
        <v>0.9</v>
      </c>
      <c r="AI129" s="7">
        <v>12.6</v>
      </c>
      <c r="AJ129" s="7">
        <v>8.5</v>
      </c>
      <c r="AK129" s="7">
        <v>9.4</v>
      </c>
      <c r="AL129" s="7">
        <v>2.8</v>
      </c>
      <c r="AM129" s="28" t="e">
        <f>NA()</f>
        <v>#N/A</v>
      </c>
      <c r="AN129" s="7">
        <v>20</v>
      </c>
      <c r="AO129" s="7">
        <v>22</v>
      </c>
      <c r="AP129" s="7">
        <v>20</v>
      </c>
      <c r="AQ129" s="7">
        <v>22</v>
      </c>
      <c r="AR129" s="28" t="e">
        <f>NA()</f>
        <v>#N/A</v>
      </c>
      <c r="AS129" s="28" t="e">
        <f>NA()</f>
        <v>#N/A</v>
      </c>
      <c r="AT129" s="28" t="e">
        <f>NA()</f>
        <v>#N/A</v>
      </c>
      <c r="AU129" s="28" t="e">
        <f>NA()</f>
        <v>#N/A</v>
      </c>
      <c r="AV129" s="28" t="e">
        <f>NA()</f>
        <v>#N/A</v>
      </c>
      <c r="AW129" s="7">
        <v>16</v>
      </c>
      <c r="AX129" s="28" t="e">
        <f>NA()</f>
        <v>#N/A</v>
      </c>
      <c r="AY129" s="7">
        <v>10</v>
      </c>
      <c r="AZ129" s="28" t="e">
        <f>NA()</f>
        <v>#N/A</v>
      </c>
      <c r="BA129" s="7">
        <v>10</v>
      </c>
      <c r="BB129" s="28" t="e">
        <f>NA()</f>
        <v>#N/A</v>
      </c>
      <c r="BC129" s="7">
        <v>10</v>
      </c>
      <c r="BD129" s="7">
        <v>42.5</v>
      </c>
      <c r="BE129" s="28" t="e">
        <f>NA()</f>
        <v>#N/A</v>
      </c>
      <c r="BF129" s="28" t="e">
        <f>NA()</f>
        <v>#N/A</v>
      </c>
      <c r="BG129" s="28" t="e">
        <f>NA()</f>
        <v>#N/A</v>
      </c>
    </row>
    <row r="130" spans="1:59" x14ac:dyDescent="0.3">
      <c r="A130" s="10">
        <v>45414</v>
      </c>
      <c r="B130" s="7">
        <v>19.899999999999999</v>
      </c>
      <c r="C130" s="7">
        <v>21.9</v>
      </c>
      <c r="D130" s="24" t="e">
        <f>NA()</f>
        <v>#N/A</v>
      </c>
      <c r="E130" s="24" t="e">
        <f>NA()</f>
        <v>#N/A</v>
      </c>
      <c r="F130" s="24" t="e">
        <f>NA()</f>
        <v>#N/A</v>
      </c>
      <c r="G130" s="24" t="e">
        <f>NA()</f>
        <v>#N/A</v>
      </c>
      <c r="H130" s="7">
        <v>44</v>
      </c>
      <c r="I130" s="7">
        <v>48.4</v>
      </c>
      <c r="J130" s="7">
        <v>9.4</v>
      </c>
      <c r="K130" s="28" t="e">
        <f>NA()</f>
        <v>#N/A</v>
      </c>
      <c r="L130" s="28" t="e">
        <f>NA()</f>
        <v>#N/A</v>
      </c>
      <c r="M130" s="28" t="e">
        <f>NA()</f>
        <v>#N/A</v>
      </c>
      <c r="N130" s="7">
        <v>29.7</v>
      </c>
      <c r="O130" s="7">
        <v>32.700000000000003</v>
      </c>
      <c r="P130" s="7">
        <v>11.4</v>
      </c>
      <c r="Q130" s="7">
        <v>12.5</v>
      </c>
      <c r="R130" s="7">
        <v>11.4</v>
      </c>
      <c r="S130" s="7">
        <v>12.5</v>
      </c>
      <c r="T130" s="7">
        <v>8.5</v>
      </c>
      <c r="U130" s="7">
        <v>9.4</v>
      </c>
      <c r="V130" s="28" t="e">
        <f>NA()</f>
        <v>#N/A</v>
      </c>
      <c r="W130" s="28" t="e">
        <f>NA()</f>
        <v>#N/A</v>
      </c>
      <c r="X130" s="28" t="e">
        <f>NA()</f>
        <v>#N/A</v>
      </c>
      <c r="Y130" s="28" t="e">
        <f>NA()</f>
        <v>#N/A</v>
      </c>
      <c r="Z130" s="7">
        <v>8.5</v>
      </c>
      <c r="AA130" s="7">
        <v>9.4</v>
      </c>
      <c r="AB130" s="7">
        <v>8.5</v>
      </c>
      <c r="AC130" s="7">
        <v>9.4</v>
      </c>
      <c r="AD130" s="7">
        <v>2.2999999999999998</v>
      </c>
      <c r="AE130" s="24" t="e">
        <f>NA()</f>
        <v>#N/A</v>
      </c>
      <c r="AF130" s="7">
        <v>0.9</v>
      </c>
      <c r="AG130" s="24" t="e">
        <f>NA()</f>
        <v>#N/A</v>
      </c>
      <c r="AH130" s="7">
        <v>0.9</v>
      </c>
      <c r="AI130" s="7">
        <v>12.7</v>
      </c>
      <c r="AJ130" s="7">
        <v>8.5</v>
      </c>
      <c r="AK130" s="7">
        <v>9.4</v>
      </c>
      <c r="AL130" s="7">
        <v>2.8</v>
      </c>
      <c r="AM130" s="28" t="e">
        <f>NA()</f>
        <v>#N/A</v>
      </c>
      <c r="AN130" s="7">
        <v>20</v>
      </c>
      <c r="AO130" s="7">
        <v>22</v>
      </c>
      <c r="AP130" s="7">
        <v>20</v>
      </c>
      <c r="AQ130" s="7">
        <v>22</v>
      </c>
      <c r="AR130" s="28" t="e">
        <f>NA()</f>
        <v>#N/A</v>
      </c>
      <c r="AS130" s="28" t="e">
        <f>NA()</f>
        <v>#N/A</v>
      </c>
      <c r="AT130" s="28" t="e">
        <f>NA()</f>
        <v>#N/A</v>
      </c>
      <c r="AU130" s="28" t="e">
        <f>NA()</f>
        <v>#N/A</v>
      </c>
      <c r="AV130" s="28" t="e">
        <f>NA()</f>
        <v>#N/A</v>
      </c>
      <c r="AW130" s="7">
        <v>16</v>
      </c>
      <c r="AX130" s="28" t="e">
        <f>NA()</f>
        <v>#N/A</v>
      </c>
      <c r="AY130" s="7">
        <v>10</v>
      </c>
      <c r="AZ130" s="28" t="e">
        <f>NA()</f>
        <v>#N/A</v>
      </c>
      <c r="BA130" s="7">
        <v>10</v>
      </c>
      <c r="BB130" s="28" t="e">
        <f>NA()</f>
        <v>#N/A</v>
      </c>
      <c r="BC130" s="7">
        <v>10</v>
      </c>
      <c r="BD130" s="7">
        <v>42.5</v>
      </c>
      <c r="BE130" s="28" t="e">
        <f>NA()</f>
        <v>#N/A</v>
      </c>
      <c r="BF130" s="28" t="e">
        <f>NA()</f>
        <v>#N/A</v>
      </c>
      <c r="BG130" s="28" t="e">
        <f>NA()</f>
        <v>#N/A</v>
      </c>
    </row>
    <row r="131" spans="1:59" x14ac:dyDescent="0.3">
      <c r="A131" s="10">
        <v>45415</v>
      </c>
      <c r="B131" s="7">
        <v>19.899999999999999</v>
      </c>
      <c r="C131" s="7">
        <v>21.9</v>
      </c>
      <c r="D131" s="24" t="e">
        <f>NA()</f>
        <v>#N/A</v>
      </c>
      <c r="E131" s="24" t="e">
        <f>NA()</f>
        <v>#N/A</v>
      </c>
      <c r="F131" s="24" t="e">
        <f>NA()</f>
        <v>#N/A</v>
      </c>
      <c r="G131" s="24" t="e">
        <f>NA()</f>
        <v>#N/A</v>
      </c>
      <c r="H131" s="7">
        <v>44</v>
      </c>
      <c r="I131" s="7">
        <v>48.4</v>
      </c>
      <c r="J131" s="7">
        <v>9.4</v>
      </c>
      <c r="K131" s="28" t="e">
        <f>NA()</f>
        <v>#N/A</v>
      </c>
      <c r="L131" s="28" t="e">
        <f>NA()</f>
        <v>#N/A</v>
      </c>
      <c r="M131" s="28" t="e">
        <f>NA()</f>
        <v>#N/A</v>
      </c>
      <c r="N131" s="7">
        <v>39</v>
      </c>
      <c r="O131" s="7">
        <v>42.9</v>
      </c>
      <c r="P131" s="7">
        <v>11.4</v>
      </c>
      <c r="Q131" s="7">
        <v>12.9</v>
      </c>
      <c r="R131" s="7">
        <v>11.4</v>
      </c>
      <c r="S131" s="7">
        <v>12.9</v>
      </c>
      <c r="T131" s="7">
        <v>10</v>
      </c>
      <c r="U131" s="7">
        <v>16.399999999999999</v>
      </c>
      <c r="V131" s="28" t="e">
        <f>NA()</f>
        <v>#N/A</v>
      </c>
      <c r="W131" s="28" t="e">
        <f>NA()</f>
        <v>#N/A</v>
      </c>
      <c r="X131" s="28" t="e">
        <f>NA()</f>
        <v>#N/A</v>
      </c>
      <c r="Y131" s="28" t="e">
        <f>NA()</f>
        <v>#N/A</v>
      </c>
      <c r="Z131" s="7">
        <v>8.5</v>
      </c>
      <c r="AA131" s="7">
        <v>9.4</v>
      </c>
      <c r="AB131" s="7">
        <v>8.5</v>
      </c>
      <c r="AC131" s="7">
        <v>9.4</v>
      </c>
      <c r="AD131" s="7">
        <v>2.2999999999999998</v>
      </c>
      <c r="AE131" s="24" t="e">
        <f>NA()</f>
        <v>#N/A</v>
      </c>
      <c r="AF131" s="7">
        <v>0.9</v>
      </c>
      <c r="AG131" s="24" t="e">
        <f>NA()</f>
        <v>#N/A</v>
      </c>
      <c r="AH131" s="7">
        <v>0.9</v>
      </c>
      <c r="AI131" s="7">
        <v>12.7</v>
      </c>
      <c r="AJ131" s="7">
        <v>9</v>
      </c>
      <c r="AK131" s="7">
        <v>9.9</v>
      </c>
      <c r="AL131" s="7">
        <v>2.8</v>
      </c>
      <c r="AM131" s="28" t="e">
        <f>NA()</f>
        <v>#N/A</v>
      </c>
      <c r="AN131" s="7">
        <v>20</v>
      </c>
      <c r="AO131" s="7">
        <v>22</v>
      </c>
      <c r="AP131" s="7">
        <v>20</v>
      </c>
      <c r="AQ131" s="7">
        <v>22</v>
      </c>
      <c r="AR131" s="28" t="e">
        <f>NA()</f>
        <v>#N/A</v>
      </c>
      <c r="AS131" s="28" t="e">
        <f>NA()</f>
        <v>#N/A</v>
      </c>
      <c r="AT131" s="28" t="e">
        <f>NA()</f>
        <v>#N/A</v>
      </c>
      <c r="AU131" s="28" t="e">
        <f>NA()</f>
        <v>#N/A</v>
      </c>
      <c r="AV131" s="28" t="e">
        <f>NA()</f>
        <v>#N/A</v>
      </c>
      <c r="AW131" s="7">
        <v>16</v>
      </c>
      <c r="AX131" s="28" t="e">
        <f>NA()</f>
        <v>#N/A</v>
      </c>
      <c r="AY131" s="7">
        <v>12.1</v>
      </c>
      <c r="AZ131" s="28" t="e">
        <f>NA()</f>
        <v>#N/A</v>
      </c>
      <c r="BA131" s="7">
        <v>10</v>
      </c>
      <c r="BB131" s="28" t="e">
        <f>NA()</f>
        <v>#N/A</v>
      </c>
      <c r="BC131" s="7">
        <v>10</v>
      </c>
      <c r="BD131" s="7">
        <v>42.5</v>
      </c>
      <c r="BE131" s="28" t="e">
        <f>NA()</f>
        <v>#N/A</v>
      </c>
      <c r="BF131" s="28" t="e">
        <f>NA()</f>
        <v>#N/A</v>
      </c>
      <c r="BG131" s="28" t="e">
        <f>NA()</f>
        <v>#N/A</v>
      </c>
    </row>
    <row r="132" spans="1:59" x14ac:dyDescent="0.3">
      <c r="A132" s="10">
        <v>45416</v>
      </c>
      <c r="B132" s="7">
        <v>19.899999999999999</v>
      </c>
      <c r="C132" s="7">
        <v>21.9</v>
      </c>
      <c r="D132" s="24" t="e">
        <f>NA()</f>
        <v>#N/A</v>
      </c>
      <c r="E132" s="24" t="e">
        <f>NA()</f>
        <v>#N/A</v>
      </c>
      <c r="F132" s="24" t="e">
        <f>NA()</f>
        <v>#N/A</v>
      </c>
      <c r="G132" s="24" t="e">
        <f>NA()</f>
        <v>#N/A</v>
      </c>
      <c r="H132" s="7">
        <v>42</v>
      </c>
      <c r="I132" s="7">
        <v>46.2</v>
      </c>
      <c r="J132" s="7">
        <v>10.199999999999999</v>
      </c>
      <c r="K132" s="28" t="e">
        <f>NA()</f>
        <v>#N/A</v>
      </c>
      <c r="L132" s="28" t="e">
        <f>NA()</f>
        <v>#N/A</v>
      </c>
      <c r="M132" s="28" t="e">
        <f>NA()</f>
        <v>#N/A</v>
      </c>
      <c r="N132" s="7">
        <v>40</v>
      </c>
      <c r="O132" s="7">
        <v>44</v>
      </c>
      <c r="P132" s="7">
        <v>11.4</v>
      </c>
      <c r="Q132" s="7">
        <v>15.6</v>
      </c>
      <c r="R132" s="7">
        <v>11.4</v>
      </c>
      <c r="S132" s="7">
        <v>15.6</v>
      </c>
      <c r="T132" s="7">
        <v>10</v>
      </c>
      <c r="U132" s="7">
        <v>16.600000000000001</v>
      </c>
      <c r="V132" s="28" t="e">
        <f>NA()</f>
        <v>#N/A</v>
      </c>
      <c r="W132" s="28" t="e">
        <f>NA()</f>
        <v>#N/A</v>
      </c>
      <c r="X132" s="28" t="e">
        <f>NA()</f>
        <v>#N/A</v>
      </c>
      <c r="Y132" s="28" t="e">
        <f>NA()</f>
        <v>#N/A</v>
      </c>
      <c r="Z132" s="7">
        <v>8.5</v>
      </c>
      <c r="AA132" s="7">
        <v>9.4</v>
      </c>
      <c r="AB132" s="7">
        <v>8.5</v>
      </c>
      <c r="AC132" s="7">
        <v>9.4</v>
      </c>
      <c r="AD132" s="7">
        <v>2.2999999999999998</v>
      </c>
      <c r="AE132" s="24" t="e">
        <f>NA()</f>
        <v>#N/A</v>
      </c>
      <c r="AF132" s="7">
        <v>0.9</v>
      </c>
      <c r="AG132" s="24" t="e">
        <f>NA()</f>
        <v>#N/A</v>
      </c>
      <c r="AH132" s="7">
        <v>0.9</v>
      </c>
      <c r="AI132" s="7">
        <v>12.7</v>
      </c>
      <c r="AJ132" s="7">
        <v>9</v>
      </c>
      <c r="AK132" s="7">
        <v>9.9</v>
      </c>
      <c r="AL132" s="7">
        <v>2.8</v>
      </c>
      <c r="AM132" s="28" t="e">
        <f>NA()</f>
        <v>#N/A</v>
      </c>
      <c r="AN132" s="7">
        <v>20</v>
      </c>
      <c r="AO132" s="7">
        <v>22</v>
      </c>
      <c r="AP132" s="7">
        <v>20</v>
      </c>
      <c r="AQ132" s="7">
        <v>22</v>
      </c>
      <c r="AR132" s="28" t="e">
        <f>NA()</f>
        <v>#N/A</v>
      </c>
      <c r="AS132" s="28" t="e">
        <f>NA()</f>
        <v>#N/A</v>
      </c>
      <c r="AT132" s="28" t="e">
        <f>NA()</f>
        <v>#N/A</v>
      </c>
      <c r="AU132" s="28" t="e">
        <f>NA()</f>
        <v>#N/A</v>
      </c>
      <c r="AV132" s="28" t="e">
        <f>NA()</f>
        <v>#N/A</v>
      </c>
      <c r="AW132" s="7">
        <v>16.8</v>
      </c>
      <c r="AX132" s="28" t="e">
        <f>NA()</f>
        <v>#N/A</v>
      </c>
      <c r="AY132" s="7">
        <v>16.8</v>
      </c>
      <c r="AZ132" s="28" t="e">
        <f>NA()</f>
        <v>#N/A</v>
      </c>
      <c r="BA132" s="7">
        <v>10</v>
      </c>
      <c r="BB132" s="28" t="e">
        <f>NA()</f>
        <v>#N/A</v>
      </c>
      <c r="BC132" s="7">
        <v>10</v>
      </c>
      <c r="BD132" s="7">
        <v>42.5</v>
      </c>
      <c r="BE132" s="28" t="e">
        <f>NA()</f>
        <v>#N/A</v>
      </c>
      <c r="BF132" s="28" t="e">
        <f>NA()</f>
        <v>#N/A</v>
      </c>
      <c r="BG132" s="28" t="e">
        <f>NA()</f>
        <v>#N/A</v>
      </c>
    </row>
    <row r="133" spans="1:59" x14ac:dyDescent="0.3">
      <c r="A133" s="10">
        <v>45417</v>
      </c>
      <c r="B133" s="7">
        <v>19.899999999999999</v>
      </c>
      <c r="C133" s="7">
        <v>21.9</v>
      </c>
      <c r="D133" s="24" t="e">
        <f>NA()</f>
        <v>#N/A</v>
      </c>
      <c r="E133" s="24" t="e">
        <f>NA()</f>
        <v>#N/A</v>
      </c>
      <c r="F133" s="24" t="e">
        <f>NA()</f>
        <v>#N/A</v>
      </c>
      <c r="G133" s="24" t="e">
        <f>NA()</f>
        <v>#N/A</v>
      </c>
      <c r="H133" s="7">
        <v>40</v>
      </c>
      <c r="I133" s="7">
        <v>44</v>
      </c>
      <c r="J133" s="7">
        <v>11.9</v>
      </c>
      <c r="K133" s="28" t="e">
        <f>NA()</f>
        <v>#N/A</v>
      </c>
      <c r="L133" s="28" t="e">
        <f>NA()</f>
        <v>#N/A</v>
      </c>
      <c r="M133" s="28" t="e">
        <f>NA()</f>
        <v>#N/A</v>
      </c>
      <c r="N133" s="7">
        <v>42</v>
      </c>
      <c r="O133" s="7">
        <v>46.2</v>
      </c>
      <c r="P133" s="7">
        <v>11.4</v>
      </c>
      <c r="Q133" s="7">
        <v>25.3</v>
      </c>
      <c r="R133" s="7">
        <v>11.4</v>
      </c>
      <c r="S133" s="7">
        <v>25.3</v>
      </c>
      <c r="T133" s="7">
        <v>10</v>
      </c>
      <c r="U133" s="7">
        <v>16.5</v>
      </c>
      <c r="V133" s="28" t="e">
        <f>NA()</f>
        <v>#N/A</v>
      </c>
      <c r="W133" s="28" t="e">
        <f>NA()</f>
        <v>#N/A</v>
      </c>
      <c r="X133" s="28" t="e">
        <f>NA()</f>
        <v>#N/A</v>
      </c>
      <c r="Y133" s="28" t="e">
        <f>NA()</f>
        <v>#N/A</v>
      </c>
      <c r="Z133" s="7">
        <v>8.5</v>
      </c>
      <c r="AA133" s="7">
        <v>9.4</v>
      </c>
      <c r="AB133" s="7">
        <v>8.5</v>
      </c>
      <c r="AC133" s="7">
        <v>9.4</v>
      </c>
      <c r="AD133" s="7">
        <v>2.2999999999999998</v>
      </c>
      <c r="AE133" s="24" t="e">
        <f>NA()</f>
        <v>#N/A</v>
      </c>
      <c r="AF133" s="7">
        <v>0.9</v>
      </c>
      <c r="AG133" s="24" t="e">
        <f>NA()</f>
        <v>#N/A</v>
      </c>
      <c r="AH133" s="7">
        <v>0.9</v>
      </c>
      <c r="AI133" s="7">
        <v>12.8</v>
      </c>
      <c r="AJ133" s="7">
        <v>9</v>
      </c>
      <c r="AK133" s="7">
        <v>9.9</v>
      </c>
      <c r="AL133" s="7">
        <v>2.8</v>
      </c>
      <c r="AM133" s="28" t="e">
        <f>NA()</f>
        <v>#N/A</v>
      </c>
      <c r="AN133" s="7">
        <v>20</v>
      </c>
      <c r="AO133" s="7">
        <v>22</v>
      </c>
      <c r="AP133" s="7">
        <v>20</v>
      </c>
      <c r="AQ133" s="7">
        <v>22</v>
      </c>
      <c r="AR133" s="28" t="e">
        <f>NA()</f>
        <v>#N/A</v>
      </c>
      <c r="AS133" s="28" t="e">
        <f>NA()</f>
        <v>#N/A</v>
      </c>
      <c r="AT133" s="28" t="e">
        <f>NA()</f>
        <v>#N/A</v>
      </c>
      <c r="AU133" s="28" t="e">
        <f>NA()</f>
        <v>#N/A</v>
      </c>
      <c r="AV133" s="28" t="e">
        <f>NA()</f>
        <v>#N/A</v>
      </c>
      <c r="AW133" s="7">
        <v>17.899999999999999</v>
      </c>
      <c r="AX133" s="28" t="e">
        <f>NA()</f>
        <v>#N/A</v>
      </c>
      <c r="AY133" s="7">
        <v>17.8</v>
      </c>
      <c r="AZ133" s="28" t="e">
        <f>NA()</f>
        <v>#N/A</v>
      </c>
      <c r="BA133" s="7">
        <v>16</v>
      </c>
      <c r="BB133" s="28" t="e">
        <f>NA()</f>
        <v>#N/A</v>
      </c>
      <c r="BC133" s="7">
        <v>10</v>
      </c>
      <c r="BD133" s="7">
        <v>42.5</v>
      </c>
      <c r="BE133" s="28" t="e">
        <f>NA()</f>
        <v>#N/A</v>
      </c>
      <c r="BF133" s="28" t="e">
        <f>NA()</f>
        <v>#N/A</v>
      </c>
      <c r="BG133" s="28" t="e">
        <f>NA()</f>
        <v>#N/A</v>
      </c>
    </row>
    <row r="134" spans="1:59" x14ac:dyDescent="0.3">
      <c r="A134" s="10">
        <v>45418</v>
      </c>
      <c r="B134" s="7">
        <v>19.899999999999999</v>
      </c>
      <c r="C134" s="7">
        <v>21.9</v>
      </c>
      <c r="D134" s="24" t="e">
        <f>NA()</f>
        <v>#N/A</v>
      </c>
      <c r="E134" s="24" t="e">
        <f>NA()</f>
        <v>#N/A</v>
      </c>
      <c r="F134" s="24" t="e">
        <f>NA()</f>
        <v>#N/A</v>
      </c>
      <c r="G134" s="24" t="e">
        <f>NA()</f>
        <v>#N/A</v>
      </c>
      <c r="H134" s="7">
        <v>46</v>
      </c>
      <c r="I134" s="7">
        <v>50.6</v>
      </c>
      <c r="J134" s="7">
        <v>12.8</v>
      </c>
      <c r="K134" s="28" t="e">
        <f>NA()</f>
        <v>#N/A</v>
      </c>
      <c r="L134" s="28" t="e">
        <f>NA()</f>
        <v>#N/A</v>
      </c>
      <c r="M134" s="28" t="e">
        <f>NA()</f>
        <v>#N/A</v>
      </c>
      <c r="N134" s="7">
        <v>42</v>
      </c>
      <c r="O134" s="7">
        <v>46.2</v>
      </c>
      <c r="P134" s="7">
        <v>11.4</v>
      </c>
      <c r="Q134" s="7">
        <v>30.9</v>
      </c>
      <c r="R134" s="7">
        <v>11.4</v>
      </c>
      <c r="S134" s="7">
        <v>30.9</v>
      </c>
      <c r="T134" s="7">
        <v>10</v>
      </c>
      <c r="U134" s="7">
        <v>17.5</v>
      </c>
      <c r="V134" s="28" t="e">
        <f>NA()</f>
        <v>#N/A</v>
      </c>
      <c r="W134" s="28" t="e">
        <f>NA()</f>
        <v>#N/A</v>
      </c>
      <c r="X134" s="28" t="e">
        <f>NA()</f>
        <v>#N/A</v>
      </c>
      <c r="Y134" s="28" t="e">
        <f>NA()</f>
        <v>#N/A</v>
      </c>
      <c r="Z134" s="7">
        <v>10</v>
      </c>
      <c r="AA134" s="7">
        <v>11.2</v>
      </c>
      <c r="AB134" s="7">
        <v>10</v>
      </c>
      <c r="AC134" s="7">
        <v>11.7</v>
      </c>
      <c r="AD134" s="7">
        <v>2.2999999999999998</v>
      </c>
      <c r="AE134" s="24" t="e">
        <f>NA()</f>
        <v>#N/A</v>
      </c>
      <c r="AF134" s="7">
        <v>0.9</v>
      </c>
      <c r="AG134" s="24" t="e">
        <f>NA()</f>
        <v>#N/A</v>
      </c>
      <c r="AH134" s="7">
        <v>0.9</v>
      </c>
      <c r="AI134" s="7">
        <v>12.7</v>
      </c>
      <c r="AJ134" s="7">
        <v>10</v>
      </c>
      <c r="AK134" s="7">
        <v>23.2</v>
      </c>
      <c r="AL134" s="7">
        <v>2.8</v>
      </c>
      <c r="AM134" s="28" t="e">
        <f>NA()</f>
        <v>#N/A</v>
      </c>
      <c r="AN134" s="7">
        <v>20</v>
      </c>
      <c r="AO134" s="7">
        <v>22.2</v>
      </c>
      <c r="AP134" s="7">
        <v>20</v>
      </c>
      <c r="AQ134" s="7">
        <v>22</v>
      </c>
      <c r="AR134" s="28" t="e">
        <f>NA()</f>
        <v>#N/A</v>
      </c>
      <c r="AS134" s="28" t="e">
        <f>NA()</f>
        <v>#N/A</v>
      </c>
      <c r="AT134" s="28" t="e">
        <f>NA()</f>
        <v>#N/A</v>
      </c>
      <c r="AU134" s="28" t="e">
        <f>NA()</f>
        <v>#N/A</v>
      </c>
      <c r="AV134" s="28" t="e">
        <f>NA()</f>
        <v>#N/A</v>
      </c>
      <c r="AW134" s="7">
        <v>19.600000000000001</v>
      </c>
      <c r="AX134" s="28" t="e">
        <f>NA()</f>
        <v>#N/A</v>
      </c>
      <c r="AY134" s="7">
        <v>19.2</v>
      </c>
      <c r="AZ134" s="28" t="e">
        <f>NA()</f>
        <v>#N/A</v>
      </c>
      <c r="BA134" s="7">
        <v>17.399999999999999</v>
      </c>
      <c r="BB134" s="28" t="e">
        <f>NA()</f>
        <v>#N/A</v>
      </c>
      <c r="BC134" s="7">
        <v>10</v>
      </c>
      <c r="BD134" s="7">
        <v>42.5</v>
      </c>
      <c r="BE134" s="28" t="e">
        <f>NA()</f>
        <v>#N/A</v>
      </c>
      <c r="BF134" s="28" t="e">
        <f>NA()</f>
        <v>#N/A</v>
      </c>
      <c r="BG134" s="28" t="e">
        <f>NA()</f>
        <v>#N/A</v>
      </c>
    </row>
    <row r="135" spans="1:59" x14ac:dyDescent="0.3">
      <c r="A135" s="10">
        <v>45419</v>
      </c>
      <c r="B135" s="7">
        <v>22.4</v>
      </c>
      <c r="C135" s="7">
        <v>24.7</v>
      </c>
      <c r="D135" s="24" t="e">
        <f>NA()</f>
        <v>#N/A</v>
      </c>
      <c r="E135" s="24" t="e">
        <f>NA()</f>
        <v>#N/A</v>
      </c>
      <c r="F135" s="24" t="e">
        <f>NA()</f>
        <v>#N/A</v>
      </c>
      <c r="G135" s="24" t="e">
        <f>NA()</f>
        <v>#N/A</v>
      </c>
      <c r="H135" s="7">
        <v>42</v>
      </c>
      <c r="I135" s="7">
        <v>46.2</v>
      </c>
      <c r="J135" s="7">
        <v>14.5</v>
      </c>
      <c r="K135" s="28" t="e">
        <f>NA()</f>
        <v>#N/A</v>
      </c>
      <c r="L135" s="28" t="e">
        <f>NA()</f>
        <v>#N/A</v>
      </c>
      <c r="M135" s="28" t="e">
        <f>NA()</f>
        <v>#N/A</v>
      </c>
      <c r="N135" s="7">
        <v>40</v>
      </c>
      <c r="O135" s="7">
        <v>44</v>
      </c>
      <c r="P135" s="7">
        <v>11.4</v>
      </c>
      <c r="Q135" s="7">
        <v>31.1</v>
      </c>
      <c r="R135" s="7">
        <v>11.4</v>
      </c>
      <c r="S135" s="7">
        <v>31.1</v>
      </c>
      <c r="T135" s="7">
        <v>10</v>
      </c>
      <c r="U135" s="7">
        <v>17.7</v>
      </c>
      <c r="V135" s="28" t="e">
        <f>NA()</f>
        <v>#N/A</v>
      </c>
      <c r="W135" s="28" t="e">
        <f>NA()</f>
        <v>#N/A</v>
      </c>
      <c r="X135" s="28" t="e">
        <f>NA()</f>
        <v>#N/A</v>
      </c>
      <c r="Y135" s="28" t="e">
        <f>NA()</f>
        <v>#N/A</v>
      </c>
      <c r="Z135" s="7">
        <v>10</v>
      </c>
      <c r="AA135" s="7">
        <v>16.3</v>
      </c>
      <c r="AB135" s="7">
        <v>10</v>
      </c>
      <c r="AC135" s="7">
        <v>16.899999999999999</v>
      </c>
      <c r="AD135" s="7">
        <v>2.2999999999999998</v>
      </c>
      <c r="AE135" s="24" t="e">
        <f>NA()</f>
        <v>#N/A</v>
      </c>
      <c r="AF135" s="7">
        <v>0.9</v>
      </c>
      <c r="AG135" s="24" t="e">
        <f>NA()</f>
        <v>#N/A</v>
      </c>
      <c r="AH135" s="7">
        <v>0.9</v>
      </c>
      <c r="AI135" s="7">
        <v>12.4</v>
      </c>
      <c r="AJ135" s="7">
        <v>10</v>
      </c>
      <c r="AK135" s="7">
        <v>29.3</v>
      </c>
      <c r="AL135" s="7">
        <v>2.8</v>
      </c>
      <c r="AM135" s="28" t="e">
        <f>NA()</f>
        <v>#N/A</v>
      </c>
      <c r="AN135" s="7">
        <v>20</v>
      </c>
      <c r="AO135" s="7">
        <v>31</v>
      </c>
      <c r="AP135" s="7">
        <v>20</v>
      </c>
      <c r="AQ135" s="7">
        <v>22</v>
      </c>
      <c r="AR135" s="28" t="e">
        <f>NA()</f>
        <v>#N/A</v>
      </c>
      <c r="AS135" s="28" t="e">
        <f>NA()</f>
        <v>#N/A</v>
      </c>
      <c r="AT135" s="28" t="e">
        <f>NA()</f>
        <v>#N/A</v>
      </c>
      <c r="AU135" s="28" t="e">
        <f>NA()</f>
        <v>#N/A</v>
      </c>
      <c r="AV135" s="28" t="e">
        <f>NA()</f>
        <v>#N/A</v>
      </c>
      <c r="AW135" s="7">
        <v>21.2</v>
      </c>
      <c r="AX135" s="28" t="e">
        <f>NA()</f>
        <v>#N/A</v>
      </c>
      <c r="AY135" s="7">
        <v>20.8</v>
      </c>
      <c r="AZ135" s="28" t="e">
        <f>NA()</f>
        <v>#N/A</v>
      </c>
      <c r="BA135" s="7">
        <v>19.399999999999999</v>
      </c>
      <c r="BB135" s="28" t="e">
        <f>NA()</f>
        <v>#N/A</v>
      </c>
      <c r="BC135" s="7">
        <v>10</v>
      </c>
      <c r="BD135" s="7">
        <v>42.5</v>
      </c>
      <c r="BE135" s="28" t="e">
        <f>NA()</f>
        <v>#N/A</v>
      </c>
      <c r="BF135" s="28" t="e">
        <f>NA()</f>
        <v>#N/A</v>
      </c>
      <c r="BG135" s="28" t="e">
        <f>NA()</f>
        <v>#N/A</v>
      </c>
    </row>
    <row r="136" spans="1:59" x14ac:dyDescent="0.3">
      <c r="A136" s="10">
        <v>45420</v>
      </c>
      <c r="B136" s="7">
        <v>22.4</v>
      </c>
      <c r="C136" s="7">
        <v>24.7</v>
      </c>
      <c r="D136" s="24" t="e">
        <f>NA()</f>
        <v>#N/A</v>
      </c>
      <c r="E136" s="24" t="e">
        <f>NA()</f>
        <v>#N/A</v>
      </c>
      <c r="F136" s="24" t="e">
        <f>NA()</f>
        <v>#N/A</v>
      </c>
      <c r="G136" s="24" t="e">
        <f>NA()</f>
        <v>#N/A</v>
      </c>
      <c r="H136" s="7">
        <v>44</v>
      </c>
      <c r="I136" s="7">
        <v>48.4</v>
      </c>
      <c r="J136" s="7">
        <v>16.2</v>
      </c>
      <c r="K136" s="28" t="e">
        <f>NA()</f>
        <v>#N/A</v>
      </c>
      <c r="L136" s="28" t="e">
        <f>NA()</f>
        <v>#N/A</v>
      </c>
      <c r="M136" s="28" t="e">
        <f>NA()</f>
        <v>#N/A</v>
      </c>
      <c r="N136" s="7">
        <v>40</v>
      </c>
      <c r="O136" s="7">
        <v>44</v>
      </c>
      <c r="P136" s="7">
        <v>11.4</v>
      </c>
      <c r="Q136" s="7">
        <v>32.299999999999997</v>
      </c>
      <c r="R136" s="7">
        <v>11.4</v>
      </c>
      <c r="S136" s="7">
        <v>32.299999999999997</v>
      </c>
      <c r="T136" s="7">
        <v>10</v>
      </c>
      <c r="U136" s="7">
        <v>19.7</v>
      </c>
      <c r="V136" s="28" t="e">
        <f>NA()</f>
        <v>#N/A</v>
      </c>
      <c r="W136" s="28" t="e">
        <f>NA()</f>
        <v>#N/A</v>
      </c>
      <c r="X136" s="28" t="e">
        <f>NA()</f>
        <v>#N/A</v>
      </c>
      <c r="Y136" s="28" t="e">
        <f>NA()</f>
        <v>#N/A</v>
      </c>
      <c r="Z136" s="7">
        <v>10</v>
      </c>
      <c r="AA136" s="7">
        <v>17.7</v>
      </c>
      <c r="AB136" s="7">
        <v>10</v>
      </c>
      <c r="AC136" s="7">
        <v>18.3</v>
      </c>
      <c r="AD136" s="7">
        <v>2.2999999999999998</v>
      </c>
      <c r="AE136" s="24" t="e">
        <f>NA()</f>
        <v>#N/A</v>
      </c>
      <c r="AF136" s="7">
        <v>0.9</v>
      </c>
      <c r="AG136" s="24" t="e">
        <f>NA()</f>
        <v>#N/A</v>
      </c>
      <c r="AH136" s="7">
        <v>0.9</v>
      </c>
      <c r="AI136" s="7">
        <v>12.4</v>
      </c>
      <c r="AJ136" s="7">
        <v>10</v>
      </c>
      <c r="AK136" s="7">
        <v>30.7</v>
      </c>
      <c r="AL136" s="7">
        <v>2.8</v>
      </c>
      <c r="AM136" s="28" t="e">
        <f>NA()</f>
        <v>#N/A</v>
      </c>
      <c r="AN136" s="7">
        <v>20</v>
      </c>
      <c r="AO136" s="7">
        <v>42.8</v>
      </c>
      <c r="AP136" s="7">
        <v>20</v>
      </c>
      <c r="AQ136" s="7">
        <v>22</v>
      </c>
      <c r="AR136" s="28" t="e">
        <f>NA()</f>
        <v>#N/A</v>
      </c>
      <c r="AS136" s="28" t="e">
        <f>NA()</f>
        <v>#N/A</v>
      </c>
      <c r="AT136" s="28" t="e">
        <f>NA()</f>
        <v>#N/A</v>
      </c>
      <c r="AU136" s="28" t="e">
        <f>NA()</f>
        <v>#N/A</v>
      </c>
      <c r="AV136" s="28" t="e">
        <f>NA()</f>
        <v>#N/A</v>
      </c>
      <c r="AW136" s="7">
        <v>29.2</v>
      </c>
      <c r="AX136" s="28" t="e">
        <f>NA()</f>
        <v>#N/A</v>
      </c>
      <c r="AY136" s="7">
        <v>28.2</v>
      </c>
      <c r="AZ136" s="28" t="e">
        <f>NA()</f>
        <v>#N/A</v>
      </c>
      <c r="BA136" s="7">
        <v>29.2</v>
      </c>
      <c r="BB136" s="28" t="e">
        <f>NA()</f>
        <v>#N/A</v>
      </c>
      <c r="BC136" s="7">
        <v>10</v>
      </c>
      <c r="BD136" s="7">
        <v>42.5</v>
      </c>
      <c r="BE136" s="28" t="e">
        <f>NA()</f>
        <v>#N/A</v>
      </c>
      <c r="BF136" s="28" t="e">
        <f>NA()</f>
        <v>#N/A</v>
      </c>
      <c r="BG136" s="28" t="e">
        <f>NA()</f>
        <v>#N/A</v>
      </c>
    </row>
    <row r="137" spans="1:59" x14ac:dyDescent="0.3">
      <c r="A137" s="10">
        <v>45421</v>
      </c>
      <c r="B137" s="7">
        <v>22.4</v>
      </c>
      <c r="C137" s="7">
        <v>24.7</v>
      </c>
      <c r="D137" s="24" t="e">
        <f>NA()</f>
        <v>#N/A</v>
      </c>
      <c r="E137" s="24" t="e">
        <f>NA()</f>
        <v>#N/A</v>
      </c>
      <c r="F137" s="24" t="e">
        <f>NA()</f>
        <v>#N/A</v>
      </c>
      <c r="G137" s="24" t="e">
        <f>NA()</f>
        <v>#N/A</v>
      </c>
      <c r="H137" s="7">
        <v>46</v>
      </c>
      <c r="I137" s="7">
        <v>50.6</v>
      </c>
      <c r="J137" s="7">
        <v>16.2</v>
      </c>
      <c r="K137" s="28" t="e">
        <f>NA()</f>
        <v>#N/A</v>
      </c>
      <c r="L137" s="28" t="e">
        <f>NA()</f>
        <v>#N/A</v>
      </c>
      <c r="M137" s="28" t="e">
        <f>NA()</f>
        <v>#N/A</v>
      </c>
      <c r="N137" s="7">
        <v>44</v>
      </c>
      <c r="O137" s="7">
        <v>48.4</v>
      </c>
      <c r="P137" s="7">
        <v>11.4</v>
      </c>
      <c r="Q137" s="7">
        <v>36.4</v>
      </c>
      <c r="R137" s="7">
        <v>11.4</v>
      </c>
      <c r="S137" s="7">
        <v>36.4</v>
      </c>
      <c r="T137" s="7">
        <v>10</v>
      </c>
      <c r="U137" s="7">
        <v>19.7</v>
      </c>
      <c r="V137" s="28" t="e">
        <f>NA()</f>
        <v>#N/A</v>
      </c>
      <c r="W137" s="28" t="e">
        <f>NA()</f>
        <v>#N/A</v>
      </c>
      <c r="X137" s="28" t="e">
        <f>NA()</f>
        <v>#N/A</v>
      </c>
      <c r="Y137" s="28" t="e">
        <f>NA()</f>
        <v>#N/A</v>
      </c>
      <c r="Z137" s="7">
        <v>10</v>
      </c>
      <c r="AA137" s="7">
        <v>18.600000000000001</v>
      </c>
      <c r="AB137" s="7">
        <v>10</v>
      </c>
      <c r="AC137" s="7">
        <v>19.2</v>
      </c>
      <c r="AD137" s="7">
        <v>2.2999999999999998</v>
      </c>
      <c r="AE137" s="24" t="e">
        <f>NA()</f>
        <v>#N/A</v>
      </c>
      <c r="AF137" s="7">
        <v>0.9</v>
      </c>
      <c r="AG137" s="24" t="e">
        <f>NA()</f>
        <v>#N/A</v>
      </c>
      <c r="AH137" s="7">
        <v>0.9</v>
      </c>
      <c r="AI137" s="7">
        <v>12.7</v>
      </c>
      <c r="AJ137" s="7">
        <v>10</v>
      </c>
      <c r="AK137" s="7">
        <v>31.8</v>
      </c>
      <c r="AL137" s="7">
        <v>2.8</v>
      </c>
      <c r="AM137" s="28" t="e">
        <f>NA()</f>
        <v>#N/A</v>
      </c>
      <c r="AN137" s="7">
        <v>20</v>
      </c>
      <c r="AO137" s="7">
        <v>49.2</v>
      </c>
      <c r="AP137" s="7">
        <v>20</v>
      </c>
      <c r="AQ137" s="7">
        <v>29.6</v>
      </c>
      <c r="AR137" s="28" t="e">
        <f>NA()</f>
        <v>#N/A</v>
      </c>
      <c r="AS137" s="28" t="e">
        <f>NA()</f>
        <v>#N/A</v>
      </c>
      <c r="AT137" s="28" t="e">
        <f>NA()</f>
        <v>#N/A</v>
      </c>
      <c r="AU137" s="28" t="e">
        <f>NA()</f>
        <v>#N/A</v>
      </c>
      <c r="AV137" s="28" t="e">
        <f>NA()</f>
        <v>#N/A</v>
      </c>
      <c r="AW137" s="7">
        <v>35.700000000000003</v>
      </c>
      <c r="AX137" s="28" t="e">
        <f>NA()</f>
        <v>#N/A</v>
      </c>
      <c r="AY137" s="7">
        <v>35</v>
      </c>
      <c r="AZ137" s="28" t="e">
        <f>NA()</f>
        <v>#N/A</v>
      </c>
      <c r="BA137" s="7">
        <v>32.9</v>
      </c>
      <c r="BB137" s="28" t="e">
        <f>NA()</f>
        <v>#N/A</v>
      </c>
      <c r="BC137" s="7">
        <v>11.9</v>
      </c>
      <c r="BD137" s="7">
        <v>42.5</v>
      </c>
      <c r="BE137" s="28" t="e">
        <f>NA()</f>
        <v>#N/A</v>
      </c>
      <c r="BF137" s="28" t="e">
        <f>NA()</f>
        <v>#N/A</v>
      </c>
      <c r="BG137" s="28" t="e">
        <f>NA()</f>
        <v>#N/A</v>
      </c>
    </row>
    <row r="138" spans="1:59" x14ac:dyDescent="0.3">
      <c r="A138" s="10">
        <v>45422</v>
      </c>
      <c r="B138" s="7">
        <v>22.4</v>
      </c>
      <c r="C138" s="7">
        <v>24.7</v>
      </c>
      <c r="D138" s="24" t="e">
        <f>NA()</f>
        <v>#N/A</v>
      </c>
      <c r="E138" s="24" t="e">
        <f>NA()</f>
        <v>#N/A</v>
      </c>
      <c r="F138" s="24" t="e">
        <f>NA()</f>
        <v>#N/A</v>
      </c>
      <c r="G138" s="24" t="e">
        <f>NA()</f>
        <v>#N/A</v>
      </c>
      <c r="H138" s="7">
        <v>46</v>
      </c>
      <c r="I138" s="7">
        <v>50.6</v>
      </c>
      <c r="J138" s="7">
        <v>17.3</v>
      </c>
      <c r="K138" s="28" t="e">
        <f>NA()</f>
        <v>#N/A</v>
      </c>
      <c r="L138" s="28" t="e">
        <f>NA()</f>
        <v>#N/A</v>
      </c>
      <c r="M138" s="28" t="e">
        <f>NA()</f>
        <v>#N/A</v>
      </c>
      <c r="N138" s="7">
        <v>44</v>
      </c>
      <c r="O138" s="7">
        <v>48.4</v>
      </c>
      <c r="P138" s="7">
        <v>11.4</v>
      </c>
      <c r="Q138" s="7">
        <v>40.4</v>
      </c>
      <c r="R138" s="7">
        <v>11.4</v>
      </c>
      <c r="S138" s="7">
        <v>40.4</v>
      </c>
      <c r="T138" s="7">
        <v>10</v>
      </c>
      <c r="U138" s="7">
        <v>19.8</v>
      </c>
      <c r="V138" s="28" t="e">
        <f>NA()</f>
        <v>#N/A</v>
      </c>
      <c r="W138" s="28" t="e">
        <f>NA()</f>
        <v>#N/A</v>
      </c>
      <c r="X138" s="28" t="e">
        <f>NA()</f>
        <v>#N/A</v>
      </c>
      <c r="Y138" s="28" t="e">
        <f>NA()</f>
        <v>#N/A</v>
      </c>
      <c r="Z138" s="7">
        <v>10</v>
      </c>
      <c r="AA138" s="7">
        <v>19.7</v>
      </c>
      <c r="AB138" s="7">
        <v>10</v>
      </c>
      <c r="AC138" s="7">
        <v>20.5</v>
      </c>
      <c r="AD138" s="7">
        <v>2.2999999999999998</v>
      </c>
      <c r="AE138" s="24" t="e">
        <f>NA()</f>
        <v>#N/A</v>
      </c>
      <c r="AF138" s="7">
        <v>0.9</v>
      </c>
      <c r="AG138" s="24" t="e">
        <f>NA()</f>
        <v>#N/A</v>
      </c>
      <c r="AH138" s="7">
        <v>0.9</v>
      </c>
      <c r="AI138" s="7">
        <v>13.2</v>
      </c>
      <c r="AJ138" s="7">
        <v>10</v>
      </c>
      <c r="AK138" s="7">
        <v>33.4</v>
      </c>
      <c r="AL138" s="7">
        <v>2.8</v>
      </c>
      <c r="AM138" s="28" t="e">
        <f>NA()</f>
        <v>#N/A</v>
      </c>
      <c r="AN138" s="7">
        <v>20</v>
      </c>
      <c r="AO138" s="7">
        <v>54.5</v>
      </c>
      <c r="AP138" s="7">
        <v>20</v>
      </c>
      <c r="AQ138" s="7">
        <v>42.7</v>
      </c>
      <c r="AR138" s="28" t="e">
        <f>NA()</f>
        <v>#N/A</v>
      </c>
      <c r="AS138" s="28" t="e">
        <f>NA()</f>
        <v>#N/A</v>
      </c>
      <c r="AT138" s="28" t="e">
        <f>NA()</f>
        <v>#N/A</v>
      </c>
      <c r="AU138" s="28" t="e">
        <f>NA()</f>
        <v>#N/A</v>
      </c>
      <c r="AV138" s="28" t="e">
        <f>NA()</f>
        <v>#N/A</v>
      </c>
      <c r="AW138" s="7">
        <v>28.4</v>
      </c>
      <c r="AX138" s="28" t="e">
        <f>NA()</f>
        <v>#N/A</v>
      </c>
      <c r="AY138" s="7">
        <v>30.4</v>
      </c>
      <c r="AZ138" s="28" t="e">
        <f>NA()</f>
        <v>#N/A</v>
      </c>
      <c r="BA138" s="7">
        <v>35.799999999999997</v>
      </c>
      <c r="BB138" s="28" t="e">
        <f>NA()</f>
        <v>#N/A</v>
      </c>
      <c r="BC138" s="7">
        <v>17.600000000000001</v>
      </c>
      <c r="BD138" s="7">
        <v>42.5</v>
      </c>
      <c r="BE138" s="28" t="e">
        <f>NA()</f>
        <v>#N/A</v>
      </c>
      <c r="BF138" s="28" t="e">
        <f>NA()</f>
        <v>#N/A</v>
      </c>
      <c r="BG138" s="28" t="e">
        <f>NA()</f>
        <v>#N/A</v>
      </c>
    </row>
    <row r="139" spans="1:59" x14ac:dyDescent="0.3">
      <c r="A139" s="10">
        <v>45423</v>
      </c>
      <c r="B139" s="7">
        <v>22.4</v>
      </c>
      <c r="C139" s="7">
        <v>24.7</v>
      </c>
      <c r="D139" s="24" t="e">
        <f>NA()</f>
        <v>#N/A</v>
      </c>
      <c r="E139" s="24" t="e">
        <f>NA()</f>
        <v>#N/A</v>
      </c>
      <c r="F139" s="24" t="e">
        <f>NA()</f>
        <v>#N/A</v>
      </c>
      <c r="G139" s="24" t="e">
        <f>NA()</f>
        <v>#N/A</v>
      </c>
      <c r="H139" s="7">
        <v>48</v>
      </c>
      <c r="I139" s="7">
        <v>52.8</v>
      </c>
      <c r="J139" s="7">
        <v>19</v>
      </c>
      <c r="K139" s="28" t="e">
        <f>NA()</f>
        <v>#N/A</v>
      </c>
      <c r="L139" s="28" t="e">
        <f>NA()</f>
        <v>#N/A</v>
      </c>
      <c r="M139" s="28" t="e">
        <f>NA()</f>
        <v>#N/A</v>
      </c>
      <c r="N139" s="7">
        <v>46</v>
      </c>
      <c r="O139" s="7">
        <v>50.6</v>
      </c>
      <c r="P139" s="7">
        <v>11.4</v>
      </c>
      <c r="Q139" s="7">
        <v>43.7</v>
      </c>
      <c r="R139" s="7">
        <v>11.4</v>
      </c>
      <c r="S139" s="7">
        <v>43.7</v>
      </c>
      <c r="T139" s="7">
        <v>10</v>
      </c>
      <c r="U139" s="7">
        <v>22.6</v>
      </c>
      <c r="V139" s="28" t="e">
        <f>NA()</f>
        <v>#N/A</v>
      </c>
      <c r="W139" s="28" t="e">
        <f>NA()</f>
        <v>#N/A</v>
      </c>
      <c r="X139" s="28" t="e">
        <f>NA()</f>
        <v>#N/A</v>
      </c>
      <c r="Y139" s="28" t="e">
        <f>NA()</f>
        <v>#N/A</v>
      </c>
      <c r="Z139" s="7">
        <v>10</v>
      </c>
      <c r="AA139" s="7">
        <v>20.3</v>
      </c>
      <c r="AB139" s="7">
        <v>10</v>
      </c>
      <c r="AC139" s="7">
        <v>21.6</v>
      </c>
      <c r="AD139" s="7">
        <v>2.2999999999999998</v>
      </c>
      <c r="AE139" s="24" t="e">
        <f>NA()</f>
        <v>#N/A</v>
      </c>
      <c r="AF139" s="7">
        <v>0.9</v>
      </c>
      <c r="AG139" s="24" t="e">
        <f>NA()</f>
        <v>#N/A</v>
      </c>
      <c r="AH139" s="7">
        <v>0.9</v>
      </c>
      <c r="AI139" s="7">
        <v>14.5</v>
      </c>
      <c r="AJ139" s="7">
        <v>10</v>
      </c>
      <c r="AK139" s="7">
        <v>35.700000000000003</v>
      </c>
      <c r="AL139" s="7">
        <v>2.8</v>
      </c>
      <c r="AM139" s="28" t="e">
        <f>NA()</f>
        <v>#N/A</v>
      </c>
      <c r="AN139" s="7">
        <v>20</v>
      </c>
      <c r="AO139" s="7">
        <v>56.2</v>
      </c>
      <c r="AP139" s="7">
        <v>20</v>
      </c>
      <c r="AQ139" s="7">
        <v>51.3</v>
      </c>
      <c r="AR139" s="28" t="e">
        <f>NA()</f>
        <v>#N/A</v>
      </c>
      <c r="AS139" s="28" t="e">
        <f>NA()</f>
        <v>#N/A</v>
      </c>
      <c r="AT139" s="28" t="e">
        <f>NA()</f>
        <v>#N/A</v>
      </c>
      <c r="AU139" s="28" t="e">
        <f>NA()</f>
        <v>#N/A</v>
      </c>
      <c r="AV139" s="28" t="e">
        <f>NA()</f>
        <v>#N/A</v>
      </c>
      <c r="AW139" s="7">
        <v>29.9</v>
      </c>
      <c r="AX139" s="28" t="e">
        <f>NA()</f>
        <v>#N/A</v>
      </c>
      <c r="AY139" s="7">
        <v>29.9</v>
      </c>
      <c r="AZ139" s="28" t="e">
        <f>NA()</f>
        <v>#N/A</v>
      </c>
      <c r="BA139" s="7">
        <v>30.7</v>
      </c>
      <c r="BB139" s="28" t="e">
        <f>NA()</f>
        <v>#N/A</v>
      </c>
      <c r="BC139" s="7">
        <v>24.1</v>
      </c>
      <c r="BD139" s="7">
        <v>42.5</v>
      </c>
      <c r="BE139" s="28" t="e">
        <f>NA()</f>
        <v>#N/A</v>
      </c>
      <c r="BF139" s="28" t="e">
        <f>NA()</f>
        <v>#N/A</v>
      </c>
      <c r="BG139" s="28" t="e">
        <f>NA()</f>
        <v>#N/A</v>
      </c>
    </row>
    <row r="140" spans="1:59" x14ac:dyDescent="0.3">
      <c r="A140" s="10">
        <v>45424</v>
      </c>
      <c r="B140" s="7">
        <v>22.4</v>
      </c>
      <c r="C140" s="7">
        <v>24.7</v>
      </c>
      <c r="D140" s="24" t="e">
        <f>NA()</f>
        <v>#N/A</v>
      </c>
      <c r="E140" s="24" t="e">
        <f>NA()</f>
        <v>#N/A</v>
      </c>
      <c r="F140" s="24" t="e">
        <f>NA()</f>
        <v>#N/A</v>
      </c>
      <c r="G140" s="24" t="e">
        <f>NA()</f>
        <v>#N/A</v>
      </c>
      <c r="H140" s="7">
        <v>58</v>
      </c>
      <c r="I140" s="7">
        <v>63.8</v>
      </c>
      <c r="J140" s="7">
        <v>22.2</v>
      </c>
      <c r="K140" s="28" t="e">
        <f>NA()</f>
        <v>#N/A</v>
      </c>
      <c r="L140" s="28" t="e">
        <f>NA()</f>
        <v>#N/A</v>
      </c>
      <c r="M140" s="28" t="e">
        <f>NA()</f>
        <v>#N/A</v>
      </c>
      <c r="N140" s="7">
        <v>48</v>
      </c>
      <c r="O140" s="7">
        <v>52.8</v>
      </c>
      <c r="P140" s="7">
        <v>11.4</v>
      </c>
      <c r="Q140" s="7">
        <v>45.6</v>
      </c>
      <c r="R140" s="7">
        <v>11.4</v>
      </c>
      <c r="S140" s="7">
        <v>45.6</v>
      </c>
      <c r="T140" s="7">
        <v>11</v>
      </c>
      <c r="U140" s="7">
        <v>33.200000000000003</v>
      </c>
      <c r="V140" s="28" t="e">
        <f>NA()</f>
        <v>#N/A</v>
      </c>
      <c r="W140" s="28" t="e">
        <f>NA()</f>
        <v>#N/A</v>
      </c>
      <c r="X140" s="28" t="e">
        <f>NA()</f>
        <v>#N/A</v>
      </c>
      <c r="Y140" s="28" t="e">
        <f>NA()</f>
        <v>#N/A</v>
      </c>
      <c r="Z140" s="7">
        <v>10</v>
      </c>
      <c r="AA140" s="7">
        <v>21.2</v>
      </c>
      <c r="AB140" s="7">
        <v>10</v>
      </c>
      <c r="AC140" s="7">
        <v>22.2</v>
      </c>
      <c r="AD140" s="7">
        <v>2.2999999999999998</v>
      </c>
      <c r="AE140" s="24" t="e">
        <f>NA()</f>
        <v>#N/A</v>
      </c>
      <c r="AF140" s="7">
        <v>0.9</v>
      </c>
      <c r="AG140" s="24" t="e">
        <f>NA()</f>
        <v>#N/A</v>
      </c>
      <c r="AH140" s="7">
        <v>0.9</v>
      </c>
      <c r="AI140" s="7">
        <v>13.8</v>
      </c>
      <c r="AJ140" s="7">
        <v>10</v>
      </c>
      <c r="AK140" s="7">
        <v>37.200000000000003</v>
      </c>
      <c r="AL140" s="7">
        <v>2.8</v>
      </c>
      <c r="AM140" s="28" t="e">
        <f>NA()</f>
        <v>#N/A</v>
      </c>
      <c r="AN140" s="7">
        <v>20</v>
      </c>
      <c r="AO140" s="7">
        <v>56.6</v>
      </c>
      <c r="AP140" s="7">
        <v>20</v>
      </c>
      <c r="AQ140" s="7">
        <v>55.3</v>
      </c>
      <c r="AR140" s="28" t="e">
        <f>NA()</f>
        <v>#N/A</v>
      </c>
      <c r="AS140" s="28" t="e">
        <f>NA()</f>
        <v>#N/A</v>
      </c>
      <c r="AT140" s="28" t="e">
        <f>NA()</f>
        <v>#N/A</v>
      </c>
      <c r="AU140" s="28" t="e">
        <f>NA()</f>
        <v>#N/A</v>
      </c>
      <c r="AV140" s="28" t="e">
        <f>NA()</f>
        <v>#N/A</v>
      </c>
      <c r="AW140" s="7">
        <v>32.700000000000003</v>
      </c>
      <c r="AX140" s="28" t="e">
        <f>NA()</f>
        <v>#N/A</v>
      </c>
      <c r="AY140" s="7">
        <v>32.6</v>
      </c>
      <c r="AZ140" s="28" t="e">
        <f>NA()</f>
        <v>#N/A</v>
      </c>
      <c r="BA140" s="7">
        <v>29.5</v>
      </c>
      <c r="BB140" s="28" t="e">
        <f>NA()</f>
        <v>#N/A</v>
      </c>
      <c r="BC140" s="7">
        <v>31.2</v>
      </c>
      <c r="BD140" s="7">
        <v>42.5</v>
      </c>
      <c r="BE140" s="28" t="e">
        <f>NA()</f>
        <v>#N/A</v>
      </c>
      <c r="BF140" s="28" t="e">
        <f>NA()</f>
        <v>#N/A</v>
      </c>
      <c r="BG140" s="28" t="e">
        <f>NA()</f>
        <v>#N/A</v>
      </c>
    </row>
    <row r="141" spans="1:59" x14ac:dyDescent="0.3">
      <c r="A141" s="10">
        <v>45425</v>
      </c>
      <c r="B141" s="7">
        <v>22.4</v>
      </c>
      <c r="C141" s="7">
        <v>24.7</v>
      </c>
      <c r="D141" s="24" t="e">
        <f>NA()</f>
        <v>#N/A</v>
      </c>
      <c r="E141" s="24" t="e">
        <f>NA()</f>
        <v>#N/A</v>
      </c>
      <c r="F141" s="24" t="e">
        <f>NA()</f>
        <v>#N/A</v>
      </c>
      <c r="G141" s="24" t="e">
        <f>NA()</f>
        <v>#N/A</v>
      </c>
      <c r="H141" s="7">
        <v>66</v>
      </c>
      <c r="I141" s="7">
        <v>73</v>
      </c>
      <c r="J141" s="7">
        <v>25</v>
      </c>
      <c r="K141" s="28" t="e">
        <f>NA()</f>
        <v>#N/A</v>
      </c>
      <c r="L141" s="28" t="e">
        <f>NA()</f>
        <v>#N/A</v>
      </c>
      <c r="M141" s="28" t="e">
        <f>NA()</f>
        <v>#N/A</v>
      </c>
      <c r="N141" s="7">
        <v>54</v>
      </c>
      <c r="O141" s="7">
        <v>59.4</v>
      </c>
      <c r="P141" s="7">
        <v>11.4</v>
      </c>
      <c r="Q141" s="7">
        <v>48.3</v>
      </c>
      <c r="R141" s="7">
        <v>11.4</v>
      </c>
      <c r="S141" s="7">
        <v>48.3</v>
      </c>
      <c r="T141" s="7">
        <v>16</v>
      </c>
      <c r="U141" s="7">
        <v>47.5</v>
      </c>
      <c r="V141" s="28" t="e">
        <f>NA()</f>
        <v>#N/A</v>
      </c>
      <c r="W141" s="28" t="e">
        <f>NA()</f>
        <v>#N/A</v>
      </c>
      <c r="X141" s="28" t="e">
        <f>NA()</f>
        <v>#N/A</v>
      </c>
      <c r="Y141" s="28" t="e">
        <f>NA()</f>
        <v>#N/A</v>
      </c>
      <c r="Z141" s="7">
        <v>10</v>
      </c>
      <c r="AA141" s="7">
        <v>25.4</v>
      </c>
      <c r="AB141" s="7">
        <v>10</v>
      </c>
      <c r="AC141" s="7">
        <v>26.3</v>
      </c>
      <c r="AD141" s="7">
        <v>2.2999999999999998</v>
      </c>
      <c r="AE141" s="24" t="e">
        <f>NA()</f>
        <v>#N/A</v>
      </c>
      <c r="AF141" s="7">
        <v>0.9</v>
      </c>
      <c r="AG141" s="24" t="e">
        <f>NA()</f>
        <v>#N/A</v>
      </c>
      <c r="AH141" s="7">
        <v>0.9</v>
      </c>
      <c r="AI141" s="7">
        <v>12.1</v>
      </c>
      <c r="AJ141" s="7">
        <v>10</v>
      </c>
      <c r="AK141" s="7">
        <v>43.3</v>
      </c>
      <c r="AL141" s="7">
        <v>2.8</v>
      </c>
      <c r="AM141" s="28" t="e">
        <f>NA()</f>
        <v>#N/A</v>
      </c>
      <c r="AN141" s="7">
        <v>20</v>
      </c>
      <c r="AO141" s="7">
        <v>57.6</v>
      </c>
      <c r="AP141" s="7">
        <v>20</v>
      </c>
      <c r="AQ141" s="7">
        <v>56.4</v>
      </c>
      <c r="AR141" s="28" t="e">
        <f>NA()</f>
        <v>#N/A</v>
      </c>
      <c r="AS141" s="28" t="e">
        <f>NA()</f>
        <v>#N/A</v>
      </c>
      <c r="AT141" s="28" t="e">
        <f>NA()</f>
        <v>#N/A</v>
      </c>
      <c r="AU141" s="28" t="e">
        <f>NA()</f>
        <v>#N/A</v>
      </c>
      <c r="AV141" s="28" t="e">
        <f>NA()</f>
        <v>#N/A</v>
      </c>
      <c r="AW141" s="7">
        <v>32.5</v>
      </c>
      <c r="AX141" s="28" t="e">
        <f>NA()</f>
        <v>#N/A</v>
      </c>
      <c r="AY141" s="7">
        <v>35.4</v>
      </c>
      <c r="AZ141" s="28" t="e">
        <f>NA()</f>
        <v>#N/A</v>
      </c>
      <c r="BA141" s="7">
        <v>31.9</v>
      </c>
      <c r="BB141" s="28" t="e">
        <f>NA()</f>
        <v>#N/A</v>
      </c>
      <c r="BC141" s="7">
        <v>34</v>
      </c>
      <c r="BD141" s="7">
        <v>42.5</v>
      </c>
      <c r="BE141" s="28" t="e">
        <f>NA()</f>
        <v>#N/A</v>
      </c>
      <c r="BF141" s="28" t="e">
        <f>NA()</f>
        <v>#N/A</v>
      </c>
      <c r="BG141" s="28" t="e">
        <f>NA()</f>
        <v>#N/A</v>
      </c>
    </row>
    <row r="142" spans="1:59" x14ac:dyDescent="0.3">
      <c r="A142" s="10">
        <v>45426</v>
      </c>
      <c r="B142" s="7">
        <v>26.3</v>
      </c>
      <c r="C142" s="7">
        <v>28.9</v>
      </c>
      <c r="D142" s="24" t="e">
        <f>NA()</f>
        <v>#N/A</v>
      </c>
      <c r="E142" s="24" t="e">
        <f>NA()</f>
        <v>#N/A</v>
      </c>
      <c r="F142" s="24" t="e">
        <f>NA()</f>
        <v>#N/A</v>
      </c>
      <c r="G142" s="24" t="e">
        <f>NA()</f>
        <v>#N/A</v>
      </c>
      <c r="H142" s="7">
        <v>60</v>
      </c>
      <c r="I142" s="7">
        <v>88.8</v>
      </c>
      <c r="J142" s="7">
        <v>25.7</v>
      </c>
      <c r="K142" s="28" t="e">
        <f>NA()</f>
        <v>#N/A</v>
      </c>
      <c r="L142" s="28" t="e">
        <f>NA()</f>
        <v>#N/A</v>
      </c>
      <c r="M142" s="28" t="e">
        <f>NA()</f>
        <v>#N/A</v>
      </c>
      <c r="N142" s="7">
        <v>42</v>
      </c>
      <c r="O142" s="7">
        <v>67.099999999999994</v>
      </c>
      <c r="P142" s="7">
        <v>11.4</v>
      </c>
      <c r="Q142" s="7">
        <v>55.5</v>
      </c>
      <c r="R142" s="7">
        <v>11.4</v>
      </c>
      <c r="S142" s="7">
        <v>55.5</v>
      </c>
      <c r="T142" s="7">
        <v>13</v>
      </c>
      <c r="U142" s="7">
        <v>58</v>
      </c>
      <c r="V142" s="28" t="e">
        <f>NA()</f>
        <v>#N/A</v>
      </c>
      <c r="W142" s="28" t="e">
        <f>NA()</f>
        <v>#N/A</v>
      </c>
      <c r="X142" s="28" t="e">
        <f>NA()</f>
        <v>#N/A</v>
      </c>
      <c r="Y142" s="28" t="e">
        <f>NA()</f>
        <v>#N/A</v>
      </c>
      <c r="Z142" s="7">
        <v>10</v>
      </c>
      <c r="AA142" s="7">
        <v>36.700000000000003</v>
      </c>
      <c r="AB142" s="7">
        <v>10</v>
      </c>
      <c r="AC142" s="7">
        <v>37.799999999999997</v>
      </c>
      <c r="AD142" s="7">
        <v>2.2999999999999998</v>
      </c>
      <c r="AE142" s="24" t="e">
        <f>NA()</f>
        <v>#N/A</v>
      </c>
      <c r="AF142" s="7">
        <v>0.9</v>
      </c>
      <c r="AG142" s="24" t="e">
        <f>NA()</f>
        <v>#N/A</v>
      </c>
      <c r="AH142" s="7">
        <v>0.9</v>
      </c>
      <c r="AI142" s="7">
        <v>10.7</v>
      </c>
      <c r="AJ142" s="7">
        <v>10</v>
      </c>
      <c r="AK142" s="7">
        <v>59.2</v>
      </c>
      <c r="AL142" s="7">
        <v>2.8</v>
      </c>
      <c r="AM142" s="28" t="e">
        <f>NA()</f>
        <v>#N/A</v>
      </c>
      <c r="AN142" s="7">
        <v>20</v>
      </c>
      <c r="AO142" s="7">
        <v>64.400000000000006</v>
      </c>
      <c r="AP142" s="7">
        <v>20</v>
      </c>
      <c r="AQ142" s="7">
        <v>57.1</v>
      </c>
      <c r="AR142" s="28" t="e">
        <f>NA()</f>
        <v>#N/A</v>
      </c>
      <c r="AS142" s="28" t="e">
        <f>NA()</f>
        <v>#N/A</v>
      </c>
      <c r="AT142" s="28" t="e">
        <f>NA()</f>
        <v>#N/A</v>
      </c>
      <c r="AU142" s="28" t="e">
        <f>NA()</f>
        <v>#N/A</v>
      </c>
      <c r="AV142" s="28" t="e">
        <f>NA()</f>
        <v>#N/A</v>
      </c>
      <c r="AW142" s="7">
        <v>32.799999999999997</v>
      </c>
      <c r="AX142" s="28" t="e">
        <f>NA()</f>
        <v>#N/A</v>
      </c>
      <c r="AY142" s="7">
        <v>34.700000000000003</v>
      </c>
      <c r="AZ142" s="28" t="e">
        <f>NA()</f>
        <v>#N/A</v>
      </c>
      <c r="BA142" s="7">
        <v>32.6</v>
      </c>
      <c r="BB142" s="28" t="e">
        <f>NA()</f>
        <v>#N/A</v>
      </c>
      <c r="BC142" s="7">
        <v>32.299999999999997</v>
      </c>
      <c r="BD142" s="7">
        <v>42.5</v>
      </c>
      <c r="BE142" s="28" t="e">
        <f>NA()</f>
        <v>#N/A</v>
      </c>
      <c r="BF142" s="28" t="e">
        <f>NA()</f>
        <v>#N/A</v>
      </c>
      <c r="BG142" s="28" t="e">
        <f>NA()</f>
        <v>#N/A</v>
      </c>
    </row>
    <row r="143" spans="1:59" x14ac:dyDescent="0.3">
      <c r="A143" s="10">
        <v>45427</v>
      </c>
      <c r="B143" s="7">
        <v>26.3</v>
      </c>
      <c r="C143" s="7">
        <v>34.700000000000003</v>
      </c>
      <c r="D143" s="24" t="e">
        <f>NA()</f>
        <v>#N/A</v>
      </c>
      <c r="E143" s="24" t="e">
        <f>NA()</f>
        <v>#N/A</v>
      </c>
      <c r="F143" s="24" t="e">
        <f>NA()</f>
        <v>#N/A</v>
      </c>
      <c r="G143" s="24" t="e">
        <f>NA()</f>
        <v>#N/A</v>
      </c>
      <c r="H143" s="7">
        <v>64</v>
      </c>
      <c r="I143" s="7">
        <v>95.3</v>
      </c>
      <c r="J143" s="7">
        <v>26</v>
      </c>
      <c r="K143" s="28" t="e">
        <f>NA()</f>
        <v>#N/A</v>
      </c>
      <c r="L143" s="28" t="e">
        <f>NA()</f>
        <v>#N/A</v>
      </c>
      <c r="M143" s="28" t="e">
        <f>NA()</f>
        <v>#N/A</v>
      </c>
      <c r="N143" s="7">
        <v>52</v>
      </c>
      <c r="O143" s="7">
        <v>78.8</v>
      </c>
      <c r="P143" s="7">
        <v>11.4</v>
      </c>
      <c r="Q143" s="7">
        <v>67.3</v>
      </c>
      <c r="R143" s="7">
        <v>11.4</v>
      </c>
      <c r="S143" s="7">
        <v>67.3</v>
      </c>
      <c r="T143" s="7">
        <v>14</v>
      </c>
      <c r="U143" s="7">
        <v>61.5</v>
      </c>
      <c r="V143" s="28" t="e">
        <f>NA()</f>
        <v>#N/A</v>
      </c>
      <c r="W143" s="28" t="e">
        <f>NA()</f>
        <v>#N/A</v>
      </c>
      <c r="X143" s="28" t="e">
        <f>NA()</f>
        <v>#N/A</v>
      </c>
      <c r="Y143" s="28" t="e">
        <f>NA()</f>
        <v>#N/A</v>
      </c>
      <c r="Z143" s="7">
        <v>12</v>
      </c>
      <c r="AA143" s="7">
        <v>51.8</v>
      </c>
      <c r="AB143" s="7">
        <v>12</v>
      </c>
      <c r="AC143" s="7">
        <v>53.5</v>
      </c>
      <c r="AD143" s="7">
        <v>2.2999999999999998</v>
      </c>
      <c r="AE143" s="24" t="e">
        <f>NA()</f>
        <v>#N/A</v>
      </c>
      <c r="AF143" s="7">
        <v>0.9</v>
      </c>
      <c r="AG143" s="24" t="e">
        <f>NA()</f>
        <v>#N/A</v>
      </c>
      <c r="AH143" s="7">
        <v>0.9</v>
      </c>
      <c r="AI143" s="7">
        <v>22.1</v>
      </c>
      <c r="AJ143" s="7">
        <v>10</v>
      </c>
      <c r="AK143" s="7">
        <v>83.7</v>
      </c>
      <c r="AL143" s="7">
        <v>2.8</v>
      </c>
      <c r="AM143" s="28" t="e">
        <f>NA()</f>
        <v>#N/A</v>
      </c>
      <c r="AN143" s="7">
        <v>20</v>
      </c>
      <c r="AO143" s="7">
        <v>86</v>
      </c>
      <c r="AP143" s="7">
        <v>20</v>
      </c>
      <c r="AQ143" s="7">
        <v>61.5</v>
      </c>
      <c r="AR143" s="28" t="e">
        <f>NA()</f>
        <v>#N/A</v>
      </c>
      <c r="AS143" s="28" t="e">
        <f>NA()</f>
        <v>#N/A</v>
      </c>
      <c r="AT143" s="28" t="e">
        <f>NA()</f>
        <v>#N/A</v>
      </c>
      <c r="AU143" s="28" t="e">
        <f>NA()</f>
        <v>#N/A</v>
      </c>
      <c r="AV143" s="28" t="e">
        <f>NA()</f>
        <v>#N/A</v>
      </c>
      <c r="AW143" s="7">
        <v>35.299999999999997</v>
      </c>
      <c r="AX143" s="28" t="e">
        <f>NA()</f>
        <v>#N/A</v>
      </c>
      <c r="AY143" s="7">
        <v>35.9</v>
      </c>
      <c r="AZ143" s="28" t="e">
        <f>NA()</f>
        <v>#N/A</v>
      </c>
      <c r="BA143" s="7">
        <v>32.9</v>
      </c>
      <c r="BB143" s="28" t="e">
        <f>NA()</f>
        <v>#N/A</v>
      </c>
      <c r="BC143" s="7">
        <v>30.4</v>
      </c>
      <c r="BD143" s="7">
        <v>42.5</v>
      </c>
      <c r="BE143" s="28" t="e">
        <f>NA()</f>
        <v>#N/A</v>
      </c>
      <c r="BF143" s="28" t="e">
        <f>NA()</f>
        <v>#N/A</v>
      </c>
      <c r="BG143" s="28" t="e">
        <f>NA()</f>
        <v>#N/A</v>
      </c>
    </row>
    <row r="144" spans="1:59" x14ac:dyDescent="0.3">
      <c r="A144" s="10">
        <v>45428</v>
      </c>
      <c r="B144" s="7">
        <v>26.3</v>
      </c>
      <c r="C144" s="7">
        <v>40.700000000000003</v>
      </c>
      <c r="D144" s="24" t="e">
        <f>NA()</f>
        <v>#N/A</v>
      </c>
      <c r="E144" s="24" t="e">
        <f>NA()</f>
        <v>#N/A</v>
      </c>
      <c r="F144" s="24" t="e">
        <f>NA()</f>
        <v>#N/A</v>
      </c>
      <c r="G144" s="24" t="e">
        <f>NA()</f>
        <v>#N/A</v>
      </c>
      <c r="H144" s="7">
        <v>66</v>
      </c>
      <c r="I144" s="7">
        <v>99.4</v>
      </c>
      <c r="J144" s="7">
        <v>25</v>
      </c>
      <c r="K144" s="28" t="e">
        <f>NA()</f>
        <v>#N/A</v>
      </c>
      <c r="L144" s="28" t="e">
        <f>NA()</f>
        <v>#N/A</v>
      </c>
      <c r="M144" s="28" t="e">
        <f>NA()</f>
        <v>#N/A</v>
      </c>
      <c r="N144" s="7">
        <v>64</v>
      </c>
      <c r="O144" s="7">
        <v>89</v>
      </c>
      <c r="P144" s="7">
        <v>11.4</v>
      </c>
      <c r="Q144" s="7">
        <v>79.7</v>
      </c>
      <c r="R144" s="7">
        <v>11.4</v>
      </c>
      <c r="S144" s="7">
        <v>79.7</v>
      </c>
      <c r="T144" s="7">
        <v>13</v>
      </c>
      <c r="U144" s="7">
        <v>59.2</v>
      </c>
      <c r="V144" s="28" t="e">
        <f>NA()</f>
        <v>#N/A</v>
      </c>
      <c r="W144" s="28" t="e">
        <f>NA()</f>
        <v>#N/A</v>
      </c>
      <c r="X144" s="28" t="e">
        <f>NA()</f>
        <v>#N/A</v>
      </c>
      <c r="Y144" s="28" t="e">
        <f>NA()</f>
        <v>#N/A</v>
      </c>
      <c r="Z144" s="7">
        <v>13</v>
      </c>
      <c r="AA144" s="7">
        <v>60.6</v>
      </c>
      <c r="AB144" s="7">
        <v>13</v>
      </c>
      <c r="AC144" s="7">
        <v>62.4</v>
      </c>
      <c r="AD144" s="7">
        <v>2.2999999999999998</v>
      </c>
      <c r="AE144" s="24" t="e">
        <f>NA()</f>
        <v>#N/A</v>
      </c>
      <c r="AF144" s="7">
        <v>0.9</v>
      </c>
      <c r="AG144" s="24" t="e">
        <f>NA()</f>
        <v>#N/A</v>
      </c>
      <c r="AH144" s="7">
        <v>0.9</v>
      </c>
      <c r="AI144" s="7">
        <v>23.5</v>
      </c>
      <c r="AJ144" s="7">
        <v>13</v>
      </c>
      <c r="AK144" s="7">
        <v>101.8</v>
      </c>
      <c r="AL144" s="7">
        <v>2.8</v>
      </c>
      <c r="AM144" s="28" t="e">
        <f>NA()</f>
        <v>#N/A</v>
      </c>
      <c r="AN144" s="7">
        <v>20</v>
      </c>
      <c r="AO144" s="7">
        <v>121.6</v>
      </c>
      <c r="AP144" s="7">
        <v>20</v>
      </c>
      <c r="AQ144" s="7">
        <v>80.099999999999994</v>
      </c>
      <c r="AR144" s="28" t="e">
        <f>NA()</f>
        <v>#N/A</v>
      </c>
      <c r="AS144" s="28" t="e">
        <f>NA()</f>
        <v>#N/A</v>
      </c>
      <c r="AT144" s="28" t="e">
        <f>NA()</f>
        <v>#N/A</v>
      </c>
      <c r="AU144" s="28" t="e">
        <f>NA()</f>
        <v>#N/A</v>
      </c>
      <c r="AV144" s="28" t="e">
        <f>NA()</f>
        <v>#N/A</v>
      </c>
      <c r="AW144" s="7">
        <v>32.5</v>
      </c>
      <c r="AX144" s="28" t="e">
        <f>NA()</f>
        <v>#N/A</v>
      </c>
      <c r="AY144" s="7">
        <v>35.9</v>
      </c>
      <c r="AZ144" s="28" t="e">
        <f>NA()</f>
        <v>#N/A</v>
      </c>
      <c r="BA144" s="7">
        <v>35.1</v>
      </c>
      <c r="BB144" s="28" t="e">
        <f>NA()</f>
        <v>#N/A</v>
      </c>
      <c r="BC144" s="7">
        <v>31.2</v>
      </c>
      <c r="BD144" s="7">
        <v>42.5</v>
      </c>
      <c r="BE144" s="28" t="e">
        <f>NA()</f>
        <v>#N/A</v>
      </c>
      <c r="BF144" s="28" t="e">
        <f>NA()</f>
        <v>#N/A</v>
      </c>
      <c r="BG144" s="28" t="e">
        <f>NA()</f>
        <v>#N/A</v>
      </c>
    </row>
    <row r="145" spans="1:59" x14ac:dyDescent="0.3">
      <c r="A145" s="10">
        <v>45429</v>
      </c>
      <c r="B145" s="7">
        <v>26.3</v>
      </c>
      <c r="C145" s="7">
        <v>40</v>
      </c>
      <c r="D145" s="24" t="e">
        <f>NA()</f>
        <v>#N/A</v>
      </c>
      <c r="E145" s="24" t="e">
        <f>NA()</f>
        <v>#N/A</v>
      </c>
      <c r="F145" s="24" t="e">
        <f>NA()</f>
        <v>#N/A</v>
      </c>
      <c r="G145" s="24" t="e">
        <f>NA()</f>
        <v>#N/A</v>
      </c>
      <c r="H145" s="24" t="e">
        <f>NA()</f>
        <v>#N/A</v>
      </c>
      <c r="I145" s="24" t="e">
        <f>NA()</f>
        <v>#N/A</v>
      </c>
      <c r="J145" s="24" t="e">
        <f>NA()</f>
        <v>#N/A</v>
      </c>
      <c r="K145" s="28" t="e">
        <f>NA()</f>
        <v>#N/A</v>
      </c>
      <c r="L145" s="28" t="e">
        <f>NA()</f>
        <v>#N/A</v>
      </c>
      <c r="M145" s="28" t="e">
        <f>NA()</f>
        <v>#N/A</v>
      </c>
      <c r="N145" s="7">
        <v>70</v>
      </c>
      <c r="O145" s="7">
        <v>94.6</v>
      </c>
      <c r="P145" s="7">
        <v>11.4</v>
      </c>
      <c r="Q145" s="7">
        <v>90</v>
      </c>
      <c r="R145" s="7">
        <v>11.4</v>
      </c>
      <c r="S145" s="7">
        <v>90</v>
      </c>
      <c r="T145" s="7">
        <v>13</v>
      </c>
      <c r="U145" s="7">
        <v>57.9</v>
      </c>
      <c r="V145" s="28" t="e">
        <f>NA()</f>
        <v>#N/A</v>
      </c>
      <c r="W145" s="28" t="e">
        <f>NA()</f>
        <v>#N/A</v>
      </c>
      <c r="X145" s="28" t="e">
        <f>NA()</f>
        <v>#N/A</v>
      </c>
      <c r="Y145" s="28" t="e">
        <f>NA()</f>
        <v>#N/A</v>
      </c>
      <c r="Z145" s="7">
        <v>14</v>
      </c>
      <c r="AA145" s="7">
        <v>61.3</v>
      </c>
      <c r="AB145" s="7">
        <v>13</v>
      </c>
      <c r="AC145" s="7">
        <v>63</v>
      </c>
      <c r="AD145" s="7">
        <v>2.2999999999999998</v>
      </c>
      <c r="AE145" s="24" t="e">
        <f>NA()</f>
        <v>#N/A</v>
      </c>
      <c r="AF145" s="7">
        <v>0.9</v>
      </c>
      <c r="AG145" s="24" t="e">
        <f>NA()</f>
        <v>#N/A</v>
      </c>
      <c r="AH145" s="7">
        <v>0.9</v>
      </c>
      <c r="AI145" s="7">
        <v>20.7</v>
      </c>
      <c r="AJ145" s="7">
        <v>15</v>
      </c>
      <c r="AK145" s="7">
        <v>108.5</v>
      </c>
      <c r="AL145" s="7">
        <v>2.8</v>
      </c>
      <c r="AM145" s="28" t="e">
        <f>NA()</f>
        <v>#N/A</v>
      </c>
      <c r="AN145" s="7">
        <v>21</v>
      </c>
      <c r="AO145" s="7">
        <v>141.30000000000001</v>
      </c>
      <c r="AP145" s="7">
        <v>20</v>
      </c>
      <c r="AQ145" s="7">
        <v>118.8</v>
      </c>
      <c r="AR145" s="28" t="e">
        <f>NA()</f>
        <v>#N/A</v>
      </c>
      <c r="AS145" s="28" t="e">
        <f>NA()</f>
        <v>#N/A</v>
      </c>
      <c r="AT145" s="28" t="e">
        <f>NA()</f>
        <v>#N/A</v>
      </c>
      <c r="AU145" s="28" t="e">
        <f>NA()</f>
        <v>#N/A</v>
      </c>
      <c r="AV145" s="28" t="e">
        <f>NA()</f>
        <v>#N/A</v>
      </c>
      <c r="AW145" s="7">
        <v>31.8</v>
      </c>
      <c r="AX145" s="28" t="e">
        <f>NA()</f>
        <v>#N/A</v>
      </c>
      <c r="AY145" s="7">
        <v>35.1</v>
      </c>
      <c r="AZ145" s="28" t="e">
        <f>NA()</f>
        <v>#N/A</v>
      </c>
      <c r="BA145" s="7">
        <v>33.299999999999997</v>
      </c>
      <c r="BB145" s="28" t="e">
        <f>NA()</f>
        <v>#N/A</v>
      </c>
      <c r="BC145" s="7">
        <v>32.299999999999997</v>
      </c>
      <c r="BD145" s="7">
        <v>42.5</v>
      </c>
      <c r="BE145" s="28" t="e">
        <f>NA()</f>
        <v>#N/A</v>
      </c>
      <c r="BF145" s="28" t="e">
        <f>NA()</f>
        <v>#N/A</v>
      </c>
      <c r="BG145" s="28" t="e">
        <f>NA()</f>
        <v>#N/A</v>
      </c>
    </row>
    <row r="146" spans="1:59" x14ac:dyDescent="0.3">
      <c r="A146" s="10">
        <v>45430</v>
      </c>
      <c r="B146" s="7">
        <v>26.3</v>
      </c>
      <c r="C146" s="7">
        <v>38.5</v>
      </c>
      <c r="D146" s="24" t="e">
        <f>NA()</f>
        <v>#N/A</v>
      </c>
      <c r="E146" s="24" t="e">
        <f>NA()</f>
        <v>#N/A</v>
      </c>
      <c r="F146" s="24" t="e">
        <f>NA()</f>
        <v>#N/A</v>
      </c>
      <c r="G146" s="24" t="e">
        <f>NA()</f>
        <v>#N/A</v>
      </c>
      <c r="H146" s="24" t="e">
        <f>NA()</f>
        <v>#N/A</v>
      </c>
      <c r="I146" s="24" t="e">
        <f>NA()</f>
        <v>#N/A</v>
      </c>
      <c r="J146" s="24" t="e">
        <f>NA()</f>
        <v>#N/A</v>
      </c>
      <c r="K146" s="28" t="e">
        <f>NA()</f>
        <v>#N/A</v>
      </c>
      <c r="L146" s="28" t="e">
        <f>NA()</f>
        <v>#N/A</v>
      </c>
      <c r="M146" s="28" t="e">
        <f>NA()</f>
        <v>#N/A</v>
      </c>
      <c r="N146" s="7">
        <v>70</v>
      </c>
      <c r="O146" s="7">
        <v>93.2</v>
      </c>
      <c r="P146" s="7">
        <v>11.4</v>
      </c>
      <c r="Q146" s="7">
        <v>94.7</v>
      </c>
      <c r="R146" s="7">
        <v>11.4</v>
      </c>
      <c r="S146" s="7">
        <v>94.7</v>
      </c>
      <c r="T146" s="7">
        <v>13</v>
      </c>
      <c r="U146" s="7">
        <v>55.8</v>
      </c>
      <c r="V146" s="28" t="e">
        <f>NA()</f>
        <v>#N/A</v>
      </c>
      <c r="W146" s="28" t="e">
        <f>NA()</f>
        <v>#N/A</v>
      </c>
      <c r="X146" s="28" t="e">
        <f>NA()</f>
        <v>#N/A</v>
      </c>
      <c r="Y146" s="28" t="e">
        <f>NA()</f>
        <v>#N/A</v>
      </c>
      <c r="Z146" s="7">
        <v>13</v>
      </c>
      <c r="AA146" s="7">
        <v>59.8</v>
      </c>
      <c r="AB146" s="7">
        <v>13</v>
      </c>
      <c r="AC146" s="7">
        <v>61.2</v>
      </c>
      <c r="AD146" s="7">
        <v>2.2999999999999998</v>
      </c>
      <c r="AE146" s="24" t="e">
        <f>NA()</f>
        <v>#N/A</v>
      </c>
      <c r="AF146" s="7">
        <v>0.9</v>
      </c>
      <c r="AG146" s="24" t="e">
        <f>NA()</f>
        <v>#N/A</v>
      </c>
      <c r="AH146" s="7">
        <v>0.9</v>
      </c>
      <c r="AI146" s="7">
        <v>18.3</v>
      </c>
      <c r="AJ146" s="7">
        <v>15</v>
      </c>
      <c r="AK146" s="7">
        <v>107.6</v>
      </c>
      <c r="AL146" s="7">
        <v>2.8</v>
      </c>
      <c r="AM146" s="28" t="e">
        <f>NA()</f>
        <v>#N/A</v>
      </c>
      <c r="AN146" s="7">
        <v>23</v>
      </c>
      <c r="AO146" s="7">
        <v>144.1</v>
      </c>
      <c r="AP146" s="7">
        <v>21</v>
      </c>
      <c r="AQ146" s="7">
        <v>140.6</v>
      </c>
      <c r="AR146" s="28" t="e">
        <f>NA()</f>
        <v>#N/A</v>
      </c>
      <c r="AS146" s="28" t="e">
        <f>NA()</f>
        <v>#N/A</v>
      </c>
      <c r="AT146" s="28" t="e">
        <f>NA()</f>
        <v>#N/A</v>
      </c>
      <c r="AU146" s="28" t="e">
        <f>NA()</f>
        <v>#N/A</v>
      </c>
      <c r="AV146" s="28" t="e">
        <f>NA()</f>
        <v>#N/A</v>
      </c>
      <c r="AW146" s="7">
        <v>30.1</v>
      </c>
      <c r="AX146" s="28" t="e">
        <f>NA()</f>
        <v>#N/A</v>
      </c>
      <c r="AY146" s="7">
        <v>33</v>
      </c>
      <c r="AZ146" s="28" t="e">
        <f>NA()</f>
        <v>#N/A</v>
      </c>
      <c r="BA146" s="7">
        <v>32.1</v>
      </c>
      <c r="BB146" s="28" t="e">
        <f>NA()</f>
        <v>#N/A</v>
      </c>
      <c r="BC146" s="7">
        <v>33.1</v>
      </c>
      <c r="BD146" s="7">
        <v>42.5</v>
      </c>
      <c r="BE146" s="28" t="e">
        <f>NA()</f>
        <v>#N/A</v>
      </c>
      <c r="BF146" s="28" t="e">
        <f>NA()</f>
        <v>#N/A</v>
      </c>
      <c r="BG146" s="28" t="e">
        <f>NA()</f>
        <v>#N/A</v>
      </c>
    </row>
    <row r="147" spans="1:59" x14ac:dyDescent="0.3">
      <c r="A147" s="10">
        <v>45431</v>
      </c>
      <c r="B147" s="7">
        <v>26.3</v>
      </c>
      <c r="C147" s="7">
        <v>37.1</v>
      </c>
      <c r="D147" s="24" t="e">
        <f>NA()</f>
        <v>#N/A</v>
      </c>
      <c r="E147" s="24" t="e">
        <f>NA()</f>
        <v>#N/A</v>
      </c>
      <c r="F147" s="24" t="e">
        <f>NA()</f>
        <v>#N/A</v>
      </c>
      <c r="G147" s="24" t="e">
        <f>NA()</f>
        <v>#N/A</v>
      </c>
      <c r="H147" s="24" t="e">
        <f>NA()</f>
        <v>#N/A</v>
      </c>
      <c r="I147" s="24" t="e">
        <f>NA()</f>
        <v>#N/A</v>
      </c>
      <c r="J147" s="24" t="e">
        <f>NA()</f>
        <v>#N/A</v>
      </c>
      <c r="K147" s="28" t="e">
        <f>NA()</f>
        <v>#N/A</v>
      </c>
      <c r="L147" s="28" t="e">
        <f>NA()</f>
        <v>#N/A</v>
      </c>
      <c r="M147" s="28" t="e">
        <f>NA()</f>
        <v>#N/A</v>
      </c>
      <c r="N147" s="7">
        <v>62</v>
      </c>
      <c r="O147" s="7">
        <v>87.7</v>
      </c>
      <c r="P147" s="7">
        <v>11.4</v>
      </c>
      <c r="Q147" s="7">
        <v>92.5</v>
      </c>
      <c r="R147" s="7">
        <v>11.4</v>
      </c>
      <c r="S147" s="7">
        <v>92.5</v>
      </c>
      <c r="T147" s="7">
        <v>12</v>
      </c>
      <c r="U147" s="7">
        <v>53.7</v>
      </c>
      <c r="V147" s="28" t="e">
        <f>NA()</f>
        <v>#N/A</v>
      </c>
      <c r="W147" s="28" t="e">
        <f>NA()</f>
        <v>#N/A</v>
      </c>
      <c r="X147" s="28" t="e">
        <f>NA()</f>
        <v>#N/A</v>
      </c>
      <c r="Y147" s="28" t="e">
        <f>NA()</f>
        <v>#N/A</v>
      </c>
      <c r="Z147" s="7">
        <v>13</v>
      </c>
      <c r="AA147" s="7">
        <v>57.8</v>
      </c>
      <c r="AB147" s="7">
        <v>12</v>
      </c>
      <c r="AC147" s="7">
        <v>59</v>
      </c>
      <c r="AD147" s="7">
        <v>2.2999999999999998</v>
      </c>
      <c r="AE147" s="24" t="e">
        <f>NA()</f>
        <v>#N/A</v>
      </c>
      <c r="AF147" s="7">
        <v>0.9</v>
      </c>
      <c r="AG147" s="24" t="e">
        <f>NA()</f>
        <v>#N/A</v>
      </c>
      <c r="AH147" s="7">
        <v>0.9</v>
      </c>
      <c r="AI147" s="7">
        <v>28.8</v>
      </c>
      <c r="AJ147" s="7">
        <v>13</v>
      </c>
      <c r="AK147" s="7">
        <v>102.9</v>
      </c>
      <c r="AL147" s="7">
        <v>2.8</v>
      </c>
      <c r="AM147" s="28" t="e">
        <f>NA()</f>
        <v>#N/A</v>
      </c>
      <c r="AN147" s="7">
        <v>20</v>
      </c>
      <c r="AO147" s="7">
        <v>139.69999999999999</v>
      </c>
      <c r="AP147" s="7">
        <v>22</v>
      </c>
      <c r="AQ147" s="7">
        <v>143.69999999999999</v>
      </c>
      <c r="AR147" s="28" t="e">
        <f>NA()</f>
        <v>#N/A</v>
      </c>
      <c r="AS147" s="28" t="e">
        <f>NA()</f>
        <v>#N/A</v>
      </c>
      <c r="AT147" s="28" t="e">
        <f>NA()</f>
        <v>#N/A</v>
      </c>
      <c r="AU147" s="28" t="e">
        <f>NA()</f>
        <v>#N/A</v>
      </c>
      <c r="AV147" s="28" t="e">
        <f>NA()</f>
        <v>#N/A</v>
      </c>
      <c r="AW147" s="7">
        <v>28.7</v>
      </c>
      <c r="AX147" s="28" t="e">
        <f>NA()</f>
        <v>#N/A</v>
      </c>
      <c r="AY147" s="7">
        <v>31.1</v>
      </c>
      <c r="AZ147" s="28" t="e">
        <f>NA()</f>
        <v>#N/A</v>
      </c>
      <c r="BA147" s="7">
        <v>30.5</v>
      </c>
      <c r="BB147" s="28" t="e">
        <f>NA()</f>
        <v>#N/A</v>
      </c>
      <c r="BC147" s="7">
        <v>34.1</v>
      </c>
      <c r="BD147" s="7">
        <v>42.5</v>
      </c>
      <c r="BE147" s="28" t="e">
        <f>NA()</f>
        <v>#N/A</v>
      </c>
      <c r="BF147" s="28" t="e">
        <f>NA()</f>
        <v>#N/A</v>
      </c>
      <c r="BG147" s="28" t="e">
        <f>NA()</f>
        <v>#N/A</v>
      </c>
    </row>
    <row r="148" spans="1:59" x14ac:dyDescent="0.3">
      <c r="A148" s="10">
        <v>45432</v>
      </c>
      <c r="B148" s="7">
        <v>26.3</v>
      </c>
      <c r="C148" s="7">
        <v>35.799999999999997</v>
      </c>
      <c r="D148" s="24" t="e">
        <f>NA()</f>
        <v>#N/A</v>
      </c>
      <c r="E148" s="24" t="e">
        <f>NA()</f>
        <v>#N/A</v>
      </c>
      <c r="F148" s="24" t="e">
        <f>NA()</f>
        <v>#N/A</v>
      </c>
      <c r="G148" s="24" t="e">
        <f>NA()</f>
        <v>#N/A</v>
      </c>
      <c r="H148" s="24" t="e">
        <f>NA()</f>
        <v>#N/A</v>
      </c>
      <c r="I148" s="24" t="e">
        <f>NA()</f>
        <v>#N/A</v>
      </c>
      <c r="J148" s="24" t="e">
        <f>NA()</f>
        <v>#N/A</v>
      </c>
      <c r="K148" s="28" t="e">
        <f>NA()</f>
        <v>#N/A</v>
      </c>
      <c r="L148" s="28" t="e">
        <f>NA()</f>
        <v>#N/A</v>
      </c>
      <c r="M148" s="28" t="e">
        <f>NA()</f>
        <v>#N/A</v>
      </c>
      <c r="N148" s="7">
        <v>56</v>
      </c>
      <c r="O148" s="7">
        <v>81.900000000000006</v>
      </c>
      <c r="P148" s="7">
        <v>11.4</v>
      </c>
      <c r="Q148" s="7">
        <v>87</v>
      </c>
      <c r="R148" s="7">
        <v>11.4</v>
      </c>
      <c r="S148" s="7">
        <v>87</v>
      </c>
      <c r="T148" s="7">
        <v>12</v>
      </c>
      <c r="U148" s="7">
        <v>51.9</v>
      </c>
      <c r="V148" s="28" t="e">
        <f>NA()</f>
        <v>#N/A</v>
      </c>
      <c r="W148" s="28" t="e">
        <f>NA()</f>
        <v>#N/A</v>
      </c>
      <c r="X148" s="28" t="e">
        <f>NA()</f>
        <v>#N/A</v>
      </c>
      <c r="Y148" s="28" t="e">
        <f>NA()</f>
        <v>#N/A</v>
      </c>
      <c r="Z148" s="7">
        <v>13</v>
      </c>
      <c r="AA148" s="7">
        <v>55.7</v>
      </c>
      <c r="AB148" s="7">
        <v>12</v>
      </c>
      <c r="AC148" s="7">
        <v>56.8</v>
      </c>
      <c r="AD148" s="7">
        <v>2.2999999999999998</v>
      </c>
      <c r="AE148" s="24" t="e">
        <f>NA()</f>
        <v>#N/A</v>
      </c>
      <c r="AF148" s="7">
        <v>0.9</v>
      </c>
      <c r="AG148" s="24" t="e">
        <f>NA()</f>
        <v>#N/A</v>
      </c>
      <c r="AH148" s="7">
        <v>0.9</v>
      </c>
      <c r="AI148" s="7">
        <v>32.799999999999997</v>
      </c>
      <c r="AJ148" s="7">
        <v>12</v>
      </c>
      <c r="AK148" s="7">
        <v>98</v>
      </c>
      <c r="AL148" s="7">
        <v>2.8</v>
      </c>
      <c r="AM148" s="28" t="e">
        <f>NA()</f>
        <v>#N/A</v>
      </c>
      <c r="AN148" s="7">
        <v>20</v>
      </c>
      <c r="AO148" s="7">
        <v>133.6</v>
      </c>
      <c r="AP148" s="7">
        <v>20</v>
      </c>
      <c r="AQ148" s="7">
        <v>139.6</v>
      </c>
      <c r="AR148" s="28" t="e">
        <f>NA()</f>
        <v>#N/A</v>
      </c>
      <c r="AS148" s="28" t="e">
        <f>NA()</f>
        <v>#N/A</v>
      </c>
      <c r="AT148" s="28" t="e">
        <f>NA()</f>
        <v>#N/A</v>
      </c>
      <c r="AU148" s="28" t="e">
        <f>NA()</f>
        <v>#N/A</v>
      </c>
      <c r="AV148" s="28" t="e">
        <f>NA()</f>
        <v>#N/A</v>
      </c>
      <c r="AW148" s="7">
        <v>27.4</v>
      </c>
      <c r="AX148" s="28" t="e">
        <f>NA()</f>
        <v>#N/A</v>
      </c>
      <c r="AY148" s="7">
        <v>29.6</v>
      </c>
      <c r="AZ148" s="28" t="e">
        <f>NA()</f>
        <v>#N/A</v>
      </c>
      <c r="BA148" s="7">
        <v>29</v>
      </c>
      <c r="BB148" s="28" t="e">
        <f>NA()</f>
        <v>#N/A</v>
      </c>
      <c r="BC148" s="7">
        <v>33.6</v>
      </c>
      <c r="BD148" s="7">
        <v>42.5</v>
      </c>
      <c r="BE148" s="28" t="e">
        <f>NA()</f>
        <v>#N/A</v>
      </c>
      <c r="BF148" s="28" t="e">
        <f>NA()</f>
        <v>#N/A</v>
      </c>
      <c r="BG148" s="28" t="e">
        <f>NA()</f>
        <v>#N/A</v>
      </c>
    </row>
    <row r="149" spans="1:59" x14ac:dyDescent="0.3">
      <c r="A149" s="10">
        <v>45433</v>
      </c>
      <c r="B149" s="7">
        <v>33.799999999999997</v>
      </c>
      <c r="C149" s="7">
        <v>37.200000000000003</v>
      </c>
      <c r="D149" s="24" t="e">
        <f>NA()</f>
        <v>#N/A</v>
      </c>
      <c r="E149" s="24" t="e">
        <f>NA()</f>
        <v>#N/A</v>
      </c>
      <c r="F149" s="24" t="e">
        <f>NA()</f>
        <v>#N/A</v>
      </c>
      <c r="G149" s="24" t="e">
        <f>NA()</f>
        <v>#N/A</v>
      </c>
      <c r="H149" s="24" t="e">
        <f>NA()</f>
        <v>#N/A</v>
      </c>
      <c r="I149" s="24" t="e">
        <f>NA()</f>
        <v>#N/A</v>
      </c>
      <c r="J149" s="24" t="e">
        <f>NA()</f>
        <v>#N/A</v>
      </c>
      <c r="K149" s="28" t="e">
        <f>NA()</f>
        <v>#N/A</v>
      </c>
      <c r="L149" s="28" t="e">
        <f>NA()</f>
        <v>#N/A</v>
      </c>
      <c r="M149" s="28" t="e">
        <f>NA()</f>
        <v>#N/A</v>
      </c>
      <c r="N149" s="7">
        <v>40</v>
      </c>
      <c r="O149" s="7">
        <v>76.900000000000006</v>
      </c>
      <c r="P149" s="7">
        <v>11.4</v>
      </c>
      <c r="Q149" s="7">
        <v>81.400000000000006</v>
      </c>
      <c r="R149" s="7">
        <v>11.4</v>
      </c>
      <c r="S149" s="7">
        <v>81.400000000000006</v>
      </c>
      <c r="T149" s="7">
        <v>10</v>
      </c>
      <c r="U149" s="7">
        <v>50.1</v>
      </c>
      <c r="V149" s="28" t="e">
        <f>NA()</f>
        <v>#N/A</v>
      </c>
      <c r="W149" s="28" t="e">
        <f>NA()</f>
        <v>#N/A</v>
      </c>
      <c r="X149" s="28" t="e">
        <f>NA()</f>
        <v>#N/A</v>
      </c>
      <c r="Y149" s="28" t="e">
        <f>NA()</f>
        <v>#N/A</v>
      </c>
      <c r="Z149" s="7">
        <v>10</v>
      </c>
      <c r="AA149" s="7">
        <v>53.7</v>
      </c>
      <c r="AB149" s="7">
        <v>10</v>
      </c>
      <c r="AC149" s="7">
        <v>54.6</v>
      </c>
      <c r="AD149" s="7">
        <v>2.2999999999999998</v>
      </c>
      <c r="AE149" s="24" t="e">
        <f>NA()</f>
        <v>#N/A</v>
      </c>
      <c r="AF149" s="7">
        <v>0.9</v>
      </c>
      <c r="AG149" s="24" t="e">
        <f>NA()</f>
        <v>#N/A</v>
      </c>
      <c r="AH149" s="7">
        <v>0.9</v>
      </c>
      <c r="AI149" s="7">
        <v>37.799999999999997</v>
      </c>
      <c r="AJ149" s="7">
        <v>10</v>
      </c>
      <c r="AK149" s="7">
        <v>93.6</v>
      </c>
      <c r="AL149" s="7">
        <v>2.8</v>
      </c>
      <c r="AM149" s="28" t="e">
        <f>NA()</f>
        <v>#N/A</v>
      </c>
      <c r="AN149" s="7">
        <v>20</v>
      </c>
      <c r="AO149" s="7">
        <v>127.8</v>
      </c>
      <c r="AP149" s="7">
        <v>20</v>
      </c>
      <c r="AQ149" s="7">
        <v>133.6</v>
      </c>
      <c r="AR149" s="28" t="e">
        <f>NA()</f>
        <v>#N/A</v>
      </c>
      <c r="AS149" s="28" t="e">
        <f>NA()</f>
        <v>#N/A</v>
      </c>
      <c r="AT149" s="28" t="e">
        <f>NA()</f>
        <v>#N/A</v>
      </c>
      <c r="AU149" s="28" t="e">
        <f>NA()</f>
        <v>#N/A</v>
      </c>
      <c r="AV149" s="28" t="e">
        <f>NA()</f>
        <v>#N/A</v>
      </c>
      <c r="AW149" s="7">
        <v>26.2</v>
      </c>
      <c r="AX149" s="28" t="e">
        <f>NA()</f>
        <v>#N/A</v>
      </c>
      <c r="AY149" s="7">
        <v>28.2</v>
      </c>
      <c r="AZ149" s="28" t="e">
        <f>NA()</f>
        <v>#N/A</v>
      </c>
      <c r="BA149" s="7">
        <v>27.7</v>
      </c>
      <c r="BB149" s="28" t="e">
        <f>NA()</f>
        <v>#N/A</v>
      </c>
      <c r="BC149" s="7">
        <v>32.4</v>
      </c>
      <c r="BD149" s="7">
        <v>42.5</v>
      </c>
      <c r="BE149" s="28" t="e">
        <f>NA()</f>
        <v>#N/A</v>
      </c>
      <c r="BF149" s="28" t="e">
        <f>NA()</f>
        <v>#N/A</v>
      </c>
      <c r="BG149" s="28" t="e">
        <f>NA()</f>
        <v>#N/A</v>
      </c>
    </row>
    <row r="150" spans="1:59" x14ac:dyDescent="0.3">
      <c r="A150" s="10">
        <v>45434</v>
      </c>
      <c r="B150" s="50">
        <v>33.799999999999997</v>
      </c>
      <c r="C150" s="50">
        <v>39.299999999999997</v>
      </c>
      <c r="D150" s="24" t="e">
        <f>NA()</f>
        <v>#N/A</v>
      </c>
      <c r="E150" s="24" t="e">
        <f>NA()</f>
        <v>#N/A</v>
      </c>
      <c r="F150" s="24" t="e">
        <f>NA()</f>
        <v>#N/A</v>
      </c>
      <c r="G150" s="24" t="e">
        <f>NA()</f>
        <v>#N/A</v>
      </c>
      <c r="H150" s="24" t="e">
        <f>NA()</f>
        <v>#N/A</v>
      </c>
      <c r="I150" s="24" t="e">
        <f>NA()</f>
        <v>#N/A</v>
      </c>
      <c r="J150" s="24" t="e">
        <f>NA()</f>
        <v>#N/A</v>
      </c>
      <c r="K150" s="28" t="e">
        <f>NA()</f>
        <v>#N/A</v>
      </c>
      <c r="L150" s="28" t="e">
        <f>NA()</f>
        <v>#N/A</v>
      </c>
      <c r="M150" s="28" t="e">
        <f>NA()</f>
        <v>#N/A</v>
      </c>
      <c r="N150" s="50">
        <v>42</v>
      </c>
      <c r="O150" s="50">
        <v>83.8</v>
      </c>
      <c r="P150" s="50">
        <v>11.4</v>
      </c>
      <c r="Q150" s="50">
        <v>88.5</v>
      </c>
      <c r="R150" s="50">
        <v>11.4</v>
      </c>
      <c r="S150" s="50">
        <v>88.5</v>
      </c>
      <c r="T150" s="50">
        <v>10</v>
      </c>
      <c r="U150" s="50">
        <v>48.8</v>
      </c>
      <c r="V150" s="28" t="e">
        <f>NA()</f>
        <v>#N/A</v>
      </c>
      <c r="W150" s="28" t="e">
        <f>NA()</f>
        <v>#N/A</v>
      </c>
      <c r="X150" s="28" t="e">
        <f>NA()</f>
        <v>#N/A</v>
      </c>
      <c r="Y150" s="28" t="e">
        <f>NA()</f>
        <v>#N/A</v>
      </c>
      <c r="Z150" s="50">
        <v>10</v>
      </c>
      <c r="AA150" s="20">
        <v>52.6</v>
      </c>
      <c r="AB150" s="50">
        <v>10</v>
      </c>
      <c r="AC150" s="50">
        <v>52.6</v>
      </c>
      <c r="AD150" s="50">
        <v>2.2999999999999998</v>
      </c>
      <c r="AE150" s="24" t="e">
        <f>NA()</f>
        <v>#N/A</v>
      </c>
      <c r="AF150" s="24">
        <v>0.9</v>
      </c>
      <c r="AG150" s="24" t="e">
        <f>NA()</f>
        <v>#N/A</v>
      </c>
      <c r="AH150" s="50">
        <v>0.9</v>
      </c>
      <c r="AI150" s="50">
        <v>47.1</v>
      </c>
      <c r="AJ150" s="50">
        <v>12</v>
      </c>
      <c r="AK150" s="50">
        <v>102.2</v>
      </c>
      <c r="AL150" s="50">
        <v>2.8</v>
      </c>
      <c r="AM150" s="28" t="e">
        <f>NA()</f>
        <v>#N/A</v>
      </c>
      <c r="AN150" s="7">
        <v>20</v>
      </c>
      <c r="AO150" s="50">
        <v>140.69999999999999</v>
      </c>
      <c r="AP150" s="50">
        <v>20</v>
      </c>
      <c r="AQ150" s="50">
        <v>146.69999999999999</v>
      </c>
      <c r="AR150" s="28" t="e">
        <f>NA()</f>
        <v>#N/A</v>
      </c>
      <c r="AS150" s="28" t="e">
        <f>NA()</f>
        <v>#N/A</v>
      </c>
      <c r="AT150" s="28" t="e">
        <f>NA()</f>
        <v>#N/A</v>
      </c>
      <c r="AU150" s="28" t="e">
        <f>NA()</f>
        <v>#N/A</v>
      </c>
      <c r="AV150" s="28" t="e">
        <f>NA()</f>
        <v>#N/A</v>
      </c>
      <c r="AW150" s="50">
        <v>28.2</v>
      </c>
      <c r="AX150" s="28" t="e">
        <f>NA()</f>
        <v>#N/A</v>
      </c>
      <c r="AY150" s="50">
        <v>33.5</v>
      </c>
      <c r="AZ150" s="28" t="e">
        <f>NA()</f>
        <v>#N/A</v>
      </c>
      <c r="BA150" s="50">
        <v>29.7</v>
      </c>
      <c r="BB150" s="28" t="e">
        <f>NA()</f>
        <v>#N/A</v>
      </c>
      <c r="BC150" s="50">
        <v>34</v>
      </c>
      <c r="BD150" s="50">
        <v>42.5</v>
      </c>
      <c r="BE150" s="28" t="e">
        <f>NA()</f>
        <v>#N/A</v>
      </c>
      <c r="BF150" s="28" t="e">
        <f>NA()</f>
        <v>#N/A</v>
      </c>
      <c r="BG150" s="28" t="e">
        <f>NA()</f>
        <v>#N/A</v>
      </c>
    </row>
    <row r="151" spans="1:59" x14ac:dyDescent="0.3">
      <c r="A151" s="10">
        <v>45435</v>
      </c>
      <c r="B151" s="50">
        <v>33.799999999999997</v>
      </c>
      <c r="C151" s="50">
        <v>38.5</v>
      </c>
      <c r="D151" s="24" t="e">
        <f>NA()</f>
        <v>#N/A</v>
      </c>
      <c r="E151" s="24" t="e">
        <f>NA()</f>
        <v>#N/A</v>
      </c>
      <c r="F151" s="24" t="e">
        <f>NA()</f>
        <v>#N/A</v>
      </c>
      <c r="G151" s="24" t="e">
        <f>NA()</f>
        <v>#N/A</v>
      </c>
      <c r="H151" s="24" t="e">
        <f>NA()</f>
        <v>#N/A</v>
      </c>
      <c r="I151" s="24" t="e">
        <f>NA()</f>
        <v>#N/A</v>
      </c>
      <c r="J151" s="24" t="e">
        <f>NA()</f>
        <v>#N/A</v>
      </c>
      <c r="K151" s="28" t="e">
        <f>NA()</f>
        <v>#N/A</v>
      </c>
      <c r="L151" s="28" t="e">
        <f>NA()</f>
        <v>#N/A</v>
      </c>
      <c r="M151" s="28" t="e">
        <f>NA()</f>
        <v>#N/A</v>
      </c>
      <c r="N151" s="50">
        <v>40</v>
      </c>
      <c r="O151" s="50">
        <v>81.2</v>
      </c>
      <c r="P151" s="50">
        <v>11.4</v>
      </c>
      <c r="Q151" s="50">
        <v>85.6</v>
      </c>
      <c r="R151" s="50">
        <v>11.4</v>
      </c>
      <c r="S151" s="50">
        <v>85.6</v>
      </c>
      <c r="T151" s="50">
        <v>10</v>
      </c>
      <c r="U151" s="50">
        <v>47.9</v>
      </c>
      <c r="V151" s="28" t="e">
        <f>NA()</f>
        <v>#N/A</v>
      </c>
      <c r="W151" s="28" t="e">
        <f>NA()</f>
        <v>#N/A</v>
      </c>
      <c r="X151" s="28" t="e">
        <f>NA()</f>
        <v>#N/A</v>
      </c>
      <c r="Y151" s="28" t="e">
        <f>NA()</f>
        <v>#N/A</v>
      </c>
      <c r="Z151" s="50">
        <v>10</v>
      </c>
      <c r="AA151" s="20">
        <v>51.6</v>
      </c>
      <c r="AB151" s="50">
        <v>10</v>
      </c>
      <c r="AC151" s="50">
        <v>51.6</v>
      </c>
      <c r="AD151" s="50">
        <v>2.2999999999999998</v>
      </c>
      <c r="AE151" s="24" t="e">
        <f>NA()</f>
        <v>#N/A</v>
      </c>
      <c r="AF151" s="24">
        <v>0.9</v>
      </c>
      <c r="AG151" s="24" t="e">
        <f>NA()</f>
        <v>#N/A</v>
      </c>
      <c r="AH151" s="50">
        <v>0.9</v>
      </c>
      <c r="AI151" s="50">
        <v>47.6</v>
      </c>
      <c r="AJ151" s="50">
        <v>11</v>
      </c>
      <c r="AK151" s="50">
        <v>99.8</v>
      </c>
      <c r="AL151" s="50">
        <v>2.8</v>
      </c>
      <c r="AM151" s="28" t="e">
        <f>NA()</f>
        <v>#N/A</v>
      </c>
      <c r="AN151" s="20">
        <v>20</v>
      </c>
      <c r="AO151" s="50">
        <v>137.5</v>
      </c>
      <c r="AP151" s="50">
        <v>20</v>
      </c>
      <c r="AQ151" s="50">
        <v>143.30000000000001</v>
      </c>
      <c r="AR151" s="28" t="e">
        <f>NA()</f>
        <v>#N/A</v>
      </c>
      <c r="AS151" s="28" t="e">
        <f>NA()</f>
        <v>#N/A</v>
      </c>
      <c r="AT151" s="28" t="e">
        <f>NA()</f>
        <v>#N/A</v>
      </c>
      <c r="AU151" s="28" t="e">
        <f>NA()</f>
        <v>#N/A</v>
      </c>
      <c r="AV151" s="28" t="e">
        <f>NA()</f>
        <v>#N/A</v>
      </c>
      <c r="AW151" s="50">
        <v>27.6</v>
      </c>
      <c r="AX151" s="28" t="e">
        <f>NA()</f>
        <v>#N/A</v>
      </c>
      <c r="AY151" s="50">
        <v>32.6</v>
      </c>
      <c r="AZ151" s="28" t="e">
        <f>NA()</f>
        <v>#N/A</v>
      </c>
      <c r="BA151" s="50">
        <v>29</v>
      </c>
      <c r="BB151" s="28" t="e">
        <f>NA()</f>
        <v>#N/A</v>
      </c>
      <c r="BC151" s="50">
        <v>33.5</v>
      </c>
      <c r="BD151" s="50">
        <v>42.5</v>
      </c>
      <c r="BE151" s="28" t="e">
        <f>NA()</f>
        <v>#N/A</v>
      </c>
      <c r="BF151" s="28" t="e">
        <f>NA()</f>
        <v>#N/A</v>
      </c>
      <c r="BG151" s="28" t="e">
        <f>NA()</f>
        <v>#N/A</v>
      </c>
    </row>
    <row r="152" spans="1:59" x14ac:dyDescent="0.3">
      <c r="A152" s="10">
        <v>45436</v>
      </c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0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1:59" x14ac:dyDescent="0.3">
      <c r="A153" s="10">
        <v>45437</v>
      </c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1:59" x14ac:dyDescent="0.3">
      <c r="A154" s="10">
        <v>45438</v>
      </c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1:59" x14ac:dyDescent="0.3">
      <c r="A155" s="10">
        <v>45439</v>
      </c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1:59" x14ac:dyDescent="0.3">
      <c r="A156" s="10">
        <v>45440</v>
      </c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1:59" x14ac:dyDescent="0.3">
      <c r="A157" s="10">
        <v>45441</v>
      </c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1:59" x14ac:dyDescent="0.3">
      <c r="A158" s="10">
        <v>45442</v>
      </c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</row>
    <row r="159" spans="1:59" x14ac:dyDescent="0.3">
      <c r="A159" s="10">
        <v>45443</v>
      </c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</row>
    <row r="160" spans="1:59" x14ac:dyDescent="0.3">
      <c r="A160" s="10">
        <v>45444</v>
      </c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</row>
    <row r="161" spans="1:59" x14ac:dyDescent="0.3">
      <c r="A161" s="10">
        <v>45445</v>
      </c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</row>
    <row r="162" spans="1:59" x14ac:dyDescent="0.3">
      <c r="A162" s="10">
        <v>45446</v>
      </c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</row>
    <row r="163" spans="1:59" x14ac:dyDescent="0.3">
      <c r="A163" s="10">
        <v>45447</v>
      </c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</row>
    <row r="164" spans="1:59" x14ac:dyDescent="0.3">
      <c r="A164" s="10">
        <v>45448</v>
      </c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</row>
    <row r="165" spans="1:59" x14ac:dyDescent="0.3">
      <c r="A165" s="10">
        <v>45449</v>
      </c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</row>
    <row r="166" spans="1:59" x14ac:dyDescent="0.3">
      <c r="A166" s="10">
        <v>45450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</row>
    <row r="167" spans="1:59" x14ac:dyDescent="0.3">
      <c r="A167" s="10">
        <v>45451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</row>
    <row r="168" spans="1:59" x14ac:dyDescent="0.3">
      <c r="A168" s="10">
        <v>45452</v>
      </c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</row>
    <row r="169" spans="1:59" x14ac:dyDescent="0.3">
      <c r="A169" s="10">
        <v>45453</v>
      </c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</row>
    <row r="170" spans="1:59" x14ac:dyDescent="0.3">
      <c r="A170" s="10">
        <v>45454</v>
      </c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</row>
    <row r="171" spans="1:59" x14ac:dyDescent="0.3">
      <c r="A171" s="10">
        <v>45455</v>
      </c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</row>
    <row r="172" spans="1:59" x14ac:dyDescent="0.3">
      <c r="A172" s="10">
        <v>45456</v>
      </c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</row>
    <row r="173" spans="1:59" x14ac:dyDescent="0.3">
      <c r="A173" s="10">
        <v>45457</v>
      </c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</row>
    <row r="174" spans="1:59" x14ac:dyDescent="0.3">
      <c r="A174" s="10">
        <v>45458</v>
      </c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</row>
    <row r="175" spans="1:59" x14ac:dyDescent="0.3">
      <c r="A175" s="10">
        <v>45459</v>
      </c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</row>
    <row r="176" spans="1:59" x14ac:dyDescent="0.3">
      <c r="A176" s="10">
        <v>45460</v>
      </c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</row>
    <row r="177" spans="1:59" x14ac:dyDescent="0.3">
      <c r="A177" s="10">
        <v>45461</v>
      </c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</row>
    <row r="178" spans="1:59" x14ac:dyDescent="0.3">
      <c r="A178" s="10">
        <v>45462</v>
      </c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</row>
    <row r="179" spans="1:59" x14ac:dyDescent="0.3">
      <c r="A179" s="10">
        <v>45463</v>
      </c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</row>
    <row r="180" spans="1:59" x14ac:dyDescent="0.3">
      <c r="A180" s="10">
        <v>45464</v>
      </c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</row>
    <row r="181" spans="1:59" x14ac:dyDescent="0.3">
      <c r="A181" s="10">
        <v>45465</v>
      </c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</row>
    <row r="182" spans="1:59" x14ac:dyDescent="0.3">
      <c r="A182" s="10">
        <v>45466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</row>
    <row r="183" spans="1:59" x14ac:dyDescent="0.3">
      <c r="A183" s="10">
        <v>45467</v>
      </c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</row>
    <row r="184" spans="1:59" x14ac:dyDescent="0.3">
      <c r="A184" s="10">
        <v>45468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</row>
    <row r="185" spans="1:59" x14ac:dyDescent="0.3">
      <c r="A185" s="10">
        <v>45469</v>
      </c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</row>
    <row r="186" spans="1:59" x14ac:dyDescent="0.3">
      <c r="A186" s="10">
        <v>45470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</row>
    <row r="187" spans="1:59" x14ac:dyDescent="0.3">
      <c r="A187" s="10">
        <v>45471</v>
      </c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</row>
    <row r="188" spans="1:59" x14ac:dyDescent="0.3">
      <c r="A188" s="10">
        <v>45472</v>
      </c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</row>
    <row r="189" spans="1:59" x14ac:dyDescent="0.3">
      <c r="A189" s="10">
        <v>45473</v>
      </c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</row>
    <row r="190" spans="1:59" x14ac:dyDescent="0.3">
      <c r="A190" s="10">
        <v>45474</v>
      </c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</row>
    <row r="191" spans="1:59" x14ac:dyDescent="0.3">
      <c r="A191" s="10">
        <v>45475</v>
      </c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</row>
    <row r="192" spans="1:59" x14ac:dyDescent="0.3">
      <c r="A192" s="10">
        <v>45476</v>
      </c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</row>
    <row r="193" spans="1:59" x14ac:dyDescent="0.3">
      <c r="A193" s="10">
        <v>45477</v>
      </c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</row>
    <row r="194" spans="1:59" x14ac:dyDescent="0.3">
      <c r="A194" s="10">
        <v>45478</v>
      </c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</row>
    <row r="195" spans="1:59" x14ac:dyDescent="0.3">
      <c r="A195" s="10">
        <v>45479</v>
      </c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</row>
    <row r="196" spans="1:59" x14ac:dyDescent="0.3">
      <c r="A196" s="10">
        <v>45480</v>
      </c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</row>
    <row r="197" spans="1:59" x14ac:dyDescent="0.3">
      <c r="A197" s="10">
        <v>45481</v>
      </c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</row>
    <row r="198" spans="1:59" x14ac:dyDescent="0.3">
      <c r="A198" s="10">
        <v>45482</v>
      </c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</row>
    <row r="199" spans="1:59" x14ac:dyDescent="0.3">
      <c r="A199" s="10">
        <v>45483</v>
      </c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</row>
    <row r="200" spans="1:59" x14ac:dyDescent="0.3">
      <c r="A200" s="10">
        <v>45484</v>
      </c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</row>
    <row r="201" spans="1:59" x14ac:dyDescent="0.3">
      <c r="A201" s="10">
        <v>45485</v>
      </c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</row>
    <row r="202" spans="1:59" x14ac:dyDescent="0.3">
      <c r="A202" s="10">
        <v>45486</v>
      </c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</row>
    <row r="203" spans="1:59" x14ac:dyDescent="0.3">
      <c r="A203" s="10">
        <v>45487</v>
      </c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</row>
    <row r="204" spans="1:59" x14ac:dyDescent="0.3">
      <c r="A204" s="10">
        <v>45488</v>
      </c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</row>
    <row r="205" spans="1:59" x14ac:dyDescent="0.3">
      <c r="A205" s="10">
        <v>45489</v>
      </c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</row>
    <row r="206" spans="1:59" x14ac:dyDescent="0.3">
      <c r="A206" s="10">
        <v>45490</v>
      </c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</row>
    <row r="207" spans="1:59" x14ac:dyDescent="0.3">
      <c r="A207" s="10">
        <v>45491</v>
      </c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</row>
    <row r="208" spans="1:59" x14ac:dyDescent="0.3">
      <c r="A208" s="10">
        <v>45492</v>
      </c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</row>
    <row r="209" spans="1:59" x14ac:dyDescent="0.3">
      <c r="A209" s="10">
        <v>45493</v>
      </c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</row>
    <row r="210" spans="1:59" x14ac:dyDescent="0.3">
      <c r="A210" s="10">
        <v>45494</v>
      </c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</row>
    <row r="211" spans="1:59" x14ac:dyDescent="0.3">
      <c r="A211" s="10">
        <v>45495</v>
      </c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</row>
    <row r="212" spans="1:59" x14ac:dyDescent="0.3">
      <c r="A212" s="10">
        <v>45496</v>
      </c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</row>
    <row r="213" spans="1:59" x14ac:dyDescent="0.3">
      <c r="A213" s="10">
        <v>45497</v>
      </c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</row>
    <row r="214" spans="1:59" x14ac:dyDescent="0.3">
      <c r="A214" s="10">
        <v>45498</v>
      </c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</row>
    <row r="215" spans="1:59" x14ac:dyDescent="0.3">
      <c r="A215" s="10">
        <v>45499</v>
      </c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</row>
    <row r="216" spans="1:59" x14ac:dyDescent="0.3">
      <c r="A216" s="10">
        <v>45500</v>
      </c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</row>
    <row r="217" spans="1:59" x14ac:dyDescent="0.3">
      <c r="A217" s="10">
        <v>45501</v>
      </c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</row>
    <row r="218" spans="1:59" x14ac:dyDescent="0.3">
      <c r="A218" s="10">
        <v>45502</v>
      </c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</row>
    <row r="219" spans="1:59" x14ac:dyDescent="0.3">
      <c r="A219" s="10">
        <v>45503</v>
      </c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</row>
    <row r="220" spans="1:59" x14ac:dyDescent="0.3">
      <c r="A220" s="10">
        <v>45504</v>
      </c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</row>
    <row r="221" spans="1:59" x14ac:dyDescent="0.3">
      <c r="A221" s="10">
        <v>45505</v>
      </c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</row>
    <row r="222" spans="1:59" x14ac:dyDescent="0.3">
      <c r="A222" s="10">
        <v>45506</v>
      </c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</row>
    <row r="223" spans="1:59" x14ac:dyDescent="0.3">
      <c r="A223" s="10">
        <v>45507</v>
      </c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</row>
    <row r="224" spans="1:59" x14ac:dyDescent="0.3">
      <c r="A224" s="10">
        <v>45508</v>
      </c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</row>
    <row r="225" spans="1:59" x14ac:dyDescent="0.3">
      <c r="A225" s="10">
        <v>45509</v>
      </c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</row>
    <row r="226" spans="1:59" x14ac:dyDescent="0.3">
      <c r="A226" s="10">
        <v>45510</v>
      </c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</row>
    <row r="227" spans="1:59" x14ac:dyDescent="0.3">
      <c r="A227" s="10">
        <v>45511</v>
      </c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</row>
    <row r="228" spans="1:59" x14ac:dyDescent="0.3">
      <c r="A228" s="10">
        <v>45512</v>
      </c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</row>
    <row r="229" spans="1:59" x14ac:dyDescent="0.3">
      <c r="A229" s="10">
        <v>45513</v>
      </c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</row>
    <row r="230" spans="1:59" x14ac:dyDescent="0.3">
      <c r="A230" s="10">
        <v>45514</v>
      </c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</row>
    <row r="231" spans="1:59" x14ac:dyDescent="0.3">
      <c r="A231" s="10">
        <v>45515</v>
      </c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</row>
    <row r="232" spans="1:59" x14ac:dyDescent="0.3">
      <c r="A232" s="10">
        <v>45516</v>
      </c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</row>
    <row r="233" spans="1:59" x14ac:dyDescent="0.3">
      <c r="A233" s="10">
        <v>45517</v>
      </c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</row>
    <row r="234" spans="1:59" x14ac:dyDescent="0.3">
      <c r="A234" s="10">
        <v>45518</v>
      </c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</row>
    <row r="235" spans="1:59" x14ac:dyDescent="0.3">
      <c r="A235" s="10">
        <v>45519</v>
      </c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</row>
    <row r="236" spans="1:59" x14ac:dyDescent="0.3">
      <c r="A236" s="10">
        <v>45520</v>
      </c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</row>
    <row r="237" spans="1:59" x14ac:dyDescent="0.3">
      <c r="A237" s="10">
        <v>45521</v>
      </c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</row>
    <row r="238" spans="1:59" x14ac:dyDescent="0.3">
      <c r="A238" s="10">
        <v>45522</v>
      </c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</row>
    <row r="239" spans="1:59" x14ac:dyDescent="0.3">
      <c r="A239" s="10">
        <v>45523</v>
      </c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</row>
    <row r="240" spans="1:59" x14ac:dyDescent="0.3">
      <c r="A240" s="10">
        <v>45524</v>
      </c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</row>
    <row r="241" spans="1:59" x14ac:dyDescent="0.3">
      <c r="A241" s="10">
        <v>45525</v>
      </c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</row>
    <row r="242" spans="1:59" x14ac:dyDescent="0.3">
      <c r="A242" s="10">
        <v>45526</v>
      </c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</row>
    <row r="243" spans="1:59" x14ac:dyDescent="0.3">
      <c r="A243" s="10">
        <v>45527</v>
      </c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</row>
    <row r="244" spans="1:59" x14ac:dyDescent="0.3">
      <c r="A244" s="10">
        <v>45528</v>
      </c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</row>
    <row r="245" spans="1:59" x14ac:dyDescent="0.3">
      <c r="A245" s="10">
        <v>45529</v>
      </c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</row>
    <row r="246" spans="1:59" x14ac:dyDescent="0.3">
      <c r="A246" s="10">
        <v>45530</v>
      </c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</row>
    <row r="247" spans="1:59" x14ac:dyDescent="0.3">
      <c r="A247" s="10">
        <v>45531</v>
      </c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</row>
    <row r="248" spans="1:59" x14ac:dyDescent="0.3">
      <c r="A248" s="10">
        <v>45532</v>
      </c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</row>
    <row r="249" spans="1:59" x14ac:dyDescent="0.3">
      <c r="A249" s="10">
        <v>45533</v>
      </c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</row>
    <row r="250" spans="1:59" x14ac:dyDescent="0.3">
      <c r="A250" s="10">
        <v>45534</v>
      </c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</row>
    <row r="251" spans="1:59" x14ac:dyDescent="0.3">
      <c r="A251" s="10">
        <v>45535</v>
      </c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</row>
    <row r="252" spans="1:59" x14ac:dyDescent="0.3">
      <c r="A252" s="10">
        <v>45536</v>
      </c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</row>
    <row r="253" spans="1:59" x14ac:dyDescent="0.3">
      <c r="A253" s="10">
        <v>45537</v>
      </c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</row>
    <row r="254" spans="1:59" x14ac:dyDescent="0.3">
      <c r="A254" s="10">
        <v>45538</v>
      </c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</row>
    <row r="255" spans="1:59" x14ac:dyDescent="0.3">
      <c r="A255" s="10">
        <v>45539</v>
      </c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</row>
    <row r="256" spans="1:59" x14ac:dyDescent="0.3">
      <c r="A256" s="10">
        <v>45540</v>
      </c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</row>
    <row r="257" spans="1:59" x14ac:dyDescent="0.3">
      <c r="A257" s="10">
        <v>45541</v>
      </c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</row>
    <row r="258" spans="1:59" x14ac:dyDescent="0.3">
      <c r="A258" s="10">
        <v>45542</v>
      </c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</row>
    <row r="259" spans="1:59" x14ac:dyDescent="0.3">
      <c r="A259" s="10">
        <v>45543</v>
      </c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</row>
    <row r="260" spans="1:59" x14ac:dyDescent="0.3">
      <c r="A260" s="10">
        <v>45544</v>
      </c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</row>
    <row r="261" spans="1:59" x14ac:dyDescent="0.3">
      <c r="A261" s="10">
        <v>45545</v>
      </c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</row>
    <row r="262" spans="1:59" x14ac:dyDescent="0.3">
      <c r="A262" s="10">
        <v>45546</v>
      </c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</row>
    <row r="263" spans="1:59" x14ac:dyDescent="0.3">
      <c r="A263" s="10">
        <v>45547</v>
      </c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</row>
    <row r="264" spans="1:59" x14ac:dyDescent="0.3">
      <c r="A264" s="10">
        <v>45548</v>
      </c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</row>
    <row r="265" spans="1:59" x14ac:dyDescent="0.3">
      <c r="A265" s="10">
        <v>45549</v>
      </c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</row>
    <row r="266" spans="1:59" x14ac:dyDescent="0.3">
      <c r="A266" s="10">
        <v>45550</v>
      </c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</row>
    <row r="267" spans="1:59" x14ac:dyDescent="0.3">
      <c r="A267" s="10">
        <v>45551</v>
      </c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</row>
    <row r="268" spans="1:59" x14ac:dyDescent="0.3">
      <c r="A268" s="10">
        <v>45552</v>
      </c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</row>
    <row r="269" spans="1:59" x14ac:dyDescent="0.3">
      <c r="A269" s="10">
        <v>45553</v>
      </c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</row>
    <row r="270" spans="1:59" x14ac:dyDescent="0.3">
      <c r="A270" s="10">
        <v>45554</v>
      </c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</row>
    <row r="271" spans="1:59" x14ac:dyDescent="0.3">
      <c r="A271" s="10">
        <v>45555</v>
      </c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</row>
    <row r="272" spans="1:59" x14ac:dyDescent="0.3">
      <c r="A272" s="10">
        <v>45556</v>
      </c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</row>
    <row r="273" spans="1:59" x14ac:dyDescent="0.3">
      <c r="A273" s="10">
        <v>45557</v>
      </c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</row>
    <row r="274" spans="1:59" x14ac:dyDescent="0.3">
      <c r="A274" s="10">
        <v>45558</v>
      </c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</row>
    <row r="275" spans="1:59" x14ac:dyDescent="0.3">
      <c r="A275" s="10">
        <v>45559</v>
      </c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</row>
    <row r="276" spans="1:59" x14ac:dyDescent="0.3">
      <c r="A276" s="10">
        <v>45560</v>
      </c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</row>
    <row r="277" spans="1:59" x14ac:dyDescent="0.3">
      <c r="A277" s="10">
        <v>45561</v>
      </c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</row>
    <row r="278" spans="1:59" x14ac:dyDescent="0.3">
      <c r="A278" s="10">
        <v>45562</v>
      </c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</row>
    <row r="279" spans="1:59" x14ac:dyDescent="0.3">
      <c r="A279" s="10">
        <v>45563</v>
      </c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</row>
    <row r="280" spans="1:59" x14ac:dyDescent="0.3">
      <c r="A280" s="10">
        <v>45564</v>
      </c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</row>
    <row r="281" spans="1:59" x14ac:dyDescent="0.3">
      <c r="A281" s="10">
        <v>45565</v>
      </c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</row>
    <row r="282" spans="1:59" x14ac:dyDescent="0.3">
      <c r="A282" s="10">
        <v>45566</v>
      </c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</row>
    <row r="283" spans="1:59" x14ac:dyDescent="0.3">
      <c r="A283" s="10">
        <v>45567</v>
      </c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</row>
    <row r="284" spans="1:59" x14ac:dyDescent="0.3">
      <c r="A284" s="10">
        <v>45568</v>
      </c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</row>
    <row r="285" spans="1:59" x14ac:dyDescent="0.3">
      <c r="A285" s="10">
        <v>45569</v>
      </c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</row>
    <row r="286" spans="1:59" x14ac:dyDescent="0.3">
      <c r="A286" s="10">
        <v>45570</v>
      </c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</row>
    <row r="287" spans="1:59" x14ac:dyDescent="0.3">
      <c r="A287" s="10">
        <v>45571</v>
      </c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</row>
    <row r="288" spans="1:59" x14ac:dyDescent="0.3">
      <c r="A288" s="10">
        <v>45572</v>
      </c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</row>
    <row r="289" spans="1:59" x14ac:dyDescent="0.3">
      <c r="A289" s="10">
        <v>45573</v>
      </c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</row>
    <row r="290" spans="1:59" x14ac:dyDescent="0.3">
      <c r="A290" s="10">
        <v>45574</v>
      </c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</row>
    <row r="291" spans="1:59" x14ac:dyDescent="0.3">
      <c r="A291" s="10">
        <v>45575</v>
      </c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</row>
    <row r="292" spans="1:59" x14ac:dyDescent="0.3">
      <c r="A292" s="10">
        <v>45576</v>
      </c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</row>
    <row r="293" spans="1:59" x14ac:dyDescent="0.3">
      <c r="A293" s="10">
        <v>45577</v>
      </c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</row>
    <row r="294" spans="1:59" x14ac:dyDescent="0.3">
      <c r="A294" s="10">
        <v>45578</v>
      </c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</row>
    <row r="295" spans="1:59" x14ac:dyDescent="0.3">
      <c r="A295" s="10">
        <v>45579</v>
      </c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</row>
    <row r="296" spans="1:59" x14ac:dyDescent="0.3">
      <c r="A296" s="10">
        <v>45580</v>
      </c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</row>
    <row r="297" spans="1:59" x14ac:dyDescent="0.3">
      <c r="A297" s="10">
        <v>45581</v>
      </c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</row>
    <row r="298" spans="1:59" x14ac:dyDescent="0.3">
      <c r="A298" s="10">
        <v>45582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</row>
    <row r="299" spans="1:59" x14ac:dyDescent="0.3">
      <c r="A299" s="10">
        <v>45583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</row>
    <row r="300" spans="1:59" x14ac:dyDescent="0.3">
      <c r="A300" s="10">
        <v>45584</v>
      </c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</row>
    <row r="301" spans="1:59" x14ac:dyDescent="0.3">
      <c r="A301" s="10">
        <v>45585</v>
      </c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</row>
    <row r="302" spans="1:59" x14ac:dyDescent="0.3">
      <c r="A302" s="10">
        <v>45586</v>
      </c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</row>
    <row r="303" spans="1:59" x14ac:dyDescent="0.3">
      <c r="A303" s="10">
        <v>45587</v>
      </c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</row>
    <row r="304" spans="1:59" x14ac:dyDescent="0.3">
      <c r="A304" s="10">
        <v>45588</v>
      </c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</row>
    <row r="305" spans="1:59" x14ac:dyDescent="0.3">
      <c r="A305" s="10">
        <v>45589</v>
      </c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</row>
    <row r="306" spans="1:59" x14ac:dyDescent="0.3">
      <c r="A306" s="10">
        <v>45590</v>
      </c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</row>
    <row r="307" spans="1:59" x14ac:dyDescent="0.3">
      <c r="A307" s="10">
        <v>45591</v>
      </c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</row>
    <row r="308" spans="1:59" x14ac:dyDescent="0.3">
      <c r="A308" s="10">
        <v>45592</v>
      </c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</row>
    <row r="309" spans="1:59" x14ac:dyDescent="0.3">
      <c r="A309" s="10">
        <v>45593</v>
      </c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</row>
    <row r="310" spans="1:59" x14ac:dyDescent="0.3">
      <c r="A310" s="10">
        <v>45594</v>
      </c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</row>
    <row r="311" spans="1:59" x14ac:dyDescent="0.3">
      <c r="A311" s="10">
        <v>45595</v>
      </c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</row>
    <row r="312" spans="1:59" x14ac:dyDescent="0.3">
      <c r="A312" s="10">
        <v>45596</v>
      </c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</row>
    <row r="313" spans="1:59" x14ac:dyDescent="0.3">
      <c r="A313" s="10">
        <v>45597</v>
      </c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</row>
    <row r="314" spans="1:59" x14ac:dyDescent="0.3">
      <c r="A314" s="10">
        <v>45598</v>
      </c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</row>
    <row r="315" spans="1:59" x14ac:dyDescent="0.3">
      <c r="A315" s="10">
        <v>45599</v>
      </c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</row>
    <row r="316" spans="1:59" x14ac:dyDescent="0.3">
      <c r="A316" s="10">
        <v>45600</v>
      </c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</row>
    <row r="317" spans="1:59" x14ac:dyDescent="0.3">
      <c r="A317" s="10">
        <v>45601</v>
      </c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</row>
    <row r="318" spans="1:59" x14ac:dyDescent="0.3">
      <c r="A318" s="10">
        <v>45602</v>
      </c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</row>
    <row r="319" spans="1:59" x14ac:dyDescent="0.3">
      <c r="A319" s="10">
        <v>45603</v>
      </c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</row>
    <row r="320" spans="1:59" x14ac:dyDescent="0.3">
      <c r="A320" s="10">
        <v>45604</v>
      </c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</row>
    <row r="321" spans="1:59" x14ac:dyDescent="0.3">
      <c r="A321" s="10">
        <v>45605</v>
      </c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</row>
    <row r="322" spans="1:59" x14ac:dyDescent="0.3">
      <c r="A322" s="10">
        <v>45606</v>
      </c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</row>
    <row r="323" spans="1:59" x14ac:dyDescent="0.3">
      <c r="A323" s="10">
        <v>45607</v>
      </c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</row>
    <row r="324" spans="1:59" x14ac:dyDescent="0.3">
      <c r="A324" s="10">
        <v>45608</v>
      </c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</row>
    <row r="325" spans="1:59" x14ac:dyDescent="0.3">
      <c r="A325" s="10">
        <v>45609</v>
      </c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</row>
    <row r="326" spans="1:59" x14ac:dyDescent="0.3">
      <c r="A326" s="10">
        <v>45610</v>
      </c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</row>
    <row r="327" spans="1:59" x14ac:dyDescent="0.3">
      <c r="A327" s="10">
        <v>45611</v>
      </c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</row>
    <row r="328" spans="1:59" x14ac:dyDescent="0.3">
      <c r="A328" s="10">
        <v>45612</v>
      </c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</row>
    <row r="329" spans="1:59" x14ac:dyDescent="0.3">
      <c r="A329" s="10">
        <v>45613</v>
      </c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</row>
    <row r="330" spans="1:59" x14ac:dyDescent="0.3">
      <c r="A330" s="10">
        <v>45614</v>
      </c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</row>
    <row r="331" spans="1:59" x14ac:dyDescent="0.3">
      <c r="A331" s="10">
        <v>45615</v>
      </c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</row>
    <row r="332" spans="1:59" x14ac:dyDescent="0.3">
      <c r="A332" s="10">
        <v>45616</v>
      </c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</row>
    <row r="333" spans="1:59" x14ac:dyDescent="0.3">
      <c r="A333" s="10">
        <v>45617</v>
      </c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</row>
    <row r="334" spans="1:59" x14ac:dyDescent="0.3">
      <c r="A334" s="10">
        <v>45618</v>
      </c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</row>
    <row r="335" spans="1:59" x14ac:dyDescent="0.3">
      <c r="A335" s="10">
        <v>45619</v>
      </c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</row>
    <row r="336" spans="1:59" x14ac:dyDescent="0.3">
      <c r="A336" s="10">
        <v>45620</v>
      </c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</row>
    <row r="337" spans="1:59" x14ac:dyDescent="0.3">
      <c r="A337" s="10">
        <v>45621</v>
      </c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</row>
    <row r="338" spans="1:59" x14ac:dyDescent="0.3">
      <c r="A338" s="10">
        <v>45622</v>
      </c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</row>
    <row r="339" spans="1:59" x14ac:dyDescent="0.3">
      <c r="A339" s="10">
        <v>45623</v>
      </c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</row>
    <row r="340" spans="1:59" x14ac:dyDescent="0.3">
      <c r="A340" s="10">
        <v>45624</v>
      </c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</row>
    <row r="341" spans="1:59" x14ac:dyDescent="0.3">
      <c r="A341" s="10">
        <v>45625</v>
      </c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</row>
    <row r="342" spans="1:59" x14ac:dyDescent="0.3">
      <c r="A342" s="10">
        <v>45626</v>
      </c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</row>
    <row r="343" spans="1:59" x14ac:dyDescent="0.3">
      <c r="A343" s="10">
        <v>45627</v>
      </c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</row>
    <row r="344" spans="1:59" x14ac:dyDescent="0.3">
      <c r="A344" s="10">
        <v>45628</v>
      </c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</row>
    <row r="345" spans="1:59" x14ac:dyDescent="0.3">
      <c r="A345" s="10">
        <v>45629</v>
      </c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</row>
    <row r="346" spans="1:59" x14ac:dyDescent="0.3">
      <c r="A346" s="10">
        <v>45630</v>
      </c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</row>
    <row r="347" spans="1:59" x14ac:dyDescent="0.3">
      <c r="A347" s="10">
        <v>45631</v>
      </c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</row>
    <row r="348" spans="1:59" x14ac:dyDescent="0.3">
      <c r="A348" s="10">
        <v>45632</v>
      </c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</row>
    <row r="349" spans="1:59" x14ac:dyDescent="0.3">
      <c r="A349" s="10">
        <v>45633</v>
      </c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</row>
    <row r="350" spans="1:59" x14ac:dyDescent="0.3">
      <c r="A350" s="10">
        <v>45634</v>
      </c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</row>
    <row r="351" spans="1:59" x14ac:dyDescent="0.3">
      <c r="A351" s="10">
        <v>45635</v>
      </c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</row>
    <row r="352" spans="1:59" x14ac:dyDescent="0.3">
      <c r="A352" s="10">
        <v>45636</v>
      </c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</row>
    <row r="353" spans="1:59" x14ac:dyDescent="0.3">
      <c r="A353" s="10">
        <v>45637</v>
      </c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</row>
    <row r="354" spans="1:59" x14ac:dyDescent="0.3">
      <c r="A354" s="10">
        <v>45638</v>
      </c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</row>
    <row r="355" spans="1:59" x14ac:dyDescent="0.3">
      <c r="A355" s="10">
        <v>45639</v>
      </c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</row>
    <row r="356" spans="1:59" x14ac:dyDescent="0.3">
      <c r="A356" s="10">
        <v>45640</v>
      </c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</row>
    <row r="357" spans="1:59" x14ac:dyDescent="0.3">
      <c r="A357" s="10">
        <v>45641</v>
      </c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</row>
    <row r="358" spans="1:59" x14ac:dyDescent="0.3">
      <c r="A358" s="10">
        <v>45642</v>
      </c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</row>
    <row r="359" spans="1:59" x14ac:dyDescent="0.3">
      <c r="A359" s="10">
        <v>45643</v>
      </c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</row>
    <row r="360" spans="1:59" x14ac:dyDescent="0.3">
      <c r="A360" s="10">
        <v>45644</v>
      </c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</row>
    <row r="361" spans="1:59" x14ac:dyDescent="0.3">
      <c r="A361" s="10">
        <v>45645</v>
      </c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</row>
    <row r="362" spans="1:59" x14ac:dyDescent="0.3">
      <c r="A362" s="10">
        <v>45646</v>
      </c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</row>
    <row r="363" spans="1:59" x14ac:dyDescent="0.3">
      <c r="A363" s="10">
        <v>45647</v>
      </c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</row>
    <row r="364" spans="1:59" x14ac:dyDescent="0.3">
      <c r="A364" s="10">
        <v>45648</v>
      </c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</row>
    <row r="365" spans="1:59" x14ac:dyDescent="0.3">
      <c r="A365" s="10">
        <v>45649</v>
      </c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</row>
    <row r="366" spans="1:59" x14ac:dyDescent="0.3">
      <c r="A366" s="10">
        <v>45650</v>
      </c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</row>
    <row r="367" spans="1:59" x14ac:dyDescent="0.3">
      <c r="A367" s="10">
        <v>45651</v>
      </c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</row>
    <row r="368" spans="1:59" x14ac:dyDescent="0.3">
      <c r="A368" s="10">
        <v>45652</v>
      </c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</row>
    <row r="369" spans="1:59" x14ac:dyDescent="0.3">
      <c r="A369" s="10">
        <v>45653</v>
      </c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</row>
    <row r="370" spans="1:59" x14ac:dyDescent="0.3">
      <c r="A370" s="10">
        <v>45654</v>
      </c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</row>
    <row r="371" spans="1:59" x14ac:dyDescent="0.3">
      <c r="A371" s="10">
        <v>45655</v>
      </c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</row>
    <row r="372" spans="1:59" x14ac:dyDescent="0.3">
      <c r="A372" s="10">
        <v>45656</v>
      </c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</row>
    <row r="373" spans="1:59" x14ac:dyDescent="0.3">
      <c r="A373" s="10">
        <v>45657</v>
      </c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</row>
  </sheetData>
  <mergeCells count="29">
    <mergeCell ref="B6:C6"/>
    <mergeCell ref="D6:E6"/>
    <mergeCell ref="F6:G6"/>
    <mergeCell ref="H6:I6"/>
    <mergeCell ref="J6:K6"/>
    <mergeCell ref="L6:M6"/>
    <mergeCell ref="X6:Y6"/>
    <mergeCell ref="Z6:AA6"/>
    <mergeCell ref="AB6:AC6"/>
    <mergeCell ref="AD6:AE6"/>
    <mergeCell ref="N6:O6"/>
    <mergeCell ref="P6:Q6"/>
    <mergeCell ref="R6:S6"/>
    <mergeCell ref="T6:U6"/>
    <mergeCell ref="V6:W6"/>
    <mergeCell ref="AF6:AG6"/>
    <mergeCell ref="AH6:AI6"/>
    <mergeCell ref="AJ6:AK6"/>
    <mergeCell ref="AL6:AM6"/>
    <mergeCell ref="AN6:AO6"/>
    <mergeCell ref="AZ6:BA6"/>
    <mergeCell ref="BB6:BC6"/>
    <mergeCell ref="BD6:BE6"/>
    <mergeCell ref="BF6:BG6"/>
    <mergeCell ref="AP6:AQ6"/>
    <mergeCell ref="AR6:AS6"/>
    <mergeCell ref="AT6:AU6"/>
    <mergeCell ref="AV6:AW6"/>
    <mergeCell ref="AX6:AY6"/>
  </mergeCells>
  <conditionalFormatting sqref="B5">
    <cfRule type="duplicateValues" dxfId="294" priority="29"/>
  </conditionalFormatting>
  <conditionalFormatting sqref="D5">
    <cfRule type="duplicateValues" dxfId="293" priority="28"/>
  </conditionalFormatting>
  <conditionalFormatting sqref="F5">
    <cfRule type="duplicateValues" dxfId="292" priority="27"/>
  </conditionalFormatting>
  <conditionalFormatting sqref="H5">
    <cfRule type="duplicateValues" dxfId="291" priority="26"/>
  </conditionalFormatting>
  <conditionalFormatting sqref="J5">
    <cfRule type="duplicateValues" dxfId="290" priority="25"/>
  </conditionalFormatting>
  <conditionalFormatting sqref="L5">
    <cfRule type="duplicateValues" dxfId="289" priority="24"/>
  </conditionalFormatting>
  <conditionalFormatting sqref="N5">
    <cfRule type="duplicateValues" dxfId="288" priority="23"/>
  </conditionalFormatting>
  <conditionalFormatting sqref="P5">
    <cfRule type="duplicateValues" dxfId="287" priority="22"/>
  </conditionalFormatting>
  <conditionalFormatting sqref="R5">
    <cfRule type="duplicateValues" dxfId="286" priority="21"/>
  </conditionalFormatting>
  <conditionalFormatting sqref="T5">
    <cfRule type="duplicateValues" dxfId="285" priority="20"/>
  </conditionalFormatting>
  <conditionalFormatting sqref="V5">
    <cfRule type="duplicateValues" dxfId="284" priority="19"/>
  </conditionalFormatting>
  <conditionalFormatting sqref="X5">
    <cfRule type="duplicateValues" dxfId="283" priority="18"/>
  </conditionalFormatting>
  <conditionalFormatting sqref="Z5">
    <cfRule type="duplicateValues" dxfId="282" priority="17"/>
  </conditionalFormatting>
  <conditionalFormatting sqref="AB5">
    <cfRule type="duplicateValues" dxfId="281" priority="16"/>
  </conditionalFormatting>
  <conditionalFormatting sqref="AD5">
    <cfRule type="duplicateValues" dxfId="280" priority="15"/>
  </conditionalFormatting>
  <conditionalFormatting sqref="AF5">
    <cfRule type="duplicateValues" dxfId="279" priority="14"/>
  </conditionalFormatting>
  <conditionalFormatting sqref="AH5">
    <cfRule type="duplicateValues" dxfId="278" priority="13"/>
  </conditionalFormatting>
  <conditionalFormatting sqref="AJ5">
    <cfRule type="duplicateValues" dxfId="277" priority="12"/>
  </conditionalFormatting>
  <conditionalFormatting sqref="AL5">
    <cfRule type="duplicateValues" dxfId="276" priority="11"/>
  </conditionalFormatting>
  <conditionalFormatting sqref="AN5">
    <cfRule type="duplicateValues" dxfId="275" priority="10"/>
  </conditionalFormatting>
  <conditionalFormatting sqref="AP5">
    <cfRule type="duplicateValues" dxfId="274" priority="9"/>
  </conditionalFormatting>
  <conditionalFormatting sqref="AR5">
    <cfRule type="duplicateValues" dxfId="273" priority="8"/>
  </conditionalFormatting>
  <conditionalFormatting sqref="AT5">
    <cfRule type="duplicateValues" dxfId="272" priority="7"/>
  </conditionalFormatting>
  <conditionalFormatting sqref="AV5">
    <cfRule type="duplicateValues" dxfId="271" priority="6"/>
  </conditionalFormatting>
  <conditionalFormatting sqref="AX5">
    <cfRule type="duplicateValues" dxfId="270" priority="5"/>
  </conditionalFormatting>
  <conditionalFormatting sqref="AZ5">
    <cfRule type="duplicateValues" dxfId="269" priority="4"/>
  </conditionalFormatting>
  <conditionalFormatting sqref="BB5">
    <cfRule type="duplicateValues" dxfId="268" priority="3"/>
  </conditionalFormatting>
  <conditionalFormatting sqref="BD5">
    <cfRule type="duplicateValues" dxfId="267" priority="2"/>
  </conditionalFormatting>
  <conditionalFormatting sqref="BF5">
    <cfRule type="duplicateValues" dxfId="266" priority="1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7F124-C8D8-4EEC-A05F-EFB46C38B850}">
  <sheetPr>
    <tabColor theme="9" tint="-0.249977111117893"/>
  </sheetPr>
  <dimension ref="A1:CJ372"/>
  <sheetViews>
    <sheetView zoomScale="110" zoomScaleNormal="110" workbookViewId="0">
      <pane xSplit="1" ySplit="7" topLeftCell="BY142" activePane="bottomRight" state="frozen"/>
      <selection pane="topRight" activeCell="B1" sqref="B1"/>
      <selection pane="bottomLeft" activeCell="A8" sqref="A8"/>
      <selection pane="bottomRight" activeCell="CH144" sqref="CH144:CJ160"/>
    </sheetView>
  </sheetViews>
  <sheetFormatPr defaultColWidth="9.109375" defaultRowHeight="14.4" x14ac:dyDescent="0.3"/>
  <cols>
    <col min="1" max="1" width="10.6640625" bestFit="1" customWidth="1"/>
    <col min="2" max="9" width="10.5546875" customWidth="1"/>
    <col min="10" max="88" width="11.5546875" customWidth="1"/>
  </cols>
  <sheetData>
    <row r="1" spans="1:88" x14ac:dyDescent="0.3">
      <c r="A1" t="s">
        <v>497</v>
      </c>
      <c r="B1" t="s">
        <v>499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ht="15" customHeigh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</row>
    <row r="9" spans="1:88" x14ac:dyDescent="0.3">
      <c r="A9" s="9">
        <v>45293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</row>
    <row r="10" spans="1:88" x14ac:dyDescent="0.3">
      <c r="A10" s="9">
        <v>45294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</row>
    <row r="11" spans="1:88" x14ac:dyDescent="0.3">
      <c r="A11" s="9">
        <v>45295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</row>
    <row r="12" spans="1:88" x14ac:dyDescent="0.3">
      <c r="A12" s="9">
        <v>45296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</row>
    <row r="13" spans="1:88" x14ac:dyDescent="0.3">
      <c r="A13" s="9">
        <v>45297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</row>
    <row r="14" spans="1:88" x14ac:dyDescent="0.3">
      <c r="A14" s="9">
        <v>45298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</row>
    <row r="15" spans="1:88" x14ac:dyDescent="0.3">
      <c r="A15" s="9">
        <v>45299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</row>
    <row r="16" spans="1:88" x14ac:dyDescent="0.3">
      <c r="A16" s="9">
        <v>45300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</row>
    <row r="17" spans="1:88" x14ac:dyDescent="0.3">
      <c r="A17" s="9">
        <v>45301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</row>
    <row r="18" spans="1:88" x14ac:dyDescent="0.3">
      <c r="A18" s="9">
        <v>45302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</row>
    <row r="19" spans="1:88" x14ac:dyDescent="0.3">
      <c r="A19" s="9">
        <v>45303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</row>
    <row r="20" spans="1:88" x14ac:dyDescent="0.3">
      <c r="A20" s="9">
        <v>45304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</row>
    <row r="21" spans="1:88" x14ac:dyDescent="0.3">
      <c r="A21" s="9">
        <v>45305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</row>
    <row r="22" spans="1:88" x14ac:dyDescent="0.3">
      <c r="A22" s="9">
        <v>45306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</row>
    <row r="23" spans="1:88" x14ac:dyDescent="0.3">
      <c r="A23" s="9">
        <v>45307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</row>
    <row r="24" spans="1:88" x14ac:dyDescent="0.3">
      <c r="A24" s="9">
        <v>45308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</row>
    <row r="25" spans="1:88" x14ac:dyDescent="0.3">
      <c r="A25" s="9">
        <v>45309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</row>
    <row r="26" spans="1:88" x14ac:dyDescent="0.3">
      <c r="A26" s="9">
        <v>45310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</row>
    <row r="27" spans="1:88" x14ac:dyDescent="0.3">
      <c r="A27" s="9">
        <v>45311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</row>
    <row r="28" spans="1:88" x14ac:dyDescent="0.3">
      <c r="A28" s="9">
        <v>45312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</row>
    <row r="29" spans="1:88" x14ac:dyDescent="0.3">
      <c r="A29" s="9">
        <v>45313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</row>
    <row r="30" spans="1:88" x14ac:dyDescent="0.3">
      <c r="A30" s="9">
        <v>45314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</row>
    <row r="31" spans="1:88" x14ac:dyDescent="0.3">
      <c r="A31" s="9">
        <v>45315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</row>
    <row r="32" spans="1:88" x14ac:dyDescent="0.3">
      <c r="A32" s="9">
        <v>45316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</row>
    <row r="33" spans="1:88" x14ac:dyDescent="0.3">
      <c r="A33" s="9">
        <v>45317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</row>
    <row r="34" spans="1:88" x14ac:dyDescent="0.3">
      <c r="A34" s="9">
        <v>45318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</row>
    <row r="35" spans="1:88" x14ac:dyDescent="0.3">
      <c r="A35" s="9">
        <v>45319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</row>
    <row r="36" spans="1:88" x14ac:dyDescent="0.3">
      <c r="A36" s="9">
        <v>45320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3">
      <c r="A37" s="9">
        <v>45321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3">
      <c r="A38" s="9">
        <v>45322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3">
      <c r="A39" s="9">
        <v>45323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3">
      <c r="A40" s="9">
        <v>45324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3">
      <c r="A41" s="9">
        <v>45325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3">
      <c r="A42" s="9">
        <v>45326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3">
      <c r="A43" s="9">
        <v>45327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3">
      <c r="A44" s="9">
        <v>45328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3">
      <c r="A45" s="9">
        <v>45329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3">
      <c r="A46" s="9">
        <v>45330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3">
      <c r="A47" s="9">
        <v>45331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3">
      <c r="A48" s="9">
        <v>45332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3">
      <c r="A49" s="9">
        <v>45333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3">
      <c r="A50" s="9">
        <v>45334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3">
      <c r="A51" s="9">
        <v>45335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3">
      <c r="A52" s="9">
        <v>45336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3">
      <c r="A53" s="9">
        <v>45337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3">
      <c r="A54" s="9">
        <v>45338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3">
      <c r="A55" s="9">
        <v>45339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3">
      <c r="A56" s="9">
        <v>45340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3">
      <c r="A57" s="9">
        <v>45341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3">
      <c r="A58" s="9">
        <v>45342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3">
      <c r="A59" s="9">
        <v>45343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3">
      <c r="A60" s="9">
        <v>45344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3">
      <c r="A61" s="9">
        <v>45345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3">
      <c r="A62" s="9">
        <v>45346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3">
      <c r="A63" s="9">
        <v>45347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3">
      <c r="A64" s="9">
        <v>45348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3">
      <c r="A65" s="9">
        <v>45349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3">
      <c r="A66" s="9">
        <v>45350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3">
      <c r="A67" s="9">
        <v>45351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3">
      <c r="A68" s="9">
        <v>45352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3">
      <c r="A69" s="9">
        <v>45353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3">
      <c r="A70" s="9">
        <v>45354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3">
      <c r="A71" s="9">
        <v>45355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3">
      <c r="A72" s="9">
        <v>45356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3">
      <c r="A73" s="9">
        <v>45357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3">
      <c r="A74" s="9">
        <v>45358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3">
      <c r="A75" s="9">
        <v>45359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3">
      <c r="A76" s="9">
        <v>45360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3">
      <c r="A77" s="9">
        <v>45361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3">
      <c r="A78" s="9">
        <v>45362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3">
      <c r="A79" s="9">
        <v>45363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3">
      <c r="A80" s="9">
        <v>45364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3">
      <c r="A81" s="9">
        <v>45365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3">
      <c r="A82" s="9">
        <v>45366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3">
      <c r="A83" s="9">
        <v>45367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3">
      <c r="A84" s="9">
        <v>45368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3">
      <c r="A85" s="9">
        <v>45369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3">
      <c r="A86" s="9">
        <v>45370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3">
      <c r="A87" s="9">
        <v>45371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3">
      <c r="A88" s="9">
        <v>45372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3">
      <c r="A89" s="9">
        <v>45373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3">
      <c r="A90" s="9">
        <v>45374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3">
      <c r="A91" s="9">
        <v>45375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3">
      <c r="A92" s="9">
        <v>45376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3">
      <c r="A93" s="9">
        <v>45377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3">
      <c r="A94" s="9">
        <v>45378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3">
      <c r="A95" s="9">
        <v>45379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3">
      <c r="A96" s="9">
        <v>45380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3">
      <c r="A97" s="9">
        <v>45381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3">
      <c r="A98" s="9">
        <v>45382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3">
      <c r="A99" s="9">
        <v>45383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3">
      <c r="A100" s="9">
        <v>45384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3">
      <c r="A101" s="9">
        <v>45385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3">
      <c r="A102" s="9">
        <v>45386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3">
      <c r="A103" s="9">
        <v>45387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3">
      <c r="A104" s="9">
        <v>45388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3">
      <c r="A105" s="9">
        <v>45389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3">
      <c r="A106" s="9">
        <v>45390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3">
      <c r="A107" s="9">
        <v>45391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3">
      <c r="A108" s="9">
        <v>45392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3">
      <c r="A109" s="9">
        <v>45393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3">
      <c r="A110" s="9">
        <v>45394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3">
      <c r="A111" s="9">
        <v>45395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3">
      <c r="A112" s="9">
        <v>45396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3">
      <c r="A113" s="9">
        <v>45397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3">
      <c r="A114" s="9">
        <v>45398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3">
      <c r="A115" s="9">
        <v>45399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3">
      <c r="A116" s="9">
        <v>45400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3">
      <c r="A117" s="9">
        <v>45401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3">
      <c r="A118" s="9">
        <v>45402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3">
      <c r="A119" s="9">
        <v>45403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3">
      <c r="A120" s="9">
        <v>45404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3">
      <c r="A121" s="9">
        <v>45405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3">
      <c r="A122" s="9">
        <v>45406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3">
      <c r="A123" s="9">
        <v>45407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3">
      <c r="A124" s="9">
        <v>45408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3">
      <c r="A125" s="9">
        <v>45409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3">
      <c r="A126" s="9">
        <v>45410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3">
      <c r="A127" s="9">
        <v>45411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3">
      <c r="A128" s="9">
        <v>45412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3">
      <c r="A129" s="9">
        <v>45413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3">
      <c r="A130" s="9">
        <v>45414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3">
      <c r="A131" s="9">
        <v>45415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3">
      <c r="A132" s="9">
        <v>45416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3">
      <c r="A133" s="9">
        <v>45417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3">
      <c r="A134" s="9">
        <v>45418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</row>
    <row r="135" spans="1:88" x14ac:dyDescent="0.3">
      <c r="A135" s="9">
        <v>45419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</row>
    <row r="136" spans="1:88" x14ac:dyDescent="0.3">
      <c r="A136" s="9">
        <v>45420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</row>
    <row r="137" spans="1:88" x14ac:dyDescent="0.3">
      <c r="A137" s="9">
        <v>45421</v>
      </c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</row>
    <row r="138" spans="1:88" x14ac:dyDescent="0.3">
      <c r="A138" s="9">
        <v>45422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</row>
    <row r="139" spans="1:88" x14ac:dyDescent="0.3">
      <c r="A139" s="9">
        <v>45423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</row>
    <row r="140" spans="1:88" x14ac:dyDescent="0.3">
      <c r="A140" s="9">
        <v>45424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</row>
    <row r="141" spans="1:88" x14ac:dyDescent="0.3">
      <c r="A141" s="9">
        <v>45425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</row>
    <row r="142" spans="1:88" x14ac:dyDescent="0.3">
      <c r="A142" s="9">
        <v>45426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</row>
    <row r="143" spans="1:88" x14ac:dyDescent="0.3">
      <c r="A143" s="9">
        <v>45427</v>
      </c>
      <c r="B143" s="43">
        <v>62.753941417837538</v>
      </c>
      <c r="C143" s="43">
        <v>62.79365269714021</v>
      </c>
      <c r="D143" s="43">
        <v>62.883728805571963</v>
      </c>
      <c r="E143" s="43">
        <v>102.28037759266461</v>
      </c>
      <c r="F143" s="43">
        <v>102.286960960071</v>
      </c>
      <c r="G143" s="43">
        <v>102.34456111432409</v>
      </c>
      <c r="H143" s="12" t="e">
        <f>-NA()</f>
        <v>#N/A</v>
      </c>
      <c r="I143" s="12" t="e">
        <f>-NA()</f>
        <v>#N/A</v>
      </c>
      <c r="J143" s="12" t="e">
        <f>-NA()</f>
        <v>#N/A</v>
      </c>
      <c r="K143" s="12" t="e">
        <f>-NA()</f>
        <v>#N/A</v>
      </c>
      <c r="L143" s="12" t="e">
        <f>-NA()</f>
        <v>#N/A</v>
      </c>
      <c r="M143" s="12" t="e">
        <f>-NA()</f>
        <v>#N/A</v>
      </c>
      <c r="N143" s="43">
        <v>53.52134069440276</v>
      </c>
      <c r="O143" s="43">
        <v>53.539635510241112</v>
      </c>
      <c r="P143" s="43">
        <v>53.564338350644313</v>
      </c>
      <c r="Q143" s="43">
        <v>148.79246621200531</v>
      </c>
      <c r="R143" s="43">
        <v>148.84332687304561</v>
      </c>
      <c r="S143" s="43">
        <v>148.9120022182135</v>
      </c>
      <c r="T143" s="43">
        <v>135.13820565417069</v>
      </c>
      <c r="U143" s="43">
        <v>135.15880583586369</v>
      </c>
      <c r="V143" s="43">
        <v>135.21345123617041</v>
      </c>
      <c r="W143" s="43">
        <v>114.5892362176381</v>
      </c>
      <c r="X143" s="43">
        <v>114.5940113316052</v>
      </c>
      <c r="Y143" s="43">
        <v>114.63131218413081</v>
      </c>
      <c r="Z143" s="43">
        <v>104.2910107143849</v>
      </c>
      <c r="AA143" s="43">
        <v>104.29701272967741</v>
      </c>
      <c r="AB143" s="43">
        <v>104.3325715678489</v>
      </c>
      <c r="AC143" s="43">
        <v>121.0583316897355</v>
      </c>
      <c r="AD143" s="43">
        <v>121.06569680637629</v>
      </c>
      <c r="AE143" s="43">
        <v>121.0834431939753</v>
      </c>
      <c r="AF143" s="43">
        <v>124.04830161872189</v>
      </c>
      <c r="AG143" s="43">
        <v>124.0565504651577</v>
      </c>
      <c r="AH143" s="43">
        <v>124.0756207071839</v>
      </c>
      <c r="AI143" s="43">
        <v>112.9450665637201</v>
      </c>
      <c r="AJ143" s="43">
        <v>112.97677846969771</v>
      </c>
      <c r="AK143" s="43">
        <v>112.9901024157364</v>
      </c>
      <c r="AL143" s="43">
        <v>84.086124239735142</v>
      </c>
      <c r="AM143" s="43">
        <v>84.109733338804631</v>
      </c>
      <c r="AN143" s="43">
        <v>84.119652842294769</v>
      </c>
      <c r="AO143" s="43">
        <v>84.515696187598152</v>
      </c>
      <c r="AP143" s="43">
        <v>84.542867420453987</v>
      </c>
      <c r="AQ143" s="43">
        <v>84.582538443355801</v>
      </c>
      <c r="AR143" s="43">
        <v>43.914997652410001</v>
      </c>
      <c r="AS143" s="43">
        <v>43.934457903608823</v>
      </c>
      <c r="AT143" s="43">
        <v>43.955166121334948</v>
      </c>
      <c r="AU143" s="43">
        <v>18.745817418420678</v>
      </c>
      <c r="AV143" s="43">
        <v>18.769843507563291</v>
      </c>
      <c r="AW143" s="43">
        <v>18.794381972161968</v>
      </c>
      <c r="AX143" s="12" t="e">
        <f>-NA()</f>
        <v>#N/A</v>
      </c>
      <c r="AY143" s="12" t="e">
        <f>-NA()</f>
        <v>#N/A</v>
      </c>
      <c r="AZ143" s="12" t="e">
        <f>-NA()</f>
        <v>#N/A</v>
      </c>
      <c r="BA143" s="43">
        <v>135.86099747833941</v>
      </c>
      <c r="BB143" s="43">
        <v>135.8695713058043</v>
      </c>
      <c r="BC143" s="43">
        <v>135.87922768053329</v>
      </c>
      <c r="BD143" s="43">
        <v>42.498618866592658</v>
      </c>
      <c r="BE143" s="43">
        <v>42.504345096893019</v>
      </c>
      <c r="BF143" s="43">
        <v>42.511072708660997</v>
      </c>
      <c r="BG143" s="43">
        <v>152.3243588312661</v>
      </c>
      <c r="BH143" s="43">
        <v>152.3402313207722</v>
      </c>
      <c r="BI143" s="43">
        <v>152.3610460967474</v>
      </c>
      <c r="BJ143" s="43">
        <v>127.8788726934561</v>
      </c>
      <c r="BK143" s="43">
        <v>127.8867652694865</v>
      </c>
      <c r="BL143" s="43">
        <v>127.9238631316362</v>
      </c>
      <c r="BM143" s="43">
        <v>232.08013122533569</v>
      </c>
      <c r="BN143" s="43">
        <v>232.09397588322881</v>
      </c>
      <c r="BO143" s="43">
        <v>232.1671481582714</v>
      </c>
      <c r="BP143" s="43">
        <v>64.740168968767193</v>
      </c>
      <c r="BQ143" s="43">
        <v>64.807419391496808</v>
      </c>
      <c r="BR143" s="43">
        <v>64.90178378709993</v>
      </c>
      <c r="BS143" s="43">
        <v>74.453953409820826</v>
      </c>
      <c r="BT143" s="43">
        <v>74.476572843938285</v>
      </c>
      <c r="BU143" s="43">
        <v>74.536530411631503</v>
      </c>
      <c r="BV143" s="43">
        <v>94.433105827690312</v>
      </c>
      <c r="BW143" s="43">
        <v>94.439253657010397</v>
      </c>
      <c r="BX143" s="43">
        <v>94.446409251263219</v>
      </c>
      <c r="BY143" s="43">
        <v>72.764880227119619</v>
      </c>
      <c r="BZ143" s="43">
        <v>72.776755809845113</v>
      </c>
      <c r="CA143" s="43">
        <v>72.779460641891973</v>
      </c>
      <c r="CB143" s="43">
        <v>73.271517865469974</v>
      </c>
      <c r="CC143" s="43">
        <v>73.307796840280673</v>
      </c>
      <c r="CD143" s="43">
        <v>73.311600890095164</v>
      </c>
      <c r="CE143" s="43">
        <v>219.15100482221129</v>
      </c>
      <c r="CF143" s="43">
        <v>219.1543759010633</v>
      </c>
      <c r="CG143" s="43">
        <v>219.15683277569821</v>
      </c>
      <c r="CH143" s="43">
        <v>273.13192826521731</v>
      </c>
      <c r="CI143" s="43">
        <v>273.2028551117171</v>
      </c>
      <c r="CJ143" s="43">
        <v>273.2100406923841</v>
      </c>
    </row>
    <row r="144" spans="1:88" x14ac:dyDescent="0.3">
      <c r="A144" s="9">
        <v>45428</v>
      </c>
      <c r="B144" s="120">
        <v>75.138108578804463</v>
      </c>
      <c r="C144" s="120">
        <v>75.164616342782125</v>
      </c>
      <c r="D144" s="120">
        <v>75.190180834272738</v>
      </c>
      <c r="E144" s="125">
        <v>121.09245785523019</v>
      </c>
      <c r="F144" s="125">
        <v>121.09489860691291</v>
      </c>
      <c r="G144" s="125">
        <v>121.1066703296231</v>
      </c>
      <c r="H144" s="130">
        <v>137.44532010823221</v>
      </c>
      <c r="I144" s="130">
        <v>137.4529188850353</v>
      </c>
      <c r="J144" s="130">
        <v>137.47269810682681</v>
      </c>
      <c r="K144" s="132">
        <v>43.891144700989599</v>
      </c>
      <c r="L144" s="132">
        <v>43.981434691777018</v>
      </c>
      <c r="M144" s="132">
        <v>44.098102263961678</v>
      </c>
      <c r="N144" s="137">
        <v>67.300973052666109</v>
      </c>
      <c r="O144" s="137">
        <v>67.340018752857759</v>
      </c>
      <c r="P144" s="137">
        <v>67.366636298474504</v>
      </c>
      <c r="Q144" s="152">
        <v>186.90327612794951</v>
      </c>
      <c r="R144" s="152">
        <v>186.93882754696671</v>
      </c>
      <c r="S144" s="152">
        <v>186.97781213517871</v>
      </c>
      <c r="T144" s="142">
        <v>170.83260958055499</v>
      </c>
      <c r="U144" s="142">
        <v>170.87464282330279</v>
      </c>
      <c r="V144" s="142">
        <v>170.9087008488672</v>
      </c>
      <c r="W144" s="147">
        <v>146.8128691178394</v>
      </c>
      <c r="X144" s="147">
        <v>146.83642648614679</v>
      </c>
      <c r="Y144" s="147">
        <v>146.91163850033271</v>
      </c>
      <c r="Z144" s="157">
        <v>133.77783725925619</v>
      </c>
      <c r="AA144" s="157">
        <v>133.8054640111628</v>
      </c>
      <c r="AB144" s="157">
        <v>133.8255862477794</v>
      </c>
      <c r="AC144" s="54">
        <v>131.1942307926345</v>
      </c>
      <c r="AD144" s="54">
        <v>131.19523384386861</v>
      </c>
      <c r="AE144" s="54">
        <v>131.20560025298289</v>
      </c>
      <c r="AF144" s="63">
        <v>134.96157336572929</v>
      </c>
      <c r="AG144" s="63">
        <v>134.96525856315401</v>
      </c>
      <c r="AH144" s="63">
        <v>134.97671146220171</v>
      </c>
      <c r="AI144" s="76">
        <v>128.60409871832121</v>
      </c>
      <c r="AJ144" s="76">
        <v>128.6246656229454</v>
      </c>
      <c r="AK144" s="76">
        <v>128.6876017114848</v>
      </c>
      <c r="AL144" s="43">
        <v>84.586744367515038</v>
      </c>
      <c r="AM144" s="72">
        <v>108.5444772134024</v>
      </c>
      <c r="AN144" s="72">
        <v>108.56183609957</v>
      </c>
      <c r="AO144" s="72">
        <v>108.614955439439</v>
      </c>
      <c r="AP144" s="68">
        <v>112.29281094286959</v>
      </c>
      <c r="AQ144" s="68">
        <v>112.3480005251094</v>
      </c>
      <c r="AR144" s="88">
        <v>56.355952147550028</v>
      </c>
      <c r="AS144" s="88">
        <v>56.374618429162091</v>
      </c>
      <c r="AT144" s="88">
        <v>56.400926590733121</v>
      </c>
      <c r="AU144" s="93">
        <v>23.753102200286289</v>
      </c>
      <c r="AV144" s="93">
        <v>23.784003714582379</v>
      </c>
      <c r="AW144" s="93">
        <v>23.833699497608059</v>
      </c>
      <c r="AX144" s="86">
        <v>65.720061163870113</v>
      </c>
      <c r="AY144" s="86">
        <v>65.817617708537441</v>
      </c>
      <c r="AZ144" s="86">
        <v>65.950938012427187</v>
      </c>
      <c r="BA144" s="98">
        <v>176.9276154209166</v>
      </c>
      <c r="BB144" s="98">
        <v>177.14641196219091</v>
      </c>
      <c r="BC144" s="98">
        <v>177.41373852628939</v>
      </c>
      <c r="BD144" s="103">
        <v>48.269444676257379</v>
      </c>
      <c r="BE144" s="103">
        <v>48.32199073883541</v>
      </c>
      <c r="BF144" s="103">
        <v>48.371098382771052</v>
      </c>
      <c r="BG144" s="81">
        <v>195.48426956913329</v>
      </c>
      <c r="BH144" s="81">
        <v>195.73301800345871</v>
      </c>
      <c r="BI144" s="81">
        <v>195.88154077570329</v>
      </c>
      <c r="BJ144" s="108">
        <v>145.8043118466035</v>
      </c>
      <c r="BK144" s="108">
        <v>145.87940642763621</v>
      </c>
      <c r="BL144" s="108">
        <v>145.94370650660909</v>
      </c>
      <c r="BM144" s="118">
        <v>272.96615229500998</v>
      </c>
      <c r="BN144" s="118">
        <v>273.23315813113629</v>
      </c>
      <c r="BO144" s="118">
        <v>273.39396411830899</v>
      </c>
      <c r="BP144" s="162">
        <v>64.66288765234701</v>
      </c>
      <c r="BQ144" s="162">
        <v>64.680449902527329</v>
      </c>
      <c r="BR144" s="162">
        <v>64.713597538437909</v>
      </c>
      <c r="BS144" s="167">
        <v>74.512286703275478</v>
      </c>
      <c r="BT144" s="167">
        <v>74.517239829303549</v>
      </c>
      <c r="BU144" s="167">
        <v>74.524313970775708</v>
      </c>
      <c r="BV144" s="172">
        <v>78.782767663684226</v>
      </c>
      <c r="BW144" s="172">
        <v>78.791618921980586</v>
      </c>
      <c r="BX144" s="172">
        <v>78.829287087678935</v>
      </c>
      <c r="BY144" s="177">
        <v>74.510650770073298</v>
      </c>
      <c r="BZ144" s="177">
        <v>74.512501560005632</v>
      </c>
      <c r="CA144" s="177">
        <v>74.515023207319601</v>
      </c>
      <c r="CB144" s="182">
        <v>66.202443485163585</v>
      </c>
      <c r="CC144" s="182">
        <v>66.208815586261593</v>
      </c>
      <c r="CD144" s="182">
        <v>66.226060495449033</v>
      </c>
      <c r="CE144" s="113">
        <v>248.60307818355739</v>
      </c>
      <c r="CF144" s="113">
        <v>248.641164841555</v>
      </c>
      <c r="CG144" s="113">
        <v>248.6596050592363</v>
      </c>
      <c r="CH144" s="187">
        <v>279.306246199893</v>
      </c>
      <c r="CI144" s="187">
        <v>279.30698909902321</v>
      </c>
      <c r="CJ144" s="187">
        <v>279.32113871884519</v>
      </c>
    </row>
    <row r="145" spans="1:88" x14ac:dyDescent="0.3">
      <c r="A145" s="9">
        <v>45429</v>
      </c>
      <c r="B145" s="120">
        <v>78.106135650142207</v>
      </c>
      <c r="C145" s="120">
        <v>78.768716990551226</v>
      </c>
      <c r="D145" s="120">
        <v>79.643005454678786</v>
      </c>
      <c r="E145" s="125">
        <v>124.09855482675729</v>
      </c>
      <c r="F145" s="125">
        <v>124.23843472642049</v>
      </c>
      <c r="G145" s="125">
        <v>124.4551175467018</v>
      </c>
      <c r="H145" s="130">
        <v>141.1520108734434</v>
      </c>
      <c r="I145" s="130">
        <v>141.2137477816313</v>
      </c>
      <c r="J145" s="130">
        <v>141.38313008726851</v>
      </c>
      <c r="K145" s="132">
        <v>43.372677251104903</v>
      </c>
      <c r="L145" s="132">
        <v>43.751898641556323</v>
      </c>
      <c r="M145" s="132">
        <v>44.729010352986741</v>
      </c>
      <c r="N145" s="137">
        <v>69.289281477354876</v>
      </c>
      <c r="O145" s="137">
        <v>69.659981247142198</v>
      </c>
      <c r="P145" s="137">
        <v>71.453725890581467</v>
      </c>
      <c r="Q145" s="152">
        <v>192.0674934751099</v>
      </c>
      <c r="R145" s="152">
        <v>192.39450578636661</v>
      </c>
      <c r="S145" s="152">
        <v>193.8461756827254</v>
      </c>
      <c r="T145" s="142">
        <v>176.87516639671051</v>
      </c>
      <c r="U145" s="142">
        <v>177.12535717669721</v>
      </c>
      <c r="V145" s="142">
        <v>178.2074576512837</v>
      </c>
      <c r="W145" s="147">
        <v>153.52889695770381</v>
      </c>
      <c r="X145" s="147">
        <v>153.83024018051981</v>
      </c>
      <c r="Y145" s="147">
        <v>154.36621722207451</v>
      </c>
      <c r="Z145" s="157">
        <v>135.3473844727759</v>
      </c>
      <c r="AA145" s="157">
        <v>135.52786932217049</v>
      </c>
      <c r="AB145" s="157">
        <v>135.699643669035</v>
      </c>
      <c r="AC145" s="54">
        <v>135.4144404978187</v>
      </c>
      <c r="AD145" s="54">
        <v>135.47143282279811</v>
      </c>
      <c r="AE145" s="54">
        <v>135.57481239504659</v>
      </c>
      <c r="AF145" s="63">
        <v>137.48839920258411</v>
      </c>
      <c r="AG145" s="63">
        <v>137.70140810351259</v>
      </c>
      <c r="AH145" s="63">
        <v>138.0318327230126</v>
      </c>
      <c r="AI145" s="76">
        <v>133.25347346615709</v>
      </c>
      <c r="AJ145" s="76">
        <v>133.3753343770546</v>
      </c>
      <c r="AK145" s="76">
        <v>133.7826054778088</v>
      </c>
      <c r="AL145" s="43">
        <v>90.47563453729299</v>
      </c>
      <c r="AM145" s="72">
        <v>112.46864414433659</v>
      </c>
      <c r="AN145" s="72">
        <v>112.5714972337634</v>
      </c>
      <c r="AO145" s="72">
        <v>112.9152423333058</v>
      </c>
      <c r="AP145" s="68">
        <v>115.7738557237971</v>
      </c>
      <c r="AQ145" s="68">
        <v>116.16308039885971</v>
      </c>
      <c r="AR145" s="88">
        <v>57.560720364954271</v>
      </c>
      <c r="AS145" s="88">
        <v>57.692048237504572</v>
      </c>
      <c r="AT145" s="88">
        <v>58.119720598645657</v>
      </c>
      <c r="AU145" s="93">
        <v>24.88961916585497</v>
      </c>
      <c r="AV145" s="93">
        <v>25.015996285417621</v>
      </c>
      <c r="AW145" s="93">
        <v>25.45814641874297</v>
      </c>
      <c r="AX145" s="86">
        <v>68.510877089240324</v>
      </c>
      <c r="AY145" s="86">
        <v>68.982382291462557</v>
      </c>
      <c r="AZ145" s="86">
        <v>69.526920402662327</v>
      </c>
      <c r="BA145" s="98">
        <v>183.70297579882211</v>
      </c>
      <c r="BB145" s="98">
        <v>184.85358803780909</v>
      </c>
      <c r="BC145" s="98">
        <v>186.7612972849989</v>
      </c>
      <c r="BD145" s="103">
        <v>49.113068813516122</v>
      </c>
      <c r="BE145" s="103">
        <v>49.611342594497913</v>
      </c>
      <c r="BF145" s="103">
        <v>50.193540950138463</v>
      </c>
      <c r="BG145" s="81">
        <v>206.13671379381651</v>
      </c>
      <c r="BH145" s="81">
        <v>207.60031532987469</v>
      </c>
      <c r="BI145" s="81">
        <v>209.25058692278509</v>
      </c>
      <c r="BJ145" s="108">
        <v>148.1540719676907</v>
      </c>
      <c r="BK145" s="108">
        <v>148.78726023903039</v>
      </c>
      <c r="BL145" s="108">
        <v>149.1020044506129</v>
      </c>
      <c r="BM145" s="118">
        <v>288.81340795023482</v>
      </c>
      <c r="BN145" s="118">
        <v>290.76684186886371</v>
      </c>
      <c r="BO145" s="118">
        <v>292.04579802114603</v>
      </c>
      <c r="BP145" s="162">
        <v>64.207706270999864</v>
      </c>
      <c r="BQ145" s="162">
        <v>64.319550097472685</v>
      </c>
      <c r="BR145" s="162">
        <v>64.825302898275865</v>
      </c>
      <c r="BS145" s="167">
        <v>74.463216646908052</v>
      </c>
      <c r="BT145" s="167">
        <v>74.482760170696423</v>
      </c>
      <c r="BU145" s="167">
        <v>74.551494835873285</v>
      </c>
      <c r="BV145" s="172">
        <v>78.870099629713664</v>
      </c>
      <c r="BW145" s="172">
        <v>79.008381078019397</v>
      </c>
      <c r="BX145" s="172">
        <v>79.180481098829489</v>
      </c>
      <c r="BY145" s="177">
        <v>74.473884702921751</v>
      </c>
      <c r="BZ145" s="177">
        <v>74.487498439994368</v>
      </c>
      <c r="CA145" s="177">
        <v>74.515351885384504</v>
      </c>
      <c r="CB145" s="182">
        <v>72.79676779139578</v>
      </c>
      <c r="CC145" s="182">
        <v>72.857851080405098</v>
      </c>
      <c r="CD145" s="182">
        <v>72.952859151178785</v>
      </c>
      <c r="CE145" s="113">
        <v>243.24729811921239</v>
      </c>
      <c r="CF145" s="113">
        <v>243.35883515844489</v>
      </c>
      <c r="CG145" s="113">
        <v>243.54364901852821</v>
      </c>
      <c r="CH145" s="187">
        <v>285.23594388707198</v>
      </c>
      <c r="CI145" s="187">
        <v>285.35967756764342</v>
      </c>
      <c r="CJ145" s="187">
        <v>285.37976835603979</v>
      </c>
    </row>
    <row r="146" spans="1:88" x14ac:dyDescent="0.3">
      <c r="A146" s="9">
        <v>45430</v>
      </c>
      <c r="B146" s="120">
        <v>78.97727237128268</v>
      </c>
      <c r="C146" s="120">
        <v>79.810146843933936</v>
      </c>
      <c r="D146" s="120">
        <v>81.013861930307272</v>
      </c>
      <c r="E146" s="125">
        <v>128.75569491042509</v>
      </c>
      <c r="F146" s="125">
        <v>131.6505557789765</v>
      </c>
      <c r="G146" s="125">
        <v>134.94444484515199</v>
      </c>
      <c r="H146" s="130">
        <v>146.6307925851259</v>
      </c>
      <c r="I146" s="130">
        <v>149.08042190877319</v>
      </c>
      <c r="J146" s="130">
        <v>151.87027619161401</v>
      </c>
      <c r="K146" s="132">
        <v>42.690880742118161</v>
      </c>
      <c r="L146" s="132">
        <v>43.666910238586489</v>
      </c>
      <c r="M146" s="132">
        <v>44.900901099178157</v>
      </c>
      <c r="N146" s="137">
        <v>74.252287013085606</v>
      </c>
      <c r="O146" s="137">
        <v>75.240790004813221</v>
      </c>
      <c r="P146" s="137">
        <v>78.300534107937992</v>
      </c>
      <c r="Q146" s="152">
        <v>201.14563228533501</v>
      </c>
      <c r="R146" s="152">
        <v>204.32611645746221</v>
      </c>
      <c r="S146" s="152">
        <v>209.3289720034833</v>
      </c>
      <c r="T146" s="142">
        <v>183.81578026553231</v>
      </c>
      <c r="U146" s="142">
        <v>185.16031974434421</v>
      </c>
      <c r="V146" s="142">
        <v>188.00325879232719</v>
      </c>
      <c r="W146" s="147">
        <v>161.49897656928411</v>
      </c>
      <c r="X146" s="147">
        <v>162.4203228780103</v>
      </c>
      <c r="Y146" s="147">
        <v>164.18044588081651</v>
      </c>
      <c r="Z146" s="157">
        <v>141.27827667837931</v>
      </c>
      <c r="AA146" s="157">
        <v>141.70879875258689</v>
      </c>
      <c r="AB146" s="157">
        <v>142.991338666818</v>
      </c>
      <c r="AC146" s="54">
        <v>142.2104167992708</v>
      </c>
      <c r="AD146" s="54">
        <v>143.04451506002519</v>
      </c>
      <c r="AE146" s="54">
        <v>144.4805055316742</v>
      </c>
      <c r="AF146" s="63">
        <v>142.53552103912139</v>
      </c>
      <c r="AG146" s="63">
        <v>143.65178695906991</v>
      </c>
      <c r="AH146" s="63">
        <v>145.6679763249725</v>
      </c>
      <c r="AI146" s="76">
        <v>138.68401101557339</v>
      </c>
      <c r="AJ146" s="76">
        <v>139.0292002290449</v>
      </c>
      <c r="AK146" s="76">
        <v>139.74868328468611</v>
      </c>
      <c r="AL146" s="43">
        <v>90.753186363953503</v>
      </c>
      <c r="AM146" s="72">
        <v>117.0521283813376</v>
      </c>
      <c r="AN146" s="72">
        <v>117.34347510425999</v>
      </c>
      <c r="AO146" s="72">
        <v>117.9507334491867</v>
      </c>
      <c r="AP146" s="68">
        <v>119.7361078581054</v>
      </c>
      <c r="AQ146" s="68">
        <v>120.4825263955164</v>
      </c>
      <c r="AR146" s="88">
        <v>57.946484754137423</v>
      </c>
      <c r="AS146" s="88">
        <v>58.517802643597562</v>
      </c>
      <c r="AT146" s="88">
        <v>59.988184406320769</v>
      </c>
      <c r="AU146" s="93">
        <v>26.41131433672092</v>
      </c>
      <c r="AV146" s="93">
        <v>26.669975309114051</v>
      </c>
      <c r="AW146" s="93">
        <v>27.621362443331741</v>
      </c>
      <c r="AX146" s="86">
        <v>70.430891224979106</v>
      </c>
      <c r="AY146" s="86">
        <v>71.316578220325709</v>
      </c>
      <c r="AZ146" s="86">
        <v>73.039881695061609</v>
      </c>
      <c r="BA146" s="98">
        <v>187.51247067341481</v>
      </c>
      <c r="BB146" s="98">
        <v>189.3321120762804</v>
      </c>
      <c r="BC146" s="98">
        <v>193.75865650819861</v>
      </c>
      <c r="BD146" s="103">
        <v>49.537569486465209</v>
      </c>
      <c r="BE146" s="103">
        <v>50.406266626679361</v>
      </c>
      <c r="BF146" s="103">
        <v>53.443304823721377</v>
      </c>
      <c r="BG146" s="81">
        <v>211.43678342972359</v>
      </c>
      <c r="BH146" s="81">
        <v>214.50042134838699</v>
      </c>
      <c r="BI146" s="81">
        <v>219.6743741005011</v>
      </c>
      <c r="BJ146" s="108">
        <v>154.63990701928881</v>
      </c>
      <c r="BK146" s="108">
        <v>156.6079488445819</v>
      </c>
      <c r="BL146" s="108">
        <v>158.13651630935371</v>
      </c>
      <c r="BM146" s="118">
        <v>302.02741840423289</v>
      </c>
      <c r="BN146" s="118">
        <v>305.73548072747201</v>
      </c>
      <c r="BO146" s="118">
        <v>310.23571436361192</v>
      </c>
      <c r="BP146" s="162">
        <v>64.193735485041344</v>
      </c>
      <c r="BQ146" s="162">
        <v>64.993222693986993</v>
      </c>
      <c r="BR146" s="162">
        <v>69.586177569295486</v>
      </c>
      <c r="BS146" s="167">
        <v>74.097366988586558</v>
      </c>
      <c r="BT146" s="167">
        <v>74.440577731680108</v>
      </c>
      <c r="BU146" s="167">
        <v>76.5653606753676</v>
      </c>
      <c r="BV146" s="172">
        <v>79.137840143304601</v>
      </c>
      <c r="BW146" s="172">
        <v>79.512533113488729</v>
      </c>
      <c r="BX146" s="172">
        <v>80.514364653261296</v>
      </c>
      <c r="BY146" s="177">
        <v>74.440255174072703</v>
      </c>
      <c r="BZ146" s="177">
        <v>74.52917933133017</v>
      </c>
      <c r="CA146" s="177">
        <v>74.849328425777415</v>
      </c>
      <c r="CB146" s="182">
        <v>74.986762585561337</v>
      </c>
      <c r="CC146" s="182">
        <v>75.248310074391426</v>
      </c>
      <c r="CD146" s="182">
        <v>75.86990925249583</v>
      </c>
      <c r="CE146" s="113">
        <v>245.09588610859299</v>
      </c>
      <c r="CF146" s="113">
        <v>245.48649634734829</v>
      </c>
      <c r="CG146" s="113">
        <v>247.09062662013559</v>
      </c>
      <c r="CH146" s="187">
        <v>286.86428651273712</v>
      </c>
      <c r="CI146" s="187">
        <v>287.26574587333181</v>
      </c>
      <c r="CJ146" s="187">
        <v>287.46251948423219</v>
      </c>
    </row>
    <row r="147" spans="1:88" x14ac:dyDescent="0.3">
      <c r="A147" s="9">
        <v>45431</v>
      </c>
      <c r="B147" s="120">
        <v>78.75889245804386</v>
      </c>
      <c r="C147" s="120">
        <v>79.665428650012132</v>
      </c>
      <c r="D147" s="120">
        <v>80.886092844751616</v>
      </c>
      <c r="E147" s="125">
        <v>136.21261662208849</v>
      </c>
      <c r="F147" s="125">
        <v>143.64864713863159</v>
      </c>
      <c r="G147" s="125">
        <v>150.29417662549241</v>
      </c>
      <c r="H147" s="130">
        <v>157.20283313805521</v>
      </c>
      <c r="I147" s="130">
        <v>163.92167190826959</v>
      </c>
      <c r="J147" s="130">
        <v>167.5591659297927</v>
      </c>
      <c r="K147" s="132">
        <v>41.751152884077086</v>
      </c>
      <c r="L147" s="132">
        <v>43.299611717671553</v>
      </c>
      <c r="M147" s="132">
        <v>45.25853633563289</v>
      </c>
      <c r="N147" s="137">
        <v>79.200544728919667</v>
      </c>
      <c r="O147" s="137">
        <v>82.092735592313716</v>
      </c>
      <c r="P147" s="137">
        <v>84.933371318711849</v>
      </c>
      <c r="Q147" s="152">
        <v>215.3588272833951</v>
      </c>
      <c r="R147" s="152">
        <v>224.21141624887869</v>
      </c>
      <c r="S147" s="152">
        <v>229.9141991561419</v>
      </c>
      <c r="T147" s="142">
        <v>194.89247006114269</v>
      </c>
      <c r="U147" s="142">
        <v>199.77072447225399</v>
      </c>
      <c r="V147" s="142">
        <v>206.60790539904821</v>
      </c>
      <c r="W147" s="147">
        <v>168.15764565215531</v>
      </c>
      <c r="X147" s="147">
        <v>171.19185499200799</v>
      </c>
      <c r="Y147" s="147">
        <v>173.6355346669886</v>
      </c>
      <c r="Z147" s="157">
        <v>149.09906235150569</v>
      </c>
      <c r="AA147" s="157">
        <v>150.1925548168222</v>
      </c>
      <c r="AB147" s="157">
        <v>152.98838359067051</v>
      </c>
      <c r="AC147" s="54">
        <v>151.87205825326711</v>
      </c>
      <c r="AD147" s="54">
        <v>155.7989535125121</v>
      </c>
      <c r="AE147" s="54">
        <v>163.16413149296281</v>
      </c>
      <c r="AF147" s="63">
        <v>151.20760103525399</v>
      </c>
      <c r="AG147" s="63">
        <v>155.38465496266409</v>
      </c>
      <c r="AH147" s="63">
        <v>163.61420307372109</v>
      </c>
      <c r="AI147" s="76">
        <v>146.5230215854269</v>
      </c>
      <c r="AJ147" s="76">
        <v>148.08309505064349</v>
      </c>
      <c r="AK147" s="76">
        <v>151.76558624767139</v>
      </c>
      <c r="AL147" s="43">
        <v>87.286609873931226</v>
      </c>
      <c r="AM147" s="72">
        <v>123.6684128750282</v>
      </c>
      <c r="AN147" s="72">
        <v>124.9851466368917</v>
      </c>
      <c r="AO147" s="72">
        <v>128.09324416883609</v>
      </c>
      <c r="AP147" s="68">
        <v>126.2004545733346</v>
      </c>
      <c r="AQ147" s="68">
        <v>129.47040856943099</v>
      </c>
      <c r="AR147" s="88">
        <v>58.19078761647058</v>
      </c>
      <c r="AS147" s="88">
        <v>60.476326491292347</v>
      </c>
      <c r="AT147" s="88">
        <v>63.956856022565873</v>
      </c>
      <c r="AU147" s="93">
        <v>27.857845397819879</v>
      </c>
      <c r="AV147" s="93">
        <v>28.65184284668349</v>
      </c>
      <c r="AW147" s="93">
        <v>30.56544006667243</v>
      </c>
      <c r="AX147" s="86">
        <v>72.215257926967766</v>
      </c>
      <c r="AY147" s="86">
        <v>73.581657281936103</v>
      </c>
      <c r="AZ147" s="86">
        <v>76.614044149201959</v>
      </c>
      <c r="BA147" s="98">
        <v>191.08711305820961</v>
      </c>
      <c r="BB147" s="98">
        <v>193.86653401344969</v>
      </c>
      <c r="BC147" s="98">
        <v>200.34110725270349</v>
      </c>
      <c r="BD147" s="103">
        <v>49.310829660793679</v>
      </c>
      <c r="BE147" s="103">
        <v>51.482509190384597</v>
      </c>
      <c r="BF147" s="103">
        <v>57.016806060913112</v>
      </c>
      <c r="BG147" s="81">
        <v>212.81676986213569</v>
      </c>
      <c r="BH147" s="81">
        <v>217.79377808632461</v>
      </c>
      <c r="BI147" s="81">
        <v>226.1997920103118</v>
      </c>
      <c r="BJ147" s="108">
        <v>158.25646798099601</v>
      </c>
      <c r="BK147" s="108">
        <v>161.13593925472711</v>
      </c>
      <c r="BL147" s="108">
        <v>164.5323690761663</v>
      </c>
      <c r="BM147" s="118">
        <v>304.61142615928492</v>
      </c>
      <c r="BN147" s="118">
        <v>311.91513438301718</v>
      </c>
      <c r="BO147" s="118">
        <v>320.91296909875541</v>
      </c>
      <c r="BP147" s="162">
        <v>64.885290553606396</v>
      </c>
      <c r="BQ147" s="162">
        <v>67.367121945978695</v>
      </c>
      <c r="BR147" s="162">
        <v>75.070761197619106</v>
      </c>
      <c r="BS147" s="167">
        <v>74.779012608391881</v>
      </c>
      <c r="BT147" s="167">
        <v>76.319532633227482</v>
      </c>
      <c r="BU147" s="167">
        <v>83.783834146888864</v>
      </c>
      <c r="BV147" s="172">
        <v>79.974093609578148</v>
      </c>
      <c r="BW147" s="172">
        <v>81.510034741148232</v>
      </c>
      <c r="BX147" s="172">
        <v>86.504047858930647</v>
      </c>
      <c r="BY147" s="177">
        <v>74.688978970747044</v>
      </c>
      <c r="BZ147" s="177">
        <v>75.015651578601933</v>
      </c>
      <c r="CA147" s="177">
        <v>76.079936326211623</v>
      </c>
      <c r="CB147" s="182">
        <v>74.684077407168388</v>
      </c>
      <c r="CC147" s="182">
        <v>75.44176217974524</v>
      </c>
      <c r="CD147" s="182">
        <v>76.65971362241109</v>
      </c>
      <c r="CE147" s="113">
        <v>254.61036558115501</v>
      </c>
      <c r="CF147" s="113">
        <v>256.49291973926728</v>
      </c>
      <c r="CG147" s="113">
        <v>260.37464213674929</v>
      </c>
      <c r="CH147" s="187">
        <v>282.97645437677693</v>
      </c>
      <c r="CI147" s="187">
        <v>283.48521555493818</v>
      </c>
      <c r="CJ147" s="187">
        <v>284.34254961667978</v>
      </c>
    </row>
    <row r="148" spans="1:88" x14ac:dyDescent="0.3">
      <c r="A148" s="9">
        <v>45432</v>
      </c>
      <c r="B148" s="120">
        <v>78.455160358209355</v>
      </c>
      <c r="C148" s="120">
        <v>79.436527593900493</v>
      </c>
      <c r="D148" s="120">
        <v>80.635552383905576</v>
      </c>
      <c r="E148" s="125">
        <v>141.77067928467929</v>
      </c>
      <c r="F148" s="125">
        <v>150.82201235142611</v>
      </c>
      <c r="G148" s="125">
        <v>157.53864974221389</v>
      </c>
      <c r="H148" s="130">
        <v>162.27360026789921</v>
      </c>
      <c r="I148" s="130">
        <v>171.21115151992501</v>
      </c>
      <c r="J148" s="130">
        <v>177.66936472895759</v>
      </c>
      <c r="K148" s="132">
        <v>41.921398948294339</v>
      </c>
      <c r="L148" s="132">
        <v>43.879689046538843</v>
      </c>
      <c r="M148" s="132">
        <v>47.212577170908332</v>
      </c>
      <c r="N148" s="137">
        <v>81.239288516928298</v>
      </c>
      <c r="O148" s="137">
        <v>87.798748858763787</v>
      </c>
      <c r="P148" s="137">
        <v>90.412259513422356</v>
      </c>
      <c r="Q148" s="152">
        <v>221.93714049051451</v>
      </c>
      <c r="R148" s="152">
        <v>235.6492855976899</v>
      </c>
      <c r="S148" s="152">
        <v>244.03962272240841</v>
      </c>
      <c r="T148" s="142">
        <v>208.03181062200281</v>
      </c>
      <c r="U148" s="142">
        <v>217.10382195701951</v>
      </c>
      <c r="V148" s="142">
        <v>226.30172493217501</v>
      </c>
      <c r="W148" s="147">
        <v>179.78556233190781</v>
      </c>
      <c r="X148" s="147">
        <v>184.39890302008689</v>
      </c>
      <c r="Y148" s="147">
        <v>195.89471025993771</v>
      </c>
      <c r="Z148" s="157">
        <v>157.07035120289029</v>
      </c>
      <c r="AA148" s="157">
        <v>159.65135565632721</v>
      </c>
      <c r="AB148" s="157">
        <v>162.7905656645047</v>
      </c>
      <c r="AC148" s="54">
        <v>161.79763552015129</v>
      </c>
      <c r="AD148" s="54">
        <v>166.0551322901226</v>
      </c>
      <c r="AE148" s="54">
        <v>181.83837892294909</v>
      </c>
      <c r="AF148" s="63">
        <v>159.7924004031542</v>
      </c>
      <c r="AG148" s="63">
        <v>164.30457681312589</v>
      </c>
      <c r="AH148" s="63">
        <v>182.42749615262511</v>
      </c>
      <c r="AI148" s="76">
        <v>156.9087830816546</v>
      </c>
      <c r="AJ148" s="76">
        <v>159.94131105686091</v>
      </c>
      <c r="AK148" s="76">
        <v>174.864200222086</v>
      </c>
      <c r="AL148" s="43">
        <v>87.611405691611139</v>
      </c>
      <c r="AM148" s="72">
        <v>132.43420699283669</v>
      </c>
      <c r="AN148" s="72">
        <v>134.99372233476021</v>
      </c>
      <c r="AO148" s="72">
        <v>147.58894456403539</v>
      </c>
      <c r="AP148" s="68">
        <v>134.84281009029851</v>
      </c>
      <c r="AQ148" s="68">
        <v>148.09317842041779</v>
      </c>
      <c r="AR148" s="88">
        <v>57.656193001990417</v>
      </c>
      <c r="AS148" s="88">
        <v>62.13439189331352</v>
      </c>
      <c r="AT148" s="88">
        <v>67.338156310108914</v>
      </c>
      <c r="AU148" s="93">
        <v>29.135239251123171</v>
      </c>
      <c r="AV148" s="93">
        <v>29.984080715349521</v>
      </c>
      <c r="AW148" s="93">
        <v>33.474523544194049</v>
      </c>
      <c r="AX148" s="86">
        <v>75.154842122983837</v>
      </c>
      <c r="AY148" s="86">
        <v>78.099720258264767</v>
      </c>
      <c r="AZ148" s="86">
        <v>85.703892330772703</v>
      </c>
      <c r="BA148" s="98">
        <v>198.5799196042787</v>
      </c>
      <c r="BB148" s="98">
        <v>204.80499669485641</v>
      </c>
      <c r="BC148" s="98">
        <v>219.80369334108241</v>
      </c>
      <c r="BD148" s="103">
        <v>50.501275330739283</v>
      </c>
      <c r="BE148" s="103">
        <v>53.304208559001573</v>
      </c>
      <c r="BF148" s="103">
        <v>57.944586277418409</v>
      </c>
      <c r="BG148" s="81">
        <v>214.5726259520485</v>
      </c>
      <c r="BH148" s="81">
        <v>226.46659432372871</v>
      </c>
      <c r="BI148" s="81">
        <v>233.50214978853711</v>
      </c>
      <c r="BJ148" s="108">
        <v>157.25529399633101</v>
      </c>
      <c r="BK148" s="108">
        <v>162.82609951525751</v>
      </c>
      <c r="BL148" s="108">
        <v>166.78872613601399</v>
      </c>
      <c r="BM148" s="118">
        <v>304.46743726940622</v>
      </c>
      <c r="BN148" s="118">
        <v>320.33008785924051</v>
      </c>
      <c r="BO148" s="118">
        <v>329.60652581445692</v>
      </c>
      <c r="BP148" s="162">
        <v>65.464715548477784</v>
      </c>
      <c r="BQ148" s="162">
        <v>69.167852216378563</v>
      </c>
      <c r="BR148" s="162">
        <v>78.344013398788491</v>
      </c>
      <c r="BS148" s="167">
        <v>76.390715929694991</v>
      </c>
      <c r="BT148" s="167">
        <v>80.396197211756473</v>
      </c>
      <c r="BU148" s="167">
        <v>89.601514360025419</v>
      </c>
      <c r="BV148" s="172">
        <v>82.980817235472159</v>
      </c>
      <c r="BW148" s="172">
        <v>86.379900675424466</v>
      </c>
      <c r="BX148" s="172">
        <v>96.919142569682194</v>
      </c>
      <c r="BY148" s="177">
        <v>76.025540320067577</v>
      </c>
      <c r="BZ148" s="177">
        <v>77.837265017982972</v>
      </c>
      <c r="CA148" s="177">
        <v>81.608806974270692</v>
      </c>
      <c r="CB148" s="182">
        <v>74.136485130857153</v>
      </c>
      <c r="CC148" s="182">
        <v>75.128904275335827</v>
      </c>
      <c r="CD148" s="182">
        <v>76.882921081741216</v>
      </c>
      <c r="CE148" s="113">
        <v>267.06348366493262</v>
      </c>
      <c r="CF148" s="113">
        <v>271.27064387325612</v>
      </c>
      <c r="CG148" s="113">
        <v>276.62169479169768</v>
      </c>
      <c r="CH148" s="187">
        <v>276.31858870555868</v>
      </c>
      <c r="CI148" s="187">
        <v>277.59338972043793</v>
      </c>
      <c r="CJ148" s="187">
        <v>279.32351450322091</v>
      </c>
    </row>
    <row r="149" spans="1:88" x14ac:dyDescent="0.3">
      <c r="A149" s="9">
        <v>45433</v>
      </c>
      <c r="B149" s="120">
        <v>79.97279699945922</v>
      </c>
      <c r="C149" s="120">
        <v>81.855434413573121</v>
      </c>
      <c r="D149" s="120">
        <v>83.778735176608237</v>
      </c>
      <c r="E149" s="125">
        <v>146.1053879233595</v>
      </c>
      <c r="F149" s="125">
        <v>154.5954377617237</v>
      </c>
      <c r="G149" s="125">
        <v>161.85944139309171</v>
      </c>
      <c r="H149" s="130">
        <v>169.21101848463749</v>
      </c>
      <c r="I149" s="130">
        <v>177.05938091805419</v>
      </c>
      <c r="J149" s="130">
        <v>183.46994382491019</v>
      </c>
      <c r="K149" s="132">
        <v>42.28416858620718</v>
      </c>
      <c r="L149" s="132">
        <v>44.881280361253637</v>
      </c>
      <c r="M149" s="132">
        <v>48.480224865666322</v>
      </c>
      <c r="N149" s="137">
        <v>82.41261557225144</v>
      </c>
      <c r="O149" s="137">
        <v>95.284099061814672</v>
      </c>
      <c r="P149" s="137">
        <v>100.49871352399779</v>
      </c>
      <c r="Q149" s="152">
        <v>229.7834641911528</v>
      </c>
      <c r="R149" s="152">
        <v>246.9013598318561</v>
      </c>
      <c r="S149" s="152">
        <v>257.10047517104522</v>
      </c>
      <c r="T149" s="142">
        <v>216.08619492400979</v>
      </c>
      <c r="U149" s="142">
        <v>226.3764943206231</v>
      </c>
      <c r="V149" s="142">
        <v>242.53883067320729</v>
      </c>
      <c r="W149" s="147">
        <v>192.15995573170639</v>
      </c>
      <c r="X149" s="147">
        <v>200.759776249027</v>
      </c>
      <c r="Y149" s="147">
        <v>217.0347449228517</v>
      </c>
      <c r="Z149" s="157">
        <v>165.66179810577381</v>
      </c>
      <c r="AA149" s="157">
        <v>169.30489371917341</v>
      </c>
      <c r="AB149" s="157">
        <v>177.24906612639469</v>
      </c>
      <c r="AC149" s="54">
        <v>164.7137013959138</v>
      </c>
      <c r="AD149" s="54">
        <v>171.0344148625565</v>
      </c>
      <c r="AE149" s="54">
        <v>187.83728455587169</v>
      </c>
      <c r="AF149" s="63">
        <v>161.73891830290259</v>
      </c>
      <c r="AG149" s="63">
        <v>168.56663213812229</v>
      </c>
      <c r="AH149" s="63">
        <v>188.03055383294381</v>
      </c>
      <c r="AI149" s="76">
        <v>164.1895066197728</v>
      </c>
      <c r="AJ149" s="76">
        <v>168.50974340911981</v>
      </c>
      <c r="AK149" s="76">
        <v>189.2519007093548</v>
      </c>
      <c r="AL149" s="43">
        <v>93.787522936753746</v>
      </c>
      <c r="AM149" s="72">
        <v>138.5792858671212</v>
      </c>
      <c r="AN149" s="72">
        <v>142.22565366108151</v>
      </c>
      <c r="AO149" s="72">
        <v>159.73245665468951</v>
      </c>
      <c r="AP149" s="68">
        <v>140.78930520936879</v>
      </c>
      <c r="AQ149" s="68">
        <v>159.57140137280931</v>
      </c>
      <c r="AR149" s="88">
        <v>56.705643660500897</v>
      </c>
      <c r="AS149" s="88">
        <v>62.114060610166881</v>
      </c>
      <c r="AT149" s="88">
        <v>68.656728467808009</v>
      </c>
      <c r="AU149" s="93">
        <v>29.70673361937682</v>
      </c>
      <c r="AV149" s="93">
        <v>30.348345817618629</v>
      </c>
      <c r="AW149" s="93">
        <v>33.758123849770897</v>
      </c>
      <c r="AX149" s="86">
        <v>77.116159082002284</v>
      </c>
      <c r="AY149" s="86">
        <v>81.56584446939037</v>
      </c>
      <c r="AZ149" s="86">
        <v>92.427007695998284</v>
      </c>
      <c r="BA149" s="98">
        <v>204.53965979800611</v>
      </c>
      <c r="BB149" s="98">
        <v>214.44929757899061</v>
      </c>
      <c r="BC149" s="98">
        <v>239.448770600204</v>
      </c>
      <c r="BD149" s="103">
        <v>49.388865325885199</v>
      </c>
      <c r="BE149" s="103">
        <v>53.807738205788858</v>
      </c>
      <c r="BF149" s="103">
        <v>56.783944851032807</v>
      </c>
      <c r="BG149" s="81">
        <v>216.70743504787961</v>
      </c>
      <c r="BH149" s="81">
        <v>235.5546883307629</v>
      </c>
      <c r="BI149" s="81">
        <v>251.1858894121809</v>
      </c>
      <c r="BJ149" s="108">
        <v>156.16232508625541</v>
      </c>
      <c r="BK149" s="108">
        <v>165.9169328248193</v>
      </c>
      <c r="BL149" s="108">
        <v>171.21975482311981</v>
      </c>
      <c r="BM149" s="118">
        <v>304.4275086509586</v>
      </c>
      <c r="BN149" s="118">
        <v>327.9254166381898</v>
      </c>
      <c r="BO149" s="118">
        <v>347.65792470628219</v>
      </c>
      <c r="BP149" s="162">
        <v>66.768650688410219</v>
      </c>
      <c r="BQ149" s="162">
        <v>73.009513433867298</v>
      </c>
      <c r="BR149" s="162">
        <v>82.788296060559475</v>
      </c>
      <c r="BS149" s="167">
        <v>78.419727319500893</v>
      </c>
      <c r="BT149" s="167">
        <v>84.247947082317353</v>
      </c>
      <c r="BU149" s="167">
        <v>96.130440557839748</v>
      </c>
      <c r="BV149" s="172">
        <v>87.176799844496145</v>
      </c>
      <c r="BW149" s="172">
        <v>92.021938119282908</v>
      </c>
      <c r="BX149" s="172">
        <v>103.4171213934404</v>
      </c>
      <c r="BY149" s="177">
        <v>80.001840228886607</v>
      </c>
      <c r="BZ149" s="177">
        <v>83.43063225461978</v>
      </c>
      <c r="CA149" s="177">
        <v>93.508001350104678</v>
      </c>
      <c r="CB149" s="182">
        <v>73.43865561002545</v>
      </c>
      <c r="CC149" s="182">
        <v>74.654733273111574</v>
      </c>
      <c r="CD149" s="182">
        <v>76.623470141958464</v>
      </c>
      <c r="CE149" s="113">
        <v>276.8026795231554</v>
      </c>
      <c r="CF149" s="113">
        <v>281.60795193147521</v>
      </c>
      <c r="CG149" s="113">
        <v>290.53467542856328</v>
      </c>
      <c r="CH149" s="187">
        <v>269.98941222399878</v>
      </c>
      <c r="CI149" s="187">
        <v>272.13015439452113</v>
      </c>
      <c r="CJ149" s="187">
        <v>280.11967504171969</v>
      </c>
    </row>
    <row r="150" spans="1:88" x14ac:dyDescent="0.3">
      <c r="A150" s="9">
        <v>45434</v>
      </c>
      <c r="B150" s="120">
        <v>82.142764221595044</v>
      </c>
      <c r="C150" s="120">
        <v>85.268223228566441</v>
      </c>
      <c r="D150" s="120">
        <v>86.8382284783373</v>
      </c>
      <c r="E150" s="125">
        <v>148.53284300024029</v>
      </c>
      <c r="F150" s="125">
        <v>154.03249268502739</v>
      </c>
      <c r="G150" s="125">
        <v>162.01497178742551</v>
      </c>
      <c r="H150" s="130">
        <v>171.3473752067263</v>
      </c>
      <c r="I150" s="130">
        <v>177.5583772296448</v>
      </c>
      <c r="J150" s="130">
        <v>186.7147603331895</v>
      </c>
      <c r="K150" s="132">
        <v>43.594065636864528</v>
      </c>
      <c r="L150" s="132">
        <v>46.551469427475617</v>
      </c>
      <c r="M150" s="132">
        <v>49.087965877872243</v>
      </c>
      <c r="N150" s="137">
        <v>84.944621259389805</v>
      </c>
      <c r="O150" s="137">
        <v>103.7479379970642</v>
      </c>
      <c r="P150" s="137">
        <v>113.0901686789614</v>
      </c>
      <c r="Q150" s="152">
        <v>233.7493580127049</v>
      </c>
      <c r="R150" s="152">
        <v>253.44778482222031</v>
      </c>
      <c r="S150" s="152">
        <v>269.36761905287779</v>
      </c>
      <c r="T150" s="142">
        <v>226.26154862266699</v>
      </c>
      <c r="U150" s="142">
        <v>230.2299224878202</v>
      </c>
      <c r="V150" s="142">
        <v>250.6547091651411</v>
      </c>
      <c r="W150" s="147">
        <v>202.843085317489</v>
      </c>
      <c r="X150" s="147">
        <v>210.90244358565931</v>
      </c>
      <c r="Y150" s="147">
        <v>227.4551078736321</v>
      </c>
      <c r="Z150" s="157">
        <v>177.3659335058731</v>
      </c>
      <c r="AA150" s="157">
        <v>183.0298285904779</v>
      </c>
      <c r="AB150" s="157">
        <v>198.0988835545194</v>
      </c>
      <c r="AC150" s="54">
        <v>158.45768022076479</v>
      </c>
      <c r="AD150" s="54">
        <v>166.42610356410819</v>
      </c>
      <c r="AE150" s="54">
        <v>180.40502705789169</v>
      </c>
      <c r="AF150" s="63">
        <v>154.77758567529989</v>
      </c>
      <c r="AG150" s="63">
        <v>163.59102665562551</v>
      </c>
      <c r="AH150" s="63">
        <v>179.0621272766991</v>
      </c>
      <c r="AI150" s="76">
        <v>164.32888686844029</v>
      </c>
      <c r="AJ150" s="76">
        <v>171.70979853061479</v>
      </c>
      <c r="AK150" s="76">
        <v>188.4528721069112</v>
      </c>
      <c r="AL150" s="43">
        <v>95.942913179985638</v>
      </c>
      <c r="AM150" s="72">
        <v>138.6969256342536</v>
      </c>
      <c r="AN150" s="72">
        <v>144.92656532469451</v>
      </c>
      <c r="AO150" s="72">
        <v>159.05806024901381</v>
      </c>
      <c r="AP150" s="68">
        <v>142.29851384046549</v>
      </c>
      <c r="AQ150" s="68">
        <v>157.88281899836969</v>
      </c>
      <c r="AR150" s="88">
        <v>54.739101833626528</v>
      </c>
      <c r="AS150" s="88">
        <v>60.759375861653638</v>
      </c>
      <c r="AT150" s="88">
        <v>64.807607279478063</v>
      </c>
      <c r="AU150" s="93">
        <v>29.058274673614729</v>
      </c>
      <c r="AV150" s="93">
        <v>29.866542042640919</v>
      </c>
      <c r="AW150" s="93">
        <v>33.429308847691729</v>
      </c>
      <c r="AX150" s="86">
        <v>77.549620606781389</v>
      </c>
      <c r="AY150" s="86">
        <v>83.700856739454593</v>
      </c>
      <c r="AZ150" s="86">
        <v>93.509427163036733</v>
      </c>
      <c r="BA150" s="98">
        <v>206.51095890750639</v>
      </c>
      <c r="BB150" s="98">
        <v>219.53552862738999</v>
      </c>
      <c r="BC150" s="98">
        <v>248.58669960155939</v>
      </c>
      <c r="BD150" s="103">
        <v>47.143481486046348</v>
      </c>
      <c r="BE150" s="103">
        <v>51.09151269620201</v>
      </c>
      <c r="BF150" s="103">
        <v>55.261198904635577</v>
      </c>
      <c r="BG150" s="81">
        <v>217.38030254084839</v>
      </c>
      <c r="BH150" s="81">
        <v>240.7967015571503</v>
      </c>
      <c r="BI150" s="81">
        <v>261.21911468268308</v>
      </c>
      <c r="BJ150" s="108">
        <v>156.50221039514051</v>
      </c>
      <c r="BK150" s="108">
        <v>170.1096647912135</v>
      </c>
      <c r="BL150" s="108">
        <v>181.73134893713191</v>
      </c>
      <c r="BM150" s="118">
        <v>304.86623772285742</v>
      </c>
      <c r="BN150" s="118">
        <v>341.09386836810489</v>
      </c>
      <c r="BO150" s="118">
        <v>363.57578680915998</v>
      </c>
      <c r="BP150" s="162">
        <v>68.304480413905011</v>
      </c>
      <c r="BQ150" s="162">
        <v>75.605530043039906</v>
      </c>
      <c r="BR150" s="162">
        <v>83.244261305367942</v>
      </c>
      <c r="BS150" s="167">
        <v>80.994594759105595</v>
      </c>
      <c r="BT150" s="167">
        <v>90.18948620601634</v>
      </c>
      <c r="BU150" s="167">
        <v>100.0045182426154</v>
      </c>
      <c r="BV150" s="172">
        <v>90.387913012340647</v>
      </c>
      <c r="BW150" s="172">
        <v>96.932602214904207</v>
      </c>
      <c r="BX150" s="172">
        <v>108.50703352408721</v>
      </c>
      <c r="BY150" s="177">
        <v>84.026933088174658</v>
      </c>
      <c r="BZ150" s="177">
        <v>87.305404437478899</v>
      </c>
      <c r="CA150" s="177">
        <v>99.280847102728217</v>
      </c>
      <c r="CB150" s="182">
        <v>72.633937763075195</v>
      </c>
      <c r="CC150" s="182">
        <v>74.278823050275477</v>
      </c>
      <c r="CD150" s="182">
        <v>76.183783478130195</v>
      </c>
      <c r="CE150" s="113">
        <v>284.13747629928457</v>
      </c>
      <c r="CF150" s="113">
        <v>291.05521338093013</v>
      </c>
      <c r="CG150" s="113">
        <v>300.9060095007527</v>
      </c>
      <c r="CH150" s="187">
        <v>269.79870900444359</v>
      </c>
      <c r="CI150" s="187">
        <v>272.17227139065938</v>
      </c>
      <c r="CJ150" s="187">
        <v>286.06415458003949</v>
      </c>
    </row>
    <row r="151" spans="1:88" x14ac:dyDescent="0.3">
      <c r="A151" s="9">
        <v>45435</v>
      </c>
      <c r="B151" s="120">
        <v>84.590175075623392</v>
      </c>
      <c r="C151" s="120">
        <v>87.146789747085904</v>
      </c>
      <c r="D151" s="120">
        <v>90.079521414281061</v>
      </c>
      <c r="E151" s="125">
        <v>148.9061445711103</v>
      </c>
      <c r="F151" s="125">
        <v>158.08331121677469</v>
      </c>
      <c r="G151" s="125">
        <v>165.23897488789891</v>
      </c>
      <c r="H151" s="130">
        <v>172.50370777584351</v>
      </c>
      <c r="I151" s="130">
        <v>181.0163404856483</v>
      </c>
      <c r="J151" s="130">
        <v>189.476532963631</v>
      </c>
      <c r="K151" s="132">
        <v>45.470280228179178</v>
      </c>
      <c r="L151" s="132">
        <v>48.579216974550498</v>
      </c>
      <c r="M151" s="132">
        <v>50.568057986041673</v>
      </c>
      <c r="N151" s="137">
        <v>87.900242141622869</v>
      </c>
      <c r="O151" s="137">
        <v>101.44382142812211</v>
      </c>
      <c r="P151" s="137">
        <v>116.2225665933673</v>
      </c>
      <c r="Q151" s="152">
        <v>237.02757663815021</v>
      </c>
      <c r="R151" s="152">
        <v>255.29637357459251</v>
      </c>
      <c r="S151" s="152">
        <v>274.39397172656089</v>
      </c>
      <c r="T151" s="142">
        <v>227.49073463228089</v>
      </c>
      <c r="U151" s="142">
        <v>234.01246358538819</v>
      </c>
      <c r="V151" s="142">
        <v>253.55871279387469</v>
      </c>
      <c r="W151" s="147">
        <v>208.52544908689839</v>
      </c>
      <c r="X151" s="147">
        <v>217.59388256414661</v>
      </c>
      <c r="Y151" s="147">
        <v>235.32113475032449</v>
      </c>
      <c r="Z151" s="157">
        <v>185.8948822967574</v>
      </c>
      <c r="AA151" s="157">
        <v>194.9799200153775</v>
      </c>
      <c r="AB151" s="157">
        <v>210.60237399991291</v>
      </c>
      <c r="AC151" s="54">
        <v>146.78875706702999</v>
      </c>
      <c r="AD151" s="54">
        <v>161.9066196557859</v>
      </c>
      <c r="AE151" s="54">
        <v>181.4341957712561</v>
      </c>
      <c r="AF151" s="63">
        <v>143.1108264773882</v>
      </c>
      <c r="AG151" s="63">
        <v>159.04147506387221</v>
      </c>
      <c r="AH151" s="63">
        <v>179.83735419017489</v>
      </c>
      <c r="AI151" s="76">
        <v>155.92214974966541</v>
      </c>
      <c r="AJ151" s="76">
        <v>165.7807597911455</v>
      </c>
      <c r="AK151" s="76">
        <v>183.45207877802761</v>
      </c>
      <c r="AL151" s="43">
        <v>97.804410125832675</v>
      </c>
      <c r="AM151" s="72">
        <v>131.6014683764987</v>
      </c>
      <c r="AN151" s="72">
        <v>139.92233593568179</v>
      </c>
      <c r="AO151" s="72">
        <v>154.83728888211641</v>
      </c>
      <c r="AP151" s="68">
        <v>136.93422270674529</v>
      </c>
      <c r="AQ151" s="68">
        <v>154.5493816999369</v>
      </c>
      <c r="AR151" s="88">
        <v>51.635541972719757</v>
      </c>
      <c r="AS151" s="88">
        <v>56.277822619341798</v>
      </c>
      <c r="AT151" s="88">
        <v>62.844510069537151</v>
      </c>
      <c r="AU151" s="93">
        <v>27.756639473253429</v>
      </c>
      <c r="AV151" s="93">
        <v>28.60470670129871</v>
      </c>
      <c r="AW151" s="93">
        <v>34.100508951333119</v>
      </c>
      <c r="AX151" s="86">
        <v>76.554559453983174</v>
      </c>
      <c r="AY151" s="86">
        <v>81.069574377534792</v>
      </c>
      <c r="AZ151" s="86">
        <v>90.974058529041528</v>
      </c>
      <c r="BA151" s="98">
        <v>201.98742639980401</v>
      </c>
      <c r="BB151" s="98">
        <v>214.4570886645237</v>
      </c>
      <c r="BC151" s="98">
        <v>245.23740051392571</v>
      </c>
      <c r="BD151" s="103">
        <v>43.760915499493727</v>
      </c>
      <c r="BE151" s="103">
        <v>47.864224723428549</v>
      </c>
      <c r="BF151" s="103">
        <v>55.321906908039971</v>
      </c>
      <c r="BG151" s="81">
        <v>214.86250474626041</v>
      </c>
      <c r="BH151" s="81">
        <v>239.58744326409101</v>
      </c>
      <c r="BI151" s="81">
        <v>264.82161331127111</v>
      </c>
      <c r="BJ151" s="108">
        <v>157.1459949353426</v>
      </c>
      <c r="BK151" s="108">
        <v>176.86171087849141</v>
      </c>
      <c r="BL151" s="108">
        <v>189.79429908568471</v>
      </c>
      <c r="BM151" s="118">
        <v>303.45952050152653</v>
      </c>
      <c r="BN151" s="118">
        <v>342.13456112606622</v>
      </c>
      <c r="BO151" s="118">
        <v>369.39809246451182</v>
      </c>
      <c r="BP151" s="162">
        <v>68.518227233134297</v>
      </c>
      <c r="BQ151" s="162">
        <v>76.446332899801234</v>
      </c>
      <c r="BR151" s="162">
        <v>84.599767361791848</v>
      </c>
      <c r="BS151" s="167">
        <v>83.853194603798798</v>
      </c>
      <c r="BT151" s="167">
        <v>93.195785276929016</v>
      </c>
      <c r="BU151" s="167">
        <v>101.02439168484371</v>
      </c>
      <c r="BV151" s="172">
        <v>93.549206386936433</v>
      </c>
      <c r="BW151" s="172">
        <v>102.4810088192539</v>
      </c>
      <c r="BX151" s="172">
        <v>110.7333566329833</v>
      </c>
      <c r="BY151" s="177">
        <v>87.212021215366832</v>
      </c>
      <c r="BZ151" s="177">
        <v>91.681970942352137</v>
      </c>
      <c r="CA151" s="177">
        <v>103.8906439857365</v>
      </c>
      <c r="CB151" s="182">
        <v>72.238315626473806</v>
      </c>
      <c r="CC151" s="182">
        <v>74.166671303318125</v>
      </c>
      <c r="CD151" s="182">
        <v>76.136272742212554</v>
      </c>
      <c r="CE151" s="113">
        <v>292.301515573394</v>
      </c>
      <c r="CF151" s="113">
        <v>308.8094025793668</v>
      </c>
      <c r="CG151" s="113">
        <v>316.27445033759312</v>
      </c>
      <c r="CH151" s="187">
        <v>275.56576297288768</v>
      </c>
      <c r="CI151" s="187">
        <v>279.88915539664868</v>
      </c>
      <c r="CJ151" s="187">
        <v>289.11468408349612</v>
      </c>
    </row>
    <row r="152" spans="1:88" x14ac:dyDescent="0.3">
      <c r="A152" s="9">
        <v>45436</v>
      </c>
      <c r="B152" s="120">
        <v>85.591421067843058</v>
      </c>
      <c r="C152" s="120">
        <v>88.226701368921013</v>
      </c>
      <c r="D152" s="120">
        <v>91.604686631777966</v>
      </c>
      <c r="E152" s="125">
        <v>152.08783592070191</v>
      </c>
      <c r="F152" s="125">
        <v>162.9116463080365</v>
      </c>
      <c r="G152" s="125">
        <v>180.48276158357021</v>
      </c>
      <c r="H152" s="130">
        <v>173.95238160647421</v>
      </c>
      <c r="I152" s="130">
        <v>186.73164951496409</v>
      </c>
      <c r="J152" s="130">
        <v>207.0901989963748</v>
      </c>
      <c r="K152" s="132">
        <v>46.732305621077991</v>
      </c>
      <c r="L152" s="132">
        <v>52.940496362984327</v>
      </c>
      <c r="M152" s="132">
        <v>58.262869720376983</v>
      </c>
      <c r="N152" s="137">
        <v>87.064562491704265</v>
      </c>
      <c r="O152" s="137">
        <v>94.934476263612041</v>
      </c>
      <c r="P152" s="137">
        <v>110.8766494255062</v>
      </c>
      <c r="Q152" s="152">
        <v>237.89454496218039</v>
      </c>
      <c r="R152" s="152">
        <v>256.42340241416048</v>
      </c>
      <c r="S152" s="152">
        <v>288.37216251778273</v>
      </c>
      <c r="T152" s="142">
        <v>230.41270241221719</v>
      </c>
      <c r="U152" s="142">
        <v>236.95524868292611</v>
      </c>
      <c r="V152" s="142">
        <v>262.33442998165492</v>
      </c>
      <c r="W152" s="147">
        <v>211.63939835541251</v>
      </c>
      <c r="X152" s="147">
        <v>220.3690147224693</v>
      </c>
      <c r="Y152" s="147">
        <v>238.16953887353509</v>
      </c>
      <c r="Z152" s="157">
        <v>193.68481249876521</v>
      </c>
      <c r="AA152" s="157">
        <v>205.94038470989679</v>
      </c>
      <c r="AB152" s="157">
        <v>219.61688346404009</v>
      </c>
      <c r="AC152" s="54">
        <v>145.3955366238464</v>
      </c>
      <c r="AD152" s="54">
        <v>163.3702354403911</v>
      </c>
      <c r="AE152" s="54">
        <v>189.64245188567361</v>
      </c>
      <c r="AF152" s="63">
        <v>141.90739823877001</v>
      </c>
      <c r="AG152" s="63">
        <v>160.3804884287666</v>
      </c>
      <c r="AH152" s="63">
        <v>189.5925113361084</v>
      </c>
      <c r="AI152" s="76">
        <v>145.63953915160079</v>
      </c>
      <c r="AJ152" s="76">
        <v>163.7900261552854</v>
      </c>
      <c r="AK152" s="76">
        <v>188.25293405326661</v>
      </c>
      <c r="AL152" s="43">
        <v>108.05459143853309</v>
      </c>
      <c r="AM152" s="72">
        <v>122.92273571650369</v>
      </c>
      <c r="AN152" s="72">
        <v>138.242116223176</v>
      </c>
      <c r="AO152" s="72">
        <v>158.88930846175199</v>
      </c>
      <c r="AP152" s="68">
        <v>134.80609989101299</v>
      </c>
      <c r="AQ152" s="68">
        <v>157.17470881612709</v>
      </c>
      <c r="AR152" s="88">
        <v>48.800598395674847</v>
      </c>
      <c r="AS152" s="88">
        <v>52.449639582717978</v>
      </c>
      <c r="AT152" s="88">
        <v>65.114118585607372</v>
      </c>
      <c r="AU152" s="93">
        <v>25.939028012917429</v>
      </c>
      <c r="AV152" s="93">
        <v>27.653033072117061</v>
      </c>
      <c r="AW152" s="93">
        <v>34.0912956751934</v>
      </c>
      <c r="AX152" s="86">
        <v>73.978118214586345</v>
      </c>
      <c r="AY152" s="86">
        <v>78.226264962369569</v>
      </c>
      <c r="AZ152" s="86">
        <v>93.523947874198143</v>
      </c>
      <c r="BA152" s="98">
        <v>193.26063164736831</v>
      </c>
      <c r="BB152" s="98">
        <v>206.72310358624591</v>
      </c>
      <c r="BC152" s="98">
        <v>244.69645135855251</v>
      </c>
      <c r="BD152" s="103">
        <v>41.11206558904756</v>
      </c>
      <c r="BE152" s="103">
        <v>44.948698401153948</v>
      </c>
      <c r="BF152" s="103">
        <v>57.903558132754902</v>
      </c>
      <c r="BG152" s="81">
        <v>207.24048674392799</v>
      </c>
      <c r="BH152" s="81">
        <v>232.41018605040611</v>
      </c>
      <c r="BI152" s="81">
        <v>259.79388406241247</v>
      </c>
      <c r="BJ152" s="108">
        <v>156.24934715674371</v>
      </c>
      <c r="BK152" s="108">
        <v>177.9719279506495</v>
      </c>
      <c r="BL152" s="108">
        <v>189.6230243191805</v>
      </c>
      <c r="BM152" s="118">
        <v>295.6863192482291</v>
      </c>
      <c r="BN152" s="118">
        <v>332.84619521457279</v>
      </c>
      <c r="BO152" s="118">
        <v>366.3471552673048</v>
      </c>
      <c r="BP152" s="162">
        <v>70.608766085736136</v>
      </c>
      <c r="BQ152" s="162">
        <v>78.926556473112342</v>
      </c>
      <c r="BR152" s="162">
        <v>92.621463978576216</v>
      </c>
      <c r="BS152" s="167">
        <v>84.874909962921762</v>
      </c>
      <c r="BT152" s="167">
        <v>95.206135343583952</v>
      </c>
      <c r="BU152" s="167">
        <v>113.8158526569587</v>
      </c>
      <c r="BV152" s="172">
        <v>96.51785759395392</v>
      </c>
      <c r="BW152" s="172">
        <v>104.5434437917355</v>
      </c>
      <c r="BX152" s="172">
        <v>125.610204159934</v>
      </c>
      <c r="BY152" s="177">
        <v>91.758232591117547</v>
      </c>
      <c r="BZ152" s="177">
        <v>101.1441582600942</v>
      </c>
      <c r="CA152" s="177">
        <v>118.28210801150649</v>
      </c>
      <c r="CB152" s="182">
        <v>73.579839114919196</v>
      </c>
      <c r="CC152" s="182">
        <v>76.049238159055918</v>
      </c>
      <c r="CD152" s="182">
        <v>80.19478422993997</v>
      </c>
      <c r="CE152" s="113">
        <v>305.07597633765943</v>
      </c>
      <c r="CF152" s="113">
        <v>326.71781367004269</v>
      </c>
      <c r="CG152" s="113">
        <v>338.29005624272361</v>
      </c>
      <c r="CH152" s="187">
        <v>282.17161930274369</v>
      </c>
      <c r="CI152" s="187">
        <v>289.90496848807948</v>
      </c>
      <c r="CJ152" s="187">
        <v>298.30690776070242</v>
      </c>
    </row>
    <row r="153" spans="1:88" x14ac:dyDescent="0.3">
      <c r="A153" s="9">
        <v>45437</v>
      </c>
      <c r="B153" s="120">
        <v>86.026608457264231</v>
      </c>
      <c r="C153" s="120">
        <v>88.006500278266515</v>
      </c>
      <c r="D153" s="120">
        <v>91.681394629761783</v>
      </c>
      <c r="E153" s="125">
        <v>152.57993005938411</v>
      </c>
      <c r="F153" s="125">
        <v>167.77871538810899</v>
      </c>
      <c r="G153" s="125">
        <v>190.57875668622299</v>
      </c>
      <c r="H153" s="130">
        <v>175.3942382513454</v>
      </c>
      <c r="I153" s="130">
        <v>191.74857366696691</v>
      </c>
      <c r="J153" s="130">
        <v>216.9760855246073</v>
      </c>
      <c r="K153" s="132">
        <v>52.068611229360648</v>
      </c>
      <c r="L153" s="132">
        <v>60.494594880394757</v>
      </c>
      <c r="M153" s="132">
        <v>69.785344967476988</v>
      </c>
      <c r="N153" s="137">
        <v>82.078421476977738</v>
      </c>
      <c r="O153" s="137">
        <v>89.750920936811724</v>
      </c>
      <c r="P153" s="137">
        <v>107.7901708809231</v>
      </c>
      <c r="Q153" s="152">
        <v>235.7916275796816</v>
      </c>
      <c r="R153" s="152">
        <v>257.79134778811999</v>
      </c>
      <c r="S153" s="152">
        <v>296.15618679893089</v>
      </c>
      <c r="T153" s="142">
        <v>234.83981818751991</v>
      </c>
      <c r="U153" s="142">
        <v>243.16689363945159</v>
      </c>
      <c r="V153" s="142">
        <v>268.90764610763438</v>
      </c>
      <c r="W153" s="147">
        <v>215.56128131456211</v>
      </c>
      <c r="X153" s="147">
        <v>228.13703309932609</v>
      </c>
      <c r="Y153" s="147">
        <v>247.2024877963637</v>
      </c>
      <c r="Z153" s="157">
        <v>199.16237979282019</v>
      </c>
      <c r="AA153" s="157">
        <v>207.33791334400399</v>
      </c>
      <c r="AB153" s="157">
        <v>224.31289773099539</v>
      </c>
      <c r="AC153" s="54">
        <v>153.1954577103167</v>
      </c>
      <c r="AD153" s="54">
        <v>171.81937467177269</v>
      </c>
      <c r="AE153" s="54">
        <v>197.54210472014361</v>
      </c>
      <c r="AF153" s="63">
        <v>149.07771117537089</v>
      </c>
      <c r="AG153" s="63">
        <v>169.07031365736049</v>
      </c>
      <c r="AH153" s="63">
        <v>199.2420304913509</v>
      </c>
      <c r="AI153" s="76">
        <v>149.107828818559</v>
      </c>
      <c r="AJ153" s="76">
        <v>166.26788939432069</v>
      </c>
      <c r="AK153" s="76">
        <v>190.9349557926638</v>
      </c>
      <c r="AL153" s="43">
        <v>105.9482618963136</v>
      </c>
      <c r="AM153" s="72">
        <v>125.85004279673279</v>
      </c>
      <c r="AN153" s="72">
        <v>140.33348323688591</v>
      </c>
      <c r="AO153" s="72">
        <v>161.15298940566561</v>
      </c>
      <c r="AP153" s="68">
        <v>136.1737538874433</v>
      </c>
      <c r="AQ153" s="68">
        <v>158.3175371716622</v>
      </c>
      <c r="AR153" s="88">
        <v>47.721515130310983</v>
      </c>
      <c r="AS153" s="88">
        <v>52.064142191379418</v>
      </c>
      <c r="AT153" s="88">
        <v>68.152869624951236</v>
      </c>
      <c r="AU153" s="93">
        <v>24.683537986950459</v>
      </c>
      <c r="AV153" s="93">
        <v>28.194762569554101</v>
      </c>
      <c r="AW153" s="93">
        <v>32.775516542489783</v>
      </c>
      <c r="AX153" s="86">
        <v>70.661980626185368</v>
      </c>
      <c r="AY153" s="86">
        <v>76.064087446774423</v>
      </c>
      <c r="AZ153" s="86">
        <v>95.258336583535836</v>
      </c>
      <c r="BA153" s="98">
        <v>185.1302526284681</v>
      </c>
      <c r="BB153" s="98">
        <v>207.63919426638549</v>
      </c>
      <c r="BC153" s="98">
        <v>247.38706614714641</v>
      </c>
      <c r="BD153" s="103">
        <v>39.274039501243472</v>
      </c>
      <c r="BE153" s="103">
        <v>42.744377715038958</v>
      </c>
      <c r="BF153" s="103">
        <v>59.065422756984283</v>
      </c>
      <c r="BG153" s="81">
        <v>199.2508539771232</v>
      </c>
      <c r="BH153" s="81">
        <v>224.63548501615529</v>
      </c>
      <c r="BI153" s="81">
        <v>254.41555695477149</v>
      </c>
      <c r="BJ153" s="108">
        <v>152.53842591126019</v>
      </c>
      <c r="BK153" s="108">
        <v>173.46962150961119</v>
      </c>
      <c r="BL153" s="108">
        <v>188.6558693386348</v>
      </c>
      <c r="BM153" s="118">
        <v>284.5314005409935</v>
      </c>
      <c r="BN153" s="118">
        <v>321.89044228014922</v>
      </c>
      <c r="BO153" s="118">
        <v>355.20170716987082</v>
      </c>
      <c r="BP153" s="162">
        <v>72.385833836570228</v>
      </c>
      <c r="BQ153" s="162">
        <v>80.971137339842443</v>
      </c>
      <c r="BR153" s="162">
        <v>104.1500701575433</v>
      </c>
      <c r="BS153" s="167">
        <v>87.9910489455727</v>
      </c>
      <c r="BT153" s="167">
        <v>98.097124099861389</v>
      </c>
      <c r="BU153" s="167">
        <v>123.1662282981562</v>
      </c>
      <c r="BV153" s="172">
        <v>96.214563352011751</v>
      </c>
      <c r="BW153" s="172">
        <v>108.27953430388369</v>
      </c>
      <c r="BX153" s="172">
        <v>130.47390494471949</v>
      </c>
      <c r="BY153" s="177">
        <v>92.830027586583356</v>
      </c>
      <c r="BZ153" s="177">
        <v>100.6468304411931</v>
      </c>
      <c r="CA153" s="177">
        <v>125.20006975940569</v>
      </c>
      <c r="CB153" s="182">
        <v>76.143919316913198</v>
      </c>
      <c r="CC153" s="182">
        <v>80.337017866292314</v>
      </c>
      <c r="CD153" s="182">
        <v>89.64100106561132</v>
      </c>
      <c r="CE153" s="113">
        <v>313.51874149851358</v>
      </c>
      <c r="CF153" s="113">
        <v>331.57684422118058</v>
      </c>
      <c r="CG153" s="113">
        <v>360.86550484230781</v>
      </c>
      <c r="CH153" s="187">
        <v>293.13956992554313</v>
      </c>
      <c r="CI153" s="187">
        <v>305.17452470705211</v>
      </c>
      <c r="CJ153" s="187">
        <v>317.28443378706538</v>
      </c>
    </row>
    <row r="154" spans="1:88" x14ac:dyDescent="0.3">
      <c r="A154" s="9">
        <v>45438</v>
      </c>
      <c r="B154" s="120">
        <v>85.920313208456918</v>
      </c>
      <c r="C154" s="120">
        <v>88.532896776124119</v>
      </c>
      <c r="D154" s="120">
        <v>91.195935695726675</v>
      </c>
      <c r="E154" s="125">
        <v>160.58226089124699</v>
      </c>
      <c r="F154" s="125">
        <v>172.3381044605857</v>
      </c>
      <c r="G154" s="125">
        <v>194.28226397916291</v>
      </c>
      <c r="H154" s="130">
        <v>185.15698070096269</v>
      </c>
      <c r="I154" s="130">
        <v>199.22376898338231</v>
      </c>
      <c r="J154" s="130">
        <v>225.43840872789741</v>
      </c>
      <c r="K154" s="132">
        <v>53.855820300911553</v>
      </c>
      <c r="L154" s="132">
        <v>62.203211814748549</v>
      </c>
      <c r="M154" s="132">
        <v>75.176354986025061</v>
      </c>
      <c r="N154" s="137">
        <v>76.051401504139335</v>
      </c>
      <c r="O154" s="137">
        <v>90.982892458381187</v>
      </c>
      <c r="P154" s="137">
        <v>101.2098101556745</v>
      </c>
      <c r="Q154" s="152">
        <v>241.35200138560981</v>
      </c>
      <c r="R154" s="152">
        <v>266.22283951880831</v>
      </c>
      <c r="S154" s="152">
        <v>300.00775361404828</v>
      </c>
      <c r="T154" s="142">
        <v>233.22112461195729</v>
      </c>
      <c r="U154" s="142">
        <v>249.6202238981746</v>
      </c>
      <c r="V154" s="142">
        <v>285.44536727770549</v>
      </c>
      <c r="W154" s="147">
        <v>216.71413374526281</v>
      </c>
      <c r="X154" s="147">
        <v>230.8305421238029</v>
      </c>
      <c r="Y154" s="147">
        <v>255.48175164629271</v>
      </c>
      <c r="Z154" s="157">
        <v>201.3520084091889</v>
      </c>
      <c r="AA154" s="157">
        <v>214.2675155746611</v>
      </c>
      <c r="AB154" s="157">
        <v>229.88394012837651</v>
      </c>
      <c r="AC154" s="54">
        <v>155.6934297692909</v>
      </c>
      <c r="AD154" s="54">
        <v>167.9475628708947</v>
      </c>
      <c r="AE154" s="54">
        <v>200.73877335642899</v>
      </c>
      <c r="AF154" s="63">
        <v>150.8863564569171</v>
      </c>
      <c r="AG154" s="63">
        <v>164.94530132187111</v>
      </c>
      <c r="AH154" s="63">
        <v>203.37662151717271</v>
      </c>
      <c r="AI154" s="76">
        <v>155.46307164427091</v>
      </c>
      <c r="AJ154" s="76">
        <v>172.5460452423554</v>
      </c>
      <c r="AK154" s="76">
        <v>202.1040093033937</v>
      </c>
      <c r="AL154" s="43">
        <v>103.34770927331471</v>
      </c>
      <c r="AM154" s="72">
        <v>131.21399711044441</v>
      </c>
      <c r="AN154" s="72">
        <v>145.63237457223741</v>
      </c>
      <c r="AO154" s="72">
        <v>170.5798979285895</v>
      </c>
      <c r="AP154" s="68">
        <v>140.83452134382631</v>
      </c>
      <c r="AQ154" s="68">
        <v>166.9569258784598</v>
      </c>
      <c r="AR154" s="88">
        <v>45.811654601137732</v>
      </c>
      <c r="AS154" s="88">
        <v>54.589550376635188</v>
      </c>
      <c r="AT154" s="88">
        <v>65.51529418809929</v>
      </c>
      <c r="AU154" s="93">
        <v>22.867813241058471</v>
      </c>
      <c r="AV154" s="93">
        <v>27.820109840051661</v>
      </c>
      <c r="AW154" s="93">
        <v>32.449452846757097</v>
      </c>
      <c r="AX154" s="86">
        <v>69.35362596488379</v>
      </c>
      <c r="AY154" s="86">
        <v>79.551778492888076</v>
      </c>
      <c r="AZ154" s="86">
        <v>96.745685115381931</v>
      </c>
      <c r="BA154" s="98">
        <v>186.63634380678101</v>
      </c>
      <c r="BB154" s="98">
        <v>214.4045486605593</v>
      </c>
      <c r="BC154" s="98">
        <v>251.1113642931499</v>
      </c>
      <c r="BD154" s="103">
        <v>38.599867426826059</v>
      </c>
      <c r="BE154" s="103">
        <v>44.155010399986942</v>
      </c>
      <c r="BF154" s="103">
        <v>53.635242752716842</v>
      </c>
      <c r="BG154" s="81">
        <v>200.83751134081569</v>
      </c>
      <c r="BH154" s="81">
        <v>226.04271483930501</v>
      </c>
      <c r="BI154" s="81">
        <v>254.851670065837</v>
      </c>
      <c r="BJ154" s="108">
        <v>148.5091699126323</v>
      </c>
      <c r="BK154" s="108">
        <v>165.6632713177531</v>
      </c>
      <c r="BL154" s="108">
        <v>181.03492198767529</v>
      </c>
      <c r="BM154" s="118">
        <v>284.05321119559358</v>
      </c>
      <c r="BN154" s="118">
        <v>312.36387756678971</v>
      </c>
      <c r="BO154" s="118">
        <v>356.18522605683921</v>
      </c>
      <c r="BP154" s="162">
        <v>77.370099042737309</v>
      </c>
      <c r="BQ154" s="162">
        <v>83.005615174256292</v>
      </c>
      <c r="BR154" s="162">
        <v>108.04595421857201</v>
      </c>
      <c r="BS154" s="167">
        <v>91.713139797093916</v>
      </c>
      <c r="BT154" s="167">
        <v>100.7436890693979</v>
      </c>
      <c r="BU154" s="167">
        <v>135.1749072440017</v>
      </c>
      <c r="BV154" s="172">
        <v>97.909756195631687</v>
      </c>
      <c r="BW154" s="172">
        <v>111.91592092447129</v>
      </c>
      <c r="BX154" s="172">
        <v>144.76051921540571</v>
      </c>
      <c r="BY154" s="177">
        <v>93.382664403199058</v>
      </c>
      <c r="BZ154" s="177">
        <v>105.62913812517201</v>
      </c>
      <c r="CA154" s="177">
        <v>123.8399283695792</v>
      </c>
      <c r="CB154" s="182">
        <v>80.012250894170876</v>
      </c>
      <c r="CC154" s="182">
        <v>86.53704430961875</v>
      </c>
      <c r="CD154" s="182">
        <v>99.34445946882245</v>
      </c>
      <c r="CE154" s="113">
        <v>316.53798146126121</v>
      </c>
      <c r="CF154" s="113">
        <v>332.83414339877902</v>
      </c>
      <c r="CG154" s="113">
        <v>358.96206171629723</v>
      </c>
      <c r="CH154" s="187">
        <v>310.4223151200369</v>
      </c>
      <c r="CI154" s="187">
        <v>317.72679014801139</v>
      </c>
      <c r="CJ154" s="187">
        <v>338.9083140378043</v>
      </c>
    </row>
    <row r="155" spans="1:88" x14ac:dyDescent="0.3">
      <c r="A155" s="9">
        <v>45439</v>
      </c>
      <c r="B155" s="120">
        <v>83.940693315525039</v>
      </c>
      <c r="C155" s="120">
        <v>87.743853183010373</v>
      </c>
      <c r="D155" s="120">
        <v>92.064290562961446</v>
      </c>
      <c r="E155" s="125">
        <v>155.50958823557301</v>
      </c>
      <c r="F155" s="125">
        <v>178.40005455748931</v>
      </c>
      <c r="G155" s="125">
        <v>203.0527122195692</v>
      </c>
      <c r="H155" s="130">
        <v>179.94744890271571</v>
      </c>
      <c r="I155" s="130">
        <v>206.08129604849921</v>
      </c>
      <c r="J155" s="130">
        <v>233.62255811079191</v>
      </c>
      <c r="K155" s="132">
        <v>48.248064731118482</v>
      </c>
      <c r="L155" s="132">
        <v>60.101246972413769</v>
      </c>
      <c r="M155" s="132">
        <v>67.502007929029546</v>
      </c>
      <c r="N155" s="137">
        <v>73.573185399303085</v>
      </c>
      <c r="O155" s="137">
        <v>92.10420189646824</v>
      </c>
      <c r="P155" s="137">
        <v>100.0384320770723</v>
      </c>
      <c r="Q155" s="152">
        <v>234.3197603017087</v>
      </c>
      <c r="R155" s="152">
        <v>273.95131612563631</v>
      </c>
      <c r="S155" s="152">
        <v>307.4397407919015</v>
      </c>
      <c r="T155" s="142">
        <v>228.71131338256291</v>
      </c>
      <c r="U155" s="142">
        <v>256.19464221593171</v>
      </c>
      <c r="V155" s="142">
        <v>293.6589855181673</v>
      </c>
      <c r="W155" s="147">
        <v>219.78646787254669</v>
      </c>
      <c r="X155" s="147">
        <v>242.1999656668622</v>
      </c>
      <c r="Y155" s="147">
        <v>271.02299459588471</v>
      </c>
      <c r="Z155" s="157">
        <v>203.61976723917351</v>
      </c>
      <c r="AA155" s="157">
        <v>216.54632034413871</v>
      </c>
      <c r="AB155" s="157">
        <v>238.69603627891689</v>
      </c>
      <c r="AC155" s="54">
        <v>148.90387867588129</v>
      </c>
      <c r="AD155" s="54">
        <v>164.9356907953262</v>
      </c>
      <c r="AE155" s="54">
        <v>209.74491619701561</v>
      </c>
      <c r="AF155" s="63">
        <v>144.6370209163959</v>
      </c>
      <c r="AG155" s="63">
        <v>161.54692084336801</v>
      </c>
      <c r="AH155" s="63">
        <v>214.32217086204511</v>
      </c>
      <c r="AI155" s="76">
        <v>153.13069167761881</v>
      </c>
      <c r="AJ155" s="76">
        <v>166.83197375708301</v>
      </c>
      <c r="AK155" s="76">
        <v>207.96414628452061</v>
      </c>
      <c r="AL155" s="43">
        <v>101.68757129538579</v>
      </c>
      <c r="AM155" s="72">
        <v>129.24542094011741</v>
      </c>
      <c r="AN155" s="72">
        <v>140.80958192169069</v>
      </c>
      <c r="AO155" s="72">
        <v>175.52597283098089</v>
      </c>
      <c r="AP155" s="68">
        <v>135.84449951909841</v>
      </c>
      <c r="AQ155" s="68">
        <v>170.95767930204889</v>
      </c>
      <c r="AR155" s="88">
        <v>43.342225788479432</v>
      </c>
      <c r="AS155" s="88">
        <v>57.832686124457219</v>
      </c>
      <c r="AT155" s="88">
        <v>63.496557814743703</v>
      </c>
      <c r="AU155" s="93">
        <v>21.485916710636069</v>
      </c>
      <c r="AV155" s="93">
        <v>28.230584832344231</v>
      </c>
      <c r="AW155" s="93">
        <v>32.043462391676599</v>
      </c>
      <c r="AX155" s="86">
        <v>65.615070015967262</v>
      </c>
      <c r="AY155" s="86">
        <v>82.341537785885876</v>
      </c>
      <c r="AZ155" s="86">
        <v>92.321342796831317</v>
      </c>
      <c r="BA155" s="98">
        <v>185.17093686285449</v>
      </c>
      <c r="BB155" s="98">
        <v>212.22636562802859</v>
      </c>
      <c r="BC155" s="98">
        <v>252.43447899140719</v>
      </c>
      <c r="BD155" s="103">
        <v>37.518622032605798</v>
      </c>
      <c r="BE155" s="103">
        <v>43.443471476296857</v>
      </c>
      <c r="BF155" s="103">
        <v>53.590854435759091</v>
      </c>
      <c r="BG155" s="81">
        <v>202.82561096421281</v>
      </c>
      <c r="BH155" s="81">
        <v>232.47996653954999</v>
      </c>
      <c r="BI155" s="81">
        <v>262.05283035050189</v>
      </c>
      <c r="BJ155" s="108">
        <v>148.93030658633981</v>
      </c>
      <c r="BK155" s="108">
        <v>162.5043450337667</v>
      </c>
      <c r="BL155" s="108">
        <v>185.9413885297931</v>
      </c>
      <c r="BM155" s="118">
        <v>287.23211945640497</v>
      </c>
      <c r="BN155" s="118">
        <v>321.94595330532712</v>
      </c>
      <c r="BO155" s="118">
        <v>366.28450991187691</v>
      </c>
      <c r="BP155" s="162">
        <v>77.465027467814764</v>
      </c>
      <c r="BQ155" s="162">
        <v>88.896680463722063</v>
      </c>
      <c r="BR155" s="162">
        <v>109.65308567827</v>
      </c>
      <c r="BS155" s="167">
        <v>97.209442745078817</v>
      </c>
      <c r="BT155" s="167">
        <v>108.18098880397611</v>
      </c>
      <c r="BU155" s="167">
        <v>142.2598504650891</v>
      </c>
      <c r="BV155" s="172">
        <v>106.59616549772301</v>
      </c>
      <c r="BW155" s="172">
        <v>114.879546895004</v>
      </c>
      <c r="BX155" s="172">
        <v>166.2817372535664</v>
      </c>
      <c r="BY155" s="177">
        <v>96.954174966192994</v>
      </c>
      <c r="BZ155" s="177">
        <v>107.73622571237389</v>
      </c>
      <c r="CA155" s="177">
        <v>140.66019984479519</v>
      </c>
      <c r="CB155" s="182">
        <v>83.443715783314531</v>
      </c>
      <c r="CC155" s="182">
        <v>96.282353513469758</v>
      </c>
      <c r="CD155" s="182">
        <v>109.56750368200539</v>
      </c>
      <c r="CE155" s="113">
        <v>316.15776534244623</v>
      </c>
      <c r="CF155" s="113">
        <v>331.55228579586287</v>
      </c>
      <c r="CG155" s="113">
        <v>349.69954389409003</v>
      </c>
      <c r="CH155" s="187">
        <v>323.01641406185792</v>
      </c>
      <c r="CI155" s="187">
        <v>334.86829046075331</v>
      </c>
      <c r="CJ155" s="187">
        <v>355.32161945929488</v>
      </c>
    </row>
    <row r="156" spans="1:88" x14ac:dyDescent="0.3">
      <c r="A156" s="9">
        <v>45440</v>
      </c>
      <c r="B156" s="120">
        <v>82.435983142557731</v>
      </c>
      <c r="C156" s="120">
        <v>87.573487772508813</v>
      </c>
      <c r="D156" s="120">
        <v>92.421993799953043</v>
      </c>
      <c r="E156" s="125">
        <v>156.4093816765689</v>
      </c>
      <c r="F156" s="125">
        <v>181.00113865995019</v>
      </c>
      <c r="G156" s="125">
        <v>204.3053418327639</v>
      </c>
      <c r="H156" s="130">
        <v>178.46696571000791</v>
      </c>
      <c r="I156" s="130">
        <v>205.77260596677161</v>
      </c>
      <c r="J156" s="130">
        <v>234.46237162912061</v>
      </c>
      <c r="K156" s="132">
        <v>44.049065174932728</v>
      </c>
      <c r="L156" s="132">
        <v>54.814962697145461</v>
      </c>
      <c r="M156" s="132">
        <v>65.748232132942377</v>
      </c>
      <c r="N156" s="137">
        <v>67.494772288456545</v>
      </c>
      <c r="O156" s="137">
        <v>87.255951989500105</v>
      </c>
      <c r="P156" s="137">
        <v>100.0956638375238</v>
      </c>
      <c r="Q156" s="152">
        <v>228.48471145996581</v>
      </c>
      <c r="R156" s="152">
        <v>270.17830765246219</v>
      </c>
      <c r="S156" s="152">
        <v>308.32903969621901</v>
      </c>
      <c r="T156" s="142">
        <v>222.05217077958369</v>
      </c>
      <c r="U156" s="142">
        <v>261.15371003020789</v>
      </c>
      <c r="V156" s="142">
        <v>293.79571228719442</v>
      </c>
      <c r="W156" s="147">
        <v>216.61572611154011</v>
      </c>
      <c r="X156" s="147">
        <v>247.18362058306201</v>
      </c>
      <c r="Y156" s="147">
        <v>278.41313894852101</v>
      </c>
      <c r="Z156" s="157">
        <v>209.84320178722189</v>
      </c>
      <c r="AA156" s="157">
        <v>225.2429557961093</v>
      </c>
      <c r="AB156" s="157">
        <v>255.28596111266731</v>
      </c>
      <c r="AC156" s="54">
        <v>141.01841732081061</v>
      </c>
      <c r="AD156" s="54">
        <v>153.78277466758519</v>
      </c>
      <c r="AE156" s="54">
        <v>214.95063601763769</v>
      </c>
      <c r="AF156" s="63">
        <v>136.89942442801711</v>
      </c>
      <c r="AG156" s="63">
        <v>150.65670631157869</v>
      </c>
      <c r="AH156" s="63">
        <v>216.5021893806306</v>
      </c>
      <c r="AI156" s="76">
        <v>146.24828672457079</v>
      </c>
      <c r="AJ156" s="76">
        <v>160.0506702997684</v>
      </c>
      <c r="AK156" s="76">
        <v>223.86723177122249</v>
      </c>
      <c r="AL156" s="43">
        <v>98.478579916188849</v>
      </c>
      <c r="AM156" s="72">
        <v>123.4365310598986</v>
      </c>
      <c r="AN156" s="72">
        <v>135.08602376191649</v>
      </c>
      <c r="AO156" s="72">
        <v>188.9485007086883</v>
      </c>
      <c r="AP156" s="68">
        <v>129.90505375723549</v>
      </c>
      <c r="AQ156" s="68">
        <v>183.37521427227469</v>
      </c>
      <c r="AR156" s="88">
        <v>40.263179778216212</v>
      </c>
      <c r="AS156" s="88">
        <v>56.336040404474737</v>
      </c>
      <c r="AT156" s="88">
        <v>62.904822984286248</v>
      </c>
      <c r="AU156" s="93">
        <v>20.114494644356331</v>
      </c>
      <c r="AV156" s="93">
        <v>27.376210420946869</v>
      </c>
      <c r="AW156" s="93">
        <v>30.239072605855579</v>
      </c>
      <c r="AX156" s="86">
        <v>61.636585758460868</v>
      </c>
      <c r="AY156" s="86">
        <v>85.156021758793557</v>
      </c>
      <c r="AZ156" s="86">
        <v>90.909475943015821</v>
      </c>
      <c r="BA156" s="98">
        <v>176.35797254072349</v>
      </c>
      <c r="BB156" s="98">
        <v>215.63975790455501</v>
      </c>
      <c r="BC156" s="98">
        <v>260.77265713762421</v>
      </c>
      <c r="BD156" s="103">
        <v>35.992133518279623</v>
      </c>
      <c r="BE156" s="103">
        <v>40.611662484565073</v>
      </c>
      <c r="BF156" s="103">
        <v>49.159207892505137</v>
      </c>
      <c r="BG156" s="81">
        <v>195.0698527708083</v>
      </c>
      <c r="BH156" s="81">
        <v>223.6386081879985</v>
      </c>
      <c r="BI156" s="81">
        <v>258.62443795427299</v>
      </c>
      <c r="BJ156" s="108">
        <v>151.335484017563</v>
      </c>
      <c r="BK156" s="108">
        <v>167.15677468540741</v>
      </c>
      <c r="BL156" s="108">
        <v>193.2032359901969</v>
      </c>
      <c r="BM156" s="118">
        <v>277.55120533492789</v>
      </c>
      <c r="BN156" s="118">
        <v>316.39660376302061</v>
      </c>
      <c r="BO156" s="118">
        <v>364.07736017134488</v>
      </c>
      <c r="BP156" s="162">
        <v>77.454109816129389</v>
      </c>
      <c r="BQ156" s="162">
        <v>92.418006623071875</v>
      </c>
      <c r="BR156" s="162">
        <v>112.8917030123054</v>
      </c>
      <c r="BS156" s="167">
        <v>99.602605997435901</v>
      </c>
      <c r="BT156" s="167">
        <v>116.83628965536209</v>
      </c>
      <c r="BU156" s="167">
        <v>151.85339497297161</v>
      </c>
      <c r="BV156" s="172">
        <v>113.81427505132859</v>
      </c>
      <c r="BW156" s="172">
        <v>126.33532386785529</v>
      </c>
      <c r="BX156" s="172">
        <v>182.07734436986391</v>
      </c>
      <c r="BY156" s="177">
        <v>104.8272478800761</v>
      </c>
      <c r="BZ156" s="177">
        <v>115.24695641692</v>
      </c>
      <c r="CA156" s="177">
        <v>169.33999066150321</v>
      </c>
      <c r="CB156" s="182">
        <v>92.086928514533895</v>
      </c>
      <c r="CC156" s="182">
        <v>101.36685842830239</v>
      </c>
      <c r="CD156" s="182">
        <v>124.8758247980272</v>
      </c>
      <c r="CE156" s="113">
        <v>319.68612728822819</v>
      </c>
      <c r="CF156" s="113">
        <v>329.89826593129447</v>
      </c>
      <c r="CG156" s="113">
        <v>357.90858388774978</v>
      </c>
      <c r="CH156" s="187">
        <v>331.8292919994106</v>
      </c>
      <c r="CI156" s="187">
        <v>347.12919813750023</v>
      </c>
      <c r="CJ156" s="187">
        <v>383.33056408652578</v>
      </c>
    </row>
    <row r="157" spans="1:88" x14ac:dyDescent="0.3">
      <c r="A157" s="9">
        <v>45441</v>
      </c>
      <c r="B157" s="120">
        <v>81.576557899707495</v>
      </c>
      <c r="C157" s="120">
        <v>87.928064840046332</v>
      </c>
      <c r="D157" s="120">
        <v>92.910250407693923</v>
      </c>
      <c r="E157" s="125">
        <v>153.54113145707069</v>
      </c>
      <c r="F157" s="125">
        <v>178.64392755995709</v>
      </c>
      <c r="G157" s="125">
        <v>206.52326913770051</v>
      </c>
      <c r="H157" s="130">
        <v>176.3487558453715</v>
      </c>
      <c r="I157" s="130">
        <v>204.54740223877249</v>
      </c>
      <c r="J157" s="130">
        <v>237.42941591609309</v>
      </c>
      <c r="K157" s="132">
        <v>38.090236444146022</v>
      </c>
      <c r="L157" s="132">
        <v>47.449280848743683</v>
      </c>
      <c r="M157" s="132">
        <v>59.47267382970621</v>
      </c>
      <c r="N157" s="137">
        <v>58.947017882972737</v>
      </c>
      <c r="O157" s="137">
        <v>80.106224839537589</v>
      </c>
      <c r="P157" s="137">
        <v>100.1685743275647</v>
      </c>
      <c r="Q157" s="152">
        <v>220.24253094091071</v>
      </c>
      <c r="R157" s="152">
        <v>263.83635390471062</v>
      </c>
      <c r="S157" s="152">
        <v>311.37861652805537</v>
      </c>
      <c r="T157" s="142">
        <v>220.3456188922793</v>
      </c>
      <c r="U157" s="142">
        <v>254.37112446722111</v>
      </c>
      <c r="V157" s="142">
        <v>298.738724727977</v>
      </c>
      <c r="W157" s="147">
        <v>213.07194313927289</v>
      </c>
      <c r="X157" s="147">
        <v>253.10366848835099</v>
      </c>
      <c r="Y157" s="147">
        <v>278.90439931379149</v>
      </c>
      <c r="Z157" s="157">
        <v>211.84835340960149</v>
      </c>
      <c r="AA157" s="157">
        <v>239.00900831476949</v>
      </c>
      <c r="AB157" s="157">
        <v>265.64906410755322</v>
      </c>
      <c r="AC157" s="54">
        <v>130.8011041719524</v>
      </c>
      <c r="AD157" s="54">
        <v>149.01225455475341</v>
      </c>
      <c r="AE157" s="54">
        <v>199.45992447514661</v>
      </c>
      <c r="AF157" s="63">
        <v>126.4324319207993</v>
      </c>
      <c r="AG157" s="63">
        <v>145.2027135449128</v>
      </c>
      <c r="AH157" s="63">
        <v>199.22030887457669</v>
      </c>
      <c r="AI157" s="76">
        <v>135.74140476074029</v>
      </c>
      <c r="AJ157" s="76">
        <v>148.73142087486841</v>
      </c>
      <c r="AK157" s="76">
        <v>212.74299710671411</v>
      </c>
      <c r="AL157" s="43">
        <v>97.828434124780273</v>
      </c>
      <c r="AM157" s="72">
        <v>114.5685088018767</v>
      </c>
      <c r="AN157" s="72">
        <v>125.5323468300098</v>
      </c>
      <c r="AO157" s="72">
        <v>179.55942020431829</v>
      </c>
      <c r="AP157" s="68">
        <v>120.4089329019329</v>
      </c>
      <c r="AQ157" s="68">
        <v>175.10046493578429</v>
      </c>
      <c r="AR157" s="88">
        <v>36.892971409171963</v>
      </c>
      <c r="AS157" s="88">
        <v>51.687547387506591</v>
      </c>
      <c r="AT157" s="88">
        <v>58.810122458542757</v>
      </c>
      <c r="AU157" s="93">
        <v>18.65369733938633</v>
      </c>
      <c r="AV157" s="93">
        <v>24.714648383450019</v>
      </c>
      <c r="AW157" s="93">
        <v>28.190303560567671</v>
      </c>
      <c r="AX157" s="86">
        <v>57.457084635848098</v>
      </c>
      <c r="AY157" s="86">
        <v>80.437496076251676</v>
      </c>
      <c r="AZ157" s="86">
        <v>91.099366040121112</v>
      </c>
      <c r="BA157" s="98">
        <v>163.50127777655629</v>
      </c>
      <c r="BB157" s="98">
        <v>203.24929897659931</v>
      </c>
      <c r="BC157" s="98">
        <v>268.11939033109951</v>
      </c>
      <c r="BD157" s="103">
        <v>34.789280823073568</v>
      </c>
      <c r="BE157" s="103">
        <v>38.882075977743597</v>
      </c>
      <c r="BF157" s="103">
        <v>44.833041673762629</v>
      </c>
      <c r="BG157" s="81">
        <v>185.70115534821829</v>
      </c>
      <c r="BH157" s="81">
        <v>209.8411179456773</v>
      </c>
      <c r="BI157" s="81">
        <v>267.90175377809481</v>
      </c>
      <c r="BJ157" s="108">
        <v>148.89576504172891</v>
      </c>
      <c r="BK157" s="108">
        <v>166.23948316159411</v>
      </c>
      <c r="BL157" s="108">
        <v>192.78686244547399</v>
      </c>
      <c r="BM157" s="118">
        <v>265.86886941998421</v>
      </c>
      <c r="BN157" s="118">
        <v>300.35639130876342</v>
      </c>
      <c r="BO157" s="118">
        <v>364.71467830216028</v>
      </c>
      <c r="BP157" s="162">
        <v>77.386259753857445</v>
      </c>
      <c r="BQ157" s="162">
        <v>96.246505423506193</v>
      </c>
      <c r="BR157" s="162">
        <v>120.8097110236024</v>
      </c>
      <c r="BS157" s="167">
        <v>101.33016182892941</v>
      </c>
      <c r="BT157" s="167">
        <v>123.9603114283985</v>
      </c>
      <c r="BU157" s="167">
        <v>166.59681612243969</v>
      </c>
      <c r="BV157" s="172">
        <v>116.2206290118833</v>
      </c>
      <c r="BW157" s="172">
        <v>133.05286708513941</v>
      </c>
      <c r="BX157" s="172">
        <v>184.64869858154461</v>
      </c>
      <c r="BY157" s="177">
        <v>113.8628027623263</v>
      </c>
      <c r="BZ157" s="177">
        <v>126.33507369378231</v>
      </c>
      <c r="CA157" s="177">
        <v>186.67699005280221</v>
      </c>
      <c r="CB157" s="182">
        <v>97.999785474362938</v>
      </c>
      <c r="CC157" s="182">
        <v>105.4197373704819</v>
      </c>
      <c r="CD157" s="182">
        <v>130.99266568341969</v>
      </c>
      <c r="CE157" s="113">
        <v>324.05490075664318</v>
      </c>
      <c r="CF157" s="113">
        <v>330.71151907822667</v>
      </c>
      <c r="CG157" s="113">
        <v>382.89533586533321</v>
      </c>
      <c r="CH157" s="187">
        <v>339.00421508467088</v>
      </c>
      <c r="CI157" s="187">
        <v>349.22436555830433</v>
      </c>
      <c r="CJ157" s="187">
        <v>382.64992687379538</v>
      </c>
    </row>
    <row r="158" spans="1:88" x14ac:dyDescent="0.3">
      <c r="A158" s="9">
        <v>45442</v>
      </c>
      <c r="B158" s="120">
        <v>80.888910757961341</v>
      </c>
      <c r="C158" s="120">
        <v>88.181631614320096</v>
      </c>
      <c r="D158" s="120">
        <v>95.140493744854922</v>
      </c>
      <c r="E158" s="125">
        <v>148.87498210982</v>
      </c>
      <c r="F158" s="125">
        <v>173.80420229988209</v>
      </c>
      <c r="G158" s="125">
        <v>209.6382444475594</v>
      </c>
      <c r="H158" s="130">
        <v>173.02124832838189</v>
      </c>
      <c r="I158" s="130">
        <v>203.74041641731779</v>
      </c>
      <c r="J158" s="130">
        <v>243.32131917261631</v>
      </c>
      <c r="K158" s="132">
        <v>31.360603943071801</v>
      </c>
      <c r="L158" s="132">
        <v>38.562218119183711</v>
      </c>
      <c r="M158" s="132">
        <v>54.472612759767337</v>
      </c>
      <c r="N158" s="137">
        <v>55.97030786007813</v>
      </c>
      <c r="O158" s="137">
        <v>70.868359766329746</v>
      </c>
      <c r="P158" s="137">
        <v>94.080288999946333</v>
      </c>
      <c r="Q158" s="152">
        <v>214.75577627501889</v>
      </c>
      <c r="R158" s="152">
        <v>256.42620096670248</v>
      </c>
      <c r="S158" s="152">
        <v>312.98464684743999</v>
      </c>
      <c r="T158" s="142">
        <v>208.765031855643</v>
      </c>
      <c r="U158" s="142">
        <v>242.97748645863689</v>
      </c>
      <c r="V158" s="142">
        <v>301.74070734796868</v>
      </c>
      <c r="W158" s="147">
        <v>211.94646558222141</v>
      </c>
      <c r="X158" s="147">
        <v>246.54835666878381</v>
      </c>
      <c r="Y158" s="147">
        <v>288.97852903638312</v>
      </c>
      <c r="Z158" s="157">
        <v>207.89464371737481</v>
      </c>
      <c r="AA158" s="157">
        <v>242.0291401899627</v>
      </c>
      <c r="AB158" s="157">
        <v>264.25268536833232</v>
      </c>
      <c r="AC158" s="54">
        <v>115.8312625241326</v>
      </c>
      <c r="AD158" s="54">
        <v>145.69335893272719</v>
      </c>
      <c r="AE158" s="54">
        <v>191.0135824608376</v>
      </c>
      <c r="AF158" s="63">
        <v>111.8167037304197</v>
      </c>
      <c r="AG158" s="63">
        <v>142.0990907938928</v>
      </c>
      <c r="AH158" s="63">
        <v>189.8940561036145</v>
      </c>
      <c r="AI158" s="76">
        <v>125.29384459727579</v>
      </c>
      <c r="AJ158" s="76">
        <v>147.0166725373617</v>
      </c>
      <c r="AK158" s="76">
        <v>196.31706071223181</v>
      </c>
      <c r="AL158" s="43">
        <v>78.740730522330239</v>
      </c>
      <c r="AM158" s="72">
        <v>105.7505553509322</v>
      </c>
      <c r="AN158" s="72">
        <v>124.0850643273355</v>
      </c>
      <c r="AO158" s="72">
        <v>165.69559551716861</v>
      </c>
      <c r="AP158" s="68">
        <v>118.6288334757396</v>
      </c>
      <c r="AQ158" s="68">
        <v>162.0979957931701</v>
      </c>
      <c r="AR158" s="88">
        <v>34.160992967654238</v>
      </c>
      <c r="AS158" s="88">
        <v>46.715550260343903</v>
      </c>
      <c r="AT158" s="88">
        <v>55.468045004846893</v>
      </c>
      <c r="AU158" s="93">
        <v>17.21238888903672</v>
      </c>
      <c r="AV158" s="93">
        <v>21.888473027821369</v>
      </c>
      <c r="AW158" s="93">
        <v>26.616515112644869</v>
      </c>
      <c r="AX158" s="86">
        <v>54.6783173687203</v>
      </c>
      <c r="AY158" s="86">
        <v>74.398005477835795</v>
      </c>
      <c r="AZ158" s="86">
        <v>86.00907493935172</v>
      </c>
      <c r="BA158" s="98">
        <v>152.66157628239651</v>
      </c>
      <c r="BB158" s="98">
        <v>187.90880006100019</v>
      </c>
      <c r="BC158" s="98">
        <v>255.3978632761648</v>
      </c>
      <c r="BD158" s="103">
        <v>34.030800532424038</v>
      </c>
      <c r="BE158" s="103">
        <v>38.72313144446899</v>
      </c>
      <c r="BF158" s="103">
        <v>46.99319636158112</v>
      </c>
      <c r="BG158" s="81">
        <v>176.87717887303501</v>
      </c>
      <c r="BH158" s="81">
        <v>200.0340129460964</v>
      </c>
      <c r="BI158" s="81">
        <v>263.2128956899208</v>
      </c>
      <c r="BJ158" s="108">
        <v>143.72827230194059</v>
      </c>
      <c r="BK158" s="108">
        <v>158.53402765890419</v>
      </c>
      <c r="BL158" s="108">
        <v>196.34822369455151</v>
      </c>
      <c r="BM158" s="118">
        <v>255.99000953066229</v>
      </c>
      <c r="BN158" s="118">
        <v>281.54155510904872</v>
      </c>
      <c r="BO158" s="118">
        <v>367.59520149736937</v>
      </c>
      <c r="BP158" s="162">
        <v>78.69628655470396</v>
      </c>
      <c r="BQ158" s="162">
        <v>101.6520537223324</v>
      </c>
      <c r="BR158" s="162">
        <v>123.547095266212</v>
      </c>
      <c r="BS158" s="167">
        <v>103.1757775767208</v>
      </c>
      <c r="BT158" s="167">
        <v>132.52806400993649</v>
      </c>
      <c r="BU158" s="167">
        <v>172.83102515716331</v>
      </c>
      <c r="BV158" s="172">
        <v>118.54687353325249</v>
      </c>
      <c r="BW158" s="172">
        <v>140.94270047806029</v>
      </c>
      <c r="BX158" s="172">
        <v>195.0854942822445</v>
      </c>
      <c r="BY158" s="177">
        <v>115.9079392620053</v>
      </c>
      <c r="BZ158" s="177">
        <v>131.24628131918081</v>
      </c>
      <c r="CA158" s="177">
        <v>190.89154712326541</v>
      </c>
      <c r="CB158" s="182">
        <v>101.8398099599343</v>
      </c>
      <c r="CC158" s="182">
        <v>112.0107870837505</v>
      </c>
      <c r="CD158" s="182">
        <v>145.4370447295999</v>
      </c>
      <c r="CE158" s="113">
        <v>315.7440379600236</v>
      </c>
      <c r="CF158" s="113">
        <v>335.28032461772631</v>
      </c>
      <c r="CG158" s="113">
        <v>392.50266970230831</v>
      </c>
      <c r="CH158" s="187">
        <v>339.76238170189049</v>
      </c>
      <c r="CI158" s="187">
        <v>351.00003242942171</v>
      </c>
      <c r="CJ158" s="187">
        <v>394.38678662181178</v>
      </c>
    </row>
    <row r="159" spans="1:88" x14ac:dyDescent="0.3">
      <c r="A159" s="9">
        <v>45443</v>
      </c>
      <c r="B159" s="120">
        <v>79.215688357549993</v>
      </c>
      <c r="C159" s="120">
        <v>88.230330887804698</v>
      </c>
      <c r="D159" s="120">
        <v>102.9129476394631</v>
      </c>
      <c r="E159" s="125">
        <v>149.72295991130159</v>
      </c>
      <c r="F159" s="125">
        <v>170.01077796858991</v>
      </c>
      <c r="G159" s="125">
        <v>211.66148697956029</v>
      </c>
      <c r="H159" s="130">
        <v>175.93632186287331</v>
      </c>
      <c r="I159" s="130">
        <v>198.51858507728929</v>
      </c>
      <c r="J159" s="130">
        <v>243.16394411475329</v>
      </c>
      <c r="K159" s="132">
        <v>25.62001073428797</v>
      </c>
      <c r="L159" s="132">
        <v>33.561721367162278</v>
      </c>
      <c r="M159" s="132">
        <v>50.519211708876291</v>
      </c>
      <c r="N159" s="137">
        <v>50.302263352646399</v>
      </c>
      <c r="O159" s="137">
        <v>58.795609059220801</v>
      </c>
      <c r="P159" s="137">
        <v>88.680620553253618</v>
      </c>
      <c r="Q159" s="152">
        <v>213.65440262956801</v>
      </c>
      <c r="R159" s="152">
        <v>242.53203244776259</v>
      </c>
      <c r="S159" s="152">
        <v>308.97085235271561</v>
      </c>
      <c r="T159" s="142">
        <v>200.5504505084931</v>
      </c>
      <c r="U159" s="142">
        <v>233.18515245801021</v>
      </c>
      <c r="V159" s="142">
        <v>303.90632225427959</v>
      </c>
      <c r="W159" s="147">
        <v>201.9872536377575</v>
      </c>
      <c r="X159" s="147">
        <v>232.6943858855436</v>
      </c>
      <c r="Y159" s="147">
        <v>297.51538408355731</v>
      </c>
      <c r="Z159" s="157">
        <v>204.85119619950879</v>
      </c>
      <c r="AA159" s="157">
        <v>237.7535495003408</v>
      </c>
      <c r="AB159" s="157">
        <v>271.58311342803893</v>
      </c>
      <c r="AC159" s="54">
        <v>102.8013128978243</v>
      </c>
      <c r="AD159" s="54">
        <v>140.52955702449779</v>
      </c>
      <c r="AE159" s="54">
        <v>199.0697426131116</v>
      </c>
      <c r="AF159" s="63">
        <v>99.169837427005618</v>
      </c>
      <c r="AG159" s="63">
        <v>136.10101651139331</v>
      </c>
      <c r="AH159" s="63">
        <v>197.53251668934681</v>
      </c>
      <c r="AI159" s="76">
        <v>109.3967458430044</v>
      </c>
      <c r="AJ159" s="76">
        <v>138.57542007644051</v>
      </c>
      <c r="AK159" s="76">
        <v>194.08322540138499</v>
      </c>
      <c r="AL159" s="43">
        <v>74.001478296665439</v>
      </c>
      <c r="AM159" s="72">
        <v>92.333080397263501</v>
      </c>
      <c r="AN159" s="72">
        <v>116.9604754182069</v>
      </c>
      <c r="AO159" s="72">
        <v>163.81019304233939</v>
      </c>
      <c r="AP159" s="68">
        <v>111.7387009231831</v>
      </c>
      <c r="AQ159" s="68">
        <v>159.87414231270279</v>
      </c>
      <c r="AR159" s="88">
        <v>31.846043756734581</v>
      </c>
      <c r="AS159" s="88">
        <v>42.302612092387037</v>
      </c>
      <c r="AT159" s="88">
        <v>51.324886318005262</v>
      </c>
      <c r="AU159" s="93">
        <v>16.10066740099051</v>
      </c>
      <c r="AV159" s="93">
        <v>19.950156973279931</v>
      </c>
      <c r="AW159" s="93">
        <v>24.283525661068168</v>
      </c>
      <c r="AX159" s="86">
        <v>51.918461105350048</v>
      </c>
      <c r="AY159" s="86">
        <v>68.24874673891253</v>
      </c>
      <c r="AZ159" s="86">
        <v>80.349277235342669</v>
      </c>
      <c r="BA159" s="98">
        <v>142.10823126854629</v>
      </c>
      <c r="BB159" s="98">
        <v>178.2164274473852</v>
      </c>
      <c r="BC159" s="98">
        <v>242.40045404206751</v>
      </c>
      <c r="BD159" s="103">
        <v>32.902371766821169</v>
      </c>
      <c r="BE159" s="103">
        <v>37.621583760281233</v>
      </c>
      <c r="BF159" s="103">
        <v>46.314195213188583</v>
      </c>
      <c r="BG159" s="81">
        <v>167.83242984949149</v>
      </c>
      <c r="BH159" s="81">
        <v>188.9444674988662</v>
      </c>
      <c r="BI159" s="81">
        <v>254.60680759213361</v>
      </c>
      <c r="BJ159" s="108">
        <v>138.62053295904369</v>
      </c>
      <c r="BK159" s="108">
        <v>154.4307254046077</v>
      </c>
      <c r="BL159" s="108">
        <v>198.60887966955281</v>
      </c>
      <c r="BM159" s="118">
        <v>245.29893764321989</v>
      </c>
      <c r="BN159" s="118">
        <v>266.39398738237412</v>
      </c>
      <c r="BO159" s="118">
        <v>356.07871692189161</v>
      </c>
      <c r="BP159" s="162">
        <v>81.187344261425991</v>
      </c>
      <c r="BQ159" s="162">
        <v>104.9184402067483</v>
      </c>
      <c r="BR159" s="162">
        <v>124.7031374969883</v>
      </c>
      <c r="BS159" s="167">
        <v>106.39320642249901</v>
      </c>
      <c r="BT159" s="167">
        <v>139.56630819464419</v>
      </c>
      <c r="BU159" s="167">
        <v>179.26295737605159</v>
      </c>
      <c r="BV159" s="172">
        <v>119.3450066641504</v>
      </c>
      <c r="BW159" s="172">
        <v>154.12651397867751</v>
      </c>
      <c r="BX159" s="172">
        <v>208.17905138277931</v>
      </c>
      <c r="BY159" s="177">
        <v>117.3711198548277</v>
      </c>
      <c r="BZ159" s="177">
        <v>143.4190099849223</v>
      </c>
      <c r="CA159" s="177">
        <v>195.49571262618261</v>
      </c>
      <c r="CB159" s="182">
        <v>106.1348739434486</v>
      </c>
      <c r="CC159" s="182">
        <v>116.82530568458721</v>
      </c>
      <c r="CD159" s="182">
        <v>160.98977904452829</v>
      </c>
      <c r="CE159" s="113">
        <v>309.85256513662318</v>
      </c>
      <c r="CF159" s="113">
        <v>331.18567693158911</v>
      </c>
      <c r="CG159" s="113">
        <v>387.68666023495479</v>
      </c>
      <c r="CH159" s="187">
        <v>340.1807821519223</v>
      </c>
      <c r="CI159" s="187">
        <v>357.63514488314519</v>
      </c>
      <c r="CJ159" s="187">
        <v>409.93956594750023</v>
      </c>
    </row>
    <row r="160" spans="1:88" x14ac:dyDescent="0.3">
      <c r="A160" s="9">
        <v>45444</v>
      </c>
      <c r="B160" s="120">
        <v>79.245433349946282</v>
      </c>
      <c r="C160" s="120">
        <v>90.040785782168768</v>
      </c>
      <c r="D160" s="120">
        <v>113.16522526540911</v>
      </c>
      <c r="E160" s="125">
        <v>150.70399278779789</v>
      </c>
      <c r="F160" s="125">
        <v>173.59603780409151</v>
      </c>
      <c r="G160" s="125">
        <v>219.25188562467821</v>
      </c>
      <c r="H160" s="130">
        <v>175.38254424673681</v>
      </c>
      <c r="I160" s="130">
        <v>202.39827433714669</v>
      </c>
      <c r="J160" s="130">
        <v>248.45631403572361</v>
      </c>
      <c r="K160" s="132">
        <v>21.761292586546201</v>
      </c>
      <c r="L160" s="132">
        <v>30.278269639353219</v>
      </c>
      <c r="M160" s="132">
        <v>47.850788366171983</v>
      </c>
      <c r="N160" s="137">
        <v>45.021229160841898</v>
      </c>
      <c r="O160" s="137">
        <v>52.829529045388163</v>
      </c>
      <c r="P160" s="137">
        <v>84.576311925963793</v>
      </c>
      <c r="Q160" s="152">
        <v>209.32482566266069</v>
      </c>
      <c r="R160" s="152">
        <v>242.1924181309908</v>
      </c>
      <c r="S160" s="152">
        <v>311.38754338504071</v>
      </c>
      <c r="T160" s="142">
        <v>201.65192120085811</v>
      </c>
      <c r="U160" s="142">
        <v>232.1514590578368</v>
      </c>
      <c r="V160" s="142">
        <v>311.38444191619578</v>
      </c>
      <c r="W160" s="147">
        <v>193.45119418192539</v>
      </c>
      <c r="X160" s="147">
        <v>222.65895443745541</v>
      </c>
      <c r="Y160" s="147">
        <v>302.76196937116811</v>
      </c>
      <c r="Z160" s="157">
        <v>201.51462400059651</v>
      </c>
      <c r="AA160" s="157">
        <v>229.7086500377643</v>
      </c>
      <c r="AB160" s="157">
        <v>275.96879300470982</v>
      </c>
      <c r="AC160" s="54">
        <v>93.951402190395399</v>
      </c>
      <c r="AD160" s="54">
        <v>138.68724897496011</v>
      </c>
      <c r="AE160" s="54">
        <v>199.262849243137</v>
      </c>
      <c r="AF160" s="63">
        <v>90.551123553471683</v>
      </c>
      <c r="AG160" s="63">
        <v>134.15888726935111</v>
      </c>
      <c r="AH160" s="63">
        <v>198.4690090740531</v>
      </c>
      <c r="AI160" s="76">
        <v>101.0115208184192</v>
      </c>
      <c r="AJ160" s="76">
        <v>138.6837921045545</v>
      </c>
      <c r="AK160" s="76">
        <v>199.94683283620881</v>
      </c>
      <c r="AL160" s="7"/>
      <c r="AM160" s="72">
        <v>85.255779784910018</v>
      </c>
      <c r="AN160" s="72">
        <v>117.0519436159815</v>
      </c>
      <c r="AO160" s="72">
        <v>168.7591970782963</v>
      </c>
      <c r="AP160" s="68">
        <v>111.8304264684603</v>
      </c>
      <c r="AQ160" s="68">
        <v>163.83782515531081</v>
      </c>
      <c r="AR160" s="88">
        <v>30.929095605357301</v>
      </c>
      <c r="AS160" s="88">
        <v>40.080747910242387</v>
      </c>
      <c r="AT160" s="88">
        <v>49.451641423786299</v>
      </c>
      <c r="AU160" s="93">
        <v>15.579079988874151</v>
      </c>
      <c r="AV160" s="93">
        <v>19.867312724372759</v>
      </c>
      <c r="AW160" s="93">
        <v>23.427100672259751</v>
      </c>
      <c r="AX160" s="86">
        <v>50.328510541946073</v>
      </c>
      <c r="AY160" s="86">
        <v>64.538555403367482</v>
      </c>
      <c r="AZ160" s="86">
        <v>77.779759613950034</v>
      </c>
      <c r="BA160" s="98">
        <v>136.02124611142219</v>
      </c>
      <c r="BB160" s="98">
        <v>169.76779024271349</v>
      </c>
      <c r="BC160" s="98">
        <v>238.76220493312769</v>
      </c>
      <c r="BD160" s="103">
        <v>31.804477828194401</v>
      </c>
      <c r="BE160" s="103">
        <v>36.534068019024218</v>
      </c>
      <c r="BF160" s="103">
        <v>46.222176111107537</v>
      </c>
      <c r="BG160" s="81">
        <v>162.0808173201842</v>
      </c>
      <c r="BH160" s="81">
        <v>182.9791377207759</v>
      </c>
      <c r="BI160" s="81">
        <v>250.64518297568421</v>
      </c>
      <c r="BJ160" s="108">
        <v>136.65027749957781</v>
      </c>
      <c r="BK160" s="108">
        <v>152.95030416193021</v>
      </c>
      <c r="BL160" s="108">
        <v>195.5418137999886</v>
      </c>
      <c r="BM160" s="118">
        <v>238.1081125639858</v>
      </c>
      <c r="BN160" s="118">
        <v>263.38223777929647</v>
      </c>
      <c r="BO160" s="118">
        <v>349.39468068346252</v>
      </c>
      <c r="BP160" s="162">
        <v>83.607062721245825</v>
      </c>
      <c r="BQ160" s="162">
        <v>108.1400541112649</v>
      </c>
      <c r="BR160" s="162">
        <v>124.20281438266041</v>
      </c>
      <c r="BS160" s="167">
        <v>110.0436877146491</v>
      </c>
      <c r="BT160" s="167">
        <v>142.68549139909749</v>
      </c>
      <c r="BU160" s="167">
        <v>177.65710132971171</v>
      </c>
      <c r="BV160" s="172">
        <v>120.4398301732019</v>
      </c>
      <c r="BW160" s="172">
        <v>159.54584373740309</v>
      </c>
      <c r="BX160" s="172">
        <v>212.8458760484319</v>
      </c>
      <c r="BY160" s="177">
        <v>117.2131816782461</v>
      </c>
      <c r="BZ160" s="177">
        <v>153.55641092936679</v>
      </c>
      <c r="CA160" s="177">
        <v>210.66834213539221</v>
      </c>
      <c r="CB160" s="182">
        <v>107.2471265627876</v>
      </c>
      <c r="CC160" s="182">
        <v>123.7971628623191</v>
      </c>
      <c r="CD160" s="182">
        <v>178.2194500294988</v>
      </c>
      <c r="CE160" s="113">
        <v>305.21375266109891</v>
      </c>
      <c r="CF160" s="113">
        <v>323.37057086736002</v>
      </c>
      <c r="CG160" s="113">
        <v>394.24341990708058</v>
      </c>
      <c r="CH160" s="187">
        <v>342.0001746532626</v>
      </c>
      <c r="CI160" s="187">
        <v>362.05794053898649</v>
      </c>
      <c r="CJ160" s="187">
        <v>419.03546727585223</v>
      </c>
    </row>
    <row r="161" spans="1:88" x14ac:dyDescent="0.3">
      <c r="A161" s="9">
        <v>45445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3">
      <c r="A162" s="9">
        <v>45446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3">
      <c r="A163" s="9">
        <v>45447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3">
      <c r="A164" s="9">
        <v>45448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3">
      <c r="A165" s="9">
        <v>45449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3">
      <c r="A166" s="9">
        <v>45450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3">
      <c r="A167" s="9">
        <v>45451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3">
      <c r="A168" s="9">
        <v>45452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3">
      <c r="A169" s="9">
        <v>45453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3">
      <c r="A170" s="9">
        <v>45454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3">
      <c r="A171" s="9">
        <v>45455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3">
      <c r="A172" s="9">
        <v>45456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3">
      <c r="A173" s="9">
        <v>45457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3">
      <c r="A174" s="9">
        <v>45458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3">
      <c r="A175" s="9">
        <v>45459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3">
      <c r="A176" s="9">
        <v>45460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3">
      <c r="A177" s="9">
        <v>45461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3">
      <c r="A178" s="9">
        <v>45462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3">
      <c r="A179" s="9">
        <v>45463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3">
      <c r="A180" s="9">
        <v>45464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3">
      <c r="A181" s="9">
        <v>45465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3">
      <c r="A182" s="9">
        <v>45466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3">
      <c r="A183" s="9">
        <v>45467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3">
      <c r="A184" s="9">
        <v>45468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3">
      <c r="A185" s="9">
        <v>45469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3">
      <c r="A186" s="9">
        <v>45470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3">
      <c r="A187" s="9">
        <v>45471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3">
      <c r="A188" s="9">
        <v>45472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3">
      <c r="A189" s="9">
        <v>45473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3">
      <c r="A190" s="9">
        <v>45474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3">
      <c r="A191" s="9">
        <v>45475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3">
      <c r="A192" s="9">
        <v>45476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3">
      <c r="A193" s="9">
        <v>45477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3">
      <c r="A194" s="9">
        <v>45478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3">
      <c r="A195" s="9">
        <v>45479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3">
      <c r="A196" s="9">
        <v>45480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3">
      <c r="A197" s="9">
        <v>45481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3">
      <c r="A198" s="9">
        <v>45482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3">
      <c r="A199" s="9">
        <v>45483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3">
      <c r="A200" s="9">
        <v>45484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3">
      <c r="A201" s="9">
        <v>45485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3">
      <c r="A202" s="9">
        <v>45486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3">
      <c r="A203" s="9">
        <v>45487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3">
      <c r="A204" s="9">
        <v>45488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</row>
    <row r="205" spans="1:88" x14ac:dyDescent="0.3">
      <c r="A205" s="9">
        <v>45489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</row>
    <row r="206" spans="1:88" x14ac:dyDescent="0.3">
      <c r="A206" s="9">
        <v>45490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</row>
    <row r="207" spans="1:88" x14ac:dyDescent="0.3">
      <c r="A207" s="9">
        <v>45491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</row>
    <row r="208" spans="1:88" x14ac:dyDescent="0.3">
      <c r="A208" s="9">
        <v>45492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</row>
    <row r="209" spans="1:88" x14ac:dyDescent="0.3">
      <c r="A209" s="9">
        <v>45493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</row>
    <row r="210" spans="1:88" x14ac:dyDescent="0.3">
      <c r="A210" s="9">
        <v>45494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</row>
    <row r="211" spans="1:88" x14ac:dyDescent="0.3">
      <c r="A211" s="9">
        <v>45495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</row>
    <row r="212" spans="1:88" x14ac:dyDescent="0.3">
      <c r="A212" s="9">
        <v>45496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</row>
    <row r="213" spans="1:88" x14ac:dyDescent="0.3">
      <c r="A213" s="9">
        <v>45497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</row>
    <row r="214" spans="1:88" x14ac:dyDescent="0.3">
      <c r="A214" s="9">
        <v>45498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</row>
    <row r="215" spans="1:88" x14ac:dyDescent="0.3">
      <c r="A215" s="9">
        <v>45499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</row>
    <row r="216" spans="1:88" x14ac:dyDescent="0.3">
      <c r="A216" s="9">
        <v>45500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</row>
    <row r="217" spans="1:88" x14ac:dyDescent="0.3">
      <c r="A217" s="9">
        <v>45501</v>
      </c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</row>
    <row r="218" spans="1:88" x14ac:dyDescent="0.3">
      <c r="A218" s="9">
        <v>45502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</row>
    <row r="219" spans="1:88" x14ac:dyDescent="0.3">
      <c r="A219" s="9">
        <v>45503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</row>
    <row r="220" spans="1:88" x14ac:dyDescent="0.3">
      <c r="A220" s="9">
        <v>45504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</row>
    <row r="221" spans="1:88" x14ac:dyDescent="0.3">
      <c r="A221" s="9">
        <v>45505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</row>
    <row r="222" spans="1:88" x14ac:dyDescent="0.3">
      <c r="A222" s="9">
        <v>45506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</row>
    <row r="223" spans="1:88" x14ac:dyDescent="0.3">
      <c r="A223" s="9">
        <v>45507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</row>
    <row r="224" spans="1:88" x14ac:dyDescent="0.3">
      <c r="A224" s="9">
        <v>45508</v>
      </c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</row>
    <row r="225" spans="1:88" x14ac:dyDescent="0.3">
      <c r="A225" s="9">
        <v>45509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</row>
    <row r="226" spans="1:88" x14ac:dyDescent="0.3">
      <c r="A226" s="9">
        <v>45510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</row>
    <row r="227" spans="1:88" x14ac:dyDescent="0.3">
      <c r="A227" s="9">
        <v>45511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</row>
    <row r="228" spans="1:88" x14ac:dyDescent="0.3">
      <c r="A228" s="9">
        <v>45512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</row>
    <row r="229" spans="1:88" x14ac:dyDescent="0.3">
      <c r="A229" s="9">
        <v>45513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3">
      <c r="A230" s="9">
        <v>45514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3">
      <c r="A231" s="9">
        <v>45515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3">
      <c r="A232" s="9">
        <v>45516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3">
      <c r="A233" s="9">
        <v>45517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3">
      <c r="A234" s="9">
        <v>45518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3">
      <c r="A235" s="9">
        <v>45519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3">
      <c r="A236" s="9">
        <v>45520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3">
      <c r="A237" s="9">
        <v>45521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</row>
    <row r="238" spans="1:88" x14ac:dyDescent="0.3">
      <c r="A238" s="9">
        <v>45522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</row>
    <row r="239" spans="1:88" x14ac:dyDescent="0.3">
      <c r="A239" s="9">
        <v>45523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</row>
    <row r="240" spans="1:88" x14ac:dyDescent="0.3">
      <c r="A240" s="9">
        <v>45524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</row>
    <row r="241" spans="1:88" x14ac:dyDescent="0.3">
      <c r="A241" s="9">
        <v>45525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</row>
    <row r="242" spans="1:88" x14ac:dyDescent="0.3">
      <c r="A242" s="9">
        <v>45526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</row>
    <row r="243" spans="1:88" x14ac:dyDescent="0.3">
      <c r="A243" s="9">
        <v>45527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</row>
    <row r="244" spans="1:88" x14ac:dyDescent="0.3">
      <c r="A244" s="9">
        <v>45528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</row>
    <row r="245" spans="1:88" x14ac:dyDescent="0.3">
      <c r="A245" s="9">
        <v>45529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</row>
    <row r="246" spans="1:88" x14ac:dyDescent="0.3">
      <c r="A246" s="9">
        <v>45530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</row>
    <row r="247" spans="1:88" x14ac:dyDescent="0.3">
      <c r="A247" s="9">
        <v>45531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</row>
    <row r="248" spans="1:88" x14ac:dyDescent="0.3">
      <c r="A248" s="9">
        <v>45532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</row>
    <row r="249" spans="1:88" x14ac:dyDescent="0.3">
      <c r="A249" s="9">
        <v>45533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</row>
    <row r="250" spans="1:88" x14ac:dyDescent="0.3">
      <c r="A250" s="9">
        <v>45534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</row>
    <row r="251" spans="1:88" x14ac:dyDescent="0.3">
      <c r="A251" s="9">
        <v>45535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</row>
    <row r="252" spans="1:88" x14ac:dyDescent="0.3">
      <c r="A252" s="9">
        <v>45536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</row>
    <row r="253" spans="1:88" x14ac:dyDescent="0.3">
      <c r="A253" s="9">
        <v>45537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</row>
    <row r="254" spans="1:88" x14ac:dyDescent="0.3">
      <c r="A254" s="9">
        <v>45538</v>
      </c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</row>
    <row r="255" spans="1:88" x14ac:dyDescent="0.3">
      <c r="A255" s="9">
        <v>45539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</row>
    <row r="256" spans="1:88" x14ac:dyDescent="0.3">
      <c r="A256" s="9">
        <v>45540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</row>
    <row r="257" spans="1:88" x14ac:dyDescent="0.3">
      <c r="A257" s="9">
        <v>45541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</row>
    <row r="258" spans="1:88" x14ac:dyDescent="0.3">
      <c r="A258" s="9">
        <v>45542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</row>
    <row r="259" spans="1:88" x14ac:dyDescent="0.3">
      <c r="A259" s="9">
        <v>45543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</row>
    <row r="260" spans="1:88" x14ac:dyDescent="0.3">
      <c r="A260" s="9">
        <v>45544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</row>
    <row r="261" spans="1:88" x14ac:dyDescent="0.3">
      <c r="A261" s="9">
        <v>45545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</row>
    <row r="262" spans="1:88" x14ac:dyDescent="0.3">
      <c r="A262" s="9">
        <v>45546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</row>
    <row r="263" spans="1:88" x14ac:dyDescent="0.3">
      <c r="A263" s="9">
        <v>45547</v>
      </c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</row>
    <row r="264" spans="1:88" x14ac:dyDescent="0.3">
      <c r="A264" s="9">
        <v>45548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</row>
    <row r="265" spans="1:88" x14ac:dyDescent="0.3">
      <c r="A265" s="9">
        <v>45549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</row>
    <row r="266" spans="1:88" x14ac:dyDescent="0.3">
      <c r="A266" s="9">
        <v>45550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</row>
    <row r="267" spans="1:88" x14ac:dyDescent="0.3">
      <c r="A267" s="9">
        <v>45551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</row>
    <row r="268" spans="1:88" x14ac:dyDescent="0.3">
      <c r="A268" s="9">
        <v>45552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</row>
    <row r="269" spans="1:88" x14ac:dyDescent="0.3">
      <c r="A269" s="9">
        <v>45553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</row>
    <row r="270" spans="1:88" x14ac:dyDescent="0.3">
      <c r="A270" s="9">
        <v>45554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</row>
    <row r="271" spans="1:88" x14ac:dyDescent="0.3">
      <c r="A271" s="9">
        <v>45555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</row>
    <row r="272" spans="1:88" x14ac:dyDescent="0.3">
      <c r="A272" s="9">
        <v>45556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</row>
    <row r="273" spans="1:88" x14ac:dyDescent="0.3">
      <c r="A273" s="9">
        <v>45557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</row>
    <row r="274" spans="1:88" x14ac:dyDescent="0.3">
      <c r="A274" s="9">
        <v>45558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</row>
    <row r="275" spans="1:88" x14ac:dyDescent="0.3">
      <c r="A275" s="9">
        <v>45559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</row>
    <row r="276" spans="1:88" x14ac:dyDescent="0.3">
      <c r="A276" s="9">
        <v>45560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</row>
    <row r="277" spans="1:88" x14ac:dyDescent="0.3">
      <c r="A277" s="9">
        <v>45561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</row>
    <row r="278" spans="1:88" x14ac:dyDescent="0.3">
      <c r="A278" s="9">
        <v>45562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</row>
    <row r="279" spans="1:88" x14ac:dyDescent="0.3">
      <c r="A279" s="9">
        <v>45563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</row>
    <row r="280" spans="1:88" x14ac:dyDescent="0.3">
      <c r="A280" s="9">
        <v>45564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</row>
    <row r="281" spans="1:88" x14ac:dyDescent="0.3">
      <c r="A281" s="9">
        <v>45565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</row>
    <row r="282" spans="1:88" x14ac:dyDescent="0.3">
      <c r="A282" s="9">
        <v>45566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</row>
    <row r="283" spans="1:88" x14ac:dyDescent="0.3">
      <c r="A283" s="9">
        <v>45567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</row>
    <row r="284" spans="1:88" x14ac:dyDescent="0.3">
      <c r="A284" s="9">
        <v>45568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</row>
    <row r="285" spans="1:88" x14ac:dyDescent="0.3">
      <c r="A285" s="9">
        <v>45569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</row>
    <row r="286" spans="1:88" x14ac:dyDescent="0.3">
      <c r="A286" s="9">
        <v>45570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</row>
    <row r="287" spans="1:88" x14ac:dyDescent="0.3">
      <c r="A287" s="9">
        <v>45571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</row>
    <row r="288" spans="1:88" x14ac:dyDescent="0.3">
      <c r="A288" s="9">
        <v>45572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</row>
    <row r="289" spans="1:88" x14ac:dyDescent="0.3">
      <c r="A289" s="9">
        <v>45573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</row>
    <row r="290" spans="1:88" x14ac:dyDescent="0.3">
      <c r="A290" s="9">
        <v>45574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</row>
    <row r="291" spans="1:88" x14ac:dyDescent="0.3">
      <c r="A291" s="9">
        <v>45575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</row>
    <row r="292" spans="1:88" x14ac:dyDescent="0.3">
      <c r="A292" s="9">
        <v>45576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</row>
    <row r="293" spans="1:88" x14ac:dyDescent="0.3">
      <c r="A293" s="9">
        <v>45577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</row>
    <row r="294" spans="1:88" x14ac:dyDescent="0.3">
      <c r="A294" s="9">
        <v>45578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</row>
    <row r="295" spans="1:88" x14ac:dyDescent="0.3">
      <c r="A295" s="9">
        <v>45579</v>
      </c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</row>
    <row r="296" spans="1:88" x14ac:dyDescent="0.3">
      <c r="A296" s="9">
        <v>45580</v>
      </c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</row>
    <row r="297" spans="1:88" x14ac:dyDescent="0.3">
      <c r="A297" s="9">
        <v>45581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</row>
    <row r="298" spans="1:88" x14ac:dyDescent="0.3">
      <c r="A298" s="9">
        <v>45582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</row>
    <row r="299" spans="1:88" x14ac:dyDescent="0.3">
      <c r="A299" s="9">
        <v>45583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</row>
    <row r="300" spans="1:88" x14ac:dyDescent="0.3">
      <c r="A300" s="9">
        <v>45584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</row>
    <row r="301" spans="1:88" x14ac:dyDescent="0.3">
      <c r="A301" s="9">
        <v>45585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</row>
    <row r="302" spans="1:88" x14ac:dyDescent="0.3">
      <c r="A302" s="9">
        <v>45586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</row>
    <row r="303" spans="1:88" x14ac:dyDescent="0.3">
      <c r="A303" s="9">
        <v>45587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</row>
    <row r="304" spans="1:88" x14ac:dyDescent="0.3">
      <c r="A304" s="9">
        <v>45588</v>
      </c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</row>
    <row r="305" spans="1:88" x14ac:dyDescent="0.3">
      <c r="A305" s="9">
        <v>45589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</row>
    <row r="306" spans="1:88" x14ac:dyDescent="0.3">
      <c r="A306" s="9">
        <v>45590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</row>
    <row r="307" spans="1:88" x14ac:dyDescent="0.3">
      <c r="A307" s="9">
        <v>45591</v>
      </c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</row>
    <row r="308" spans="1:88" x14ac:dyDescent="0.3">
      <c r="A308" s="9">
        <v>45592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</row>
    <row r="309" spans="1:88" x14ac:dyDescent="0.3">
      <c r="A309" s="9">
        <v>45593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</row>
    <row r="310" spans="1:88" x14ac:dyDescent="0.3">
      <c r="A310" s="9">
        <v>45594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</row>
    <row r="311" spans="1:88" x14ac:dyDescent="0.3">
      <c r="A311" s="9">
        <v>45595</v>
      </c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</row>
    <row r="312" spans="1:88" x14ac:dyDescent="0.3">
      <c r="A312" s="9">
        <v>45596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</row>
    <row r="313" spans="1:88" x14ac:dyDescent="0.3">
      <c r="A313" s="9">
        <v>45597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</row>
    <row r="314" spans="1:88" x14ac:dyDescent="0.3">
      <c r="A314" s="9">
        <v>45598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</row>
    <row r="315" spans="1:88" x14ac:dyDescent="0.3">
      <c r="A315" s="9">
        <v>45599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</row>
    <row r="316" spans="1:88" x14ac:dyDescent="0.3">
      <c r="A316" s="9">
        <v>45600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</row>
    <row r="317" spans="1:88" x14ac:dyDescent="0.3">
      <c r="A317" s="9">
        <v>45601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</row>
    <row r="318" spans="1:88" x14ac:dyDescent="0.3">
      <c r="A318" s="9">
        <v>45602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</row>
    <row r="319" spans="1:88" x14ac:dyDescent="0.3">
      <c r="A319" s="9">
        <v>45603</v>
      </c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</row>
    <row r="320" spans="1:88" x14ac:dyDescent="0.3">
      <c r="A320" s="9">
        <v>45604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</row>
    <row r="321" spans="1:88" x14ac:dyDescent="0.3">
      <c r="A321" s="9">
        <v>45605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</row>
    <row r="322" spans="1:88" x14ac:dyDescent="0.3">
      <c r="A322" s="9">
        <v>45606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</row>
    <row r="323" spans="1:88" x14ac:dyDescent="0.3">
      <c r="A323" s="9">
        <v>45607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</row>
    <row r="324" spans="1:88" x14ac:dyDescent="0.3">
      <c r="A324" s="9">
        <v>45608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</row>
    <row r="325" spans="1:88" x14ac:dyDescent="0.3">
      <c r="A325" s="9">
        <v>45609</v>
      </c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</row>
    <row r="326" spans="1:88" x14ac:dyDescent="0.3">
      <c r="A326" s="9">
        <v>45610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</row>
    <row r="327" spans="1:88" x14ac:dyDescent="0.3">
      <c r="A327" s="9">
        <v>45611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</row>
    <row r="328" spans="1:88" x14ac:dyDescent="0.3">
      <c r="A328" s="9">
        <v>45612</v>
      </c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</row>
    <row r="329" spans="1:88" x14ac:dyDescent="0.3">
      <c r="A329" s="9">
        <v>45613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</row>
    <row r="330" spans="1:88" x14ac:dyDescent="0.3">
      <c r="A330" s="9">
        <v>45614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</row>
    <row r="331" spans="1:88" x14ac:dyDescent="0.3">
      <c r="A331" s="9">
        <v>45615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</row>
    <row r="332" spans="1:88" x14ac:dyDescent="0.3">
      <c r="A332" s="9">
        <v>45616</v>
      </c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</row>
    <row r="333" spans="1:88" x14ac:dyDescent="0.3">
      <c r="A333" s="9">
        <v>45617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</row>
    <row r="334" spans="1:88" x14ac:dyDescent="0.3">
      <c r="A334" s="9">
        <v>45618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</row>
    <row r="335" spans="1:88" x14ac:dyDescent="0.3">
      <c r="A335" s="9">
        <v>45619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</row>
    <row r="336" spans="1:88" x14ac:dyDescent="0.3">
      <c r="A336" s="9">
        <v>45620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</row>
    <row r="337" spans="1:88" x14ac:dyDescent="0.3">
      <c r="A337" s="9">
        <v>45621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</row>
    <row r="338" spans="1:88" x14ac:dyDescent="0.3">
      <c r="A338" s="9">
        <v>45622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</row>
    <row r="339" spans="1:88" x14ac:dyDescent="0.3">
      <c r="A339" s="9">
        <v>45623</v>
      </c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</row>
    <row r="340" spans="1:88" x14ac:dyDescent="0.3">
      <c r="A340" s="9">
        <v>45624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</row>
    <row r="341" spans="1:88" x14ac:dyDescent="0.3">
      <c r="A341" s="9">
        <v>45625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</row>
    <row r="342" spans="1:88" x14ac:dyDescent="0.3">
      <c r="A342" s="9">
        <v>45626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</row>
    <row r="343" spans="1:88" x14ac:dyDescent="0.3">
      <c r="A343" s="9">
        <v>45627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</row>
    <row r="344" spans="1:88" x14ac:dyDescent="0.3">
      <c r="A344" s="9">
        <v>45628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</row>
    <row r="345" spans="1:88" x14ac:dyDescent="0.3">
      <c r="A345" s="9">
        <v>45629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</row>
    <row r="346" spans="1:88" x14ac:dyDescent="0.3">
      <c r="A346" s="9">
        <v>45630</v>
      </c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</row>
    <row r="347" spans="1:88" x14ac:dyDescent="0.3">
      <c r="A347" s="9">
        <v>45631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</row>
    <row r="348" spans="1:88" x14ac:dyDescent="0.3">
      <c r="A348" s="9">
        <v>45632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</row>
    <row r="349" spans="1:88" x14ac:dyDescent="0.3">
      <c r="A349" s="9">
        <v>45633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</row>
    <row r="350" spans="1:88" x14ac:dyDescent="0.3">
      <c r="A350" s="9">
        <v>45634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</row>
    <row r="351" spans="1:88" x14ac:dyDescent="0.3">
      <c r="A351" s="9">
        <v>45635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</row>
    <row r="352" spans="1:88" x14ac:dyDescent="0.3">
      <c r="A352" s="9">
        <v>45636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</row>
    <row r="353" spans="1:88" x14ac:dyDescent="0.3">
      <c r="A353" s="9">
        <v>45637</v>
      </c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</row>
    <row r="354" spans="1:88" x14ac:dyDescent="0.3">
      <c r="A354" s="9">
        <v>45638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</row>
    <row r="355" spans="1:88" x14ac:dyDescent="0.3">
      <c r="A355" s="9">
        <v>45639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</row>
    <row r="356" spans="1:88" x14ac:dyDescent="0.3">
      <c r="A356" s="9">
        <v>45640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</row>
    <row r="357" spans="1:88" x14ac:dyDescent="0.3">
      <c r="A357" s="9">
        <v>45641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</row>
    <row r="358" spans="1:88" x14ac:dyDescent="0.3">
      <c r="A358" s="9">
        <v>45642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</row>
    <row r="359" spans="1:88" x14ac:dyDescent="0.3">
      <c r="A359" s="9">
        <v>45643</v>
      </c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</row>
    <row r="360" spans="1:88" x14ac:dyDescent="0.3">
      <c r="A360" s="9">
        <v>45644</v>
      </c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</row>
    <row r="361" spans="1:88" x14ac:dyDescent="0.3">
      <c r="A361" s="9">
        <v>45645</v>
      </c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</row>
    <row r="362" spans="1:88" x14ac:dyDescent="0.3">
      <c r="A362" s="9">
        <v>45646</v>
      </c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</row>
    <row r="363" spans="1:88" x14ac:dyDescent="0.3">
      <c r="A363" s="9">
        <v>45647</v>
      </c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</row>
    <row r="364" spans="1:88" x14ac:dyDescent="0.3">
      <c r="A364" s="9">
        <v>45648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</row>
    <row r="365" spans="1:88" x14ac:dyDescent="0.3">
      <c r="A365" s="9">
        <v>45649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</row>
    <row r="366" spans="1:88" x14ac:dyDescent="0.3">
      <c r="A366" s="9">
        <v>45650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</row>
    <row r="367" spans="1:88" x14ac:dyDescent="0.3">
      <c r="A367" s="9">
        <v>45651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</row>
    <row r="368" spans="1:88" x14ac:dyDescent="0.3">
      <c r="A368" s="9">
        <v>45652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</row>
    <row r="369" spans="1:88" x14ac:dyDescent="0.3">
      <c r="A369" s="9">
        <v>45653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</row>
    <row r="370" spans="1:88" x14ac:dyDescent="0.3">
      <c r="A370" s="9">
        <v>45654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</row>
    <row r="371" spans="1:88" x14ac:dyDescent="0.3">
      <c r="A371" s="9">
        <v>45655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</row>
    <row r="372" spans="1:88" x14ac:dyDescent="0.3">
      <c r="A372" s="9">
        <v>45656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</row>
  </sheetData>
  <mergeCells count="58">
    <mergeCell ref="BA6:BC6"/>
    <mergeCell ref="BD6:BF6"/>
    <mergeCell ref="BG6:BI6"/>
    <mergeCell ref="BJ6:BL6"/>
    <mergeCell ref="CH6:CJ6"/>
    <mergeCell ref="BP6:BR6"/>
    <mergeCell ref="BS6:BU6"/>
    <mergeCell ref="BV6:BX6"/>
    <mergeCell ref="BY6:CA6"/>
    <mergeCell ref="CB6:CD6"/>
    <mergeCell ref="CE6:CG6"/>
    <mergeCell ref="N6:P6"/>
    <mergeCell ref="Q6:S6"/>
    <mergeCell ref="T6:V6"/>
    <mergeCell ref="W6:Y6"/>
    <mergeCell ref="Z6:AB6"/>
    <mergeCell ref="AC6:AE6"/>
    <mergeCell ref="BV5:BX5"/>
    <mergeCell ref="BY5:CA5"/>
    <mergeCell ref="CB5:CD5"/>
    <mergeCell ref="CE5:CG5"/>
    <mergeCell ref="AX5:AZ5"/>
    <mergeCell ref="BA5:BC5"/>
    <mergeCell ref="AI5:AK5"/>
    <mergeCell ref="BM6:BO6"/>
    <mergeCell ref="AF6:AH6"/>
    <mergeCell ref="AI6:AK6"/>
    <mergeCell ref="AL6:AN6"/>
    <mergeCell ref="AO6:AQ6"/>
    <mergeCell ref="AR6:AT6"/>
    <mergeCell ref="AU6:AW6"/>
    <mergeCell ref="AX6:AZ6"/>
    <mergeCell ref="CH5:CJ5"/>
    <mergeCell ref="B6:D6"/>
    <mergeCell ref="E6:G6"/>
    <mergeCell ref="H6:J6"/>
    <mergeCell ref="K6:M6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T5:V5"/>
    <mergeCell ref="W5:Y5"/>
    <mergeCell ref="Z5:AB5"/>
    <mergeCell ref="AC5:AE5"/>
    <mergeCell ref="AF5:AH5"/>
    <mergeCell ref="Q5:S5"/>
    <mergeCell ref="B5:D5"/>
    <mergeCell ref="E5:G5"/>
    <mergeCell ref="H5:J5"/>
    <mergeCell ref="K5:M5"/>
    <mergeCell ref="N5:P5"/>
  </mergeCells>
  <conditionalFormatting sqref="B6">
    <cfRule type="duplicateValues" dxfId="265" priority="29"/>
  </conditionalFormatting>
  <conditionalFormatting sqref="E6">
    <cfRule type="duplicateValues" dxfId="264" priority="28"/>
  </conditionalFormatting>
  <conditionalFormatting sqref="H6">
    <cfRule type="duplicateValues" dxfId="263" priority="27"/>
  </conditionalFormatting>
  <conditionalFormatting sqref="K6">
    <cfRule type="duplicateValues" dxfId="262" priority="26"/>
  </conditionalFormatting>
  <conditionalFormatting sqref="N6">
    <cfRule type="duplicateValues" dxfId="261" priority="1"/>
  </conditionalFormatting>
  <conditionalFormatting sqref="Q6">
    <cfRule type="duplicateValues" dxfId="260" priority="25"/>
  </conditionalFormatting>
  <conditionalFormatting sqref="T6">
    <cfRule type="duplicateValues" dxfId="259" priority="24"/>
  </conditionalFormatting>
  <conditionalFormatting sqref="W6">
    <cfRule type="duplicateValues" dxfId="258" priority="23"/>
  </conditionalFormatting>
  <conditionalFormatting sqref="Z6">
    <cfRule type="duplicateValues" dxfId="257" priority="22"/>
  </conditionalFormatting>
  <conditionalFormatting sqref="AC6">
    <cfRule type="duplicateValues" dxfId="256" priority="21"/>
  </conditionalFormatting>
  <conditionalFormatting sqref="AF6">
    <cfRule type="duplicateValues" dxfId="255" priority="20"/>
  </conditionalFormatting>
  <conditionalFormatting sqref="AI6">
    <cfRule type="duplicateValues" dxfId="254" priority="19"/>
  </conditionalFormatting>
  <conditionalFormatting sqref="AL6">
    <cfRule type="duplicateValues" dxfId="253" priority="18"/>
  </conditionalFormatting>
  <conditionalFormatting sqref="AO6">
    <cfRule type="duplicateValues" dxfId="252" priority="17"/>
  </conditionalFormatting>
  <conditionalFormatting sqref="AR6">
    <cfRule type="duplicateValues" dxfId="251" priority="16"/>
  </conditionalFormatting>
  <conditionalFormatting sqref="AU6">
    <cfRule type="duplicateValues" dxfId="250" priority="15"/>
  </conditionalFormatting>
  <conditionalFormatting sqref="AX6">
    <cfRule type="duplicateValues" dxfId="249" priority="14"/>
  </conditionalFormatting>
  <conditionalFormatting sqref="BA6">
    <cfRule type="duplicateValues" dxfId="248" priority="13"/>
  </conditionalFormatting>
  <conditionalFormatting sqref="BD6">
    <cfRule type="duplicateValues" dxfId="247" priority="12"/>
  </conditionalFormatting>
  <conditionalFormatting sqref="BG6">
    <cfRule type="duplicateValues" dxfId="246" priority="11"/>
  </conditionalFormatting>
  <conditionalFormatting sqref="BJ6">
    <cfRule type="duplicateValues" dxfId="245" priority="10"/>
  </conditionalFormatting>
  <conditionalFormatting sqref="BM6">
    <cfRule type="duplicateValues" dxfId="244" priority="9"/>
  </conditionalFormatting>
  <conditionalFormatting sqref="BP6">
    <cfRule type="duplicateValues" dxfId="243" priority="8"/>
  </conditionalFormatting>
  <conditionalFormatting sqref="BS6">
    <cfRule type="duplicateValues" dxfId="242" priority="7"/>
  </conditionalFormatting>
  <conditionalFormatting sqref="BV6">
    <cfRule type="duplicateValues" dxfId="241" priority="6"/>
  </conditionalFormatting>
  <conditionalFormatting sqref="BY6">
    <cfRule type="duplicateValues" dxfId="240" priority="5"/>
  </conditionalFormatting>
  <conditionalFormatting sqref="CB6">
    <cfRule type="duplicateValues" dxfId="239" priority="4"/>
  </conditionalFormatting>
  <conditionalFormatting sqref="CE6">
    <cfRule type="duplicateValues" dxfId="238" priority="3"/>
  </conditionalFormatting>
  <conditionalFormatting sqref="CH6">
    <cfRule type="duplicateValues" dxfId="237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D4007-F3AE-4145-9B6F-65CBC158939C}">
  <sheetPr>
    <tabColor theme="9" tint="-0.249977111117893"/>
  </sheetPr>
  <dimension ref="A1:CJ59"/>
  <sheetViews>
    <sheetView zoomScale="80" zoomScaleNormal="80" workbookViewId="0">
      <pane xSplit="1" ySplit="7" topLeftCell="BH8" activePane="bottomRight" state="frozen"/>
      <selection pane="topRight" activeCell="B1" sqref="B1"/>
      <selection pane="bottomLeft" activeCell="A5" sqref="A5"/>
      <selection pane="bottomRight" activeCell="CH27" sqref="CH27:CJ29"/>
    </sheetView>
  </sheetViews>
  <sheetFormatPr defaultColWidth="9.109375" defaultRowHeight="14.4" x14ac:dyDescent="0.3"/>
  <cols>
    <col min="1" max="1" width="18.6640625" customWidth="1"/>
  </cols>
  <sheetData>
    <row r="1" spans="1:88" x14ac:dyDescent="0.3">
      <c r="A1" t="s">
        <v>497</v>
      </c>
      <c r="B1" t="s">
        <v>500</v>
      </c>
    </row>
    <row r="4" spans="1:88" x14ac:dyDescent="0.3">
      <c r="E4" t="s">
        <v>490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A7" s="8" t="s">
        <v>3</v>
      </c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</row>
    <row r="9" spans="1:88" x14ac:dyDescent="0.3">
      <c r="A9" s="9">
        <v>45299</v>
      </c>
    </row>
    <row r="10" spans="1:88" x14ac:dyDescent="0.3">
      <c r="A10" s="9">
        <v>45306</v>
      </c>
    </row>
    <row r="11" spans="1:88" x14ac:dyDescent="0.3">
      <c r="A11" s="9">
        <v>45313</v>
      </c>
    </row>
    <row r="12" spans="1:88" x14ac:dyDescent="0.3">
      <c r="A12" s="9">
        <v>45320</v>
      </c>
    </row>
    <row r="13" spans="1:88" x14ac:dyDescent="0.3">
      <c r="A13" s="9">
        <v>45327</v>
      </c>
    </row>
    <row r="14" spans="1:88" x14ac:dyDescent="0.3">
      <c r="A14" s="9">
        <v>45334</v>
      </c>
    </row>
    <row r="15" spans="1:88" x14ac:dyDescent="0.3">
      <c r="A15" s="9">
        <v>45341</v>
      </c>
    </row>
    <row r="16" spans="1:88" x14ac:dyDescent="0.3">
      <c r="A16" s="9">
        <v>45348</v>
      </c>
    </row>
    <row r="17" spans="1:88" x14ac:dyDescent="0.3">
      <c r="A17" s="9">
        <v>45355</v>
      </c>
    </row>
    <row r="18" spans="1:88" x14ac:dyDescent="0.3">
      <c r="A18" s="9">
        <v>45362</v>
      </c>
    </row>
    <row r="19" spans="1:88" x14ac:dyDescent="0.3">
      <c r="A19" s="9">
        <v>45369</v>
      </c>
    </row>
    <row r="20" spans="1:88" x14ac:dyDescent="0.3">
      <c r="A20" s="9">
        <v>45376</v>
      </c>
    </row>
    <row r="21" spans="1:88" x14ac:dyDescent="0.3">
      <c r="A21" s="9">
        <v>45383</v>
      </c>
    </row>
    <row r="22" spans="1:88" x14ac:dyDescent="0.3">
      <c r="A22" s="9">
        <v>45390</v>
      </c>
    </row>
    <row r="23" spans="1:88" x14ac:dyDescent="0.3">
      <c r="A23" s="9">
        <v>45397</v>
      </c>
    </row>
    <row r="24" spans="1:88" x14ac:dyDescent="0.3">
      <c r="A24" s="9">
        <v>45404</v>
      </c>
    </row>
    <row r="25" spans="1:88" x14ac:dyDescent="0.3">
      <c r="A25" s="9">
        <v>45411</v>
      </c>
    </row>
    <row r="26" spans="1:88" x14ac:dyDescent="0.3">
      <c r="A26" s="9">
        <v>45418</v>
      </c>
      <c r="B26" s="32"/>
      <c r="C26" s="32"/>
      <c r="D26" s="32"/>
      <c r="E26" s="32"/>
      <c r="F26" s="32"/>
      <c r="G26" s="32"/>
      <c r="H26" s="33"/>
      <c r="I26" s="33"/>
      <c r="J26" s="33"/>
      <c r="K26" s="33"/>
      <c r="L26" s="33"/>
      <c r="M26" s="33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3"/>
      <c r="AY26" s="33"/>
      <c r="AZ26" s="33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</row>
    <row r="27" spans="1:88" x14ac:dyDescent="0.3">
      <c r="A27" s="9">
        <v>45425</v>
      </c>
      <c r="B27" s="119">
        <v>0.37634134444448453</v>
      </c>
      <c r="C27" s="119">
        <v>0.38839248025792372</v>
      </c>
      <c r="D27" s="119">
        <v>0.40437855381246329</v>
      </c>
      <c r="E27" s="124">
        <v>8.6514869958456808E-2</v>
      </c>
      <c r="F27" s="124">
        <v>0.1190547261852368</v>
      </c>
      <c r="G27" s="124">
        <v>0.14719466700315881</v>
      </c>
      <c r="H27" s="129">
        <v>0.28845902152143071</v>
      </c>
      <c r="I27" s="129">
        <v>0.31990531782729209</v>
      </c>
      <c r="J27" s="129">
        <v>0.34252669794120671</v>
      </c>
      <c r="K27" s="131">
        <v>0.51545270036130852</v>
      </c>
      <c r="L27" s="131">
        <v>0.55058380281113473</v>
      </c>
      <c r="M27" s="131">
        <v>0.6046364445801804</v>
      </c>
      <c r="N27" s="136">
        <v>0.60205100964629032</v>
      </c>
      <c r="O27" s="136">
        <v>0.64886737879350975</v>
      </c>
      <c r="P27" s="136">
        <v>0.6934587762130906</v>
      </c>
      <c r="Q27" s="151">
        <v>0.25647543158156411</v>
      </c>
      <c r="R27" s="151">
        <v>0.28871780213151038</v>
      </c>
      <c r="S27" s="151">
        <v>0.31414170660130553</v>
      </c>
      <c r="T27" s="141">
        <v>0.1655540727811444</v>
      </c>
      <c r="U27" s="141">
        <v>0.1849960626967633</v>
      </c>
      <c r="V27" s="141">
        <v>0.20993517507968051</v>
      </c>
      <c r="W27" s="146">
        <v>6.5344889961879593E-2</v>
      </c>
      <c r="X27" s="146">
        <v>7.7045493687254663E-2</v>
      </c>
      <c r="Y27" s="146">
        <v>9.8503842329493052E-2</v>
      </c>
      <c r="Z27" s="156">
        <v>1.725010451797182E-2</v>
      </c>
      <c r="AA27" s="156">
        <v>2.3373043962867431E-2</v>
      </c>
      <c r="AB27" s="156">
        <v>3.3891568144963413E-2</v>
      </c>
      <c r="AC27" s="53">
        <v>0.2983552495700279</v>
      </c>
      <c r="AD27" s="53">
        <v>0.31466623336405691</v>
      </c>
      <c r="AE27" s="53">
        <v>0.35905029562236451</v>
      </c>
      <c r="AF27" s="62">
        <v>0.27240171165854088</v>
      </c>
      <c r="AG27" s="62">
        <v>0.2899671482274</v>
      </c>
      <c r="AH27" s="62">
        <v>0.34028679411534801</v>
      </c>
      <c r="AI27" s="75">
        <v>0.27415515924179629</v>
      </c>
      <c r="AJ27" s="75">
        <v>0.28335009002248079</v>
      </c>
      <c r="AK27" s="75">
        <v>0.31917813661685601</v>
      </c>
      <c r="AL27" s="71">
        <v>7.5412891400773008E-2</v>
      </c>
      <c r="AM27" s="71">
        <v>8.3173600153834126E-2</v>
      </c>
      <c r="AN27" s="71">
        <v>0.11341320080359089</v>
      </c>
      <c r="AO27" s="92">
        <v>1.503401164459239E-2</v>
      </c>
      <c r="AP27" s="92">
        <v>3.085965187065498E-2</v>
      </c>
      <c r="AQ27" s="92">
        <v>8.3494007427938444E-2</v>
      </c>
      <c r="AR27" s="87">
        <v>2.8354129324234201E-2</v>
      </c>
      <c r="AS27" s="87">
        <v>5.5107729098830438E-2</v>
      </c>
      <c r="AT27" s="87">
        <v>9.3025946108833857E-2</v>
      </c>
      <c r="AU27" s="42">
        <v>-0.32194554678900722</v>
      </c>
      <c r="AV27" s="42">
        <v>-0.27358076560672839</v>
      </c>
      <c r="AW27" s="42">
        <v>-0.19506186914247689</v>
      </c>
      <c r="AX27" s="85">
        <v>-0.18073206339197889</v>
      </c>
      <c r="AY27" s="85">
        <v>-0.16731305216691969</v>
      </c>
      <c r="AZ27" s="85">
        <v>-0.13697095604950951</v>
      </c>
      <c r="BA27" s="97">
        <v>-6.4448971675664324E-2</v>
      </c>
      <c r="BB27" s="97">
        <v>-5.2284796166424563E-2</v>
      </c>
      <c r="BC27" s="97">
        <v>-2.4277574810602661E-2</v>
      </c>
      <c r="BD27" s="102">
        <v>-0.19888431250415309</v>
      </c>
      <c r="BE27" s="102">
        <v>-0.17812318812029129</v>
      </c>
      <c r="BF27" s="102">
        <v>-0.13317623732819089</v>
      </c>
      <c r="BG27" s="80">
        <v>-0.15350568230772399</v>
      </c>
      <c r="BH27" s="80">
        <v>-0.1358939927473847</v>
      </c>
      <c r="BI27" s="80">
        <v>-0.1176579955346081</v>
      </c>
      <c r="BJ27" s="107">
        <v>-0.99399603876082754</v>
      </c>
      <c r="BK27" s="107">
        <v>-0.99390861197759672</v>
      </c>
      <c r="BL27" s="107">
        <v>-0.9938357995385122</v>
      </c>
      <c r="BM27" s="117">
        <v>0.20817804474802529</v>
      </c>
      <c r="BN27" s="117">
        <v>0.2320439623500197</v>
      </c>
      <c r="BO27" s="117">
        <v>0.25190643007900437</v>
      </c>
      <c r="BP27" s="161">
        <v>0.41822070944695339</v>
      </c>
      <c r="BQ27" s="161">
        <v>0.44941606592033079</v>
      </c>
      <c r="BR27" s="161">
        <v>0.54594050098912339</v>
      </c>
      <c r="BS27" s="166">
        <v>6.4905548647109512E-3</v>
      </c>
      <c r="BT27" s="166">
        <v>2.239492269573851E-2</v>
      </c>
      <c r="BU27" s="166">
        <v>7.3144593110745726E-2</v>
      </c>
      <c r="BV27" s="171">
        <v>2.8145670692121479E-2</v>
      </c>
      <c r="BW27" s="171">
        <v>4.2180688718158388E-2</v>
      </c>
      <c r="BX27" s="171">
        <v>8.5248452611542458E-2</v>
      </c>
      <c r="BY27" s="176">
        <v>-5.2981118170338903E-2</v>
      </c>
      <c r="BZ27" s="176">
        <v>-4.7304193495365299E-2</v>
      </c>
      <c r="CA27" s="176">
        <v>-3.4176537322501033E-2</v>
      </c>
      <c r="CB27" s="181">
        <v>-7.9098798753585386E-2</v>
      </c>
      <c r="CC27" s="181">
        <v>-7.3821462890380718E-2</v>
      </c>
      <c r="CD27" s="181">
        <v>-6.4415087530120485E-2</v>
      </c>
      <c r="CE27" s="112">
        <v>-0.29350339679506471</v>
      </c>
      <c r="CF27" s="112">
        <v>-0.28978183227237742</v>
      </c>
      <c r="CG27" s="112">
        <v>-0.28358470113012951</v>
      </c>
      <c r="CH27" s="186">
        <v>-0.29530482503576388</v>
      </c>
      <c r="CI27" s="186">
        <v>-0.29415114924507058</v>
      </c>
      <c r="CJ27" s="186">
        <v>-0.29274322262128361</v>
      </c>
    </row>
    <row r="28" spans="1:88" x14ac:dyDescent="0.3">
      <c r="A28" s="9">
        <v>45432</v>
      </c>
      <c r="B28" s="119">
        <v>5.8707762045346001E-2</v>
      </c>
      <c r="C28" s="119">
        <v>9.2179105065166134E-2</v>
      </c>
      <c r="D28" s="119">
        <v>0.1290105497853318</v>
      </c>
      <c r="E28" s="124">
        <v>-6.7062318330131099E-2</v>
      </c>
      <c r="F28" s="124">
        <v>6.4256618451714598E-3</v>
      </c>
      <c r="G28" s="124">
        <v>0.1022963033595352</v>
      </c>
      <c r="H28" s="129">
        <v>0.1117155497188753</v>
      </c>
      <c r="I28" s="129">
        <v>0.19495179978216409</v>
      </c>
      <c r="J28" s="129">
        <v>0.3066828623274982</v>
      </c>
      <c r="K28" s="131">
        <v>0.24054193675167371</v>
      </c>
      <c r="L28" s="131">
        <v>0.40295217975369518</v>
      </c>
      <c r="M28" s="131">
        <v>0.56391787912171076</v>
      </c>
      <c r="N28" s="136">
        <v>0.31809021158974787</v>
      </c>
      <c r="O28" s="136">
        <v>0.53444803382529082</v>
      </c>
      <c r="P28" s="136">
        <v>0.72154015966171836</v>
      </c>
      <c r="Q28" s="151">
        <v>7.1613020211922063E-2</v>
      </c>
      <c r="R28" s="151">
        <v>0.17560755401782061</v>
      </c>
      <c r="S28" s="151">
        <v>0.29433742772134708</v>
      </c>
      <c r="T28" s="141">
        <v>4.5382581147149097E-2</v>
      </c>
      <c r="U28" s="141">
        <v>9.7443082015190141E-2</v>
      </c>
      <c r="V28" s="141">
        <v>0.21562312012913609</v>
      </c>
      <c r="W28" s="146">
        <v>-7.6944260163156466E-3</v>
      </c>
      <c r="X28" s="146">
        <v>4.8820183865399658E-2</v>
      </c>
      <c r="Y28" s="146">
        <v>0.14410927779515739</v>
      </c>
      <c r="Z28" s="156">
        <v>-5.9088389763481297E-2</v>
      </c>
      <c r="AA28" s="156">
        <v>-1.3228492803851849E-2</v>
      </c>
      <c r="AB28" s="156">
        <v>6.2692620209467531E-2</v>
      </c>
      <c r="AC28" s="53">
        <v>0.14558838123917409</v>
      </c>
      <c r="AD28" s="53">
        <v>0.2462448345937136</v>
      </c>
      <c r="AE28" s="53">
        <v>0.43829356270564063</v>
      </c>
      <c r="AF28" s="62">
        <v>8.8233629122869806E-2</v>
      </c>
      <c r="AG28" s="62">
        <v>0.19330459129931171</v>
      </c>
      <c r="AH28" s="62">
        <v>0.40792842593279749</v>
      </c>
      <c r="AI28" s="75">
        <v>0.13502193491431561</v>
      </c>
      <c r="AJ28" s="75">
        <v>0.2264831652430406</v>
      </c>
      <c r="AK28" s="75">
        <v>0.40905872493254058</v>
      </c>
      <c r="AL28" s="71">
        <v>-4.2018382160105672E-2</v>
      </c>
      <c r="AM28" s="71">
        <v>3.5176758043553358E-2</v>
      </c>
      <c r="AN28" s="71">
        <v>0.18927424697232501</v>
      </c>
      <c r="AO28" s="92">
        <v>-0.17144871660045519</v>
      </c>
      <c r="AP28" s="92">
        <v>-8.3707377512942549E-2</v>
      </c>
      <c r="AQ28" s="92">
        <v>6.2053491451625531E-2</v>
      </c>
      <c r="AR28" s="87">
        <v>-0.2971119812862838</v>
      </c>
      <c r="AS28" s="87">
        <v>-0.20172046644675851</v>
      </c>
      <c r="AT28" s="87">
        <v>-7.5756316810777879E-2</v>
      </c>
      <c r="AU28" s="42">
        <v>-0.57743980909833126</v>
      </c>
      <c r="AV28" s="42">
        <v>-0.44267404212547412</v>
      </c>
      <c r="AW28" s="42">
        <v>-0.29293099707391412</v>
      </c>
      <c r="AX28" s="85">
        <v>-0.32752991334920489</v>
      </c>
      <c r="AY28" s="85">
        <v>-0.25948265179544838</v>
      </c>
      <c r="AZ28" s="85">
        <v>-0.1380554591777646</v>
      </c>
      <c r="BA28" s="97">
        <v>-0.231899971997376</v>
      </c>
      <c r="BB28" s="97">
        <v>-0.1607946192072742</v>
      </c>
      <c r="BC28" s="97">
        <v>-2.5869586911837491E-2</v>
      </c>
      <c r="BD28" s="102">
        <v>-0.44874741725226758</v>
      </c>
      <c r="BE28" s="102">
        <v>-0.39069241780319552</v>
      </c>
      <c r="BF28" s="102">
        <v>-0.27273856672028801</v>
      </c>
      <c r="BG28" s="80">
        <v>-0.33600945997564868</v>
      </c>
      <c r="BH28" s="80">
        <v>-0.25755476406995242</v>
      </c>
      <c r="BI28" s="80">
        <v>-0.17708371455443081</v>
      </c>
      <c r="BJ28" s="107">
        <v>-0.99398383107927579</v>
      </c>
      <c r="BK28" s="107">
        <v>-0.99333270041589783</v>
      </c>
      <c r="BL28" s="107">
        <v>-0.99279873870046442</v>
      </c>
      <c r="BM28" s="117">
        <v>-5.9806109191743888E-2</v>
      </c>
      <c r="BN28" s="117">
        <v>4.7657824847400658E-2</v>
      </c>
      <c r="BO28" s="117">
        <v>0.14988670003705029</v>
      </c>
      <c r="BP28" s="161">
        <v>0.34617167669156568</v>
      </c>
      <c r="BQ28" s="161">
        <v>0.4950129168727202</v>
      </c>
      <c r="BR28" s="161">
        <v>0.78561036142067731</v>
      </c>
      <c r="BS28" s="166">
        <v>5.4590615111689278E-3</v>
      </c>
      <c r="BT28" s="166">
        <v>0.11314969924300081</v>
      </c>
      <c r="BU28" s="166">
        <v>0.34864633205210271</v>
      </c>
      <c r="BV28" s="171">
        <v>6.8206778041646432E-2</v>
      </c>
      <c r="BW28" s="171">
        <v>0.1684210216426707</v>
      </c>
      <c r="BX28" s="171">
        <v>0.4221140897439386</v>
      </c>
      <c r="BY28" s="176">
        <v>-9.6796816186274226E-3</v>
      </c>
      <c r="BZ28" s="176">
        <v>7.1626005885022881E-2</v>
      </c>
      <c r="CA28" s="176">
        <v>0.2726226962199263</v>
      </c>
      <c r="CB28" s="181">
        <v>-0.15519238490409881</v>
      </c>
      <c r="CC28" s="181">
        <v>-0.10621136065760579</v>
      </c>
      <c r="CD28" s="181">
        <v>-3.4071000241695737E-2</v>
      </c>
      <c r="CE28" s="112">
        <v>-0.39025852875555272</v>
      </c>
      <c r="CF28" s="112">
        <v>-0.36139540498226752</v>
      </c>
      <c r="CG28" s="112">
        <v>-0.3291259143364339</v>
      </c>
      <c r="CH28" s="186">
        <v>-0.47424553893386728</v>
      </c>
      <c r="CI28" s="186">
        <v>-0.46183942132302302</v>
      </c>
      <c r="CJ28" s="186">
        <v>-0.43761708949448652</v>
      </c>
    </row>
    <row r="29" spans="1:88" x14ac:dyDescent="0.3">
      <c r="A29" s="9">
        <v>45439</v>
      </c>
      <c r="B29" s="119">
        <v>-0.26990695326296638</v>
      </c>
      <c r="C29" s="119">
        <v>-0.20005527718069721</v>
      </c>
      <c r="D29" s="119">
        <v>-0.1012344942782144</v>
      </c>
      <c r="E29" s="124">
        <v>-0.30572344463970103</v>
      </c>
      <c r="F29" s="124">
        <v>-0.198001298895468</v>
      </c>
      <c r="G29" s="124">
        <v>-3.8595601419192598E-2</v>
      </c>
      <c r="H29" s="129">
        <v>-0.17457109927545841</v>
      </c>
      <c r="I29" s="129">
        <v>-4.7049965974855452E-2</v>
      </c>
      <c r="J29" s="129">
        <v>0.13308141393997069</v>
      </c>
      <c r="K29" s="131">
        <v>-0.32540651980224938</v>
      </c>
      <c r="L29" s="131">
        <v>-0.14180993823911181</v>
      </c>
      <c r="M29" s="131">
        <v>0.16595243263026641</v>
      </c>
      <c r="N29" s="136">
        <v>-0.28830416955565757</v>
      </c>
      <c r="O29" s="136">
        <v>-0.103496874661706</v>
      </c>
      <c r="P29" s="136">
        <v>0.19822601232155651</v>
      </c>
      <c r="Q29" s="151">
        <v>-0.25346218377406637</v>
      </c>
      <c r="R29" s="151">
        <v>-0.123799164833175</v>
      </c>
      <c r="S29" s="151">
        <v>6.7143456123605949E-2</v>
      </c>
      <c r="T29" s="141">
        <v>-0.26986064539661753</v>
      </c>
      <c r="U29" s="141">
        <v>-0.15169689103956541</v>
      </c>
      <c r="V29" s="141">
        <v>4.6354564651127639E-2</v>
      </c>
      <c r="W29" s="146">
        <v>-0.26662942312266191</v>
      </c>
      <c r="X29" s="146">
        <v>-0.14986661013679059</v>
      </c>
      <c r="Y29" s="146">
        <v>2.2950950414445611E-2</v>
      </c>
      <c r="Z29" s="156">
        <v>-0.2324862473360011</v>
      </c>
      <c r="AA29" s="156">
        <v>-0.13039975677264271</v>
      </c>
      <c r="AB29" s="156">
        <v>-1.260293342684538E-2</v>
      </c>
      <c r="AC29" s="53">
        <v>-0.22756820767479949</v>
      </c>
      <c r="AD29" s="53">
        <v>-3.8160058476938367E-2</v>
      </c>
      <c r="AE29" s="53">
        <v>0.32670939670096272</v>
      </c>
      <c r="AF29" s="62">
        <v>-0.27239235336557088</v>
      </c>
      <c r="AG29" s="62">
        <v>-8.7744842630787745E-2</v>
      </c>
      <c r="AH29" s="62">
        <v>0.29018285981690212</v>
      </c>
      <c r="AI29" s="75">
        <v>-0.21673455823629309</v>
      </c>
      <c r="AJ29" s="75">
        <v>-7.04442299937873E-2</v>
      </c>
      <c r="AK29" s="75">
        <v>0.30223551153738648</v>
      </c>
      <c r="AL29" s="71">
        <v>-0.33890802281673899</v>
      </c>
      <c r="AM29" s="71">
        <v>-0.21543600785989639</v>
      </c>
      <c r="AN29" s="71">
        <v>9.9113280348475996E-2</v>
      </c>
      <c r="AO29" s="92">
        <v>-0.53132094292889243</v>
      </c>
      <c r="AP29" s="92">
        <v>-0.39158136073902938</v>
      </c>
      <c r="AQ29" s="92">
        <v>-0.29021256561804992</v>
      </c>
      <c r="AR29" s="87">
        <v>-0.58418275427962385</v>
      </c>
      <c r="AS29" s="87">
        <v>-0.43363587375863077</v>
      </c>
      <c r="AT29" s="87">
        <v>-0.33609716099834119</v>
      </c>
      <c r="AU29" s="42">
        <v>-0.80068079817728099</v>
      </c>
      <c r="AV29" s="42">
        <v>-0.72397692478485287</v>
      </c>
      <c r="AW29" s="42">
        <v>-0.59512184903440124</v>
      </c>
      <c r="AX29" s="85">
        <v>-0.57261135030851285</v>
      </c>
      <c r="AY29" s="85">
        <v>-0.42278806069979002</v>
      </c>
      <c r="AZ29" s="85">
        <v>-0.34015267816472672</v>
      </c>
      <c r="BA29" s="97">
        <v>-0.48269817479064692</v>
      </c>
      <c r="BB29" s="97">
        <v>-0.35909905266515918</v>
      </c>
      <c r="BC29" s="97">
        <v>-0.15056035058755271</v>
      </c>
      <c r="BD29" s="102">
        <v>-0.63259120738849584</v>
      </c>
      <c r="BE29" s="102">
        <v>-0.58305954468427501</v>
      </c>
      <c r="BF29" s="102">
        <v>-0.49387421884427829</v>
      </c>
      <c r="BG29" s="80">
        <v>-0.52322313255410924</v>
      </c>
      <c r="BH29" s="80">
        <v>-0.45990300053884881</v>
      </c>
      <c r="BI29" s="80">
        <v>-0.30436162977537651</v>
      </c>
      <c r="BJ29" s="107">
        <v>-0.99439835433522905</v>
      </c>
      <c r="BK29" s="107">
        <v>-0.99377465247947949</v>
      </c>
      <c r="BL29" s="107">
        <v>-0.99239472361087677</v>
      </c>
      <c r="BM29" s="117">
        <v>-0.31248397345852452</v>
      </c>
      <c r="BN29" s="117">
        <v>-0.23463639619088059</v>
      </c>
      <c r="BO29" s="117">
        <v>-3.430657993376629E-2</v>
      </c>
      <c r="BP29" s="161">
        <v>0.21827719748339519</v>
      </c>
      <c r="BQ29" s="161">
        <v>0.53954942078027956</v>
      </c>
      <c r="BR29" s="161">
        <v>0.85389548193870901</v>
      </c>
      <c r="BS29" s="166">
        <v>9.8865812610093862E-3</v>
      </c>
      <c r="BT29" s="166">
        <v>0.27185414449722423</v>
      </c>
      <c r="BU29" s="166">
        <v>0.64555683504442496</v>
      </c>
      <c r="BV29" s="171">
        <v>0.12029112163018719</v>
      </c>
      <c r="BW29" s="171">
        <v>0.35951204778057549</v>
      </c>
      <c r="BX29" s="171">
        <v>0.87138926371272429</v>
      </c>
      <c r="BY29" s="176">
        <v>8.2216417282373166E-2</v>
      </c>
      <c r="BZ29" s="176">
        <v>0.27353328872757299</v>
      </c>
      <c r="CA29" s="176">
        <v>0.81212734701497169</v>
      </c>
      <c r="CB29" s="181">
        <v>8.5630261241049777E-3</v>
      </c>
      <c r="CC29" s="181">
        <v>0.11656572356468289</v>
      </c>
      <c r="CD29" s="181">
        <v>0.47801941865586711</v>
      </c>
      <c r="CE29" s="112">
        <v>-0.49449166257592148</v>
      </c>
      <c r="CF29" s="112">
        <v>-0.47012564802094059</v>
      </c>
      <c r="CG29" s="112">
        <v>-0.38511495110203908</v>
      </c>
      <c r="CH29" s="186">
        <v>-0.50826374088361548</v>
      </c>
      <c r="CI29" s="186">
        <v>-0.48668902984393581</v>
      </c>
      <c r="CJ29" s="186">
        <v>-0.42211417378183008</v>
      </c>
    </row>
    <row r="30" spans="1:88" x14ac:dyDescent="0.3">
      <c r="A30" s="9">
        <v>45446</v>
      </c>
    </row>
    <row r="31" spans="1:88" x14ac:dyDescent="0.3">
      <c r="A31" s="9">
        <v>45453</v>
      </c>
    </row>
    <row r="32" spans="1:88" x14ac:dyDescent="0.3">
      <c r="A32" s="9">
        <v>45460</v>
      </c>
    </row>
    <row r="33" spans="1:1" x14ac:dyDescent="0.3">
      <c r="A33" s="9">
        <v>45467</v>
      </c>
    </row>
    <row r="34" spans="1:1" x14ac:dyDescent="0.3">
      <c r="A34" s="9">
        <v>45474</v>
      </c>
    </row>
    <row r="35" spans="1:1" x14ac:dyDescent="0.3">
      <c r="A35" s="9">
        <v>45481</v>
      </c>
    </row>
    <row r="36" spans="1:1" x14ac:dyDescent="0.3">
      <c r="A36" s="9">
        <v>45488</v>
      </c>
    </row>
    <row r="37" spans="1:1" x14ac:dyDescent="0.3">
      <c r="A37" s="9">
        <v>45495</v>
      </c>
    </row>
    <row r="38" spans="1:1" x14ac:dyDescent="0.3">
      <c r="A38" s="9">
        <v>45502</v>
      </c>
    </row>
    <row r="39" spans="1:1" x14ac:dyDescent="0.3">
      <c r="A39" s="9">
        <v>45509</v>
      </c>
    </row>
    <row r="40" spans="1:1" x14ac:dyDescent="0.3">
      <c r="A40" s="9">
        <v>45516</v>
      </c>
    </row>
    <row r="41" spans="1:1" x14ac:dyDescent="0.3">
      <c r="A41" s="9">
        <v>45523</v>
      </c>
    </row>
    <row r="42" spans="1:1" x14ac:dyDescent="0.3">
      <c r="A42" s="9">
        <v>45530</v>
      </c>
    </row>
    <row r="43" spans="1:1" x14ac:dyDescent="0.3">
      <c r="A43" s="9">
        <v>45537</v>
      </c>
    </row>
    <row r="44" spans="1:1" x14ac:dyDescent="0.3">
      <c r="A44" s="9">
        <v>45544</v>
      </c>
    </row>
    <row r="45" spans="1:1" x14ac:dyDescent="0.3">
      <c r="A45" s="9">
        <v>45551</v>
      </c>
    </row>
    <row r="46" spans="1:1" x14ac:dyDescent="0.3">
      <c r="A46" s="9">
        <v>45558</v>
      </c>
    </row>
    <row r="47" spans="1:1" x14ac:dyDescent="0.3">
      <c r="A47" s="9">
        <v>45565</v>
      </c>
    </row>
    <row r="48" spans="1:1" x14ac:dyDescent="0.3">
      <c r="A48" s="9">
        <v>45572</v>
      </c>
    </row>
    <row r="49" spans="1:1" x14ac:dyDescent="0.3">
      <c r="A49" s="9">
        <v>45579</v>
      </c>
    </row>
    <row r="50" spans="1:1" x14ac:dyDescent="0.3">
      <c r="A50" s="9">
        <v>45586</v>
      </c>
    </row>
    <row r="51" spans="1:1" x14ac:dyDescent="0.3">
      <c r="A51" s="9">
        <v>45593</v>
      </c>
    </row>
    <row r="52" spans="1:1" x14ac:dyDescent="0.3">
      <c r="A52" s="9">
        <v>45600</v>
      </c>
    </row>
    <row r="53" spans="1:1" x14ac:dyDescent="0.3">
      <c r="A53" s="9">
        <v>45607</v>
      </c>
    </row>
    <row r="54" spans="1:1" x14ac:dyDescent="0.3">
      <c r="A54" s="9">
        <v>45614</v>
      </c>
    </row>
    <row r="55" spans="1:1" x14ac:dyDescent="0.3">
      <c r="A55" s="9">
        <v>45621</v>
      </c>
    </row>
    <row r="56" spans="1:1" x14ac:dyDescent="0.3">
      <c r="A56" s="9">
        <v>45628</v>
      </c>
    </row>
    <row r="57" spans="1:1" x14ac:dyDescent="0.3">
      <c r="A57" s="9">
        <v>45635</v>
      </c>
    </row>
    <row r="58" spans="1:1" x14ac:dyDescent="0.3">
      <c r="A58" s="9">
        <v>45642</v>
      </c>
    </row>
    <row r="59" spans="1:1" x14ac:dyDescent="0.3">
      <c r="A59" s="9">
        <v>45649</v>
      </c>
    </row>
  </sheetData>
  <mergeCells count="58">
    <mergeCell ref="CB5:CD5"/>
    <mergeCell ref="CB6:CD6"/>
    <mergeCell ref="CE5:CG5"/>
    <mergeCell ref="CE6:CG6"/>
    <mergeCell ref="CH5:CJ5"/>
    <mergeCell ref="CH6:CJ6"/>
    <mergeCell ref="BS5:BU5"/>
    <mergeCell ref="BS6:BU6"/>
    <mergeCell ref="BV5:BX5"/>
    <mergeCell ref="BV6:BX6"/>
    <mergeCell ref="BY5:CA5"/>
    <mergeCell ref="BY6:CA6"/>
    <mergeCell ref="BJ5:BL5"/>
    <mergeCell ref="BJ6:BL6"/>
    <mergeCell ref="BM5:BO5"/>
    <mergeCell ref="BM6:BO6"/>
    <mergeCell ref="BP5:BR5"/>
    <mergeCell ref="BP6:BR6"/>
    <mergeCell ref="AU5:AW5"/>
    <mergeCell ref="AU6:AW6"/>
    <mergeCell ref="AX5:AZ5"/>
    <mergeCell ref="AX6:AZ6"/>
    <mergeCell ref="BG5:BI5"/>
    <mergeCell ref="BG6:BI6"/>
    <mergeCell ref="BD5:BF5"/>
    <mergeCell ref="BD6:BF6"/>
    <mergeCell ref="BA5:BC5"/>
    <mergeCell ref="BA6:BC6"/>
    <mergeCell ref="AL5:AN5"/>
    <mergeCell ref="AL6:AN6"/>
    <mergeCell ref="AO5:AQ5"/>
    <mergeCell ref="AO6:AQ6"/>
    <mergeCell ref="AR5:AT5"/>
    <mergeCell ref="AR6:AT6"/>
    <mergeCell ref="AC5:AE5"/>
    <mergeCell ref="AC6:AE6"/>
    <mergeCell ref="AF5:AH5"/>
    <mergeCell ref="AF6:AH6"/>
    <mergeCell ref="AI5:AK5"/>
    <mergeCell ref="AI6:AK6"/>
    <mergeCell ref="T5:V5"/>
    <mergeCell ref="T6:V6"/>
    <mergeCell ref="W5:Y5"/>
    <mergeCell ref="W6:Y6"/>
    <mergeCell ref="Z5:AB5"/>
    <mergeCell ref="Z6:AB6"/>
    <mergeCell ref="K5:M5"/>
    <mergeCell ref="K6:M6"/>
    <mergeCell ref="N5:P5"/>
    <mergeCell ref="N6:P6"/>
    <mergeCell ref="Q5:S5"/>
    <mergeCell ref="Q6:S6"/>
    <mergeCell ref="B6:D6"/>
    <mergeCell ref="B5:D5"/>
    <mergeCell ref="E5:G5"/>
    <mergeCell ref="E6:G6"/>
    <mergeCell ref="H5:J5"/>
    <mergeCell ref="H6:J6"/>
  </mergeCells>
  <conditionalFormatting sqref="B6">
    <cfRule type="duplicateValues" dxfId="236" priority="29"/>
  </conditionalFormatting>
  <conditionalFormatting sqref="E6">
    <cfRule type="duplicateValues" dxfId="235" priority="28"/>
  </conditionalFormatting>
  <conditionalFormatting sqref="H6">
    <cfRule type="duplicateValues" dxfId="234" priority="27"/>
  </conditionalFormatting>
  <conditionalFormatting sqref="K6">
    <cfRule type="duplicateValues" dxfId="233" priority="26"/>
  </conditionalFormatting>
  <conditionalFormatting sqref="N6">
    <cfRule type="duplicateValues" dxfId="232" priority="1"/>
  </conditionalFormatting>
  <conditionalFormatting sqref="Q6">
    <cfRule type="duplicateValues" dxfId="231" priority="25"/>
  </conditionalFormatting>
  <conditionalFormatting sqref="T6">
    <cfRule type="duplicateValues" dxfId="230" priority="24"/>
  </conditionalFormatting>
  <conditionalFormatting sqref="W6">
    <cfRule type="duplicateValues" dxfId="229" priority="23"/>
  </conditionalFormatting>
  <conditionalFormatting sqref="Z6">
    <cfRule type="duplicateValues" dxfId="228" priority="22"/>
  </conditionalFormatting>
  <conditionalFormatting sqref="AC6">
    <cfRule type="duplicateValues" dxfId="227" priority="21"/>
  </conditionalFormatting>
  <conditionalFormatting sqref="AF6">
    <cfRule type="duplicateValues" dxfId="226" priority="20"/>
  </conditionalFormatting>
  <conditionalFormatting sqref="AI6">
    <cfRule type="duplicateValues" dxfId="225" priority="19"/>
  </conditionalFormatting>
  <conditionalFormatting sqref="AL6">
    <cfRule type="duplicateValues" dxfId="224" priority="18"/>
  </conditionalFormatting>
  <conditionalFormatting sqref="AO6">
    <cfRule type="duplicateValues" dxfId="223" priority="17"/>
  </conditionalFormatting>
  <conditionalFormatting sqref="AR6">
    <cfRule type="duplicateValues" dxfId="222" priority="16"/>
  </conditionalFormatting>
  <conditionalFormatting sqref="AU6">
    <cfRule type="duplicateValues" dxfId="221" priority="15"/>
  </conditionalFormatting>
  <conditionalFormatting sqref="AX6">
    <cfRule type="duplicateValues" dxfId="220" priority="14"/>
  </conditionalFormatting>
  <conditionalFormatting sqref="BA6">
    <cfRule type="duplicateValues" dxfId="219" priority="13"/>
  </conditionalFormatting>
  <conditionalFormatting sqref="BD6">
    <cfRule type="duplicateValues" dxfId="218" priority="12"/>
  </conditionalFormatting>
  <conditionalFormatting sqref="BG6">
    <cfRule type="duplicateValues" dxfId="217" priority="11"/>
  </conditionalFormatting>
  <conditionalFormatting sqref="BJ6">
    <cfRule type="duplicateValues" dxfId="216" priority="10"/>
  </conditionalFormatting>
  <conditionalFormatting sqref="BM6">
    <cfRule type="duplicateValues" dxfId="215" priority="9"/>
  </conditionalFormatting>
  <conditionalFormatting sqref="BP6">
    <cfRule type="duplicateValues" dxfId="214" priority="8"/>
  </conditionalFormatting>
  <conditionalFormatting sqref="BS6">
    <cfRule type="duplicateValues" dxfId="213" priority="7"/>
  </conditionalFormatting>
  <conditionalFormatting sqref="BV6">
    <cfRule type="duplicateValues" dxfId="212" priority="6"/>
  </conditionalFormatting>
  <conditionalFormatting sqref="BY6">
    <cfRule type="duplicateValues" dxfId="211" priority="5"/>
  </conditionalFormatting>
  <conditionalFormatting sqref="CB6">
    <cfRule type="duplicateValues" dxfId="210" priority="4"/>
  </conditionalFormatting>
  <conditionalFormatting sqref="CE6">
    <cfRule type="duplicateValues" dxfId="209" priority="3"/>
  </conditionalFormatting>
  <conditionalFormatting sqref="CH6">
    <cfRule type="duplicateValues" dxfId="208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82FF4-4F02-4218-B655-64325C185E58}">
  <sheetPr>
    <tabColor theme="9" tint="-0.249977111117893"/>
  </sheetPr>
  <dimension ref="A1:BC373"/>
  <sheetViews>
    <sheetView zoomScale="80" zoomScaleNormal="80" workbookViewId="0">
      <pane ySplit="7" topLeftCell="A124" activePane="bottomLeft" state="frozen"/>
      <selection pane="bottomLeft" activeCell="BE153" sqref="BE153"/>
    </sheetView>
  </sheetViews>
  <sheetFormatPr defaultColWidth="9.109375" defaultRowHeight="14.4" x14ac:dyDescent="0.3"/>
  <cols>
    <col min="1" max="1" width="16.109375" customWidth="1"/>
    <col min="2" max="2" width="24.5546875" customWidth="1"/>
    <col min="3" max="3" width="13.109375" customWidth="1"/>
    <col min="4" max="4" width="19.88671875" customWidth="1"/>
    <col min="5" max="5" width="12.6640625" customWidth="1"/>
    <col min="6" max="7" width="13.109375" customWidth="1"/>
    <col min="8" max="8" width="18.44140625" customWidth="1"/>
    <col min="9" max="10" width="13.109375" customWidth="1"/>
    <col min="11" max="11" width="15.6640625" customWidth="1"/>
    <col min="12" max="13" width="11.44140625" customWidth="1"/>
    <col min="14" max="14" width="18" customWidth="1"/>
    <col min="15" max="16" width="13.109375" customWidth="1"/>
    <col min="17" max="17" width="17.6640625" customWidth="1"/>
    <col min="18" max="19" width="13.109375" customWidth="1"/>
    <col min="20" max="20" width="16" customWidth="1"/>
    <col min="21" max="22" width="13.109375" customWidth="1"/>
    <col min="23" max="23" width="17.44140625" customWidth="1"/>
    <col min="24" max="25" width="13.109375" customWidth="1"/>
    <col min="26" max="26" width="19.33203125" customWidth="1"/>
    <col min="27" max="28" width="14.33203125" customWidth="1"/>
    <col min="29" max="29" width="17.44140625" customWidth="1"/>
    <col min="30" max="31" width="13.6640625" customWidth="1"/>
    <col min="32" max="32" width="16.33203125" customWidth="1"/>
    <col min="33" max="34" width="14.33203125" customWidth="1"/>
    <col min="35" max="35" width="17" customWidth="1"/>
    <col min="36" max="37" width="14.33203125" customWidth="1"/>
    <col min="38" max="38" width="13.88671875" customWidth="1"/>
    <col min="39" max="40" width="14.33203125" customWidth="1"/>
    <col min="41" max="41" width="18.109375" customWidth="1"/>
    <col min="42" max="43" width="14.33203125" customWidth="1"/>
    <col min="44" max="44" width="23.5546875" customWidth="1"/>
    <col min="45" max="46" width="14.33203125" customWidth="1"/>
    <col min="47" max="47" width="25.6640625" customWidth="1"/>
    <col min="48" max="49" width="14.33203125" customWidth="1"/>
    <col min="50" max="50" width="22.88671875" customWidth="1"/>
    <col min="51" max="51" width="14.33203125" customWidth="1"/>
    <col min="52" max="52" width="11.44140625" customWidth="1"/>
    <col min="53" max="53" width="26" customWidth="1"/>
    <col min="54" max="55" width="11.44140625" customWidth="1"/>
  </cols>
  <sheetData>
    <row r="1" spans="1:55" x14ac:dyDescent="0.3">
      <c r="A1" s="7" t="s">
        <v>496</v>
      </c>
      <c r="B1" t="s">
        <v>445</v>
      </c>
      <c r="C1" t="s">
        <v>503</v>
      </c>
    </row>
    <row r="2" spans="1:55" x14ac:dyDescent="0.3">
      <c r="B2" t="s">
        <v>446</v>
      </c>
      <c r="C2" t="s">
        <v>527</v>
      </c>
    </row>
    <row r="5" spans="1:55" x14ac:dyDescent="0.3">
      <c r="B5" t="s">
        <v>458</v>
      </c>
      <c r="D5" s="7" t="s">
        <v>498</v>
      </c>
      <c r="E5" t="s">
        <v>459</v>
      </c>
      <c r="G5" s="7" t="s">
        <v>498</v>
      </c>
      <c r="H5" t="s">
        <v>460</v>
      </c>
      <c r="J5" s="7" t="s">
        <v>498</v>
      </c>
      <c r="K5" t="s">
        <v>461</v>
      </c>
      <c r="M5" s="7" t="s">
        <v>498</v>
      </c>
      <c r="N5" t="s">
        <v>462</v>
      </c>
      <c r="P5" s="7" t="s">
        <v>498</v>
      </c>
      <c r="Q5" t="s">
        <v>463</v>
      </c>
      <c r="S5" s="7" t="s">
        <v>498</v>
      </c>
      <c r="T5" t="s">
        <v>464</v>
      </c>
      <c r="V5" s="7" t="s">
        <v>498</v>
      </c>
      <c r="W5" t="s">
        <v>465</v>
      </c>
      <c r="Y5" s="7" t="s">
        <v>498</v>
      </c>
      <c r="Z5" t="s">
        <v>466</v>
      </c>
      <c r="AB5" s="7" t="s">
        <v>498</v>
      </c>
      <c r="AC5" t="s">
        <v>467</v>
      </c>
      <c r="AE5" s="7" t="s">
        <v>498</v>
      </c>
      <c r="AF5" t="s">
        <v>468</v>
      </c>
      <c r="AH5" s="7" t="s">
        <v>498</v>
      </c>
      <c r="AI5" t="s">
        <v>469</v>
      </c>
      <c r="AK5" s="7" t="s">
        <v>498</v>
      </c>
      <c r="AL5" t="s">
        <v>470</v>
      </c>
      <c r="AN5" s="7" t="s">
        <v>498</v>
      </c>
      <c r="AO5" t="s">
        <v>471</v>
      </c>
      <c r="AQ5" s="7" t="s">
        <v>498</v>
      </c>
      <c r="AR5" t="s">
        <v>472</v>
      </c>
      <c r="AT5" s="7" t="s">
        <v>498</v>
      </c>
      <c r="AU5" t="s">
        <v>473</v>
      </c>
      <c r="AW5" s="7" t="s">
        <v>498</v>
      </c>
      <c r="AX5" t="s">
        <v>474</v>
      </c>
      <c r="AZ5" s="7" t="s">
        <v>498</v>
      </c>
      <c r="BA5" t="s">
        <v>50</v>
      </c>
      <c r="BC5" s="7" t="s">
        <v>498</v>
      </c>
    </row>
    <row r="6" spans="1:55" s="7" customFormat="1" ht="30" customHeight="1" x14ac:dyDescent="0.3">
      <c r="A6" s="8" t="s">
        <v>3</v>
      </c>
      <c r="B6" s="191" t="s">
        <v>475</v>
      </c>
      <c r="C6" s="191"/>
      <c r="D6" s="7">
        <v>14413</v>
      </c>
      <c r="E6" s="191" t="s">
        <v>476</v>
      </c>
      <c r="F6" s="191"/>
      <c r="G6" s="7">
        <v>50600</v>
      </c>
      <c r="H6" s="191" t="s">
        <v>477</v>
      </c>
      <c r="I6" s="191"/>
      <c r="J6" s="7">
        <v>351239</v>
      </c>
      <c r="K6" s="191" t="s">
        <v>478</v>
      </c>
      <c r="L6" s="191"/>
      <c r="M6" s="12">
        <v>12325</v>
      </c>
      <c r="N6" s="191" t="s">
        <v>479</v>
      </c>
      <c r="O6" s="191"/>
      <c r="P6" s="12">
        <v>95600</v>
      </c>
      <c r="Q6" s="191" t="s">
        <v>480</v>
      </c>
      <c r="R6" s="191"/>
      <c r="S6" s="12">
        <v>104603</v>
      </c>
      <c r="T6" s="191" t="s">
        <v>481</v>
      </c>
      <c r="U6" s="191"/>
      <c r="V6" s="13">
        <v>61700</v>
      </c>
      <c r="W6" s="191" t="s">
        <v>0</v>
      </c>
      <c r="X6" s="191"/>
      <c r="Y6" s="13">
        <v>114418</v>
      </c>
      <c r="Z6" s="191" t="s">
        <v>482</v>
      </c>
      <c r="AA6" s="191"/>
      <c r="AB6" s="13">
        <v>369304</v>
      </c>
      <c r="AC6" s="191" t="s">
        <v>483</v>
      </c>
      <c r="AD6" s="191"/>
      <c r="AE6">
        <v>177500</v>
      </c>
      <c r="AF6" s="191" t="s">
        <v>484</v>
      </c>
      <c r="AG6" s="191"/>
      <c r="AH6" s="13">
        <v>65730</v>
      </c>
      <c r="AI6" s="191" t="s">
        <v>485</v>
      </c>
      <c r="AJ6" s="191"/>
      <c r="AK6" s="13">
        <v>124947</v>
      </c>
      <c r="AL6" s="191" t="s">
        <v>486</v>
      </c>
      <c r="AM6" s="191"/>
      <c r="AN6" s="13">
        <v>63100</v>
      </c>
      <c r="AO6" s="191" t="s">
        <v>447</v>
      </c>
      <c r="AP6" s="191"/>
      <c r="AQ6">
        <v>24255</v>
      </c>
      <c r="AR6" s="191" t="s">
        <v>487</v>
      </c>
      <c r="AS6" s="191"/>
      <c r="AT6" s="13">
        <v>23502</v>
      </c>
      <c r="AU6" s="191" t="s">
        <v>488</v>
      </c>
      <c r="AV6" s="191"/>
      <c r="AW6">
        <v>203100</v>
      </c>
      <c r="AX6" s="191" t="s">
        <v>489</v>
      </c>
      <c r="AY6" s="191"/>
      <c r="AZ6" s="13">
        <v>222600</v>
      </c>
      <c r="BA6" s="191" t="s">
        <v>529</v>
      </c>
      <c r="BB6" s="191"/>
      <c r="BC6" s="12">
        <v>495056</v>
      </c>
    </row>
    <row r="7" spans="1:55" ht="43.2" x14ac:dyDescent="0.3">
      <c r="A7" s="8"/>
      <c r="B7" s="8" t="s">
        <v>445</v>
      </c>
      <c r="C7" s="8" t="s">
        <v>446</v>
      </c>
      <c r="D7" s="8" t="s">
        <v>528</v>
      </c>
      <c r="E7" s="8" t="s">
        <v>445</v>
      </c>
      <c r="F7" s="8" t="s">
        <v>446</v>
      </c>
      <c r="G7" s="8" t="s">
        <v>528</v>
      </c>
      <c r="H7" s="8" t="s">
        <v>445</v>
      </c>
      <c r="I7" s="8" t="s">
        <v>446</v>
      </c>
      <c r="J7" s="8" t="s">
        <v>528</v>
      </c>
      <c r="K7" s="8" t="s">
        <v>445</v>
      </c>
      <c r="L7" s="8" t="s">
        <v>446</v>
      </c>
      <c r="M7" s="8" t="s">
        <v>528</v>
      </c>
      <c r="N7" s="8" t="s">
        <v>445</v>
      </c>
      <c r="O7" s="8" t="s">
        <v>446</v>
      </c>
      <c r="P7" s="8" t="s">
        <v>528</v>
      </c>
      <c r="Q7" s="8" t="s">
        <v>445</v>
      </c>
      <c r="R7" s="8" t="s">
        <v>446</v>
      </c>
      <c r="S7" s="8" t="s">
        <v>528</v>
      </c>
      <c r="T7" s="8" t="s">
        <v>445</v>
      </c>
      <c r="U7" s="8" t="s">
        <v>446</v>
      </c>
      <c r="V7" s="8" t="s">
        <v>528</v>
      </c>
      <c r="W7" s="8" t="s">
        <v>445</v>
      </c>
      <c r="X7" s="8" t="s">
        <v>446</v>
      </c>
      <c r="Y7" s="8" t="s">
        <v>528</v>
      </c>
      <c r="Z7" s="8" t="s">
        <v>445</v>
      </c>
      <c r="AA7" s="8" t="s">
        <v>446</v>
      </c>
      <c r="AB7" s="8" t="s">
        <v>528</v>
      </c>
      <c r="AC7" s="8" t="s">
        <v>445</v>
      </c>
      <c r="AD7" s="8" t="s">
        <v>446</v>
      </c>
      <c r="AE7" s="8" t="s">
        <v>528</v>
      </c>
      <c r="AF7" s="8" t="s">
        <v>445</v>
      </c>
      <c r="AG7" s="8" t="s">
        <v>446</v>
      </c>
      <c r="AH7" s="8" t="s">
        <v>528</v>
      </c>
      <c r="AI7" s="8" t="s">
        <v>445</v>
      </c>
      <c r="AJ7" s="8" t="s">
        <v>446</v>
      </c>
      <c r="AK7" s="8" t="s">
        <v>528</v>
      </c>
      <c r="AL7" s="8" t="s">
        <v>445</v>
      </c>
      <c r="AM7" s="8" t="s">
        <v>446</v>
      </c>
      <c r="AN7" s="8" t="s">
        <v>528</v>
      </c>
      <c r="AO7" s="8" t="s">
        <v>445</v>
      </c>
      <c r="AP7" s="8" t="s">
        <v>446</v>
      </c>
      <c r="AQ7" s="8" t="s">
        <v>528</v>
      </c>
      <c r="AR7" s="8" t="s">
        <v>445</v>
      </c>
      <c r="AS7" s="8" t="s">
        <v>446</v>
      </c>
      <c r="AT7" s="8" t="s">
        <v>528</v>
      </c>
      <c r="AU7" s="8" t="s">
        <v>445</v>
      </c>
      <c r="AV7" s="8" t="s">
        <v>446</v>
      </c>
      <c r="AW7" s="8" t="s">
        <v>528</v>
      </c>
      <c r="AX7" s="8" t="s">
        <v>445</v>
      </c>
      <c r="AY7" s="8" t="s">
        <v>446</v>
      </c>
      <c r="AZ7" s="8" t="s">
        <v>528</v>
      </c>
      <c r="BA7" s="8" t="s">
        <v>445</v>
      </c>
      <c r="BB7" s="8" t="s">
        <v>446</v>
      </c>
      <c r="BC7" s="8" t="s">
        <v>528</v>
      </c>
    </row>
    <row r="8" spans="1:55" x14ac:dyDescent="0.3">
      <c r="A8" s="34">
        <v>45292</v>
      </c>
      <c r="B8" s="24">
        <v>1295.7</v>
      </c>
      <c r="C8" s="24">
        <v>10162.299999999999</v>
      </c>
      <c r="D8" s="35">
        <f>C8/$D$6</f>
        <v>0.70507874835218198</v>
      </c>
      <c r="E8" s="24"/>
      <c r="F8" s="24"/>
      <c r="G8" s="24"/>
      <c r="H8" s="24">
        <v>872.7</v>
      </c>
      <c r="I8" s="24">
        <v>267747.46999999997</v>
      </c>
      <c r="J8" s="35">
        <f>I8/$J$6</f>
        <v>0.7622942497843348</v>
      </c>
      <c r="K8" s="24"/>
      <c r="L8" s="24"/>
      <c r="M8" s="24"/>
      <c r="N8" s="24">
        <v>963.5</v>
      </c>
      <c r="O8" s="24">
        <v>78803.59</v>
      </c>
      <c r="P8" s="35">
        <f>O8/$P$6</f>
        <v>0.82430533472803347</v>
      </c>
      <c r="Q8" s="24"/>
      <c r="R8" s="24"/>
      <c r="S8" s="35"/>
      <c r="T8" s="24">
        <v>961</v>
      </c>
      <c r="U8" s="24">
        <v>35160.019999999997</v>
      </c>
      <c r="V8" s="35">
        <f>U8/$V$6</f>
        <v>0.56985445705024307</v>
      </c>
      <c r="W8" s="24">
        <v>1179.6600000000001</v>
      </c>
      <c r="X8" s="24">
        <v>62401.36</v>
      </c>
      <c r="Y8" s="35">
        <f>X8/$Y$6</f>
        <v>0.54538062193011594</v>
      </c>
      <c r="Z8" s="24">
        <v>1084.33</v>
      </c>
      <c r="AA8" s="24">
        <v>31035.77</v>
      </c>
      <c r="AB8" s="35">
        <f>AA8/$AB$6</f>
        <v>8.403854277235015E-2</v>
      </c>
      <c r="AC8" s="24">
        <v>1692.13</v>
      </c>
      <c r="AD8" s="24">
        <v>87110.23</v>
      </c>
      <c r="AE8" s="35">
        <f>AD8/$AE$6</f>
        <v>0.49076185915492954</v>
      </c>
      <c r="AF8" s="24">
        <v>1191.23</v>
      </c>
      <c r="AG8" s="24">
        <v>63995.8</v>
      </c>
      <c r="AH8" s="35">
        <f>AG8/$AH$6</f>
        <v>0.97361630914346575</v>
      </c>
      <c r="AI8" s="24">
        <v>1696.09</v>
      </c>
      <c r="AJ8" s="24">
        <v>78103.83</v>
      </c>
      <c r="AK8" s="35">
        <f>AJ8/$AK$6</f>
        <v>0.62509568056856113</v>
      </c>
      <c r="AL8" s="24">
        <v>1664.31</v>
      </c>
      <c r="AM8" s="24">
        <v>46994.27</v>
      </c>
      <c r="AN8" s="35">
        <f>AM8/$AN$6</f>
        <v>0.74475863708399359</v>
      </c>
      <c r="AO8" s="24">
        <v>1372.79</v>
      </c>
      <c r="AP8" s="24">
        <v>15423.85</v>
      </c>
      <c r="AQ8" s="35">
        <f>AP8/$AQ$6</f>
        <v>0.63590393733250883</v>
      </c>
      <c r="AR8" s="24">
        <v>1076.31</v>
      </c>
      <c r="AS8" s="24">
        <v>21279.51</v>
      </c>
      <c r="AT8" s="35">
        <f>AS8/$AT$6</f>
        <v>0.90543400561654319</v>
      </c>
      <c r="AU8" s="24">
        <v>945.17</v>
      </c>
      <c r="AV8" s="24">
        <v>158478.82999999999</v>
      </c>
      <c r="AW8" s="35">
        <f>AV8/$AW$6</f>
        <v>0.78029950763170841</v>
      </c>
      <c r="AX8" s="24">
        <v>1470.94</v>
      </c>
      <c r="AY8" s="24">
        <v>129512.74</v>
      </c>
      <c r="AZ8" s="35">
        <f>AY8/$AZ$6</f>
        <v>0.58181823899371077</v>
      </c>
      <c r="BA8" s="24"/>
      <c r="BB8" s="24"/>
      <c r="BC8" s="35"/>
    </row>
    <row r="9" spans="1:55" x14ac:dyDescent="0.3">
      <c r="A9" s="34">
        <v>45293</v>
      </c>
      <c r="B9" s="24">
        <v>1295.69</v>
      </c>
      <c r="C9" s="24">
        <v>10133.790000000001</v>
      </c>
      <c r="D9" s="35">
        <f t="shared" ref="D9:D72" si="0">C9/$D$6</f>
        <v>0.70310067300353851</v>
      </c>
      <c r="E9" s="24"/>
      <c r="F9" s="24"/>
      <c r="G9" s="24"/>
      <c r="H9" s="24">
        <v>872.7</v>
      </c>
      <c r="I9" s="24">
        <v>267848.44</v>
      </c>
      <c r="J9" s="35">
        <f t="shared" ref="J9:J72" si="1">I9/$J$6</f>
        <v>0.76258171786162698</v>
      </c>
      <c r="K9" s="24"/>
      <c r="L9" s="24"/>
      <c r="M9" s="24"/>
      <c r="N9" s="24">
        <v>963.5</v>
      </c>
      <c r="O9" s="24">
        <v>78814.5</v>
      </c>
      <c r="P9" s="35">
        <f t="shared" ref="P9:P72" si="2">O9/$P$6</f>
        <v>0.82441945606694556</v>
      </c>
      <c r="Q9" s="24"/>
      <c r="R9" s="24"/>
      <c r="S9" s="35"/>
      <c r="T9" s="24">
        <v>961</v>
      </c>
      <c r="U9" s="24">
        <v>35168.910000000003</v>
      </c>
      <c r="V9" s="35">
        <f t="shared" ref="V9:V72" si="3">U9/$V$6</f>
        <v>0.5699985413290114</v>
      </c>
      <c r="W9" s="24">
        <v>1179.7</v>
      </c>
      <c r="X9" s="24">
        <v>62773.67</v>
      </c>
      <c r="Y9" s="35">
        <f t="shared" ref="Y9:Y71" si="4">X9/$Y$6</f>
        <v>0.54863456798755439</v>
      </c>
      <c r="Z9" s="24">
        <v>1084.3800000000001</v>
      </c>
      <c r="AA9" s="24">
        <v>31386.42</v>
      </c>
      <c r="AB9" s="35">
        <f t="shared" ref="AB9:AB72" si="5">AA9/$AB$6</f>
        <v>8.4988031540411152E-2</v>
      </c>
      <c r="AC9" s="24">
        <v>1692.11</v>
      </c>
      <c r="AD9" s="24">
        <v>86804.15</v>
      </c>
      <c r="AE9" s="35">
        <f t="shared" ref="AE9:AE72" si="6">AD9/$AE$6</f>
        <v>0.48903746478873233</v>
      </c>
      <c r="AF9" s="24">
        <v>1191.22</v>
      </c>
      <c r="AG9" s="24">
        <v>63874.87</v>
      </c>
      <c r="AH9" s="35">
        <f t="shared" ref="AH9:AH72" si="7">AG9/$AH$6</f>
        <v>0.97177650996500842</v>
      </c>
      <c r="AI9" s="24">
        <v>1696.07</v>
      </c>
      <c r="AJ9" s="24">
        <v>77962.28</v>
      </c>
      <c r="AK9" s="35">
        <f t="shared" ref="AK9:AK72" si="8">AJ9/$AK$6</f>
        <v>0.62396280022729633</v>
      </c>
      <c r="AL9" s="24">
        <v>1664.31</v>
      </c>
      <c r="AM9" s="24">
        <v>46992.04</v>
      </c>
      <c r="AN9" s="35">
        <f t="shared" ref="AN9:AN72" si="9">AM9/$AN$6</f>
        <v>0.74472329635499213</v>
      </c>
      <c r="AO9" s="24">
        <v>1372.82</v>
      </c>
      <c r="AP9" s="24">
        <v>15503.31</v>
      </c>
      <c r="AQ9" s="35">
        <f t="shared" ref="AQ9:AQ72" si="10">AP9/$AQ$6</f>
        <v>0.63917996289424861</v>
      </c>
      <c r="AR9" s="24">
        <v>1076.31</v>
      </c>
      <c r="AS9" s="24">
        <v>21275.37</v>
      </c>
      <c r="AT9" s="35">
        <f t="shared" ref="AT9:AT72" si="11">AS9/$AT$6</f>
        <v>0.90525785039571094</v>
      </c>
      <c r="AU9" s="24">
        <v>945.12</v>
      </c>
      <c r="AV9" s="24">
        <v>157857.14000000001</v>
      </c>
      <c r="AW9" s="35">
        <f t="shared" ref="AW9:AW72" si="12">AV9/$AW$6</f>
        <v>0.777238503200394</v>
      </c>
      <c r="AX9" s="24">
        <v>1470.9</v>
      </c>
      <c r="AY9" s="24">
        <v>128643.43</v>
      </c>
      <c r="AZ9" s="35">
        <f t="shared" ref="AZ9:AZ72" si="13">AY9/$AZ$6</f>
        <v>0.5779129829290206</v>
      </c>
      <c r="BA9" s="24"/>
      <c r="BB9" s="24"/>
      <c r="BC9" s="35"/>
    </row>
    <row r="10" spans="1:55" x14ac:dyDescent="0.3">
      <c r="A10" s="34">
        <v>45294</v>
      </c>
      <c r="B10" s="24">
        <v>1295.68</v>
      </c>
      <c r="C10" s="24">
        <v>10120.35</v>
      </c>
      <c r="D10" s="35">
        <f>C10/$D$6</f>
        <v>0.70216818150281002</v>
      </c>
      <c r="E10" s="24"/>
      <c r="F10" s="24"/>
      <c r="G10" s="24"/>
      <c r="H10" s="24">
        <v>872.7</v>
      </c>
      <c r="I10" s="24">
        <v>267835.84999999998</v>
      </c>
      <c r="J10" s="35">
        <f t="shared" si="1"/>
        <v>0.76254587332272317</v>
      </c>
      <c r="K10" s="24"/>
      <c r="L10" s="24"/>
      <c r="M10" s="24"/>
      <c r="N10" s="24">
        <v>963.5</v>
      </c>
      <c r="O10" s="24">
        <v>78809.179999999993</v>
      </c>
      <c r="P10" s="35">
        <f t="shared" si="2"/>
        <v>0.82436380753138072</v>
      </c>
      <c r="Q10" s="24"/>
      <c r="R10" s="24"/>
      <c r="S10" s="35"/>
      <c r="T10" s="24">
        <v>961</v>
      </c>
      <c r="U10" s="24">
        <v>35172.559999999998</v>
      </c>
      <c r="V10" s="35">
        <f t="shared" si="3"/>
        <v>0.57005769854132893</v>
      </c>
      <c r="W10" s="24">
        <v>1179.75</v>
      </c>
      <c r="X10" s="24">
        <v>63173.81</v>
      </c>
      <c r="Y10" s="35">
        <f t="shared" si="4"/>
        <v>0.55213174500515649</v>
      </c>
      <c r="Z10" s="24">
        <v>1084.43</v>
      </c>
      <c r="AA10" s="24">
        <v>31691.1</v>
      </c>
      <c r="AB10" s="35">
        <f t="shared" si="5"/>
        <v>8.5813042913155557E-2</v>
      </c>
      <c r="AC10" s="24">
        <v>1692.09</v>
      </c>
      <c r="AD10" s="24">
        <v>86542.63</v>
      </c>
      <c r="AE10" s="35">
        <f t="shared" si="6"/>
        <v>0.48756411267605637</v>
      </c>
      <c r="AF10" s="24">
        <v>1191.2</v>
      </c>
      <c r="AG10" s="24">
        <v>63681.04</v>
      </c>
      <c r="AH10" s="35">
        <f t="shared" si="7"/>
        <v>0.96882762817587098</v>
      </c>
      <c r="AI10" s="24">
        <v>1696.07</v>
      </c>
      <c r="AJ10" s="24">
        <v>78000.66</v>
      </c>
      <c r="AK10" s="35">
        <f t="shared" si="8"/>
        <v>0.62426997046747823</v>
      </c>
      <c r="AL10" s="24">
        <v>1664.3</v>
      </c>
      <c r="AM10" s="24">
        <v>46943.82</v>
      </c>
      <c r="AN10" s="35">
        <f t="shared" si="9"/>
        <v>0.74395911251980984</v>
      </c>
      <c r="AO10" s="24">
        <v>1372.82</v>
      </c>
      <c r="AP10" s="24">
        <v>15500.18</v>
      </c>
      <c r="AQ10" s="35">
        <f t="shared" si="10"/>
        <v>0.63905091733663166</v>
      </c>
      <c r="AR10" s="24">
        <v>1076.3</v>
      </c>
      <c r="AS10" s="24">
        <v>21227.11</v>
      </c>
      <c r="AT10" s="35">
        <f t="shared" si="11"/>
        <v>0.90320440813547787</v>
      </c>
      <c r="AU10" s="24">
        <v>945.07</v>
      </c>
      <c r="AV10" s="24">
        <v>157116.79999999999</v>
      </c>
      <c r="AW10" s="35">
        <f t="shared" si="12"/>
        <v>0.77359330379123581</v>
      </c>
      <c r="AX10" s="24">
        <v>1470.86</v>
      </c>
      <c r="AY10" s="24">
        <v>127929.34</v>
      </c>
      <c r="AZ10" s="35">
        <f t="shared" si="13"/>
        <v>0.57470503144654084</v>
      </c>
      <c r="BA10" s="24"/>
      <c r="BB10" s="24"/>
      <c r="BC10" s="35"/>
    </row>
    <row r="11" spans="1:55" x14ac:dyDescent="0.3">
      <c r="A11" s="34">
        <v>45295</v>
      </c>
      <c r="B11" s="24">
        <v>1295.68</v>
      </c>
      <c r="C11" s="24">
        <v>10106.86</v>
      </c>
      <c r="D11" s="35">
        <f t="shared" si="0"/>
        <v>0.70123222091167703</v>
      </c>
      <c r="E11" s="24"/>
      <c r="F11" s="24"/>
      <c r="G11" s="24"/>
      <c r="H11" s="24">
        <v>872.7</v>
      </c>
      <c r="I11" s="24">
        <v>267732.11</v>
      </c>
      <c r="J11" s="35">
        <f t="shared" si="1"/>
        <v>0.76225051887745943</v>
      </c>
      <c r="K11" s="24"/>
      <c r="L11" s="24"/>
      <c r="M11" s="24"/>
      <c r="N11" s="24">
        <v>963.5</v>
      </c>
      <c r="O11" s="24">
        <v>78811.070000000007</v>
      </c>
      <c r="P11" s="35">
        <f t="shared" si="2"/>
        <v>0.82438357740585777</v>
      </c>
      <c r="Q11" s="24"/>
      <c r="R11" s="24"/>
      <c r="S11" s="35"/>
      <c r="T11" s="24">
        <v>961</v>
      </c>
      <c r="U11" s="24">
        <v>35167.21</v>
      </c>
      <c r="V11" s="35">
        <f t="shared" si="3"/>
        <v>0.56997098865478113</v>
      </c>
      <c r="W11" s="24">
        <v>1179.81</v>
      </c>
      <c r="X11" s="24">
        <v>63626.77</v>
      </c>
      <c r="Y11" s="35">
        <f t="shared" si="4"/>
        <v>0.55609056267370516</v>
      </c>
      <c r="Z11" s="24">
        <v>1084.47</v>
      </c>
      <c r="AA11" s="24">
        <v>31982.61</v>
      </c>
      <c r="AB11" s="35">
        <f t="shared" si="5"/>
        <v>8.6602392608799261E-2</v>
      </c>
      <c r="AC11" s="24">
        <v>1692.07</v>
      </c>
      <c r="AD11" s="24">
        <v>86287.35</v>
      </c>
      <c r="AE11" s="35">
        <f t="shared" si="6"/>
        <v>0.48612591549295781</v>
      </c>
      <c r="AF11" s="24">
        <v>1191.19</v>
      </c>
      <c r="AG11" s="24">
        <v>63548.01</v>
      </c>
      <c r="AH11" s="35">
        <f t="shared" si="7"/>
        <v>0.96680374258329538</v>
      </c>
      <c r="AI11" s="24">
        <v>1696.06</v>
      </c>
      <c r="AJ11" s="24">
        <v>77901.05</v>
      </c>
      <c r="AK11" s="35">
        <f t="shared" si="8"/>
        <v>0.62347275244703759</v>
      </c>
      <c r="AL11" s="24">
        <v>1664.33</v>
      </c>
      <c r="AM11" s="24">
        <v>47105.07</v>
      </c>
      <c r="AN11" s="35">
        <f t="shared" si="9"/>
        <v>0.74651458003169568</v>
      </c>
      <c r="AO11" s="24">
        <v>1372.8</v>
      </c>
      <c r="AP11" s="24">
        <v>15438.7</v>
      </c>
      <c r="AQ11" s="35">
        <f t="shared" si="10"/>
        <v>0.63651618223046802</v>
      </c>
      <c r="AR11" s="24">
        <v>1076.28</v>
      </c>
      <c r="AS11" s="24">
        <v>21158.3</v>
      </c>
      <c r="AT11" s="35">
        <f t="shared" si="11"/>
        <v>0.90027657220662072</v>
      </c>
      <c r="AU11" s="24">
        <v>945.02</v>
      </c>
      <c r="AV11" s="24">
        <v>156255.65</v>
      </c>
      <c r="AW11" s="35">
        <f t="shared" si="12"/>
        <v>0.76935327424913835</v>
      </c>
      <c r="AX11" s="24">
        <v>1470.82</v>
      </c>
      <c r="AY11" s="24">
        <v>126936.28</v>
      </c>
      <c r="AZ11" s="35">
        <f t="shared" si="13"/>
        <v>0.57024384546271334</v>
      </c>
      <c r="BA11" s="24"/>
      <c r="BB11" s="24"/>
      <c r="BC11" s="35"/>
    </row>
    <row r="12" spans="1:55" x14ac:dyDescent="0.3">
      <c r="A12" s="34">
        <v>45296</v>
      </c>
      <c r="B12" s="24">
        <v>1295.67</v>
      </c>
      <c r="C12" s="24">
        <v>10095.44</v>
      </c>
      <c r="D12" s="35">
        <f t="shared" si="0"/>
        <v>0.7004398806632901</v>
      </c>
      <c r="E12" s="24"/>
      <c r="F12" s="24"/>
      <c r="G12" s="24"/>
      <c r="H12" s="24">
        <v>872.7</v>
      </c>
      <c r="I12" s="24">
        <v>267719.02</v>
      </c>
      <c r="J12" s="35">
        <f t="shared" si="1"/>
        <v>0.76221325080643099</v>
      </c>
      <c r="K12" s="24"/>
      <c r="L12" s="24"/>
      <c r="M12" s="24"/>
      <c r="N12" s="24">
        <v>963.5</v>
      </c>
      <c r="O12" s="24">
        <v>78801.350000000006</v>
      </c>
      <c r="P12" s="35">
        <f t="shared" si="2"/>
        <v>0.82428190376569044</v>
      </c>
      <c r="Q12" s="24"/>
      <c r="R12" s="24"/>
      <c r="S12" s="35"/>
      <c r="T12" s="24">
        <v>961</v>
      </c>
      <c r="U12" s="24">
        <v>35160.54</v>
      </c>
      <c r="V12" s="35">
        <f t="shared" si="3"/>
        <v>0.56986288492706649</v>
      </c>
      <c r="W12" s="24">
        <v>1179.8399999999999</v>
      </c>
      <c r="X12" s="24">
        <v>63851.44</v>
      </c>
      <c r="Y12" s="35">
        <f t="shared" si="4"/>
        <v>0.55805415231869115</v>
      </c>
      <c r="Z12" s="24">
        <v>1084.51</v>
      </c>
      <c r="AA12" s="24">
        <v>32252.639999999999</v>
      </c>
      <c r="AB12" s="35">
        <f t="shared" si="5"/>
        <v>8.7333578840196699E-2</v>
      </c>
      <c r="AC12" s="24">
        <v>1692.07</v>
      </c>
      <c r="AD12" s="24">
        <v>86156.18</v>
      </c>
      <c r="AE12" s="35">
        <f t="shared" si="6"/>
        <v>0.48538692957746477</v>
      </c>
      <c r="AF12" s="24">
        <v>1191.18</v>
      </c>
      <c r="AG12" s="24">
        <v>63453.24</v>
      </c>
      <c r="AH12" s="35">
        <f t="shared" si="7"/>
        <v>0.96536193518941116</v>
      </c>
      <c r="AI12" s="24">
        <v>1696.06</v>
      </c>
      <c r="AJ12" s="24">
        <v>77898.31</v>
      </c>
      <c r="AK12" s="35">
        <f t="shared" si="8"/>
        <v>0.62345082314901512</v>
      </c>
      <c r="AL12" s="24">
        <v>1664.33</v>
      </c>
      <c r="AM12" s="24">
        <v>47077.94</v>
      </c>
      <c r="AN12" s="35">
        <f t="shared" si="9"/>
        <v>0.74608462757527738</v>
      </c>
      <c r="AO12" s="24">
        <v>1372.78</v>
      </c>
      <c r="AP12" s="24">
        <v>15391.88</v>
      </c>
      <c r="AQ12" s="35">
        <f t="shared" si="10"/>
        <v>0.63458585858585859</v>
      </c>
      <c r="AR12" s="24">
        <v>1076.27</v>
      </c>
      <c r="AS12" s="24">
        <v>21122.69</v>
      </c>
      <c r="AT12" s="35">
        <f t="shared" si="11"/>
        <v>0.89876138201004163</v>
      </c>
      <c r="AU12" s="24">
        <v>944.96</v>
      </c>
      <c r="AV12" s="24">
        <v>155359.51</v>
      </c>
      <c r="AW12" s="35">
        <f t="shared" si="12"/>
        <v>0.76494096504185138</v>
      </c>
      <c r="AX12" s="24">
        <v>1470.77</v>
      </c>
      <c r="AY12" s="24">
        <v>125966.96</v>
      </c>
      <c r="AZ12" s="35">
        <f t="shared" si="13"/>
        <v>0.56588930817610061</v>
      </c>
      <c r="BA12" s="24"/>
      <c r="BB12" s="24"/>
      <c r="BC12" s="35"/>
    </row>
    <row r="13" spans="1:55" x14ac:dyDescent="0.3">
      <c r="A13" s="34">
        <v>45297</v>
      </c>
      <c r="B13" s="24">
        <v>1295.67</v>
      </c>
      <c r="C13" s="24">
        <v>10083.56</v>
      </c>
      <c r="D13" s="35">
        <f t="shared" si="0"/>
        <v>0.69961562478318184</v>
      </c>
      <c r="E13" s="24"/>
      <c r="F13" s="24"/>
      <c r="G13" s="24"/>
      <c r="H13" s="24">
        <v>872.7</v>
      </c>
      <c r="I13" s="24">
        <v>267892</v>
      </c>
      <c r="J13" s="35">
        <f t="shared" si="1"/>
        <v>0.76270573598034386</v>
      </c>
      <c r="K13" s="24"/>
      <c r="L13" s="24"/>
      <c r="M13" s="24"/>
      <c r="N13" s="24">
        <v>963.5</v>
      </c>
      <c r="O13" s="24">
        <v>78795.070000000007</v>
      </c>
      <c r="P13" s="35">
        <f t="shared" si="2"/>
        <v>0.82421621338912143</v>
      </c>
      <c r="Q13" s="24"/>
      <c r="R13" s="24"/>
      <c r="S13" s="35"/>
      <c r="T13" s="24">
        <v>961</v>
      </c>
      <c r="U13" s="24">
        <v>35158.43</v>
      </c>
      <c r="V13" s="35">
        <f t="shared" si="3"/>
        <v>0.56982868719611024</v>
      </c>
      <c r="W13" s="24">
        <v>1179.8399999999999</v>
      </c>
      <c r="X13" s="24">
        <v>63890.09</v>
      </c>
      <c r="Y13" s="35">
        <f t="shared" si="4"/>
        <v>0.5583919488192417</v>
      </c>
      <c r="Z13" s="24">
        <v>1084.55</v>
      </c>
      <c r="AA13" s="24">
        <v>32508.98</v>
      </c>
      <c r="AB13" s="35">
        <f t="shared" si="5"/>
        <v>8.802769534042415E-2</v>
      </c>
      <c r="AC13" s="24">
        <v>1692.05</v>
      </c>
      <c r="AD13" s="24">
        <v>85907.97</v>
      </c>
      <c r="AE13" s="35">
        <f t="shared" si="6"/>
        <v>0.48398856338028168</v>
      </c>
      <c r="AF13" s="24">
        <v>1191.1600000000001</v>
      </c>
      <c r="AG13" s="24">
        <v>63281.48</v>
      </c>
      <c r="AH13" s="35">
        <f t="shared" si="7"/>
        <v>0.96274882093412451</v>
      </c>
      <c r="AI13" s="24">
        <v>1696.05</v>
      </c>
      <c r="AJ13" s="24">
        <v>77857.08</v>
      </c>
      <c r="AK13" s="35">
        <f t="shared" si="8"/>
        <v>0.6231208432375327</v>
      </c>
      <c r="AL13" s="24">
        <v>1664.33</v>
      </c>
      <c r="AM13" s="24">
        <v>47093.71</v>
      </c>
      <c r="AN13" s="35">
        <f t="shared" si="9"/>
        <v>0.74633454833597468</v>
      </c>
      <c r="AO13" s="24">
        <v>1372.79</v>
      </c>
      <c r="AP13" s="24">
        <v>15402.56</v>
      </c>
      <c r="AQ13" s="35">
        <f t="shared" si="10"/>
        <v>0.63502618016903734</v>
      </c>
      <c r="AR13" s="24">
        <v>1076.26</v>
      </c>
      <c r="AS13" s="24">
        <v>21068.71</v>
      </c>
      <c r="AT13" s="35">
        <f t="shared" si="11"/>
        <v>0.89646455620798227</v>
      </c>
      <c r="AU13" s="24">
        <v>944.9</v>
      </c>
      <c r="AV13" s="24">
        <v>154544.01</v>
      </c>
      <c r="AW13" s="35">
        <f t="shared" si="12"/>
        <v>0.76092570162481543</v>
      </c>
      <c r="AX13" s="24">
        <v>1470.74</v>
      </c>
      <c r="AY13" s="24">
        <v>125228.33</v>
      </c>
      <c r="AZ13" s="35">
        <f t="shared" si="13"/>
        <v>0.56257111410601979</v>
      </c>
      <c r="BA13" s="24"/>
      <c r="BB13" s="24"/>
      <c r="BC13" s="35"/>
    </row>
    <row r="14" spans="1:55" x14ac:dyDescent="0.3">
      <c r="A14" s="34">
        <v>45298</v>
      </c>
      <c r="B14" s="24">
        <v>1295.67</v>
      </c>
      <c r="C14" s="24">
        <v>10087.370000000001</v>
      </c>
      <c r="D14" s="35">
        <f t="shared" si="0"/>
        <v>0.69987996947200448</v>
      </c>
      <c r="E14" s="24"/>
      <c r="F14" s="24"/>
      <c r="G14" s="24"/>
      <c r="H14" s="24">
        <v>872.71</v>
      </c>
      <c r="I14" s="24">
        <v>267988.19</v>
      </c>
      <c r="J14" s="35">
        <f t="shared" si="1"/>
        <v>0.76297959509052238</v>
      </c>
      <c r="K14" s="24"/>
      <c r="L14" s="24"/>
      <c r="M14" s="24"/>
      <c r="N14" s="24">
        <v>963.5</v>
      </c>
      <c r="O14" s="24">
        <v>78826.820000000007</v>
      </c>
      <c r="P14" s="35">
        <f t="shared" si="2"/>
        <v>0.82454832635983266</v>
      </c>
      <c r="Q14" s="24"/>
      <c r="R14" s="24"/>
      <c r="S14" s="35"/>
      <c r="T14" s="24">
        <v>961</v>
      </c>
      <c r="U14" s="24">
        <v>35149.89</v>
      </c>
      <c r="V14" s="35">
        <f t="shared" si="3"/>
        <v>0.56969027552674234</v>
      </c>
      <c r="W14" s="24">
        <v>1179.8599999999999</v>
      </c>
      <c r="X14" s="24">
        <v>64058.29</v>
      </c>
      <c r="Y14" s="35">
        <f t="shared" si="4"/>
        <v>0.55986199723819674</v>
      </c>
      <c r="Z14" s="24">
        <v>1084.58</v>
      </c>
      <c r="AA14" s="24">
        <v>32749.200000000001</v>
      </c>
      <c r="AB14" s="35">
        <f t="shared" si="5"/>
        <v>8.867816216450404E-2</v>
      </c>
      <c r="AC14" s="24">
        <v>1692.03</v>
      </c>
      <c r="AD14" s="24">
        <v>85636.99</v>
      </c>
      <c r="AE14" s="35">
        <f t="shared" si="6"/>
        <v>0.48246191549295775</v>
      </c>
      <c r="AF14" s="24">
        <v>1191.1400000000001</v>
      </c>
      <c r="AG14" s="24">
        <v>63002.22</v>
      </c>
      <c r="AH14" s="35">
        <f t="shared" si="7"/>
        <v>0.95850022820629854</v>
      </c>
      <c r="AI14" s="24">
        <v>1696.05</v>
      </c>
      <c r="AJ14" s="24">
        <v>77847.759999999995</v>
      </c>
      <c r="AK14" s="35">
        <f t="shared" si="8"/>
        <v>0.62304625161068283</v>
      </c>
      <c r="AL14" s="24">
        <v>1664.32</v>
      </c>
      <c r="AM14" s="24">
        <v>47069.72</v>
      </c>
      <c r="AN14" s="35">
        <f t="shared" si="9"/>
        <v>0.74595435816164823</v>
      </c>
      <c r="AO14" s="24">
        <v>1372.78</v>
      </c>
      <c r="AP14" s="24">
        <v>15389.88</v>
      </c>
      <c r="AQ14" s="35">
        <f t="shared" si="10"/>
        <v>0.63450340136054417</v>
      </c>
      <c r="AR14" s="24">
        <v>1076.22</v>
      </c>
      <c r="AS14" s="24">
        <v>20926.560000000001</v>
      </c>
      <c r="AT14" s="35">
        <f t="shared" si="11"/>
        <v>0.89041613479703863</v>
      </c>
      <c r="AU14" s="24">
        <v>944.85</v>
      </c>
      <c r="AV14" s="24">
        <v>153699.32</v>
      </c>
      <c r="AW14" s="35">
        <f t="shared" si="12"/>
        <v>0.75676671590349587</v>
      </c>
      <c r="AX14" s="24">
        <v>1470.69</v>
      </c>
      <c r="AY14" s="24">
        <v>124277.81</v>
      </c>
      <c r="AZ14" s="35">
        <f t="shared" si="13"/>
        <v>0.55830103324348601</v>
      </c>
      <c r="BA14" s="24"/>
      <c r="BB14" s="24"/>
      <c r="BC14" s="35"/>
    </row>
    <row r="15" spans="1:55" x14ac:dyDescent="0.3">
      <c r="A15" s="34">
        <v>45299</v>
      </c>
      <c r="B15" s="24">
        <v>1295.67</v>
      </c>
      <c r="C15" s="24">
        <v>10071.83</v>
      </c>
      <c r="D15" s="35">
        <f>C15/$D$6</f>
        <v>0.69880177617428707</v>
      </c>
      <c r="E15" s="24"/>
      <c r="F15" s="24"/>
      <c r="G15" s="24"/>
      <c r="H15" s="24">
        <v>872.7</v>
      </c>
      <c r="I15" s="24">
        <v>267790.02</v>
      </c>
      <c r="J15" s="35">
        <f t="shared" si="1"/>
        <v>0.76241539236815958</v>
      </c>
      <c r="K15" s="24"/>
      <c r="L15" s="24"/>
      <c r="M15" s="24"/>
      <c r="N15" s="24">
        <v>963.5</v>
      </c>
      <c r="O15" s="24">
        <v>78785.95</v>
      </c>
      <c r="P15" s="35">
        <f t="shared" si="2"/>
        <v>0.82412081589958153</v>
      </c>
      <c r="Q15" s="24"/>
      <c r="R15" s="24"/>
      <c r="S15" s="35"/>
      <c r="T15" s="24">
        <v>960.99</v>
      </c>
      <c r="U15" s="24">
        <v>35126.25</v>
      </c>
      <c r="V15" s="35">
        <f t="shared" si="3"/>
        <v>0.56930713128038901</v>
      </c>
      <c r="W15" s="24">
        <v>1179.8599999999999</v>
      </c>
      <c r="X15" s="24">
        <v>64019.73</v>
      </c>
      <c r="Y15" s="35">
        <f t="shared" si="4"/>
        <v>0.55952498732716882</v>
      </c>
      <c r="Z15" s="24">
        <v>1084.5999999999999</v>
      </c>
      <c r="AA15" s="24">
        <v>32859.99</v>
      </c>
      <c r="AB15" s="35">
        <f t="shared" si="5"/>
        <v>8.8978158915148486E-2</v>
      </c>
      <c r="AC15" s="24">
        <v>1692.01</v>
      </c>
      <c r="AD15" s="24">
        <v>85351.03</v>
      </c>
      <c r="AE15" s="35">
        <f t="shared" si="6"/>
        <v>0.48085087323943659</v>
      </c>
      <c r="AF15" s="24">
        <v>1191.05</v>
      </c>
      <c r="AG15" s="24">
        <v>61986.98</v>
      </c>
      <c r="AH15" s="35">
        <f t="shared" si="7"/>
        <v>0.94305461737410623</v>
      </c>
      <c r="AI15" s="24">
        <v>1696.02</v>
      </c>
      <c r="AJ15" s="24">
        <v>77592.100000000006</v>
      </c>
      <c r="AK15" s="35">
        <f t="shared" si="8"/>
        <v>0.62100010404411476</v>
      </c>
      <c r="AL15" s="24">
        <v>1664.35</v>
      </c>
      <c r="AM15" s="24">
        <v>47214.87</v>
      </c>
      <c r="AN15" s="35">
        <f t="shared" si="9"/>
        <v>0.74825467511885901</v>
      </c>
      <c r="AO15" s="24">
        <v>1372.74</v>
      </c>
      <c r="AP15" s="24">
        <v>15272.23</v>
      </c>
      <c r="AQ15" s="35">
        <f t="shared" si="10"/>
        <v>0.62965285508142654</v>
      </c>
      <c r="AR15" s="24">
        <v>1076.17</v>
      </c>
      <c r="AS15" s="24">
        <v>20729.95</v>
      </c>
      <c r="AT15" s="35">
        <f t="shared" si="11"/>
        <v>0.88205046379031571</v>
      </c>
      <c r="AU15" s="24">
        <v>944.78</v>
      </c>
      <c r="AV15" s="24">
        <v>152634.69</v>
      </c>
      <c r="AW15" s="35">
        <f t="shared" si="12"/>
        <v>0.75152481536189075</v>
      </c>
      <c r="AX15" s="24">
        <v>1470.64</v>
      </c>
      <c r="AY15" s="24">
        <v>123172.74</v>
      </c>
      <c r="AZ15" s="35">
        <f t="shared" si="13"/>
        <v>0.55333665768194074</v>
      </c>
      <c r="BA15" s="24"/>
      <c r="BB15" s="24"/>
      <c r="BC15" s="35"/>
    </row>
    <row r="16" spans="1:55" x14ac:dyDescent="0.3">
      <c r="A16" s="34">
        <v>45300</v>
      </c>
      <c r="B16" s="24">
        <v>1295.67</v>
      </c>
      <c r="C16" s="24">
        <v>10071.469999999999</v>
      </c>
      <c r="D16" s="35">
        <f t="shared" si="0"/>
        <v>0.69877679872337473</v>
      </c>
      <c r="E16" s="24"/>
      <c r="F16" s="24"/>
      <c r="G16" s="24"/>
      <c r="H16" s="24">
        <v>872.7</v>
      </c>
      <c r="I16" s="24">
        <v>267897.78999999998</v>
      </c>
      <c r="J16" s="35">
        <f t="shared" si="1"/>
        <v>0.76272222048234961</v>
      </c>
      <c r="K16" s="24"/>
      <c r="L16" s="24"/>
      <c r="M16" s="24"/>
      <c r="N16" s="24">
        <v>963.5</v>
      </c>
      <c r="O16" s="24">
        <v>78774.62</v>
      </c>
      <c r="P16" s="35">
        <f t="shared" si="2"/>
        <v>0.82400230125523011</v>
      </c>
      <c r="Q16" s="24"/>
      <c r="R16" s="24"/>
      <c r="S16" s="35"/>
      <c r="T16" s="24">
        <v>960.99</v>
      </c>
      <c r="U16" s="24">
        <v>35107.79</v>
      </c>
      <c r="V16" s="35">
        <f t="shared" si="3"/>
        <v>0.56900794165316049</v>
      </c>
      <c r="W16" s="24">
        <v>1179.8499999999999</v>
      </c>
      <c r="X16" s="24">
        <v>63980.639999999999</v>
      </c>
      <c r="Y16" s="35">
        <f t="shared" si="4"/>
        <v>0.55918334527784086</v>
      </c>
      <c r="Z16" s="24">
        <v>1084.6099999999999</v>
      </c>
      <c r="AA16" s="24">
        <v>32926.25</v>
      </c>
      <c r="AB16" s="35">
        <f t="shared" si="5"/>
        <v>8.9157577497129742E-2</v>
      </c>
      <c r="AC16" s="24">
        <v>1691.99</v>
      </c>
      <c r="AD16" s="24">
        <v>85063.12</v>
      </c>
      <c r="AE16" s="35">
        <f t="shared" si="6"/>
        <v>0.47922884507042252</v>
      </c>
      <c r="AF16" s="24">
        <v>1190.97</v>
      </c>
      <c r="AG16" s="24">
        <v>61106.77</v>
      </c>
      <c r="AH16" s="35">
        <f t="shared" si="7"/>
        <v>0.92966331964095539</v>
      </c>
      <c r="AI16" s="24">
        <v>1695.95</v>
      </c>
      <c r="AJ16" s="24">
        <v>77006.820000000007</v>
      </c>
      <c r="AK16" s="35">
        <f t="shared" si="8"/>
        <v>0.61631587793224329</v>
      </c>
      <c r="AL16" s="24">
        <v>1664.31</v>
      </c>
      <c r="AM16" s="24">
        <v>46990.82</v>
      </c>
      <c r="AN16" s="35">
        <f t="shared" si="9"/>
        <v>0.74470396196513466</v>
      </c>
      <c r="AO16" s="24">
        <v>1372.71</v>
      </c>
      <c r="AP16" s="24">
        <v>15203.21</v>
      </c>
      <c r="AQ16" s="35">
        <f t="shared" si="10"/>
        <v>0.62680725623582767</v>
      </c>
      <c r="AR16" s="24">
        <v>1076.1400000000001</v>
      </c>
      <c r="AS16" s="24">
        <v>20619.84</v>
      </c>
      <c r="AT16" s="35">
        <f t="shared" si="11"/>
        <v>0.87736533061016087</v>
      </c>
      <c r="AU16" s="24">
        <v>944.7</v>
      </c>
      <c r="AV16" s="24">
        <v>151469.19</v>
      </c>
      <c r="AW16" s="35">
        <f t="shared" si="12"/>
        <v>0.74578626292466765</v>
      </c>
      <c r="AX16" s="24">
        <v>1470.6</v>
      </c>
      <c r="AY16" s="24">
        <v>122324.9</v>
      </c>
      <c r="AZ16" s="35">
        <f t="shared" si="13"/>
        <v>0.54952785265049409</v>
      </c>
      <c r="BA16" s="24"/>
      <c r="BB16" s="24"/>
      <c r="BC16" s="35"/>
    </row>
    <row r="17" spans="1:55" x14ac:dyDescent="0.3">
      <c r="A17" s="34">
        <v>45301</v>
      </c>
      <c r="B17" s="24">
        <v>1295.6600000000001</v>
      </c>
      <c r="C17" s="24">
        <v>10057.959999999999</v>
      </c>
      <c r="D17" s="35">
        <f t="shared" si="0"/>
        <v>0.69783945049607987</v>
      </c>
      <c r="E17" s="24"/>
      <c r="F17" s="24"/>
      <c r="G17" s="24"/>
      <c r="H17" s="24">
        <v>872.71</v>
      </c>
      <c r="I17" s="24">
        <v>268154.69</v>
      </c>
      <c r="J17" s="35">
        <f t="shared" si="1"/>
        <v>0.76345363128809729</v>
      </c>
      <c r="K17" s="24"/>
      <c r="L17" s="24"/>
      <c r="M17" s="24"/>
      <c r="N17" s="24">
        <v>963.5</v>
      </c>
      <c r="O17" s="24">
        <v>78809.27</v>
      </c>
      <c r="P17" s="35">
        <f t="shared" si="2"/>
        <v>0.82436474895397494</v>
      </c>
      <c r="Q17" s="24"/>
      <c r="R17" s="24"/>
      <c r="S17" s="35"/>
      <c r="T17" s="24">
        <v>960.99</v>
      </c>
      <c r="U17" s="24">
        <v>35081.18</v>
      </c>
      <c r="V17" s="35">
        <f t="shared" si="3"/>
        <v>0.56857666126418149</v>
      </c>
      <c r="W17" s="24">
        <v>1179.8599999999999</v>
      </c>
      <c r="X17" s="24">
        <v>63995.28</v>
      </c>
      <c r="Y17" s="35">
        <f t="shared" si="4"/>
        <v>0.55931129717352168</v>
      </c>
      <c r="Z17" s="24">
        <v>1084.6300000000001</v>
      </c>
      <c r="AA17" s="24">
        <v>33056.35</v>
      </c>
      <c r="AB17" s="35">
        <f t="shared" si="5"/>
        <v>8.9509861794077508E-2</v>
      </c>
      <c r="AC17" s="24">
        <v>1691.96</v>
      </c>
      <c r="AD17" s="24">
        <v>84654.01</v>
      </c>
      <c r="AE17" s="35">
        <f t="shared" si="6"/>
        <v>0.47692399999999996</v>
      </c>
      <c r="AF17" s="24">
        <v>1190.99</v>
      </c>
      <c r="AG17" s="24">
        <v>61380.28</v>
      </c>
      <c r="AH17" s="35">
        <f t="shared" si="7"/>
        <v>0.93382443328769205</v>
      </c>
      <c r="AI17" s="24">
        <v>1695.86</v>
      </c>
      <c r="AJ17" s="24">
        <v>76255.289999999994</v>
      </c>
      <c r="AK17" s="35">
        <f t="shared" si="8"/>
        <v>0.61030108766116831</v>
      </c>
      <c r="AL17" s="24">
        <v>1664.35</v>
      </c>
      <c r="AM17" s="24">
        <v>47206.43</v>
      </c>
      <c r="AN17" s="35">
        <f t="shared" si="9"/>
        <v>0.74812091917591128</v>
      </c>
      <c r="AO17" s="24">
        <v>1372.63</v>
      </c>
      <c r="AP17" s="24">
        <v>15013.74</v>
      </c>
      <c r="AQ17" s="35">
        <f t="shared" si="10"/>
        <v>0.61899567099567099</v>
      </c>
      <c r="AR17" s="24">
        <v>1076.1099999999999</v>
      </c>
      <c r="AS17" s="24">
        <v>20486.87</v>
      </c>
      <c r="AT17" s="35">
        <f t="shared" si="11"/>
        <v>0.87170751425410598</v>
      </c>
      <c r="AU17" s="24">
        <v>944.63</v>
      </c>
      <c r="AV17" s="24">
        <v>150410.44</v>
      </c>
      <c r="AW17" s="35">
        <f t="shared" si="12"/>
        <v>0.74057331363860168</v>
      </c>
      <c r="AX17" s="24">
        <v>1470.56</v>
      </c>
      <c r="AY17" s="24">
        <v>121532</v>
      </c>
      <c r="AZ17" s="35">
        <f t="shared" si="13"/>
        <v>0.54596585804132969</v>
      </c>
      <c r="BA17" s="24"/>
      <c r="BB17" s="24"/>
      <c r="BC17" s="35"/>
    </row>
    <row r="18" spans="1:55" x14ac:dyDescent="0.3">
      <c r="A18" s="34">
        <v>45302</v>
      </c>
      <c r="B18" s="24">
        <v>1295.6600000000001</v>
      </c>
      <c r="C18" s="24">
        <v>10037.65</v>
      </c>
      <c r="D18" s="35">
        <f t="shared" si="0"/>
        <v>0.69643030597377364</v>
      </c>
      <c r="E18" s="24"/>
      <c r="F18" s="24"/>
      <c r="G18" s="24"/>
      <c r="H18" s="24">
        <v>872.71</v>
      </c>
      <c r="I18" s="24">
        <v>268292.92</v>
      </c>
      <c r="J18" s="35">
        <f t="shared" si="1"/>
        <v>0.76384718097933313</v>
      </c>
      <c r="K18" s="24"/>
      <c r="L18" s="24"/>
      <c r="M18" s="24"/>
      <c r="N18" s="24">
        <v>963.5</v>
      </c>
      <c r="O18" s="24">
        <v>78866.039999999994</v>
      </c>
      <c r="P18" s="35">
        <f t="shared" si="2"/>
        <v>0.82495857740585765</v>
      </c>
      <c r="Q18" s="24"/>
      <c r="R18" s="24"/>
      <c r="S18" s="35"/>
      <c r="T18" s="24">
        <v>960.98</v>
      </c>
      <c r="U18" s="24">
        <v>35066.83</v>
      </c>
      <c r="V18" s="35">
        <f t="shared" si="3"/>
        <v>0.56834408427876826</v>
      </c>
      <c r="W18" s="24"/>
      <c r="X18" s="24"/>
      <c r="Y18" s="35"/>
      <c r="Z18" s="24">
        <v>1084.6400000000001</v>
      </c>
      <c r="AA18" s="24">
        <v>33120.089999999997</v>
      </c>
      <c r="AB18" s="35">
        <f t="shared" si="5"/>
        <v>8.9682456729415327E-2</v>
      </c>
      <c r="AC18" s="24">
        <v>1691.91</v>
      </c>
      <c r="AD18" s="24">
        <v>83954.15</v>
      </c>
      <c r="AE18" s="35">
        <f t="shared" si="6"/>
        <v>0.47298112676056336</v>
      </c>
      <c r="AF18" s="24">
        <v>1190.96</v>
      </c>
      <c r="AG18" s="24">
        <v>60996.82</v>
      </c>
      <c r="AH18" s="35">
        <f t="shared" si="7"/>
        <v>0.92799056747299558</v>
      </c>
      <c r="AI18" s="24">
        <v>1695.73</v>
      </c>
      <c r="AJ18" s="24">
        <v>75259.53</v>
      </c>
      <c r="AK18" s="35">
        <f t="shared" si="8"/>
        <v>0.6023316286105308</v>
      </c>
      <c r="AL18" s="24">
        <v>1664.42</v>
      </c>
      <c r="AM18" s="24">
        <v>47641.86</v>
      </c>
      <c r="AN18" s="35">
        <f t="shared" si="9"/>
        <v>0.75502155309033281</v>
      </c>
      <c r="AO18" s="24">
        <v>1372.43</v>
      </c>
      <c r="AP18" s="24">
        <v>14488.38</v>
      </c>
      <c r="AQ18" s="35">
        <f t="shared" si="10"/>
        <v>0.5973358070500927</v>
      </c>
      <c r="AR18" s="24">
        <v>1076.05</v>
      </c>
      <c r="AS18" s="24">
        <v>20286.93</v>
      </c>
      <c r="AT18" s="35">
        <f t="shared" si="11"/>
        <v>0.86320015317845289</v>
      </c>
      <c r="AU18" s="24">
        <v>944.55</v>
      </c>
      <c r="AV18" s="24">
        <v>149251.04</v>
      </c>
      <c r="AW18" s="35">
        <f t="shared" si="12"/>
        <v>0.73486479566715912</v>
      </c>
      <c r="AX18" s="24">
        <v>1470.52</v>
      </c>
      <c r="AY18" s="24">
        <v>120651.49</v>
      </c>
      <c r="AZ18" s="35">
        <f t="shared" si="13"/>
        <v>0.54201028751123093</v>
      </c>
      <c r="BA18" s="24"/>
      <c r="BB18" s="24"/>
      <c r="BC18" s="35"/>
    </row>
    <row r="19" spans="1:55" x14ac:dyDescent="0.3">
      <c r="A19" s="34">
        <v>45303</v>
      </c>
      <c r="B19" s="24">
        <v>1295.6500000000001</v>
      </c>
      <c r="C19" s="24">
        <v>10022.39</v>
      </c>
      <c r="D19" s="35">
        <f t="shared" si="0"/>
        <v>0.69537153958232145</v>
      </c>
      <c r="E19" s="24"/>
      <c r="F19" s="24"/>
      <c r="G19" s="24"/>
      <c r="H19" s="24">
        <v>872.71</v>
      </c>
      <c r="I19" s="24">
        <v>268064.32</v>
      </c>
      <c r="J19" s="35">
        <f t="shared" si="1"/>
        <v>0.76319634209185205</v>
      </c>
      <c r="K19" s="24"/>
      <c r="L19" s="24"/>
      <c r="M19" s="24"/>
      <c r="N19" s="24">
        <v>963.5</v>
      </c>
      <c r="O19" s="24">
        <v>78839.56</v>
      </c>
      <c r="P19" s="35">
        <f t="shared" si="2"/>
        <v>0.82468158995815899</v>
      </c>
      <c r="Q19" s="24"/>
      <c r="R19" s="24"/>
      <c r="S19" s="35"/>
      <c r="T19" s="24">
        <v>960.98</v>
      </c>
      <c r="U19" s="24">
        <v>35027.35</v>
      </c>
      <c r="V19" s="35">
        <f t="shared" si="3"/>
        <v>0.56770421393841164</v>
      </c>
      <c r="W19" s="24"/>
      <c r="X19" s="24"/>
      <c r="Y19" s="35"/>
      <c r="Z19" s="24">
        <v>1084.6199999999999</v>
      </c>
      <c r="AA19" s="24">
        <v>33013.47</v>
      </c>
      <c r="AB19" s="35">
        <f t="shared" si="5"/>
        <v>8.9393751489287965E-2</v>
      </c>
      <c r="AC19" s="24">
        <v>1691.83</v>
      </c>
      <c r="AD19" s="24">
        <v>82828.47</v>
      </c>
      <c r="AE19" s="35">
        <f t="shared" si="6"/>
        <v>0.46663926760563379</v>
      </c>
      <c r="AF19" s="24">
        <v>1190.8499999999999</v>
      </c>
      <c r="AG19" s="24">
        <v>59885.13</v>
      </c>
      <c r="AH19" s="35">
        <f t="shared" si="7"/>
        <v>0.91107759014148781</v>
      </c>
      <c r="AI19" s="24">
        <v>1695.6</v>
      </c>
      <c r="AJ19" s="24">
        <v>74241.16</v>
      </c>
      <c r="AK19" s="35">
        <f t="shared" si="8"/>
        <v>0.59418121283424175</v>
      </c>
      <c r="AL19" s="24">
        <v>1664.49</v>
      </c>
      <c r="AM19" s="24">
        <v>48014.35</v>
      </c>
      <c r="AN19" s="35">
        <f t="shared" si="9"/>
        <v>0.7609247226624406</v>
      </c>
      <c r="AO19" s="24">
        <v>1372.14</v>
      </c>
      <c r="AP19" s="24">
        <v>13735.19</v>
      </c>
      <c r="AQ19" s="35">
        <f t="shared" si="10"/>
        <v>0.56628282828282828</v>
      </c>
      <c r="AR19" s="24">
        <v>1076.01</v>
      </c>
      <c r="AS19" s="24">
        <v>20118.18</v>
      </c>
      <c r="AT19" s="35">
        <f t="shared" si="11"/>
        <v>0.85601991319887671</v>
      </c>
      <c r="AU19" s="24">
        <v>944.46</v>
      </c>
      <c r="AV19" s="24">
        <v>147955.89000000001</v>
      </c>
      <c r="AW19" s="35">
        <f t="shared" si="12"/>
        <v>0.72848788774002959</v>
      </c>
      <c r="AX19" s="24">
        <v>1470.45</v>
      </c>
      <c r="AY19" s="24">
        <v>119163.93</v>
      </c>
      <c r="AZ19" s="35">
        <f t="shared" si="13"/>
        <v>0.53532762803234502</v>
      </c>
      <c r="BA19" s="24"/>
      <c r="BB19" s="24"/>
      <c r="BC19" s="35"/>
    </row>
    <row r="20" spans="1:55" x14ac:dyDescent="0.3">
      <c r="A20" s="34">
        <v>45304</v>
      </c>
      <c r="B20" s="24">
        <v>1295.6500000000001</v>
      </c>
      <c r="C20" s="24">
        <v>10003.969999999999</v>
      </c>
      <c r="D20" s="35">
        <f t="shared" si="0"/>
        <v>0.69409352667730517</v>
      </c>
      <c r="E20" s="24"/>
      <c r="F20" s="24"/>
      <c r="G20" s="24"/>
      <c r="H20" s="24">
        <v>872.71</v>
      </c>
      <c r="I20" s="24">
        <v>268027.84999999998</v>
      </c>
      <c r="J20" s="35">
        <f t="shared" si="1"/>
        <v>0.76309250965866537</v>
      </c>
      <c r="K20" s="24"/>
      <c r="L20" s="24"/>
      <c r="M20" s="24"/>
      <c r="N20" s="24">
        <v>963.5</v>
      </c>
      <c r="O20" s="24">
        <v>78812.13</v>
      </c>
      <c r="P20" s="35">
        <f t="shared" si="2"/>
        <v>0.82439466527196659</v>
      </c>
      <c r="Q20" s="24"/>
      <c r="R20" s="24"/>
      <c r="S20" s="35"/>
      <c r="T20" s="24">
        <v>960.97</v>
      </c>
      <c r="U20" s="24">
        <v>34993.629999999997</v>
      </c>
      <c r="V20" s="35">
        <f t="shared" si="3"/>
        <v>0.56715769854132891</v>
      </c>
      <c r="W20" s="24"/>
      <c r="X20" s="24"/>
      <c r="Y20" s="35"/>
      <c r="Z20" s="24">
        <v>1084.5999999999999</v>
      </c>
      <c r="AA20" s="24">
        <v>32863.919999999998</v>
      </c>
      <c r="AB20" s="35">
        <f t="shared" si="5"/>
        <v>8.8988800554556671E-2</v>
      </c>
      <c r="AC20" s="24">
        <v>1691.76</v>
      </c>
      <c r="AD20" s="24">
        <v>81900.39</v>
      </c>
      <c r="AE20" s="35">
        <f t="shared" si="6"/>
        <v>0.46141064788732394</v>
      </c>
      <c r="AF20" s="24">
        <v>1190.82</v>
      </c>
      <c r="AG20" s="24">
        <v>59509.82</v>
      </c>
      <c r="AH20" s="35">
        <f t="shared" si="7"/>
        <v>0.90536771641563973</v>
      </c>
      <c r="AI20" s="24">
        <v>1695.47</v>
      </c>
      <c r="AJ20" s="24">
        <v>73182.25</v>
      </c>
      <c r="AK20" s="35">
        <f t="shared" si="8"/>
        <v>0.58570633948794293</v>
      </c>
      <c r="AL20" s="24">
        <v>1664.53</v>
      </c>
      <c r="AM20" s="24">
        <v>48281.73</v>
      </c>
      <c r="AN20" s="35">
        <f t="shared" si="9"/>
        <v>0.76516212361331226</v>
      </c>
      <c r="AO20" s="24">
        <v>1371.83</v>
      </c>
      <c r="AP20" s="24">
        <v>12977.51</v>
      </c>
      <c r="AQ20" s="35">
        <f t="shared" si="10"/>
        <v>0.5350447330447331</v>
      </c>
      <c r="AR20" s="24">
        <v>1075.97</v>
      </c>
      <c r="AS20" s="24">
        <v>19957.79</v>
      </c>
      <c r="AT20" s="35">
        <f t="shared" si="11"/>
        <v>0.84919538762658497</v>
      </c>
      <c r="AU20" s="24">
        <v>944.37</v>
      </c>
      <c r="AV20" s="24">
        <v>146575.04999999999</v>
      </c>
      <c r="AW20" s="35">
        <f t="shared" si="12"/>
        <v>0.72168906942392907</v>
      </c>
      <c r="AX20" s="24">
        <v>1470.39</v>
      </c>
      <c r="AY20" s="24">
        <v>117923.13</v>
      </c>
      <c r="AZ20" s="35">
        <f t="shared" si="13"/>
        <v>0.52975350404312671</v>
      </c>
      <c r="BA20" s="24"/>
      <c r="BB20" s="24"/>
      <c r="BC20" s="35"/>
    </row>
    <row r="21" spans="1:55" x14ac:dyDescent="0.3">
      <c r="A21" s="34">
        <v>45305</v>
      </c>
      <c r="B21" s="24">
        <v>1295.6400000000001</v>
      </c>
      <c r="C21" s="24">
        <v>9987.2900000000009</v>
      </c>
      <c r="D21" s="35">
        <f t="shared" si="0"/>
        <v>0.69293623811836547</v>
      </c>
      <c r="E21" s="24"/>
      <c r="F21" s="24"/>
      <c r="G21" s="24"/>
      <c r="H21" s="24">
        <v>872.71</v>
      </c>
      <c r="I21" s="24">
        <v>268071.7</v>
      </c>
      <c r="J21" s="35">
        <f t="shared" si="1"/>
        <v>0.76321735342601482</v>
      </c>
      <c r="K21" s="24"/>
      <c r="L21" s="24"/>
      <c r="M21" s="24"/>
      <c r="N21" s="24">
        <v>963.5</v>
      </c>
      <c r="O21" s="24">
        <v>78813.36</v>
      </c>
      <c r="P21" s="35">
        <f t="shared" si="2"/>
        <v>0.82440753138075318</v>
      </c>
      <c r="Q21" s="24"/>
      <c r="R21" s="24"/>
      <c r="S21" s="35"/>
      <c r="T21" s="24">
        <v>960.97</v>
      </c>
      <c r="U21" s="24">
        <v>34953.379999999997</v>
      </c>
      <c r="V21" s="35">
        <f t="shared" si="3"/>
        <v>0.56650534846029166</v>
      </c>
      <c r="W21" s="24"/>
      <c r="X21" s="24"/>
      <c r="Y21" s="35"/>
      <c r="Z21" s="24">
        <v>1084.58</v>
      </c>
      <c r="AA21" s="24">
        <v>32734.54</v>
      </c>
      <c r="AB21" s="35">
        <f t="shared" si="5"/>
        <v>8.8638465870935601E-2</v>
      </c>
      <c r="AC21" s="24">
        <v>1691.68</v>
      </c>
      <c r="AD21" s="24">
        <v>80796.639999999999</v>
      </c>
      <c r="AE21" s="35">
        <f t="shared" si="6"/>
        <v>0.455192338028169</v>
      </c>
      <c r="AF21" s="24">
        <v>1190.76</v>
      </c>
      <c r="AG21" s="24">
        <v>58939.040000000001</v>
      </c>
      <c r="AH21" s="35">
        <f t="shared" si="7"/>
        <v>0.89668401034535217</v>
      </c>
      <c r="AI21" s="24">
        <v>1695.33</v>
      </c>
      <c r="AJ21" s="24">
        <v>72123.649999999994</v>
      </c>
      <c r="AK21" s="35">
        <f t="shared" si="8"/>
        <v>0.5772339471936101</v>
      </c>
      <c r="AL21" s="24">
        <v>1664.52</v>
      </c>
      <c r="AM21" s="24">
        <v>48236.21</v>
      </c>
      <c r="AN21" s="35">
        <f t="shared" si="9"/>
        <v>0.76444072900158477</v>
      </c>
      <c r="AO21" s="24">
        <v>1371.61</v>
      </c>
      <c r="AP21" s="24">
        <v>12444.04</v>
      </c>
      <c r="AQ21" s="35">
        <f t="shared" si="10"/>
        <v>0.51305050505050509</v>
      </c>
      <c r="AR21" s="24">
        <v>1075.93</v>
      </c>
      <c r="AS21" s="24">
        <v>19796.53</v>
      </c>
      <c r="AT21" s="35">
        <f t="shared" si="11"/>
        <v>0.84233384392817623</v>
      </c>
      <c r="AU21" s="24">
        <v>944.28</v>
      </c>
      <c r="AV21" s="24">
        <v>145164.97</v>
      </c>
      <c r="AW21" s="35">
        <f t="shared" si="12"/>
        <v>0.71474628261939932</v>
      </c>
      <c r="AX21" s="24">
        <v>1470.35</v>
      </c>
      <c r="AY21" s="24">
        <v>117025.86</v>
      </c>
      <c r="AZ21" s="35">
        <f t="shared" si="13"/>
        <v>0.52572264150943393</v>
      </c>
      <c r="BA21" s="24"/>
      <c r="BB21" s="24"/>
      <c r="BC21" s="35"/>
    </row>
    <row r="22" spans="1:55" x14ac:dyDescent="0.3">
      <c r="A22" s="34">
        <v>45306</v>
      </c>
      <c r="B22" s="24">
        <v>1295.6300000000001</v>
      </c>
      <c r="C22" s="24">
        <v>9961.5499999999993</v>
      </c>
      <c r="D22" s="35">
        <f t="shared" si="0"/>
        <v>0.69115035037813077</v>
      </c>
      <c r="E22" s="24"/>
      <c r="F22" s="24"/>
      <c r="G22" s="24"/>
      <c r="H22" s="24">
        <v>872.71</v>
      </c>
      <c r="I22" s="24">
        <v>267966.74</v>
      </c>
      <c r="J22" s="35">
        <f t="shared" si="1"/>
        <v>0.76291852556236639</v>
      </c>
      <c r="K22" s="24"/>
      <c r="L22" s="24"/>
      <c r="M22" s="24"/>
      <c r="N22" s="24">
        <v>963.5</v>
      </c>
      <c r="O22" s="24">
        <v>78799.570000000007</v>
      </c>
      <c r="P22" s="35">
        <f t="shared" si="2"/>
        <v>0.82426328451882858</v>
      </c>
      <c r="Q22" s="24"/>
      <c r="R22" s="24"/>
      <c r="S22" s="35"/>
      <c r="T22" s="24">
        <v>960.96</v>
      </c>
      <c r="U22" s="24">
        <v>34910.839999999997</v>
      </c>
      <c r="V22" s="35">
        <f t="shared" si="3"/>
        <v>0.56581588330632082</v>
      </c>
      <c r="W22" s="24"/>
      <c r="X22" s="24"/>
      <c r="Y22" s="35"/>
      <c r="Z22" s="24">
        <v>1084.58</v>
      </c>
      <c r="AA22" s="24">
        <v>32755.51</v>
      </c>
      <c r="AB22" s="35">
        <f t="shared" si="5"/>
        <v>8.869524835907544E-2</v>
      </c>
      <c r="AC22" s="24">
        <v>1691.63</v>
      </c>
      <c r="AD22" s="24">
        <v>80014.25</v>
      </c>
      <c r="AE22" s="35">
        <f t="shared" si="6"/>
        <v>0.45078450704225353</v>
      </c>
      <c r="AF22" s="24">
        <v>1190.77</v>
      </c>
      <c r="AG22" s="24">
        <v>58958.720000000001</v>
      </c>
      <c r="AH22" s="35">
        <f t="shared" si="7"/>
        <v>0.8969834170089761</v>
      </c>
      <c r="AI22" s="24">
        <v>1695.2</v>
      </c>
      <c r="AJ22" s="24">
        <v>71080.960000000006</v>
      </c>
      <c r="AK22" s="35">
        <f t="shared" si="8"/>
        <v>0.56888888888888889</v>
      </c>
      <c r="AL22" s="24">
        <v>1664.46</v>
      </c>
      <c r="AM22" s="24">
        <v>47882.080000000002</v>
      </c>
      <c r="AN22" s="35">
        <f t="shared" si="9"/>
        <v>0.7588285261489699</v>
      </c>
      <c r="AO22" s="24">
        <v>1371.46</v>
      </c>
      <c r="AP22" s="24">
        <v>12084.53</v>
      </c>
      <c r="AQ22" s="35">
        <f t="shared" si="10"/>
        <v>0.49822840651412081</v>
      </c>
      <c r="AR22" s="24">
        <v>1075.8499999999999</v>
      </c>
      <c r="AS22" s="24">
        <v>19512.27</v>
      </c>
      <c r="AT22" s="35">
        <f t="shared" si="11"/>
        <v>0.83023870308909886</v>
      </c>
      <c r="AU22" s="24">
        <v>944.18</v>
      </c>
      <c r="AV22" s="24">
        <v>143716.09</v>
      </c>
      <c r="AW22" s="35">
        <f t="shared" si="12"/>
        <v>0.70761245691777452</v>
      </c>
      <c r="AX22" s="24">
        <v>1470.3</v>
      </c>
      <c r="AY22" s="24">
        <v>116074.12</v>
      </c>
      <c r="AZ22" s="35">
        <f t="shared" si="13"/>
        <v>0.52144707996406103</v>
      </c>
      <c r="BA22" s="24"/>
      <c r="BB22" s="24"/>
      <c r="BC22" s="35"/>
    </row>
    <row r="23" spans="1:55" x14ac:dyDescent="0.3">
      <c r="A23" s="34">
        <v>45307</v>
      </c>
      <c r="B23" s="24">
        <v>1295.6300000000001</v>
      </c>
      <c r="C23" s="24">
        <v>9946.35</v>
      </c>
      <c r="D23" s="35">
        <f t="shared" si="0"/>
        <v>0.69009574689516406</v>
      </c>
      <c r="E23" s="24"/>
      <c r="F23" s="24"/>
      <c r="G23" s="24"/>
      <c r="H23" s="24">
        <v>872.71</v>
      </c>
      <c r="I23" s="24">
        <v>268065.23</v>
      </c>
      <c r="J23" s="35">
        <f t="shared" si="1"/>
        <v>0.76319893292031915</v>
      </c>
      <c r="K23" s="24"/>
      <c r="L23" s="24"/>
      <c r="M23" s="24"/>
      <c r="N23" s="24">
        <v>963.5</v>
      </c>
      <c r="O23" s="24">
        <v>78802.63</v>
      </c>
      <c r="P23" s="35">
        <f t="shared" si="2"/>
        <v>0.8242952928870293</v>
      </c>
      <c r="Q23" s="24"/>
      <c r="R23" s="24"/>
      <c r="S23" s="35"/>
      <c r="T23" s="24">
        <v>960.95</v>
      </c>
      <c r="U23" s="24">
        <v>34874.339999999997</v>
      </c>
      <c r="V23" s="35">
        <f t="shared" si="3"/>
        <v>0.5652243111831442</v>
      </c>
      <c r="W23" s="24">
        <v>1179.83</v>
      </c>
      <c r="X23" s="24">
        <v>63764.61</v>
      </c>
      <c r="Y23" s="35">
        <f t="shared" si="4"/>
        <v>0.55729526822702724</v>
      </c>
      <c r="Z23" s="24">
        <v>1084.58</v>
      </c>
      <c r="AA23" s="24">
        <v>32753.17</v>
      </c>
      <c r="AB23" s="35">
        <f t="shared" si="5"/>
        <v>8.8688912115763699E-2</v>
      </c>
      <c r="AC23" s="24">
        <v>1691.56</v>
      </c>
      <c r="AD23" s="24">
        <v>79059.289999999994</v>
      </c>
      <c r="AE23" s="35">
        <f t="shared" si="6"/>
        <v>0.4454044507042253</v>
      </c>
      <c r="AF23" s="24">
        <v>1190.74</v>
      </c>
      <c r="AG23" s="24">
        <v>58725.93</v>
      </c>
      <c r="AH23" s="35">
        <f t="shared" si="7"/>
        <v>0.89344180739388412</v>
      </c>
      <c r="AI23" s="24">
        <v>1695.07</v>
      </c>
      <c r="AJ23" s="24">
        <v>70046.87</v>
      </c>
      <c r="AK23" s="35">
        <f t="shared" si="8"/>
        <v>0.56061265976774144</v>
      </c>
      <c r="AL23" s="24">
        <v>1664.44</v>
      </c>
      <c r="AM23" s="24">
        <v>47723.69</v>
      </c>
      <c r="AN23" s="35">
        <f t="shared" si="9"/>
        <v>0.75631838351822511</v>
      </c>
      <c r="AO23" s="24">
        <v>1371.62</v>
      </c>
      <c r="AP23" s="24">
        <v>12474.63</v>
      </c>
      <c r="AQ23" s="35">
        <f t="shared" si="10"/>
        <v>0.51431168831168828</v>
      </c>
      <c r="AR23" s="24">
        <v>1075.75</v>
      </c>
      <c r="AS23" s="24">
        <v>19110.78</v>
      </c>
      <c r="AT23" s="35">
        <f t="shared" si="11"/>
        <v>0.81315547612969108</v>
      </c>
      <c r="AU23" s="24">
        <v>944.08</v>
      </c>
      <c r="AV23" s="24">
        <v>142229.53</v>
      </c>
      <c r="AW23" s="35">
        <f t="shared" si="12"/>
        <v>0.70029310684391921</v>
      </c>
      <c r="AX23" s="24">
        <v>1470.25</v>
      </c>
      <c r="AY23" s="24">
        <v>115085.11</v>
      </c>
      <c r="AZ23" s="35">
        <f t="shared" si="13"/>
        <v>0.5170040880503145</v>
      </c>
      <c r="BA23" s="24"/>
      <c r="BB23" s="24"/>
      <c r="BC23" s="35"/>
    </row>
    <row r="24" spans="1:55" x14ac:dyDescent="0.3">
      <c r="A24" s="34">
        <v>45308</v>
      </c>
      <c r="B24" s="24">
        <v>1295.6300000000001</v>
      </c>
      <c r="C24" s="24">
        <v>9947.5499999999993</v>
      </c>
      <c r="D24" s="35">
        <f t="shared" si="0"/>
        <v>0.69017900506487195</v>
      </c>
      <c r="E24" s="24"/>
      <c r="F24" s="24"/>
      <c r="G24" s="24"/>
      <c r="H24" s="24">
        <v>872.71</v>
      </c>
      <c r="I24" s="24">
        <v>268346.02</v>
      </c>
      <c r="J24" s="35">
        <f t="shared" si="1"/>
        <v>0.7639983600909922</v>
      </c>
      <c r="K24" s="24"/>
      <c r="L24" s="24"/>
      <c r="M24" s="24"/>
      <c r="N24" s="24">
        <v>963.5</v>
      </c>
      <c r="O24" s="24">
        <v>78969.850000000006</v>
      </c>
      <c r="P24" s="35">
        <f t="shared" si="2"/>
        <v>0.82604445606694565</v>
      </c>
      <c r="Q24" s="24"/>
      <c r="R24" s="24"/>
      <c r="S24" s="35"/>
      <c r="T24" s="24">
        <v>960.95</v>
      </c>
      <c r="U24" s="24">
        <v>34877.870000000003</v>
      </c>
      <c r="V24" s="35">
        <f t="shared" si="3"/>
        <v>0.5652815235008104</v>
      </c>
      <c r="W24" s="24">
        <v>1179.8399999999999</v>
      </c>
      <c r="X24" s="24">
        <v>63872.87</v>
      </c>
      <c r="Y24" s="35">
        <f t="shared" si="4"/>
        <v>0.55824144802391229</v>
      </c>
      <c r="Z24" s="24">
        <v>1084.5899999999999</v>
      </c>
      <c r="AA24" s="24">
        <v>32823.26</v>
      </c>
      <c r="AB24" s="35">
        <f t="shared" si="5"/>
        <v>8.8878701557524434E-2</v>
      </c>
      <c r="AC24" s="24">
        <v>1691.51</v>
      </c>
      <c r="AD24" s="24">
        <v>78324.31</v>
      </c>
      <c r="AE24" s="35">
        <f t="shared" si="6"/>
        <v>0.44126371830985917</v>
      </c>
      <c r="AF24" s="24">
        <v>1190.75</v>
      </c>
      <c r="AG24" s="24">
        <v>58799.23</v>
      </c>
      <c r="AH24" s="35">
        <f t="shared" si="7"/>
        <v>0.89455697550585733</v>
      </c>
      <c r="AI24" s="24">
        <v>1694.94</v>
      </c>
      <c r="AJ24" s="24">
        <v>69041.77</v>
      </c>
      <c r="AK24" s="35">
        <f t="shared" si="8"/>
        <v>0.55256844902238555</v>
      </c>
      <c r="AL24" s="24">
        <v>1664.41</v>
      </c>
      <c r="AM24" s="24">
        <v>47584.76</v>
      </c>
      <c r="AN24" s="35">
        <f t="shared" si="9"/>
        <v>0.75411664025356584</v>
      </c>
      <c r="AO24" s="24">
        <v>1371.81</v>
      </c>
      <c r="AP24" s="24">
        <v>12920.45</v>
      </c>
      <c r="AQ24" s="35">
        <f t="shared" si="10"/>
        <v>0.5326922284065142</v>
      </c>
      <c r="AR24" s="24">
        <v>1075.6400000000001</v>
      </c>
      <c r="AS24" s="24">
        <v>18726.86</v>
      </c>
      <c r="AT24" s="35">
        <f t="shared" si="11"/>
        <v>0.79681984511956427</v>
      </c>
      <c r="AU24" s="24">
        <v>943.99</v>
      </c>
      <c r="AV24" s="24">
        <v>140881.62</v>
      </c>
      <c r="AW24" s="35">
        <f t="shared" si="12"/>
        <v>0.69365642540620387</v>
      </c>
      <c r="AX24" s="24">
        <v>1470.21</v>
      </c>
      <c r="AY24" s="24">
        <v>114270.12</v>
      </c>
      <c r="AZ24" s="35">
        <f t="shared" si="13"/>
        <v>0.5133428571428571</v>
      </c>
      <c r="BA24" s="24"/>
      <c r="BB24" s="24"/>
      <c r="BC24" s="35"/>
    </row>
    <row r="25" spans="1:55" x14ac:dyDescent="0.3">
      <c r="A25" s="34">
        <v>45309</v>
      </c>
      <c r="B25" s="24">
        <v>1295.6300000000001</v>
      </c>
      <c r="C25" s="24">
        <v>9941.32</v>
      </c>
      <c r="D25" s="35">
        <f t="shared" si="0"/>
        <v>0.68974675640047178</v>
      </c>
      <c r="E25" s="24"/>
      <c r="F25" s="24"/>
      <c r="G25" s="24"/>
      <c r="H25" s="24">
        <v>872.71</v>
      </c>
      <c r="I25" s="24">
        <v>268434.95</v>
      </c>
      <c r="J25" s="35">
        <f t="shared" si="1"/>
        <v>0.76425154951471796</v>
      </c>
      <c r="K25" s="24"/>
      <c r="L25" s="24"/>
      <c r="M25" s="24"/>
      <c r="N25" s="24">
        <v>963.51</v>
      </c>
      <c r="O25" s="24">
        <v>79108.320000000007</v>
      </c>
      <c r="P25" s="35">
        <f t="shared" si="2"/>
        <v>0.8274928870292888</v>
      </c>
      <c r="Q25" s="24">
        <v>853.91</v>
      </c>
      <c r="R25" s="24">
        <v>56440.57</v>
      </c>
      <c r="S25" s="35">
        <f t="shared" ref="S25:S72" si="14">R25/$S$6</f>
        <v>0.53956932401556357</v>
      </c>
      <c r="T25" s="24">
        <v>960.95</v>
      </c>
      <c r="U25" s="24">
        <v>34870.54</v>
      </c>
      <c r="V25" s="35">
        <f t="shared" si="3"/>
        <v>0.56516272285251212</v>
      </c>
      <c r="W25" s="24"/>
      <c r="X25" s="24"/>
      <c r="Y25" s="35"/>
      <c r="Z25" s="24">
        <v>1084.5999999999999</v>
      </c>
      <c r="AA25" s="24">
        <v>32897.279999999999</v>
      </c>
      <c r="AB25" s="35">
        <f t="shared" si="5"/>
        <v>8.9079132638693326E-2</v>
      </c>
      <c r="AC25" s="24">
        <v>1691.44</v>
      </c>
      <c r="AD25" s="24">
        <v>77470.720000000001</v>
      </c>
      <c r="AE25" s="35">
        <f t="shared" si="6"/>
        <v>0.43645476056338028</v>
      </c>
      <c r="AF25" s="24">
        <v>1190.8</v>
      </c>
      <c r="AG25" s="24">
        <v>59342.86</v>
      </c>
      <c r="AH25" s="35">
        <f t="shared" si="7"/>
        <v>0.90282762817587103</v>
      </c>
      <c r="AI25" s="24">
        <v>1694.81</v>
      </c>
      <c r="AJ25" s="24">
        <v>68003.37</v>
      </c>
      <c r="AK25" s="35">
        <f t="shared" si="8"/>
        <v>0.54425772527551675</v>
      </c>
      <c r="AL25" s="24">
        <v>1664.37</v>
      </c>
      <c r="AM25" s="24">
        <v>47347.39</v>
      </c>
      <c r="AN25" s="35">
        <f t="shared" si="9"/>
        <v>0.75035483359746435</v>
      </c>
      <c r="AO25" s="24">
        <v>1372</v>
      </c>
      <c r="AP25" s="24">
        <v>13392.01</v>
      </c>
      <c r="AQ25" s="35">
        <f t="shared" si="10"/>
        <v>0.55213399299113586</v>
      </c>
      <c r="AR25" s="24">
        <v>1075.58</v>
      </c>
      <c r="AS25" s="24">
        <v>18506.82</v>
      </c>
      <c r="AT25" s="35">
        <f t="shared" si="11"/>
        <v>0.78745723768189935</v>
      </c>
      <c r="AU25" s="24">
        <v>943.9</v>
      </c>
      <c r="AV25" s="24">
        <v>139615.71</v>
      </c>
      <c r="AW25" s="35">
        <f t="shared" si="12"/>
        <v>0.68742348596750369</v>
      </c>
      <c r="AX25" s="24">
        <v>1470.16</v>
      </c>
      <c r="AY25" s="24">
        <v>113235.17</v>
      </c>
      <c r="AZ25" s="35">
        <f t="shared" si="13"/>
        <v>0.50869348607367471</v>
      </c>
      <c r="BA25" s="24"/>
      <c r="BB25" s="24"/>
      <c r="BC25" s="35"/>
    </row>
    <row r="26" spans="1:55" x14ac:dyDescent="0.3">
      <c r="A26" s="34">
        <v>45310</v>
      </c>
      <c r="B26" s="24">
        <v>1295.6199999999999</v>
      </c>
      <c r="C26" s="24">
        <v>9919.1299999999992</v>
      </c>
      <c r="D26" s="35">
        <f t="shared" si="0"/>
        <v>0.68820717407895649</v>
      </c>
      <c r="E26" s="24"/>
      <c r="F26" s="24"/>
      <c r="G26" s="24"/>
      <c r="H26" s="24">
        <v>872.71</v>
      </c>
      <c r="I26" s="24">
        <v>268437.25</v>
      </c>
      <c r="J26" s="35">
        <f t="shared" si="1"/>
        <v>0.76425809776249221</v>
      </c>
      <c r="K26" s="24"/>
      <c r="L26" s="24"/>
      <c r="M26" s="24"/>
      <c r="N26" s="24">
        <v>963.51</v>
      </c>
      <c r="O26" s="24">
        <v>79085.570000000007</v>
      </c>
      <c r="P26" s="35">
        <f t="shared" si="2"/>
        <v>0.82725491631799175</v>
      </c>
      <c r="Q26" s="24">
        <v>853.91</v>
      </c>
      <c r="R26" s="24">
        <v>56387.54</v>
      </c>
      <c r="S26" s="35">
        <f t="shared" si="14"/>
        <v>0.53906235958815718</v>
      </c>
      <c r="T26" s="24">
        <v>960.95</v>
      </c>
      <c r="U26" s="24">
        <v>34840.71</v>
      </c>
      <c r="V26" s="35">
        <f t="shared" si="3"/>
        <v>0.56467925445705025</v>
      </c>
      <c r="W26" s="24"/>
      <c r="X26" s="24"/>
      <c r="Y26" s="35"/>
      <c r="Z26" s="24">
        <v>1084.6099999999999</v>
      </c>
      <c r="AA26" s="24">
        <v>32933.56</v>
      </c>
      <c r="AB26" s="35">
        <f t="shared" si="5"/>
        <v>8.9177371487988211E-2</v>
      </c>
      <c r="AC26" s="24">
        <v>1691.36</v>
      </c>
      <c r="AD26" s="24">
        <v>76358.210000000006</v>
      </c>
      <c r="AE26" s="35">
        <f t="shared" si="6"/>
        <v>0.43018709859154936</v>
      </c>
      <c r="AF26" s="24">
        <v>1190.8599999999999</v>
      </c>
      <c r="AG26" s="24">
        <v>59944.86</v>
      </c>
      <c r="AH26" s="35">
        <f t="shared" si="7"/>
        <v>0.91198630762209043</v>
      </c>
      <c r="AI26" s="24">
        <v>1694.67</v>
      </c>
      <c r="AJ26" s="24">
        <v>66936.37</v>
      </c>
      <c r="AK26" s="35">
        <f t="shared" si="8"/>
        <v>0.53571810447629786</v>
      </c>
      <c r="AL26" s="24">
        <v>1664.33</v>
      </c>
      <c r="AM26" s="24">
        <v>47088.27</v>
      </c>
      <c r="AN26" s="35">
        <f t="shared" si="9"/>
        <v>0.74624833597464335</v>
      </c>
      <c r="AO26" s="24">
        <v>1372.17</v>
      </c>
      <c r="AP26" s="24">
        <v>13817.98</v>
      </c>
      <c r="AQ26" s="35">
        <f t="shared" si="10"/>
        <v>0.56969614512471656</v>
      </c>
      <c r="AR26" s="24">
        <v>1075.53</v>
      </c>
      <c r="AS26" s="24">
        <v>18313.5</v>
      </c>
      <c r="AT26" s="35">
        <f t="shared" si="11"/>
        <v>0.77923155476129691</v>
      </c>
      <c r="AU26" s="24">
        <v>943.8</v>
      </c>
      <c r="AV26" s="24">
        <v>138355.62</v>
      </c>
      <c r="AW26" s="35">
        <f t="shared" si="12"/>
        <v>0.68121920236336775</v>
      </c>
      <c r="AX26" s="24">
        <v>1470.11</v>
      </c>
      <c r="AY26" s="24">
        <v>112077.85</v>
      </c>
      <c r="AZ26" s="35">
        <f t="shared" si="13"/>
        <v>0.50349438454627138</v>
      </c>
      <c r="BA26" s="24"/>
      <c r="BB26" s="24"/>
      <c r="BC26" s="35"/>
    </row>
    <row r="27" spans="1:55" x14ac:dyDescent="0.3">
      <c r="A27" s="34">
        <v>45311</v>
      </c>
      <c r="B27" s="24">
        <v>1295.6099999999999</v>
      </c>
      <c r="C27" s="24">
        <v>9903.82</v>
      </c>
      <c r="D27" s="35">
        <f t="shared" si="0"/>
        <v>0.6871449385970998</v>
      </c>
      <c r="E27" s="24"/>
      <c r="F27" s="24"/>
      <c r="G27" s="24"/>
      <c r="H27" s="24">
        <v>872.72</v>
      </c>
      <c r="I27" s="24">
        <v>268487.14</v>
      </c>
      <c r="J27" s="35">
        <f t="shared" si="1"/>
        <v>0.76440013779790972</v>
      </c>
      <c r="K27" s="24"/>
      <c r="L27" s="24"/>
      <c r="M27" s="24"/>
      <c r="N27" s="24">
        <v>963.51</v>
      </c>
      <c r="O27" s="24">
        <v>79100.19</v>
      </c>
      <c r="P27" s="35">
        <f t="shared" si="2"/>
        <v>0.82740784518828459</v>
      </c>
      <c r="Q27" s="24">
        <v>853.91</v>
      </c>
      <c r="R27" s="24">
        <v>56359.78</v>
      </c>
      <c r="S27" s="35">
        <f t="shared" si="14"/>
        <v>0.53879697523015591</v>
      </c>
      <c r="T27" s="24">
        <v>960.94</v>
      </c>
      <c r="U27" s="24">
        <v>34814.1</v>
      </c>
      <c r="V27" s="35">
        <f t="shared" si="3"/>
        <v>0.56424797406807126</v>
      </c>
      <c r="W27" s="24"/>
      <c r="X27" s="24"/>
      <c r="Y27" s="35"/>
      <c r="Z27" s="24">
        <v>1084.6199999999999</v>
      </c>
      <c r="AA27" s="24">
        <v>32978.49</v>
      </c>
      <c r="AB27" s="35">
        <f t="shared" si="5"/>
        <v>8.9299032775166251E-2</v>
      </c>
      <c r="AC27" s="24">
        <v>1691.3</v>
      </c>
      <c r="AD27" s="24">
        <v>75442.080000000002</v>
      </c>
      <c r="AE27" s="35">
        <f t="shared" si="6"/>
        <v>0.42502580281690144</v>
      </c>
      <c r="AF27" s="24">
        <v>1190.93</v>
      </c>
      <c r="AG27" s="24">
        <v>60707.7</v>
      </c>
      <c r="AH27" s="35">
        <f t="shared" si="7"/>
        <v>0.92359196713829295</v>
      </c>
      <c r="AI27" s="24">
        <v>1694.54</v>
      </c>
      <c r="AJ27" s="24">
        <v>65910.399999999994</v>
      </c>
      <c r="AK27" s="35">
        <f t="shared" si="8"/>
        <v>0.5275068629098737</v>
      </c>
      <c r="AL27" s="24">
        <v>1664.33</v>
      </c>
      <c r="AM27" s="24">
        <v>47087.19</v>
      </c>
      <c r="AN27" s="35">
        <f t="shared" si="9"/>
        <v>0.74623122028526157</v>
      </c>
      <c r="AO27" s="24">
        <v>1372.38</v>
      </c>
      <c r="AP27" s="24">
        <v>14358.31</v>
      </c>
      <c r="AQ27" s="35">
        <f t="shared" si="10"/>
        <v>0.59197320140177279</v>
      </c>
      <c r="AR27" s="24">
        <v>1075.5</v>
      </c>
      <c r="AS27" s="24">
        <v>18181.349999999999</v>
      </c>
      <c r="AT27" s="35">
        <f t="shared" si="11"/>
        <v>0.77360862905284655</v>
      </c>
      <c r="AU27" s="24">
        <v>943.71</v>
      </c>
      <c r="AV27" s="24">
        <v>137064.16</v>
      </c>
      <c r="AW27" s="35">
        <f t="shared" si="12"/>
        <v>0.67486046282619405</v>
      </c>
      <c r="AX27" s="24">
        <v>1470.06</v>
      </c>
      <c r="AY27" s="24">
        <v>111054.49</v>
      </c>
      <c r="AZ27" s="35">
        <f t="shared" si="13"/>
        <v>0.49889707996406113</v>
      </c>
      <c r="BA27" s="24"/>
      <c r="BB27" s="24"/>
      <c r="BC27" s="35"/>
    </row>
    <row r="28" spans="1:55" x14ac:dyDescent="0.3">
      <c r="A28" s="34">
        <v>45312</v>
      </c>
      <c r="B28" s="24">
        <v>1295.6099999999999</v>
      </c>
      <c r="C28" s="24">
        <v>9885.2999999999993</v>
      </c>
      <c r="D28" s="35">
        <f t="shared" si="0"/>
        <v>0.68585998751127453</v>
      </c>
      <c r="E28" s="24"/>
      <c r="F28" s="24"/>
      <c r="G28" s="24"/>
      <c r="H28" s="24">
        <v>872.71</v>
      </c>
      <c r="I28" s="24">
        <v>268426.5</v>
      </c>
      <c r="J28" s="35">
        <f t="shared" si="1"/>
        <v>0.76422749182180794</v>
      </c>
      <c r="K28" s="24"/>
      <c r="L28" s="24"/>
      <c r="M28" s="24"/>
      <c r="N28" s="24">
        <v>963.51</v>
      </c>
      <c r="O28" s="24">
        <v>79089.820000000007</v>
      </c>
      <c r="P28" s="35">
        <f t="shared" si="2"/>
        <v>0.82729937238493734</v>
      </c>
      <c r="Q28" s="24">
        <v>853.91</v>
      </c>
      <c r="R28" s="24">
        <v>56325.65</v>
      </c>
      <c r="S28" s="35">
        <f t="shared" si="14"/>
        <v>0.5384706939571523</v>
      </c>
      <c r="T28" s="24">
        <v>960.94</v>
      </c>
      <c r="U28" s="24">
        <v>34783.360000000001</v>
      </c>
      <c r="V28" s="35">
        <f t="shared" si="3"/>
        <v>0.56374975688816853</v>
      </c>
      <c r="W28" s="24"/>
      <c r="X28" s="24"/>
      <c r="Y28" s="35"/>
      <c r="Z28" s="24">
        <v>1084.6300000000001</v>
      </c>
      <c r="AA28" s="24">
        <v>33097.519999999997</v>
      </c>
      <c r="AB28" s="35">
        <f t="shared" si="5"/>
        <v>8.9621341767216159E-2</v>
      </c>
      <c r="AC28" s="24">
        <v>1691.22</v>
      </c>
      <c r="AD28" s="24">
        <v>74406.259999999995</v>
      </c>
      <c r="AE28" s="35">
        <f t="shared" si="6"/>
        <v>0.41919019718309858</v>
      </c>
      <c r="AF28" s="24">
        <v>1191.01</v>
      </c>
      <c r="AG28" s="24">
        <v>61593.05</v>
      </c>
      <c r="AH28" s="35">
        <f t="shared" si="7"/>
        <v>0.93706146356306108</v>
      </c>
      <c r="AI28" s="24">
        <v>1694.41</v>
      </c>
      <c r="AJ28" s="24">
        <v>64896.38</v>
      </c>
      <c r="AK28" s="35">
        <f t="shared" si="8"/>
        <v>0.51939126189504348</v>
      </c>
      <c r="AL28" s="24">
        <v>1664.45</v>
      </c>
      <c r="AM28" s="24">
        <v>47777.02</v>
      </c>
      <c r="AN28" s="35">
        <f t="shared" si="9"/>
        <v>0.75716354992076063</v>
      </c>
      <c r="AO28" s="24">
        <v>1372.69</v>
      </c>
      <c r="AP28" s="24">
        <v>15165.17</v>
      </c>
      <c r="AQ28" s="35">
        <f t="shared" si="10"/>
        <v>0.6252389198103484</v>
      </c>
      <c r="AR28" s="24"/>
      <c r="AS28" s="24"/>
      <c r="AT28" s="35"/>
      <c r="AU28" s="24">
        <v>943.62</v>
      </c>
      <c r="AV28" s="24">
        <v>135883.13</v>
      </c>
      <c r="AW28" s="35">
        <f t="shared" si="12"/>
        <v>0.66904544559330381</v>
      </c>
      <c r="AX28" s="24">
        <v>1470.01</v>
      </c>
      <c r="AY28" s="24">
        <v>109914.35</v>
      </c>
      <c r="AZ28" s="35">
        <f t="shared" si="13"/>
        <v>0.49377515723270443</v>
      </c>
      <c r="BA28" s="24"/>
      <c r="BB28" s="24"/>
      <c r="BC28" s="35"/>
    </row>
    <row r="29" spans="1:55" x14ac:dyDescent="0.3">
      <c r="A29" s="34">
        <v>45313</v>
      </c>
      <c r="B29" s="24">
        <v>1295.5999999999999</v>
      </c>
      <c r="C29" s="24">
        <v>9862.23</v>
      </c>
      <c r="D29" s="35">
        <f t="shared" si="0"/>
        <v>0.68425934919864007</v>
      </c>
      <c r="E29" s="24"/>
      <c r="F29" s="24"/>
      <c r="G29" s="24"/>
      <c r="H29" s="24">
        <v>872.71</v>
      </c>
      <c r="I29" s="24">
        <v>268387.76</v>
      </c>
      <c r="J29" s="35">
        <f t="shared" si="1"/>
        <v>0.76411719655277466</v>
      </c>
      <c r="K29" s="24"/>
      <c r="L29" s="24"/>
      <c r="M29" s="24"/>
      <c r="N29" s="24">
        <v>963.51</v>
      </c>
      <c r="O29" s="24">
        <v>79076.92</v>
      </c>
      <c r="P29" s="35">
        <f t="shared" si="2"/>
        <v>0.82716443514644344</v>
      </c>
      <c r="Q29" s="24">
        <v>853.9</v>
      </c>
      <c r="R29" s="24">
        <v>56287.19</v>
      </c>
      <c r="S29" s="35">
        <f t="shared" si="14"/>
        <v>0.53810301807787542</v>
      </c>
      <c r="T29" s="24">
        <v>960.93</v>
      </c>
      <c r="U29" s="24">
        <v>34757.5</v>
      </c>
      <c r="V29" s="35">
        <f t="shared" si="3"/>
        <v>0.56333063209076173</v>
      </c>
      <c r="W29" s="24"/>
      <c r="X29" s="24"/>
      <c r="Y29" s="35"/>
      <c r="Z29" s="24">
        <v>1084.6600000000001</v>
      </c>
      <c r="AA29" s="24">
        <v>33287.32</v>
      </c>
      <c r="AB29" s="35">
        <f t="shared" si="5"/>
        <v>9.013528150250201E-2</v>
      </c>
      <c r="AC29" s="24">
        <v>1691.15</v>
      </c>
      <c r="AD29" s="24">
        <v>73410.080000000002</v>
      </c>
      <c r="AE29" s="35">
        <f t="shared" si="6"/>
        <v>0.41357791549295775</v>
      </c>
      <c r="AF29" s="24">
        <v>1191.0999999999999</v>
      </c>
      <c r="AG29" s="24">
        <v>62546.98</v>
      </c>
      <c r="AH29" s="35">
        <f t="shared" si="7"/>
        <v>0.95157431918454283</v>
      </c>
      <c r="AI29" s="24">
        <v>1694.27</v>
      </c>
      <c r="AJ29" s="24">
        <v>63841.35</v>
      </c>
      <c r="AK29" s="35">
        <f t="shared" si="8"/>
        <v>0.51094744171528728</v>
      </c>
      <c r="AL29" s="24">
        <v>1664.62</v>
      </c>
      <c r="AM29" s="24">
        <v>48808.94</v>
      </c>
      <c r="AN29" s="35">
        <f t="shared" si="9"/>
        <v>0.77351727416798732</v>
      </c>
      <c r="AO29" s="24">
        <v>1372.88</v>
      </c>
      <c r="AP29" s="24">
        <v>15652.95</v>
      </c>
      <c r="AQ29" s="35">
        <f t="shared" si="10"/>
        <v>0.64534941249226963</v>
      </c>
      <c r="AR29" s="24"/>
      <c r="AS29" s="24"/>
      <c r="AT29" s="35"/>
      <c r="AU29" s="24">
        <v>943.54</v>
      </c>
      <c r="AV29" s="24">
        <v>134833.71</v>
      </c>
      <c r="AW29" s="35">
        <f t="shared" si="12"/>
        <v>0.66387843426883308</v>
      </c>
      <c r="AX29" s="24">
        <v>1469.96</v>
      </c>
      <c r="AY29" s="24">
        <v>108996.36</v>
      </c>
      <c r="AZ29" s="35">
        <f t="shared" si="13"/>
        <v>0.4896512129380054</v>
      </c>
      <c r="BA29" s="24"/>
      <c r="BB29" s="24"/>
      <c r="BC29" s="35"/>
    </row>
    <row r="30" spans="1:55" x14ac:dyDescent="0.3">
      <c r="A30" s="34">
        <v>45314</v>
      </c>
      <c r="B30" s="24">
        <v>1295.5999999999999</v>
      </c>
      <c r="C30" s="24">
        <v>9872.77</v>
      </c>
      <c r="D30" s="35">
        <f t="shared" si="0"/>
        <v>0.68499063345590794</v>
      </c>
      <c r="E30" s="24"/>
      <c r="F30" s="24"/>
      <c r="G30" s="24"/>
      <c r="H30" s="24">
        <v>872.71</v>
      </c>
      <c r="I30" s="24">
        <v>268358.34000000003</v>
      </c>
      <c r="J30" s="35">
        <f t="shared" si="1"/>
        <v>0.76403343592254858</v>
      </c>
      <c r="K30" s="24"/>
      <c r="L30" s="24"/>
      <c r="M30" s="24"/>
      <c r="N30" s="24">
        <v>963.51</v>
      </c>
      <c r="O30" s="24">
        <v>79064.94</v>
      </c>
      <c r="P30" s="35">
        <f t="shared" si="2"/>
        <v>0.82703912133891211</v>
      </c>
      <c r="Q30" s="24">
        <v>853.9</v>
      </c>
      <c r="R30" s="24">
        <v>56277.18</v>
      </c>
      <c r="S30" s="35">
        <f t="shared" si="14"/>
        <v>0.53800732292572873</v>
      </c>
      <c r="T30" s="24">
        <v>960.93</v>
      </c>
      <c r="U30" s="24">
        <v>34739.660000000003</v>
      </c>
      <c r="V30" s="35">
        <f t="shared" si="3"/>
        <v>0.56304149108589963</v>
      </c>
      <c r="W30" s="24">
        <v>1179.8800000000001</v>
      </c>
      <c r="X30" s="24">
        <v>64166.89</v>
      </c>
      <c r="Y30" s="35">
        <f t="shared" si="4"/>
        <v>0.56081114859550074</v>
      </c>
      <c r="Z30" s="24">
        <v>1084.68</v>
      </c>
      <c r="AA30" s="24">
        <v>33433.74</v>
      </c>
      <c r="AB30" s="35">
        <f t="shared" si="5"/>
        <v>9.0531757034854748E-2</v>
      </c>
      <c r="AC30" s="24">
        <v>1691.1</v>
      </c>
      <c r="AD30" s="24">
        <v>72691.199999999997</v>
      </c>
      <c r="AE30" s="35">
        <f t="shared" si="6"/>
        <v>0.40952788732394363</v>
      </c>
      <c r="AF30" s="24">
        <v>1191.18</v>
      </c>
      <c r="AG30" s="24">
        <v>63445.51</v>
      </c>
      <c r="AH30" s="35">
        <f t="shared" si="7"/>
        <v>0.9652443328769208</v>
      </c>
      <c r="AI30" s="24">
        <v>1694.2</v>
      </c>
      <c r="AJ30" s="24">
        <v>63300.28</v>
      </c>
      <c r="AK30" s="35">
        <f t="shared" si="8"/>
        <v>0.506617045627346</v>
      </c>
      <c r="AL30" s="24">
        <v>1664.7</v>
      </c>
      <c r="AM30" s="24">
        <v>49274.69</v>
      </c>
      <c r="AN30" s="35">
        <f t="shared" si="9"/>
        <v>0.78089841521394621</v>
      </c>
      <c r="AO30" s="24">
        <v>1372.99</v>
      </c>
      <c r="AP30" s="24">
        <v>15927.99</v>
      </c>
      <c r="AQ30" s="35">
        <f t="shared" si="10"/>
        <v>0.65668893011750151</v>
      </c>
      <c r="AR30" s="24">
        <v>1075.4100000000001</v>
      </c>
      <c r="AS30" s="24">
        <v>17856.97</v>
      </c>
      <c r="AT30" s="35">
        <f t="shared" si="11"/>
        <v>0.75980639945536554</v>
      </c>
      <c r="AU30" s="24">
        <v>943.47</v>
      </c>
      <c r="AV30" s="24">
        <v>133845.37</v>
      </c>
      <c r="AW30" s="35">
        <f t="shared" si="12"/>
        <v>0.65901216149679953</v>
      </c>
      <c r="AX30" s="24">
        <v>1469.93</v>
      </c>
      <c r="AY30" s="24">
        <v>108350.19</v>
      </c>
      <c r="AZ30" s="35">
        <f t="shared" si="13"/>
        <v>0.48674838274932614</v>
      </c>
      <c r="BA30" s="24"/>
      <c r="BB30" s="24"/>
      <c r="BC30" s="35"/>
    </row>
    <row r="31" spans="1:55" x14ac:dyDescent="0.3">
      <c r="A31" s="34">
        <v>45315</v>
      </c>
      <c r="B31" s="24">
        <v>1295.6099999999999</v>
      </c>
      <c r="C31" s="24">
        <v>9905.36</v>
      </c>
      <c r="D31" s="35">
        <f t="shared" si="0"/>
        <v>0.68725178658155839</v>
      </c>
      <c r="E31" s="24"/>
      <c r="F31" s="24"/>
      <c r="G31" s="24"/>
      <c r="H31" s="24">
        <v>872.71</v>
      </c>
      <c r="I31" s="24">
        <v>268313.81</v>
      </c>
      <c r="J31" s="35">
        <f t="shared" si="1"/>
        <v>0.76390665615150932</v>
      </c>
      <c r="K31" s="24"/>
      <c r="L31" s="24"/>
      <c r="M31" s="24"/>
      <c r="N31" s="24">
        <v>963.51</v>
      </c>
      <c r="O31" s="24">
        <v>79065.23</v>
      </c>
      <c r="P31" s="35">
        <f t="shared" si="2"/>
        <v>0.82704215481171539</v>
      </c>
      <c r="Q31" s="24">
        <v>853.9</v>
      </c>
      <c r="R31" s="24">
        <v>56247.03</v>
      </c>
      <c r="S31" s="35">
        <f t="shared" si="14"/>
        <v>0.53771909027465747</v>
      </c>
      <c r="T31" s="24">
        <v>960.93</v>
      </c>
      <c r="U31" s="24">
        <v>34731.910000000003</v>
      </c>
      <c r="V31" s="35">
        <f t="shared" si="3"/>
        <v>0.56291588330632092</v>
      </c>
      <c r="W31" s="24">
        <v>1179.8699999999999</v>
      </c>
      <c r="X31" s="24">
        <v>64142.22</v>
      </c>
      <c r="Y31" s="35">
        <f t="shared" si="4"/>
        <v>0.56059553566746489</v>
      </c>
      <c r="Z31" s="24">
        <v>1084.7</v>
      </c>
      <c r="AA31" s="24">
        <v>33560.400000000001</v>
      </c>
      <c r="AB31" s="35">
        <f t="shared" si="5"/>
        <v>9.0874726512575013E-2</v>
      </c>
      <c r="AC31" s="24">
        <v>1691.04</v>
      </c>
      <c r="AD31" s="24">
        <v>71793.64</v>
      </c>
      <c r="AE31" s="35">
        <f t="shared" si="6"/>
        <v>0.40447121126760566</v>
      </c>
      <c r="AF31" s="24">
        <v>1191.23</v>
      </c>
      <c r="AG31" s="24">
        <v>63957.2</v>
      </c>
      <c r="AH31" s="35">
        <f t="shared" si="7"/>
        <v>0.97302905826867481</v>
      </c>
      <c r="AI31" s="24">
        <v>1694.19</v>
      </c>
      <c r="AJ31" s="24">
        <v>63186.52</v>
      </c>
      <c r="AK31" s="35">
        <f t="shared" si="8"/>
        <v>0.50570657958974607</v>
      </c>
      <c r="AL31" s="24">
        <v>1664.7</v>
      </c>
      <c r="AM31" s="24">
        <v>49269.1</v>
      </c>
      <c r="AN31" s="35">
        <f t="shared" si="9"/>
        <v>0.78080982567353407</v>
      </c>
      <c r="AO31" s="24">
        <v>1373.04</v>
      </c>
      <c r="AP31" s="24">
        <v>16049.51</v>
      </c>
      <c r="AQ31" s="35">
        <f t="shared" si="10"/>
        <v>0.66169903112760253</v>
      </c>
      <c r="AR31" s="24">
        <v>1075.3699999999999</v>
      </c>
      <c r="AS31" s="24">
        <v>17725.97</v>
      </c>
      <c r="AT31" s="35">
        <f t="shared" si="11"/>
        <v>0.7542324057527019</v>
      </c>
      <c r="AU31" s="24">
        <v>943.41</v>
      </c>
      <c r="AV31" s="24">
        <v>132977.09</v>
      </c>
      <c r="AW31" s="35">
        <f t="shared" si="12"/>
        <v>0.65473702609551943</v>
      </c>
      <c r="AX31" s="24">
        <v>1469.92</v>
      </c>
      <c r="AY31" s="24">
        <v>108048.89</v>
      </c>
      <c r="AZ31" s="35">
        <f t="shared" si="13"/>
        <v>0.48539483378256965</v>
      </c>
      <c r="BA31" s="24"/>
      <c r="BB31" s="24"/>
      <c r="BC31" s="35"/>
    </row>
    <row r="32" spans="1:55" x14ac:dyDescent="0.3">
      <c r="A32" s="34">
        <v>45316</v>
      </c>
      <c r="B32" s="24">
        <v>1295.58</v>
      </c>
      <c r="C32" s="24">
        <v>9812.1</v>
      </c>
      <c r="D32" s="35">
        <f t="shared" si="0"/>
        <v>0.6807812391590925</v>
      </c>
      <c r="E32" s="24"/>
      <c r="F32" s="24"/>
      <c r="G32" s="24"/>
      <c r="H32" s="24">
        <v>872.71</v>
      </c>
      <c r="I32" s="24">
        <v>268248.88</v>
      </c>
      <c r="J32" s="35">
        <f t="shared" si="1"/>
        <v>0.76372179626977643</v>
      </c>
      <c r="K32" s="24"/>
      <c r="L32" s="24"/>
      <c r="M32" s="24"/>
      <c r="N32" s="24">
        <v>963.51</v>
      </c>
      <c r="O32" s="24">
        <v>79063.34</v>
      </c>
      <c r="P32" s="35">
        <f t="shared" si="2"/>
        <v>0.82702238493723845</v>
      </c>
      <c r="Q32" s="24">
        <v>853.9</v>
      </c>
      <c r="R32" s="24">
        <v>56256.03</v>
      </c>
      <c r="S32" s="35">
        <f t="shared" si="14"/>
        <v>0.53780512987199214</v>
      </c>
      <c r="T32" s="24">
        <v>960.93</v>
      </c>
      <c r="U32" s="24">
        <v>34725.03</v>
      </c>
      <c r="V32" s="35">
        <f t="shared" si="3"/>
        <v>0.56280437601296596</v>
      </c>
      <c r="W32" s="24">
        <v>1179.8599999999999</v>
      </c>
      <c r="X32" s="24">
        <v>64058.51</v>
      </c>
      <c r="Y32" s="35">
        <f t="shared" si="4"/>
        <v>0.55986392001258545</v>
      </c>
      <c r="Z32" s="24">
        <v>1084.72</v>
      </c>
      <c r="AA32" s="24">
        <v>33706.5</v>
      </c>
      <c r="AB32" s="35">
        <f t="shared" si="5"/>
        <v>9.1270335550115891E-2</v>
      </c>
      <c r="AC32" s="24">
        <v>1690.99</v>
      </c>
      <c r="AD32" s="24">
        <v>71129.539999999994</v>
      </c>
      <c r="AE32" s="35">
        <f t="shared" si="6"/>
        <v>0.40072980281690135</v>
      </c>
      <c r="AF32" s="24">
        <v>1191.25</v>
      </c>
      <c r="AG32" s="24">
        <v>64244.76</v>
      </c>
      <c r="AH32" s="35">
        <f t="shared" si="7"/>
        <v>0.97740392514833407</v>
      </c>
      <c r="AI32" s="24">
        <v>1694.19</v>
      </c>
      <c r="AJ32" s="24">
        <v>63210.98</v>
      </c>
      <c r="AK32" s="35">
        <f t="shared" si="8"/>
        <v>0.50590234259325961</v>
      </c>
      <c r="AL32" s="24">
        <v>1664.68</v>
      </c>
      <c r="AM32" s="24">
        <v>49119.99</v>
      </c>
      <c r="AN32" s="35">
        <f t="shared" si="9"/>
        <v>0.77844675118858953</v>
      </c>
      <c r="AO32" s="24">
        <v>1372.96</v>
      </c>
      <c r="AP32" s="24">
        <v>15859.24</v>
      </c>
      <c r="AQ32" s="35">
        <f t="shared" si="10"/>
        <v>0.65385446299732009</v>
      </c>
      <c r="AR32" s="24">
        <v>1075.3499999999999</v>
      </c>
      <c r="AS32" s="24">
        <v>17632.5</v>
      </c>
      <c r="AT32" s="35">
        <f t="shared" si="11"/>
        <v>0.75025529742149599</v>
      </c>
      <c r="AU32" s="24">
        <v>943.35</v>
      </c>
      <c r="AV32" s="24">
        <v>132177.49</v>
      </c>
      <c r="AW32" s="35">
        <f t="shared" si="12"/>
        <v>0.6508000492368291</v>
      </c>
      <c r="AX32" s="24">
        <v>1469.9</v>
      </c>
      <c r="AY32" s="24">
        <v>107768.32000000001</v>
      </c>
      <c r="AZ32" s="35">
        <f t="shared" si="13"/>
        <v>0.48413441150044928</v>
      </c>
      <c r="BA32" s="24"/>
      <c r="BB32" s="24"/>
      <c r="BC32" s="35"/>
    </row>
    <row r="33" spans="1:55" x14ac:dyDescent="0.3">
      <c r="A33" s="34">
        <v>45317</v>
      </c>
      <c r="B33" s="24">
        <v>1295.58</v>
      </c>
      <c r="C33" s="24">
        <v>9795.7999999999993</v>
      </c>
      <c r="D33" s="35">
        <f t="shared" si="0"/>
        <v>0.67965031568722678</v>
      </c>
      <c r="E33" s="24"/>
      <c r="F33" s="24"/>
      <c r="G33" s="24"/>
      <c r="H33" s="24">
        <v>872.71</v>
      </c>
      <c r="I33" s="24">
        <v>268294.5</v>
      </c>
      <c r="J33" s="35">
        <f t="shared" si="1"/>
        <v>0.76385167934084763</v>
      </c>
      <c r="K33" s="24"/>
      <c r="L33" s="24"/>
      <c r="M33" s="24"/>
      <c r="N33" s="24">
        <v>963.51</v>
      </c>
      <c r="O33" s="24">
        <v>79048.38</v>
      </c>
      <c r="P33" s="35">
        <f t="shared" si="2"/>
        <v>0.82686589958158996</v>
      </c>
      <c r="Q33" s="24">
        <v>853.9</v>
      </c>
      <c r="R33" s="24">
        <v>56247.85</v>
      </c>
      <c r="S33" s="35">
        <f t="shared" si="14"/>
        <v>0.53772692943797018</v>
      </c>
      <c r="T33" s="24">
        <v>960.93</v>
      </c>
      <c r="U33" s="24">
        <v>34715.440000000002</v>
      </c>
      <c r="V33" s="35">
        <f t="shared" si="3"/>
        <v>0.5626489465153971</v>
      </c>
      <c r="W33" s="24">
        <v>1179.8499999999999</v>
      </c>
      <c r="X33" s="24">
        <v>63915.82</v>
      </c>
      <c r="Y33" s="35">
        <f t="shared" si="4"/>
        <v>0.55861682602387741</v>
      </c>
      <c r="Z33" s="24">
        <v>1084.74</v>
      </c>
      <c r="AA33" s="24">
        <v>33836.89</v>
      </c>
      <c r="AB33" s="35">
        <f t="shared" si="5"/>
        <v>9.1623405107986916E-2</v>
      </c>
      <c r="AC33" s="24">
        <v>1690.96</v>
      </c>
      <c r="AD33" s="24">
        <v>70722.31</v>
      </c>
      <c r="AE33" s="35">
        <f t="shared" si="6"/>
        <v>0.39843554929577463</v>
      </c>
      <c r="AF33" s="24">
        <v>1191.31</v>
      </c>
      <c r="AG33" s="24">
        <v>64843.07</v>
      </c>
      <c r="AH33" s="35">
        <f t="shared" si="7"/>
        <v>0.98650646584512403</v>
      </c>
      <c r="AI33" s="24">
        <v>1694.18</v>
      </c>
      <c r="AJ33" s="24">
        <v>63099.519999999997</v>
      </c>
      <c r="AK33" s="35">
        <f t="shared" si="8"/>
        <v>0.50501028436056883</v>
      </c>
      <c r="AL33" s="24">
        <v>1664.68</v>
      </c>
      <c r="AM33" s="24">
        <v>49164.62</v>
      </c>
      <c r="AN33" s="35">
        <f t="shared" si="9"/>
        <v>0.77915404120443743</v>
      </c>
      <c r="AO33" s="24">
        <v>1372.84</v>
      </c>
      <c r="AP33" s="24">
        <v>15532.03</v>
      </c>
      <c r="AQ33" s="35">
        <f t="shared" si="10"/>
        <v>0.64036404864976293</v>
      </c>
      <c r="AR33" s="24">
        <v>1075.33</v>
      </c>
      <c r="AS33" s="24">
        <v>17556.68</v>
      </c>
      <c r="AT33" s="35">
        <f t="shared" si="11"/>
        <v>0.74702918900519111</v>
      </c>
      <c r="AU33" s="24">
        <v>943.29</v>
      </c>
      <c r="AV33" s="24">
        <v>131429.29999999999</v>
      </c>
      <c r="AW33" s="35">
        <f t="shared" si="12"/>
        <v>0.64711619891678973</v>
      </c>
      <c r="AX33" s="24">
        <v>1469.89</v>
      </c>
      <c r="AY33" s="24">
        <v>107560.32000000001</v>
      </c>
      <c r="AZ33" s="35">
        <f t="shared" si="13"/>
        <v>0.48320000000000002</v>
      </c>
      <c r="BA33" s="24"/>
      <c r="BB33" s="24"/>
      <c r="BC33" s="35"/>
    </row>
    <row r="34" spans="1:55" x14ac:dyDescent="0.3">
      <c r="A34" s="34">
        <v>45318</v>
      </c>
      <c r="B34" s="24">
        <v>1295.57</v>
      </c>
      <c r="C34" s="24">
        <v>9780.18</v>
      </c>
      <c r="D34" s="35">
        <f t="shared" si="0"/>
        <v>0.67856657184486224</v>
      </c>
      <c r="E34" s="24"/>
      <c r="F34" s="24"/>
      <c r="G34" s="24"/>
      <c r="H34" s="24">
        <v>872.71</v>
      </c>
      <c r="I34" s="24">
        <v>268227.81</v>
      </c>
      <c r="J34" s="35">
        <f t="shared" si="1"/>
        <v>0.76366180862603528</v>
      </c>
      <c r="K34" s="24"/>
      <c r="L34" s="24"/>
      <c r="M34" s="24"/>
      <c r="N34" s="24">
        <v>963.51</v>
      </c>
      <c r="O34" s="24">
        <v>79039.73</v>
      </c>
      <c r="P34" s="35">
        <f t="shared" si="2"/>
        <v>0.82677541841004176</v>
      </c>
      <c r="Q34" s="24">
        <v>853.9</v>
      </c>
      <c r="R34" s="24">
        <v>56239.09</v>
      </c>
      <c r="S34" s="35">
        <f t="shared" si="14"/>
        <v>0.53764318422989776</v>
      </c>
      <c r="T34" s="24">
        <v>960.92</v>
      </c>
      <c r="U34" s="24">
        <v>34703.75</v>
      </c>
      <c r="V34" s="35">
        <f t="shared" si="3"/>
        <v>0.56245948136142621</v>
      </c>
      <c r="W34" s="24">
        <v>1179.83</v>
      </c>
      <c r="X34" s="24">
        <v>63780.01</v>
      </c>
      <c r="Y34" s="35">
        <f t="shared" si="4"/>
        <v>0.55742986243423243</v>
      </c>
      <c r="Z34" s="24">
        <v>1084.76</v>
      </c>
      <c r="AA34" s="24">
        <v>33950.699999999997</v>
      </c>
      <c r="AB34" s="35">
        <f t="shared" si="5"/>
        <v>9.1931579403418312E-2</v>
      </c>
      <c r="AC34" s="24">
        <v>1690.92</v>
      </c>
      <c r="AD34" s="24">
        <v>70173.47</v>
      </c>
      <c r="AE34" s="35">
        <f t="shared" si="6"/>
        <v>0.39534349295774651</v>
      </c>
      <c r="AF34" s="24">
        <v>1191.3399999999999</v>
      </c>
      <c r="AG34" s="24">
        <v>65227.23</v>
      </c>
      <c r="AH34" s="35">
        <f t="shared" si="7"/>
        <v>0.99235098128708354</v>
      </c>
      <c r="AI34" s="24">
        <v>1694.18</v>
      </c>
      <c r="AJ34" s="24">
        <v>63072.05</v>
      </c>
      <c r="AK34" s="35">
        <f t="shared" si="8"/>
        <v>0.50479043114280453</v>
      </c>
      <c r="AL34" s="24">
        <v>1664.67</v>
      </c>
      <c r="AM34" s="24">
        <v>49055.97</v>
      </c>
      <c r="AN34" s="35">
        <f t="shared" si="9"/>
        <v>0.77743217115689389</v>
      </c>
      <c r="AO34" s="24">
        <v>1372.71</v>
      </c>
      <c r="AP34" s="24">
        <v>15219.86</v>
      </c>
      <c r="AQ34" s="35">
        <f t="shared" si="10"/>
        <v>0.62749371263656983</v>
      </c>
      <c r="AR34" s="24">
        <v>1075.31</v>
      </c>
      <c r="AS34" s="24">
        <v>17502.580000000002</v>
      </c>
      <c r="AT34" s="35">
        <f t="shared" si="11"/>
        <v>0.74472725725470179</v>
      </c>
      <c r="AU34" s="24">
        <v>943.23</v>
      </c>
      <c r="AV34" s="24">
        <v>130669.1</v>
      </c>
      <c r="AW34" s="35">
        <f t="shared" si="12"/>
        <v>0.64337321516494339</v>
      </c>
      <c r="AX34" s="24">
        <v>1469.88</v>
      </c>
      <c r="AY34" s="24">
        <v>107206.92</v>
      </c>
      <c r="AZ34" s="35">
        <f t="shared" si="13"/>
        <v>0.48161239892183288</v>
      </c>
      <c r="BA34" s="24"/>
      <c r="BB34" s="24"/>
      <c r="BC34" s="35"/>
    </row>
    <row r="35" spans="1:55" x14ac:dyDescent="0.3">
      <c r="A35" s="34">
        <v>45319</v>
      </c>
      <c r="B35" s="24">
        <v>1295.57</v>
      </c>
      <c r="C35" s="24">
        <v>9766.84</v>
      </c>
      <c r="D35" s="35">
        <f t="shared" si="0"/>
        <v>0.67764101852494274</v>
      </c>
      <c r="E35" s="24"/>
      <c r="F35" s="24"/>
      <c r="G35" s="24"/>
      <c r="H35" s="24">
        <v>872.71</v>
      </c>
      <c r="I35" s="24">
        <v>268275.94</v>
      </c>
      <c r="J35" s="35">
        <f t="shared" si="1"/>
        <v>0.76379883782837332</v>
      </c>
      <c r="K35" s="24"/>
      <c r="L35" s="24"/>
      <c r="M35" s="24"/>
      <c r="N35" s="24">
        <v>963.51</v>
      </c>
      <c r="O35" s="24">
        <v>79077.75</v>
      </c>
      <c r="P35" s="35">
        <f t="shared" si="2"/>
        <v>0.82717311715481168</v>
      </c>
      <c r="Q35" s="24">
        <v>853.9</v>
      </c>
      <c r="R35" s="24">
        <v>56272.34</v>
      </c>
      <c r="S35" s="35">
        <f t="shared" si="14"/>
        <v>0.53796105274227313</v>
      </c>
      <c r="T35" s="24">
        <v>960.92</v>
      </c>
      <c r="U35" s="24">
        <v>34697.480000000003</v>
      </c>
      <c r="V35" s="35">
        <f t="shared" si="3"/>
        <v>0.56235786061588333</v>
      </c>
      <c r="W35" s="24">
        <v>1179.82</v>
      </c>
      <c r="X35" s="24">
        <v>63723.8</v>
      </c>
      <c r="Y35" s="35">
        <f t="shared" si="4"/>
        <v>0.55693859357793352</v>
      </c>
      <c r="Z35" s="24">
        <v>1084.78</v>
      </c>
      <c r="AA35" s="24">
        <v>34105.69</v>
      </c>
      <c r="AB35" s="35">
        <f t="shared" si="5"/>
        <v>9.2351260749951272E-2</v>
      </c>
      <c r="AC35" s="24">
        <v>1690.87</v>
      </c>
      <c r="AD35" s="24">
        <v>69535.539999999994</v>
      </c>
      <c r="AE35" s="35">
        <f t="shared" si="6"/>
        <v>0.39174952112676054</v>
      </c>
      <c r="AF35" s="24">
        <v>1191.3399999999999</v>
      </c>
      <c r="AG35" s="24">
        <v>65185.47</v>
      </c>
      <c r="AH35" s="35">
        <f t="shared" si="7"/>
        <v>0.9917156549520767</v>
      </c>
      <c r="AI35" s="24">
        <v>1694.16</v>
      </c>
      <c r="AJ35" s="24">
        <v>62970.99</v>
      </c>
      <c r="AK35" s="35">
        <f t="shared" si="8"/>
        <v>0.50398160820187754</v>
      </c>
      <c r="AL35" s="24">
        <v>1664.66</v>
      </c>
      <c r="AM35" s="24">
        <v>49049.16</v>
      </c>
      <c r="AN35" s="35">
        <f t="shared" si="9"/>
        <v>0.77732424722662441</v>
      </c>
      <c r="AO35" s="24">
        <v>1372.68</v>
      </c>
      <c r="AP35" s="24">
        <v>15130.31</v>
      </c>
      <c r="AQ35" s="35">
        <f t="shared" si="10"/>
        <v>0.62380169037311894</v>
      </c>
      <c r="AR35" s="24">
        <v>1075.29</v>
      </c>
      <c r="AS35" s="24">
        <v>17436.62</v>
      </c>
      <c r="AT35" s="35">
        <f t="shared" si="11"/>
        <v>0.74192068760105523</v>
      </c>
      <c r="AU35" s="24">
        <v>943.18</v>
      </c>
      <c r="AV35" s="24">
        <v>129914.58</v>
      </c>
      <c r="AW35" s="35">
        <f t="shared" si="12"/>
        <v>0.63965819793205314</v>
      </c>
      <c r="AX35" s="24">
        <v>1469.86</v>
      </c>
      <c r="AY35" s="24">
        <v>106992.1</v>
      </c>
      <c r="AZ35" s="35">
        <f t="shared" si="13"/>
        <v>0.48064734950584009</v>
      </c>
      <c r="BA35" s="24"/>
      <c r="BB35" s="24"/>
      <c r="BC35" s="35"/>
    </row>
    <row r="36" spans="1:55" x14ac:dyDescent="0.3">
      <c r="A36" s="34">
        <v>45320</v>
      </c>
      <c r="B36" s="24">
        <v>1295.57</v>
      </c>
      <c r="C36" s="24">
        <v>9756.83</v>
      </c>
      <c r="D36" s="35">
        <f t="shared" si="0"/>
        <v>0.67694650662596267</v>
      </c>
      <c r="E36" s="24"/>
      <c r="F36" s="24"/>
      <c r="G36" s="24"/>
      <c r="H36" s="24">
        <v>872.71</v>
      </c>
      <c r="I36" s="24">
        <v>268348.5</v>
      </c>
      <c r="J36" s="35">
        <f t="shared" si="1"/>
        <v>0.7640054208103314</v>
      </c>
      <c r="K36" s="24"/>
      <c r="L36" s="24"/>
      <c r="M36" s="24"/>
      <c r="N36" s="24">
        <v>963.51</v>
      </c>
      <c r="O36" s="24">
        <v>79102.81</v>
      </c>
      <c r="P36" s="35">
        <f t="shared" si="2"/>
        <v>0.82743525104602511</v>
      </c>
      <c r="Q36" s="24">
        <v>853.91</v>
      </c>
      <c r="R36" s="24">
        <v>56450.6</v>
      </c>
      <c r="S36" s="35">
        <f t="shared" si="14"/>
        <v>0.53966521036681547</v>
      </c>
      <c r="T36" s="24">
        <v>960.93</v>
      </c>
      <c r="U36" s="24">
        <v>34761.4</v>
      </c>
      <c r="V36" s="35">
        <f t="shared" si="3"/>
        <v>0.5633938411669368</v>
      </c>
      <c r="W36" s="24">
        <v>1179.82</v>
      </c>
      <c r="X36" s="24">
        <v>63743.64</v>
      </c>
      <c r="Y36" s="35">
        <f t="shared" si="4"/>
        <v>0.55711199286825497</v>
      </c>
      <c r="Z36" s="24">
        <v>1084.81</v>
      </c>
      <c r="AA36" s="24">
        <v>34297.129999999997</v>
      </c>
      <c r="AB36" s="35">
        <f t="shared" si="5"/>
        <v>9.2869641271147885E-2</v>
      </c>
      <c r="AC36" s="24">
        <v>1690.83</v>
      </c>
      <c r="AD36" s="24">
        <v>68961.679999999993</v>
      </c>
      <c r="AE36" s="35">
        <f t="shared" si="6"/>
        <v>0.38851650704225349</v>
      </c>
      <c r="AF36" s="24">
        <v>1191.32</v>
      </c>
      <c r="AG36" s="24">
        <v>64990.3</v>
      </c>
      <c r="AH36" s="35">
        <f t="shared" si="7"/>
        <v>0.98874638673360726</v>
      </c>
      <c r="AI36" s="24">
        <v>1694.16</v>
      </c>
      <c r="AJ36" s="24">
        <v>62985.65</v>
      </c>
      <c r="AK36" s="35">
        <f t="shared" si="8"/>
        <v>0.50409893794969063</v>
      </c>
      <c r="AL36" s="24">
        <v>1664.67</v>
      </c>
      <c r="AM36" s="24">
        <v>49075.32</v>
      </c>
      <c r="AN36" s="35">
        <f t="shared" si="9"/>
        <v>0.77773882725832011</v>
      </c>
      <c r="AO36" s="24">
        <v>1372.7</v>
      </c>
      <c r="AP36" s="24">
        <v>15183.94</v>
      </c>
      <c r="AQ36" s="35">
        <f t="shared" si="10"/>
        <v>0.62601278086992374</v>
      </c>
      <c r="AR36" s="24">
        <v>1075.28</v>
      </c>
      <c r="AS36" s="24">
        <v>17390.310000000001</v>
      </c>
      <c r="AT36" s="35">
        <f t="shared" si="11"/>
        <v>0.73995021700280827</v>
      </c>
      <c r="AU36" s="24">
        <v>943.13</v>
      </c>
      <c r="AV36" s="24">
        <v>129208.57</v>
      </c>
      <c r="AW36" s="35">
        <f t="shared" si="12"/>
        <v>0.63618202855736095</v>
      </c>
      <c r="AX36" s="24">
        <v>1469.85</v>
      </c>
      <c r="AY36" s="24">
        <v>106772.16</v>
      </c>
      <c r="AZ36" s="35">
        <f t="shared" si="13"/>
        <v>0.47965929919137468</v>
      </c>
      <c r="BA36" s="24"/>
      <c r="BB36" s="24"/>
      <c r="BC36" s="35"/>
    </row>
    <row r="37" spans="1:55" x14ac:dyDescent="0.3">
      <c r="A37" s="34">
        <v>45321</v>
      </c>
      <c r="B37" s="24">
        <v>1295.57</v>
      </c>
      <c r="C37" s="24">
        <v>9757.42</v>
      </c>
      <c r="D37" s="35">
        <f t="shared" si="0"/>
        <v>0.67698744189273574</v>
      </c>
      <c r="E37" s="24"/>
      <c r="F37" s="24"/>
      <c r="G37" s="24"/>
      <c r="H37" s="24">
        <v>872.72</v>
      </c>
      <c r="I37" s="24">
        <v>268449</v>
      </c>
      <c r="J37" s="35">
        <f t="shared" si="1"/>
        <v>0.76429155076742616</v>
      </c>
      <c r="K37" s="24"/>
      <c r="L37" s="24"/>
      <c r="M37" s="24"/>
      <c r="N37" s="24">
        <v>963.51</v>
      </c>
      <c r="O37" s="24">
        <v>79148.06</v>
      </c>
      <c r="P37" s="35">
        <f t="shared" si="2"/>
        <v>0.82790857740585777</v>
      </c>
      <c r="Q37" s="24">
        <v>853.93</v>
      </c>
      <c r="R37" s="24">
        <v>56776.15</v>
      </c>
      <c r="S37" s="35">
        <f t="shared" si="14"/>
        <v>0.54277745380151621</v>
      </c>
      <c r="T37" s="24">
        <v>961</v>
      </c>
      <c r="U37" s="24">
        <v>35179.86</v>
      </c>
      <c r="V37" s="35">
        <f t="shared" si="3"/>
        <v>0.57017601296596432</v>
      </c>
      <c r="W37" s="24">
        <v>1179.83</v>
      </c>
      <c r="X37" s="24">
        <v>63789.23</v>
      </c>
      <c r="Y37" s="35">
        <f t="shared" si="4"/>
        <v>0.5575104441608838</v>
      </c>
      <c r="Z37" s="24">
        <v>1084.8399999999999</v>
      </c>
      <c r="AA37" s="24">
        <v>34559.22</v>
      </c>
      <c r="AB37" s="35">
        <f t="shared" si="5"/>
        <v>9.3579327600026005E-2</v>
      </c>
      <c r="AC37" s="24">
        <v>1690.78</v>
      </c>
      <c r="AD37" s="24">
        <v>68343.44</v>
      </c>
      <c r="AE37" s="35">
        <f t="shared" si="6"/>
        <v>0.3850334647887324</v>
      </c>
      <c r="AF37" s="24">
        <v>1191.3399999999999</v>
      </c>
      <c r="AG37" s="24">
        <v>65262.53</v>
      </c>
      <c r="AH37" s="35">
        <f t="shared" si="7"/>
        <v>0.99288802677620569</v>
      </c>
      <c r="AI37" s="24">
        <v>1694.16</v>
      </c>
      <c r="AJ37" s="24">
        <v>62914.28</v>
      </c>
      <c r="AK37" s="35">
        <f t="shared" si="8"/>
        <v>0.50352773575996224</v>
      </c>
      <c r="AL37" s="24">
        <v>1664.66</v>
      </c>
      <c r="AM37" s="24">
        <v>49045.83</v>
      </c>
      <c r="AN37" s="35">
        <f t="shared" si="9"/>
        <v>0.77727147385103013</v>
      </c>
      <c r="AO37" s="24">
        <v>1372.71</v>
      </c>
      <c r="AP37" s="24">
        <v>15208.19</v>
      </c>
      <c r="AQ37" s="35">
        <f t="shared" si="10"/>
        <v>0.62701257472686045</v>
      </c>
      <c r="AR37" s="24">
        <v>1075.27</v>
      </c>
      <c r="AS37" s="24">
        <v>17342.650000000001</v>
      </c>
      <c r="AT37" s="35">
        <f t="shared" si="11"/>
        <v>0.73792230448472473</v>
      </c>
      <c r="AU37" s="24">
        <v>943.07</v>
      </c>
      <c r="AV37" s="24">
        <v>128487.98</v>
      </c>
      <c r="AW37" s="35">
        <f t="shared" si="12"/>
        <v>0.63263407188577059</v>
      </c>
      <c r="AX37" s="24">
        <v>1469.84</v>
      </c>
      <c r="AY37" s="24">
        <v>106558.39</v>
      </c>
      <c r="AZ37" s="35">
        <f t="shared" si="13"/>
        <v>0.47869896675651391</v>
      </c>
      <c r="BA37" s="24"/>
      <c r="BB37" s="24"/>
      <c r="BC37" s="35"/>
    </row>
    <row r="38" spans="1:55" x14ac:dyDescent="0.3">
      <c r="A38" s="34">
        <v>45322</v>
      </c>
      <c r="B38" s="24">
        <v>1295.57</v>
      </c>
      <c r="C38" s="24">
        <v>9760.4500000000007</v>
      </c>
      <c r="D38" s="35">
        <f t="shared" si="0"/>
        <v>0.67719766877124821</v>
      </c>
      <c r="E38" s="24"/>
      <c r="F38" s="24"/>
      <c r="G38" s="24"/>
      <c r="H38" s="24">
        <v>872.72</v>
      </c>
      <c r="I38" s="24">
        <v>268847.63</v>
      </c>
      <c r="J38" s="35">
        <f t="shared" si="1"/>
        <v>0.76542647598928371</v>
      </c>
      <c r="K38" s="24"/>
      <c r="L38" s="24"/>
      <c r="M38" s="24"/>
      <c r="N38" s="24">
        <v>963.51</v>
      </c>
      <c r="O38" s="24">
        <v>79178.05</v>
      </c>
      <c r="P38" s="35">
        <f t="shared" si="2"/>
        <v>0.82822228033472811</v>
      </c>
      <c r="Q38" s="24">
        <v>853.94</v>
      </c>
      <c r="R38" s="24">
        <v>57037.72</v>
      </c>
      <c r="S38" s="35">
        <f t="shared" si="14"/>
        <v>0.54527805129871998</v>
      </c>
      <c r="T38" s="24">
        <v>961.14</v>
      </c>
      <c r="U38" s="24">
        <v>36048.699999999997</v>
      </c>
      <c r="V38" s="35">
        <f t="shared" si="3"/>
        <v>0.58425769854132892</v>
      </c>
      <c r="W38" s="24">
        <v>1179.83</v>
      </c>
      <c r="X38" s="24">
        <v>63788.84</v>
      </c>
      <c r="Y38" s="35">
        <f t="shared" si="4"/>
        <v>0.55750703560628567</v>
      </c>
      <c r="Z38" s="24">
        <v>1084.8900000000001</v>
      </c>
      <c r="AA38" s="24">
        <v>34910.300000000003</v>
      </c>
      <c r="AB38" s="35">
        <f t="shared" si="5"/>
        <v>9.4529980720490445E-2</v>
      </c>
      <c r="AC38" s="24">
        <v>1690.75</v>
      </c>
      <c r="AD38" s="24">
        <v>67847.990000000005</v>
      </c>
      <c r="AE38" s="35">
        <f t="shared" si="6"/>
        <v>0.3822421971830986</v>
      </c>
      <c r="AF38" s="24">
        <v>1191.3599999999999</v>
      </c>
      <c r="AG38" s="24">
        <v>65481.32</v>
      </c>
      <c r="AH38" s="35">
        <f t="shared" si="7"/>
        <v>0.99621664384603681</v>
      </c>
      <c r="AI38" s="24">
        <v>1694.15</v>
      </c>
      <c r="AJ38" s="24">
        <v>62897.3</v>
      </c>
      <c r="AK38" s="35">
        <f t="shared" si="8"/>
        <v>0.50339183813937116</v>
      </c>
      <c r="AL38" s="24">
        <v>1664.65</v>
      </c>
      <c r="AM38" s="24">
        <v>48952.57</v>
      </c>
      <c r="AN38" s="35">
        <f t="shared" si="9"/>
        <v>0.77579350237717903</v>
      </c>
      <c r="AO38" s="24">
        <v>1372.71</v>
      </c>
      <c r="AP38" s="24">
        <v>15201.77</v>
      </c>
      <c r="AQ38" s="35">
        <f t="shared" si="10"/>
        <v>0.62674788703360129</v>
      </c>
      <c r="AR38" s="24">
        <v>1075.26</v>
      </c>
      <c r="AS38" s="24">
        <v>17322.650000000001</v>
      </c>
      <c r="AT38" s="35">
        <f t="shared" si="11"/>
        <v>0.73707131307973794</v>
      </c>
      <c r="AU38" s="24">
        <v>943.02</v>
      </c>
      <c r="AV38" s="24">
        <v>127818.39</v>
      </c>
      <c r="AW38" s="35">
        <f t="shared" si="12"/>
        <v>0.62933722304283601</v>
      </c>
      <c r="AX38" s="24">
        <v>1469.83</v>
      </c>
      <c r="AY38" s="24">
        <v>106269.16</v>
      </c>
      <c r="AZ38" s="35">
        <f t="shared" si="13"/>
        <v>0.47739964061096141</v>
      </c>
      <c r="BA38" s="24"/>
      <c r="BB38" s="24"/>
      <c r="BC38" s="35"/>
    </row>
    <row r="39" spans="1:55" x14ac:dyDescent="0.3">
      <c r="A39" s="34">
        <v>45323</v>
      </c>
      <c r="B39" s="24">
        <v>1295.57</v>
      </c>
      <c r="C39" s="24">
        <v>9764.2800000000007</v>
      </c>
      <c r="D39" s="35">
        <f t="shared" si="0"/>
        <v>0.6774634010962326</v>
      </c>
      <c r="E39" s="24"/>
      <c r="F39" s="24"/>
      <c r="G39" s="24"/>
      <c r="H39" s="24">
        <v>872.73</v>
      </c>
      <c r="I39" s="24">
        <v>268944.61</v>
      </c>
      <c r="J39" s="35">
        <f t="shared" si="1"/>
        <v>0.76570258428021942</v>
      </c>
      <c r="K39" s="24"/>
      <c r="L39" s="24"/>
      <c r="M39" s="24"/>
      <c r="N39" s="24">
        <v>963.51</v>
      </c>
      <c r="O39" s="24">
        <v>79187.17</v>
      </c>
      <c r="P39" s="35">
        <f t="shared" si="2"/>
        <v>0.8283176778242678</v>
      </c>
      <c r="Q39" s="24">
        <v>853.94</v>
      </c>
      <c r="R39" s="24">
        <v>57086.22</v>
      </c>
      <c r="S39" s="35">
        <f t="shared" si="14"/>
        <v>0.54574170912880127</v>
      </c>
      <c r="T39" s="24">
        <v>961.21</v>
      </c>
      <c r="U39" s="24">
        <v>36482.26</v>
      </c>
      <c r="V39" s="35">
        <f t="shared" si="3"/>
        <v>0.59128460291734197</v>
      </c>
      <c r="W39" s="24">
        <v>1179.83</v>
      </c>
      <c r="X39" s="24">
        <v>63750.94</v>
      </c>
      <c r="Y39" s="35">
        <f t="shared" si="4"/>
        <v>0.55717579401842365</v>
      </c>
      <c r="Z39" s="24">
        <v>1084.94</v>
      </c>
      <c r="AA39" s="24">
        <v>35218.76</v>
      </c>
      <c r="AB39" s="35">
        <f t="shared" si="5"/>
        <v>9.536522756319997E-2</v>
      </c>
      <c r="AC39" s="24">
        <v>1690.7</v>
      </c>
      <c r="AD39" s="24">
        <v>67207.570000000007</v>
      </c>
      <c r="AE39" s="35">
        <f t="shared" si="6"/>
        <v>0.37863419718309865</v>
      </c>
      <c r="AF39" s="24">
        <v>1191.3800000000001</v>
      </c>
      <c r="AG39" s="24">
        <v>65634.73</v>
      </c>
      <c r="AH39" s="35">
        <f t="shared" si="7"/>
        <v>0.9985505857294994</v>
      </c>
      <c r="AI39" s="24">
        <v>1694.14</v>
      </c>
      <c r="AJ39" s="24">
        <v>62811.16</v>
      </c>
      <c r="AK39" s="35">
        <f t="shared" si="8"/>
        <v>0.50270242582855129</v>
      </c>
      <c r="AL39" s="24">
        <v>1664.68</v>
      </c>
      <c r="AM39" s="24">
        <v>49112.26</v>
      </c>
      <c r="AN39" s="35">
        <f t="shared" si="9"/>
        <v>0.77832424722662441</v>
      </c>
      <c r="AO39" s="24">
        <v>1372.71</v>
      </c>
      <c r="AP39" s="24">
        <v>15207.33</v>
      </c>
      <c r="AQ39" s="35">
        <f t="shared" si="10"/>
        <v>0.62697711811997525</v>
      </c>
      <c r="AR39" s="24">
        <v>1075.26</v>
      </c>
      <c r="AS39" s="24">
        <v>17302.169999999998</v>
      </c>
      <c r="AT39" s="35">
        <f t="shared" si="11"/>
        <v>0.73619989788103135</v>
      </c>
      <c r="AU39" s="24">
        <v>942.97</v>
      </c>
      <c r="AV39" s="24">
        <v>127129.78</v>
      </c>
      <c r="AW39" s="35">
        <f t="shared" si="12"/>
        <v>0.62594672575086163</v>
      </c>
      <c r="AX39" s="24">
        <v>1469.82</v>
      </c>
      <c r="AY39" s="24">
        <v>106036.62</v>
      </c>
      <c r="AZ39" s="35">
        <f t="shared" si="13"/>
        <v>0.47635498652291103</v>
      </c>
      <c r="BA39" s="24"/>
      <c r="BB39" s="24"/>
      <c r="BC39" s="35"/>
    </row>
    <row r="40" spans="1:55" x14ac:dyDescent="0.3">
      <c r="A40" s="34">
        <v>45324</v>
      </c>
      <c r="B40" s="24">
        <v>1295.57</v>
      </c>
      <c r="C40" s="24">
        <v>9762.5400000000009</v>
      </c>
      <c r="D40" s="35">
        <f t="shared" si="0"/>
        <v>0.67734267675015614</v>
      </c>
      <c r="E40" s="24"/>
      <c r="F40" s="24"/>
      <c r="G40" s="24"/>
      <c r="H40" s="24">
        <v>872.73</v>
      </c>
      <c r="I40" s="24">
        <v>269046.38</v>
      </c>
      <c r="J40" s="35">
        <f t="shared" si="1"/>
        <v>0.76599233000891132</v>
      </c>
      <c r="K40" s="24"/>
      <c r="L40" s="24"/>
      <c r="M40" s="24"/>
      <c r="N40" s="24">
        <v>963.51</v>
      </c>
      <c r="O40" s="24">
        <v>79180.789999999994</v>
      </c>
      <c r="P40" s="35">
        <f t="shared" si="2"/>
        <v>0.82825094142259403</v>
      </c>
      <c r="Q40" s="24">
        <v>853.95</v>
      </c>
      <c r="R40" s="24">
        <v>57251.77</v>
      </c>
      <c r="S40" s="35">
        <f t="shared" si="14"/>
        <v>0.54732435972199645</v>
      </c>
      <c r="T40" s="24">
        <v>961.24</v>
      </c>
      <c r="U40" s="24">
        <v>36668.86</v>
      </c>
      <c r="V40" s="35">
        <f t="shared" si="3"/>
        <v>0.59430891410048625</v>
      </c>
      <c r="W40" s="24">
        <v>1179.82</v>
      </c>
      <c r="X40" s="24">
        <v>63742.63</v>
      </c>
      <c r="Y40" s="35">
        <f t="shared" si="4"/>
        <v>0.55710316558583439</v>
      </c>
      <c r="Z40" s="24">
        <v>1084.98</v>
      </c>
      <c r="AA40" s="24">
        <v>35520.89</v>
      </c>
      <c r="AB40" s="35">
        <f t="shared" si="5"/>
        <v>9.6183334055412337E-2</v>
      </c>
      <c r="AC40" s="24">
        <v>1690.66</v>
      </c>
      <c r="AD40" s="24">
        <v>66642.39</v>
      </c>
      <c r="AE40" s="35">
        <f t="shared" si="6"/>
        <v>0.37545008450704226</v>
      </c>
      <c r="AF40" s="24">
        <v>1191.3699999999999</v>
      </c>
      <c r="AG40" s="24">
        <v>65502.27</v>
      </c>
      <c r="AH40" s="35">
        <f t="shared" si="7"/>
        <v>0.99653537197626652</v>
      </c>
      <c r="AI40" s="24">
        <v>1694.14</v>
      </c>
      <c r="AJ40" s="24">
        <v>62806.34</v>
      </c>
      <c r="AK40" s="35">
        <f t="shared" si="8"/>
        <v>0.50266384947217613</v>
      </c>
      <c r="AL40" s="24">
        <v>1664.7</v>
      </c>
      <c r="AM40" s="24">
        <v>49246</v>
      </c>
      <c r="AN40" s="35">
        <f t="shared" si="9"/>
        <v>0.78044374009508721</v>
      </c>
      <c r="AO40" s="24">
        <v>1372.74</v>
      </c>
      <c r="AP40" s="24">
        <v>15288.66</v>
      </c>
      <c r="AQ40" s="35">
        <f t="shared" si="10"/>
        <v>0.63033024118738401</v>
      </c>
      <c r="AR40" s="24">
        <v>1075.26</v>
      </c>
      <c r="AS40" s="24">
        <v>17319.98</v>
      </c>
      <c r="AT40" s="35">
        <f t="shared" si="11"/>
        <v>0.73695770572717212</v>
      </c>
      <c r="AU40" s="24">
        <v>942.92</v>
      </c>
      <c r="AV40" s="24">
        <v>126483.01</v>
      </c>
      <c r="AW40" s="35">
        <f t="shared" si="12"/>
        <v>0.62276223535204334</v>
      </c>
      <c r="AX40" s="24">
        <v>1469.81</v>
      </c>
      <c r="AY40" s="24">
        <v>105784.4</v>
      </c>
      <c r="AZ40" s="35">
        <f t="shared" si="13"/>
        <v>0.47522192273135666</v>
      </c>
      <c r="BA40" s="24"/>
      <c r="BB40" s="24"/>
      <c r="BC40" s="35"/>
    </row>
    <row r="41" spans="1:55" x14ac:dyDescent="0.3">
      <c r="A41" s="34">
        <v>45325</v>
      </c>
      <c r="B41" s="24"/>
      <c r="C41" s="24"/>
      <c r="D41" s="35"/>
      <c r="E41" s="24"/>
      <c r="F41" s="24"/>
      <c r="G41" s="24"/>
      <c r="H41" s="24">
        <v>872.74</v>
      </c>
      <c r="I41" s="24">
        <v>269581.58</v>
      </c>
      <c r="J41" s="35">
        <f t="shared" si="1"/>
        <v>0.76751607879535022</v>
      </c>
      <c r="K41" s="24"/>
      <c r="L41" s="24"/>
      <c r="M41" s="24"/>
      <c r="N41" s="24">
        <v>963.52</v>
      </c>
      <c r="O41" s="24">
        <v>79341.789999999994</v>
      </c>
      <c r="P41" s="35">
        <f t="shared" si="2"/>
        <v>0.82993504184100408</v>
      </c>
      <c r="Q41" s="24">
        <v>853.96</v>
      </c>
      <c r="R41" s="24">
        <v>57462.080000000002</v>
      </c>
      <c r="S41" s="35">
        <f t="shared" si="14"/>
        <v>0.54933491391260292</v>
      </c>
      <c r="T41" s="24">
        <v>961.27</v>
      </c>
      <c r="U41" s="24">
        <v>36819.660000000003</v>
      </c>
      <c r="V41" s="35">
        <f t="shared" si="3"/>
        <v>0.59675299837925455</v>
      </c>
      <c r="W41" s="24"/>
      <c r="X41" s="24"/>
      <c r="Y41" s="35"/>
      <c r="Z41" s="24">
        <v>1085.04</v>
      </c>
      <c r="AA41" s="24">
        <v>35956.11</v>
      </c>
      <c r="AB41" s="35">
        <f t="shared" si="5"/>
        <v>9.7361821155470832E-2</v>
      </c>
      <c r="AC41" s="24">
        <v>1690.62</v>
      </c>
      <c r="AD41" s="24">
        <v>66125.710000000006</v>
      </c>
      <c r="AE41" s="35">
        <f t="shared" si="6"/>
        <v>0.3725392112676057</v>
      </c>
      <c r="AF41" s="24">
        <v>1191.3800000000001</v>
      </c>
      <c r="AG41" s="24">
        <v>65694.350000000006</v>
      </c>
      <c r="AH41" s="35">
        <f t="shared" si="7"/>
        <v>0.99945762969724639</v>
      </c>
      <c r="AI41" s="24">
        <v>1694.13</v>
      </c>
      <c r="AJ41" s="24">
        <v>62703.62</v>
      </c>
      <c r="AK41" s="35">
        <f t="shared" si="8"/>
        <v>0.50184174089814082</v>
      </c>
      <c r="AL41" s="24">
        <v>1664.62</v>
      </c>
      <c r="AM41" s="24">
        <v>48816.34</v>
      </c>
      <c r="AN41" s="35">
        <f t="shared" si="9"/>
        <v>0.77363454833597456</v>
      </c>
      <c r="AO41" s="24">
        <v>1372.75</v>
      </c>
      <c r="AP41" s="24">
        <v>15323.11</v>
      </c>
      <c r="AQ41" s="35">
        <f t="shared" si="10"/>
        <v>0.63175056689342401</v>
      </c>
      <c r="AR41" s="24">
        <v>1075.28</v>
      </c>
      <c r="AS41" s="24">
        <v>17401.490000000002</v>
      </c>
      <c r="AT41" s="35">
        <f t="shared" si="11"/>
        <v>0.74042592119819595</v>
      </c>
      <c r="AU41" s="24">
        <v>942.88</v>
      </c>
      <c r="AV41" s="24">
        <v>125882.06</v>
      </c>
      <c r="AW41" s="35">
        <f t="shared" si="12"/>
        <v>0.61980334810438209</v>
      </c>
      <c r="AX41" s="24">
        <v>1469.79</v>
      </c>
      <c r="AY41" s="24">
        <v>105504.49</v>
      </c>
      <c r="AZ41" s="35">
        <f t="shared" si="13"/>
        <v>0.47396446540880505</v>
      </c>
      <c r="BA41" s="24"/>
      <c r="BB41" s="24"/>
      <c r="BC41" s="35"/>
    </row>
    <row r="42" spans="1:55" x14ac:dyDescent="0.3">
      <c r="A42" s="34">
        <v>45326</v>
      </c>
      <c r="B42" s="24">
        <v>1295.6099999999999</v>
      </c>
      <c r="C42" s="24">
        <v>9879.4500000000007</v>
      </c>
      <c r="D42" s="35">
        <f t="shared" si="0"/>
        <v>0.68545410393394857</v>
      </c>
      <c r="E42" s="24"/>
      <c r="F42" s="24"/>
      <c r="G42" s="24"/>
      <c r="H42" s="24">
        <v>872.74</v>
      </c>
      <c r="I42" s="24">
        <v>269827.03000000003</v>
      </c>
      <c r="J42" s="35">
        <f t="shared" si="1"/>
        <v>0.7682148907154388</v>
      </c>
      <c r="K42" s="24"/>
      <c r="L42" s="24"/>
      <c r="M42" s="24"/>
      <c r="N42" s="24">
        <v>963.53</v>
      </c>
      <c r="O42" s="24">
        <v>79570.38</v>
      </c>
      <c r="P42" s="35">
        <f t="shared" si="2"/>
        <v>0.83232615062761506</v>
      </c>
      <c r="Q42" s="24">
        <v>853.97</v>
      </c>
      <c r="R42" s="24">
        <v>57672.67</v>
      </c>
      <c r="S42" s="35">
        <f t="shared" si="14"/>
        <v>0.55134814489068185</v>
      </c>
      <c r="T42" s="24">
        <v>961.28</v>
      </c>
      <c r="U42" s="24">
        <v>36931.64</v>
      </c>
      <c r="V42" s="35">
        <f t="shared" si="3"/>
        <v>0.59856790923824954</v>
      </c>
      <c r="W42" s="24">
        <v>1179.8599999999999</v>
      </c>
      <c r="X42" s="24">
        <v>64026.65</v>
      </c>
      <c r="Y42" s="35">
        <f t="shared" si="4"/>
        <v>0.55958546732157532</v>
      </c>
      <c r="Z42" s="24">
        <v>1085.1099999999999</v>
      </c>
      <c r="AA42" s="24">
        <v>36486.94</v>
      </c>
      <c r="AB42" s="35">
        <f t="shared" si="5"/>
        <v>9.8799200658536063E-2</v>
      </c>
      <c r="AC42" s="24">
        <v>1690.58</v>
      </c>
      <c r="AD42" s="24">
        <v>65546.679999999993</v>
      </c>
      <c r="AE42" s="35">
        <f t="shared" si="6"/>
        <v>0.36927707042253516</v>
      </c>
      <c r="AF42" s="24">
        <v>1191.3900000000001</v>
      </c>
      <c r="AG42" s="24">
        <v>65783.360000000001</v>
      </c>
      <c r="AH42" s="35">
        <f t="shared" si="7"/>
        <v>1.0008118058725088</v>
      </c>
      <c r="AI42" s="24">
        <v>1694.14</v>
      </c>
      <c r="AJ42" s="24">
        <v>62792.22</v>
      </c>
      <c r="AK42" s="35">
        <f t="shared" si="8"/>
        <v>0.50255084155682006</v>
      </c>
      <c r="AL42" s="24">
        <v>1664.6</v>
      </c>
      <c r="AM42" s="24">
        <v>48703.1</v>
      </c>
      <c r="AN42" s="35">
        <f t="shared" si="9"/>
        <v>0.77183993660855787</v>
      </c>
      <c r="AO42" s="24">
        <v>1372.77</v>
      </c>
      <c r="AP42" s="24">
        <v>15365.49</v>
      </c>
      <c r="AQ42" s="35">
        <f t="shared" si="10"/>
        <v>0.63349783549783545</v>
      </c>
      <c r="AR42" s="24">
        <v>1075.32</v>
      </c>
      <c r="AS42" s="24">
        <v>17513.650000000001</v>
      </c>
      <c r="AT42" s="35">
        <f t="shared" si="11"/>
        <v>0.74519828099736196</v>
      </c>
      <c r="AU42" s="24">
        <v>942.84</v>
      </c>
      <c r="AV42" s="24">
        <v>125332.21</v>
      </c>
      <c r="AW42" s="35">
        <f t="shared" si="12"/>
        <v>0.61709606105366821</v>
      </c>
      <c r="AX42" s="24">
        <v>1469.79</v>
      </c>
      <c r="AY42" s="24">
        <v>105514.99</v>
      </c>
      <c r="AZ42" s="35">
        <f t="shared" si="13"/>
        <v>0.47401163522012579</v>
      </c>
      <c r="BA42" s="24"/>
      <c r="BB42" s="24"/>
      <c r="BC42" s="35"/>
    </row>
    <row r="43" spans="1:55" x14ac:dyDescent="0.3">
      <c r="A43" s="34">
        <v>45327</v>
      </c>
      <c r="B43" s="24">
        <v>1295.6099999999999</v>
      </c>
      <c r="C43" s="24">
        <v>9881.2800000000007</v>
      </c>
      <c r="D43" s="35">
        <f t="shared" si="0"/>
        <v>0.68558107264275314</v>
      </c>
      <c r="E43" s="24"/>
      <c r="F43" s="24"/>
      <c r="G43" s="24"/>
      <c r="H43" s="24">
        <v>872.74</v>
      </c>
      <c r="I43" s="24">
        <v>269841.42</v>
      </c>
      <c r="J43" s="35">
        <f t="shared" si="1"/>
        <v>0.76825585996999191</v>
      </c>
      <c r="K43" s="24"/>
      <c r="L43" s="24"/>
      <c r="M43" s="24"/>
      <c r="N43" s="24">
        <v>963.53</v>
      </c>
      <c r="O43" s="24">
        <v>79597.960000000006</v>
      </c>
      <c r="P43" s="35">
        <f t="shared" si="2"/>
        <v>0.83261464435146448</v>
      </c>
      <c r="Q43" s="24">
        <v>853.97</v>
      </c>
      <c r="R43" s="24">
        <v>57701.93</v>
      </c>
      <c r="S43" s="35">
        <f t="shared" si="14"/>
        <v>0.55162786918157225</v>
      </c>
      <c r="T43" s="24">
        <v>961.29</v>
      </c>
      <c r="U43" s="24">
        <v>36963.96</v>
      </c>
      <c r="V43" s="35">
        <f t="shared" si="3"/>
        <v>0.59909173419773099</v>
      </c>
      <c r="W43" s="24">
        <v>1179.8599999999999</v>
      </c>
      <c r="X43" s="24">
        <v>63989.3</v>
      </c>
      <c r="Y43" s="35">
        <f t="shared" si="4"/>
        <v>0.55925903266968491</v>
      </c>
      <c r="Z43" s="24">
        <v>1085.17</v>
      </c>
      <c r="AA43" s="24">
        <v>36861.74</v>
      </c>
      <c r="AB43" s="35">
        <f t="shared" si="5"/>
        <v>9.9814082706929791E-2</v>
      </c>
      <c r="AC43" s="24">
        <v>1690.53</v>
      </c>
      <c r="AD43" s="24">
        <v>64935.67</v>
      </c>
      <c r="AE43" s="35">
        <f t="shared" si="6"/>
        <v>0.36583476056338027</v>
      </c>
      <c r="AF43" s="24">
        <v>1191.3499999999999</v>
      </c>
      <c r="AG43" s="24">
        <v>65379.94</v>
      </c>
      <c r="AH43" s="35">
        <f t="shared" si="7"/>
        <v>0.99467427354328319</v>
      </c>
      <c r="AI43" s="24">
        <v>1694.13</v>
      </c>
      <c r="AJ43" s="24">
        <v>62695.38</v>
      </c>
      <c r="AK43" s="35">
        <f t="shared" si="8"/>
        <v>0.50177579293620489</v>
      </c>
      <c r="AL43" s="24">
        <v>1664.61</v>
      </c>
      <c r="AM43" s="24">
        <v>48734.45</v>
      </c>
      <c r="AN43" s="35">
        <f t="shared" si="9"/>
        <v>0.77233676703645004</v>
      </c>
      <c r="AO43" s="24">
        <v>1372.76</v>
      </c>
      <c r="AP43" s="24">
        <v>15343.28</v>
      </c>
      <c r="AQ43" s="35">
        <f t="shared" si="10"/>
        <v>0.63258214801071944</v>
      </c>
      <c r="AR43" s="24">
        <v>1075.33</v>
      </c>
      <c r="AS43" s="24">
        <v>17576.29</v>
      </c>
      <c r="AT43" s="35">
        <f t="shared" si="11"/>
        <v>0.7478635860777807</v>
      </c>
      <c r="AU43" s="24">
        <v>942.8</v>
      </c>
      <c r="AV43" s="24">
        <v>124779.96</v>
      </c>
      <c r="AW43" s="35">
        <f t="shared" si="12"/>
        <v>0.61437695716395868</v>
      </c>
      <c r="AX43" s="24">
        <v>1469.77</v>
      </c>
      <c r="AY43" s="24">
        <v>105091.12</v>
      </c>
      <c r="AZ43" s="35">
        <f t="shared" si="13"/>
        <v>0.47210745732255166</v>
      </c>
      <c r="BA43" s="24"/>
      <c r="BB43" s="24"/>
      <c r="BC43" s="35"/>
    </row>
    <row r="44" spans="1:55" x14ac:dyDescent="0.3">
      <c r="A44" s="34">
        <v>45328</v>
      </c>
      <c r="B44" s="24">
        <v>1295.6099999999999</v>
      </c>
      <c r="C44" s="24">
        <v>9877.44</v>
      </c>
      <c r="D44" s="35">
        <f t="shared" si="0"/>
        <v>0.68531464649968776</v>
      </c>
      <c r="E44" s="24"/>
      <c r="F44" s="24"/>
      <c r="G44" s="24"/>
      <c r="H44" s="24">
        <v>872.74</v>
      </c>
      <c r="I44" s="24">
        <v>269806.2</v>
      </c>
      <c r="J44" s="35">
        <f t="shared" si="1"/>
        <v>0.76815558636711756</v>
      </c>
      <c r="K44" s="24"/>
      <c r="L44" s="24"/>
      <c r="M44" s="24"/>
      <c r="N44" s="24">
        <v>963.53</v>
      </c>
      <c r="O44" s="24">
        <v>79595.27</v>
      </c>
      <c r="P44" s="35">
        <f t="shared" si="2"/>
        <v>0.83258650627615072</v>
      </c>
      <c r="Q44" s="24">
        <v>853.97</v>
      </c>
      <c r="R44" s="24">
        <v>57704.9</v>
      </c>
      <c r="S44" s="35">
        <f t="shared" si="14"/>
        <v>0.55165626224869269</v>
      </c>
      <c r="T44" s="24">
        <v>961.29</v>
      </c>
      <c r="U44" s="24">
        <v>36983.33</v>
      </c>
      <c r="V44" s="35">
        <f t="shared" si="3"/>
        <v>0.59940567260940036</v>
      </c>
      <c r="W44" s="24">
        <v>1179.8599999999999</v>
      </c>
      <c r="X44" s="24">
        <v>63998.91</v>
      </c>
      <c r="Y44" s="35">
        <f t="shared" si="4"/>
        <v>0.5593430229509343</v>
      </c>
      <c r="Z44" s="24">
        <v>1085.23</v>
      </c>
      <c r="AA44" s="24">
        <v>37342.839999999997</v>
      </c>
      <c r="AB44" s="35">
        <f t="shared" si="5"/>
        <v>0.10111680350063904</v>
      </c>
      <c r="AC44" s="24">
        <v>1690.47</v>
      </c>
      <c r="AD44" s="24">
        <v>64096.28</v>
      </c>
      <c r="AE44" s="35">
        <f t="shared" si="6"/>
        <v>0.36110580281690141</v>
      </c>
      <c r="AF44" s="24">
        <v>1191.3800000000001</v>
      </c>
      <c r="AG44" s="24">
        <v>65716.850000000006</v>
      </c>
      <c r="AH44" s="35">
        <f t="shared" si="7"/>
        <v>0.9997999391449871</v>
      </c>
      <c r="AI44" s="24">
        <v>1694.13</v>
      </c>
      <c r="AJ44" s="24">
        <v>62688.7</v>
      </c>
      <c r="AK44" s="35">
        <f t="shared" si="8"/>
        <v>0.50172233026803359</v>
      </c>
      <c r="AL44" s="24">
        <v>1664.59</v>
      </c>
      <c r="AM44" s="24">
        <v>48614.28</v>
      </c>
      <c r="AN44" s="35">
        <f t="shared" si="9"/>
        <v>0.77043232963549924</v>
      </c>
      <c r="AO44" s="24">
        <v>1372.72</v>
      </c>
      <c r="AP44" s="24">
        <v>15237.73</v>
      </c>
      <c r="AQ44" s="35">
        <f t="shared" si="10"/>
        <v>0.62823046794475368</v>
      </c>
      <c r="AR44" s="24">
        <v>1075.33</v>
      </c>
      <c r="AS44" s="24">
        <v>17576.560000000001</v>
      </c>
      <c r="AT44" s="35">
        <f t="shared" si="11"/>
        <v>0.74787507446174795</v>
      </c>
      <c r="AU44" s="24">
        <v>942.75</v>
      </c>
      <c r="AV44" s="24">
        <v>124102.95</v>
      </c>
      <c r="AW44" s="35">
        <f t="shared" si="12"/>
        <v>0.6110435745937961</v>
      </c>
      <c r="AX44" s="24">
        <v>1469.72</v>
      </c>
      <c r="AY44" s="24">
        <v>104071.2</v>
      </c>
      <c r="AZ44" s="35">
        <f t="shared" si="13"/>
        <v>0.46752560646900271</v>
      </c>
      <c r="BA44" s="24"/>
      <c r="BB44" s="24"/>
      <c r="BC44" s="35"/>
    </row>
    <row r="45" spans="1:55" x14ac:dyDescent="0.3">
      <c r="A45" s="34">
        <v>45329</v>
      </c>
      <c r="B45" s="24">
        <v>1295.5999999999999</v>
      </c>
      <c r="C45" s="24">
        <v>9873.5400000000009</v>
      </c>
      <c r="D45" s="35">
        <f t="shared" si="0"/>
        <v>0.68504405744813712</v>
      </c>
      <c r="E45" s="24"/>
      <c r="F45" s="24"/>
      <c r="G45" s="24"/>
      <c r="H45" s="24">
        <v>872.75</v>
      </c>
      <c r="I45" s="24">
        <v>269976.2</v>
      </c>
      <c r="J45" s="35">
        <f t="shared" si="1"/>
        <v>0.76863958728956638</v>
      </c>
      <c r="K45" s="24"/>
      <c r="L45" s="24"/>
      <c r="M45" s="24"/>
      <c r="N45" s="24">
        <v>963.53</v>
      </c>
      <c r="O45" s="24">
        <v>79634.55</v>
      </c>
      <c r="P45" s="35">
        <f t="shared" si="2"/>
        <v>0.83299738493723852</v>
      </c>
      <c r="Q45" s="24">
        <v>853.97</v>
      </c>
      <c r="R45" s="24">
        <v>57734.400000000001</v>
      </c>
      <c r="S45" s="35">
        <f t="shared" si="14"/>
        <v>0.55193828092884523</v>
      </c>
      <c r="T45" s="24">
        <v>961.29</v>
      </c>
      <c r="U45" s="24">
        <v>37000.199999999997</v>
      </c>
      <c r="V45" s="35">
        <f t="shared" si="3"/>
        <v>0.59967909238249595</v>
      </c>
      <c r="W45" s="24">
        <v>1179.8599999999999</v>
      </c>
      <c r="X45" s="24">
        <v>64007.58</v>
      </c>
      <c r="Y45" s="35">
        <f t="shared" si="4"/>
        <v>0.55941879774161407</v>
      </c>
      <c r="Z45" s="24">
        <v>1085.31</v>
      </c>
      <c r="AA45" s="24">
        <v>37919.65</v>
      </c>
      <c r="AB45" s="35">
        <f t="shared" si="5"/>
        <v>0.10267868747698373</v>
      </c>
      <c r="AC45" s="24">
        <v>1690.43</v>
      </c>
      <c r="AD45" s="24">
        <v>63526.03</v>
      </c>
      <c r="AE45" s="35">
        <f t="shared" si="6"/>
        <v>0.3578931267605634</v>
      </c>
      <c r="AF45" s="24">
        <v>1191.3900000000001</v>
      </c>
      <c r="AG45" s="24">
        <v>65753.27</v>
      </c>
      <c r="AH45" s="35">
        <f t="shared" si="7"/>
        <v>1.0003540240377302</v>
      </c>
      <c r="AI45" s="24">
        <v>1694.11</v>
      </c>
      <c r="AJ45" s="24">
        <v>62590.15</v>
      </c>
      <c r="AK45" s="35">
        <f t="shared" si="8"/>
        <v>0.50093359584463815</v>
      </c>
      <c r="AL45" s="24">
        <v>1664.59</v>
      </c>
      <c r="AM45" s="24">
        <v>48604.03</v>
      </c>
      <c r="AN45" s="35">
        <f t="shared" si="9"/>
        <v>0.77026988906497618</v>
      </c>
      <c r="AO45" s="24">
        <v>1372.7</v>
      </c>
      <c r="AP45" s="24">
        <v>15191.55</v>
      </c>
      <c r="AQ45" s="35">
        <f t="shared" si="10"/>
        <v>0.62632653061224486</v>
      </c>
      <c r="AR45" s="24">
        <v>1075.3399999999999</v>
      </c>
      <c r="AS45" s="24">
        <v>17605.55</v>
      </c>
      <c r="AT45" s="35">
        <f t="shared" si="11"/>
        <v>0.74910858650327627</v>
      </c>
      <c r="AU45" s="24">
        <v>942.69</v>
      </c>
      <c r="AV45" s="24">
        <v>123380.88</v>
      </c>
      <c r="AW45" s="35">
        <f t="shared" si="12"/>
        <v>0.6074883308714919</v>
      </c>
      <c r="AX45" s="24">
        <v>1469.69</v>
      </c>
      <c r="AY45" s="24">
        <v>103290.52</v>
      </c>
      <c r="AZ45" s="35">
        <f t="shared" si="13"/>
        <v>0.4640185085354897</v>
      </c>
      <c r="BA45" s="24"/>
      <c r="BB45" s="24"/>
      <c r="BC45" s="35"/>
    </row>
    <row r="46" spans="1:55" x14ac:dyDescent="0.3">
      <c r="A46" s="34">
        <v>45330</v>
      </c>
      <c r="B46" s="24">
        <v>1295.5999999999999</v>
      </c>
      <c r="C46" s="24">
        <v>9868.15</v>
      </c>
      <c r="D46" s="35">
        <f t="shared" si="0"/>
        <v>0.68467008950253239</v>
      </c>
      <c r="E46" s="24"/>
      <c r="F46" s="24"/>
      <c r="G46" s="24"/>
      <c r="H46" s="24">
        <v>872.74</v>
      </c>
      <c r="I46" s="24">
        <v>269827.43</v>
      </c>
      <c r="J46" s="35">
        <f t="shared" si="1"/>
        <v>0.76821602954113866</v>
      </c>
      <c r="K46" s="24"/>
      <c r="L46" s="24"/>
      <c r="M46" s="24"/>
      <c r="N46" s="24">
        <v>963.53</v>
      </c>
      <c r="O46" s="24">
        <v>79619.360000000001</v>
      </c>
      <c r="P46" s="35">
        <f t="shared" si="2"/>
        <v>0.83283849372384933</v>
      </c>
      <c r="Q46" s="24">
        <v>853.97</v>
      </c>
      <c r="R46" s="24">
        <v>57699.35</v>
      </c>
      <c r="S46" s="35">
        <f t="shared" si="14"/>
        <v>0.55160320449700295</v>
      </c>
      <c r="T46" s="24">
        <v>961.3</v>
      </c>
      <c r="U46" s="24">
        <v>37015.74</v>
      </c>
      <c r="V46" s="35">
        <f t="shared" si="3"/>
        <v>0.59993095623987036</v>
      </c>
      <c r="W46" s="24">
        <v>1179.8599999999999</v>
      </c>
      <c r="X46" s="24">
        <v>64027.5</v>
      </c>
      <c r="Y46" s="35">
        <f t="shared" si="4"/>
        <v>0.55959289622262232</v>
      </c>
      <c r="Z46" s="24">
        <v>1085.3900000000001</v>
      </c>
      <c r="AA46" s="24">
        <v>38505.32</v>
      </c>
      <c r="AB46" s="35">
        <f t="shared" si="5"/>
        <v>0.10426456252843186</v>
      </c>
      <c r="AC46" s="24">
        <v>1690.38</v>
      </c>
      <c r="AD46" s="24">
        <v>62856.37</v>
      </c>
      <c r="AE46" s="35">
        <f t="shared" si="6"/>
        <v>0.35412039436619719</v>
      </c>
      <c r="AF46" s="24">
        <v>1191.3699999999999</v>
      </c>
      <c r="AG46" s="24">
        <v>65514.65</v>
      </c>
      <c r="AH46" s="35">
        <f t="shared" si="7"/>
        <v>0.99672371824129014</v>
      </c>
      <c r="AI46" s="24">
        <v>1694.12</v>
      </c>
      <c r="AJ46" s="24">
        <v>62597.64</v>
      </c>
      <c r="AK46" s="35">
        <f t="shared" si="8"/>
        <v>0.50099354126149487</v>
      </c>
      <c r="AL46" s="24">
        <v>1664.58</v>
      </c>
      <c r="AM46" s="24">
        <v>48565.14</v>
      </c>
      <c r="AN46" s="35">
        <f t="shared" si="9"/>
        <v>0.76965356576862121</v>
      </c>
      <c r="AO46" s="24">
        <v>1372.69</v>
      </c>
      <c r="AP46" s="24">
        <v>15166.1</v>
      </c>
      <c r="AQ46" s="35">
        <f t="shared" si="10"/>
        <v>0.62527726242011961</v>
      </c>
      <c r="AR46" s="24">
        <v>1075.3399999999999</v>
      </c>
      <c r="AS46" s="24">
        <v>17612.7</v>
      </c>
      <c r="AT46" s="35">
        <f t="shared" si="11"/>
        <v>0.74941281593055908</v>
      </c>
      <c r="AU46" s="24">
        <v>942.64</v>
      </c>
      <c r="AV46" s="24">
        <v>122620.46</v>
      </c>
      <c r="AW46" s="35">
        <f t="shared" si="12"/>
        <v>0.60374426390940428</v>
      </c>
      <c r="AX46" s="24">
        <v>1469.67</v>
      </c>
      <c r="AY46" s="24">
        <v>102961.79</v>
      </c>
      <c r="AZ46" s="35">
        <f t="shared" si="13"/>
        <v>0.46254173405211141</v>
      </c>
      <c r="BA46" s="24"/>
      <c r="BB46" s="24"/>
      <c r="BC46" s="35"/>
    </row>
    <row r="47" spans="1:55" x14ac:dyDescent="0.3">
      <c r="A47" s="34">
        <v>45331</v>
      </c>
      <c r="B47" s="24">
        <v>1295.5999999999999</v>
      </c>
      <c r="C47" s="24">
        <v>9865.4</v>
      </c>
      <c r="D47" s="35">
        <f t="shared" si="0"/>
        <v>0.68447928953028514</v>
      </c>
      <c r="E47" s="24"/>
      <c r="F47" s="24"/>
      <c r="G47" s="24"/>
      <c r="H47" s="24">
        <v>872.75</v>
      </c>
      <c r="I47" s="24">
        <v>269989.37</v>
      </c>
      <c r="J47" s="35">
        <f t="shared" si="1"/>
        <v>0.76867708312573491</v>
      </c>
      <c r="K47" s="24"/>
      <c r="L47" s="24"/>
      <c r="M47" s="24"/>
      <c r="N47" s="24">
        <v>963.54</v>
      </c>
      <c r="O47" s="24">
        <v>79655.66</v>
      </c>
      <c r="P47" s="35">
        <f t="shared" si="2"/>
        <v>0.83321820083682008</v>
      </c>
      <c r="Q47" s="24">
        <v>853.97</v>
      </c>
      <c r="R47" s="24">
        <v>57740.57</v>
      </c>
      <c r="S47" s="35">
        <f t="shared" si="14"/>
        <v>0.55199726585279585</v>
      </c>
      <c r="T47" s="24">
        <v>961.3</v>
      </c>
      <c r="U47" s="24">
        <v>37040.199999999997</v>
      </c>
      <c r="V47" s="35">
        <f t="shared" si="3"/>
        <v>0.60032739059967577</v>
      </c>
      <c r="W47" s="24">
        <v>1179.8599999999999</v>
      </c>
      <c r="X47" s="24">
        <v>64056.800000000003</v>
      </c>
      <c r="Y47" s="35">
        <f t="shared" si="4"/>
        <v>0.55984897481165552</v>
      </c>
      <c r="Z47" s="24">
        <v>1085.48</v>
      </c>
      <c r="AA47" s="24">
        <v>39160.339999999997</v>
      </c>
      <c r="AB47" s="35">
        <f t="shared" si="5"/>
        <v>0.10603822325238826</v>
      </c>
      <c r="AC47" s="24">
        <v>1690.32</v>
      </c>
      <c r="AD47" s="24">
        <v>62024.72</v>
      </c>
      <c r="AE47" s="35">
        <f t="shared" si="6"/>
        <v>0.34943504225352112</v>
      </c>
      <c r="AF47" s="24">
        <v>1191.4000000000001</v>
      </c>
      <c r="AG47" s="24">
        <v>65871.95</v>
      </c>
      <c r="AH47" s="35">
        <f t="shared" si="7"/>
        <v>1.0021595922714133</v>
      </c>
      <c r="AI47" s="24">
        <v>1694.1</v>
      </c>
      <c r="AJ47" s="24">
        <v>62496.23</v>
      </c>
      <c r="AK47" s="35">
        <f t="shared" si="8"/>
        <v>0.50018191713286431</v>
      </c>
      <c r="AL47" s="24">
        <v>1664.58</v>
      </c>
      <c r="AM47" s="24">
        <v>48536.08</v>
      </c>
      <c r="AN47" s="35">
        <f t="shared" si="9"/>
        <v>0.76919302694136293</v>
      </c>
      <c r="AO47" s="24">
        <v>1372.76</v>
      </c>
      <c r="AP47" s="24">
        <v>15335.03</v>
      </c>
      <c r="AQ47" s="35">
        <f t="shared" si="10"/>
        <v>0.6322420119562977</v>
      </c>
      <c r="AR47" s="24">
        <v>1075.3399999999999</v>
      </c>
      <c r="AS47" s="24">
        <v>17609.73</v>
      </c>
      <c r="AT47" s="35">
        <f t="shared" si="11"/>
        <v>0.74928644370691855</v>
      </c>
      <c r="AU47" s="24">
        <v>942.58</v>
      </c>
      <c r="AV47" s="24">
        <v>121893.91</v>
      </c>
      <c r="AW47" s="35">
        <f t="shared" si="12"/>
        <v>0.60016696208764153</v>
      </c>
      <c r="AX47" s="24">
        <v>1469.63</v>
      </c>
      <c r="AY47" s="24">
        <v>102236.75</v>
      </c>
      <c r="AZ47" s="35">
        <f t="shared" si="13"/>
        <v>0.45928459119496856</v>
      </c>
      <c r="BA47" s="24"/>
      <c r="BB47" s="24"/>
      <c r="BC47" s="35"/>
    </row>
    <row r="48" spans="1:55" x14ac:dyDescent="0.3">
      <c r="A48" s="34">
        <v>45332</v>
      </c>
      <c r="B48" s="24">
        <v>1295.5999999999999</v>
      </c>
      <c r="C48" s="24">
        <v>9855.2099999999991</v>
      </c>
      <c r="D48" s="35">
        <f t="shared" si="0"/>
        <v>0.68377228890584885</v>
      </c>
      <c r="E48" s="24"/>
      <c r="F48" s="24"/>
      <c r="G48" s="24"/>
      <c r="H48" s="24">
        <v>872.75</v>
      </c>
      <c r="I48" s="24">
        <v>269901.03000000003</v>
      </c>
      <c r="J48" s="35">
        <f t="shared" si="1"/>
        <v>0.76842557346991658</v>
      </c>
      <c r="K48" s="24"/>
      <c r="L48" s="24"/>
      <c r="M48" s="24"/>
      <c r="N48" s="24">
        <v>963.53</v>
      </c>
      <c r="O48" s="24">
        <v>79633.929999999993</v>
      </c>
      <c r="P48" s="35">
        <f t="shared" si="2"/>
        <v>0.83299089958158989</v>
      </c>
      <c r="Q48" s="24">
        <v>853.97</v>
      </c>
      <c r="R48" s="24">
        <v>57750.25</v>
      </c>
      <c r="S48" s="35">
        <f t="shared" si="14"/>
        <v>0.55208980621970694</v>
      </c>
      <c r="T48" s="24">
        <v>961.3</v>
      </c>
      <c r="U48" s="24">
        <v>37050.81</v>
      </c>
      <c r="V48" s="35">
        <f t="shared" si="3"/>
        <v>0.60049935170178281</v>
      </c>
      <c r="W48" s="24">
        <v>1179.8599999999999</v>
      </c>
      <c r="X48" s="24">
        <v>64009.47</v>
      </c>
      <c r="Y48" s="35">
        <f t="shared" si="4"/>
        <v>0.55943531612158925</v>
      </c>
      <c r="Z48" s="24">
        <v>1085.56</v>
      </c>
      <c r="AA48" s="24">
        <v>39759.620000000003</v>
      </c>
      <c r="AB48" s="35">
        <f t="shared" si="5"/>
        <v>0.10766095141130343</v>
      </c>
      <c r="AC48" s="24">
        <v>1690.27</v>
      </c>
      <c r="AD48" s="24">
        <v>61407.69</v>
      </c>
      <c r="AE48" s="35">
        <f t="shared" si="6"/>
        <v>0.34595881690140845</v>
      </c>
      <c r="AF48" s="24">
        <v>1191.3800000000001</v>
      </c>
      <c r="AG48" s="24">
        <v>65637.539999999994</v>
      </c>
      <c r="AH48" s="35">
        <f t="shared" si="7"/>
        <v>0.99859333637608383</v>
      </c>
      <c r="AI48" s="24">
        <v>1694.1</v>
      </c>
      <c r="AJ48" s="24">
        <v>62458</v>
      </c>
      <c r="AK48" s="35">
        <f t="shared" si="8"/>
        <v>0.49987594740169833</v>
      </c>
      <c r="AL48" s="24">
        <v>1664.56</v>
      </c>
      <c r="AM48" s="24">
        <v>48428.61</v>
      </c>
      <c r="AN48" s="35">
        <f t="shared" si="9"/>
        <v>0.76748985736925512</v>
      </c>
      <c r="AO48" s="24">
        <v>1372.71</v>
      </c>
      <c r="AP48" s="24">
        <v>15213.47</v>
      </c>
      <c r="AQ48" s="35">
        <f t="shared" si="10"/>
        <v>0.62723026180169039</v>
      </c>
      <c r="AR48" s="24">
        <v>1075.3399999999999</v>
      </c>
      <c r="AS48" s="24">
        <v>17587.060000000001</v>
      </c>
      <c r="AT48" s="35">
        <f t="shared" si="11"/>
        <v>0.74832184494936604</v>
      </c>
      <c r="AU48" s="24">
        <v>942.53</v>
      </c>
      <c r="AV48" s="24">
        <v>121122.31</v>
      </c>
      <c r="AW48" s="35">
        <f t="shared" si="12"/>
        <v>0.59636784835056622</v>
      </c>
      <c r="AX48" s="24">
        <v>1469.61</v>
      </c>
      <c r="AY48" s="24">
        <v>101797.66</v>
      </c>
      <c r="AZ48" s="35">
        <f t="shared" si="13"/>
        <v>0.45731203953279426</v>
      </c>
      <c r="BA48" s="24"/>
      <c r="BB48" s="24"/>
      <c r="BC48" s="35"/>
    </row>
    <row r="49" spans="1:55" x14ac:dyDescent="0.3">
      <c r="A49" s="34">
        <v>45333</v>
      </c>
      <c r="B49" s="24">
        <v>1295.5999999999999</v>
      </c>
      <c r="C49" s="24">
        <v>9848.8700000000008</v>
      </c>
      <c r="D49" s="35">
        <f t="shared" si="0"/>
        <v>0.68333240824255881</v>
      </c>
      <c r="E49" s="24"/>
      <c r="F49" s="24"/>
      <c r="G49" s="24"/>
      <c r="H49" s="24">
        <v>872.75</v>
      </c>
      <c r="I49" s="24">
        <v>269970.82</v>
      </c>
      <c r="J49" s="35">
        <f t="shared" si="1"/>
        <v>0.76862427008390299</v>
      </c>
      <c r="K49" s="24"/>
      <c r="L49" s="24"/>
      <c r="M49" s="24"/>
      <c r="N49" s="24">
        <v>963.53</v>
      </c>
      <c r="O49" s="24">
        <v>79632.960000000006</v>
      </c>
      <c r="P49" s="35">
        <f t="shared" si="2"/>
        <v>0.8329807531380754</v>
      </c>
      <c r="Q49" s="24">
        <v>853.97</v>
      </c>
      <c r="R49" s="24">
        <v>57729.89</v>
      </c>
      <c r="S49" s="35">
        <f t="shared" si="14"/>
        <v>0.55189516553062534</v>
      </c>
      <c r="T49" s="24">
        <v>961.3</v>
      </c>
      <c r="U49" s="24">
        <v>37054.65</v>
      </c>
      <c r="V49" s="35">
        <f t="shared" si="3"/>
        <v>0.60056158833063211</v>
      </c>
      <c r="W49" s="24">
        <v>1179.8599999999999</v>
      </c>
      <c r="X49" s="24">
        <v>64018.16</v>
      </c>
      <c r="Y49" s="35">
        <f t="shared" si="4"/>
        <v>0.55951126570994081</v>
      </c>
      <c r="Z49" s="24">
        <v>1085.6300000000001</v>
      </c>
      <c r="AA49" s="24">
        <v>40302.78</v>
      </c>
      <c r="AB49" s="35">
        <f t="shared" si="5"/>
        <v>0.10913171804258821</v>
      </c>
      <c r="AC49" s="24">
        <v>1690.22</v>
      </c>
      <c r="AD49" s="24">
        <v>60783.35</v>
      </c>
      <c r="AE49" s="35">
        <f t="shared" si="6"/>
        <v>0.3424414084507042</v>
      </c>
      <c r="AF49" s="24">
        <v>1191.3499999999999</v>
      </c>
      <c r="AG49" s="24">
        <v>65379.8</v>
      </c>
      <c r="AH49" s="35">
        <f t="shared" si="7"/>
        <v>0.99467214361783052</v>
      </c>
      <c r="AI49" s="24">
        <v>1694.08</v>
      </c>
      <c r="AJ49" s="24">
        <v>62326.91</v>
      </c>
      <c r="AK49" s="35">
        <f t="shared" si="8"/>
        <v>0.4988267825558037</v>
      </c>
      <c r="AL49" s="24">
        <v>1664.56</v>
      </c>
      <c r="AM49" s="24">
        <v>48424.84</v>
      </c>
      <c r="AN49" s="35">
        <f t="shared" si="9"/>
        <v>0.76743011093502367</v>
      </c>
      <c r="AO49" s="24">
        <v>1372.69</v>
      </c>
      <c r="AP49" s="24">
        <v>15147.65</v>
      </c>
      <c r="AQ49" s="35">
        <f t="shared" si="10"/>
        <v>0.62451659451659447</v>
      </c>
      <c r="AR49" s="24">
        <v>1075.32</v>
      </c>
      <c r="AS49" s="24">
        <v>17547.080000000002</v>
      </c>
      <c r="AT49" s="35">
        <f t="shared" si="11"/>
        <v>0.74662071313079748</v>
      </c>
      <c r="AU49" s="24">
        <v>942.47</v>
      </c>
      <c r="AV49" s="24">
        <v>120278.62</v>
      </c>
      <c r="AW49" s="35">
        <f t="shared" si="12"/>
        <v>0.59221378631216148</v>
      </c>
      <c r="AX49" s="24">
        <v>1469.6</v>
      </c>
      <c r="AY49" s="24">
        <v>101508.96</v>
      </c>
      <c r="AZ49" s="35">
        <f t="shared" si="13"/>
        <v>0.45601509433962267</v>
      </c>
      <c r="BA49" s="24"/>
      <c r="BB49" s="24"/>
      <c r="BC49" s="35"/>
    </row>
    <row r="50" spans="1:55" x14ac:dyDescent="0.3">
      <c r="A50" s="34">
        <v>45334</v>
      </c>
      <c r="B50" s="24">
        <v>1295.5899999999999</v>
      </c>
      <c r="C50" s="24">
        <v>9841.1200000000008</v>
      </c>
      <c r="D50" s="35">
        <f t="shared" si="0"/>
        <v>0.68279469922986202</v>
      </c>
      <c r="E50" s="24"/>
      <c r="F50" s="24"/>
      <c r="G50" s="24"/>
      <c r="H50" s="24">
        <v>872.75</v>
      </c>
      <c r="I50" s="24">
        <v>270165.75</v>
      </c>
      <c r="J50" s="35">
        <f t="shared" si="1"/>
        <v>0.76917924831809681</v>
      </c>
      <c r="K50" s="24"/>
      <c r="L50" s="24"/>
      <c r="M50" s="24"/>
      <c r="N50" s="24">
        <v>963.54</v>
      </c>
      <c r="O50" s="24">
        <v>79655.16</v>
      </c>
      <c r="P50" s="35">
        <f t="shared" si="2"/>
        <v>0.83321297071129707</v>
      </c>
      <c r="Q50" s="24">
        <v>853.97</v>
      </c>
      <c r="R50" s="24">
        <v>57752.89</v>
      </c>
      <c r="S50" s="35">
        <f t="shared" si="14"/>
        <v>0.55211504450159177</v>
      </c>
      <c r="T50" s="24">
        <v>961.3</v>
      </c>
      <c r="U50" s="24">
        <v>37045.93</v>
      </c>
      <c r="V50" s="35">
        <f t="shared" si="3"/>
        <v>0.60042025931928689</v>
      </c>
      <c r="W50" s="24">
        <v>1179.8599999999999</v>
      </c>
      <c r="X50" s="24">
        <v>64034.17</v>
      </c>
      <c r="Y50" s="35">
        <f t="shared" si="4"/>
        <v>0.55965119124613261</v>
      </c>
      <c r="Z50" s="24">
        <v>1085.7</v>
      </c>
      <c r="AA50" s="24">
        <v>40847.42</v>
      </c>
      <c r="AB50" s="35">
        <f t="shared" si="5"/>
        <v>0.11060649221237788</v>
      </c>
      <c r="AC50" s="24">
        <v>1690.18</v>
      </c>
      <c r="AD50" s="24">
        <v>60135.11</v>
      </c>
      <c r="AE50" s="35">
        <f t="shared" si="6"/>
        <v>0.33878935211267608</v>
      </c>
      <c r="AF50" s="24">
        <v>1191.3499999999999</v>
      </c>
      <c r="AG50" s="24">
        <v>65372.35</v>
      </c>
      <c r="AH50" s="35">
        <f t="shared" si="7"/>
        <v>0.99455880115624518</v>
      </c>
      <c r="AI50" s="24">
        <v>1694.08</v>
      </c>
      <c r="AJ50" s="24">
        <v>62335.65</v>
      </c>
      <c r="AK50" s="35">
        <f t="shared" si="8"/>
        <v>0.49889673221445896</v>
      </c>
      <c r="AL50" s="24">
        <v>1664.54</v>
      </c>
      <c r="AM50" s="24">
        <v>48329.06</v>
      </c>
      <c r="AN50" s="35">
        <f t="shared" si="9"/>
        <v>0.76591220285261485</v>
      </c>
      <c r="AO50" s="24">
        <v>1372.68</v>
      </c>
      <c r="AP50" s="24">
        <v>15137.83</v>
      </c>
      <c r="AQ50" s="35">
        <f t="shared" si="10"/>
        <v>0.62411172954030092</v>
      </c>
      <c r="AR50" s="24">
        <v>1075.32</v>
      </c>
      <c r="AS50" s="24">
        <v>17539.810000000001</v>
      </c>
      <c r="AT50" s="35">
        <f t="shared" si="11"/>
        <v>0.74631137775508471</v>
      </c>
      <c r="AU50" s="24">
        <v>942.4</v>
      </c>
      <c r="AV50" s="24">
        <v>119434.37</v>
      </c>
      <c r="AW50" s="35">
        <f t="shared" si="12"/>
        <v>0.58805696701132448</v>
      </c>
      <c r="AX50" s="24">
        <v>1469.59</v>
      </c>
      <c r="AY50" s="24">
        <v>101372.48</v>
      </c>
      <c r="AZ50" s="35">
        <f t="shared" si="13"/>
        <v>0.45540197663971249</v>
      </c>
      <c r="BA50" s="24"/>
      <c r="BB50" s="24"/>
      <c r="BC50" s="35"/>
    </row>
    <row r="51" spans="1:55" x14ac:dyDescent="0.3">
      <c r="A51" s="34">
        <v>45335</v>
      </c>
      <c r="B51" s="24">
        <v>1295.5899999999999</v>
      </c>
      <c r="C51" s="24">
        <v>9838.1200000000008</v>
      </c>
      <c r="D51" s="35">
        <f t="shared" si="0"/>
        <v>0.68258655380559219</v>
      </c>
      <c r="E51" s="24"/>
      <c r="F51" s="24"/>
      <c r="G51" s="24"/>
      <c r="H51" s="24">
        <v>872.75</v>
      </c>
      <c r="I51" s="24">
        <v>270185.43</v>
      </c>
      <c r="J51" s="35">
        <f t="shared" si="1"/>
        <v>0.76923527854253082</v>
      </c>
      <c r="K51" s="24"/>
      <c r="L51" s="24"/>
      <c r="M51" s="24"/>
      <c r="N51" s="24">
        <v>963.54</v>
      </c>
      <c r="O51" s="24">
        <v>79709</v>
      </c>
      <c r="P51" s="35">
        <f t="shared" si="2"/>
        <v>0.83377615062761501</v>
      </c>
      <c r="Q51" s="24">
        <v>853.97</v>
      </c>
      <c r="R51" s="24">
        <v>57756.43</v>
      </c>
      <c r="S51" s="35">
        <f t="shared" si="14"/>
        <v>0.55214888674321005</v>
      </c>
      <c r="T51" s="24">
        <v>961.3</v>
      </c>
      <c r="U51" s="24">
        <v>37053.07</v>
      </c>
      <c r="V51" s="35">
        <f t="shared" si="3"/>
        <v>0.60053598055105351</v>
      </c>
      <c r="W51" s="24">
        <v>1179.8699999999999</v>
      </c>
      <c r="X51" s="24">
        <v>64098.63</v>
      </c>
      <c r="Y51" s="35">
        <f t="shared" si="4"/>
        <v>0.56021456414200566</v>
      </c>
      <c r="Z51" s="24">
        <v>1085.77</v>
      </c>
      <c r="AA51" s="24">
        <v>41321.47</v>
      </c>
      <c r="AB51" s="35">
        <f t="shared" si="5"/>
        <v>0.11189012304226328</v>
      </c>
      <c r="AC51" s="24">
        <v>1690.13</v>
      </c>
      <c r="AD51" s="24">
        <v>59532.35</v>
      </c>
      <c r="AE51" s="35">
        <f t="shared" si="6"/>
        <v>0.33539352112676057</v>
      </c>
      <c r="AF51" s="24">
        <v>1191.3</v>
      </c>
      <c r="AG51" s="24">
        <v>64787.39</v>
      </c>
      <c r="AH51" s="35">
        <f t="shared" si="7"/>
        <v>0.9856593640651149</v>
      </c>
      <c r="AI51" s="24">
        <v>1694.08</v>
      </c>
      <c r="AJ51" s="24">
        <v>62293.35</v>
      </c>
      <c r="AK51" s="35">
        <f t="shared" si="8"/>
        <v>0.49855818867199692</v>
      </c>
      <c r="AL51" s="24">
        <v>1664.54</v>
      </c>
      <c r="AM51" s="24">
        <v>48303.01</v>
      </c>
      <c r="AN51" s="35">
        <f t="shared" si="9"/>
        <v>0.76549936608557845</v>
      </c>
      <c r="AO51" s="24">
        <v>1372.71</v>
      </c>
      <c r="AP51" s="24">
        <v>15196.28</v>
      </c>
      <c r="AQ51" s="35">
        <f t="shared" si="10"/>
        <v>0.62652154195011345</v>
      </c>
      <c r="AR51" s="24">
        <v>1075.33</v>
      </c>
      <c r="AS51" s="24">
        <v>17554.310000000001</v>
      </c>
      <c r="AT51" s="35">
        <f t="shared" si="11"/>
        <v>0.74692834652370022</v>
      </c>
      <c r="AU51" s="24">
        <v>942.34</v>
      </c>
      <c r="AV51" s="24">
        <v>118530.98</v>
      </c>
      <c r="AW51" s="35">
        <f t="shared" si="12"/>
        <v>0.58360896110290494</v>
      </c>
      <c r="AX51" s="24">
        <v>1469.59</v>
      </c>
      <c r="AY51" s="24">
        <v>101268.28</v>
      </c>
      <c r="AZ51" s="35">
        <f t="shared" si="13"/>
        <v>0.45493387241689126</v>
      </c>
      <c r="BA51" s="24"/>
      <c r="BB51" s="24"/>
      <c r="BC51" s="35"/>
    </row>
    <row r="52" spans="1:55" x14ac:dyDescent="0.3">
      <c r="A52" s="34">
        <v>45336</v>
      </c>
      <c r="B52" s="24">
        <v>1295.5899999999999</v>
      </c>
      <c r="C52" s="24">
        <v>9827.7800000000007</v>
      </c>
      <c r="D52" s="35">
        <f t="shared" si="0"/>
        <v>0.68186914590994241</v>
      </c>
      <c r="E52" s="24"/>
      <c r="F52" s="24"/>
      <c r="G52" s="24"/>
      <c r="H52" s="24">
        <v>872.75</v>
      </c>
      <c r="I52" s="24">
        <v>270170.36</v>
      </c>
      <c r="J52" s="35">
        <f t="shared" si="1"/>
        <v>0.76919237328428791</v>
      </c>
      <c r="K52" s="24"/>
      <c r="L52" s="24"/>
      <c r="M52" s="24"/>
      <c r="N52" s="24">
        <v>963.54</v>
      </c>
      <c r="O52" s="24">
        <v>79712.160000000003</v>
      </c>
      <c r="P52" s="35">
        <f t="shared" si="2"/>
        <v>0.83380920502092049</v>
      </c>
      <c r="Q52" s="24">
        <v>853.97</v>
      </c>
      <c r="R52" s="24">
        <v>57755.08</v>
      </c>
      <c r="S52" s="35">
        <f t="shared" si="14"/>
        <v>0.55213598080360982</v>
      </c>
      <c r="T52" s="24">
        <v>961.3</v>
      </c>
      <c r="U52" s="24">
        <v>37057.699999999997</v>
      </c>
      <c r="V52" s="35">
        <f t="shared" si="3"/>
        <v>0.600611021069692</v>
      </c>
      <c r="W52" s="24">
        <v>1179.8599999999999</v>
      </c>
      <c r="X52" s="24">
        <v>64050.94</v>
      </c>
      <c r="Y52" s="35">
        <f t="shared" si="4"/>
        <v>0.55979775909384888</v>
      </c>
      <c r="Z52" s="24">
        <v>1085.82</v>
      </c>
      <c r="AA52" s="24">
        <v>41748.54</v>
      </c>
      <c r="AB52" s="35">
        <f t="shared" si="5"/>
        <v>0.11304654160258215</v>
      </c>
      <c r="AC52" s="24">
        <v>1690.08</v>
      </c>
      <c r="AD52" s="24">
        <v>58882.47</v>
      </c>
      <c r="AE52" s="35">
        <f t="shared" si="6"/>
        <v>0.33173222535211266</v>
      </c>
      <c r="AF52" s="24">
        <v>1191.25</v>
      </c>
      <c r="AG52" s="24">
        <v>64203.839999999997</v>
      </c>
      <c r="AH52" s="35">
        <f t="shared" si="7"/>
        <v>0.97678137836604284</v>
      </c>
      <c r="AI52" s="24">
        <v>1694.08</v>
      </c>
      <c r="AJ52" s="24">
        <v>62299.6</v>
      </c>
      <c r="AK52" s="35">
        <f t="shared" si="8"/>
        <v>0.49860820988098953</v>
      </c>
      <c r="AL52" s="24">
        <v>1664.51</v>
      </c>
      <c r="AM52" s="24">
        <v>48172.11</v>
      </c>
      <c r="AN52" s="35">
        <f t="shared" si="9"/>
        <v>0.76342488114104601</v>
      </c>
      <c r="AO52" s="24">
        <v>1372.72</v>
      </c>
      <c r="AP52" s="24">
        <v>15223.1</v>
      </c>
      <c r="AQ52" s="35">
        <f t="shared" si="10"/>
        <v>0.62762729334157907</v>
      </c>
      <c r="AR52" s="24">
        <v>1075.32</v>
      </c>
      <c r="AS52" s="24">
        <v>17542.259999999998</v>
      </c>
      <c r="AT52" s="35">
        <f t="shared" si="11"/>
        <v>0.74641562420219554</v>
      </c>
      <c r="AU52" s="24">
        <v>942.27</v>
      </c>
      <c r="AV52" s="24">
        <v>117674.89</v>
      </c>
      <c r="AW52" s="35">
        <f t="shared" si="12"/>
        <v>0.57939384539635652</v>
      </c>
      <c r="AX52" s="24">
        <v>1469.56</v>
      </c>
      <c r="AY52" s="24">
        <v>100624.08</v>
      </c>
      <c r="AZ52" s="35">
        <f t="shared" si="13"/>
        <v>0.45203989218328844</v>
      </c>
      <c r="BA52" s="24"/>
      <c r="BB52" s="24"/>
      <c r="BC52" s="35"/>
    </row>
    <row r="53" spans="1:55" x14ac:dyDescent="0.3">
      <c r="A53" s="34">
        <v>45337</v>
      </c>
      <c r="B53" s="24">
        <v>1295.5899999999999</v>
      </c>
      <c r="C53" s="24">
        <v>9818.4699999999993</v>
      </c>
      <c r="D53" s="35">
        <f t="shared" si="0"/>
        <v>0.68122320127662528</v>
      </c>
      <c r="E53" s="24"/>
      <c r="F53" s="24"/>
      <c r="G53" s="24"/>
      <c r="H53" s="24">
        <v>872.75</v>
      </c>
      <c r="I53" s="24">
        <v>270123.56</v>
      </c>
      <c r="J53" s="35">
        <f t="shared" si="1"/>
        <v>0.76905913067740195</v>
      </c>
      <c r="K53" s="24"/>
      <c r="L53" s="24"/>
      <c r="M53" s="24"/>
      <c r="N53" s="24">
        <v>963.54</v>
      </c>
      <c r="O53" s="24">
        <v>79693.53</v>
      </c>
      <c r="P53" s="35">
        <f t="shared" si="2"/>
        <v>0.83361433054393308</v>
      </c>
      <c r="Q53" s="24">
        <v>853.97</v>
      </c>
      <c r="R53" s="24">
        <v>57726.18</v>
      </c>
      <c r="S53" s="35">
        <f t="shared" si="14"/>
        <v>0.55185969809661295</v>
      </c>
      <c r="T53" s="24">
        <v>961.3</v>
      </c>
      <c r="U53" s="24">
        <v>37058.85</v>
      </c>
      <c r="V53" s="35">
        <f t="shared" si="3"/>
        <v>0.60062965964343595</v>
      </c>
      <c r="W53" s="24">
        <v>1179.8499999999999</v>
      </c>
      <c r="X53" s="24">
        <v>63980.67</v>
      </c>
      <c r="Y53" s="35">
        <f t="shared" si="4"/>
        <v>0.55918360747434848</v>
      </c>
      <c r="Z53" s="24">
        <v>1085.8699999999999</v>
      </c>
      <c r="AA53" s="24">
        <v>42125.9</v>
      </c>
      <c r="AB53" s="35">
        <f t="shared" si="5"/>
        <v>0.11406835560947079</v>
      </c>
      <c r="AC53" s="24">
        <v>1690.04</v>
      </c>
      <c r="AD53" s="24">
        <v>58292.36</v>
      </c>
      <c r="AE53" s="35">
        <f t="shared" si="6"/>
        <v>0.32840766197183097</v>
      </c>
      <c r="AF53" s="24">
        <v>1191.23</v>
      </c>
      <c r="AG53" s="24">
        <v>63967.040000000001</v>
      </c>
      <c r="AH53" s="35">
        <f t="shared" si="7"/>
        <v>0.97317876160048689</v>
      </c>
      <c r="AI53" s="24">
        <v>1694.07</v>
      </c>
      <c r="AJ53" s="24">
        <v>62236.76</v>
      </c>
      <c r="AK53" s="35">
        <f t="shared" si="8"/>
        <v>0.4981052766372942</v>
      </c>
      <c r="AL53" s="24">
        <v>1664.51</v>
      </c>
      <c r="AM53" s="24">
        <v>48135.59</v>
      </c>
      <c r="AN53" s="35">
        <f t="shared" si="9"/>
        <v>0.76284611727416796</v>
      </c>
      <c r="AO53" s="24">
        <v>1372.71</v>
      </c>
      <c r="AP53" s="24">
        <v>15219.03</v>
      </c>
      <c r="AQ53" s="35">
        <f t="shared" si="10"/>
        <v>0.62745949288806435</v>
      </c>
      <c r="AR53" s="24">
        <v>1075.32</v>
      </c>
      <c r="AS53" s="24">
        <v>17516.810000000001</v>
      </c>
      <c r="AT53" s="35">
        <f t="shared" si="11"/>
        <v>0.74533273763934993</v>
      </c>
      <c r="AU53" s="24">
        <v>942.21</v>
      </c>
      <c r="AV53" s="24">
        <v>116818.87</v>
      </c>
      <c r="AW53" s="35">
        <f t="shared" si="12"/>
        <v>0.57517907434761195</v>
      </c>
      <c r="AX53" s="24">
        <v>1469.52</v>
      </c>
      <c r="AY53" s="24">
        <v>99798.91</v>
      </c>
      <c r="AZ53" s="35">
        <f t="shared" si="13"/>
        <v>0.44833292902066491</v>
      </c>
      <c r="BA53" s="24"/>
      <c r="BB53" s="24"/>
      <c r="BC53" s="35"/>
    </row>
    <row r="54" spans="1:55" x14ac:dyDescent="0.3">
      <c r="A54" s="34">
        <v>45338</v>
      </c>
      <c r="B54" s="24">
        <v>1295.58</v>
      </c>
      <c r="C54" s="24">
        <v>9804.2800000000007</v>
      </c>
      <c r="D54" s="35">
        <f t="shared" si="0"/>
        <v>0.68023867341982935</v>
      </c>
      <c r="E54" s="24"/>
      <c r="F54" s="24"/>
      <c r="G54" s="24"/>
      <c r="H54" s="24">
        <v>872.75</v>
      </c>
      <c r="I54" s="24">
        <v>270018.09999999998</v>
      </c>
      <c r="J54" s="35">
        <f t="shared" si="1"/>
        <v>0.76875887928162867</v>
      </c>
      <c r="K54" s="24"/>
      <c r="L54" s="24"/>
      <c r="M54" s="24"/>
      <c r="N54" s="24">
        <v>963.54</v>
      </c>
      <c r="O54" s="24">
        <v>79695.429999999993</v>
      </c>
      <c r="P54" s="35">
        <f t="shared" si="2"/>
        <v>0.83363420502092045</v>
      </c>
      <c r="Q54" s="24">
        <v>853.97</v>
      </c>
      <c r="R54" s="24">
        <v>57736.2</v>
      </c>
      <c r="S54" s="35">
        <f t="shared" si="14"/>
        <v>0.55195548884831214</v>
      </c>
      <c r="T54" s="24">
        <v>961.3</v>
      </c>
      <c r="U54" s="24">
        <v>37044.639999999999</v>
      </c>
      <c r="V54" s="35">
        <f t="shared" si="3"/>
        <v>0.60039935170178282</v>
      </c>
      <c r="W54" s="24">
        <v>1179.8399999999999</v>
      </c>
      <c r="X54" s="24">
        <v>63887.519999999997</v>
      </c>
      <c r="Y54" s="35">
        <f t="shared" si="4"/>
        <v>0.55836948731842884</v>
      </c>
      <c r="Z54" s="24">
        <v>1085.92</v>
      </c>
      <c r="AA54" s="24">
        <v>42532.75</v>
      </c>
      <c r="AB54" s="35">
        <f t="shared" si="5"/>
        <v>0.11517002252886512</v>
      </c>
      <c r="AC54" s="24">
        <v>1690</v>
      </c>
      <c r="AD54" s="24">
        <v>57680.32</v>
      </c>
      <c r="AE54" s="35">
        <f t="shared" si="6"/>
        <v>0.32495954929577464</v>
      </c>
      <c r="AF54" s="24">
        <v>1191.19</v>
      </c>
      <c r="AG54" s="24">
        <v>63539.16</v>
      </c>
      <c r="AH54" s="35">
        <f t="shared" si="7"/>
        <v>0.96666910086718394</v>
      </c>
      <c r="AI54" s="24">
        <v>1694.07</v>
      </c>
      <c r="AJ54" s="24">
        <v>62205.87</v>
      </c>
      <c r="AK54" s="35">
        <f t="shared" si="8"/>
        <v>0.49785805181396914</v>
      </c>
      <c r="AL54" s="24">
        <v>1664.49</v>
      </c>
      <c r="AM54" s="24">
        <v>48028.56</v>
      </c>
      <c r="AN54" s="35">
        <f t="shared" si="9"/>
        <v>0.76114992076069732</v>
      </c>
      <c r="AO54" s="24">
        <v>1372.72</v>
      </c>
      <c r="AP54" s="24">
        <v>15234.15</v>
      </c>
      <c r="AQ54" s="35">
        <f t="shared" si="10"/>
        <v>0.62808286951144088</v>
      </c>
      <c r="AR54" s="24">
        <v>1075.31</v>
      </c>
      <c r="AS54" s="24">
        <v>17488.72</v>
      </c>
      <c r="AT54" s="35">
        <f t="shared" si="11"/>
        <v>0.74413752021104596</v>
      </c>
      <c r="AU54" s="24">
        <v>942.14</v>
      </c>
      <c r="AV54" s="24">
        <v>115885.56</v>
      </c>
      <c r="AW54" s="35">
        <f t="shared" si="12"/>
        <v>0.5705837518463811</v>
      </c>
      <c r="AX54" s="24">
        <v>1469.49</v>
      </c>
      <c r="AY54" s="24">
        <v>99223.45</v>
      </c>
      <c r="AZ54" s="35">
        <f t="shared" si="13"/>
        <v>0.44574775381850851</v>
      </c>
      <c r="BA54" s="24"/>
      <c r="BB54" s="24"/>
      <c r="BC54" s="35"/>
    </row>
    <row r="55" spans="1:55" x14ac:dyDescent="0.3">
      <c r="A55" s="34">
        <v>45339</v>
      </c>
      <c r="B55" s="24">
        <v>1295.58</v>
      </c>
      <c r="C55" s="24">
        <v>9791.35</v>
      </c>
      <c r="D55" s="35">
        <f t="shared" si="0"/>
        <v>0.67934156664122669</v>
      </c>
      <c r="E55" s="24"/>
      <c r="F55" s="24"/>
      <c r="G55" s="24"/>
      <c r="H55" s="24">
        <v>872.75</v>
      </c>
      <c r="I55" s="24">
        <v>270105.26</v>
      </c>
      <c r="J55" s="35">
        <f t="shared" si="1"/>
        <v>0.76900702940163257</v>
      </c>
      <c r="K55" s="24"/>
      <c r="L55" s="24"/>
      <c r="M55" s="24"/>
      <c r="N55" s="24">
        <v>963.54</v>
      </c>
      <c r="O55" s="24">
        <v>79686.77</v>
      </c>
      <c r="P55" s="35">
        <f t="shared" si="2"/>
        <v>0.83354361924686193</v>
      </c>
      <c r="Q55" s="24">
        <v>853.97</v>
      </c>
      <c r="R55" s="24">
        <v>57715.040000000001</v>
      </c>
      <c r="S55" s="35">
        <f t="shared" si="14"/>
        <v>0.55175320019502305</v>
      </c>
      <c r="T55" s="24">
        <v>961.3</v>
      </c>
      <c r="U55" s="24">
        <v>37039.58</v>
      </c>
      <c r="V55" s="35">
        <f t="shared" si="3"/>
        <v>0.60031734197730957</v>
      </c>
      <c r="W55" s="24">
        <v>1179.8399999999999</v>
      </c>
      <c r="X55" s="24">
        <v>63834.49</v>
      </c>
      <c r="Y55" s="35">
        <f t="shared" si="4"/>
        <v>0.55790601129192963</v>
      </c>
      <c r="Z55" s="24">
        <v>1085.97</v>
      </c>
      <c r="AA55" s="24">
        <v>42871.95</v>
      </c>
      <c r="AB55" s="35">
        <f t="shared" si="5"/>
        <v>0.11608850702943915</v>
      </c>
      <c r="AC55" s="24">
        <v>1689.94</v>
      </c>
      <c r="AD55" s="24">
        <v>57019.02</v>
      </c>
      <c r="AE55" s="35">
        <f t="shared" si="6"/>
        <v>0.32123391549295771</v>
      </c>
      <c r="AF55" s="24">
        <v>1191.08</v>
      </c>
      <c r="AG55" s="24">
        <v>62365.45</v>
      </c>
      <c r="AH55" s="35">
        <f t="shared" si="7"/>
        <v>0.94881256656017032</v>
      </c>
      <c r="AI55" s="24">
        <v>1694.05</v>
      </c>
      <c r="AJ55" s="24">
        <v>62056.33</v>
      </c>
      <c r="AK55" s="35">
        <f t="shared" si="8"/>
        <v>0.49666122435912829</v>
      </c>
      <c r="AL55" s="24">
        <v>1664.5</v>
      </c>
      <c r="AM55" s="24">
        <v>48081.440000000002</v>
      </c>
      <c r="AN55" s="35">
        <f t="shared" si="9"/>
        <v>0.76198795562599053</v>
      </c>
      <c r="AO55" s="24">
        <v>1372.68</v>
      </c>
      <c r="AP55" s="24">
        <v>15142.98</v>
      </c>
      <c r="AQ55" s="35">
        <f t="shared" si="10"/>
        <v>0.62432405689548542</v>
      </c>
      <c r="AR55" s="24">
        <v>1075.3</v>
      </c>
      <c r="AS55" s="24">
        <v>17443.13</v>
      </c>
      <c r="AT55" s="35">
        <f t="shared" si="11"/>
        <v>0.74219768530337848</v>
      </c>
      <c r="AU55" s="24">
        <v>942.06</v>
      </c>
      <c r="AV55" s="24">
        <v>114820.4</v>
      </c>
      <c r="AW55" s="35">
        <f t="shared" si="12"/>
        <v>0.56533924175283112</v>
      </c>
      <c r="AX55" s="24">
        <v>1469.48</v>
      </c>
      <c r="AY55" s="24">
        <v>98998.24</v>
      </c>
      <c r="AZ55" s="35">
        <f t="shared" si="13"/>
        <v>0.44473602875112311</v>
      </c>
      <c r="BA55" s="24"/>
      <c r="BB55" s="24"/>
      <c r="BC55" s="35"/>
    </row>
    <row r="56" spans="1:55" x14ac:dyDescent="0.3">
      <c r="A56" s="34">
        <v>45340</v>
      </c>
      <c r="B56" s="24">
        <v>1295.57</v>
      </c>
      <c r="C56" s="24">
        <v>9781.4</v>
      </c>
      <c r="D56" s="35">
        <f t="shared" si="0"/>
        <v>0.678651217650732</v>
      </c>
      <c r="E56" s="24"/>
      <c r="F56" s="24"/>
      <c r="G56" s="24"/>
      <c r="H56" s="24">
        <v>872.75</v>
      </c>
      <c r="I56" s="24">
        <v>270130.73</v>
      </c>
      <c r="J56" s="35">
        <f t="shared" si="1"/>
        <v>0.76907954412807233</v>
      </c>
      <c r="K56" s="24"/>
      <c r="L56" s="24"/>
      <c r="M56" s="24"/>
      <c r="N56" s="24">
        <v>963.54</v>
      </c>
      <c r="O56" s="24">
        <v>79704.27</v>
      </c>
      <c r="P56" s="35">
        <f t="shared" si="2"/>
        <v>0.83372667364016739</v>
      </c>
      <c r="Q56" s="24">
        <v>853.97</v>
      </c>
      <c r="R56" s="24">
        <v>57690.93</v>
      </c>
      <c r="S56" s="35">
        <f t="shared" si="14"/>
        <v>0.55152270967371875</v>
      </c>
      <c r="T56" s="24">
        <v>961.3</v>
      </c>
      <c r="U56" s="24">
        <v>37027.279999999999</v>
      </c>
      <c r="V56" s="35">
        <f t="shared" si="3"/>
        <v>0.6001179902755267</v>
      </c>
      <c r="W56" s="24">
        <v>1179.8399999999999</v>
      </c>
      <c r="X56" s="24">
        <v>63833.18</v>
      </c>
      <c r="Y56" s="35">
        <f t="shared" si="4"/>
        <v>0.55789456204443355</v>
      </c>
      <c r="Z56" s="24">
        <v>1086.01</v>
      </c>
      <c r="AA56" s="24">
        <v>43223.06</v>
      </c>
      <c r="AB56" s="35">
        <f t="shared" si="5"/>
        <v>0.11703924138379221</v>
      </c>
      <c r="AC56" s="24">
        <v>1689.89</v>
      </c>
      <c r="AD56" s="24">
        <v>56327.06</v>
      </c>
      <c r="AE56" s="35">
        <f t="shared" si="6"/>
        <v>0.31733554929577462</v>
      </c>
      <c r="AF56" s="24">
        <v>1191.02</v>
      </c>
      <c r="AG56" s="24">
        <v>61676.86</v>
      </c>
      <c r="AH56" s="35">
        <f t="shared" si="7"/>
        <v>0.93833652822151226</v>
      </c>
      <c r="AI56" s="24">
        <v>1694.04</v>
      </c>
      <c r="AJ56" s="24">
        <v>62025.63</v>
      </c>
      <c r="AK56" s="35">
        <f t="shared" si="8"/>
        <v>0.49641552018055651</v>
      </c>
      <c r="AL56" s="24">
        <v>1664.47</v>
      </c>
      <c r="AM56" s="24">
        <v>47925.71</v>
      </c>
      <c r="AN56" s="35">
        <f t="shared" si="9"/>
        <v>0.75951996830427893</v>
      </c>
      <c r="AO56" s="24">
        <v>1372.63</v>
      </c>
      <c r="AP56" s="24">
        <v>14999.47</v>
      </c>
      <c r="AQ56" s="35">
        <f t="shared" si="10"/>
        <v>0.61840733869305298</v>
      </c>
      <c r="AR56" s="24">
        <v>1075.29</v>
      </c>
      <c r="AS56" s="24">
        <v>17421.14</v>
      </c>
      <c r="AT56" s="35">
        <f t="shared" si="11"/>
        <v>0.74126202025359544</v>
      </c>
      <c r="AU56" s="24">
        <v>941.98</v>
      </c>
      <c r="AV56" s="24">
        <v>113801.13</v>
      </c>
      <c r="AW56" s="35">
        <f t="shared" si="12"/>
        <v>0.56032067946824227</v>
      </c>
      <c r="AX56" s="24">
        <v>1469.46</v>
      </c>
      <c r="AY56" s="24">
        <v>98718.69</v>
      </c>
      <c r="AZ56" s="35">
        <f t="shared" si="13"/>
        <v>0.44348018867924527</v>
      </c>
      <c r="BA56" s="24"/>
      <c r="BB56" s="24"/>
      <c r="BC56" s="35"/>
    </row>
    <row r="57" spans="1:55" x14ac:dyDescent="0.3">
      <c r="A57" s="34">
        <v>45341</v>
      </c>
      <c r="B57" s="24">
        <v>1295.57</v>
      </c>
      <c r="C57" s="24">
        <v>9769.86</v>
      </c>
      <c r="D57" s="35">
        <f t="shared" si="0"/>
        <v>0.67785055158537433</v>
      </c>
      <c r="E57" s="24"/>
      <c r="F57" s="24"/>
      <c r="G57" s="24"/>
      <c r="H57" s="24">
        <v>872.75</v>
      </c>
      <c r="I57" s="24">
        <v>270144.61</v>
      </c>
      <c r="J57" s="35">
        <f t="shared" si="1"/>
        <v>0.76911906137985808</v>
      </c>
      <c r="K57" s="24"/>
      <c r="L57" s="24"/>
      <c r="M57" s="24"/>
      <c r="N57" s="24">
        <v>963.54</v>
      </c>
      <c r="O57" s="24">
        <v>79689.19</v>
      </c>
      <c r="P57" s="35">
        <f t="shared" si="2"/>
        <v>0.83356893305439328</v>
      </c>
      <c r="Q57" s="24">
        <v>853.97</v>
      </c>
      <c r="R57" s="24">
        <v>57658.5</v>
      </c>
      <c r="S57" s="35">
        <f t="shared" si="14"/>
        <v>0.55121268032465609</v>
      </c>
      <c r="T57" s="24">
        <v>961.3</v>
      </c>
      <c r="U57" s="24">
        <v>37017.18</v>
      </c>
      <c r="V57" s="35">
        <f t="shared" si="3"/>
        <v>0.59995429497568886</v>
      </c>
      <c r="W57" s="24">
        <v>1179.8399999999999</v>
      </c>
      <c r="X57" s="24">
        <v>63853.51</v>
      </c>
      <c r="Y57" s="35">
        <f t="shared" si="4"/>
        <v>0.55807224387771159</v>
      </c>
      <c r="Z57" s="24">
        <v>1086.06</v>
      </c>
      <c r="AA57" s="24">
        <v>43576.57</v>
      </c>
      <c r="AB57" s="35">
        <f t="shared" si="5"/>
        <v>0.11799647444923424</v>
      </c>
      <c r="AC57" s="24">
        <v>1689.84</v>
      </c>
      <c r="AD57" s="24">
        <v>55694.79</v>
      </c>
      <c r="AE57" s="35">
        <f t="shared" si="6"/>
        <v>0.31377346478873241</v>
      </c>
      <c r="AF57" s="24">
        <v>1190.98</v>
      </c>
      <c r="AG57" s="24">
        <v>61289.61</v>
      </c>
      <c r="AH57" s="35">
        <f t="shared" si="7"/>
        <v>0.93244500228206295</v>
      </c>
      <c r="AI57" s="24">
        <v>1694.03</v>
      </c>
      <c r="AJ57" s="24">
        <v>61922.47</v>
      </c>
      <c r="AK57" s="35">
        <f t="shared" si="8"/>
        <v>0.49558989011340809</v>
      </c>
      <c r="AL57" s="24">
        <v>1664.47</v>
      </c>
      <c r="AM57" s="24">
        <v>47912.84</v>
      </c>
      <c r="AN57" s="35">
        <f t="shared" si="9"/>
        <v>0.7593160063391442</v>
      </c>
      <c r="AO57" s="24">
        <v>1372.6</v>
      </c>
      <c r="AP57" s="24">
        <v>14935.71</v>
      </c>
      <c r="AQ57" s="35">
        <f t="shared" si="10"/>
        <v>0.6157786023500309</v>
      </c>
      <c r="AR57" s="24">
        <v>1075.28</v>
      </c>
      <c r="AS57" s="24">
        <v>17387.150000000001</v>
      </c>
      <c r="AT57" s="35">
        <f t="shared" si="11"/>
        <v>0.73981576036082042</v>
      </c>
      <c r="AU57" s="24">
        <v>941.9</v>
      </c>
      <c r="AV57" s="24">
        <v>112864.75</v>
      </c>
      <c r="AW57" s="35">
        <f t="shared" si="12"/>
        <v>0.55571024126046287</v>
      </c>
      <c r="AX57" s="24">
        <v>1469.45</v>
      </c>
      <c r="AY57" s="24">
        <v>98344.26</v>
      </c>
      <c r="AZ57" s="35">
        <f t="shared" si="13"/>
        <v>0.44179811320754714</v>
      </c>
      <c r="BA57" s="24"/>
      <c r="BB57" s="24"/>
      <c r="BC57" s="35"/>
    </row>
    <row r="58" spans="1:55" x14ac:dyDescent="0.3">
      <c r="A58" s="34">
        <v>45342</v>
      </c>
      <c r="B58" s="24">
        <v>1295.57</v>
      </c>
      <c r="C58" s="24">
        <v>9758.01</v>
      </c>
      <c r="D58" s="35">
        <f t="shared" si="0"/>
        <v>0.67702837715950881</v>
      </c>
      <c r="E58" s="24"/>
      <c r="F58" s="24"/>
      <c r="G58" s="24"/>
      <c r="H58" s="24">
        <v>872.75</v>
      </c>
      <c r="I58" s="24">
        <v>270169.58</v>
      </c>
      <c r="J58" s="35">
        <f t="shared" si="1"/>
        <v>0.76919015257417322</v>
      </c>
      <c r="K58" s="24"/>
      <c r="L58" s="24"/>
      <c r="M58" s="24"/>
      <c r="N58" s="24">
        <v>963.54</v>
      </c>
      <c r="O58" s="24">
        <v>79681.23</v>
      </c>
      <c r="P58" s="35">
        <f t="shared" si="2"/>
        <v>0.83348566945606695</v>
      </c>
      <c r="Q58" s="24">
        <v>853.97</v>
      </c>
      <c r="R58" s="24">
        <v>57632.9</v>
      </c>
      <c r="S58" s="35">
        <f t="shared" si="14"/>
        <v>0.55096794547001526</v>
      </c>
      <c r="T58" s="24">
        <v>961.3</v>
      </c>
      <c r="U58" s="24">
        <v>37007.269999999997</v>
      </c>
      <c r="V58" s="35">
        <f t="shared" si="3"/>
        <v>0.59979367909238246</v>
      </c>
      <c r="W58" s="24">
        <v>1179.8399999999999</v>
      </c>
      <c r="X58" s="24">
        <v>63868.18</v>
      </c>
      <c r="Y58" s="35">
        <f t="shared" si="4"/>
        <v>0.55820045796989981</v>
      </c>
      <c r="Z58" s="24">
        <v>1086.0999999999999</v>
      </c>
      <c r="AA58" s="24">
        <v>43912.35</v>
      </c>
      <c r="AB58" s="35">
        <f t="shared" si="5"/>
        <v>0.1189056982865065</v>
      </c>
      <c r="AC58" s="24">
        <v>1689.78</v>
      </c>
      <c r="AD58" s="24">
        <v>54934.07</v>
      </c>
      <c r="AE58" s="35">
        <f t="shared" si="6"/>
        <v>0.30948771830985916</v>
      </c>
      <c r="AF58" s="24">
        <v>1190.94</v>
      </c>
      <c r="AG58" s="24">
        <v>60839.37</v>
      </c>
      <c r="AH58" s="35">
        <f t="shared" si="7"/>
        <v>0.92559516202647196</v>
      </c>
      <c r="AI58" s="24">
        <v>1694.02</v>
      </c>
      <c r="AJ58" s="24">
        <v>61893.64</v>
      </c>
      <c r="AK58" s="35">
        <f t="shared" si="8"/>
        <v>0.49535915228056698</v>
      </c>
      <c r="AL58" s="24">
        <v>1664.44</v>
      </c>
      <c r="AM58" s="24">
        <v>47738.05</v>
      </c>
      <c r="AN58" s="35">
        <f t="shared" si="9"/>
        <v>0.75654595879556263</v>
      </c>
      <c r="AO58" s="24">
        <v>1372.6</v>
      </c>
      <c r="AP58" s="24">
        <v>14927.7</v>
      </c>
      <c r="AQ58" s="35">
        <f t="shared" si="10"/>
        <v>0.6154483611626469</v>
      </c>
      <c r="AR58" s="24">
        <v>1075.27</v>
      </c>
      <c r="AS58" s="24">
        <v>17346.11</v>
      </c>
      <c r="AT58" s="35">
        <f t="shared" si="11"/>
        <v>0.73806952599778741</v>
      </c>
      <c r="AU58" s="24">
        <v>941.82</v>
      </c>
      <c r="AV58" s="24">
        <v>111982.74</v>
      </c>
      <c r="AW58" s="35">
        <f t="shared" si="12"/>
        <v>0.55136750369276222</v>
      </c>
      <c r="AX58" s="24">
        <v>1469.44</v>
      </c>
      <c r="AY58" s="24">
        <v>98232.44</v>
      </c>
      <c r="AZ58" s="35">
        <f t="shared" si="13"/>
        <v>0.44129577717879603</v>
      </c>
      <c r="BA58" s="24"/>
      <c r="BB58" s="24"/>
      <c r="BC58" s="35"/>
    </row>
    <row r="59" spans="1:55" x14ac:dyDescent="0.3">
      <c r="A59" s="34">
        <v>45343</v>
      </c>
      <c r="B59" s="24">
        <v>1295.56</v>
      </c>
      <c r="C59" s="24">
        <v>9747.39</v>
      </c>
      <c r="D59" s="35">
        <f t="shared" si="0"/>
        <v>0.67629154235759381</v>
      </c>
      <c r="E59" s="24"/>
      <c r="F59" s="24"/>
      <c r="G59" s="24"/>
      <c r="H59" s="24">
        <v>872.75</v>
      </c>
      <c r="I59" s="24">
        <v>270196.56</v>
      </c>
      <c r="J59" s="35">
        <f t="shared" si="1"/>
        <v>0.76926696636763003</v>
      </c>
      <c r="K59" s="24"/>
      <c r="L59" s="24"/>
      <c r="M59" s="24"/>
      <c r="N59" s="24">
        <v>963.54</v>
      </c>
      <c r="O59" s="24">
        <v>79684.27</v>
      </c>
      <c r="P59" s="35">
        <f t="shared" si="2"/>
        <v>0.83351746861924692</v>
      </c>
      <c r="Q59" s="24">
        <v>853.97</v>
      </c>
      <c r="R59" s="24">
        <v>57640.42</v>
      </c>
      <c r="S59" s="35">
        <f t="shared" si="14"/>
        <v>0.5510398363335659</v>
      </c>
      <c r="T59" s="24">
        <v>961.29</v>
      </c>
      <c r="U59" s="24">
        <v>37001.83</v>
      </c>
      <c r="V59" s="35">
        <f t="shared" si="3"/>
        <v>0.59970551053484611</v>
      </c>
      <c r="W59" s="24">
        <v>1179.8399999999999</v>
      </c>
      <c r="X59" s="24">
        <v>63865.75</v>
      </c>
      <c r="Y59" s="35">
        <f t="shared" si="4"/>
        <v>0.55817922005278886</v>
      </c>
      <c r="Z59" s="24">
        <v>1086.1400000000001</v>
      </c>
      <c r="AA59" s="24">
        <v>44234.879999999997</v>
      </c>
      <c r="AB59" s="35">
        <f t="shared" si="5"/>
        <v>0.11977904382297511</v>
      </c>
      <c r="AC59" s="24"/>
      <c r="AD59" s="24"/>
      <c r="AE59" s="35"/>
      <c r="AF59" s="24"/>
      <c r="AG59" s="24"/>
      <c r="AH59" s="35"/>
      <c r="AI59" s="24"/>
      <c r="AJ59" s="24"/>
      <c r="AK59" s="35"/>
      <c r="AL59" s="24"/>
      <c r="AM59" s="24"/>
      <c r="AN59" s="35"/>
      <c r="AO59" s="24"/>
      <c r="AP59" s="24"/>
      <c r="AQ59" s="35"/>
      <c r="AR59" s="24">
        <v>1075.26</v>
      </c>
      <c r="AS59" s="24">
        <v>17307.93</v>
      </c>
      <c r="AT59" s="35">
        <f t="shared" si="11"/>
        <v>0.73644498340566766</v>
      </c>
      <c r="AU59" s="24">
        <v>941.75</v>
      </c>
      <c r="AV59" s="24">
        <v>111132.58</v>
      </c>
      <c r="AW59" s="35">
        <f t="shared" si="12"/>
        <v>0.54718158542589856</v>
      </c>
      <c r="AX59" s="24"/>
      <c r="AY59" s="24"/>
      <c r="AZ59" s="35"/>
      <c r="BA59" s="24"/>
      <c r="BB59" s="24"/>
      <c r="BC59" s="35"/>
    </row>
    <row r="60" spans="1:55" x14ac:dyDescent="0.3">
      <c r="A60" s="34">
        <v>45344</v>
      </c>
      <c r="B60" s="24">
        <v>1295.56</v>
      </c>
      <c r="C60" s="24">
        <v>9734.9699999999993</v>
      </c>
      <c r="D60" s="35">
        <f t="shared" si="0"/>
        <v>0.67542982030111698</v>
      </c>
      <c r="E60" s="24"/>
      <c r="F60" s="24"/>
      <c r="G60" s="24"/>
      <c r="H60" s="24">
        <v>872.75</v>
      </c>
      <c r="I60" s="24">
        <v>270064.65999999997</v>
      </c>
      <c r="J60" s="35">
        <f t="shared" si="1"/>
        <v>0.76889143859309461</v>
      </c>
      <c r="K60" s="24"/>
      <c r="L60" s="24"/>
      <c r="M60" s="24"/>
      <c r="N60" s="24">
        <v>963.54</v>
      </c>
      <c r="O60" s="24">
        <v>79670.8</v>
      </c>
      <c r="P60" s="35">
        <f t="shared" si="2"/>
        <v>0.83337656903765689</v>
      </c>
      <c r="Q60" s="24">
        <v>853.97</v>
      </c>
      <c r="R60" s="24">
        <v>57641.91</v>
      </c>
      <c r="S60" s="35">
        <f t="shared" si="14"/>
        <v>0.55105408066690253</v>
      </c>
      <c r="T60" s="24">
        <v>961.29</v>
      </c>
      <c r="U60" s="24">
        <v>36999.42</v>
      </c>
      <c r="V60" s="35">
        <f t="shared" si="3"/>
        <v>0.59966645056726087</v>
      </c>
      <c r="W60" s="24">
        <v>1179.8399999999999</v>
      </c>
      <c r="X60" s="24">
        <v>63850.82</v>
      </c>
      <c r="Y60" s="35">
        <f t="shared" si="4"/>
        <v>0.5580487335908686</v>
      </c>
      <c r="Z60" s="24">
        <v>1086.18</v>
      </c>
      <c r="AA60" s="24">
        <v>44546.18</v>
      </c>
      <c r="AB60" s="35">
        <f t="shared" si="5"/>
        <v>0.12062198080713991</v>
      </c>
      <c r="AC60" s="24">
        <v>1689.7</v>
      </c>
      <c r="AD60" s="24">
        <v>53908.36</v>
      </c>
      <c r="AE60" s="35">
        <f t="shared" si="6"/>
        <v>0.3037090704225352</v>
      </c>
      <c r="AF60" s="24">
        <v>1190.8699999999999</v>
      </c>
      <c r="AG60" s="24">
        <v>60091.05</v>
      </c>
      <c r="AH60" s="35">
        <f t="shared" si="7"/>
        <v>0.91421040620721139</v>
      </c>
      <c r="AI60" s="24">
        <v>1694.01</v>
      </c>
      <c r="AJ60" s="24">
        <v>61768.88</v>
      </c>
      <c r="AK60" s="35">
        <f t="shared" si="8"/>
        <v>0.49436064891513998</v>
      </c>
      <c r="AL60" s="24">
        <v>1664.4</v>
      </c>
      <c r="AM60" s="24">
        <v>47519</v>
      </c>
      <c r="AN60" s="35">
        <f t="shared" si="9"/>
        <v>0.75307448494453244</v>
      </c>
      <c r="AO60" s="24">
        <v>1372.65</v>
      </c>
      <c r="AP60" s="24">
        <v>15047.77</v>
      </c>
      <c r="AQ60" s="35">
        <f t="shared" si="10"/>
        <v>0.62039868068439497</v>
      </c>
      <c r="AR60" s="24">
        <v>1075.25</v>
      </c>
      <c r="AS60" s="24">
        <v>17280.189999999999</v>
      </c>
      <c r="AT60" s="35">
        <f t="shared" si="11"/>
        <v>0.73526465832695087</v>
      </c>
      <c r="AU60" s="24">
        <v>941.68</v>
      </c>
      <c r="AV60" s="24">
        <v>110294.35</v>
      </c>
      <c r="AW60" s="35">
        <f t="shared" si="12"/>
        <v>0.54305440669620875</v>
      </c>
      <c r="AX60" s="24">
        <v>1469.41</v>
      </c>
      <c r="AY60" s="24">
        <v>97622.95</v>
      </c>
      <c r="AZ60" s="35">
        <f t="shared" si="13"/>
        <v>0.43855772686433064</v>
      </c>
      <c r="BA60" s="24"/>
      <c r="BB60" s="24"/>
      <c r="BC60" s="35"/>
    </row>
    <row r="61" spans="1:55" x14ac:dyDescent="0.3">
      <c r="A61" s="34">
        <v>45345</v>
      </c>
      <c r="B61" s="24">
        <v>1295.55</v>
      </c>
      <c r="C61" s="24">
        <v>9718.9699999999993</v>
      </c>
      <c r="D61" s="35">
        <f t="shared" si="0"/>
        <v>0.67431971137167834</v>
      </c>
      <c r="E61" s="24"/>
      <c r="F61" s="24"/>
      <c r="G61" s="24"/>
      <c r="H61" s="24">
        <v>872.75</v>
      </c>
      <c r="I61" s="24">
        <v>269921.17</v>
      </c>
      <c r="J61" s="35">
        <f t="shared" si="1"/>
        <v>0.76848291334390539</v>
      </c>
      <c r="K61" s="24"/>
      <c r="L61" s="24"/>
      <c r="M61" s="24"/>
      <c r="N61" s="24">
        <v>963.54</v>
      </c>
      <c r="O61" s="24">
        <v>79674.759999999995</v>
      </c>
      <c r="P61" s="35">
        <f t="shared" si="2"/>
        <v>0.83341799163179908</v>
      </c>
      <c r="Q61" s="24">
        <v>853.97</v>
      </c>
      <c r="R61" s="24">
        <v>57619.61</v>
      </c>
      <c r="S61" s="35">
        <f t="shared" si="14"/>
        <v>0.55084089366461764</v>
      </c>
      <c r="T61" s="24">
        <v>961.29</v>
      </c>
      <c r="U61" s="24">
        <v>36991.65</v>
      </c>
      <c r="V61" s="35">
        <f t="shared" si="3"/>
        <v>0.59954051863857372</v>
      </c>
      <c r="W61" s="24">
        <v>1179.8399999999999</v>
      </c>
      <c r="X61" s="24">
        <v>63844.56</v>
      </c>
      <c r="Y61" s="35">
        <f t="shared" si="4"/>
        <v>0.55799402191962799</v>
      </c>
      <c r="Z61" s="24">
        <v>1086.22</v>
      </c>
      <c r="AA61" s="24">
        <v>44851.18</v>
      </c>
      <c r="AB61" s="35">
        <f t="shared" si="5"/>
        <v>0.12144785867469618</v>
      </c>
      <c r="AC61" s="24">
        <v>1689.64</v>
      </c>
      <c r="AD61" s="24">
        <v>53127.040000000001</v>
      </c>
      <c r="AE61" s="35">
        <f t="shared" si="6"/>
        <v>0.29930726760563381</v>
      </c>
      <c r="AF61" s="24">
        <v>1190.8499999999999</v>
      </c>
      <c r="AG61" s="24">
        <v>59884.73</v>
      </c>
      <c r="AH61" s="35">
        <f t="shared" si="7"/>
        <v>0.91107150464019482</v>
      </c>
      <c r="AI61" s="24">
        <v>1694</v>
      </c>
      <c r="AJ61" s="24">
        <v>61686.6</v>
      </c>
      <c r="AK61" s="35">
        <f t="shared" si="8"/>
        <v>0.49370212970299404</v>
      </c>
      <c r="AL61" s="24">
        <v>1664.39</v>
      </c>
      <c r="AM61" s="24">
        <v>47453.01</v>
      </c>
      <c r="AN61" s="35">
        <f t="shared" si="9"/>
        <v>0.75202868462757533</v>
      </c>
      <c r="AO61" s="24">
        <v>1372.65</v>
      </c>
      <c r="AP61" s="24">
        <v>15045.98</v>
      </c>
      <c r="AQ61" s="35">
        <f t="shared" si="10"/>
        <v>0.62032488146773856</v>
      </c>
      <c r="AR61" s="24">
        <v>1075.25</v>
      </c>
      <c r="AS61" s="24">
        <v>17277.66</v>
      </c>
      <c r="AT61" s="35">
        <f t="shared" si="11"/>
        <v>0.73515700791422001</v>
      </c>
      <c r="AU61" s="24">
        <v>941.61</v>
      </c>
      <c r="AV61" s="24">
        <v>109483.53</v>
      </c>
      <c r="AW61" s="35">
        <f t="shared" si="12"/>
        <v>0.53906218611521417</v>
      </c>
      <c r="AX61" s="24">
        <v>1469.4</v>
      </c>
      <c r="AY61" s="24">
        <v>97293.01</v>
      </c>
      <c r="AZ61" s="35">
        <f t="shared" si="13"/>
        <v>0.43707551662174299</v>
      </c>
      <c r="BA61" s="24"/>
      <c r="BB61" s="24"/>
      <c r="BC61" s="35"/>
    </row>
    <row r="62" spans="1:55" x14ac:dyDescent="0.3">
      <c r="A62" s="34">
        <v>45346</v>
      </c>
      <c r="B62" s="24">
        <v>1295.55</v>
      </c>
      <c r="C62" s="24">
        <v>9710.24</v>
      </c>
      <c r="D62" s="35">
        <f t="shared" si="0"/>
        <v>0.67371400818705329</v>
      </c>
      <c r="E62" s="24"/>
      <c r="F62" s="24"/>
      <c r="G62" s="24"/>
      <c r="H62" s="24">
        <v>872.75</v>
      </c>
      <c r="I62" s="24">
        <v>270096.21000000002</v>
      </c>
      <c r="J62" s="35">
        <f t="shared" si="1"/>
        <v>0.76898126347017282</v>
      </c>
      <c r="K62" s="24"/>
      <c r="L62" s="24"/>
      <c r="M62" s="24"/>
      <c r="N62" s="24">
        <v>963.54</v>
      </c>
      <c r="O62" s="24">
        <v>79659.570000000007</v>
      </c>
      <c r="P62" s="35">
        <f t="shared" si="2"/>
        <v>0.83325910041841011</v>
      </c>
      <c r="Q62" s="24">
        <v>853.96</v>
      </c>
      <c r="R62" s="24">
        <v>57583.66</v>
      </c>
      <c r="S62" s="35">
        <f t="shared" si="14"/>
        <v>0.55049721327304191</v>
      </c>
      <c r="T62" s="24">
        <v>961.29</v>
      </c>
      <c r="U62" s="24">
        <v>36992.58</v>
      </c>
      <c r="V62" s="35">
        <f t="shared" si="3"/>
        <v>0.59955559157212324</v>
      </c>
      <c r="W62" s="24">
        <v>1179.8399999999999</v>
      </c>
      <c r="X62" s="24">
        <v>63843.79</v>
      </c>
      <c r="Y62" s="35">
        <f t="shared" si="4"/>
        <v>0.55798729220926779</v>
      </c>
      <c r="Z62" s="24">
        <v>1086.25</v>
      </c>
      <c r="AA62" s="24">
        <v>45126.84</v>
      </c>
      <c r="AB62" s="35">
        <f t="shared" si="5"/>
        <v>0.12219428979918982</v>
      </c>
      <c r="AC62" s="24">
        <v>1689.62</v>
      </c>
      <c r="AD62" s="24">
        <v>52826.07</v>
      </c>
      <c r="AE62" s="35">
        <f t="shared" si="6"/>
        <v>0.29761166197183098</v>
      </c>
      <c r="AF62" s="24">
        <v>1190.82</v>
      </c>
      <c r="AG62" s="24">
        <v>59549.52</v>
      </c>
      <c r="AH62" s="35">
        <f t="shared" si="7"/>
        <v>0.90597170241898672</v>
      </c>
      <c r="AI62" s="24">
        <v>1693.99</v>
      </c>
      <c r="AJ62" s="24">
        <v>61670.67</v>
      </c>
      <c r="AK62" s="35">
        <f t="shared" si="8"/>
        <v>0.49357463564551368</v>
      </c>
      <c r="AL62" s="24">
        <v>1664.36</v>
      </c>
      <c r="AM62" s="24">
        <v>47278.3</v>
      </c>
      <c r="AN62" s="35">
        <f t="shared" si="9"/>
        <v>0.74925990491283678</v>
      </c>
      <c r="AO62" s="24">
        <v>1372.64</v>
      </c>
      <c r="AP62" s="24">
        <v>15024.16</v>
      </c>
      <c r="AQ62" s="35">
        <f t="shared" si="10"/>
        <v>0.61942527313955886</v>
      </c>
      <c r="AR62" s="24">
        <v>1075.25</v>
      </c>
      <c r="AS62" s="24">
        <v>17283.27</v>
      </c>
      <c r="AT62" s="35">
        <f t="shared" si="11"/>
        <v>0.73539571100331891</v>
      </c>
      <c r="AU62" s="24">
        <v>941.54</v>
      </c>
      <c r="AV62" s="24">
        <v>108705.55</v>
      </c>
      <c r="AW62" s="35">
        <f t="shared" si="12"/>
        <v>0.53523165928114236</v>
      </c>
      <c r="AX62" s="24">
        <v>1469.38</v>
      </c>
      <c r="AY62" s="24">
        <v>97070.16</v>
      </c>
      <c r="AZ62" s="35">
        <f t="shared" si="13"/>
        <v>0.43607439353099731</v>
      </c>
      <c r="BA62" s="24"/>
      <c r="BB62" s="24"/>
      <c r="BC62" s="35"/>
    </row>
    <row r="63" spans="1:55" x14ac:dyDescent="0.3">
      <c r="A63" s="34">
        <v>45347</v>
      </c>
      <c r="B63" s="24">
        <v>1295.55</v>
      </c>
      <c r="C63" s="24">
        <v>9697.32</v>
      </c>
      <c r="D63" s="35">
        <f t="shared" si="0"/>
        <v>0.67281759522653162</v>
      </c>
      <c r="E63" s="24"/>
      <c r="F63" s="24"/>
      <c r="G63" s="24"/>
      <c r="H63" s="24">
        <v>872.75</v>
      </c>
      <c r="I63" s="24">
        <v>270027</v>
      </c>
      <c r="J63" s="35">
        <f t="shared" si="1"/>
        <v>0.7687842181534511</v>
      </c>
      <c r="K63" s="24"/>
      <c r="L63" s="24"/>
      <c r="M63" s="24"/>
      <c r="N63" s="24">
        <v>963.53</v>
      </c>
      <c r="O63" s="24">
        <v>79610.78</v>
      </c>
      <c r="P63" s="35">
        <f t="shared" si="2"/>
        <v>0.83274874476987448</v>
      </c>
      <c r="Q63" s="24">
        <v>853.96</v>
      </c>
      <c r="R63" s="24">
        <v>57564.32</v>
      </c>
      <c r="S63" s="35">
        <f t="shared" si="14"/>
        <v>0.55031232373832495</v>
      </c>
      <c r="T63" s="24">
        <v>961.29</v>
      </c>
      <c r="U63" s="24">
        <v>36996.86</v>
      </c>
      <c r="V63" s="35">
        <f t="shared" si="3"/>
        <v>0.59962495948136141</v>
      </c>
      <c r="W63" s="24">
        <v>1179.83</v>
      </c>
      <c r="X63" s="24">
        <v>63822.63</v>
      </c>
      <c r="Y63" s="35">
        <f t="shared" si="4"/>
        <v>0.55780235627261443</v>
      </c>
      <c r="Z63" s="24">
        <v>1086.29</v>
      </c>
      <c r="AA63" s="24">
        <v>45411.72</v>
      </c>
      <c r="AB63" s="35">
        <f t="shared" si="5"/>
        <v>0.12296568680545025</v>
      </c>
      <c r="AC63" s="24">
        <v>1689.57</v>
      </c>
      <c r="AD63" s="24">
        <v>52226.42</v>
      </c>
      <c r="AE63" s="35">
        <f t="shared" si="6"/>
        <v>0.29423335211267604</v>
      </c>
      <c r="AF63" s="24">
        <v>1190.78</v>
      </c>
      <c r="AG63" s="24">
        <v>59064.4</v>
      </c>
      <c r="AH63" s="35">
        <f t="shared" si="7"/>
        <v>0.8985912064506314</v>
      </c>
      <c r="AI63" s="24">
        <v>1693.98</v>
      </c>
      <c r="AJ63" s="24">
        <v>61568.76</v>
      </c>
      <c r="AK63" s="35">
        <f t="shared" si="8"/>
        <v>0.49275900982016374</v>
      </c>
      <c r="AL63" s="24">
        <v>1664.36</v>
      </c>
      <c r="AM63" s="24">
        <v>47253.54</v>
      </c>
      <c r="AN63" s="35">
        <f t="shared" si="9"/>
        <v>0.7488675118858954</v>
      </c>
      <c r="AO63" s="24">
        <v>1372.63</v>
      </c>
      <c r="AP63" s="24">
        <v>14992.7</v>
      </c>
      <c r="AQ63" s="35">
        <f t="shared" si="10"/>
        <v>0.61812822098536391</v>
      </c>
      <c r="AR63" s="24">
        <v>1075.25</v>
      </c>
      <c r="AS63" s="24">
        <v>17284.740000000002</v>
      </c>
      <c r="AT63" s="35">
        <f t="shared" si="11"/>
        <v>0.73545825887158545</v>
      </c>
      <c r="AU63" s="24">
        <v>941.47</v>
      </c>
      <c r="AV63" s="24">
        <v>107952.27</v>
      </c>
      <c r="AW63" s="35">
        <f t="shared" si="12"/>
        <v>0.53152274741506644</v>
      </c>
      <c r="AX63" s="24">
        <v>1469.38</v>
      </c>
      <c r="AY63" s="24">
        <v>96906.11</v>
      </c>
      <c r="AZ63" s="35">
        <f t="shared" si="13"/>
        <v>0.43533742138364778</v>
      </c>
      <c r="BA63" s="24"/>
      <c r="BB63" s="24"/>
      <c r="BC63" s="35"/>
    </row>
    <row r="64" spans="1:55" x14ac:dyDescent="0.3">
      <c r="A64" s="34">
        <v>45348</v>
      </c>
      <c r="B64" s="24">
        <v>1295.56</v>
      </c>
      <c r="C64" s="24">
        <v>9727.42</v>
      </c>
      <c r="D64" s="35">
        <f t="shared" si="0"/>
        <v>0.67490598765003817</v>
      </c>
      <c r="E64" s="24">
        <v>1043.6199999999999</v>
      </c>
      <c r="F64" s="24">
        <v>14483.36</v>
      </c>
      <c r="G64" s="35">
        <f t="shared" ref="G64:G71" si="15">F64/$G$6</f>
        <v>0.28623241106719371</v>
      </c>
      <c r="H64" s="24">
        <v>872.76</v>
      </c>
      <c r="I64" s="24">
        <v>270546.24</v>
      </c>
      <c r="J64" s="35">
        <f t="shared" si="1"/>
        <v>0.77026252779446469</v>
      </c>
      <c r="K64" s="24">
        <v>965.33</v>
      </c>
      <c r="L64" s="24">
        <v>8918.91</v>
      </c>
      <c r="M64" s="35">
        <f t="shared" ref="M64:M71" si="16">L64/$M$6</f>
        <v>0.7236438133874239</v>
      </c>
      <c r="N64" s="24">
        <v>963.54</v>
      </c>
      <c r="O64" s="24">
        <v>79715.08</v>
      </c>
      <c r="P64" s="35">
        <f t="shared" si="2"/>
        <v>0.83383974895397495</v>
      </c>
      <c r="Q64" s="24">
        <v>853.97</v>
      </c>
      <c r="R64" s="24">
        <v>57700.12</v>
      </c>
      <c r="S64" s="35">
        <f t="shared" si="14"/>
        <v>0.55161056566255273</v>
      </c>
      <c r="T64" s="24">
        <v>961.3</v>
      </c>
      <c r="U64" s="24">
        <v>37022.11</v>
      </c>
      <c r="V64" s="35">
        <f t="shared" si="3"/>
        <v>0.60003419773095623</v>
      </c>
      <c r="W64" s="24">
        <v>1179.8399999999999</v>
      </c>
      <c r="X64" s="24">
        <v>63842.04</v>
      </c>
      <c r="Y64" s="35">
        <f t="shared" si="4"/>
        <v>0.55797199741299441</v>
      </c>
      <c r="Z64" s="24">
        <v>1086.32</v>
      </c>
      <c r="AA64" s="24">
        <v>45703.44</v>
      </c>
      <c r="AB64" s="35">
        <f t="shared" si="5"/>
        <v>0.12375560513831424</v>
      </c>
      <c r="AC64" s="24">
        <v>1689.54</v>
      </c>
      <c r="AD64" s="24">
        <v>51802.07</v>
      </c>
      <c r="AE64" s="35">
        <f t="shared" si="6"/>
        <v>0.29184264788732395</v>
      </c>
      <c r="AF64" s="24">
        <v>1190.73</v>
      </c>
      <c r="AG64" s="24">
        <v>58527.49</v>
      </c>
      <c r="AH64" s="35">
        <f t="shared" si="7"/>
        <v>0.89042279020234294</v>
      </c>
      <c r="AI64" s="24">
        <v>1693.99</v>
      </c>
      <c r="AJ64" s="24">
        <v>61612.98</v>
      </c>
      <c r="AK64" s="35">
        <f t="shared" si="8"/>
        <v>0.4931129198780283</v>
      </c>
      <c r="AL64" s="24">
        <v>1664.34</v>
      </c>
      <c r="AM64" s="24">
        <v>47134.49</v>
      </c>
      <c r="AN64" s="35">
        <f t="shared" si="9"/>
        <v>0.746980824088748</v>
      </c>
      <c r="AO64" s="24">
        <v>1372.62</v>
      </c>
      <c r="AP64" s="24">
        <v>14981.23</v>
      </c>
      <c r="AQ64" s="35">
        <f t="shared" si="10"/>
        <v>0.61765532879818597</v>
      </c>
      <c r="AR64" s="24">
        <v>1075.26</v>
      </c>
      <c r="AS64" s="24">
        <v>17301.53</v>
      </c>
      <c r="AT64" s="35">
        <f t="shared" si="11"/>
        <v>0.7361726661560718</v>
      </c>
      <c r="AU64" s="24">
        <v>941.41</v>
      </c>
      <c r="AV64" s="24">
        <v>107256.81</v>
      </c>
      <c r="AW64" s="35">
        <f t="shared" si="12"/>
        <v>0.52809852289512549</v>
      </c>
      <c r="AX64" s="24">
        <v>1469.37</v>
      </c>
      <c r="AY64" s="24">
        <v>96776.58</v>
      </c>
      <c r="AZ64" s="35">
        <f t="shared" si="13"/>
        <v>0.43475552560646902</v>
      </c>
      <c r="BA64" s="24"/>
      <c r="BB64" s="24"/>
      <c r="BC64" s="35"/>
    </row>
    <row r="65" spans="1:55" x14ac:dyDescent="0.3">
      <c r="A65" s="34">
        <v>45349</v>
      </c>
      <c r="B65" s="24">
        <v>1295.55</v>
      </c>
      <c r="C65" s="24">
        <v>9716.43</v>
      </c>
      <c r="D65" s="35">
        <f t="shared" si="0"/>
        <v>0.67414348157912996</v>
      </c>
      <c r="E65" s="24">
        <v>1043.6199999999999</v>
      </c>
      <c r="F65" s="24">
        <v>14480.57</v>
      </c>
      <c r="G65" s="35">
        <f t="shared" si="15"/>
        <v>0.28617727272727272</v>
      </c>
      <c r="H65" s="24">
        <v>872.75</v>
      </c>
      <c r="I65" s="24">
        <v>270294.23</v>
      </c>
      <c r="J65" s="35">
        <f t="shared" si="1"/>
        <v>0.76954503913289807</v>
      </c>
      <c r="K65" s="24">
        <v>965.33</v>
      </c>
      <c r="L65" s="24">
        <v>8911.84</v>
      </c>
      <c r="M65" s="35">
        <f t="shared" si="16"/>
        <v>0.72307018255578093</v>
      </c>
      <c r="N65" s="24">
        <v>963.54</v>
      </c>
      <c r="O65" s="24">
        <v>79656.429999999993</v>
      </c>
      <c r="P65" s="35">
        <f t="shared" si="2"/>
        <v>0.8332262552301255</v>
      </c>
      <c r="Q65" s="24">
        <v>853.96</v>
      </c>
      <c r="R65" s="24">
        <v>57556.94</v>
      </c>
      <c r="S65" s="35">
        <f t="shared" si="14"/>
        <v>0.55024177126851048</v>
      </c>
      <c r="T65" s="24">
        <v>961.29</v>
      </c>
      <c r="U65" s="24">
        <v>36999.040000000001</v>
      </c>
      <c r="V65" s="35">
        <f t="shared" si="3"/>
        <v>0.59966029173419777</v>
      </c>
      <c r="W65" s="24">
        <v>1179.82</v>
      </c>
      <c r="X65" s="24">
        <v>63711.45</v>
      </c>
      <c r="Y65" s="35">
        <f t="shared" si="4"/>
        <v>0.55683065601566184</v>
      </c>
      <c r="Z65" s="24">
        <v>1086.3499999999999</v>
      </c>
      <c r="AA65" s="24">
        <v>45932.59</v>
      </c>
      <c r="AB65" s="35">
        <f t="shared" si="5"/>
        <v>0.12437609665749626</v>
      </c>
      <c r="AC65" s="24">
        <v>1689.48</v>
      </c>
      <c r="AD65" s="24">
        <v>51023.199999999997</v>
      </c>
      <c r="AE65" s="35">
        <f t="shared" si="6"/>
        <v>0.28745464788732394</v>
      </c>
      <c r="AF65" s="24">
        <v>1190.6099999999999</v>
      </c>
      <c r="AG65" s="24">
        <v>57287.32</v>
      </c>
      <c r="AH65" s="35">
        <f t="shared" si="7"/>
        <v>0.87155514985546934</v>
      </c>
      <c r="AI65" s="24">
        <v>1693.97</v>
      </c>
      <c r="AJ65" s="24">
        <v>61482.05</v>
      </c>
      <c r="AK65" s="35">
        <f t="shared" si="8"/>
        <v>0.49206503557508385</v>
      </c>
      <c r="AL65" s="24">
        <v>1664.33</v>
      </c>
      <c r="AM65" s="24">
        <v>47095.63</v>
      </c>
      <c r="AN65" s="35">
        <f t="shared" si="9"/>
        <v>0.74636497622820919</v>
      </c>
      <c r="AO65" s="24">
        <v>1372.59</v>
      </c>
      <c r="AP65" s="24">
        <v>14892.42</v>
      </c>
      <c r="AQ65" s="35">
        <f t="shared" si="10"/>
        <v>0.61399381570810141</v>
      </c>
      <c r="AR65" s="24">
        <v>1075.24</v>
      </c>
      <c r="AS65" s="24">
        <v>17238.21</v>
      </c>
      <c r="AT65" s="35">
        <f t="shared" si="11"/>
        <v>0.7334784273678836</v>
      </c>
      <c r="AU65" s="24">
        <v>941.34</v>
      </c>
      <c r="AV65" s="24">
        <v>106435.47</v>
      </c>
      <c r="AW65" s="35">
        <f t="shared" si="12"/>
        <v>0.52405450516986707</v>
      </c>
      <c r="AX65" s="24">
        <v>1469.36</v>
      </c>
      <c r="AY65" s="24">
        <v>96517.64</v>
      </c>
      <c r="AZ65" s="35">
        <f t="shared" si="13"/>
        <v>0.43359227313566934</v>
      </c>
      <c r="BA65" s="24">
        <v>1096.4380000000001</v>
      </c>
      <c r="BB65" s="24">
        <v>150023</v>
      </c>
      <c r="BC65" s="35">
        <v>0.30299999999999999</v>
      </c>
    </row>
    <row r="66" spans="1:55" x14ac:dyDescent="0.3">
      <c r="A66" s="34">
        <v>45350</v>
      </c>
      <c r="B66" s="24">
        <v>1295.55</v>
      </c>
      <c r="C66" s="24">
        <v>9699.23</v>
      </c>
      <c r="D66" s="35">
        <f t="shared" si="0"/>
        <v>0.67295011447998332</v>
      </c>
      <c r="E66" s="24">
        <v>1043.6199999999999</v>
      </c>
      <c r="F66" s="24">
        <v>14482.98</v>
      </c>
      <c r="G66" s="35">
        <f t="shared" si="15"/>
        <v>0.28622490118577076</v>
      </c>
      <c r="H66" s="24">
        <v>872.75</v>
      </c>
      <c r="I66" s="24">
        <v>270194.31</v>
      </c>
      <c r="J66" s="35">
        <f t="shared" si="1"/>
        <v>0.76926056047306823</v>
      </c>
      <c r="K66" s="24">
        <v>965.33</v>
      </c>
      <c r="L66" s="24">
        <v>8912.36</v>
      </c>
      <c r="M66" s="35">
        <f t="shared" si="16"/>
        <v>0.72311237322515221</v>
      </c>
      <c r="N66" s="24">
        <v>963.53</v>
      </c>
      <c r="O66" s="24">
        <v>79596.63</v>
      </c>
      <c r="P66" s="35">
        <f t="shared" si="2"/>
        <v>0.83260073221757325</v>
      </c>
      <c r="Q66" s="24">
        <v>853.96</v>
      </c>
      <c r="R66" s="24">
        <v>57535.33</v>
      </c>
      <c r="S66" s="35">
        <f t="shared" si="14"/>
        <v>0.55003518063535461</v>
      </c>
      <c r="T66" s="24">
        <v>961.29</v>
      </c>
      <c r="U66" s="24">
        <v>36984.080000000002</v>
      </c>
      <c r="V66" s="35">
        <f t="shared" si="3"/>
        <v>0.59941782820097245</v>
      </c>
      <c r="W66" s="24">
        <v>1179.82</v>
      </c>
      <c r="X66" s="24">
        <v>63671.67</v>
      </c>
      <c r="Y66" s="35">
        <f t="shared" si="4"/>
        <v>0.55648298344666047</v>
      </c>
      <c r="Z66" s="24">
        <v>1086.3699999999999</v>
      </c>
      <c r="AA66" s="24">
        <v>46031.64</v>
      </c>
      <c r="AB66" s="35">
        <f t="shared" si="5"/>
        <v>0.12464430387973052</v>
      </c>
      <c r="AC66" s="24">
        <v>1689.43</v>
      </c>
      <c r="AD66" s="24">
        <v>50389.87</v>
      </c>
      <c r="AE66" s="35">
        <f t="shared" si="6"/>
        <v>0.2838865915492958</v>
      </c>
      <c r="AF66" s="24">
        <v>1190.48</v>
      </c>
      <c r="AG66" s="24">
        <v>55918.33</v>
      </c>
      <c r="AH66" s="35">
        <f t="shared" si="7"/>
        <v>0.85072767381713066</v>
      </c>
      <c r="AI66" s="24">
        <v>1693.97</v>
      </c>
      <c r="AJ66" s="24">
        <v>61453.279999999999</v>
      </c>
      <c r="AK66" s="35">
        <f t="shared" si="8"/>
        <v>0.49183477794584901</v>
      </c>
      <c r="AL66" s="24">
        <v>1664.31</v>
      </c>
      <c r="AM66" s="24">
        <v>46957</v>
      </c>
      <c r="AN66" s="35">
        <f t="shared" si="9"/>
        <v>0.74416798732171152</v>
      </c>
      <c r="AO66" s="24">
        <v>1372.53</v>
      </c>
      <c r="AP66" s="24">
        <v>14743.82</v>
      </c>
      <c r="AQ66" s="35">
        <f t="shared" si="10"/>
        <v>0.60786724386724389</v>
      </c>
      <c r="AR66" s="24">
        <v>1075.21</v>
      </c>
      <c r="AS66" s="24">
        <v>17121.61</v>
      </c>
      <c r="AT66" s="35">
        <f t="shared" si="11"/>
        <v>0.72851714747681051</v>
      </c>
      <c r="AU66" s="24">
        <v>941.27</v>
      </c>
      <c r="AV66" s="24">
        <v>105553.93</v>
      </c>
      <c r="AW66" s="35">
        <f t="shared" si="12"/>
        <v>0.51971408173313638</v>
      </c>
      <c r="AX66" s="24">
        <v>1469.34</v>
      </c>
      <c r="AY66" s="24">
        <v>96078.24</v>
      </c>
      <c r="AZ66" s="35">
        <f t="shared" si="13"/>
        <v>0.4316183288409704</v>
      </c>
      <c r="BA66" s="24">
        <v>1096.4269999999999</v>
      </c>
      <c r="BB66" s="24">
        <v>149956</v>
      </c>
      <c r="BC66" s="35">
        <v>0.3029</v>
      </c>
    </row>
    <row r="67" spans="1:55" x14ac:dyDescent="0.3">
      <c r="A67" s="34">
        <v>45351</v>
      </c>
      <c r="B67" s="24">
        <v>1295.54</v>
      </c>
      <c r="C67" s="24">
        <v>9685.3799999999992</v>
      </c>
      <c r="D67" s="35">
        <f t="shared" si="0"/>
        <v>0.67198917643793787</v>
      </c>
      <c r="E67" s="24">
        <v>1043.6300000000001</v>
      </c>
      <c r="F67" s="24">
        <v>14493.72</v>
      </c>
      <c r="G67" s="35">
        <f t="shared" si="15"/>
        <v>0.2864371541501976</v>
      </c>
      <c r="H67" s="24">
        <v>872.75</v>
      </c>
      <c r="I67" s="24">
        <v>270274.17</v>
      </c>
      <c r="J67" s="35">
        <f t="shared" si="1"/>
        <v>0.76948792702404911</v>
      </c>
      <c r="K67" s="24">
        <v>965.33</v>
      </c>
      <c r="L67" s="24">
        <v>8918.31</v>
      </c>
      <c r="M67" s="35">
        <f t="shared" si="16"/>
        <v>0.72359513184584179</v>
      </c>
      <c r="N67" s="24">
        <v>963.53</v>
      </c>
      <c r="O67" s="24">
        <v>79612.75</v>
      </c>
      <c r="P67" s="35">
        <f t="shared" si="2"/>
        <v>0.83276935146443509</v>
      </c>
      <c r="Q67" s="24">
        <v>853.97</v>
      </c>
      <c r="R67" s="24">
        <v>57620.480000000003</v>
      </c>
      <c r="S67" s="35">
        <f t="shared" si="14"/>
        <v>0.55084921082569338</v>
      </c>
      <c r="T67" s="24">
        <v>961.29</v>
      </c>
      <c r="U67" s="24">
        <v>36997.910000000003</v>
      </c>
      <c r="V67" s="35">
        <f t="shared" si="3"/>
        <v>0.59964197730956248</v>
      </c>
      <c r="W67" s="24">
        <v>1179.83</v>
      </c>
      <c r="X67" s="24">
        <v>63799.54</v>
      </c>
      <c r="Y67" s="35">
        <f t="shared" si="4"/>
        <v>0.55760055236064254</v>
      </c>
      <c r="Z67" s="24">
        <v>1086.3900000000001</v>
      </c>
      <c r="AA67" s="24">
        <v>46259.3</v>
      </c>
      <c r="AB67" s="35">
        <f t="shared" si="5"/>
        <v>0.12526076078244483</v>
      </c>
      <c r="AC67" s="24">
        <v>1689.39</v>
      </c>
      <c r="AD67" s="24">
        <v>49940.1</v>
      </c>
      <c r="AE67" s="35">
        <f t="shared" si="6"/>
        <v>0.28135267605633801</v>
      </c>
      <c r="AF67" s="24">
        <v>1190.45</v>
      </c>
      <c r="AG67" s="24">
        <v>55620.17</v>
      </c>
      <c r="AH67" s="35">
        <f t="shared" si="7"/>
        <v>0.8461915411532025</v>
      </c>
      <c r="AI67" s="24">
        <v>1693.97</v>
      </c>
      <c r="AJ67" s="24">
        <v>61446.11</v>
      </c>
      <c r="AK67" s="35">
        <f t="shared" si="8"/>
        <v>0.4917773936148927</v>
      </c>
      <c r="AL67" s="24">
        <v>1664.31</v>
      </c>
      <c r="AM67" s="24">
        <v>46960.66</v>
      </c>
      <c r="AN67" s="35">
        <f t="shared" si="9"/>
        <v>0.74422599049128368</v>
      </c>
      <c r="AO67" s="24">
        <v>1372.48</v>
      </c>
      <c r="AP67" s="24">
        <v>14612.35</v>
      </c>
      <c r="AQ67" s="35">
        <f t="shared" si="10"/>
        <v>0.60244691816120388</v>
      </c>
      <c r="AR67" s="24">
        <v>1075.19</v>
      </c>
      <c r="AS67" s="24">
        <v>17067.400000000001</v>
      </c>
      <c r="AT67" s="35">
        <f t="shared" si="11"/>
        <v>0.7262105352735938</v>
      </c>
      <c r="AU67" s="24">
        <v>941.18</v>
      </c>
      <c r="AV67" s="24">
        <v>104622.84</v>
      </c>
      <c r="AW67" s="35">
        <f t="shared" si="12"/>
        <v>0.51512968980797635</v>
      </c>
      <c r="AX67" s="24">
        <v>1469.33</v>
      </c>
      <c r="AY67" s="24">
        <v>95903.03</v>
      </c>
      <c r="AZ67" s="35">
        <f t="shared" si="13"/>
        <v>0.43083122192273138</v>
      </c>
      <c r="BA67" s="24">
        <v>1096.444</v>
      </c>
      <c r="BB67" s="24">
        <v>150055</v>
      </c>
      <c r="BC67" s="35">
        <v>0.30309999999999998</v>
      </c>
    </row>
    <row r="68" spans="1:55" x14ac:dyDescent="0.3">
      <c r="A68" s="34">
        <v>45352</v>
      </c>
      <c r="B68" s="24">
        <v>1295.55</v>
      </c>
      <c r="C68" s="24">
        <v>9704.07</v>
      </c>
      <c r="D68" s="35">
        <f t="shared" si="0"/>
        <v>0.67328592243113849</v>
      </c>
      <c r="E68" s="24">
        <v>1043.6300000000001</v>
      </c>
      <c r="F68" s="24">
        <v>14493.94</v>
      </c>
      <c r="G68" s="35">
        <f t="shared" si="15"/>
        <v>0.2864415019762846</v>
      </c>
      <c r="H68" s="24">
        <v>872.76</v>
      </c>
      <c r="I68" s="24">
        <v>270600.78999999998</v>
      </c>
      <c r="J68" s="35">
        <f t="shared" si="1"/>
        <v>0.77041783514928575</v>
      </c>
      <c r="K68" s="24">
        <v>965.33</v>
      </c>
      <c r="L68" s="24">
        <v>8922.09</v>
      </c>
      <c r="M68" s="35">
        <f t="shared" si="16"/>
        <v>0.72390182555780935</v>
      </c>
      <c r="N68" s="24">
        <v>963.54</v>
      </c>
      <c r="O68" s="24">
        <v>79646.75</v>
      </c>
      <c r="P68" s="35">
        <f t="shared" si="2"/>
        <v>0.833125</v>
      </c>
      <c r="Q68" s="24">
        <v>853.98</v>
      </c>
      <c r="R68" s="24">
        <v>57875.11</v>
      </c>
      <c r="S68" s="35">
        <f t="shared" si="14"/>
        <v>0.55328346223339675</v>
      </c>
      <c r="T68" s="24">
        <v>961.32</v>
      </c>
      <c r="U68" s="24">
        <v>37148.22</v>
      </c>
      <c r="V68" s="35">
        <f t="shared" si="3"/>
        <v>0.60207811993517024</v>
      </c>
      <c r="W68" s="24">
        <v>1179.8399999999999</v>
      </c>
      <c r="X68" s="24">
        <v>63882.8</v>
      </c>
      <c r="Y68" s="35">
        <f t="shared" si="4"/>
        <v>0.55832823506790896</v>
      </c>
      <c r="Z68" s="24">
        <v>1086.45</v>
      </c>
      <c r="AA68" s="24">
        <v>46709.43</v>
      </c>
      <c r="AB68" s="35">
        <f t="shared" si="5"/>
        <v>0.12647962112514352</v>
      </c>
      <c r="AC68" s="24">
        <v>1689.36</v>
      </c>
      <c r="AD68" s="24">
        <v>49445.84</v>
      </c>
      <c r="AE68" s="35">
        <f t="shared" si="6"/>
        <v>0.2785681126760563</v>
      </c>
      <c r="AF68" s="24">
        <v>1190.42</v>
      </c>
      <c r="AG68" s="24">
        <v>55269.47</v>
      </c>
      <c r="AH68" s="35">
        <f t="shared" si="7"/>
        <v>0.84085607789441652</v>
      </c>
      <c r="AI68" s="24">
        <v>1693.98</v>
      </c>
      <c r="AJ68" s="24">
        <v>61567.22</v>
      </c>
      <c r="AK68" s="35">
        <f t="shared" si="8"/>
        <v>0.49274668459426796</v>
      </c>
      <c r="AL68" s="24">
        <v>1664.29</v>
      </c>
      <c r="AM68" s="24">
        <v>46857.93</v>
      </c>
      <c r="AN68" s="35">
        <f t="shared" si="9"/>
        <v>0.74259793977812993</v>
      </c>
      <c r="AO68" s="24">
        <v>1372.45</v>
      </c>
      <c r="AP68" s="24">
        <v>14548.05</v>
      </c>
      <c r="AQ68" s="35">
        <f t="shared" si="10"/>
        <v>0.59979591836734691</v>
      </c>
      <c r="AR68" s="24">
        <v>1075.19</v>
      </c>
      <c r="AS68" s="24">
        <v>17063.330000000002</v>
      </c>
      <c r="AT68" s="35">
        <f t="shared" si="11"/>
        <v>0.72603735852267903</v>
      </c>
      <c r="AU68" s="24">
        <v>941.11</v>
      </c>
      <c r="AV68" s="24">
        <v>103718.75</v>
      </c>
      <c r="AW68" s="35">
        <f t="shared" si="12"/>
        <v>0.51067823732151651</v>
      </c>
      <c r="AX68" s="24">
        <v>1469.33</v>
      </c>
      <c r="AY68" s="24">
        <v>95896.34</v>
      </c>
      <c r="AZ68" s="35">
        <f t="shared" si="13"/>
        <v>0.43080116801437557</v>
      </c>
      <c r="BA68" s="24">
        <v>1096.4829999999999</v>
      </c>
      <c r="BB68" s="24">
        <v>150290</v>
      </c>
      <c r="BC68" s="35">
        <v>0.30359999999999998</v>
      </c>
    </row>
    <row r="69" spans="1:55" x14ac:dyDescent="0.3">
      <c r="A69" s="34">
        <v>45353</v>
      </c>
      <c r="B69" s="24">
        <v>1295.55</v>
      </c>
      <c r="C69" s="24">
        <v>9710.61</v>
      </c>
      <c r="D69" s="35">
        <f t="shared" si="0"/>
        <v>0.67373967945604663</v>
      </c>
      <c r="E69" s="24">
        <v>1043.6300000000001</v>
      </c>
      <c r="F69" s="24">
        <v>14509.4</v>
      </c>
      <c r="G69" s="35">
        <f t="shared" si="15"/>
        <v>0.28674703557312253</v>
      </c>
      <c r="H69" s="24">
        <v>872.77</v>
      </c>
      <c r="I69" s="24">
        <v>271109.71000000002</v>
      </c>
      <c r="J69" s="35">
        <f t="shared" si="1"/>
        <v>0.77186676308724267</v>
      </c>
      <c r="K69" s="24">
        <v>965.34</v>
      </c>
      <c r="L69" s="24">
        <v>8945.93</v>
      </c>
      <c r="M69" s="35">
        <f t="shared" si="16"/>
        <v>0.72583610547667343</v>
      </c>
      <c r="N69" s="24">
        <v>963.54</v>
      </c>
      <c r="O69" s="24">
        <v>79733.850000000006</v>
      </c>
      <c r="P69" s="35">
        <f t="shared" si="2"/>
        <v>0.83403608786610883</v>
      </c>
      <c r="Q69" s="24">
        <v>853.99</v>
      </c>
      <c r="R69" s="24">
        <v>58165.71</v>
      </c>
      <c r="S69" s="35">
        <f t="shared" si="14"/>
        <v>0.55606158523178106</v>
      </c>
      <c r="T69" s="24">
        <v>961.35</v>
      </c>
      <c r="U69" s="24">
        <v>37336.46</v>
      </c>
      <c r="V69" s="35">
        <f t="shared" si="3"/>
        <v>0.60512901134521879</v>
      </c>
      <c r="W69" s="24">
        <v>1179.8499999999999</v>
      </c>
      <c r="X69" s="24">
        <v>63915.93</v>
      </c>
      <c r="Y69" s="35">
        <f t="shared" si="4"/>
        <v>0.55861778741107171</v>
      </c>
      <c r="Z69" s="24">
        <v>1086.52</v>
      </c>
      <c r="AA69" s="24">
        <v>47260.800000000003</v>
      </c>
      <c r="AB69" s="35">
        <f t="shared" si="5"/>
        <v>0.12797261876394517</v>
      </c>
      <c r="AC69" s="24">
        <v>1689.3</v>
      </c>
      <c r="AD69" s="24">
        <v>48745.3</v>
      </c>
      <c r="AE69" s="35">
        <f t="shared" si="6"/>
        <v>0.27462140845070426</v>
      </c>
      <c r="AF69" s="24">
        <v>1190.33</v>
      </c>
      <c r="AG69" s="24">
        <v>54357.32</v>
      </c>
      <c r="AH69" s="35">
        <f t="shared" si="7"/>
        <v>0.82697885288300621</v>
      </c>
      <c r="AI69" s="24">
        <v>1693.97</v>
      </c>
      <c r="AJ69" s="24">
        <v>61506.74</v>
      </c>
      <c r="AK69" s="35">
        <f t="shared" si="8"/>
        <v>0.49226263935908826</v>
      </c>
      <c r="AL69" s="24">
        <v>1664.28</v>
      </c>
      <c r="AM69" s="24">
        <v>46823.33</v>
      </c>
      <c r="AN69" s="35">
        <f t="shared" si="9"/>
        <v>0.7420496038034865</v>
      </c>
      <c r="AO69" s="24">
        <v>1372.42</v>
      </c>
      <c r="AP69" s="24">
        <v>14469.07</v>
      </c>
      <c r="AQ69" s="35">
        <f t="shared" si="10"/>
        <v>0.59653968253968248</v>
      </c>
      <c r="AR69" s="24">
        <v>1075.19</v>
      </c>
      <c r="AS69" s="24">
        <v>17059.599999999999</v>
      </c>
      <c r="AT69" s="35">
        <f t="shared" si="11"/>
        <v>0.72587864862564877</v>
      </c>
      <c r="AU69" s="24"/>
      <c r="AV69" s="24"/>
      <c r="AW69" s="35"/>
      <c r="AX69" s="24">
        <v>1469.32</v>
      </c>
      <c r="AY69" s="24">
        <v>95703.02</v>
      </c>
      <c r="AZ69" s="35">
        <f t="shared" si="13"/>
        <v>0.42993270440251574</v>
      </c>
      <c r="BA69" s="24">
        <v>1096.5129999999999</v>
      </c>
      <c r="BB69" s="24">
        <v>150548</v>
      </c>
      <c r="BC69" s="35">
        <v>0.30409999999999998</v>
      </c>
    </row>
    <row r="70" spans="1:55" x14ac:dyDescent="0.3">
      <c r="A70" s="34">
        <v>45354</v>
      </c>
      <c r="B70" s="24">
        <v>1295.55</v>
      </c>
      <c r="C70" s="24">
        <v>9706.99</v>
      </c>
      <c r="D70" s="35">
        <f t="shared" si="0"/>
        <v>0.67348851731076109</v>
      </c>
      <c r="E70" s="24">
        <v>1043.6300000000001</v>
      </c>
      <c r="F70" s="24">
        <v>14511.39</v>
      </c>
      <c r="G70" s="35">
        <f t="shared" si="15"/>
        <v>0.28678636363636362</v>
      </c>
      <c r="H70" s="24">
        <v>872.77</v>
      </c>
      <c r="I70" s="24">
        <v>271160.36</v>
      </c>
      <c r="J70" s="35">
        <f t="shared" si="1"/>
        <v>0.77201096689148985</v>
      </c>
      <c r="K70" s="24">
        <v>965.34</v>
      </c>
      <c r="L70" s="24">
        <v>8959.2000000000007</v>
      </c>
      <c r="M70" s="35">
        <f t="shared" si="16"/>
        <v>0.72691277890466532</v>
      </c>
      <c r="N70" s="24">
        <v>963.54</v>
      </c>
      <c r="O70" s="24">
        <v>79756.509999999995</v>
      </c>
      <c r="P70" s="35">
        <f t="shared" si="2"/>
        <v>0.83427311715481167</v>
      </c>
      <c r="Q70" s="24">
        <v>853.99</v>
      </c>
      <c r="R70" s="24">
        <v>58199.98</v>
      </c>
      <c r="S70" s="35">
        <f t="shared" si="14"/>
        <v>0.55638920489852106</v>
      </c>
      <c r="T70" s="24">
        <v>961.37</v>
      </c>
      <c r="U70" s="24">
        <v>37436.99</v>
      </c>
      <c r="V70" s="35">
        <f t="shared" si="3"/>
        <v>0.6067583468395461</v>
      </c>
      <c r="W70" s="24">
        <v>1179.8399999999999</v>
      </c>
      <c r="X70" s="24">
        <v>63857.3</v>
      </c>
      <c r="Y70" s="35">
        <f t="shared" si="4"/>
        <v>0.5581053680364978</v>
      </c>
      <c r="Z70" s="24">
        <v>1086.54</v>
      </c>
      <c r="AA70" s="24">
        <v>47441.13</v>
      </c>
      <c r="AB70" s="35">
        <f t="shared" si="5"/>
        <v>0.12846091566839243</v>
      </c>
      <c r="AC70" s="24">
        <v>1689.23</v>
      </c>
      <c r="AD70" s="24">
        <v>47858.17</v>
      </c>
      <c r="AE70" s="35">
        <f t="shared" si="6"/>
        <v>0.26962349295774646</v>
      </c>
      <c r="AF70" s="24">
        <v>1190.25</v>
      </c>
      <c r="AG70" s="24">
        <v>53451.4</v>
      </c>
      <c r="AH70" s="35">
        <f t="shared" si="7"/>
        <v>0.813196409554237</v>
      </c>
      <c r="AI70" s="24">
        <v>1693.98</v>
      </c>
      <c r="AJ70" s="24">
        <v>61538.11</v>
      </c>
      <c r="AK70" s="35">
        <f t="shared" si="8"/>
        <v>0.49251370581126397</v>
      </c>
      <c r="AL70" s="24">
        <v>1664.25</v>
      </c>
      <c r="AM70" s="24">
        <v>46614.6</v>
      </c>
      <c r="AN70" s="35">
        <f t="shared" si="9"/>
        <v>0.73874167987321704</v>
      </c>
      <c r="AO70" s="24">
        <v>1372.25</v>
      </c>
      <c r="AP70" s="24">
        <v>14029.15</v>
      </c>
      <c r="AQ70" s="35">
        <f t="shared" si="10"/>
        <v>0.57840239125953408</v>
      </c>
      <c r="AR70" s="24">
        <v>1075.17</v>
      </c>
      <c r="AS70" s="24">
        <v>16985.29</v>
      </c>
      <c r="AT70" s="35">
        <f t="shared" si="11"/>
        <v>0.72271679006042044</v>
      </c>
      <c r="AU70" s="24"/>
      <c r="AV70" s="24"/>
      <c r="AW70" s="35"/>
      <c r="AX70" s="24">
        <v>1469.3</v>
      </c>
      <c r="AY70" s="24">
        <v>95410.48</v>
      </c>
      <c r="AZ70" s="35">
        <f t="shared" si="13"/>
        <v>0.42861850853548966</v>
      </c>
      <c r="BA70" s="24">
        <v>1096.5239999999999</v>
      </c>
      <c r="BB70" s="24">
        <v>150684</v>
      </c>
      <c r="BC70" s="35">
        <v>0.3044</v>
      </c>
    </row>
    <row r="71" spans="1:55" x14ac:dyDescent="0.3">
      <c r="A71" s="34">
        <v>45355</v>
      </c>
      <c r="B71" s="24">
        <v>1295.55</v>
      </c>
      <c r="C71" s="24">
        <v>9694.4</v>
      </c>
      <c r="D71" s="35">
        <f t="shared" si="0"/>
        <v>0.67261500034690902</v>
      </c>
      <c r="E71" s="24">
        <v>1043.6300000000001</v>
      </c>
      <c r="F71" s="24">
        <v>14513.22</v>
      </c>
      <c r="G71" s="35">
        <f t="shared" si="15"/>
        <v>0.28682252964426874</v>
      </c>
      <c r="H71" s="24">
        <v>872.77</v>
      </c>
      <c r="I71" s="24">
        <v>271086.11</v>
      </c>
      <c r="J71" s="35">
        <f t="shared" si="1"/>
        <v>0.77179957237094965</v>
      </c>
      <c r="K71" s="24">
        <v>965.35</v>
      </c>
      <c r="L71" s="24">
        <v>8963.4699999999993</v>
      </c>
      <c r="M71" s="35">
        <f t="shared" si="16"/>
        <v>0.72725922920892494</v>
      </c>
      <c r="N71" s="24">
        <v>963.54</v>
      </c>
      <c r="O71" s="24">
        <v>79724.800000000003</v>
      </c>
      <c r="P71" s="35">
        <f t="shared" si="2"/>
        <v>0.83394142259414228</v>
      </c>
      <c r="Q71" s="24">
        <v>853.99</v>
      </c>
      <c r="R71" s="24">
        <v>58207.05</v>
      </c>
      <c r="S71" s="35">
        <f t="shared" si="14"/>
        <v>0.55645679378220514</v>
      </c>
      <c r="T71" s="24">
        <v>961.38</v>
      </c>
      <c r="U71" s="24">
        <v>37515.47</v>
      </c>
      <c r="V71" s="35">
        <f t="shared" si="3"/>
        <v>0.60803030794165314</v>
      </c>
      <c r="W71" s="24">
        <v>1179.83</v>
      </c>
      <c r="X71" s="24">
        <v>63810.83</v>
      </c>
      <c r="Y71" s="35">
        <f t="shared" si="4"/>
        <v>0.55769922564631436</v>
      </c>
      <c r="Z71" s="24">
        <v>1086.55</v>
      </c>
      <c r="AA71" s="24">
        <v>47552.35</v>
      </c>
      <c r="AB71" s="35">
        <f t="shared" si="5"/>
        <v>0.12876207677144033</v>
      </c>
      <c r="AC71" s="24"/>
      <c r="AD71" s="24"/>
      <c r="AE71" s="35"/>
      <c r="AF71" s="24"/>
      <c r="AG71" s="24"/>
      <c r="AH71" s="35"/>
      <c r="AI71" s="24"/>
      <c r="AJ71" s="24"/>
      <c r="AK71" s="35"/>
      <c r="AL71" s="24"/>
      <c r="AM71" s="24"/>
      <c r="AN71" s="35"/>
      <c r="AO71" s="24"/>
      <c r="AP71" s="24"/>
      <c r="AQ71" s="35"/>
      <c r="AR71" s="24">
        <v>1075.1400000000001</v>
      </c>
      <c r="AS71" s="24">
        <v>16865.87</v>
      </c>
      <c r="AT71" s="35">
        <f t="shared" si="11"/>
        <v>0.71763552038124412</v>
      </c>
      <c r="AU71" s="24">
        <v>940.86</v>
      </c>
      <c r="AV71" s="24">
        <v>100854.5</v>
      </c>
      <c r="AW71" s="35">
        <f t="shared" si="12"/>
        <v>0.49657557853274248</v>
      </c>
      <c r="AX71" s="24"/>
      <c r="AY71" s="24"/>
      <c r="AZ71" s="35"/>
      <c r="BA71" s="24">
        <v>1096.5260000000001</v>
      </c>
      <c r="BB71" s="24">
        <v>150713</v>
      </c>
      <c r="BC71" s="35">
        <v>0.3044</v>
      </c>
    </row>
    <row r="72" spans="1:55" x14ac:dyDescent="0.3">
      <c r="A72" s="34">
        <v>45356</v>
      </c>
      <c r="B72" s="24">
        <v>1295.54</v>
      </c>
      <c r="C72" s="24">
        <v>9682.6299999999992</v>
      </c>
      <c r="D72" s="35">
        <f t="shared" si="0"/>
        <v>0.67179837646569063</v>
      </c>
      <c r="E72" s="24">
        <v>1043.6300000000001</v>
      </c>
      <c r="F72" s="24">
        <v>14512.91</v>
      </c>
      <c r="G72" s="35">
        <f t="shared" ref="G72:G135" si="17">F72/$G$6</f>
        <v>0.28681640316205531</v>
      </c>
      <c r="H72" s="24">
        <v>872.77</v>
      </c>
      <c r="I72" s="24">
        <v>271081.37</v>
      </c>
      <c r="J72" s="35">
        <f t="shared" si="1"/>
        <v>0.77178607728640614</v>
      </c>
      <c r="K72" s="24">
        <v>965.35</v>
      </c>
      <c r="L72" s="24">
        <v>8979.5</v>
      </c>
      <c r="M72" s="35">
        <f t="shared" ref="M72:M135" si="18">L72/$M$6</f>
        <v>0.72855983772819477</v>
      </c>
      <c r="N72" s="24">
        <v>963.54</v>
      </c>
      <c r="O72" s="24">
        <v>79726.240000000005</v>
      </c>
      <c r="P72" s="35">
        <f t="shared" si="2"/>
        <v>0.83395648535564859</v>
      </c>
      <c r="Q72" s="24">
        <v>854</v>
      </c>
      <c r="R72" s="24">
        <v>58264.43</v>
      </c>
      <c r="S72" s="35">
        <f t="shared" si="14"/>
        <v>0.55700534401499002</v>
      </c>
      <c r="T72" s="24">
        <v>961.38</v>
      </c>
      <c r="U72" s="24">
        <v>37552.910000000003</v>
      </c>
      <c r="V72" s="35">
        <f t="shared" si="3"/>
        <v>0.60863711507293361</v>
      </c>
      <c r="W72" s="24"/>
      <c r="X72" s="24"/>
      <c r="Y72" s="35"/>
      <c r="Z72" s="24">
        <v>1086.58</v>
      </c>
      <c r="AA72" s="24">
        <v>47770.23</v>
      </c>
      <c r="AB72" s="35">
        <f t="shared" si="5"/>
        <v>0.12935205142646708</v>
      </c>
      <c r="AC72" s="24">
        <v>1689.09</v>
      </c>
      <c r="AD72" s="24">
        <v>45957.11</v>
      </c>
      <c r="AE72" s="35">
        <f t="shared" si="6"/>
        <v>0.25891329577464789</v>
      </c>
      <c r="AF72" s="24">
        <v>1190.22</v>
      </c>
      <c r="AG72" s="24">
        <v>53139.25</v>
      </c>
      <c r="AH72" s="35">
        <f t="shared" si="7"/>
        <v>0.80844743648258022</v>
      </c>
      <c r="AI72" s="24">
        <v>1693.76</v>
      </c>
      <c r="AJ72" s="24">
        <v>59911.34</v>
      </c>
      <c r="AK72" s="35">
        <f t="shared" si="8"/>
        <v>0.47949402546679787</v>
      </c>
      <c r="AL72" s="24">
        <v>1664.2</v>
      </c>
      <c r="AM72" s="24">
        <v>46348.92</v>
      </c>
      <c r="AN72" s="35">
        <f t="shared" si="9"/>
        <v>0.73453122028526141</v>
      </c>
      <c r="AO72" s="24">
        <v>1371.76</v>
      </c>
      <c r="AP72" s="24">
        <v>12798.14</v>
      </c>
      <c r="AQ72" s="35">
        <f t="shared" si="10"/>
        <v>0.52764955679241388</v>
      </c>
      <c r="AR72" s="24">
        <v>1075.0999999999999</v>
      </c>
      <c r="AS72" s="24">
        <v>16733.37</v>
      </c>
      <c r="AT72" s="35">
        <f t="shared" si="11"/>
        <v>0.71199770232320647</v>
      </c>
      <c r="AU72" s="24">
        <v>940.77</v>
      </c>
      <c r="AV72" s="24">
        <v>99887.95</v>
      </c>
      <c r="AW72" s="35">
        <f t="shared" si="12"/>
        <v>0.49181659281142293</v>
      </c>
      <c r="AX72" s="24">
        <v>1469.27</v>
      </c>
      <c r="AY72" s="24">
        <v>94657.55</v>
      </c>
      <c r="AZ72" s="35">
        <f t="shared" si="13"/>
        <v>0.42523607367475291</v>
      </c>
      <c r="BA72" s="24">
        <v>1096.528</v>
      </c>
      <c r="BB72" s="24">
        <v>150743</v>
      </c>
      <c r="BC72" s="35">
        <v>0.30449999999999999</v>
      </c>
    </row>
    <row r="73" spans="1:55" x14ac:dyDescent="0.3">
      <c r="A73" s="34">
        <v>45357</v>
      </c>
      <c r="B73" s="24">
        <v>1295.54</v>
      </c>
      <c r="C73" s="24">
        <v>9672.9</v>
      </c>
      <c r="D73" s="35">
        <f t="shared" ref="D73:D137" si="19">C73/$D$6</f>
        <v>0.67112329147297578</v>
      </c>
      <c r="E73" s="24">
        <v>1043.6300000000001</v>
      </c>
      <c r="F73" s="24">
        <v>14508.78</v>
      </c>
      <c r="G73" s="35">
        <f t="shared" si="17"/>
        <v>0.28673478260869567</v>
      </c>
      <c r="H73" s="24">
        <v>872.77</v>
      </c>
      <c r="I73" s="24">
        <v>271123.96000000002</v>
      </c>
      <c r="J73" s="35">
        <f t="shared" ref="J73:J137" si="20">I73/$J$6</f>
        <v>0.77190733375280085</v>
      </c>
      <c r="K73" s="24">
        <v>965.35</v>
      </c>
      <c r="L73" s="24">
        <v>8985.89</v>
      </c>
      <c r="M73" s="35">
        <f t="shared" si="18"/>
        <v>0.72907829614604458</v>
      </c>
      <c r="N73" s="24">
        <v>963.54</v>
      </c>
      <c r="O73" s="24">
        <v>79749.350000000006</v>
      </c>
      <c r="P73" s="35">
        <f t="shared" ref="P73:P137" si="21">O73/$P$6</f>
        <v>0.83419822175732228</v>
      </c>
      <c r="Q73" s="24">
        <v>854</v>
      </c>
      <c r="R73" s="24">
        <v>58301.78</v>
      </c>
      <c r="S73" s="35">
        <f t="shared" ref="S73:S137" si="22">R73/$S$6</f>
        <v>0.55736240834392892</v>
      </c>
      <c r="T73" s="24">
        <v>961.38</v>
      </c>
      <c r="U73" s="24">
        <v>37558.85</v>
      </c>
      <c r="V73" s="35">
        <f t="shared" ref="V73:V137" si="23">U73/$V$6</f>
        <v>0.60873338735818472</v>
      </c>
      <c r="W73" s="24">
        <v>1179.83</v>
      </c>
      <c r="X73" s="24">
        <v>63788.04</v>
      </c>
      <c r="Y73" s="35">
        <f t="shared" ref="Y73:Y137" si="24">X73/$Y$6</f>
        <v>0.55750004369941797</v>
      </c>
      <c r="Z73" s="24">
        <v>1086.5999999999999</v>
      </c>
      <c r="AA73" s="24">
        <v>47975.1</v>
      </c>
      <c r="AB73" s="35">
        <f t="shared" ref="AB73:AB137" si="25">AA73/$AB$6</f>
        <v>0.12990679765179905</v>
      </c>
      <c r="AC73" s="24">
        <v>1689.01</v>
      </c>
      <c r="AD73" s="24">
        <v>45037.94</v>
      </c>
      <c r="AE73" s="35">
        <f t="shared" ref="AE73:AE137" si="26">AD73/$AE$6</f>
        <v>0.25373487323943661</v>
      </c>
      <c r="AF73" s="24">
        <v>1190.22</v>
      </c>
      <c r="AG73" s="24">
        <v>53154.71</v>
      </c>
      <c r="AH73" s="35">
        <f t="shared" ref="AH73:AH137" si="27">AG73/$AH$6</f>
        <v>0.80868264110756127</v>
      </c>
      <c r="AI73" s="24">
        <v>1693.63</v>
      </c>
      <c r="AJ73" s="24">
        <v>58887.13</v>
      </c>
      <c r="AK73" s="35">
        <f t="shared" ref="AK73:AK137" si="28">AJ73/$AK$6</f>
        <v>0.47129686987282604</v>
      </c>
      <c r="AL73" s="24">
        <v>1664.19</v>
      </c>
      <c r="AM73" s="24">
        <v>46283.83</v>
      </c>
      <c r="AN73" s="35">
        <f t="shared" ref="AN73:AN137" si="29">AM73/$AN$6</f>
        <v>0.73349968304278923</v>
      </c>
      <c r="AO73" s="24">
        <v>1371.78</v>
      </c>
      <c r="AP73" s="24">
        <v>12851.13</v>
      </c>
      <c r="AQ73" s="35">
        <f t="shared" ref="AQ73:AQ137" si="30">AP73/$AQ$6</f>
        <v>0.52983426097711805</v>
      </c>
      <c r="AR73" s="24">
        <v>1075.07</v>
      </c>
      <c r="AS73" s="24">
        <v>16619.02</v>
      </c>
      <c r="AT73" s="35">
        <f t="shared" ref="AT73:AT137" si="31">AS73/$AT$6</f>
        <v>0.70713215896519444</v>
      </c>
      <c r="AU73" s="24">
        <v>940.69</v>
      </c>
      <c r="AV73" s="24">
        <v>98922.98</v>
      </c>
      <c r="AW73" s="35">
        <f t="shared" ref="AW73:AW136" si="32">AV73/$AW$6</f>
        <v>0.4870653865091088</v>
      </c>
      <c r="AX73" s="24">
        <v>1469.23</v>
      </c>
      <c r="AY73" s="24">
        <v>93814.45</v>
      </c>
      <c r="AZ73" s="35">
        <f t="shared" ref="AZ73:AZ137" si="33">AY73/$AZ$6</f>
        <v>0.42144856244384543</v>
      </c>
      <c r="BA73" s="24">
        <v>1096.5329999999999</v>
      </c>
      <c r="BB73" s="24">
        <v>150804</v>
      </c>
      <c r="BC73" s="35">
        <v>0.30459999999999998</v>
      </c>
    </row>
    <row r="74" spans="1:55" x14ac:dyDescent="0.3">
      <c r="A74" s="34">
        <v>45358</v>
      </c>
      <c r="B74" s="24">
        <v>1295.54</v>
      </c>
      <c r="C74" s="24">
        <v>9659.4699999999993</v>
      </c>
      <c r="D74" s="35">
        <f t="shared" si="19"/>
        <v>0.67019149379032816</v>
      </c>
      <c r="E74" s="24">
        <v>1043.6300000000001</v>
      </c>
      <c r="F74" s="24">
        <v>14501.16</v>
      </c>
      <c r="G74" s="35">
        <f t="shared" si="17"/>
        <v>0.28658418972332017</v>
      </c>
      <c r="H74" s="24">
        <v>872.77</v>
      </c>
      <c r="I74" s="24">
        <v>271108.13</v>
      </c>
      <c r="J74" s="35">
        <f t="shared" si="20"/>
        <v>0.77186226472572805</v>
      </c>
      <c r="K74" s="24">
        <v>965.35</v>
      </c>
      <c r="L74" s="24">
        <v>8988.4</v>
      </c>
      <c r="M74" s="35">
        <f t="shared" si="18"/>
        <v>0.72928194726166329</v>
      </c>
      <c r="N74" s="24">
        <v>963.54</v>
      </c>
      <c r="O74" s="24">
        <v>79759.509999999995</v>
      </c>
      <c r="P74" s="35">
        <f t="shared" si="21"/>
        <v>0.83430449790794969</v>
      </c>
      <c r="Q74" s="24">
        <v>854</v>
      </c>
      <c r="R74" s="24">
        <v>58320.91</v>
      </c>
      <c r="S74" s="35">
        <f t="shared" si="22"/>
        <v>0.55754529028804145</v>
      </c>
      <c r="T74" s="24">
        <v>961.38</v>
      </c>
      <c r="U74" s="24">
        <v>37557.93</v>
      </c>
      <c r="V74" s="35">
        <f t="shared" si="23"/>
        <v>0.60871847649918964</v>
      </c>
      <c r="W74" s="24">
        <v>1179.83</v>
      </c>
      <c r="X74" s="24">
        <v>63804.63</v>
      </c>
      <c r="Y74" s="35">
        <f t="shared" si="24"/>
        <v>0.55764503836808887</v>
      </c>
      <c r="Z74" s="24">
        <v>1086.6300000000001</v>
      </c>
      <c r="AA74" s="24">
        <v>48161.81</v>
      </c>
      <c r="AB74" s="35">
        <f t="shared" si="25"/>
        <v>0.13041237029655783</v>
      </c>
      <c r="AC74" s="24">
        <v>1688.96</v>
      </c>
      <c r="AD74" s="24">
        <v>44373.7</v>
      </c>
      <c r="AE74" s="35">
        <f t="shared" si="26"/>
        <v>0.24999267605633801</v>
      </c>
      <c r="AF74" s="24">
        <v>1190.25</v>
      </c>
      <c r="AG74" s="24">
        <v>53442.83</v>
      </c>
      <c r="AH74" s="35">
        <f t="shared" si="27"/>
        <v>0.81306602768903091</v>
      </c>
      <c r="AI74" s="24">
        <v>1693.56</v>
      </c>
      <c r="AJ74" s="24">
        <v>58311.839999999997</v>
      </c>
      <c r="AK74" s="35">
        <f t="shared" si="28"/>
        <v>0.46669259766140841</v>
      </c>
      <c r="AL74" s="24">
        <v>1664.13</v>
      </c>
      <c r="AM74" s="24">
        <v>45926.66</v>
      </c>
      <c r="AN74" s="35">
        <f t="shared" si="29"/>
        <v>0.72783930269413633</v>
      </c>
      <c r="AO74" s="24">
        <v>1371.92</v>
      </c>
      <c r="AP74" s="24">
        <v>13182.67</v>
      </c>
      <c r="AQ74" s="35">
        <f t="shared" si="30"/>
        <v>0.54350319521748092</v>
      </c>
      <c r="AR74" s="24">
        <v>1075.05</v>
      </c>
      <c r="AS74" s="24">
        <v>16544.830000000002</v>
      </c>
      <c r="AT74" s="35">
        <f t="shared" si="31"/>
        <v>0.70397540634839595</v>
      </c>
      <c r="AU74" s="24">
        <v>940.6</v>
      </c>
      <c r="AV74" s="24">
        <v>97936.08</v>
      </c>
      <c r="AW74" s="35">
        <f t="shared" si="32"/>
        <v>0.48220620384047269</v>
      </c>
      <c r="AX74" s="24">
        <v>1469.2</v>
      </c>
      <c r="AY74" s="24">
        <v>93179.37</v>
      </c>
      <c r="AZ74" s="35">
        <f t="shared" si="33"/>
        <v>0.4185955525606469</v>
      </c>
      <c r="BA74" s="24">
        <v>1096.5440000000001</v>
      </c>
      <c r="BB74" s="24">
        <v>150929</v>
      </c>
      <c r="BC74" s="35">
        <v>0.3049</v>
      </c>
    </row>
    <row r="75" spans="1:55" x14ac:dyDescent="0.3">
      <c r="A75" s="34">
        <v>45359</v>
      </c>
      <c r="B75" s="24">
        <v>1295.53</v>
      </c>
      <c r="C75" s="24">
        <v>9648.09</v>
      </c>
      <c r="D75" s="35">
        <f t="shared" si="19"/>
        <v>0.66940192881426486</v>
      </c>
      <c r="E75" s="24">
        <v>1043.6300000000001</v>
      </c>
      <c r="F75" s="24">
        <v>14490.63</v>
      </c>
      <c r="G75" s="35">
        <f t="shared" si="17"/>
        <v>0.28637608695652172</v>
      </c>
      <c r="H75" s="24">
        <v>872.77</v>
      </c>
      <c r="I75" s="24">
        <v>271059.58</v>
      </c>
      <c r="J75" s="35">
        <f t="shared" si="20"/>
        <v>0.77172403975640524</v>
      </c>
      <c r="K75" s="24">
        <v>965.35</v>
      </c>
      <c r="L75" s="24">
        <v>8989.68</v>
      </c>
      <c r="M75" s="35">
        <f t="shared" si="18"/>
        <v>0.72938580121703855</v>
      </c>
      <c r="N75" s="24">
        <v>963.54</v>
      </c>
      <c r="O75" s="24">
        <v>79748.67</v>
      </c>
      <c r="P75" s="35">
        <f t="shared" si="21"/>
        <v>0.83419110878661085</v>
      </c>
      <c r="Q75" s="24">
        <v>854</v>
      </c>
      <c r="R75" s="24">
        <v>58316.6</v>
      </c>
      <c r="S75" s="35">
        <f t="shared" si="22"/>
        <v>0.55750408688087338</v>
      </c>
      <c r="T75" s="24">
        <v>961.38</v>
      </c>
      <c r="U75" s="24">
        <v>37541.71</v>
      </c>
      <c r="V75" s="35">
        <f t="shared" si="23"/>
        <v>0.60845559157212314</v>
      </c>
      <c r="W75" s="24">
        <v>1179.83</v>
      </c>
      <c r="X75" s="24">
        <v>63811.83</v>
      </c>
      <c r="Y75" s="35">
        <f t="shared" si="24"/>
        <v>0.55770796552989921</v>
      </c>
      <c r="Z75" s="24">
        <v>1086.6600000000001</v>
      </c>
      <c r="AA75" s="24">
        <v>48396.07</v>
      </c>
      <c r="AB75" s="35">
        <f t="shared" si="25"/>
        <v>0.13104669865476681</v>
      </c>
      <c r="AC75" s="24">
        <v>1688.89</v>
      </c>
      <c r="AD75" s="24">
        <v>43541.95</v>
      </c>
      <c r="AE75" s="35">
        <f t="shared" si="26"/>
        <v>0.24530676056338027</v>
      </c>
      <c r="AF75" s="24">
        <v>1190.22</v>
      </c>
      <c r="AG75" s="24">
        <v>53129.74</v>
      </c>
      <c r="AH75" s="35">
        <f t="shared" si="27"/>
        <v>0.80830275368933513</v>
      </c>
      <c r="AI75" s="24">
        <v>1693.53</v>
      </c>
      <c r="AJ75" s="24">
        <v>58099.78</v>
      </c>
      <c r="AK75" s="35">
        <f t="shared" si="28"/>
        <v>0.46499539804877266</v>
      </c>
      <c r="AL75" s="24">
        <v>1664.14</v>
      </c>
      <c r="AM75" s="24">
        <v>45970.81</v>
      </c>
      <c r="AN75" s="35">
        <f t="shared" si="29"/>
        <v>0.72853898573692544</v>
      </c>
      <c r="AO75" s="24">
        <v>1372.17</v>
      </c>
      <c r="AP75" s="24">
        <v>13804.93</v>
      </c>
      <c r="AQ75" s="35">
        <f t="shared" si="30"/>
        <v>0.56915811172954034</v>
      </c>
      <c r="AR75" s="24">
        <v>1075.02</v>
      </c>
      <c r="AS75" s="24">
        <v>16450.5</v>
      </c>
      <c r="AT75" s="35">
        <f t="shared" si="31"/>
        <v>0.6999617053867756</v>
      </c>
      <c r="AU75" s="24">
        <v>940.52</v>
      </c>
      <c r="AV75" s="24">
        <v>96945</v>
      </c>
      <c r="AW75" s="35">
        <f t="shared" si="32"/>
        <v>0.47732644017725256</v>
      </c>
      <c r="AX75" s="24">
        <v>1469.16</v>
      </c>
      <c r="AY75" s="24">
        <v>92456.23</v>
      </c>
      <c r="AZ75" s="35">
        <f t="shared" si="33"/>
        <v>0.41534694519317161</v>
      </c>
      <c r="BA75" s="24">
        <v>1096.5509999999999</v>
      </c>
      <c r="BB75" s="24">
        <v>151023</v>
      </c>
      <c r="BC75" s="35">
        <v>0.30509999999999998</v>
      </c>
    </row>
    <row r="76" spans="1:55" x14ac:dyDescent="0.3">
      <c r="A76" s="34">
        <v>45360</v>
      </c>
      <c r="B76" s="24">
        <v>1295.53</v>
      </c>
      <c r="C76" s="24">
        <v>9633.34</v>
      </c>
      <c r="D76" s="35">
        <f t="shared" si="19"/>
        <v>0.66837854714493861</v>
      </c>
      <c r="E76" s="24">
        <v>1043.6199999999999</v>
      </c>
      <c r="F76" s="24">
        <v>14484.11</v>
      </c>
      <c r="G76" s="35">
        <f t="shared" si="17"/>
        <v>0.28624723320158102</v>
      </c>
      <c r="H76" s="24">
        <v>872.77</v>
      </c>
      <c r="I76" s="24">
        <v>270890.65999999997</v>
      </c>
      <c r="J76" s="35">
        <f t="shared" si="20"/>
        <v>0.77124311366334597</v>
      </c>
      <c r="K76" s="24">
        <v>965.35</v>
      </c>
      <c r="L76" s="24">
        <v>8989.9599999999991</v>
      </c>
      <c r="M76" s="35">
        <f t="shared" si="18"/>
        <v>0.72940851926977679</v>
      </c>
      <c r="N76" s="24">
        <v>963.54</v>
      </c>
      <c r="O76" s="24">
        <v>79728.320000000007</v>
      </c>
      <c r="P76" s="35">
        <f t="shared" si="21"/>
        <v>0.83397824267782439</v>
      </c>
      <c r="Q76" s="24">
        <v>854</v>
      </c>
      <c r="R76" s="24">
        <v>58302.61</v>
      </c>
      <c r="S76" s="35">
        <f t="shared" si="22"/>
        <v>0.55737034310679423</v>
      </c>
      <c r="T76" s="24">
        <v>961.38</v>
      </c>
      <c r="U76" s="24">
        <v>37548.199999999997</v>
      </c>
      <c r="V76" s="35">
        <f t="shared" si="23"/>
        <v>0.60856077795786057</v>
      </c>
      <c r="W76" s="24">
        <v>1179.8399999999999</v>
      </c>
      <c r="X76" s="24">
        <v>63845.78</v>
      </c>
      <c r="Y76" s="35">
        <f t="shared" si="24"/>
        <v>0.55800468457760144</v>
      </c>
      <c r="Z76" s="24">
        <v>1086.68</v>
      </c>
      <c r="AA76" s="24">
        <v>48630.6</v>
      </c>
      <c r="AB76" s="35">
        <f t="shared" si="25"/>
        <v>0.13168175811797325</v>
      </c>
      <c r="AC76" s="24">
        <v>1688.84</v>
      </c>
      <c r="AD76" s="24">
        <v>42882.26</v>
      </c>
      <c r="AE76" s="35">
        <f t="shared" si="26"/>
        <v>0.2415901971830986</v>
      </c>
      <c r="AF76" s="24">
        <v>1190.26</v>
      </c>
      <c r="AG76" s="24">
        <v>53534.87</v>
      </c>
      <c r="AH76" s="35">
        <f t="shared" si="27"/>
        <v>0.81446630153658917</v>
      </c>
      <c r="AI76" s="24">
        <v>1693.51</v>
      </c>
      <c r="AJ76" s="24">
        <v>57917.279999999999</v>
      </c>
      <c r="AK76" s="35">
        <f t="shared" si="28"/>
        <v>0.46353477874618837</v>
      </c>
      <c r="AL76" s="24">
        <v>1664.13</v>
      </c>
      <c r="AM76" s="24">
        <v>45962.12</v>
      </c>
      <c r="AN76" s="35">
        <f t="shared" si="29"/>
        <v>0.72840126782884318</v>
      </c>
      <c r="AO76" s="24">
        <v>1372.15</v>
      </c>
      <c r="AP76" s="24">
        <v>13765.69</v>
      </c>
      <c r="AQ76" s="35">
        <f t="shared" si="30"/>
        <v>0.56754030096887242</v>
      </c>
      <c r="AR76" s="24">
        <v>1075</v>
      </c>
      <c r="AS76" s="24">
        <v>16402.62</v>
      </c>
      <c r="AT76" s="35">
        <f t="shared" si="31"/>
        <v>0.69792443196323717</v>
      </c>
      <c r="AU76" s="24">
        <v>940.44</v>
      </c>
      <c r="AV76" s="24">
        <v>96003.7</v>
      </c>
      <c r="AW76" s="35">
        <f t="shared" si="32"/>
        <v>0.47269177744953222</v>
      </c>
      <c r="AX76" s="24">
        <v>1469.13</v>
      </c>
      <c r="AY76" s="24">
        <v>91849.5</v>
      </c>
      <c r="AZ76" s="35">
        <f t="shared" si="33"/>
        <v>0.41262129380053908</v>
      </c>
      <c r="BA76" s="24">
        <v>1096.566</v>
      </c>
      <c r="BB76" s="24">
        <v>151203</v>
      </c>
      <c r="BC76" s="35">
        <v>0.3054</v>
      </c>
    </row>
    <row r="77" spans="1:55" x14ac:dyDescent="0.3">
      <c r="A77" s="34">
        <v>45361</v>
      </c>
      <c r="B77" s="24">
        <v>1295.52</v>
      </c>
      <c r="C77" s="24">
        <v>9618.48</v>
      </c>
      <c r="D77" s="35">
        <f t="shared" si="19"/>
        <v>0.66734753347672238</v>
      </c>
      <c r="E77" s="24">
        <v>1043.6199999999999</v>
      </c>
      <c r="F77" s="24">
        <v>14481.57</v>
      </c>
      <c r="G77" s="35">
        <f t="shared" si="17"/>
        <v>0.28619703557312254</v>
      </c>
      <c r="H77" s="24">
        <v>872.77</v>
      </c>
      <c r="I77" s="24">
        <v>271022.89</v>
      </c>
      <c r="J77" s="35">
        <f t="shared" si="20"/>
        <v>0.77161958096908378</v>
      </c>
      <c r="K77" s="24">
        <v>965.35</v>
      </c>
      <c r="L77" s="24">
        <v>8992.2800000000007</v>
      </c>
      <c r="M77" s="35">
        <f t="shared" si="18"/>
        <v>0.72959675456389461</v>
      </c>
      <c r="N77" s="24">
        <v>963.54</v>
      </c>
      <c r="O77" s="24">
        <v>79695.47</v>
      </c>
      <c r="P77" s="35">
        <f t="shared" si="21"/>
        <v>0.8336346234309624</v>
      </c>
      <c r="Q77" s="24">
        <v>854</v>
      </c>
      <c r="R77" s="24">
        <v>58321.51</v>
      </c>
      <c r="S77" s="35">
        <f t="shared" si="22"/>
        <v>0.55755102626119712</v>
      </c>
      <c r="T77" s="24">
        <v>961.39</v>
      </c>
      <c r="U77" s="24">
        <v>37582.269999999997</v>
      </c>
      <c r="V77" s="35">
        <f t="shared" si="23"/>
        <v>0.6091129659643435</v>
      </c>
      <c r="W77" s="24">
        <v>1179.8399999999999</v>
      </c>
      <c r="X77" s="24">
        <v>63889.35</v>
      </c>
      <c r="Y77" s="35">
        <f t="shared" si="24"/>
        <v>0.55838548130538901</v>
      </c>
      <c r="Z77" s="24">
        <v>1086.73</v>
      </c>
      <c r="AA77" s="24">
        <v>48983.85</v>
      </c>
      <c r="AB77" s="35">
        <f t="shared" si="25"/>
        <v>0.13263828715638065</v>
      </c>
      <c r="AC77" s="24">
        <v>1688.8</v>
      </c>
      <c r="AD77" s="24">
        <v>42340.31</v>
      </c>
      <c r="AE77" s="35">
        <f t="shared" si="26"/>
        <v>0.23853695774647887</v>
      </c>
      <c r="AF77" s="24">
        <v>1190.33</v>
      </c>
      <c r="AG77" s="24">
        <v>54280.91</v>
      </c>
      <c r="AH77" s="35">
        <f t="shared" si="27"/>
        <v>0.82581636999847863</v>
      </c>
      <c r="AI77" s="24">
        <v>1693.48</v>
      </c>
      <c r="AJ77" s="24">
        <v>57701.61</v>
      </c>
      <c r="AK77" s="35">
        <f t="shared" si="28"/>
        <v>0.46180868688323851</v>
      </c>
      <c r="AL77" s="24">
        <v>1664.14</v>
      </c>
      <c r="AM77" s="24">
        <v>45965.11</v>
      </c>
      <c r="AN77" s="35">
        <f t="shared" si="29"/>
        <v>0.72844865293185423</v>
      </c>
      <c r="AO77" s="24">
        <v>1372.03</v>
      </c>
      <c r="AP77" s="24">
        <v>13465.22</v>
      </c>
      <c r="AQ77" s="35">
        <f t="shared" si="30"/>
        <v>0.55515233972376832</v>
      </c>
      <c r="AR77" s="24">
        <v>1075</v>
      </c>
      <c r="AS77" s="24">
        <v>16392.240000000002</v>
      </c>
      <c r="AT77" s="35">
        <f t="shared" si="31"/>
        <v>0.69748276742404913</v>
      </c>
      <c r="AU77" s="24">
        <v>940.35</v>
      </c>
      <c r="AV77" s="24">
        <v>95078.56</v>
      </c>
      <c r="AW77" s="35">
        <f t="shared" si="32"/>
        <v>0.46813668143771542</v>
      </c>
      <c r="AX77" s="24">
        <v>1469.09</v>
      </c>
      <c r="AY77" s="24">
        <v>90916.19</v>
      </c>
      <c r="AZ77" s="35">
        <f t="shared" si="33"/>
        <v>0.4084285265049416</v>
      </c>
      <c r="BA77" s="24">
        <v>1096.5820000000001</v>
      </c>
      <c r="BB77" s="24">
        <v>151404</v>
      </c>
      <c r="BC77" s="35">
        <v>0.30580000000000002</v>
      </c>
    </row>
    <row r="78" spans="1:55" x14ac:dyDescent="0.3">
      <c r="A78" s="34">
        <v>45362</v>
      </c>
      <c r="B78" s="24">
        <v>1295.52</v>
      </c>
      <c r="C78" s="24">
        <v>9608.4699999999993</v>
      </c>
      <c r="D78" s="35">
        <f t="shared" si="19"/>
        <v>0.66665302157774231</v>
      </c>
      <c r="E78" s="24">
        <v>1043.6199999999999</v>
      </c>
      <c r="F78" s="24">
        <v>14484.92</v>
      </c>
      <c r="G78" s="35">
        <f t="shared" si="17"/>
        <v>0.28626324110671936</v>
      </c>
      <c r="H78" s="24">
        <v>872.78</v>
      </c>
      <c r="I78" s="24">
        <v>271632.53000000003</v>
      </c>
      <c r="J78" s="35">
        <f t="shared" si="20"/>
        <v>0.77335526521827025</v>
      </c>
      <c r="K78" s="24">
        <v>965.36</v>
      </c>
      <c r="L78" s="24">
        <v>9019.66</v>
      </c>
      <c r="M78" s="35">
        <f t="shared" si="18"/>
        <v>0.73181825557809332</v>
      </c>
      <c r="N78" s="24">
        <v>963.54</v>
      </c>
      <c r="O78" s="24">
        <v>79699.429999999993</v>
      </c>
      <c r="P78" s="35">
        <f t="shared" si="21"/>
        <v>0.83367604602510448</v>
      </c>
      <c r="Q78" s="24">
        <v>854.02</v>
      </c>
      <c r="R78" s="24">
        <v>58701.61</v>
      </c>
      <c r="S78" s="35">
        <f t="shared" si="22"/>
        <v>0.56118476525529859</v>
      </c>
      <c r="T78" s="24">
        <v>961.44</v>
      </c>
      <c r="U78" s="24">
        <v>37920.99</v>
      </c>
      <c r="V78" s="35">
        <f t="shared" si="23"/>
        <v>0.61460275526742303</v>
      </c>
      <c r="W78" s="24">
        <v>1179.8499999999999</v>
      </c>
      <c r="X78" s="24">
        <v>63920.21</v>
      </c>
      <c r="Y78" s="35">
        <f t="shared" si="24"/>
        <v>0.55865519411281439</v>
      </c>
      <c r="Z78" s="24">
        <v>1086.79</v>
      </c>
      <c r="AA78" s="24">
        <v>49551.8</v>
      </c>
      <c r="AB78" s="35">
        <f t="shared" si="25"/>
        <v>0.13417618005762191</v>
      </c>
      <c r="AC78" s="24">
        <v>1688.76</v>
      </c>
      <c r="AD78" s="24">
        <v>41832.400000000001</v>
      </c>
      <c r="AE78" s="35">
        <f t="shared" si="26"/>
        <v>0.23567549295774648</v>
      </c>
      <c r="AF78" s="24">
        <v>1190.3800000000001</v>
      </c>
      <c r="AG78" s="24">
        <v>54804.82</v>
      </c>
      <c r="AH78" s="35">
        <f t="shared" si="27"/>
        <v>0.8337870074547391</v>
      </c>
      <c r="AI78" s="24">
        <v>1693.46</v>
      </c>
      <c r="AJ78" s="24">
        <v>57577.42</v>
      </c>
      <c r="AK78" s="35">
        <f t="shared" si="28"/>
        <v>0.46081474545207168</v>
      </c>
      <c r="AL78" s="24">
        <v>1664.14</v>
      </c>
      <c r="AM78" s="24">
        <v>45979.81</v>
      </c>
      <c r="AN78" s="35">
        <f t="shared" si="29"/>
        <v>0.72868161648177487</v>
      </c>
      <c r="AO78" s="24">
        <v>1372.05</v>
      </c>
      <c r="AP78" s="24">
        <v>13515.58</v>
      </c>
      <c r="AQ78" s="35">
        <f t="shared" si="30"/>
        <v>0.55722861265718404</v>
      </c>
      <c r="AR78" s="24">
        <v>1075.01</v>
      </c>
      <c r="AS78" s="24">
        <v>16423.04</v>
      </c>
      <c r="AT78" s="35">
        <f t="shared" si="31"/>
        <v>0.69879329418772873</v>
      </c>
      <c r="AU78" s="24">
        <v>940.28</v>
      </c>
      <c r="AV78" s="24">
        <v>94179.69</v>
      </c>
      <c r="AW78" s="35">
        <f t="shared" si="32"/>
        <v>0.46371093057607093</v>
      </c>
      <c r="AX78" s="24">
        <v>1469.05</v>
      </c>
      <c r="AY78" s="24">
        <v>90053.72</v>
      </c>
      <c r="AZ78" s="35">
        <f t="shared" si="33"/>
        <v>0.40455399820305482</v>
      </c>
      <c r="BA78" s="24">
        <v>1096.607</v>
      </c>
      <c r="BB78" s="24">
        <v>151686</v>
      </c>
      <c r="BC78" s="35">
        <v>0.30640000000000001</v>
      </c>
    </row>
    <row r="79" spans="1:55" x14ac:dyDescent="0.3">
      <c r="A79" s="34">
        <v>45363</v>
      </c>
      <c r="B79" s="24">
        <v>1295.52</v>
      </c>
      <c r="C79" s="24">
        <v>9600.64</v>
      </c>
      <c r="D79" s="35">
        <f t="shared" si="19"/>
        <v>0.66610976202039818</v>
      </c>
      <c r="E79" s="24">
        <v>1043.6199999999999</v>
      </c>
      <c r="F79" s="24">
        <v>14484.03</v>
      </c>
      <c r="G79" s="35">
        <f t="shared" si="17"/>
        <v>0.28624565217391307</v>
      </c>
      <c r="H79" s="24">
        <v>872.8</v>
      </c>
      <c r="I79" s="24">
        <v>272676.32</v>
      </c>
      <c r="J79" s="35">
        <f t="shared" si="20"/>
        <v>0.77632700241146346</v>
      </c>
      <c r="K79" s="24">
        <v>965.43</v>
      </c>
      <c r="L79" s="24">
        <v>9233.5499999999993</v>
      </c>
      <c r="M79" s="35">
        <f t="shared" si="18"/>
        <v>0.7491724137931034</v>
      </c>
      <c r="N79" s="24">
        <v>963.54</v>
      </c>
      <c r="O79" s="24">
        <v>79678.05</v>
      </c>
      <c r="P79" s="35">
        <f t="shared" si="21"/>
        <v>0.83345240585774061</v>
      </c>
      <c r="Q79" s="24">
        <v>854.04</v>
      </c>
      <c r="R79" s="24">
        <v>59257.35</v>
      </c>
      <c r="S79" s="35">
        <f t="shared" si="22"/>
        <v>0.56649761479116278</v>
      </c>
      <c r="T79" s="24">
        <v>961.6</v>
      </c>
      <c r="U79" s="24">
        <v>38923.35</v>
      </c>
      <c r="V79" s="35">
        <f t="shared" si="23"/>
        <v>0.63084846029173414</v>
      </c>
      <c r="W79" s="24">
        <v>1179.8399999999999</v>
      </c>
      <c r="X79" s="24">
        <v>63898.29</v>
      </c>
      <c r="Y79" s="35">
        <f t="shared" si="24"/>
        <v>0.55846361586463666</v>
      </c>
      <c r="Z79" s="24">
        <v>1086.8699999999999</v>
      </c>
      <c r="AA79" s="24">
        <v>50167.839999999997</v>
      </c>
      <c r="AB79" s="35">
        <f t="shared" si="25"/>
        <v>0.13584429088230834</v>
      </c>
      <c r="AC79" s="24">
        <v>1688.72</v>
      </c>
      <c r="AD79" s="24">
        <v>41307.47</v>
      </c>
      <c r="AE79" s="35">
        <f t="shared" si="26"/>
        <v>0.23271814084507042</v>
      </c>
      <c r="AF79" s="24">
        <v>1190.44</v>
      </c>
      <c r="AG79" s="24">
        <v>55521.7</v>
      </c>
      <c r="AH79" s="35">
        <f t="shared" si="27"/>
        <v>0.84469344287235659</v>
      </c>
      <c r="AI79" s="24">
        <v>1693.44</v>
      </c>
      <c r="AJ79" s="24">
        <v>57410.21</v>
      </c>
      <c r="AK79" s="35">
        <f t="shared" si="28"/>
        <v>0.45947649803516688</v>
      </c>
      <c r="AL79" s="24">
        <v>1664.13</v>
      </c>
      <c r="AM79" s="24">
        <v>45957.27</v>
      </c>
      <c r="AN79" s="35">
        <f t="shared" si="29"/>
        <v>0.72832440570522972</v>
      </c>
      <c r="AO79" s="24">
        <v>1372</v>
      </c>
      <c r="AP79" s="24">
        <v>13383.5</v>
      </c>
      <c r="AQ79" s="35">
        <f t="shared" si="30"/>
        <v>0.55178313749742325</v>
      </c>
      <c r="AR79" s="24">
        <v>1075.02</v>
      </c>
      <c r="AS79" s="24">
        <v>16464.740000000002</v>
      </c>
      <c r="AT79" s="35">
        <f t="shared" si="31"/>
        <v>0.7005676112671263</v>
      </c>
      <c r="AU79" s="24">
        <v>940.2</v>
      </c>
      <c r="AV79" s="24">
        <v>93330.22</v>
      </c>
      <c r="AW79" s="35">
        <f t="shared" si="32"/>
        <v>0.45952840965041852</v>
      </c>
      <c r="AX79" s="24">
        <v>1469.01</v>
      </c>
      <c r="AY79" s="24">
        <v>89310.1</v>
      </c>
      <c r="AZ79" s="35">
        <f t="shared" si="33"/>
        <v>0.40121338724168915</v>
      </c>
      <c r="BA79" s="24">
        <v>1096.6379999999999</v>
      </c>
      <c r="BB79" s="24">
        <v>151972</v>
      </c>
      <c r="BC79" s="35">
        <v>0.307</v>
      </c>
    </row>
    <row r="80" spans="1:55" x14ac:dyDescent="0.3">
      <c r="A80" s="34">
        <v>45364</v>
      </c>
      <c r="B80" s="24">
        <v>1295.51</v>
      </c>
      <c r="C80" s="24">
        <v>9593.09</v>
      </c>
      <c r="D80" s="35">
        <f t="shared" si="19"/>
        <v>0.66558592936931937</v>
      </c>
      <c r="E80" s="24">
        <v>1043.6199999999999</v>
      </c>
      <c r="F80" s="24">
        <v>14482.36</v>
      </c>
      <c r="G80" s="35">
        <f t="shared" si="17"/>
        <v>0.2862126482213439</v>
      </c>
      <c r="H80" s="24">
        <v>872.82</v>
      </c>
      <c r="I80" s="24">
        <v>273453.82</v>
      </c>
      <c r="J80" s="35">
        <f t="shared" si="20"/>
        <v>0.77854059486560434</v>
      </c>
      <c r="K80" s="24">
        <v>965.48</v>
      </c>
      <c r="L80" s="24">
        <v>9423.08</v>
      </c>
      <c r="M80" s="35">
        <f t="shared" si="18"/>
        <v>0.76455010141987834</v>
      </c>
      <c r="N80" s="24">
        <v>963.54</v>
      </c>
      <c r="O80" s="24">
        <v>79690.039999999994</v>
      </c>
      <c r="P80" s="35">
        <f t="shared" si="21"/>
        <v>0.83357782426778237</v>
      </c>
      <c r="Q80" s="24">
        <v>854.06</v>
      </c>
      <c r="R80" s="24">
        <v>59732.05</v>
      </c>
      <c r="S80" s="35">
        <f t="shared" si="22"/>
        <v>0.57103572555280446</v>
      </c>
      <c r="T80" s="24">
        <v>961.77</v>
      </c>
      <c r="U80" s="24">
        <v>39955.199999999997</v>
      </c>
      <c r="V80" s="35">
        <f t="shared" si="23"/>
        <v>0.64757212317666124</v>
      </c>
      <c r="W80" s="24">
        <v>1179.8399999999999</v>
      </c>
      <c r="X80" s="24">
        <v>63875.13</v>
      </c>
      <c r="Y80" s="35">
        <f t="shared" si="24"/>
        <v>0.55826120016081382</v>
      </c>
      <c r="Z80" s="24">
        <v>1086.93</v>
      </c>
      <c r="AA80" s="24">
        <v>50653.64</v>
      </c>
      <c r="AB80" s="35">
        <f t="shared" si="25"/>
        <v>0.13715973831856682</v>
      </c>
      <c r="AC80" s="24">
        <v>1688.68</v>
      </c>
      <c r="AD80" s="24">
        <v>40812.49</v>
      </c>
      <c r="AE80" s="35">
        <f t="shared" si="26"/>
        <v>0.22992952112676054</v>
      </c>
      <c r="AF80" s="24">
        <v>1190.44</v>
      </c>
      <c r="AG80" s="24">
        <v>55487.03</v>
      </c>
      <c r="AH80" s="35">
        <f t="shared" si="27"/>
        <v>0.84416598204777116</v>
      </c>
      <c r="AI80" s="24">
        <v>1693.42</v>
      </c>
      <c r="AJ80" s="24">
        <v>57280.05</v>
      </c>
      <c r="AK80" s="35">
        <f t="shared" si="28"/>
        <v>0.45843477634517038</v>
      </c>
      <c r="AL80" s="24">
        <v>1664.13</v>
      </c>
      <c r="AM80" s="24">
        <v>45960.34</v>
      </c>
      <c r="AN80" s="35">
        <f t="shared" si="29"/>
        <v>0.7283730586370839</v>
      </c>
      <c r="AO80" s="24">
        <v>1372.09</v>
      </c>
      <c r="AP80" s="24">
        <v>13604.23</v>
      </c>
      <c r="AQ80" s="35">
        <f t="shared" si="30"/>
        <v>0.56088352916924344</v>
      </c>
      <c r="AR80" s="24">
        <v>1075.03</v>
      </c>
      <c r="AS80" s="24">
        <v>16506.84</v>
      </c>
      <c r="AT80" s="35">
        <f t="shared" si="31"/>
        <v>0.70235894817462341</v>
      </c>
      <c r="AU80" s="24">
        <v>940.13</v>
      </c>
      <c r="AV80" s="24">
        <v>92531.04</v>
      </c>
      <c r="AW80" s="35">
        <f t="shared" si="32"/>
        <v>0.45559350073855243</v>
      </c>
      <c r="AX80" s="24">
        <v>1468.98</v>
      </c>
      <c r="AY80" s="24">
        <v>88675.31</v>
      </c>
      <c r="AZ80" s="35">
        <f t="shared" si="33"/>
        <v>0.39836168014375561</v>
      </c>
      <c r="BA80" s="24">
        <v>1096.671</v>
      </c>
      <c r="BB80" s="24">
        <v>152267</v>
      </c>
      <c r="BC80" s="35">
        <v>0.30759999999999998</v>
      </c>
    </row>
    <row r="81" spans="1:55" x14ac:dyDescent="0.3">
      <c r="A81" s="34">
        <v>45365</v>
      </c>
      <c r="B81" s="24">
        <v>1295.51</v>
      </c>
      <c r="C81" s="24">
        <v>9583.0499999999993</v>
      </c>
      <c r="D81" s="35">
        <f t="shared" si="19"/>
        <v>0.66488933601609657</v>
      </c>
      <c r="E81" s="24">
        <v>1043.6300000000001</v>
      </c>
      <c r="F81" s="24">
        <v>14486.94</v>
      </c>
      <c r="G81" s="35">
        <f t="shared" si="17"/>
        <v>0.28630316205533596</v>
      </c>
      <c r="H81" s="24">
        <v>872.82</v>
      </c>
      <c r="I81" s="24">
        <v>273615.73</v>
      </c>
      <c r="J81" s="35">
        <f t="shared" si="20"/>
        <v>0.77900156303827306</v>
      </c>
      <c r="K81" s="24">
        <v>965.52</v>
      </c>
      <c r="L81" s="24">
        <v>9527.08</v>
      </c>
      <c r="M81" s="35">
        <f t="shared" si="18"/>
        <v>0.77298823529411764</v>
      </c>
      <c r="N81" s="24">
        <v>963.54</v>
      </c>
      <c r="O81" s="24">
        <v>79676.679999999993</v>
      </c>
      <c r="P81" s="35">
        <f t="shared" si="21"/>
        <v>0.83343807531380742</v>
      </c>
      <c r="Q81" s="24">
        <v>854.08</v>
      </c>
      <c r="R81" s="24">
        <v>60070.03</v>
      </c>
      <c r="S81" s="35">
        <f t="shared" si="22"/>
        <v>0.57426679923137958</v>
      </c>
      <c r="T81" s="24">
        <v>961.88</v>
      </c>
      <c r="U81" s="24">
        <v>40632.550000000003</v>
      </c>
      <c r="V81" s="35">
        <f t="shared" si="23"/>
        <v>0.65855024311183152</v>
      </c>
      <c r="W81" s="24">
        <v>1179.8399999999999</v>
      </c>
      <c r="X81" s="24">
        <v>63833.03</v>
      </c>
      <c r="Y81" s="35">
        <f t="shared" si="24"/>
        <v>0.5578932510618958</v>
      </c>
      <c r="Z81" s="24">
        <v>1086.97</v>
      </c>
      <c r="AA81" s="24">
        <v>51018.9</v>
      </c>
      <c r="AB81" s="35">
        <f t="shared" si="25"/>
        <v>0.13814878799038191</v>
      </c>
      <c r="AC81" s="24">
        <v>1688.63</v>
      </c>
      <c r="AD81" s="24">
        <v>40233.85</v>
      </c>
      <c r="AE81" s="35">
        <f t="shared" si="26"/>
        <v>0.22666957746478872</v>
      </c>
      <c r="AF81" s="24">
        <v>1190.49</v>
      </c>
      <c r="AG81" s="24">
        <v>56010.64</v>
      </c>
      <c r="AH81" s="35">
        <f t="shared" si="27"/>
        <v>0.8521320553780618</v>
      </c>
      <c r="AI81" s="24">
        <v>1693.39</v>
      </c>
      <c r="AJ81" s="24">
        <v>57077.03</v>
      </c>
      <c r="AK81" s="35">
        <f t="shared" si="28"/>
        <v>0.45680992740922149</v>
      </c>
      <c r="AL81" s="24">
        <v>1664.15</v>
      </c>
      <c r="AM81" s="24">
        <v>46050.34</v>
      </c>
      <c r="AN81" s="35">
        <f t="shared" si="29"/>
        <v>0.72979936608557838</v>
      </c>
      <c r="AO81" s="24">
        <v>1371.95</v>
      </c>
      <c r="AP81" s="24">
        <v>13269.55</v>
      </c>
      <c r="AQ81" s="35">
        <f t="shared" si="30"/>
        <v>0.54708513708513706</v>
      </c>
      <c r="AR81" s="24">
        <v>1075.05</v>
      </c>
      <c r="AS81" s="24">
        <v>16555.09</v>
      </c>
      <c r="AT81" s="35">
        <f t="shared" si="31"/>
        <v>0.70441196493915414</v>
      </c>
      <c r="AU81" s="24">
        <v>940.06</v>
      </c>
      <c r="AV81" s="24">
        <v>91735.26</v>
      </c>
      <c r="AW81" s="35">
        <f t="shared" si="32"/>
        <v>0.45167533234859675</v>
      </c>
      <c r="AX81" s="24">
        <v>1468.93</v>
      </c>
      <c r="AY81" s="24">
        <v>87735.82</v>
      </c>
      <c r="AZ81" s="35">
        <f t="shared" si="33"/>
        <v>0.39414115004492367</v>
      </c>
      <c r="BA81" s="24">
        <v>1096.694</v>
      </c>
      <c r="BB81" s="24">
        <v>152479</v>
      </c>
      <c r="BC81" s="35">
        <v>0.308</v>
      </c>
    </row>
    <row r="82" spans="1:55" x14ac:dyDescent="0.3">
      <c r="A82" s="34">
        <v>45366</v>
      </c>
      <c r="B82" s="24">
        <v>1295.51</v>
      </c>
      <c r="C82" s="24">
        <v>9580.86</v>
      </c>
      <c r="D82" s="35">
        <f t="shared" si="19"/>
        <v>0.66473738985637965</v>
      </c>
      <c r="E82" s="24">
        <v>1043.6500000000001</v>
      </c>
      <c r="F82" s="24">
        <v>14559.38</v>
      </c>
      <c r="G82" s="35">
        <f t="shared" si="17"/>
        <v>0.28773478260869562</v>
      </c>
      <c r="H82" s="24">
        <v>872.83</v>
      </c>
      <c r="I82" s="24">
        <v>273883.09999999998</v>
      </c>
      <c r="J82" s="35">
        <f t="shared" si="20"/>
        <v>0.77976278260671505</v>
      </c>
      <c r="K82" s="24">
        <v>965.53</v>
      </c>
      <c r="L82" s="24">
        <v>9581.7999999999993</v>
      </c>
      <c r="M82" s="35">
        <f t="shared" si="18"/>
        <v>0.77742799188640965</v>
      </c>
      <c r="N82" s="24">
        <v>963.54</v>
      </c>
      <c r="O82" s="24">
        <v>79678.240000000005</v>
      </c>
      <c r="P82" s="35">
        <f t="shared" si="21"/>
        <v>0.83345439330543936</v>
      </c>
      <c r="Q82" s="24">
        <v>854.09</v>
      </c>
      <c r="R82" s="24">
        <v>60267.32</v>
      </c>
      <c r="S82" s="35">
        <f t="shared" si="22"/>
        <v>0.57615288280450849</v>
      </c>
      <c r="T82" s="24">
        <v>961.93</v>
      </c>
      <c r="U82" s="24">
        <v>40973.15</v>
      </c>
      <c r="V82" s="35">
        <f t="shared" si="23"/>
        <v>0.66407050243111831</v>
      </c>
      <c r="W82" s="24">
        <v>1179.8399999999999</v>
      </c>
      <c r="X82" s="24">
        <v>63850.02</v>
      </c>
      <c r="Y82" s="35">
        <f t="shared" si="24"/>
        <v>0.55804174168400078</v>
      </c>
      <c r="Z82" s="24">
        <v>1087.01</v>
      </c>
      <c r="AA82" s="24">
        <v>51361.87</v>
      </c>
      <c r="AB82" s="35">
        <f t="shared" si="25"/>
        <v>0.13907748088295821</v>
      </c>
      <c r="AC82" s="24">
        <v>1688.58</v>
      </c>
      <c r="AD82" s="24">
        <v>39564.65</v>
      </c>
      <c r="AE82" s="35">
        <f t="shared" si="26"/>
        <v>0.22289943661971831</v>
      </c>
      <c r="AF82" s="24">
        <v>1190.52</v>
      </c>
      <c r="AG82" s="24">
        <v>56364.3</v>
      </c>
      <c r="AH82" s="35">
        <f t="shared" si="27"/>
        <v>0.85751255134641724</v>
      </c>
      <c r="AI82" s="24">
        <v>1693.35</v>
      </c>
      <c r="AJ82" s="24">
        <v>56772.51</v>
      </c>
      <c r="AK82" s="35">
        <f t="shared" si="28"/>
        <v>0.45437273403923267</v>
      </c>
      <c r="AL82" s="24">
        <v>1664.18</v>
      </c>
      <c r="AM82" s="24">
        <v>46234.68</v>
      </c>
      <c r="AN82" s="35">
        <f t="shared" si="29"/>
        <v>0.73272076069730585</v>
      </c>
      <c r="AO82" s="24">
        <v>1371.96</v>
      </c>
      <c r="AP82" s="24">
        <v>13294.86</v>
      </c>
      <c r="AQ82" s="35">
        <f t="shared" si="30"/>
        <v>0.54812863327149042</v>
      </c>
      <c r="AR82" s="24">
        <v>1075.08</v>
      </c>
      <c r="AS82" s="24">
        <v>16655.16</v>
      </c>
      <c r="AT82" s="35">
        <f t="shared" si="31"/>
        <v>0.70866990043400557</v>
      </c>
      <c r="AU82" s="24">
        <v>940</v>
      </c>
      <c r="AV82" s="24">
        <v>90986.559999999998</v>
      </c>
      <c r="AW82" s="35">
        <f t="shared" si="32"/>
        <v>0.44798897095027079</v>
      </c>
      <c r="AX82" s="24">
        <v>1468.9</v>
      </c>
      <c r="AY82" s="24">
        <v>87172.02</v>
      </c>
      <c r="AZ82" s="35">
        <f t="shared" si="33"/>
        <v>0.39160835579514824</v>
      </c>
      <c r="BA82" s="24">
        <v>1096.721</v>
      </c>
      <c r="BB82" s="24">
        <v>152724</v>
      </c>
      <c r="BC82" s="35">
        <v>0.3085</v>
      </c>
    </row>
    <row r="83" spans="1:55" x14ac:dyDescent="0.3">
      <c r="A83" s="34">
        <v>45367</v>
      </c>
      <c r="B83" s="24">
        <v>1295.52</v>
      </c>
      <c r="C83" s="24">
        <v>9594.7199999999993</v>
      </c>
      <c r="D83" s="35">
        <f t="shared" si="19"/>
        <v>0.66569902171650586</v>
      </c>
      <c r="E83" s="24">
        <v>1043.68</v>
      </c>
      <c r="F83" s="24">
        <v>14643.25</v>
      </c>
      <c r="G83" s="35">
        <f t="shared" si="17"/>
        <v>0.28939229249011855</v>
      </c>
      <c r="H83" s="24">
        <v>872.83</v>
      </c>
      <c r="I83" s="24">
        <v>274001.5</v>
      </c>
      <c r="J83" s="35">
        <f t="shared" si="20"/>
        <v>0.78009987501387945</v>
      </c>
      <c r="K83" s="24">
        <v>965.54</v>
      </c>
      <c r="L83" s="24">
        <v>9614.09</v>
      </c>
      <c r="M83" s="35">
        <f t="shared" si="18"/>
        <v>0.78004787018255584</v>
      </c>
      <c r="N83" s="24">
        <v>963.54</v>
      </c>
      <c r="O83" s="24">
        <v>79697.33</v>
      </c>
      <c r="P83" s="35">
        <f t="shared" si="21"/>
        <v>0.83365407949790793</v>
      </c>
      <c r="Q83" s="24">
        <v>854.09</v>
      </c>
      <c r="R83" s="24">
        <v>60355.89</v>
      </c>
      <c r="S83" s="35">
        <f t="shared" si="22"/>
        <v>0.57699960804183437</v>
      </c>
      <c r="T83" s="24">
        <v>961.97</v>
      </c>
      <c r="U83" s="24">
        <v>41196.28</v>
      </c>
      <c r="V83" s="35">
        <f t="shared" si="23"/>
        <v>0.6676868719611021</v>
      </c>
      <c r="W83" s="24">
        <v>1179.8599999999999</v>
      </c>
      <c r="X83" s="24">
        <v>64047.02</v>
      </c>
      <c r="Y83" s="35">
        <f t="shared" si="24"/>
        <v>0.5597634987501966</v>
      </c>
      <c r="Z83" s="24">
        <v>1087.06</v>
      </c>
      <c r="AA83" s="24">
        <v>51785.32</v>
      </c>
      <c r="AB83" s="35">
        <f t="shared" si="25"/>
        <v>0.14022409722071788</v>
      </c>
      <c r="AC83" s="24">
        <v>1688.52</v>
      </c>
      <c r="AD83" s="24">
        <v>38873.199999999997</v>
      </c>
      <c r="AE83" s="35">
        <f t="shared" si="26"/>
        <v>0.21900394366197182</v>
      </c>
      <c r="AF83" s="24">
        <v>1190.55</v>
      </c>
      <c r="AG83" s="24">
        <v>56627.16</v>
      </c>
      <c r="AH83" s="35">
        <f t="shared" si="27"/>
        <v>0.86151163852122326</v>
      </c>
      <c r="AI83" s="24">
        <v>1693.31</v>
      </c>
      <c r="AJ83" s="24">
        <v>56450.9</v>
      </c>
      <c r="AK83" s="35">
        <f t="shared" si="28"/>
        <v>0.45179876267537439</v>
      </c>
      <c r="AL83" s="24">
        <v>1664.2</v>
      </c>
      <c r="AM83" s="24">
        <v>46361.95</v>
      </c>
      <c r="AN83" s="35">
        <f t="shared" si="29"/>
        <v>0.7347377179080824</v>
      </c>
      <c r="AO83" s="24">
        <v>1371.89</v>
      </c>
      <c r="AP83" s="24">
        <v>13109.41</v>
      </c>
      <c r="AQ83" s="35">
        <f t="shared" si="30"/>
        <v>0.5404827870542156</v>
      </c>
      <c r="AR83" s="24">
        <v>1075.1199999999999</v>
      </c>
      <c r="AS83" s="24">
        <v>16817.32</v>
      </c>
      <c r="AT83" s="35">
        <f t="shared" si="31"/>
        <v>0.71556973874563867</v>
      </c>
      <c r="AU83" s="24">
        <v>939.95</v>
      </c>
      <c r="AV83" s="24">
        <v>90506.41</v>
      </c>
      <c r="AW83" s="35">
        <f t="shared" si="32"/>
        <v>0.44562486459871986</v>
      </c>
      <c r="AX83" s="24">
        <v>1468.89</v>
      </c>
      <c r="AY83" s="24">
        <v>86770.59</v>
      </c>
      <c r="AZ83" s="35">
        <f t="shared" si="33"/>
        <v>0.38980498652291101</v>
      </c>
      <c r="BA83" s="24">
        <v>1096.7560000000001</v>
      </c>
      <c r="BB83" s="24">
        <v>153050</v>
      </c>
      <c r="BC83" s="35">
        <v>0.30919999999999997</v>
      </c>
    </row>
    <row r="84" spans="1:55" x14ac:dyDescent="0.3">
      <c r="A84" s="34">
        <v>45368</v>
      </c>
      <c r="B84" s="24">
        <v>1295.53</v>
      </c>
      <c r="C84" s="24">
        <v>9634.2099999999991</v>
      </c>
      <c r="D84" s="35">
        <f t="shared" si="19"/>
        <v>0.66843890931797678</v>
      </c>
      <c r="E84" s="24">
        <v>1043.75</v>
      </c>
      <c r="F84" s="24">
        <v>14831.73</v>
      </c>
      <c r="G84" s="35">
        <f t="shared" si="17"/>
        <v>0.29311719367588934</v>
      </c>
      <c r="H84" s="24">
        <v>872.83</v>
      </c>
      <c r="I84" s="24">
        <v>274006.34000000003</v>
      </c>
      <c r="J84" s="35">
        <f t="shared" si="20"/>
        <v>0.78011365480484807</v>
      </c>
      <c r="K84" s="24">
        <v>965.55</v>
      </c>
      <c r="L84" s="24">
        <v>9630.2800000000007</v>
      </c>
      <c r="M84" s="35">
        <f t="shared" si="18"/>
        <v>0.78136146044624755</v>
      </c>
      <c r="N84" s="24">
        <v>963.54</v>
      </c>
      <c r="O84" s="24">
        <v>79669.19</v>
      </c>
      <c r="P84" s="35">
        <f t="shared" si="21"/>
        <v>0.8333597280334728</v>
      </c>
      <c r="Q84" s="24">
        <v>854.09</v>
      </c>
      <c r="R84" s="24">
        <v>60437.41</v>
      </c>
      <c r="S84" s="35">
        <f t="shared" si="22"/>
        <v>0.57777893559458149</v>
      </c>
      <c r="T84" s="24">
        <v>962</v>
      </c>
      <c r="U84" s="24">
        <v>41369.97</v>
      </c>
      <c r="V84" s="35">
        <f t="shared" si="23"/>
        <v>0.67050194489465154</v>
      </c>
      <c r="W84" s="24">
        <v>1179.8900000000001</v>
      </c>
      <c r="X84" s="24">
        <v>64240.65</v>
      </c>
      <c r="Y84" s="35">
        <f t="shared" si="24"/>
        <v>0.56145580240871196</v>
      </c>
      <c r="Z84" s="24">
        <v>1087.1199999999999</v>
      </c>
      <c r="AA84" s="24">
        <v>52300.11</v>
      </c>
      <c r="AB84" s="35">
        <f t="shared" si="25"/>
        <v>0.14161804367133851</v>
      </c>
      <c r="AC84" s="24">
        <v>1688.47</v>
      </c>
      <c r="AD84" s="24">
        <v>38305.410000000003</v>
      </c>
      <c r="AE84" s="35">
        <f t="shared" si="26"/>
        <v>0.2158051267605634</v>
      </c>
      <c r="AF84" s="24">
        <v>1190.58</v>
      </c>
      <c r="AG84" s="24">
        <v>57002.95</v>
      </c>
      <c r="AH84" s="35">
        <f t="shared" si="27"/>
        <v>0.86722881484862313</v>
      </c>
      <c r="AI84" s="24">
        <v>1693.27</v>
      </c>
      <c r="AJ84" s="24">
        <v>56156.53</v>
      </c>
      <c r="AK84" s="35">
        <f t="shared" si="28"/>
        <v>0.44944280374878948</v>
      </c>
      <c r="AL84" s="24">
        <v>1664.21</v>
      </c>
      <c r="AM84" s="24">
        <v>46420.72</v>
      </c>
      <c r="AN84" s="35">
        <f t="shared" si="29"/>
        <v>0.73566909667194935</v>
      </c>
      <c r="AO84" s="24">
        <v>1371.81</v>
      </c>
      <c r="AP84" s="24">
        <v>12932.31</v>
      </c>
      <c r="AQ84" s="35">
        <f t="shared" si="30"/>
        <v>0.53318119975262834</v>
      </c>
      <c r="AR84" s="24">
        <v>1075.17</v>
      </c>
      <c r="AS84" s="24">
        <v>16972.82</v>
      </c>
      <c r="AT84" s="35">
        <f t="shared" si="31"/>
        <v>0.72218619691941111</v>
      </c>
      <c r="AU84" s="24">
        <v>939.93</v>
      </c>
      <c r="AV84" s="24">
        <v>90347.55</v>
      </c>
      <c r="AW84" s="35">
        <f t="shared" si="32"/>
        <v>0.44484268833087148</v>
      </c>
      <c r="AX84" s="24">
        <v>1468.85</v>
      </c>
      <c r="AY84" s="24">
        <v>86016.35</v>
      </c>
      <c r="AZ84" s="35">
        <f t="shared" si="33"/>
        <v>0.38641666666666669</v>
      </c>
      <c r="BA84" s="24">
        <v>1096.796</v>
      </c>
      <c r="BB84" s="24">
        <v>153416</v>
      </c>
      <c r="BC84" s="35">
        <v>0.30990000000000001</v>
      </c>
    </row>
    <row r="85" spans="1:55" x14ac:dyDescent="0.3">
      <c r="A85" s="34">
        <v>45369</v>
      </c>
      <c r="B85" s="24">
        <v>1295.55</v>
      </c>
      <c r="C85" s="24">
        <v>9711.18</v>
      </c>
      <c r="D85" s="35">
        <f t="shared" si="19"/>
        <v>0.67377922708665794</v>
      </c>
      <c r="E85" s="24">
        <v>1043.8499999999999</v>
      </c>
      <c r="F85" s="24">
        <v>15099.75</v>
      </c>
      <c r="G85" s="35">
        <f t="shared" si="17"/>
        <v>0.29841403162055335</v>
      </c>
      <c r="H85" s="24">
        <v>872.83</v>
      </c>
      <c r="I85" s="24">
        <v>274028.39</v>
      </c>
      <c r="J85" s="35">
        <f t="shared" si="20"/>
        <v>0.78017643257155389</v>
      </c>
      <c r="K85" s="24">
        <v>965.55</v>
      </c>
      <c r="L85" s="24">
        <v>9637.1200000000008</v>
      </c>
      <c r="M85" s="35">
        <f t="shared" si="18"/>
        <v>0.78191643002028399</v>
      </c>
      <c r="N85" s="24">
        <v>963.54</v>
      </c>
      <c r="O85" s="24">
        <v>79685.990000000005</v>
      </c>
      <c r="P85" s="35">
        <f t="shared" si="21"/>
        <v>0.83353546025104608</v>
      </c>
      <c r="Q85" s="24">
        <v>854.1</v>
      </c>
      <c r="R85" s="24">
        <v>60524.39</v>
      </c>
      <c r="S85" s="35">
        <f t="shared" si="22"/>
        <v>0.57861046050304488</v>
      </c>
      <c r="T85" s="24">
        <v>962.02</v>
      </c>
      <c r="U85" s="24">
        <v>41506.720000000001</v>
      </c>
      <c r="V85" s="35">
        <f t="shared" si="23"/>
        <v>0.67271831442463537</v>
      </c>
      <c r="W85" s="24">
        <v>1179.9100000000001</v>
      </c>
      <c r="X85" s="24">
        <v>64436.91</v>
      </c>
      <c r="Y85" s="35">
        <f t="shared" si="24"/>
        <v>0.56317109196105508</v>
      </c>
      <c r="Z85" s="24">
        <v>1087.19</v>
      </c>
      <c r="AA85" s="24">
        <v>52900.93</v>
      </c>
      <c r="AB85" s="35">
        <f t="shared" si="25"/>
        <v>0.14324494183653574</v>
      </c>
      <c r="AC85" s="24">
        <v>1688.42</v>
      </c>
      <c r="AD85" s="24">
        <v>37658.639999999999</v>
      </c>
      <c r="AE85" s="35">
        <f t="shared" si="26"/>
        <v>0.21216135211267606</v>
      </c>
      <c r="AF85" s="24">
        <v>1190.6300000000001</v>
      </c>
      <c r="AG85" s="24">
        <v>57465.2</v>
      </c>
      <c r="AH85" s="35">
        <f t="shared" si="27"/>
        <v>0.87426137228054157</v>
      </c>
      <c r="AI85" s="24">
        <v>1693.23</v>
      </c>
      <c r="AJ85" s="24">
        <v>55841.01</v>
      </c>
      <c r="AK85" s="35">
        <f t="shared" si="28"/>
        <v>0.44691757305097363</v>
      </c>
      <c r="AL85" s="24">
        <v>1664.24</v>
      </c>
      <c r="AM85" s="24">
        <v>46585.22</v>
      </c>
      <c r="AN85" s="35">
        <f t="shared" si="29"/>
        <v>0.73827606973058635</v>
      </c>
      <c r="AO85" s="24">
        <v>1371.8</v>
      </c>
      <c r="AP85" s="24">
        <v>12907.21</v>
      </c>
      <c r="AQ85" s="35">
        <f t="shared" si="30"/>
        <v>0.532146361574933</v>
      </c>
      <c r="AR85" s="24">
        <v>1075.19</v>
      </c>
      <c r="AS85" s="24">
        <v>17062.919999999998</v>
      </c>
      <c r="AT85" s="35">
        <f t="shared" si="31"/>
        <v>0.7260199131988766</v>
      </c>
      <c r="AU85" s="24">
        <v>939.98</v>
      </c>
      <c r="AV85" s="24">
        <v>90766.67</v>
      </c>
      <c r="AW85" s="35">
        <f t="shared" si="32"/>
        <v>0.44690630231413098</v>
      </c>
      <c r="AX85" s="24">
        <v>1468.82</v>
      </c>
      <c r="AY85" s="24">
        <v>85415.11</v>
      </c>
      <c r="AZ85" s="35">
        <f t="shared" si="33"/>
        <v>0.38371567834681042</v>
      </c>
      <c r="BA85" s="24">
        <v>1096.8489999999999</v>
      </c>
      <c r="BB85" s="24">
        <v>153895</v>
      </c>
      <c r="BC85" s="35">
        <v>0.31090000000000001</v>
      </c>
    </row>
    <row r="86" spans="1:55" x14ac:dyDescent="0.3">
      <c r="A86" s="34">
        <v>45370</v>
      </c>
      <c r="B86" s="24">
        <v>1295.58</v>
      </c>
      <c r="C86" s="24">
        <v>9797.34</v>
      </c>
      <c r="D86" s="35">
        <f t="shared" si="19"/>
        <v>0.67975716367168526</v>
      </c>
      <c r="E86" s="24">
        <v>1043.94</v>
      </c>
      <c r="F86" s="24">
        <v>15345.38</v>
      </c>
      <c r="G86" s="35">
        <f t="shared" si="17"/>
        <v>0.30326837944664031</v>
      </c>
      <c r="H86" s="24">
        <v>872.83</v>
      </c>
      <c r="I86" s="24">
        <v>274184.73</v>
      </c>
      <c r="J86" s="35">
        <f t="shared" si="20"/>
        <v>0.78062154259635175</v>
      </c>
      <c r="K86" s="24">
        <v>965.55</v>
      </c>
      <c r="L86" s="24">
        <v>9641.91</v>
      </c>
      <c r="M86" s="35">
        <f t="shared" si="18"/>
        <v>0.78230507099391478</v>
      </c>
      <c r="N86" s="24">
        <v>963.54</v>
      </c>
      <c r="O86" s="24">
        <v>79703.600000000006</v>
      </c>
      <c r="P86" s="35">
        <f t="shared" si="21"/>
        <v>0.83371966527196661</v>
      </c>
      <c r="Q86" s="24">
        <v>854.1</v>
      </c>
      <c r="R86" s="24">
        <v>60559.8</v>
      </c>
      <c r="S86" s="35">
        <f t="shared" si="22"/>
        <v>0.57894897851878058</v>
      </c>
      <c r="T86" s="24">
        <v>962.04</v>
      </c>
      <c r="U86" s="24">
        <v>41634.089999999997</v>
      </c>
      <c r="V86" s="35">
        <f t="shared" si="23"/>
        <v>0.67478265802269033</v>
      </c>
      <c r="W86" s="24">
        <v>1179.94</v>
      </c>
      <c r="X86" s="24">
        <v>64660.25</v>
      </c>
      <c r="Y86" s="35">
        <f t="shared" si="24"/>
        <v>0.56512305756087333</v>
      </c>
      <c r="Z86" s="24">
        <v>1087.27</v>
      </c>
      <c r="AA86" s="24">
        <v>53612.74</v>
      </c>
      <c r="AB86" s="35">
        <f t="shared" si="25"/>
        <v>0.14517237831163485</v>
      </c>
      <c r="AC86" s="24">
        <v>1688.38</v>
      </c>
      <c r="AD86" s="24">
        <v>37089.11</v>
      </c>
      <c r="AE86" s="35">
        <f t="shared" si="26"/>
        <v>0.20895273239436621</v>
      </c>
      <c r="AF86" s="24">
        <v>1190.68</v>
      </c>
      <c r="AG86" s="24">
        <v>58075.41</v>
      </c>
      <c r="AH86" s="35">
        <f t="shared" si="27"/>
        <v>0.88354495664080335</v>
      </c>
      <c r="AI86" s="24">
        <v>1693.19</v>
      </c>
      <c r="AJ86" s="24">
        <v>55508.78</v>
      </c>
      <c r="AK86" s="35">
        <f t="shared" si="28"/>
        <v>0.4442586056487951</v>
      </c>
      <c r="AL86" s="24">
        <v>1664.27</v>
      </c>
      <c r="AM86" s="24">
        <v>46732.77</v>
      </c>
      <c r="AN86" s="35">
        <f t="shared" si="29"/>
        <v>0.74061442155309032</v>
      </c>
      <c r="AO86" s="24">
        <v>1371.84</v>
      </c>
      <c r="AP86" s="24">
        <v>12998.18</v>
      </c>
      <c r="AQ86" s="35">
        <f t="shared" si="30"/>
        <v>0.53589692846835701</v>
      </c>
      <c r="AR86" s="24">
        <v>1075.23</v>
      </c>
      <c r="AS86" s="24">
        <v>17221.189999999999</v>
      </c>
      <c r="AT86" s="35">
        <f t="shared" si="31"/>
        <v>0.7327542336822398</v>
      </c>
      <c r="AU86" s="24">
        <v>940.08</v>
      </c>
      <c r="AV86" s="24">
        <v>91870.67</v>
      </c>
      <c r="AW86" s="35">
        <f t="shared" si="32"/>
        <v>0.45234204825209257</v>
      </c>
      <c r="AX86" s="24">
        <v>1468.78</v>
      </c>
      <c r="AY86" s="24">
        <v>84674.52</v>
      </c>
      <c r="AZ86" s="35">
        <f t="shared" si="33"/>
        <v>0.38038867924528302</v>
      </c>
      <c r="BA86" s="24">
        <v>1096.9179999999999</v>
      </c>
      <c r="BB86" s="24">
        <v>154487</v>
      </c>
      <c r="BC86" s="35">
        <v>0.31209999999999999</v>
      </c>
    </row>
    <row r="87" spans="1:55" x14ac:dyDescent="0.3">
      <c r="A87" s="34">
        <v>45371</v>
      </c>
      <c r="B87" s="24">
        <v>1295.5999999999999</v>
      </c>
      <c r="C87" s="24">
        <v>9855.25</v>
      </c>
      <c r="D87" s="35">
        <f t="shared" si="19"/>
        <v>0.68377506417817246</v>
      </c>
      <c r="E87" s="24"/>
      <c r="F87" s="24"/>
      <c r="G87" s="35">
        <f t="shared" si="17"/>
        <v>0</v>
      </c>
      <c r="H87" s="24">
        <v>872.84</v>
      </c>
      <c r="I87" s="24">
        <v>274521.40000000002</v>
      </c>
      <c r="J87" s="35">
        <f t="shared" si="20"/>
        <v>0.78158006371729793</v>
      </c>
      <c r="K87" s="24">
        <v>965.55</v>
      </c>
      <c r="L87" s="24">
        <v>9652.06</v>
      </c>
      <c r="M87" s="35">
        <f t="shared" si="18"/>
        <v>0.78312860040567944</v>
      </c>
      <c r="N87" s="24">
        <v>963.54</v>
      </c>
      <c r="O87" s="24">
        <v>79720.98</v>
      </c>
      <c r="P87" s="35">
        <f t="shared" si="21"/>
        <v>0.83390146443514646</v>
      </c>
      <c r="Q87" s="24">
        <v>854.11</v>
      </c>
      <c r="R87" s="24">
        <v>60725.440000000002</v>
      </c>
      <c r="S87" s="35">
        <f t="shared" si="22"/>
        <v>0.58053248950794911</v>
      </c>
      <c r="T87" s="24">
        <v>962.06</v>
      </c>
      <c r="U87" s="24">
        <v>41728.61</v>
      </c>
      <c r="V87" s="35">
        <f t="shared" si="23"/>
        <v>0.67631458670988653</v>
      </c>
      <c r="W87" s="24"/>
      <c r="X87" s="24"/>
      <c r="Y87" s="35"/>
      <c r="Z87" s="24">
        <v>1087.3499999999999</v>
      </c>
      <c r="AA87" s="24">
        <v>54273.14</v>
      </c>
      <c r="AB87" s="35">
        <f t="shared" si="25"/>
        <v>0.14696060697961572</v>
      </c>
      <c r="AC87" s="24">
        <v>1688.34</v>
      </c>
      <c r="AD87" s="24">
        <v>36587.47</v>
      </c>
      <c r="AE87" s="35">
        <f t="shared" si="26"/>
        <v>0.20612659154929577</v>
      </c>
      <c r="AF87" s="24">
        <v>1190.75</v>
      </c>
      <c r="AG87" s="24">
        <v>58755.66</v>
      </c>
      <c r="AH87" s="35">
        <f t="shared" si="27"/>
        <v>0.89389411227749893</v>
      </c>
      <c r="AI87" s="24">
        <v>1693.15</v>
      </c>
      <c r="AJ87" s="24">
        <v>55263.33</v>
      </c>
      <c r="AK87" s="35">
        <f t="shared" si="28"/>
        <v>0.44229417272923721</v>
      </c>
      <c r="AL87" s="24">
        <v>1664.29</v>
      </c>
      <c r="AM87" s="24">
        <v>46891.27</v>
      </c>
      <c r="AN87" s="35">
        <f t="shared" si="29"/>
        <v>0.74312630744849439</v>
      </c>
      <c r="AO87" s="24">
        <v>1371.75</v>
      </c>
      <c r="AP87" s="24">
        <v>12790.7</v>
      </c>
      <c r="AQ87" s="35">
        <f t="shared" si="30"/>
        <v>0.52734281591424448</v>
      </c>
      <c r="AR87" s="24">
        <v>1075.28</v>
      </c>
      <c r="AS87" s="24">
        <v>17378.11</v>
      </c>
      <c r="AT87" s="35">
        <f t="shared" si="31"/>
        <v>0.7394311122457663</v>
      </c>
      <c r="AU87" s="24">
        <v>940.21</v>
      </c>
      <c r="AV87" s="24">
        <v>93469.32</v>
      </c>
      <c r="AW87" s="35">
        <f t="shared" si="32"/>
        <v>0.46021329394387006</v>
      </c>
      <c r="AX87" s="24">
        <v>1468.76</v>
      </c>
      <c r="AY87" s="24">
        <v>84172.47</v>
      </c>
      <c r="AZ87" s="35">
        <f t="shared" si="33"/>
        <v>0.37813328840970351</v>
      </c>
      <c r="BA87" s="24">
        <v>1097.002</v>
      </c>
      <c r="BB87" s="24">
        <v>155091</v>
      </c>
      <c r="BC87" s="35">
        <v>0.31330000000000002</v>
      </c>
    </row>
    <row r="88" spans="1:55" x14ac:dyDescent="0.3">
      <c r="A88" s="34">
        <v>45372</v>
      </c>
      <c r="B88" s="24">
        <v>1295.6099999999999</v>
      </c>
      <c r="C88" s="24">
        <v>9895.25</v>
      </c>
      <c r="D88" s="35">
        <f t="shared" si="19"/>
        <v>0.68655033650176922</v>
      </c>
      <c r="E88" s="24"/>
      <c r="F88" s="24"/>
      <c r="G88" s="35">
        <f t="shared" si="17"/>
        <v>0</v>
      </c>
      <c r="H88" s="24">
        <v>872.85</v>
      </c>
      <c r="I88" s="24">
        <v>275053.83</v>
      </c>
      <c r="J88" s="35">
        <f t="shared" si="20"/>
        <v>0.78309592613576517</v>
      </c>
      <c r="K88" s="24">
        <v>965.56</v>
      </c>
      <c r="L88" s="24">
        <v>9677.43</v>
      </c>
      <c r="M88" s="35">
        <f t="shared" si="18"/>
        <v>0.78518701825557813</v>
      </c>
      <c r="N88" s="24">
        <v>963.55</v>
      </c>
      <c r="O88" s="24">
        <v>79883.88</v>
      </c>
      <c r="P88" s="35">
        <f t="shared" si="21"/>
        <v>0.83560543933054399</v>
      </c>
      <c r="Q88" s="24">
        <v>854.12</v>
      </c>
      <c r="R88" s="24">
        <v>61072.3</v>
      </c>
      <c r="S88" s="35">
        <f t="shared" si="22"/>
        <v>0.58384845558922782</v>
      </c>
      <c r="T88" s="24">
        <v>962.07</v>
      </c>
      <c r="U88" s="24">
        <v>41804.559999999998</v>
      </c>
      <c r="V88" s="35">
        <f t="shared" si="23"/>
        <v>0.67754554294975688</v>
      </c>
      <c r="W88" s="24"/>
      <c r="X88" s="24"/>
      <c r="Y88" s="35"/>
      <c r="Z88" s="24">
        <v>1087.3900000000001</v>
      </c>
      <c r="AA88" s="24">
        <v>54680.49</v>
      </c>
      <c r="AB88" s="35">
        <f t="shared" si="25"/>
        <v>0.14806362779715357</v>
      </c>
      <c r="AC88" s="24">
        <v>1688.3</v>
      </c>
      <c r="AD88" s="24">
        <v>36075.06</v>
      </c>
      <c r="AE88" s="35">
        <f t="shared" si="26"/>
        <v>0.20323977464788731</v>
      </c>
      <c r="AF88" s="24">
        <v>1190.78</v>
      </c>
      <c r="AG88" s="24">
        <v>59099.28</v>
      </c>
      <c r="AH88" s="35">
        <f t="shared" si="27"/>
        <v>0.89912186216339574</v>
      </c>
      <c r="AI88" s="24">
        <v>1693.13</v>
      </c>
      <c r="AJ88" s="24">
        <v>55061.99</v>
      </c>
      <c r="AK88" s="35">
        <f t="shared" si="28"/>
        <v>0.44068276949426555</v>
      </c>
      <c r="AL88" s="24">
        <v>1664.33</v>
      </c>
      <c r="AM88" s="24">
        <v>47077.31</v>
      </c>
      <c r="AN88" s="35">
        <f t="shared" si="29"/>
        <v>0.74607464342313778</v>
      </c>
      <c r="AO88" s="24">
        <v>1371.84</v>
      </c>
      <c r="AP88" s="24">
        <v>13000.07</v>
      </c>
      <c r="AQ88" s="35">
        <f t="shared" si="30"/>
        <v>0.53597485054627914</v>
      </c>
      <c r="AR88" s="24">
        <v>1075.29</v>
      </c>
      <c r="AS88" s="24">
        <v>17413.46</v>
      </c>
      <c r="AT88" s="35">
        <f t="shared" si="31"/>
        <v>0.74093523955408047</v>
      </c>
      <c r="AU88" s="24">
        <v>940.26</v>
      </c>
      <c r="AV88" s="24">
        <v>93974.75</v>
      </c>
      <c r="AW88" s="35">
        <f t="shared" si="32"/>
        <v>0.46270187099950766</v>
      </c>
      <c r="AX88" s="24">
        <v>1468.72</v>
      </c>
      <c r="AY88" s="24">
        <v>83453.97</v>
      </c>
      <c r="AZ88" s="35">
        <f t="shared" si="33"/>
        <v>0.374905525606469</v>
      </c>
      <c r="BA88" s="24">
        <v>1097.075</v>
      </c>
      <c r="BB88" s="24">
        <v>155912</v>
      </c>
      <c r="BC88" s="35">
        <v>0.31490000000000001</v>
      </c>
    </row>
    <row r="89" spans="1:55" x14ac:dyDescent="0.3">
      <c r="A89" s="34">
        <v>45373</v>
      </c>
      <c r="B89" s="24">
        <v>1295.6199999999999</v>
      </c>
      <c r="C89" s="24">
        <v>9914.17</v>
      </c>
      <c r="D89" s="35">
        <f t="shared" si="19"/>
        <v>0.68786304031083045</v>
      </c>
      <c r="E89" s="24">
        <v>1044.06</v>
      </c>
      <c r="F89" s="24">
        <v>15694.68</v>
      </c>
      <c r="G89" s="35">
        <f t="shared" si="17"/>
        <v>0.31017154150197629</v>
      </c>
      <c r="H89" s="24">
        <v>872.85</v>
      </c>
      <c r="I89" s="24">
        <v>275137.83</v>
      </c>
      <c r="J89" s="35">
        <f t="shared" si="20"/>
        <v>0.78333507953273984</v>
      </c>
      <c r="K89" s="24">
        <v>965.56</v>
      </c>
      <c r="L89" s="24">
        <v>9686.56</v>
      </c>
      <c r="M89" s="35">
        <f t="shared" si="18"/>
        <v>0.78592778904665306</v>
      </c>
      <c r="N89" s="24">
        <v>963.55</v>
      </c>
      <c r="O89" s="24">
        <v>79965.02</v>
      </c>
      <c r="P89" s="35">
        <f t="shared" si="21"/>
        <v>0.8364541841004185</v>
      </c>
      <c r="Q89" s="24">
        <v>854.13</v>
      </c>
      <c r="R89" s="24">
        <v>61129.91</v>
      </c>
      <c r="S89" s="35">
        <f t="shared" si="22"/>
        <v>0.58439920461172246</v>
      </c>
      <c r="T89" s="24">
        <v>962.07</v>
      </c>
      <c r="U89" s="24">
        <v>41841.769999999997</v>
      </c>
      <c r="V89" s="35">
        <f t="shared" si="23"/>
        <v>0.67814862236628848</v>
      </c>
      <c r="W89" s="24"/>
      <c r="X89" s="24"/>
      <c r="Y89" s="35"/>
      <c r="Z89" s="24">
        <v>1087.44</v>
      </c>
      <c r="AA89" s="24">
        <v>55087.39</v>
      </c>
      <c r="AB89" s="35">
        <f t="shared" si="25"/>
        <v>0.14916543010636224</v>
      </c>
      <c r="AC89" s="24">
        <v>1688.26</v>
      </c>
      <c r="AD89" s="24">
        <v>35664.76</v>
      </c>
      <c r="AE89" s="35">
        <f t="shared" si="26"/>
        <v>0.20092822535211269</v>
      </c>
      <c r="AF89" s="24">
        <v>1190.81</v>
      </c>
      <c r="AG89" s="24">
        <v>59395.8</v>
      </c>
      <c r="AH89" s="35">
        <f t="shared" si="27"/>
        <v>0.90363304427202196</v>
      </c>
      <c r="AI89" s="24">
        <v>1693.08</v>
      </c>
      <c r="AJ89" s="24">
        <v>54701.91</v>
      </c>
      <c r="AK89" s="35">
        <f t="shared" si="28"/>
        <v>0.43780090758481599</v>
      </c>
      <c r="AL89" s="24">
        <v>1664.39</v>
      </c>
      <c r="AM89" s="24">
        <v>47432.73</v>
      </c>
      <c r="AN89" s="35">
        <f t="shared" si="29"/>
        <v>0.75170729001584791</v>
      </c>
      <c r="AO89" s="24">
        <v>1371.72</v>
      </c>
      <c r="AP89" s="24">
        <v>12711.05</v>
      </c>
      <c r="AQ89" s="35">
        <f t="shared" si="30"/>
        <v>0.52405895691609972</v>
      </c>
      <c r="AR89" s="24">
        <v>1075.31</v>
      </c>
      <c r="AS89" s="24">
        <v>17510.599999999999</v>
      </c>
      <c r="AT89" s="35">
        <f t="shared" si="31"/>
        <v>0.74506850480810138</v>
      </c>
      <c r="AU89" s="24">
        <v>940.25</v>
      </c>
      <c r="AV89" s="24">
        <v>93861.52</v>
      </c>
      <c r="AW89" s="35">
        <f t="shared" si="32"/>
        <v>0.46214436238306256</v>
      </c>
      <c r="AX89" s="24">
        <v>1468.69</v>
      </c>
      <c r="AY89" s="24">
        <v>82869.77</v>
      </c>
      <c r="AZ89" s="35">
        <f t="shared" si="33"/>
        <v>0.37228108715184188</v>
      </c>
      <c r="BA89" s="24">
        <v>1097.1379999999999</v>
      </c>
      <c r="BB89" s="24">
        <v>156538</v>
      </c>
      <c r="BC89" s="35">
        <v>0.31619999999999998</v>
      </c>
    </row>
    <row r="90" spans="1:55" x14ac:dyDescent="0.3">
      <c r="A90" s="34">
        <v>45374</v>
      </c>
      <c r="B90" s="24">
        <v>1295.6199999999999</v>
      </c>
      <c r="C90" s="24">
        <v>9935.2900000000009</v>
      </c>
      <c r="D90" s="35">
        <f t="shared" si="19"/>
        <v>0.68932838409768959</v>
      </c>
      <c r="E90" s="24">
        <v>1044.07</v>
      </c>
      <c r="F90" s="24">
        <v>15728.47</v>
      </c>
      <c r="G90" s="35">
        <f t="shared" si="17"/>
        <v>0.3108393280632411</v>
      </c>
      <c r="H90" s="24">
        <v>872.86</v>
      </c>
      <c r="I90" s="24">
        <v>275327.31</v>
      </c>
      <c r="J90" s="35">
        <f t="shared" si="20"/>
        <v>0.78387454126677281</v>
      </c>
      <c r="K90" s="24">
        <v>965.57</v>
      </c>
      <c r="L90" s="24">
        <v>9707.49</v>
      </c>
      <c r="M90" s="35">
        <f t="shared" si="18"/>
        <v>0.78762596348884384</v>
      </c>
      <c r="N90" s="24">
        <v>963.55</v>
      </c>
      <c r="O90" s="24">
        <v>80071.61</v>
      </c>
      <c r="P90" s="35">
        <f t="shared" si="21"/>
        <v>0.83756914225941426</v>
      </c>
      <c r="Q90" s="24">
        <v>854.13</v>
      </c>
      <c r="R90" s="24">
        <v>61206.080000000002</v>
      </c>
      <c r="S90" s="35">
        <f t="shared" si="22"/>
        <v>0.58512738640383166</v>
      </c>
      <c r="T90" s="24">
        <v>962.09</v>
      </c>
      <c r="U90" s="24">
        <v>41917.300000000003</v>
      </c>
      <c r="V90" s="35">
        <f t="shared" si="23"/>
        <v>0.67937277147487851</v>
      </c>
      <c r="W90" s="24"/>
      <c r="X90" s="24"/>
      <c r="Y90" s="35"/>
      <c r="Z90" s="24">
        <v>1087.51</v>
      </c>
      <c r="AA90" s="24">
        <v>55733.73</v>
      </c>
      <c r="AB90" s="35">
        <f t="shared" si="25"/>
        <v>0.15091558715854689</v>
      </c>
      <c r="AC90" s="24">
        <v>1688.23</v>
      </c>
      <c r="AD90" s="24">
        <v>35248.129999999997</v>
      </c>
      <c r="AE90" s="35">
        <f t="shared" si="26"/>
        <v>0.19858101408450704</v>
      </c>
      <c r="AF90" s="24">
        <v>1190.79</v>
      </c>
      <c r="AG90" s="24">
        <v>59227.62</v>
      </c>
      <c r="AH90" s="35">
        <f t="shared" si="27"/>
        <v>0.90107439525330901</v>
      </c>
      <c r="AI90" s="24">
        <v>1693.07</v>
      </c>
      <c r="AJ90" s="24">
        <v>54622.07</v>
      </c>
      <c r="AK90" s="35">
        <f t="shared" si="28"/>
        <v>0.43716191665266074</v>
      </c>
      <c r="AL90" s="24">
        <v>1664.38</v>
      </c>
      <c r="AM90" s="24">
        <v>47375.56</v>
      </c>
      <c r="AN90" s="35">
        <f t="shared" si="29"/>
        <v>0.75080126782884304</v>
      </c>
      <c r="AO90" s="24">
        <v>1371.64</v>
      </c>
      <c r="AP90" s="24">
        <v>12531.84</v>
      </c>
      <c r="AQ90" s="35">
        <f t="shared" si="30"/>
        <v>0.51667037724180587</v>
      </c>
      <c r="AR90" s="24">
        <v>1075.3399999999999</v>
      </c>
      <c r="AS90" s="24">
        <v>17618.009999999998</v>
      </c>
      <c r="AT90" s="35">
        <f t="shared" si="31"/>
        <v>0.74963875414858305</v>
      </c>
      <c r="AU90" s="24">
        <v>940.22</v>
      </c>
      <c r="AV90" s="24">
        <v>93583.13</v>
      </c>
      <c r="AW90" s="35">
        <f t="shared" si="32"/>
        <v>0.46077365829640571</v>
      </c>
      <c r="AX90" s="24">
        <v>1468.68</v>
      </c>
      <c r="AY90" s="24">
        <v>82558.16</v>
      </c>
      <c r="AZ90" s="35">
        <f t="shared" si="33"/>
        <v>0.37088122192273137</v>
      </c>
      <c r="BA90" s="24">
        <v>1097.1980000000001</v>
      </c>
      <c r="BB90" s="24">
        <v>157086</v>
      </c>
      <c r="BC90" s="35">
        <v>0.31730000000000003</v>
      </c>
    </row>
    <row r="91" spans="1:55" x14ac:dyDescent="0.3">
      <c r="A91" s="34">
        <v>45375</v>
      </c>
      <c r="B91" s="24">
        <v>1295.6300000000001</v>
      </c>
      <c r="C91" s="24">
        <v>9950.7000000000007</v>
      </c>
      <c r="D91" s="35">
        <f t="shared" si="19"/>
        <v>0.69039755776035527</v>
      </c>
      <c r="E91" s="24">
        <v>1044.08</v>
      </c>
      <c r="F91" s="24">
        <v>15758.48</v>
      </c>
      <c r="G91" s="35">
        <f t="shared" si="17"/>
        <v>0.31143241106719366</v>
      </c>
      <c r="H91" s="24">
        <v>872.86</v>
      </c>
      <c r="I91" s="24">
        <v>275479.84999999998</v>
      </c>
      <c r="J91" s="35">
        <f t="shared" si="20"/>
        <v>0.78430883244742178</v>
      </c>
      <c r="K91" s="24">
        <v>965.57</v>
      </c>
      <c r="L91" s="24">
        <v>9729.08</v>
      </c>
      <c r="M91" s="35">
        <f t="shared" si="18"/>
        <v>0.78937768762677485</v>
      </c>
      <c r="N91" s="24">
        <v>963.56</v>
      </c>
      <c r="O91" s="24">
        <v>80224.77</v>
      </c>
      <c r="P91" s="35">
        <f t="shared" si="21"/>
        <v>0.83917123430962348</v>
      </c>
      <c r="Q91" s="24">
        <v>854.14</v>
      </c>
      <c r="R91" s="24">
        <v>61333.81</v>
      </c>
      <c r="S91" s="35">
        <f t="shared" si="22"/>
        <v>0.58634847948911595</v>
      </c>
      <c r="T91" s="24">
        <v>962.1</v>
      </c>
      <c r="U91" s="24">
        <v>41982.13</v>
      </c>
      <c r="V91" s="35">
        <f t="shared" si="23"/>
        <v>0.68042350081037273</v>
      </c>
      <c r="W91" s="24"/>
      <c r="X91" s="24"/>
      <c r="Y91" s="35"/>
      <c r="Z91" s="24">
        <v>1087.57</v>
      </c>
      <c r="AA91" s="24">
        <v>56289.22</v>
      </c>
      <c r="AB91" s="35">
        <f t="shared" si="25"/>
        <v>0.15241974091805124</v>
      </c>
      <c r="AC91" s="24">
        <v>1688.19</v>
      </c>
      <c r="AD91" s="24">
        <v>34761.629999999997</v>
      </c>
      <c r="AE91" s="35">
        <f t="shared" si="26"/>
        <v>0.19584016901408449</v>
      </c>
      <c r="AF91" s="24">
        <v>1190.78</v>
      </c>
      <c r="AG91" s="24">
        <v>59131.31</v>
      </c>
      <c r="AH91" s="35">
        <f t="shared" si="27"/>
        <v>0.89960915867944613</v>
      </c>
      <c r="AI91" s="24">
        <v>1693.03</v>
      </c>
      <c r="AJ91" s="24">
        <v>54285.8</v>
      </c>
      <c r="AK91" s="35">
        <f t="shared" si="28"/>
        <v>0.43447061554098942</v>
      </c>
      <c r="AL91" s="24">
        <v>1664.42</v>
      </c>
      <c r="AM91" s="24">
        <v>47604.41</v>
      </c>
      <c r="AN91" s="35">
        <f t="shared" si="29"/>
        <v>0.75442805071315377</v>
      </c>
      <c r="AO91" s="24">
        <v>1371.57</v>
      </c>
      <c r="AP91" s="24">
        <v>12359.75</v>
      </c>
      <c r="AQ91" s="35">
        <f t="shared" si="30"/>
        <v>0.509575345289631</v>
      </c>
      <c r="AR91" s="24">
        <v>1075.3699999999999</v>
      </c>
      <c r="AS91" s="24">
        <v>17694.82</v>
      </c>
      <c r="AT91" s="35">
        <f t="shared" si="31"/>
        <v>0.75290698663943489</v>
      </c>
      <c r="AU91" s="24">
        <v>940.19</v>
      </c>
      <c r="AV91" s="24">
        <v>93187.97</v>
      </c>
      <c r="AW91" s="35">
        <f t="shared" si="32"/>
        <v>0.45882801575578536</v>
      </c>
      <c r="AX91" s="24">
        <v>1468.67</v>
      </c>
      <c r="AY91" s="24">
        <v>82395.149999999994</v>
      </c>
      <c r="AZ91" s="35">
        <f t="shared" si="33"/>
        <v>0.37014892183288406</v>
      </c>
      <c r="BA91" s="24">
        <v>1097.25</v>
      </c>
      <c r="BB91" s="24">
        <v>157561</v>
      </c>
      <c r="BC91" s="35">
        <v>0.31830000000000003</v>
      </c>
    </row>
    <row r="92" spans="1:55" x14ac:dyDescent="0.3">
      <c r="A92" s="34">
        <v>45376</v>
      </c>
      <c r="B92" s="24">
        <v>1295.6300000000001</v>
      </c>
      <c r="C92" s="24">
        <v>9952.42</v>
      </c>
      <c r="D92" s="35">
        <f t="shared" si="19"/>
        <v>0.69051689447026987</v>
      </c>
      <c r="E92" s="24">
        <v>1044.0899999999999</v>
      </c>
      <c r="F92" s="24">
        <v>15784.34</v>
      </c>
      <c r="G92" s="35">
        <f t="shared" si="17"/>
        <v>0.31194347826086954</v>
      </c>
      <c r="H92" s="24">
        <v>872.86</v>
      </c>
      <c r="I92" s="24">
        <v>275513.11</v>
      </c>
      <c r="J92" s="35">
        <f t="shared" si="20"/>
        <v>0.78440352580436679</v>
      </c>
      <c r="K92" s="24">
        <v>965.57</v>
      </c>
      <c r="L92" s="24">
        <v>9724.99</v>
      </c>
      <c r="M92" s="35">
        <f t="shared" si="18"/>
        <v>0.78904584178498982</v>
      </c>
      <c r="N92" s="24">
        <v>963.56</v>
      </c>
      <c r="O92" s="24">
        <v>80208.58</v>
      </c>
      <c r="P92" s="35">
        <f t="shared" si="21"/>
        <v>0.83900188284518828</v>
      </c>
      <c r="Q92" s="24">
        <v>854.14</v>
      </c>
      <c r="R92" s="24">
        <v>61333.94</v>
      </c>
      <c r="S92" s="35">
        <f t="shared" si="22"/>
        <v>0.58634972228329973</v>
      </c>
      <c r="T92" s="24">
        <v>962.1</v>
      </c>
      <c r="U92" s="24">
        <v>42014.65</v>
      </c>
      <c r="V92" s="35">
        <f t="shared" si="23"/>
        <v>0.68095056726094005</v>
      </c>
      <c r="W92" s="24">
        <v>1180.1300000000001</v>
      </c>
      <c r="X92" s="24">
        <v>66233.13</v>
      </c>
      <c r="Y92" s="35">
        <f t="shared" si="24"/>
        <v>0.57886984565365596</v>
      </c>
      <c r="Z92" s="24">
        <v>1087.6199999999999</v>
      </c>
      <c r="AA92" s="24">
        <v>56753.95</v>
      </c>
      <c r="AB92" s="35">
        <f t="shared" si="25"/>
        <v>0.15367813508654116</v>
      </c>
      <c r="AC92" s="24">
        <v>1688.16</v>
      </c>
      <c r="AD92" s="24">
        <v>34369.24</v>
      </c>
      <c r="AE92" s="35">
        <f t="shared" si="26"/>
        <v>0.19362952112676055</v>
      </c>
      <c r="AF92" s="24">
        <v>1190.77</v>
      </c>
      <c r="AG92" s="24">
        <v>58994.83</v>
      </c>
      <c r="AH92" s="35">
        <f t="shared" si="27"/>
        <v>0.89753278563821692</v>
      </c>
      <c r="AI92" s="24">
        <v>1692.99</v>
      </c>
      <c r="AJ92" s="24">
        <v>54006.879999999997</v>
      </c>
      <c r="AK92" s="35">
        <f t="shared" si="28"/>
        <v>0.43223830904303423</v>
      </c>
      <c r="AL92" s="24">
        <v>1664.44</v>
      </c>
      <c r="AM92" s="24">
        <v>47730.42</v>
      </c>
      <c r="AN92" s="35">
        <f t="shared" si="29"/>
        <v>0.75642503961965135</v>
      </c>
      <c r="AO92" s="24">
        <v>1371.48</v>
      </c>
      <c r="AP92" s="24">
        <v>12136.27</v>
      </c>
      <c r="AQ92" s="35">
        <f t="shared" si="30"/>
        <v>0.50036157493300348</v>
      </c>
      <c r="AR92" s="24">
        <v>1075.3800000000001</v>
      </c>
      <c r="AS92" s="24">
        <v>17739.990000000002</v>
      </c>
      <c r="AT92" s="35">
        <f t="shared" si="31"/>
        <v>0.7548289507275977</v>
      </c>
      <c r="AU92" s="24">
        <v>940.15</v>
      </c>
      <c r="AV92" s="24">
        <v>92668.3</v>
      </c>
      <c r="AW92" s="35">
        <f t="shared" si="32"/>
        <v>0.45626932545544069</v>
      </c>
      <c r="AX92" s="24">
        <v>1468.65</v>
      </c>
      <c r="AY92" s="24">
        <v>82054.03</v>
      </c>
      <c r="AZ92" s="35">
        <f t="shared" si="33"/>
        <v>0.36861648697214733</v>
      </c>
      <c r="BA92" s="24">
        <v>1097.288</v>
      </c>
      <c r="BB92" s="24">
        <v>157908</v>
      </c>
      <c r="BC92" s="35">
        <v>0.31900000000000001</v>
      </c>
    </row>
    <row r="93" spans="1:55" x14ac:dyDescent="0.3">
      <c r="A93" s="34">
        <v>45377</v>
      </c>
      <c r="B93" s="24">
        <v>1295.6300000000001</v>
      </c>
      <c r="C93" s="24">
        <v>9953.0400000000009</v>
      </c>
      <c r="D93" s="35">
        <f t="shared" si="19"/>
        <v>0.69055991119128568</v>
      </c>
      <c r="E93" s="24">
        <v>1044.0999999999999</v>
      </c>
      <c r="F93" s="24">
        <v>15841.52</v>
      </c>
      <c r="G93" s="35">
        <f t="shared" si="17"/>
        <v>0.31307351778656128</v>
      </c>
      <c r="H93" s="24">
        <v>872.86</v>
      </c>
      <c r="I93" s="24">
        <v>275521.05</v>
      </c>
      <c r="J93" s="35">
        <f t="shared" si="20"/>
        <v>0.78442613149450935</v>
      </c>
      <c r="K93" s="24">
        <v>965.57</v>
      </c>
      <c r="L93" s="24">
        <v>9728.0499999999993</v>
      </c>
      <c r="M93" s="35">
        <f t="shared" si="18"/>
        <v>0.78929411764705881</v>
      </c>
      <c r="N93" s="24">
        <v>963.56</v>
      </c>
      <c r="O93" s="24">
        <v>80223.149999999994</v>
      </c>
      <c r="P93" s="35">
        <f t="shared" si="21"/>
        <v>0.83915428870292885</v>
      </c>
      <c r="Q93" s="24">
        <v>854.13</v>
      </c>
      <c r="R93" s="24">
        <v>61310.57</v>
      </c>
      <c r="S93" s="35">
        <f t="shared" si="22"/>
        <v>0.58612630612888728</v>
      </c>
      <c r="T93" s="24">
        <v>962.11</v>
      </c>
      <c r="U93" s="24">
        <v>42040.67</v>
      </c>
      <c r="V93" s="35">
        <f t="shared" si="23"/>
        <v>0.68137228525121551</v>
      </c>
      <c r="W93" s="24">
        <v>1180.17</v>
      </c>
      <c r="X93" s="24">
        <v>66523.360000000001</v>
      </c>
      <c r="Y93" s="35">
        <f t="shared" si="24"/>
        <v>0.5814064220664581</v>
      </c>
      <c r="Z93" s="24">
        <v>1087.69</v>
      </c>
      <c r="AA93" s="24">
        <v>57310.78</v>
      </c>
      <c r="AB93" s="35">
        <f t="shared" si="25"/>
        <v>0.15518591729307021</v>
      </c>
      <c r="AC93" s="24">
        <v>1688.11</v>
      </c>
      <c r="AD93" s="24">
        <v>33763.5</v>
      </c>
      <c r="AE93" s="35">
        <f t="shared" si="26"/>
        <v>0.19021690140845071</v>
      </c>
      <c r="AF93" s="24">
        <v>1190.73</v>
      </c>
      <c r="AG93" s="24">
        <v>58577.1</v>
      </c>
      <c r="AH93" s="35">
        <f t="shared" si="27"/>
        <v>0.89117754450022824</v>
      </c>
      <c r="AI93" s="24">
        <v>1692.95</v>
      </c>
      <c r="AJ93" s="24">
        <v>53724.18</v>
      </c>
      <c r="AK93" s="35">
        <f t="shared" si="28"/>
        <v>0.42997574971788038</v>
      </c>
      <c r="AL93" s="24">
        <v>1664.44</v>
      </c>
      <c r="AM93" s="24">
        <v>47732.87</v>
      </c>
      <c r="AN93" s="35">
        <f t="shared" si="29"/>
        <v>0.75646386687797151</v>
      </c>
      <c r="AO93" s="24">
        <v>1371.38</v>
      </c>
      <c r="AP93" s="24">
        <v>11906.77</v>
      </c>
      <c r="AQ93" s="35">
        <f t="shared" si="30"/>
        <v>0.49089960832817975</v>
      </c>
      <c r="AR93" s="24">
        <v>1075.3800000000001</v>
      </c>
      <c r="AS93" s="24">
        <v>17766.54</v>
      </c>
      <c r="AT93" s="35">
        <f t="shared" si="31"/>
        <v>0.75595864181771766</v>
      </c>
      <c r="AU93" s="24">
        <v>940.1</v>
      </c>
      <c r="AV93" s="24">
        <v>92113.62</v>
      </c>
      <c r="AW93" s="35">
        <f t="shared" si="32"/>
        <v>0.45353825701624811</v>
      </c>
      <c r="AX93" s="24">
        <v>1468.63</v>
      </c>
      <c r="AY93" s="24">
        <v>81565.5</v>
      </c>
      <c r="AZ93" s="35">
        <f t="shared" si="33"/>
        <v>0.36642183288409702</v>
      </c>
      <c r="BA93" s="24">
        <v>1097.326</v>
      </c>
      <c r="BB93" s="24">
        <v>158257</v>
      </c>
      <c r="BC93" s="35">
        <v>0.31969999999999998</v>
      </c>
    </row>
    <row r="94" spans="1:55" x14ac:dyDescent="0.3">
      <c r="A94" s="34">
        <v>45378</v>
      </c>
      <c r="B94" s="24">
        <v>1295.6300000000001</v>
      </c>
      <c r="C94" s="24">
        <v>9955.91</v>
      </c>
      <c r="D94" s="35">
        <f t="shared" si="19"/>
        <v>0.69075903698050367</v>
      </c>
      <c r="E94" s="24">
        <v>1044.1099999999999</v>
      </c>
      <c r="F94" s="24">
        <v>15871.11</v>
      </c>
      <c r="G94" s="35">
        <f t="shared" si="17"/>
        <v>0.31365830039525694</v>
      </c>
      <c r="H94" s="24">
        <v>872.86</v>
      </c>
      <c r="I94" s="24">
        <v>275362.98</v>
      </c>
      <c r="J94" s="35">
        <f t="shared" si="20"/>
        <v>0.78397609604855945</v>
      </c>
      <c r="K94" s="24">
        <v>965.57</v>
      </c>
      <c r="L94" s="24">
        <v>9725.58</v>
      </c>
      <c r="M94" s="35">
        <f t="shared" si="18"/>
        <v>0.78909371196754563</v>
      </c>
      <c r="N94" s="24">
        <v>963.56</v>
      </c>
      <c r="O94" s="24">
        <v>80192.95</v>
      </c>
      <c r="P94" s="35">
        <f t="shared" si="21"/>
        <v>0.8388383891213389</v>
      </c>
      <c r="Q94" s="24">
        <v>854.13</v>
      </c>
      <c r="R94" s="24">
        <v>61319.56</v>
      </c>
      <c r="S94" s="35">
        <f t="shared" si="22"/>
        <v>0.58621225012666933</v>
      </c>
      <c r="T94" s="24">
        <v>962.11</v>
      </c>
      <c r="U94" s="24">
        <v>42063.199999999997</v>
      </c>
      <c r="V94" s="35">
        <f t="shared" si="23"/>
        <v>0.68173743922204211</v>
      </c>
      <c r="W94" s="24">
        <v>1180.21</v>
      </c>
      <c r="X94" s="24">
        <v>66823.16</v>
      </c>
      <c r="Y94" s="35">
        <f t="shared" si="24"/>
        <v>0.58402663916516639</v>
      </c>
      <c r="Z94" s="24">
        <v>1087.75</v>
      </c>
      <c r="AA94" s="24">
        <v>57910.04</v>
      </c>
      <c r="AB94" s="35">
        <f t="shared" si="25"/>
        <v>0.15680859129605962</v>
      </c>
      <c r="AC94" s="24">
        <v>1688.07</v>
      </c>
      <c r="AD94" s="24">
        <v>33245.86</v>
      </c>
      <c r="AE94" s="35">
        <f t="shared" si="26"/>
        <v>0.18730061971830986</v>
      </c>
      <c r="AF94" s="24">
        <v>1190.72</v>
      </c>
      <c r="AG94" s="24">
        <v>58479.16</v>
      </c>
      <c r="AH94" s="35">
        <f t="shared" si="27"/>
        <v>0.88968750950859588</v>
      </c>
      <c r="AI94" s="24">
        <v>1692.91</v>
      </c>
      <c r="AJ94" s="24">
        <v>53357.21</v>
      </c>
      <c r="AK94" s="35">
        <f t="shared" si="28"/>
        <v>0.42703874442763728</v>
      </c>
      <c r="AL94" s="24">
        <v>1664.44</v>
      </c>
      <c r="AM94" s="24">
        <v>47739.49</v>
      </c>
      <c r="AN94" s="35">
        <f t="shared" si="29"/>
        <v>0.75656877971473846</v>
      </c>
      <c r="AO94" s="24">
        <v>1371.27</v>
      </c>
      <c r="AP94" s="24">
        <v>11653.97</v>
      </c>
      <c r="AQ94" s="35">
        <f t="shared" si="30"/>
        <v>0.48047701504844359</v>
      </c>
      <c r="AR94" s="24">
        <v>1075.3800000000001</v>
      </c>
      <c r="AS94" s="24">
        <v>17743.34</v>
      </c>
      <c r="AT94" s="35">
        <f t="shared" si="31"/>
        <v>0.75497149178793299</v>
      </c>
      <c r="AU94" s="24">
        <v>940.05</v>
      </c>
      <c r="AV94" s="24">
        <v>91626.13</v>
      </c>
      <c r="AW94" s="35">
        <f t="shared" si="32"/>
        <v>0.45113801083210242</v>
      </c>
      <c r="AX94" s="24">
        <v>1468.59</v>
      </c>
      <c r="AY94" s="24">
        <v>80665.789999999994</v>
      </c>
      <c r="AZ94" s="35">
        <f t="shared" si="33"/>
        <v>0.36238000898472594</v>
      </c>
      <c r="BA94" s="24">
        <v>1097.383</v>
      </c>
      <c r="BB94" s="24">
        <v>158772</v>
      </c>
      <c r="BC94" s="35">
        <v>0.32069999999999999</v>
      </c>
    </row>
    <row r="95" spans="1:55" x14ac:dyDescent="0.3">
      <c r="A95" s="34">
        <v>45379</v>
      </c>
      <c r="B95" s="24">
        <v>1295.6300000000001</v>
      </c>
      <c r="C95" s="24">
        <v>9966.3700000000008</v>
      </c>
      <c r="D95" s="35">
        <f t="shared" si="19"/>
        <v>0.69148477069312431</v>
      </c>
      <c r="E95" s="24">
        <v>1044.1199999999999</v>
      </c>
      <c r="F95" s="24">
        <v>15900.04</v>
      </c>
      <c r="G95" s="35">
        <f t="shared" si="17"/>
        <v>0.31423003952569173</v>
      </c>
      <c r="H95" s="24">
        <v>872.87</v>
      </c>
      <c r="I95" s="24">
        <v>275742.61</v>
      </c>
      <c r="J95" s="35">
        <f t="shared" si="20"/>
        <v>0.78505692704967267</v>
      </c>
      <c r="K95" s="24">
        <v>965.57</v>
      </c>
      <c r="L95" s="24">
        <v>9728.6299999999992</v>
      </c>
      <c r="M95" s="35">
        <f t="shared" si="18"/>
        <v>0.78934117647058821</v>
      </c>
      <c r="N95" s="24">
        <v>963.56</v>
      </c>
      <c r="O95" s="24">
        <v>80207.58</v>
      </c>
      <c r="P95" s="35">
        <f t="shared" si="21"/>
        <v>0.83899142259414228</v>
      </c>
      <c r="Q95" s="24">
        <v>854.14</v>
      </c>
      <c r="R95" s="24">
        <v>61360.65</v>
      </c>
      <c r="S95" s="35">
        <f t="shared" si="22"/>
        <v>0.58660506868827855</v>
      </c>
      <c r="T95" s="24">
        <v>962.12</v>
      </c>
      <c r="U95" s="24">
        <v>42106.2</v>
      </c>
      <c r="V95" s="35">
        <f t="shared" si="23"/>
        <v>0.68243435980551048</v>
      </c>
      <c r="W95" s="24">
        <v>1180.24</v>
      </c>
      <c r="X95" s="24">
        <v>67126.66</v>
      </c>
      <c r="Y95" s="35">
        <f t="shared" si="24"/>
        <v>0.58667919383313816</v>
      </c>
      <c r="Z95" s="24">
        <v>1087.8399999999999</v>
      </c>
      <c r="AA95" s="24">
        <v>58691.08</v>
      </c>
      <c r="AB95" s="35">
        <f t="shared" si="25"/>
        <v>0.15892348850811255</v>
      </c>
      <c r="AC95" s="24">
        <v>1688.03</v>
      </c>
      <c r="AD95" s="24">
        <v>32744.86</v>
      </c>
      <c r="AE95" s="35">
        <f t="shared" si="26"/>
        <v>0.18447808450704226</v>
      </c>
      <c r="AF95" s="24">
        <v>1190.75</v>
      </c>
      <c r="AG95" s="24">
        <v>58807.85</v>
      </c>
      <c r="AH95" s="35">
        <f t="shared" si="27"/>
        <v>0.89468811805872506</v>
      </c>
      <c r="AI95" s="24">
        <v>1692.86</v>
      </c>
      <c r="AJ95" s="24">
        <v>53007.46</v>
      </c>
      <c r="AK95" s="35">
        <f t="shared" si="28"/>
        <v>0.42423955757241072</v>
      </c>
      <c r="AL95" s="24">
        <v>1664.49</v>
      </c>
      <c r="AM95" s="24">
        <v>48022.49</v>
      </c>
      <c r="AN95" s="35">
        <f t="shared" si="29"/>
        <v>0.76105372424722662</v>
      </c>
      <c r="AO95" s="24">
        <v>1371.16</v>
      </c>
      <c r="AP95" s="24">
        <v>11399.26</v>
      </c>
      <c r="AQ95" s="35">
        <f t="shared" si="30"/>
        <v>0.46997567511853228</v>
      </c>
      <c r="AR95" s="24">
        <v>1075.3900000000001</v>
      </c>
      <c r="AS95" s="24">
        <v>17781.71</v>
      </c>
      <c r="AT95" s="35">
        <f t="shared" si="31"/>
        <v>0.75660411879840006</v>
      </c>
      <c r="AU95" s="24">
        <v>940.02</v>
      </c>
      <c r="AV95" s="24">
        <v>91238.86</v>
      </c>
      <c r="AW95" s="35">
        <f t="shared" si="32"/>
        <v>0.44923121614967998</v>
      </c>
      <c r="AX95" s="24">
        <v>1468.55</v>
      </c>
      <c r="AY95" s="24">
        <v>79980.320000000007</v>
      </c>
      <c r="AZ95" s="35">
        <f t="shared" si="33"/>
        <v>0.35930062893081766</v>
      </c>
      <c r="BA95" s="24">
        <v>1097.434</v>
      </c>
      <c r="BB95" s="24">
        <v>159290</v>
      </c>
      <c r="BC95" s="35">
        <v>0.32179999999999997</v>
      </c>
    </row>
    <row r="96" spans="1:55" x14ac:dyDescent="0.3">
      <c r="A96" s="34">
        <v>45380</v>
      </c>
      <c r="B96" s="24">
        <v>1295.6400000000001</v>
      </c>
      <c r="C96" s="24">
        <v>9980.2900000000009</v>
      </c>
      <c r="D96" s="35">
        <f t="shared" si="19"/>
        <v>0.692450565461736</v>
      </c>
      <c r="E96" s="24">
        <v>1044.1300000000001</v>
      </c>
      <c r="F96" s="24">
        <v>15922.4</v>
      </c>
      <c r="G96" s="35">
        <f t="shared" si="17"/>
        <v>0.31467193675889327</v>
      </c>
      <c r="H96" s="24">
        <v>872.86</v>
      </c>
      <c r="I96" s="24">
        <v>275544.57</v>
      </c>
      <c r="J96" s="35">
        <f t="shared" si="20"/>
        <v>0.7844930944456624</v>
      </c>
      <c r="K96" s="24">
        <v>965.57</v>
      </c>
      <c r="L96" s="24">
        <v>9725.51</v>
      </c>
      <c r="M96" s="35">
        <f t="shared" si="18"/>
        <v>0.7890880324543611</v>
      </c>
      <c r="N96" s="24">
        <v>963.56</v>
      </c>
      <c r="O96" s="24">
        <v>80182.080000000002</v>
      </c>
      <c r="P96" s="35">
        <f t="shared" si="21"/>
        <v>0.83872468619246865</v>
      </c>
      <c r="Q96" s="24">
        <v>854.13</v>
      </c>
      <c r="R96" s="24">
        <v>61317.62</v>
      </c>
      <c r="S96" s="35">
        <f t="shared" si="22"/>
        <v>0.58619370381346614</v>
      </c>
      <c r="T96" s="24">
        <v>962.12</v>
      </c>
      <c r="U96" s="24">
        <v>42144.31</v>
      </c>
      <c r="V96" s="35">
        <f t="shared" si="23"/>
        <v>0.6830520259319286</v>
      </c>
      <c r="W96" s="24">
        <v>1180.28</v>
      </c>
      <c r="X96" s="24">
        <v>67443.360000000001</v>
      </c>
      <c r="Y96" s="35">
        <f t="shared" si="24"/>
        <v>0.5894471149644287</v>
      </c>
      <c r="Z96" s="24">
        <v>1087.9100000000001</v>
      </c>
      <c r="AA96" s="24">
        <v>59375.67</v>
      </c>
      <c r="AB96" s="35">
        <f t="shared" si="25"/>
        <v>0.16077721876827761</v>
      </c>
      <c r="AC96" s="24">
        <v>1687.99</v>
      </c>
      <c r="AD96" s="24">
        <v>32302.12</v>
      </c>
      <c r="AE96" s="35">
        <f t="shared" si="26"/>
        <v>0.18198377464788731</v>
      </c>
      <c r="AF96" s="24">
        <v>1190.76</v>
      </c>
      <c r="AG96" s="24">
        <v>58856.58</v>
      </c>
      <c r="AH96" s="35">
        <f t="shared" si="27"/>
        <v>0.89542948425376545</v>
      </c>
      <c r="AI96" s="24">
        <v>1692.82</v>
      </c>
      <c r="AJ96" s="24">
        <v>52699.199999999997</v>
      </c>
      <c r="AK96" s="35">
        <f t="shared" si="28"/>
        <v>0.42177243151096061</v>
      </c>
      <c r="AL96" s="24">
        <v>1664.62</v>
      </c>
      <c r="AM96" s="24">
        <v>48784.07</v>
      </c>
      <c r="AN96" s="35">
        <f t="shared" si="29"/>
        <v>0.77312313787638665</v>
      </c>
      <c r="AO96" s="24">
        <v>1371.05</v>
      </c>
      <c r="AP96" s="24">
        <v>11144.33</v>
      </c>
      <c r="AQ96" s="35">
        <f t="shared" si="30"/>
        <v>0.45946526489383632</v>
      </c>
      <c r="AR96" s="24">
        <v>1075.4000000000001</v>
      </c>
      <c r="AS96" s="24">
        <v>17828.2</v>
      </c>
      <c r="AT96" s="35">
        <f t="shared" si="31"/>
        <v>0.758582248319292</v>
      </c>
      <c r="AU96" s="24">
        <v>939.98</v>
      </c>
      <c r="AV96" s="24">
        <v>90814.93</v>
      </c>
      <c r="AW96" s="35">
        <f t="shared" si="32"/>
        <v>0.44714391925160019</v>
      </c>
      <c r="AX96" s="24">
        <v>1468.52</v>
      </c>
      <c r="AY96" s="24">
        <v>79325.52</v>
      </c>
      <c r="AZ96" s="35">
        <f t="shared" si="33"/>
        <v>0.3563590296495957</v>
      </c>
      <c r="BA96" s="24">
        <v>1097.479</v>
      </c>
      <c r="BB96" s="24">
        <v>159761</v>
      </c>
      <c r="BC96" s="35">
        <v>0.32269999999999999</v>
      </c>
    </row>
    <row r="97" spans="1:55" x14ac:dyDescent="0.3">
      <c r="A97" s="34">
        <v>45381</v>
      </c>
      <c r="B97" s="24">
        <v>1295.6400000000001</v>
      </c>
      <c r="C97" s="24">
        <v>9984.24</v>
      </c>
      <c r="D97" s="35">
        <f t="shared" si="19"/>
        <v>0.69272462360369114</v>
      </c>
      <c r="E97" s="24">
        <v>1044.1300000000001</v>
      </c>
      <c r="F97" s="24">
        <v>15935.22</v>
      </c>
      <c r="G97" s="35">
        <f t="shared" si="17"/>
        <v>0.31492529644268774</v>
      </c>
      <c r="H97" s="24">
        <v>872.86</v>
      </c>
      <c r="I97" s="24">
        <v>275609.32</v>
      </c>
      <c r="J97" s="35">
        <f t="shared" si="20"/>
        <v>0.78467744185583033</v>
      </c>
      <c r="K97" s="24">
        <v>965.57</v>
      </c>
      <c r="L97" s="24">
        <v>9725.32</v>
      </c>
      <c r="M97" s="35">
        <f t="shared" si="18"/>
        <v>0.78907261663285999</v>
      </c>
      <c r="N97" s="24">
        <v>963.56</v>
      </c>
      <c r="O97" s="24">
        <v>80177.679999999993</v>
      </c>
      <c r="P97" s="35">
        <f t="shared" si="21"/>
        <v>0.83867866108786604</v>
      </c>
      <c r="Q97" s="24">
        <v>854.14</v>
      </c>
      <c r="R97" s="24">
        <v>61325.71</v>
      </c>
      <c r="S97" s="35">
        <f t="shared" si="22"/>
        <v>0.58627104385151474</v>
      </c>
      <c r="T97" s="24">
        <v>962.13</v>
      </c>
      <c r="U97" s="24">
        <v>42186.14</v>
      </c>
      <c r="V97" s="35">
        <f t="shared" si="23"/>
        <v>0.68372998379254457</v>
      </c>
      <c r="W97" s="24">
        <v>1180.31</v>
      </c>
      <c r="X97" s="24">
        <v>67718.820000000007</v>
      </c>
      <c r="Y97" s="35">
        <f t="shared" si="24"/>
        <v>0.59185460329668416</v>
      </c>
      <c r="Z97" s="24">
        <v>1087.98</v>
      </c>
      <c r="AA97" s="24">
        <v>60004.02</v>
      </c>
      <c r="AB97" s="35">
        <f t="shared" si="25"/>
        <v>0.16247866256525789</v>
      </c>
      <c r="AC97" s="24">
        <v>1687.94</v>
      </c>
      <c r="AD97" s="24">
        <v>31711.71</v>
      </c>
      <c r="AE97" s="35">
        <f t="shared" si="26"/>
        <v>0.17865752112676056</v>
      </c>
      <c r="AF97" s="24">
        <v>1190.75</v>
      </c>
      <c r="AG97" s="24">
        <v>58815.32</v>
      </c>
      <c r="AH97" s="35">
        <f t="shared" si="27"/>
        <v>0.89480176479537499</v>
      </c>
      <c r="AI97" s="24">
        <v>1692.75</v>
      </c>
      <c r="AJ97" s="24">
        <v>52181.9</v>
      </c>
      <c r="AK97" s="35">
        <f t="shared" si="28"/>
        <v>0.41763227608506009</v>
      </c>
      <c r="AL97" s="24">
        <v>1664.7</v>
      </c>
      <c r="AM97" s="24">
        <v>49240.45</v>
      </c>
      <c r="AN97" s="35">
        <f t="shared" si="29"/>
        <v>0.78035578446909659</v>
      </c>
      <c r="AO97" s="24">
        <v>1370.95</v>
      </c>
      <c r="AP97" s="24">
        <v>10910.99</v>
      </c>
      <c r="AQ97" s="35">
        <f t="shared" si="30"/>
        <v>0.44984498041640897</v>
      </c>
      <c r="AR97" s="24">
        <v>1075.4100000000001</v>
      </c>
      <c r="AS97" s="24">
        <v>17873.330000000002</v>
      </c>
      <c r="AT97" s="35">
        <f t="shared" si="31"/>
        <v>0.76050251042464478</v>
      </c>
      <c r="AU97" s="24">
        <v>939.93</v>
      </c>
      <c r="AV97" s="24">
        <v>90313.07</v>
      </c>
      <c r="AW97" s="35">
        <f t="shared" si="32"/>
        <v>0.4446729197439685</v>
      </c>
      <c r="AX97" s="24">
        <v>1468.5</v>
      </c>
      <c r="AY97" s="24">
        <v>78973.490000000005</v>
      </c>
      <c r="AZ97" s="35">
        <f t="shared" si="33"/>
        <v>0.35477758310871521</v>
      </c>
      <c r="BA97" s="24">
        <v>1097.521</v>
      </c>
      <c r="BB97" s="24">
        <v>160167</v>
      </c>
      <c r="BC97" s="35">
        <v>0.32350000000000001</v>
      </c>
    </row>
    <row r="98" spans="1:55" x14ac:dyDescent="0.3">
      <c r="A98" s="34">
        <v>45382</v>
      </c>
      <c r="B98" s="24">
        <v>1295.6400000000001</v>
      </c>
      <c r="C98" s="24">
        <v>9987.16</v>
      </c>
      <c r="D98" s="35">
        <f t="shared" si="19"/>
        <v>0.69292721848331362</v>
      </c>
      <c r="E98" s="24">
        <v>1044.1400000000001</v>
      </c>
      <c r="F98" s="24">
        <v>15940.84</v>
      </c>
      <c r="G98" s="35">
        <f t="shared" si="17"/>
        <v>0.31503636363636361</v>
      </c>
      <c r="H98" s="24">
        <v>872.86</v>
      </c>
      <c r="I98" s="24">
        <v>275589.34000000003</v>
      </c>
      <c r="J98" s="35">
        <f t="shared" si="20"/>
        <v>0.78462055751212145</v>
      </c>
      <c r="K98" s="24">
        <v>965.57</v>
      </c>
      <c r="L98" s="24">
        <v>9726.7000000000007</v>
      </c>
      <c r="M98" s="35">
        <f t="shared" si="18"/>
        <v>0.78918458417849902</v>
      </c>
      <c r="N98" s="24">
        <v>963.56</v>
      </c>
      <c r="O98" s="24">
        <v>80194.14</v>
      </c>
      <c r="P98" s="35">
        <f t="shared" si="21"/>
        <v>0.83885083682008366</v>
      </c>
      <c r="Q98" s="24">
        <v>854.14</v>
      </c>
      <c r="R98" s="24">
        <v>61321.27</v>
      </c>
      <c r="S98" s="35">
        <f t="shared" si="22"/>
        <v>0.586228597650163</v>
      </c>
      <c r="T98" s="24">
        <v>962.13</v>
      </c>
      <c r="U98" s="24">
        <v>42211.87</v>
      </c>
      <c r="V98" s="35">
        <f t="shared" si="23"/>
        <v>0.6841470016207456</v>
      </c>
      <c r="W98" s="24">
        <v>1180.3499999999999</v>
      </c>
      <c r="X98" s="24">
        <v>68023.289999999994</v>
      </c>
      <c r="Y98" s="35">
        <f t="shared" si="24"/>
        <v>0.59451563565173304</v>
      </c>
      <c r="Z98" s="24">
        <v>1088.05</v>
      </c>
      <c r="AA98" s="24">
        <v>60639.35</v>
      </c>
      <c r="AB98" s="35">
        <f t="shared" si="25"/>
        <v>0.1641990067803219</v>
      </c>
      <c r="AC98" s="24">
        <v>1687.9</v>
      </c>
      <c r="AD98" s="24">
        <v>31150.18</v>
      </c>
      <c r="AE98" s="35">
        <f t="shared" si="26"/>
        <v>0.17549397183098592</v>
      </c>
      <c r="AF98" s="24">
        <v>1190.73</v>
      </c>
      <c r="AG98" s="24">
        <v>58577.37</v>
      </c>
      <c r="AH98" s="35">
        <f t="shared" si="27"/>
        <v>0.89118165221360113</v>
      </c>
      <c r="AI98" s="24">
        <v>1692.67</v>
      </c>
      <c r="AJ98" s="24">
        <v>51587.81</v>
      </c>
      <c r="AK98" s="35">
        <f t="shared" si="28"/>
        <v>0.41287754007699262</v>
      </c>
      <c r="AL98" s="24">
        <v>1664.78</v>
      </c>
      <c r="AM98" s="24">
        <v>49731.73</v>
      </c>
      <c r="AN98" s="35">
        <f t="shared" si="29"/>
        <v>0.7881415213946118</v>
      </c>
      <c r="AO98" s="24">
        <v>1370.85</v>
      </c>
      <c r="AP98" s="24">
        <v>10671.35</v>
      </c>
      <c r="AQ98" s="35">
        <f t="shared" si="30"/>
        <v>0.43996495567924143</v>
      </c>
      <c r="AR98" s="24">
        <v>1075.43</v>
      </c>
      <c r="AS98" s="24">
        <v>17920.62</v>
      </c>
      <c r="AT98" s="35">
        <f t="shared" si="31"/>
        <v>0.76251467960173602</v>
      </c>
      <c r="AU98" s="24">
        <v>939.87</v>
      </c>
      <c r="AV98" s="24">
        <v>89789.2</v>
      </c>
      <c r="AW98" s="35">
        <f t="shared" si="32"/>
        <v>0.44209354997538158</v>
      </c>
      <c r="AX98" s="24">
        <v>1468.49</v>
      </c>
      <c r="AY98" s="24">
        <v>78691.509999999995</v>
      </c>
      <c r="AZ98" s="35">
        <f t="shared" si="33"/>
        <v>0.35351082659478883</v>
      </c>
      <c r="BA98" s="24">
        <v>1097.557</v>
      </c>
      <c r="BB98" s="24">
        <v>160493</v>
      </c>
      <c r="BC98" s="35">
        <v>0.32419999999999999</v>
      </c>
    </row>
    <row r="99" spans="1:55" x14ac:dyDescent="0.3">
      <c r="A99" s="34">
        <v>45383</v>
      </c>
      <c r="B99" s="24">
        <v>1295.6400000000001</v>
      </c>
      <c r="C99" s="24">
        <v>9991.0400000000009</v>
      </c>
      <c r="D99" s="35">
        <f t="shared" si="19"/>
        <v>0.69319641989870262</v>
      </c>
      <c r="E99" s="24">
        <v>1044.1400000000001</v>
      </c>
      <c r="F99" s="24">
        <v>15949.91</v>
      </c>
      <c r="G99" s="35">
        <f t="shared" si="17"/>
        <v>0.31521561264822134</v>
      </c>
      <c r="H99" s="24">
        <v>872.86</v>
      </c>
      <c r="I99" s="24">
        <v>275591.36</v>
      </c>
      <c r="J99" s="35">
        <f t="shared" si="20"/>
        <v>0.78462630858190574</v>
      </c>
      <c r="K99" s="24">
        <v>965.57</v>
      </c>
      <c r="L99" s="24">
        <v>9724.74</v>
      </c>
      <c r="M99" s="35">
        <f t="shared" si="18"/>
        <v>0.78902555780933059</v>
      </c>
      <c r="N99" s="24">
        <v>963.56</v>
      </c>
      <c r="O99" s="24">
        <v>80187.100000000006</v>
      </c>
      <c r="P99" s="35">
        <f t="shared" si="21"/>
        <v>0.83877719665271977</v>
      </c>
      <c r="Q99" s="24">
        <v>854.14</v>
      </c>
      <c r="R99" s="24">
        <v>61347.22</v>
      </c>
      <c r="S99" s="35">
        <f t="shared" si="22"/>
        <v>0.58647667848914464</v>
      </c>
      <c r="T99" s="24">
        <v>962.14</v>
      </c>
      <c r="U99" s="24">
        <v>42252.639999999999</v>
      </c>
      <c r="V99" s="35">
        <f t="shared" si="23"/>
        <v>0.68480777957860617</v>
      </c>
      <c r="W99" s="24">
        <v>1180.4100000000001</v>
      </c>
      <c r="X99" s="24">
        <v>68476.259999999995</v>
      </c>
      <c r="Y99" s="35">
        <f t="shared" si="24"/>
        <v>0.59847454071911754</v>
      </c>
      <c r="Z99" s="24">
        <v>1088.1199999999999</v>
      </c>
      <c r="AA99" s="24">
        <v>61269.2</v>
      </c>
      <c r="AB99" s="35">
        <f t="shared" si="25"/>
        <v>0.16590451227173275</v>
      </c>
      <c r="AC99" s="24">
        <v>1687.87</v>
      </c>
      <c r="AD99" s="24">
        <v>30818.01</v>
      </c>
      <c r="AE99" s="35">
        <f t="shared" si="26"/>
        <v>0.17362259154929577</v>
      </c>
      <c r="AF99" s="24">
        <v>1190.7</v>
      </c>
      <c r="AG99" s="24">
        <v>58239.72</v>
      </c>
      <c r="AH99" s="35">
        <f t="shared" si="27"/>
        <v>0.88604472843450477</v>
      </c>
      <c r="AI99" s="24">
        <v>1692.62</v>
      </c>
      <c r="AJ99" s="24">
        <v>51182.17</v>
      </c>
      <c r="AK99" s="35">
        <f t="shared" si="28"/>
        <v>0.40963104356247049</v>
      </c>
      <c r="AL99" s="24">
        <v>1664.84</v>
      </c>
      <c r="AM99" s="24">
        <v>50053.52</v>
      </c>
      <c r="AN99" s="35">
        <f t="shared" si="29"/>
        <v>0.79324120443740087</v>
      </c>
      <c r="AO99" s="24">
        <v>1370.73</v>
      </c>
      <c r="AP99" s="24">
        <v>10408.69</v>
      </c>
      <c r="AQ99" s="35">
        <f t="shared" si="30"/>
        <v>0.42913584827870543</v>
      </c>
      <c r="AR99" s="24">
        <v>1075.44</v>
      </c>
      <c r="AS99" s="24">
        <v>17986.39</v>
      </c>
      <c r="AT99" s="35">
        <f t="shared" si="31"/>
        <v>0.76531316483703515</v>
      </c>
      <c r="AU99" s="24">
        <v>939.82</v>
      </c>
      <c r="AV99" s="24">
        <v>89308.88</v>
      </c>
      <c r="AW99" s="35">
        <f t="shared" si="32"/>
        <v>0.43972860659773511</v>
      </c>
      <c r="AX99" s="24">
        <v>1468.47</v>
      </c>
      <c r="AY99" s="24">
        <v>78314.990000000005</v>
      </c>
      <c r="AZ99" s="35">
        <f t="shared" si="33"/>
        <v>0.35181936208445647</v>
      </c>
      <c r="BA99" s="24">
        <v>1097.5719999999999</v>
      </c>
      <c r="BB99" s="24">
        <v>160621</v>
      </c>
      <c r="BC99" s="35">
        <v>0.32450000000000001</v>
      </c>
    </row>
    <row r="100" spans="1:55" x14ac:dyDescent="0.3">
      <c r="A100" s="34">
        <v>45384</v>
      </c>
      <c r="B100" s="24">
        <v>1295.6500000000001</v>
      </c>
      <c r="C100" s="24">
        <v>10024.89</v>
      </c>
      <c r="D100" s="35">
        <f t="shared" si="19"/>
        <v>0.69554499410254622</v>
      </c>
      <c r="E100" s="24">
        <v>1044.1500000000001</v>
      </c>
      <c r="F100" s="24">
        <v>15969.63</v>
      </c>
      <c r="G100" s="35">
        <f t="shared" si="17"/>
        <v>0.31560533596837942</v>
      </c>
      <c r="H100" s="24">
        <v>872.86</v>
      </c>
      <c r="I100" s="24">
        <v>275509.42</v>
      </c>
      <c r="J100" s="35">
        <f t="shared" si="20"/>
        <v>0.7843930201372854</v>
      </c>
      <c r="K100" s="24">
        <v>965.58</v>
      </c>
      <c r="L100" s="24">
        <v>9730.5499999999993</v>
      </c>
      <c r="M100" s="35">
        <f t="shared" si="18"/>
        <v>0.78949695740365111</v>
      </c>
      <c r="N100" s="24">
        <v>963.56</v>
      </c>
      <c r="O100" s="24">
        <v>80210.34</v>
      </c>
      <c r="P100" s="35">
        <f t="shared" si="21"/>
        <v>0.83902029288702928</v>
      </c>
      <c r="Q100" s="24">
        <v>854.14</v>
      </c>
      <c r="R100" s="24">
        <v>61344.72</v>
      </c>
      <c r="S100" s="35">
        <f t="shared" si="22"/>
        <v>0.58645277860099621</v>
      </c>
      <c r="T100" s="24">
        <v>962.15</v>
      </c>
      <c r="U100" s="24">
        <v>42328.46</v>
      </c>
      <c r="V100" s="35">
        <f t="shared" si="23"/>
        <v>0.68603662884927064</v>
      </c>
      <c r="W100" s="24">
        <v>1180.47</v>
      </c>
      <c r="X100" s="24">
        <v>68965.740000000005</v>
      </c>
      <c r="Y100" s="35">
        <f t="shared" si="24"/>
        <v>0.60275253893618141</v>
      </c>
      <c r="Z100" s="24">
        <v>1088.19</v>
      </c>
      <c r="AA100" s="24">
        <v>61953.1</v>
      </c>
      <c r="AB100" s="35">
        <f t="shared" si="25"/>
        <v>0.16775637415245975</v>
      </c>
      <c r="AC100" s="24">
        <v>1687.82</v>
      </c>
      <c r="AD100" s="24">
        <v>30237.64</v>
      </c>
      <c r="AE100" s="35">
        <f t="shared" si="26"/>
        <v>0.17035290140845069</v>
      </c>
      <c r="AF100" s="24">
        <v>1190.6400000000001</v>
      </c>
      <c r="AG100" s="24">
        <v>57657.47</v>
      </c>
      <c r="AH100" s="35">
        <f t="shared" si="27"/>
        <v>0.87718652061463565</v>
      </c>
      <c r="AI100" s="24">
        <v>1692.59</v>
      </c>
      <c r="AJ100" s="24">
        <v>50952.73</v>
      </c>
      <c r="AK100" s="35">
        <f t="shared" si="28"/>
        <v>0.40779474497186807</v>
      </c>
      <c r="AL100" s="24">
        <v>1664.86</v>
      </c>
      <c r="AM100" s="24">
        <v>50196.92</v>
      </c>
      <c r="AN100" s="35">
        <f t="shared" si="29"/>
        <v>0.79551378763866876</v>
      </c>
      <c r="AO100" s="24">
        <v>1370.62</v>
      </c>
      <c r="AP100" s="24">
        <v>10149.959999999999</v>
      </c>
      <c r="AQ100" s="35">
        <f t="shared" si="30"/>
        <v>0.41846876932591215</v>
      </c>
      <c r="AR100" s="24">
        <v>1075.48</v>
      </c>
      <c r="AS100" s="24">
        <v>18099.79</v>
      </c>
      <c r="AT100" s="35">
        <f t="shared" si="31"/>
        <v>0.77013828610331037</v>
      </c>
      <c r="AU100" s="24">
        <v>939.79</v>
      </c>
      <c r="AV100" s="24">
        <v>89042.66</v>
      </c>
      <c r="AW100" s="35">
        <f t="shared" si="32"/>
        <v>0.43841782373215166</v>
      </c>
      <c r="AX100" s="24">
        <v>1468.47</v>
      </c>
      <c r="AY100" s="24">
        <v>78299.850000000006</v>
      </c>
      <c r="AZ100" s="35">
        <f t="shared" si="33"/>
        <v>0.35175134770889488</v>
      </c>
      <c r="BA100" s="24">
        <v>1097.5889999999999</v>
      </c>
      <c r="BB100" s="24">
        <v>160772</v>
      </c>
      <c r="BC100" s="35">
        <v>0.32479999999999998</v>
      </c>
    </row>
    <row r="101" spans="1:55" x14ac:dyDescent="0.3">
      <c r="A101" s="34">
        <v>45385</v>
      </c>
      <c r="B101" s="24">
        <v>1295.68</v>
      </c>
      <c r="C101" s="24">
        <v>10122.48</v>
      </c>
      <c r="D101" s="35">
        <f t="shared" si="19"/>
        <v>0.70231596475404146</v>
      </c>
      <c r="E101" s="24">
        <v>1044.17</v>
      </c>
      <c r="F101" s="24">
        <v>16048.76</v>
      </c>
      <c r="G101" s="35">
        <f t="shared" si="17"/>
        <v>0.31716916996047434</v>
      </c>
      <c r="H101" s="24">
        <v>872.86</v>
      </c>
      <c r="I101" s="24">
        <v>275702.65000000002</v>
      </c>
      <c r="J101" s="35">
        <f t="shared" si="20"/>
        <v>0.78494315836225481</v>
      </c>
      <c r="K101" s="24">
        <v>965.58</v>
      </c>
      <c r="L101" s="24">
        <v>9734.26</v>
      </c>
      <c r="M101" s="35">
        <f t="shared" si="18"/>
        <v>0.78979797160243415</v>
      </c>
      <c r="N101" s="24">
        <v>963.56</v>
      </c>
      <c r="O101" s="24">
        <v>80237.36</v>
      </c>
      <c r="P101" s="35">
        <f t="shared" si="21"/>
        <v>0.8393029288702929</v>
      </c>
      <c r="Q101" s="24">
        <v>854.14</v>
      </c>
      <c r="R101" s="24">
        <v>61478.92</v>
      </c>
      <c r="S101" s="35">
        <f t="shared" si="22"/>
        <v>0.5877357245968089</v>
      </c>
      <c r="T101" s="24">
        <v>962.17</v>
      </c>
      <c r="U101" s="24">
        <v>42461.43</v>
      </c>
      <c r="V101" s="35">
        <f t="shared" si="23"/>
        <v>0.68819173419773094</v>
      </c>
      <c r="W101" s="24">
        <v>1180.53</v>
      </c>
      <c r="X101" s="24">
        <v>69511.16</v>
      </c>
      <c r="Y101" s="35">
        <f t="shared" si="24"/>
        <v>0.60751944624097609</v>
      </c>
      <c r="Z101" s="24">
        <v>1088.27</v>
      </c>
      <c r="AA101" s="24">
        <v>62707.18</v>
      </c>
      <c r="AB101" s="35">
        <f t="shared" si="25"/>
        <v>0.16979826917661331</v>
      </c>
      <c r="AC101" s="24">
        <v>1687.81</v>
      </c>
      <c r="AD101" s="24">
        <v>30019.48</v>
      </c>
      <c r="AE101" s="35">
        <f t="shared" si="26"/>
        <v>0.16912383098591549</v>
      </c>
      <c r="AF101" s="24">
        <v>1190.5999999999999</v>
      </c>
      <c r="AG101" s="24">
        <v>57167.12</v>
      </c>
      <c r="AH101" s="35">
        <f t="shared" si="27"/>
        <v>0.8697264567168721</v>
      </c>
      <c r="AI101" s="24">
        <v>1692.57</v>
      </c>
      <c r="AJ101" s="24">
        <v>50810.45</v>
      </c>
      <c r="AK101" s="35">
        <f t="shared" si="28"/>
        <v>0.40665602215339303</v>
      </c>
      <c r="AL101" s="24">
        <v>1664.89</v>
      </c>
      <c r="AM101" s="24">
        <v>50370.23</v>
      </c>
      <c r="AN101" s="35">
        <f t="shared" si="29"/>
        <v>0.79826038034865299</v>
      </c>
      <c r="AO101" s="24">
        <v>1370.53</v>
      </c>
      <c r="AP101" s="24">
        <v>9948.91</v>
      </c>
      <c r="AQ101" s="35">
        <f t="shared" si="30"/>
        <v>0.41017975675118534</v>
      </c>
      <c r="AR101" s="24">
        <v>1075.53</v>
      </c>
      <c r="AS101" s="24">
        <v>18293.91</v>
      </c>
      <c r="AT101" s="35">
        <f t="shared" si="31"/>
        <v>0.77839800868011233</v>
      </c>
      <c r="AU101" s="24">
        <v>939.83</v>
      </c>
      <c r="AV101" s="24">
        <v>89420.85</v>
      </c>
      <c r="AW101" s="35">
        <f t="shared" si="32"/>
        <v>0.44027991137370759</v>
      </c>
      <c r="AX101" s="24">
        <v>1468.48</v>
      </c>
      <c r="AY101" s="24">
        <v>78535.990000000005</v>
      </c>
      <c r="AZ101" s="35">
        <f t="shared" si="33"/>
        <v>0.35281217430368378</v>
      </c>
      <c r="BA101" s="24">
        <v>1097.6379999999999</v>
      </c>
      <c r="BB101" s="24">
        <v>161264</v>
      </c>
      <c r="BC101" s="35">
        <v>0.32569999999999999</v>
      </c>
    </row>
    <row r="102" spans="1:55" x14ac:dyDescent="0.3">
      <c r="A102" s="34">
        <v>45386</v>
      </c>
      <c r="B102" s="24">
        <v>1295.73</v>
      </c>
      <c r="C102" s="24">
        <v>10278.06</v>
      </c>
      <c r="D102" s="35">
        <f t="shared" si="19"/>
        <v>0.71311038645667102</v>
      </c>
      <c r="E102" s="24"/>
      <c r="F102" s="24"/>
      <c r="G102" s="35">
        <f t="shared" si="17"/>
        <v>0</v>
      </c>
      <c r="H102" s="24">
        <v>872.88</v>
      </c>
      <c r="I102" s="24">
        <v>276428.77</v>
      </c>
      <c r="J102" s="35">
        <f t="shared" si="20"/>
        <v>0.78701046865524615</v>
      </c>
      <c r="K102" s="24">
        <v>965.59</v>
      </c>
      <c r="L102" s="24">
        <v>9783.7999999999993</v>
      </c>
      <c r="M102" s="35">
        <f t="shared" si="18"/>
        <v>0.79381744421906686</v>
      </c>
      <c r="N102" s="24">
        <v>963.58</v>
      </c>
      <c r="O102" s="24">
        <v>80527.100000000006</v>
      </c>
      <c r="P102" s="35">
        <f t="shared" si="21"/>
        <v>0.84233368200836822</v>
      </c>
      <c r="Q102" s="24">
        <v>854.16</v>
      </c>
      <c r="R102" s="24">
        <v>61846.49</v>
      </c>
      <c r="S102" s="35">
        <f t="shared" si="22"/>
        <v>0.59124967735151002</v>
      </c>
      <c r="T102" s="24">
        <v>962.21</v>
      </c>
      <c r="U102" s="24">
        <v>42670.27</v>
      </c>
      <c r="V102" s="35">
        <f t="shared" si="23"/>
        <v>0.69157649918962716</v>
      </c>
      <c r="W102" s="24">
        <v>1180.6300000000001</v>
      </c>
      <c r="X102" s="24">
        <v>70308.11</v>
      </c>
      <c r="Y102" s="35">
        <f t="shared" si="24"/>
        <v>0.61448469646384307</v>
      </c>
      <c r="Z102" s="24">
        <v>1088.3900000000001</v>
      </c>
      <c r="AA102" s="24">
        <v>63827.02</v>
      </c>
      <c r="AB102" s="35">
        <f t="shared" si="25"/>
        <v>0.17283056777072547</v>
      </c>
      <c r="AC102" s="24">
        <v>1687.78</v>
      </c>
      <c r="AD102" s="24">
        <v>29660.9</v>
      </c>
      <c r="AE102" s="35">
        <f t="shared" si="26"/>
        <v>0.16710366197183099</v>
      </c>
      <c r="AF102" s="24">
        <v>1190.6199999999999</v>
      </c>
      <c r="AG102" s="24">
        <v>57404.46</v>
      </c>
      <c r="AH102" s="35">
        <f t="shared" si="27"/>
        <v>0.87333728890917384</v>
      </c>
      <c r="AI102" s="24">
        <v>1692.53</v>
      </c>
      <c r="AJ102" s="24">
        <v>50572.75</v>
      </c>
      <c r="AK102" s="35">
        <f t="shared" si="28"/>
        <v>0.404753615532986</v>
      </c>
      <c r="AL102" s="24">
        <v>1664.92</v>
      </c>
      <c r="AM102" s="24">
        <v>50513.08</v>
      </c>
      <c r="AN102" s="35">
        <f t="shared" si="29"/>
        <v>0.80052424722662441</v>
      </c>
      <c r="AO102" s="24">
        <v>1370.42</v>
      </c>
      <c r="AP102" s="24">
        <v>9707.1200000000008</v>
      </c>
      <c r="AQ102" s="35">
        <f t="shared" si="30"/>
        <v>0.40021109049680481</v>
      </c>
      <c r="AR102" s="24">
        <v>1075.6199999999999</v>
      </c>
      <c r="AS102" s="24">
        <v>18646.28</v>
      </c>
      <c r="AT102" s="35">
        <f t="shared" si="31"/>
        <v>0.79339120074887237</v>
      </c>
      <c r="AU102" s="24">
        <v>939.99</v>
      </c>
      <c r="AV102" s="24">
        <v>90900.15</v>
      </c>
      <c r="AW102" s="35">
        <f t="shared" si="32"/>
        <v>0.44756351550960116</v>
      </c>
      <c r="AX102" s="24">
        <v>1468.47</v>
      </c>
      <c r="AY102" s="24">
        <v>78235.289999999994</v>
      </c>
      <c r="AZ102" s="35">
        <f t="shared" si="33"/>
        <v>0.35146132075471698</v>
      </c>
      <c r="BA102" s="24">
        <v>1097.8109999999999</v>
      </c>
      <c r="BB102" s="24">
        <v>163029</v>
      </c>
      <c r="BC102" s="35">
        <v>0.32929999999999998</v>
      </c>
    </row>
    <row r="103" spans="1:55" x14ac:dyDescent="0.3">
      <c r="A103" s="34">
        <v>45387</v>
      </c>
      <c r="B103" s="24">
        <v>1295.77</v>
      </c>
      <c r="C103" s="24">
        <v>10384.51</v>
      </c>
      <c r="D103" s="35">
        <f t="shared" si="19"/>
        <v>0.72049607992784293</v>
      </c>
      <c r="E103" s="24">
        <v>1044.3499999999999</v>
      </c>
      <c r="F103" s="24">
        <v>16597.12</v>
      </c>
      <c r="G103" s="35">
        <f t="shared" si="17"/>
        <v>0.32800632411067193</v>
      </c>
      <c r="H103" s="24">
        <v>872.89</v>
      </c>
      <c r="I103" s="24">
        <v>276942.19</v>
      </c>
      <c r="J103" s="35">
        <f t="shared" si="20"/>
        <v>0.78847220838232657</v>
      </c>
      <c r="K103" s="24">
        <v>965.6</v>
      </c>
      <c r="L103" s="24">
        <v>9823.33</v>
      </c>
      <c r="M103" s="35">
        <f t="shared" si="18"/>
        <v>0.7970247464503043</v>
      </c>
      <c r="N103" s="24">
        <v>963.59</v>
      </c>
      <c r="O103" s="24">
        <v>80759.509999999995</v>
      </c>
      <c r="P103" s="35">
        <f t="shared" si="21"/>
        <v>0.8447647489539748</v>
      </c>
      <c r="Q103" s="24">
        <v>854.17</v>
      </c>
      <c r="R103" s="24">
        <v>62121.17</v>
      </c>
      <c r="S103" s="35">
        <f t="shared" si="22"/>
        <v>0.59387560586216459</v>
      </c>
      <c r="T103" s="24">
        <v>962.23</v>
      </c>
      <c r="U103" s="24">
        <v>42829.66</v>
      </c>
      <c r="V103" s="35">
        <f t="shared" si="23"/>
        <v>0.69415980551053491</v>
      </c>
      <c r="W103" s="24">
        <v>1180.71</v>
      </c>
      <c r="X103" s="24">
        <v>70981.899999999994</v>
      </c>
      <c r="Y103" s="35">
        <f t="shared" si="24"/>
        <v>0.62037354262441224</v>
      </c>
      <c r="Z103" s="24">
        <v>1088.51</v>
      </c>
      <c r="AA103" s="24">
        <v>65046.63</v>
      </c>
      <c r="AB103" s="35">
        <f t="shared" si="25"/>
        <v>0.17613302320039859</v>
      </c>
      <c r="AC103" s="24">
        <v>1687.7</v>
      </c>
      <c r="AD103" s="24">
        <v>28766.73</v>
      </c>
      <c r="AE103" s="35">
        <f t="shared" si="26"/>
        <v>0.16206608450704224</v>
      </c>
      <c r="AF103" s="24">
        <v>1190.6300000000001</v>
      </c>
      <c r="AG103" s="24">
        <v>57554.93</v>
      </c>
      <c r="AH103" s="35">
        <f t="shared" si="27"/>
        <v>0.87562650235813178</v>
      </c>
      <c r="AI103" s="24">
        <v>1692.49</v>
      </c>
      <c r="AJ103" s="24">
        <v>50209.19</v>
      </c>
      <c r="AK103" s="35">
        <f t="shared" si="28"/>
        <v>0.4018439018143693</v>
      </c>
      <c r="AL103" s="24">
        <v>1664.92</v>
      </c>
      <c r="AM103" s="24">
        <v>50510.86</v>
      </c>
      <c r="AN103" s="35">
        <f t="shared" si="29"/>
        <v>0.80048906497622818</v>
      </c>
      <c r="AO103" s="24">
        <v>1370.29</v>
      </c>
      <c r="AP103" s="24">
        <v>9423.09</v>
      </c>
      <c r="AQ103" s="35">
        <f t="shared" si="30"/>
        <v>0.3885009276437848</v>
      </c>
      <c r="AR103" s="24">
        <v>1075.6500000000001</v>
      </c>
      <c r="AS103" s="24">
        <v>18734.75</v>
      </c>
      <c r="AT103" s="35">
        <f t="shared" si="31"/>
        <v>0.79715556122883158</v>
      </c>
      <c r="AU103" s="24">
        <v>940.14</v>
      </c>
      <c r="AV103" s="24">
        <v>92585.95</v>
      </c>
      <c r="AW103" s="35">
        <f t="shared" si="32"/>
        <v>0.45586386016740521</v>
      </c>
      <c r="AX103" s="24">
        <v>1468.43</v>
      </c>
      <c r="AY103" s="24">
        <v>77503.86</v>
      </c>
      <c r="AZ103" s="35">
        <f t="shared" si="33"/>
        <v>0.34817547169811319</v>
      </c>
      <c r="BA103" s="24">
        <v>1097.963</v>
      </c>
      <c r="BB103" s="24">
        <v>164446</v>
      </c>
      <c r="BC103" s="35">
        <v>0.3322</v>
      </c>
    </row>
    <row r="104" spans="1:55" x14ac:dyDescent="0.3">
      <c r="A104" s="34">
        <v>45388</v>
      </c>
      <c r="B104" s="24">
        <v>1295.79</v>
      </c>
      <c r="C104" s="24">
        <v>10444.84</v>
      </c>
      <c r="D104" s="35">
        <f t="shared" si="19"/>
        <v>0.72468188440990777</v>
      </c>
      <c r="E104" s="24">
        <v>1044.3900000000001</v>
      </c>
      <c r="F104" s="24">
        <v>16714.3</v>
      </c>
      <c r="G104" s="35">
        <f t="shared" si="17"/>
        <v>0.33032213438735175</v>
      </c>
      <c r="H104" s="24">
        <v>872.89</v>
      </c>
      <c r="I104" s="24">
        <v>276982.90999999997</v>
      </c>
      <c r="J104" s="35">
        <f t="shared" si="20"/>
        <v>0.7885881408385742</v>
      </c>
      <c r="K104" s="24">
        <v>965.6</v>
      </c>
      <c r="L104" s="24">
        <v>9824.92</v>
      </c>
      <c r="M104" s="35">
        <f t="shared" si="18"/>
        <v>0.79715375253549692</v>
      </c>
      <c r="N104" s="24">
        <v>963.59</v>
      </c>
      <c r="O104" s="24">
        <v>80752.47</v>
      </c>
      <c r="P104" s="35">
        <f t="shared" si="21"/>
        <v>0.84469110878661091</v>
      </c>
      <c r="Q104" s="24">
        <v>854.17</v>
      </c>
      <c r="R104" s="24">
        <v>62142.35</v>
      </c>
      <c r="S104" s="35">
        <f t="shared" si="22"/>
        <v>0.59407808571455889</v>
      </c>
      <c r="T104" s="24">
        <v>962.25</v>
      </c>
      <c r="U104" s="24">
        <v>42958.2</v>
      </c>
      <c r="V104" s="35">
        <f t="shared" si="23"/>
        <v>0.69624311183144239</v>
      </c>
      <c r="W104" s="24">
        <v>1180.78</v>
      </c>
      <c r="X104" s="24">
        <v>71613.38</v>
      </c>
      <c r="Y104" s="35">
        <f t="shared" si="24"/>
        <v>0.62589260431051064</v>
      </c>
      <c r="Z104" s="24">
        <v>1088.6300000000001</v>
      </c>
      <c r="AA104" s="24">
        <v>66234.399999999994</v>
      </c>
      <c r="AB104" s="35">
        <f t="shared" si="25"/>
        <v>0.1793492623962914</v>
      </c>
      <c r="AC104" s="24">
        <v>1687.63</v>
      </c>
      <c r="AD104" s="24">
        <v>27941.11</v>
      </c>
      <c r="AE104" s="35">
        <f t="shared" si="26"/>
        <v>0.15741470422535211</v>
      </c>
      <c r="AF104" s="24">
        <v>1190.71</v>
      </c>
      <c r="AG104" s="24">
        <v>58327.34</v>
      </c>
      <c r="AH104" s="35">
        <f t="shared" si="27"/>
        <v>0.88737775749277337</v>
      </c>
      <c r="AI104" s="24">
        <v>1692.44</v>
      </c>
      <c r="AJ104" s="24">
        <v>49825.88</v>
      </c>
      <c r="AK104" s="35">
        <f t="shared" si="28"/>
        <v>0.39877612107533594</v>
      </c>
      <c r="AL104" s="24">
        <v>1664.9</v>
      </c>
      <c r="AM104" s="24">
        <v>50451.39</v>
      </c>
      <c r="AN104" s="35">
        <f t="shared" si="29"/>
        <v>0.79954659270998418</v>
      </c>
      <c r="AO104" s="24">
        <v>1370.35</v>
      </c>
      <c r="AP104" s="24">
        <v>9548.51</v>
      </c>
      <c r="AQ104" s="35">
        <f t="shared" si="30"/>
        <v>0.39367182024324882</v>
      </c>
      <c r="AR104" s="24">
        <v>1075.5899999999999</v>
      </c>
      <c r="AS104" s="24">
        <v>18516.87</v>
      </c>
      <c r="AT104" s="35">
        <f t="shared" si="31"/>
        <v>0.78788486086290521</v>
      </c>
      <c r="AU104" s="24">
        <v>940.2</v>
      </c>
      <c r="AV104" s="24">
        <v>93352.13</v>
      </c>
      <c r="AW104" s="35">
        <f t="shared" si="32"/>
        <v>0.45963628754308222</v>
      </c>
      <c r="AX104" s="24">
        <v>1468.4</v>
      </c>
      <c r="AY104" s="24">
        <v>76887.98</v>
      </c>
      <c r="AZ104" s="35">
        <f t="shared" si="33"/>
        <v>0.34540871518418687</v>
      </c>
      <c r="BA104" s="24">
        <v>1098.0329999999999</v>
      </c>
      <c r="BB104" s="24">
        <v>165157</v>
      </c>
      <c r="BC104" s="35">
        <v>0.33360000000000001</v>
      </c>
    </row>
    <row r="105" spans="1:55" x14ac:dyDescent="0.3">
      <c r="A105" s="34">
        <v>45389</v>
      </c>
      <c r="B105" s="24">
        <v>1295.8</v>
      </c>
      <c r="C105" s="24">
        <v>10502.24</v>
      </c>
      <c r="D105" s="35">
        <f t="shared" si="19"/>
        <v>0.72866440019426904</v>
      </c>
      <c r="E105" s="24">
        <v>1044.4100000000001</v>
      </c>
      <c r="F105" s="24">
        <v>16798.400000000001</v>
      </c>
      <c r="G105" s="35">
        <f t="shared" si="17"/>
        <v>0.33198418972332017</v>
      </c>
      <c r="H105" s="24">
        <v>872.89</v>
      </c>
      <c r="I105" s="24">
        <v>276910.07</v>
      </c>
      <c r="J105" s="35">
        <f t="shared" si="20"/>
        <v>0.78838076067862628</v>
      </c>
      <c r="K105" s="24">
        <v>965.6</v>
      </c>
      <c r="L105" s="24">
        <v>9828.09</v>
      </c>
      <c r="M105" s="35">
        <f t="shared" si="18"/>
        <v>0.79741095334685597</v>
      </c>
      <c r="N105" s="24">
        <v>963.59</v>
      </c>
      <c r="O105" s="24">
        <v>80754.14</v>
      </c>
      <c r="P105" s="35">
        <f t="shared" si="21"/>
        <v>0.8447085774058577</v>
      </c>
      <c r="Q105" s="24">
        <v>854.17</v>
      </c>
      <c r="R105" s="24">
        <v>62171.37</v>
      </c>
      <c r="S105" s="35">
        <f t="shared" si="22"/>
        <v>0.59435551561618694</v>
      </c>
      <c r="T105" s="24">
        <v>962.28</v>
      </c>
      <c r="U105" s="24">
        <v>43090.23</v>
      </c>
      <c r="V105" s="35">
        <f t="shared" si="23"/>
        <v>0.69838298217179906</v>
      </c>
      <c r="W105" s="24">
        <v>1180.8699999999999</v>
      </c>
      <c r="X105" s="24">
        <v>72314.429999999993</v>
      </c>
      <c r="Y105" s="35">
        <f t="shared" si="24"/>
        <v>0.63201969969759997</v>
      </c>
      <c r="Z105" s="24">
        <v>1088.77</v>
      </c>
      <c r="AA105" s="24">
        <v>67567.22</v>
      </c>
      <c r="AB105" s="35">
        <f t="shared" si="25"/>
        <v>0.18295826744362367</v>
      </c>
      <c r="AC105" s="24">
        <v>1687.59</v>
      </c>
      <c r="AD105" s="24">
        <v>27430.99</v>
      </c>
      <c r="AE105" s="35">
        <f t="shared" si="26"/>
        <v>0.15454078873239438</v>
      </c>
      <c r="AF105" s="24">
        <v>1190.7</v>
      </c>
      <c r="AG105" s="24">
        <v>58280.51</v>
      </c>
      <c r="AH105" s="35">
        <f t="shared" si="27"/>
        <v>0.88666529742887579</v>
      </c>
      <c r="AI105" s="24">
        <v>1692.4</v>
      </c>
      <c r="AJ105" s="24">
        <v>49534.55</v>
      </c>
      <c r="AK105" s="35">
        <f t="shared" si="28"/>
        <v>0.39644449246480512</v>
      </c>
      <c r="AL105" s="24">
        <v>1664.95</v>
      </c>
      <c r="AM105" s="24">
        <v>50702.3</v>
      </c>
      <c r="AN105" s="35">
        <f t="shared" si="29"/>
        <v>0.80352297939778139</v>
      </c>
      <c r="AO105" s="24">
        <v>1370.27</v>
      </c>
      <c r="AP105" s="24">
        <v>9383.35</v>
      </c>
      <c r="AQ105" s="35">
        <f t="shared" si="30"/>
        <v>0.38686250257678828</v>
      </c>
      <c r="AR105" s="24">
        <v>1075.55</v>
      </c>
      <c r="AS105" s="24">
        <v>18391.18</v>
      </c>
      <c r="AT105" s="35">
        <f t="shared" si="31"/>
        <v>0.78253680537826564</v>
      </c>
      <c r="AU105" s="24">
        <v>940.25</v>
      </c>
      <c r="AV105" s="24">
        <v>93850.29</v>
      </c>
      <c r="AW105" s="35">
        <f t="shared" si="32"/>
        <v>0.46208906942392908</v>
      </c>
      <c r="AX105" s="24">
        <v>1468.39</v>
      </c>
      <c r="AY105" s="24">
        <v>76636.83</v>
      </c>
      <c r="AZ105" s="35">
        <f t="shared" si="33"/>
        <v>0.34428045822102427</v>
      </c>
      <c r="BA105" s="24">
        <v>1098.133</v>
      </c>
      <c r="BB105" s="24">
        <v>166334</v>
      </c>
      <c r="BC105" s="35">
        <v>0.33600000000000002</v>
      </c>
    </row>
    <row r="106" spans="1:55" x14ac:dyDescent="0.3">
      <c r="A106" s="34">
        <v>45390</v>
      </c>
      <c r="B106" s="24">
        <v>1295.82</v>
      </c>
      <c r="C106" s="24">
        <v>10559.33</v>
      </c>
      <c r="D106" s="35">
        <f t="shared" si="19"/>
        <v>0.73262540761812256</v>
      </c>
      <c r="E106" s="24">
        <v>1044.44</v>
      </c>
      <c r="F106" s="24">
        <v>16878.900000000001</v>
      </c>
      <c r="G106" s="35">
        <f t="shared" si="17"/>
        <v>0.33357509881422925</v>
      </c>
      <c r="H106" s="24">
        <v>872.88</v>
      </c>
      <c r="I106" s="24">
        <v>276658.42</v>
      </c>
      <c r="J106" s="35">
        <f t="shared" si="20"/>
        <v>0.78766429696018947</v>
      </c>
      <c r="K106" s="24">
        <v>965.6</v>
      </c>
      <c r="L106" s="24">
        <v>9828.5400000000009</v>
      </c>
      <c r="M106" s="35">
        <f t="shared" si="18"/>
        <v>0.79744746450304271</v>
      </c>
      <c r="N106" s="24">
        <v>963.59</v>
      </c>
      <c r="O106" s="24">
        <v>80845.27</v>
      </c>
      <c r="P106" s="35">
        <f t="shared" si="21"/>
        <v>0.84566182008368207</v>
      </c>
      <c r="Q106" s="24">
        <v>854.17</v>
      </c>
      <c r="R106" s="24">
        <v>62159.19</v>
      </c>
      <c r="S106" s="35">
        <f t="shared" si="22"/>
        <v>0.5942390753611273</v>
      </c>
      <c r="T106" s="24">
        <v>962.29</v>
      </c>
      <c r="U106" s="24">
        <v>43201.89</v>
      </c>
      <c r="V106" s="35">
        <f t="shared" si="23"/>
        <v>0.70019270664505673</v>
      </c>
      <c r="W106" s="24">
        <v>1180.93</v>
      </c>
      <c r="X106" s="24">
        <v>72861.73</v>
      </c>
      <c r="Y106" s="35">
        <f t="shared" si="24"/>
        <v>0.63680303798353399</v>
      </c>
      <c r="Z106" s="24">
        <v>1088.9100000000001</v>
      </c>
      <c r="AA106" s="24">
        <v>69015.02</v>
      </c>
      <c r="AB106" s="35">
        <f t="shared" si="25"/>
        <v>0.18687861490804325</v>
      </c>
      <c r="AC106" s="24">
        <v>1687.56</v>
      </c>
      <c r="AD106" s="24">
        <v>27012.12</v>
      </c>
      <c r="AE106" s="35">
        <f t="shared" si="26"/>
        <v>0.15218095774647886</v>
      </c>
      <c r="AF106" s="24">
        <v>1190.67</v>
      </c>
      <c r="AG106" s="24">
        <v>57933.02</v>
      </c>
      <c r="AH106" s="35">
        <f t="shared" si="27"/>
        <v>0.88137867031796735</v>
      </c>
      <c r="AI106" s="24">
        <v>1692.36</v>
      </c>
      <c r="AJ106" s="24">
        <v>49262.96</v>
      </c>
      <c r="AK106" s="35">
        <f t="shared" si="28"/>
        <v>0.39427085084075647</v>
      </c>
      <c r="AL106" s="24">
        <v>1664.98</v>
      </c>
      <c r="AM106" s="24">
        <v>50870.57</v>
      </c>
      <c r="AN106" s="35">
        <f t="shared" si="29"/>
        <v>0.80618969889064973</v>
      </c>
      <c r="AO106" s="24">
        <v>1370.16</v>
      </c>
      <c r="AP106" s="24">
        <v>9149.73</v>
      </c>
      <c r="AQ106" s="35">
        <f t="shared" si="30"/>
        <v>0.37723067408781691</v>
      </c>
      <c r="AR106" s="24">
        <v>1075.56</v>
      </c>
      <c r="AS106" s="24">
        <v>18407.13</v>
      </c>
      <c r="AT106" s="35">
        <f t="shared" si="31"/>
        <v>0.78321547102374267</v>
      </c>
      <c r="AU106" s="24">
        <v>940.31</v>
      </c>
      <c r="AV106" s="24">
        <v>94620.03</v>
      </c>
      <c r="AW106" s="35">
        <f t="shared" si="32"/>
        <v>0.46587902511078289</v>
      </c>
      <c r="AX106" s="24">
        <v>1468.38</v>
      </c>
      <c r="AY106" s="24">
        <v>76514.05</v>
      </c>
      <c r="AZ106" s="35">
        <f t="shared" si="33"/>
        <v>0.34372888589398026</v>
      </c>
      <c r="BA106" s="24">
        <v>1098.2349999999999</v>
      </c>
      <c r="BB106" s="24">
        <v>167378</v>
      </c>
      <c r="BC106" s="35">
        <v>0.33810000000000001</v>
      </c>
    </row>
    <row r="107" spans="1:55" x14ac:dyDescent="0.3">
      <c r="A107" s="34">
        <v>45391</v>
      </c>
      <c r="B107" s="24">
        <v>1295.8499999999999</v>
      </c>
      <c r="C107" s="24">
        <v>10639.14</v>
      </c>
      <c r="D107" s="35">
        <f t="shared" si="19"/>
        <v>0.73816276972177886</v>
      </c>
      <c r="E107" s="24">
        <v>1044.47</v>
      </c>
      <c r="F107" s="24">
        <v>16959.330000000002</v>
      </c>
      <c r="G107" s="35">
        <f t="shared" si="17"/>
        <v>0.33516462450592888</v>
      </c>
      <c r="H107" s="24">
        <v>872.9</v>
      </c>
      <c r="I107" s="24">
        <v>277506.95</v>
      </c>
      <c r="J107" s="35">
        <f t="shared" si="20"/>
        <v>0.79008011638798659</v>
      </c>
      <c r="K107" s="24">
        <v>965.6</v>
      </c>
      <c r="L107" s="24">
        <v>9828.59</v>
      </c>
      <c r="M107" s="35">
        <f t="shared" si="18"/>
        <v>0.79745152129817443</v>
      </c>
      <c r="N107" s="24">
        <v>963.59</v>
      </c>
      <c r="O107" s="24">
        <v>80872.06</v>
      </c>
      <c r="P107" s="35">
        <f t="shared" si="21"/>
        <v>0.84594205020920499</v>
      </c>
      <c r="Q107" s="24">
        <v>854.18</v>
      </c>
      <c r="R107" s="24">
        <v>62208.03</v>
      </c>
      <c r="S107" s="35">
        <f t="shared" si="22"/>
        <v>0.5947059835759968</v>
      </c>
      <c r="T107" s="24">
        <v>962.31</v>
      </c>
      <c r="U107" s="24">
        <v>43309.5</v>
      </c>
      <c r="V107" s="35">
        <f t="shared" si="23"/>
        <v>0.70193679092382499</v>
      </c>
      <c r="W107" s="24">
        <v>1180.9000000000001</v>
      </c>
      <c r="X107" s="24">
        <v>72615.66</v>
      </c>
      <c r="Y107" s="35">
        <f t="shared" si="24"/>
        <v>0.63465241482983448</v>
      </c>
      <c r="Z107" s="24">
        <v>1089.07</v>
      </c>
      <c r="AA107" s="24">
        <v>70592.98</v>
      </c>
      <c r="AB107" s="35">
        <f t="shared" si="25"/>
        <v>0.19115140913718778</v>
      </c>
      <c r="AC107" s="24">
        <v>1687.52</v>
      </c>
      <c r="AD107" s="24">
        <v>26513.43</v>
      </c>
      <c r="AE107" s="35">
        <f t="shared" si="26"/>
        <v>0.1493714366197183</v>
      </c>
      <c r="AF107" s="24">
        <v>1190.6300000000001</v>
      </c>
      <c r="AG107" s="24">
        <v>57502.46</v>
      </c>
      <c r="AH107" s="35">
        <f t="shared" si="27"/>
        <v>0.8748282367260003</v>
      </c>
      <c r="AI107" s="24">
        <v>1692.31</v>
      </c>
      <c r="AJ107" s="24">
        <v>48886.400000000001</v>
      </c>
      <c r="AK107" s="35">
        <f t="shared" si="28"/>
        <v>0.39125709300743516</v>
      </c>
      <c r="AL107" s="24">
        <v>1665.02</v>
      </c>
      <c r="AM107" s="24">
        <v>51144.93</v>
      </c>
      <c r="AN107" s="35">
        <f t="shared" si="29"/>
        <v>0.81053771790808238</v>
      </c>
      <c r="AO107" s="24">
        <v>1370.04</v>
      </c>
      <c r="AP107" s="24">
        <v>8882.4599999999991</v>
      </c>
      <c r="AQ107" s="35">
        <f t="shared" si="30"/>
        <v>0.3662115027829313</v>
      </c>
      <c r="AR107" s="24">
        <v>1075.5899999999999</v>
      </c>
      <c r="AS107" s="24">
        <v>18509.96</v>
      </c>
      <c r="AT107" s="35">
        <f t="shared" si="31"/>
        <v>0.7875908433324823</v>
      </c>
      <c r="AU107" s="24">
        <v>940.4</v>
      </c>
      <c r="AV107" s="24">
        <v>95652.82</v>
      </c>
      <c r="AW107" s="35">
        <f t="shared" si="32"/>
        <v>0.47096415558838012</v>
      </c>
      <c r="AX107" s="24">
        <v>1468.39</v>
      </c>
      <c r="AY107" s="24">
        <v>76629.98</v>
      </c>
      <c r="AZ107" s="35">
        <f t="shared" si="33"/>
        <v>0.34424968553459118</v>
      </c>
      <c r="BA107" s="24">
        <v>1098.327</v>
      </c>
      <c r="BB107" s="24">
        <v>168327</v>
      </c>
      <c r="BC107" s="35">
        <v>0.34</v>
      </c>
    </row>
    <row r="108" spans="1:55" x14ac:dyDescent="0.3">
      <c r="A108" s="34">
        <v>45392</v>
      </c>
      <c r="B108" s="24">
        <v>1295.8699999999999</v>
      </c>
      <c r="C108" s="24">
        <v>10726.26</v>
      </c>
      <c r="D108" s="35">
        <f t="shared" si="19"/>
        <v>0.74420731284257269</v>
      </c>
      <c r="E108" s="24">
        <v>1044.49</v>
      </c>
      <c r="F108" s="24">
        <v>17042.98</v>
      </c>
      <c r="G108" s="35">
        <f t="shared" si="17"/>
        <v>0.33681778656126482</v>
      </c>
      <c r="H108" s="24">
        <v>872.89</v>
      </c>
      <c r="I108" s="24">
        <v>277045.38</v>
      </c>
      <c r="J108" s="35">
        <f t="shared" si="20"/>
        <v>0.78876599694225302</v>
      </c>
      <c r="K108" s="24">
        <v>965.6</v>
      </c>
      <c r="L108" s="24">
        <v>9817.11</v>
      </c>
      <c r="M108" s="35">
        <f t="shared" si="18"/>
        <v>0.79652008113590267</v>
      </c>
      <c r="N108" s="24">
        <v>963.58</v>
      </c>
      <c r="O108" s="24">
        <v>80670.070000000007</v>
      </c>
      <c r="P108" s="35">
        <f t="shared" si="21"/>
        <v>0.84382918410041852</v>
      </c>
      <c r="Q108" s="24">
        <v>854.17</v>
      </c>
      <c r="R108" s="24">
        <v>62127.89</v>
      </c>
      <c r="S108" s="35">
        <f t="shared" si="22"/>
        <v>0.59393984876150774</v>
      </c>
      <c r="T108" s="24">
        <v>962.32</v>
      </c>
      <c r="U108" s="24">
        <v>43359.78</v>
      </c>
      <c r="V108" s="35">
        <f t="shared" si="23"/>
        <v>0.70275170178282009</v>
      </c>
      <c r="W108" s="24">
        <v>1180.77</v>
      </c>
      <c r="X108" s="24">
        <v>71508.899999999994</v>
      </c>
      <c r="Y108" s="35">
        <f t="shared" si="24"/>
        <v>0.62497946127357573</v>
      </c>
      <c r="Z108" s="24">
        <v>1089.28</v>
      </c>
      <c r="AA108" s="24">
        <v>72727.55</v>
      </c>
      <c r="AB108" s="35">
        <f t="shared" si="25"/>
        <v>0.19693138985767825</v>
      </c>
      <c r="AC108" s="24">
        <v>1687.48</v>
      </c>
      <c r="AD108" s="24">
        <v>26070.93</v>
      </c>
      <c r="AE108" s="35">
        <f t="shared" si="26"/>
        <v>0.14687847887323943</v>
      </c>
      <c r="AF108" s="24">
        <v>1190.6099999999999</v>
      </c>
      <c r="AG108" s="24">
        <v>52940.78</v>
      </c>
      <c r="AH108" s="35">
        <f t="shared" si="27"/>
        <v>0.80542796287844209</v>
      </c>
      <c r="AI108" s="24">
        <v>1692.27</v>
      </c>
      <c r="AJ108" s="24">
        <v>48570.5</v>
      </c>
      <c r="AK108" s="35">
        <f t="shared" si="28"/>
        <v>0.38872882102011252</v>
      </c>
      <c r="AL108" s="24">
        <v>1665.06</v>
      </c>
      <c r="AM108" s="24">
        <v>51370.91</v>
      </c>
      <c r="AN108" s="35">
        <f t="shared" si="29"/>
        <v>0.8141190174326467</v>
      </c>
      <c r="AO108" s="24">
        <v>1369.91</v>
      </c>
      <c r="AP108" s="24">
        <v>8086</v>
      </c>
      <c r="AQ108" s="35">
        <f t="shared" si="30"/>
        <v>0.33337456194599052</v>
      </c>
      <c r="AR108" s="24">
        <v>1075.5999999999999</v>
      </c>
      <c r="AS108" s="24">
        <v>18560.11</v>
      </c>
      <c r="AT108" s="35">
        <f t="shared" si="31"/>
        <v>0.7897247042804868</v>
      </c>
      <c r="AU108" s="24">
        <v>940.49</v>
      </c>
      <c r="AV108" s="24">
        <v>96669.58</v>
      </c>
      <c r="AW108" s="35">
        <f t="shared" si="32"/>
        <v>0.4759703594288528</v>
      </c>
      <c r="AX108" s="24">
        <v>1468.39</v>
      </c>
      <c r="AY108" s="24">
        <v>76666.460000000006</v>
      </c>
      <c r="AZ108" s="35">
        <f t="shared" si="33"/>
        <v>0.34441356693620845</v>
      </c>
      <c r="BA108" s="24">
        <v>1098.4190000000001</v>
      </c>
      <c r="BB108" s="24">
        <v>169202</v>
      </c>
      <c r="BC108" s="35">
        <v>0.34179999999999999</v>
      </c>
    </row>
    <row r="109" spans="1:55" x14ac:dyDescent="0.3">
      <c r="A109" s="34">
        <v>45393</v>
      </c>
      <c r="B109" s="24">
        <v>1295.9000000000001</v>
      </c>
      <c r="C109" s="24">
        <v>10812.79</v>
      </c>
      <c r="D109" s="35">
        <f t="shared" si="19"/>
        <v>0.75021092069659345</v>
      </c>
      <c r="E109" s="24">
        <v>1044.53</v>
      </c>
      <c r="F109" s="24">
        <v>17149.68</v>
      </c>
      <c r="G109" s="35">
        <f t="shared" si="17"/>
        <v>0.33892648221343874</v>
      </c>
      <c r="H109" s="24">
        <v>872.89</v>
      </c>
      <c r="I109" s="24">
        <v>276713.81</v>
      </c>
      <c r="J109" s="35">
        <f t="shared" si="20"/>
        <v>0.78782199584898027</v>
      </c>
      <c r="K109" s="24">
        <v>965.6</v>
      </c>
      <c r="L109" s="24">
        <v>9818.58</v>
      </c>
      <c r="M109" s="35">
        <f t="shared" si="18"/>
        <v>0.79663935091277893</v>
      </c>
      <c r="N109" s="24">
        <v>963.58</v>
      </c>
      <c r="O109" s="24">
        <v>80665.78</v>
      </c>
      <c r="P109" s="35">
        <f t="shared" si="21"/>
        <v>0.84378430962343098</v>
      </c>
      <c r="Q109" s="24">
        <v>854.17</v>
      </c>
      <c r="R109" s="24">
        <v>62085.43</v>
      </c>
      <c r="S109" s="35">
        <f t="shared" si="22"/>
        <v>0.59353393306119329</v>
      </c>
      <c r="T109" s="24">
        <v>962.33</v>
      </c>
      <c r="U109" s="24">
        <v>43415.61</v>
      </c>
      <c r="V109" s="35">
        <f t="shared" si="23"/>
        <v>0.70365656401944898</v>
      </c>
      <c r="W109" s="24">
        <v>1180.44</v>
      </c>
      <c r="X109" s="24">
        <v>68754.3</v>
      </c>
      <c r="Y109" s="35">
        <f t="shared" si="24"/>
        <v>0.6009045779510217</v>
      </c>
      <c r="Z109" s="24">
        <v>1089.5999999999999</v>
      </c>
      <c r="AA109" s="24">
        <v>76115.570000000007</v>
      </c>
      <c r="AB109" s="35">
        <f t="shared" si="25"/>
        <v>0.20610545783419623</v>
      </c>
      <c r="AC109" s="24">
        <v>1687.42</v>
      </c>
      <c r="AD109" s="24">
        <v>25337.79</v>
      </c>
      <c r="AE109" s="35">
        <f t="shared" si="26"/>
        <v>0.14274811267605633</v>
      </c>
      <c r="AF109" s="24">
        <v>1190.6300000000001</v>
      </c>
      <c r="AG109" s="24">
        <v>53167.45</v>
      </c>
      <c r="AH109" s="35">
        <f t="shared" si="27"/>
        <v>0.8088764643237486</v>
      </c>
      <c r="AI109" s="24">
        <v>1692.23</v>
      </c>
      <c r="AJ109" s="24">
        <v>48247.3</v>
      </c>
      <c r="AK109" s="35">
        <f t="shared" si="28"/>
        <v>0.38614212426068656</v>
      </c>
      <c r="AL109" s="24">
        <v>1665.1</v>
      </c>
      <c r="AM109" s="24">
        <v>51595.72</v>
      </c>
      <c r="AN109" s="35">
        <f t="shared" si="29"/>
        <v>0.81768177496038041</v>
      </c>
      <c r="AO109" s="24">
        <v>1369.78</v>
      </c>
      <c r="AP109" s="24">
        <v>7802.27</v>
      </c>
      <c r="AQ109" s="35">
        <f t="shared" si="30"/>
        <v>0.32167676767676767</v>
      </c>
      <c r="AR109" s="24">
        <v>1075.5899999999999</v>
      </c>
      <c r="AS109" s="24">
        <v>18533.68</v>
      </c>
      <c r="AT109" s="35">
        <f t="shared" si="31"/>
        <v>0.78860011913879668</v>
      </c>
      <c r="AU109" s="24">
        <v>940.56</v>
      </c>
      <c r="AV109" s="24">
        <v>97450.85</v>
      </c>
      <c r="AW109" s="35">
        <f t="shared" si="32"/>
        <v>0.47981708517971444</v>
      </c>
      <c r="AX109" s="24">
        <v>1468.37</v>
      </c>
      <c r="AY109" s="24">
        <v>76319.45</v>
      </c>
      <c r="AZ109" s="35">
        <f t="shared" si="33"/>
        <v>0.34285467205750225</v>
      </c>
      <c r="BA109" s="24">
        <v>1098.51</v>
      </c>
      <c r="BB109" s="24">
        <v>169888</v>
      </c>
      <c r="BC109" s="35">
        <v>0.34320000000000001</v>
      </c>
    </row>
    <row r="110" spans="1:55" x14ac:dyDescent="0.3">
      <c r="A110" s="34">
        <v>45394</v>
      </c>
      <c r="B110" s="24">
        <v>1295.93</v>
      </c>
      <c r="C110" s="24">
        <v>10908.96</v>
      </c>
      <c r="D110" s="35">
        <f t="shared" si="19"/>
        <v>0.75688336918060084</v>
      </c>
      <c r="E110" s="24">
        <v>1044.56</v>
      </c>
      <c r="F110" s="24">
        <v>17255.740000000002</v>
      </c>
      <c r="G110" s="35">
        <f t="shared" si="17"/>
        <v>0.34102252964426882</v>
      </c>
      <c r="H110" s="24">
        <v>872.88</v>
      </c>
      <c r="I110" s="24">
        <v>276570.65999999997</v>
      </c>
      <c r="J110" s="35">
        <f t="shared" si="20"/>
        <v>0.78741443860163585</v>
      </c>
      <c r="K110" s="24">
        <v>965.6</v>
      </c>
      <c r="L110" s="24">
        <v>9820.32</v>
      </c>
      <c r="M110" s="35">
        <f t="shared" si="18"/>
        <v>0.79678052738336713</v>
      </c>
      <c r="N110" s="24">
        <v>963.59</v>
      </c>
      <c r="O110" s="24">
        <v>80784.539999999994</v>
      </c>
      <c r="P110" s="35">
        <f t="shared" si="21"/>
        <v>0.84502656903765683</v>
      </c>
      <c r="Q110" s="24">
        <v>854.17</v>
      </c>
      <c r="R110" s="24">
        <v>62056.4</v>
      </c>
      <c r="S110" s="35">
        <f t="shared" si="22"/>
        <v>0.59325640756001263</v>
      </c>
      <c r="T110" s="24">
        <v>962.34</v>
      </c>
      <c r="U110" s="24">
        <v>43461.94</v>
      </c>
      <c r="V110" s="35">
        <f t="shared" si="23"/>
        <v>0.70440745542949756</v>
      </c>
      <c r="W110" s="24">
        <v>1180.0899999999999</v>
      </c>
      <c r="X110" s="24">
        <v>65919.179999999993</v>
      </c>
      <c r="Y110" s="35">
        <f t="shared" si="24"/>
        <v>0.57612595920222331</v>
      </c>
      <c r="Z110" s="24">
        <v>1090.02</v>
      </c>
      <c r="AA110" s="24">
        <v>80699.78</v>
      </c>
      <c r="AB110" s="35">
        <f t="shared" si="25"/>
        <v>0.21851856465134414</v>
      </c>
      <c r="AC110" s="24">
        <v>1687.38</v>
      </c>
      <c r="AD110" s="24">
        <v>24791.16</v>
      </c>
      <c r="AE110" s="35">
        <f t="shared" si="26"/>
        <v>0.13966850704225353</v>
      </c>
      <c r="AF110" s="24">
        <v>1190.6400000000001</v>
      </c>
      <c r="AG110" s="24">
        <v>53284.14</v>
      </c>
      <c r="AH110" s="35">
        <f t="shared" si="27"/>
        <v>0.81065175718849836</v>
      </c>
      <c r="AI110" s="24">
        <v>1692.19</v>
      </c>
      <c r="AJ110" s="24">
        <v>48003.11</v>
      </c>
      <c r="AK110" s="35">
        <f t="shared" si="28"/>
        <v>0.38418777561686157</v>
      </c>
      <c r="AL110" s="24">
        <v>1665.12</v>
      </c>
      <c r="AM110" s="24">
        <v>51755.02</v>
      </c>
      <c r="AN110" s="35">
        <f t="shared" si="29"/>
        <v>0.82020633914421548</v>
      </c>
      <c r="AO110" s="24">
        <v>1369.65</v>
      </c>
      <c r="AP110" s="24">
        <v>7535.81</v>
      </c>
      <c r="AQ110" s="35">
        <f t="shared" si="30"/>
        <v>0.3106909915481344</v>
      </c>
      <c r="AR110" s="24">
        <v>1075.57</v>
      </c>
      <c r="AS110" s="24">
        <v>18436.84</v>
      </c>
      <c r="AT110" s="35">
        <f t="shared" si="31"/>
        <v>0.78447961875585059</v>
      </c>
      <c r="AU110" s="24">
        <v>940.63</v>
      </c>
      <c r="AV110" s="24">
        <v>98241.09</v>
      </c>
      <c r="AW110" s="35">
        <f t="shared" si="32"/>
        <v>0.48370797636632201</v>
      </c>
      <c r="AX110" s="24">
        <v>1468.38</v>
      </c>
      <c r="AY110" s="24">
        <v>76376.509999999995</v>
      </c>
      <c r="AZ110" s="35">
        <f t="shared" si="33"/>
        <v>0.34311100628930813</v>
      </c>
      <c r="BA110" s="24">
        <v>1098.6020000000001</v>
      </c>
      <c r="BB110" s="24">
        <v>171150</v>
      </c>
      <c r="BC110" s="35">
        <v>0.34570000000000001</v>
      </c>
    </row>
    <row r="111" spans="1:55" x14ac:dyDescent="0.3">
      <c r="A111" s="34">
        <v>45395</v>
      </c>
      <c r="B111" s="24">
        <v>1295.97</v>
      </c>
      <c r="C111" s="24">
        <v>11033.95</v>
      </c>
      <c r="D111" s="35">
        <f t="shared" si="19"/>
        <v>0.76555540137375988</v>
      </c>
      <c r="E111" s="24">
        <v>1044.5899999999999</v>
      </c>
      <c r="F111" s="24">
        <v>17352.32</v>
      </c>
      <c r="G111" s="35">
        <f t="shared" si="17"/>
        <v>0.34293122529644265</v>
      </c>
      <c r="H111" s="24">
        <v>872.89</v>
      </c>
      <c r="I111" s="24">
        <v>276957.11</v>
      </c>
      <c r="J111" s="35">
        <f t="shared" si="20"/>
        <v>0.78851468658093204</v>
      </c>
      <c r="K111" s="24">
        <v>965.6</v>
      </c>
      <c r="L111" s="24">
        <v>9816.56</v>
      </c>
      <c r="M111" s="35">
        <f t="shared" si="18"/>
        <v>0.79647545638945227</v>
      </c>
      <c r="N111" s="24">
        <v>963.58</v>
      </c>
      <c r="O111" s="24">
        <v>80624.639999999999</v>
      </c>
      <c r="P111" s="35">
        <f t="shared" si="21"/>
        <v>0.84335397489539743</v>
      </c>
      <c r="Q111" s="24">
        <v>854.17</v>
      </c>
      <c r="R111" s="24">
        <v>62061.64</v>
      </c>
      <c r="S111" s="35">
        <f t="shared" si="22"/>
        <v>0.59330650172557187</v>
      </c>
      <c r="T111" s="24">
        <v>962.34</v>
      </c>
      <c r="U111" s="24">
        <v>43507.17</v>
      </c>
      <c r="V111" s="35">
        <f t="shared" si="23"/>
        <v>0.70514051863857374</v>
      </c>
      <c r="W111" s="24">
        <v>1179.75</v>
      </c>
      <c r="X111" s="24">
        <v>63174.67</v>
      </c>
      <c r="Y111" s="35">
        <f t="shared" si="24"/>
        <v>0.55213926130503943</v>
      </c>
      <c r="Z111" s="24">
        <v>1090.45</v>
      </c>
      <c r="AA111" s="24">
        <v>85466.68</v>
      </c>
      <c r="AB111" s="35">
        <f t="shared" si="25"/>
        <v>0.23142635877217682</v>
      </c>
      <c r="AC111" s="24">
        <v>1687.34</v>
      </c>
      <c r="AD111" s="24">
        <v>24308.06</v>
      </c>
      <c r="AE111" s="35">
        <f t="shared" si="26"/>
        <v>0.13694681690140845</v>
      </c>
      <c r="AF111" s="24">
        <v>1190.6500000000001</v>
      </c>
      <c r="AG111" s="24">
        <v>53322.27</v>
      </c>
      <c r="AH111" s="35">
        <f t="shared" si="27"/>
        <v>0.81123185759926975</v>
      </c>
      <c r="AI111" s="24">
        <v>1692.15</v>
      </c>
      <c r="AJ111" s="24">
        <v>47650.35</v>
      </c>
      <c r="AK111" s="35">
        <f t="shared" si="28"/>
        <v>0.38136449854738408</v>
      </c>
      <c r="AL111" s="24">
        <v>1665.18</v>
      </c>
      <c r="AM111" s="24">
        <v>52074.92</v>
      </c>
      <c r="AN111" s="35">
        <f t="shared" si="29"/>
        <v>0.82527606973058631</v>
      </c>
      <c r="AO111" s="24">
        <v>1369.57</v>
      </c>
      <c r="AP111" s="24">
        <v>7371.74</v>
      </c>
      <c r="AQ111" s="35">
        <f t="shared" si="30"/>
        <v>0.30392661306947022</v>
      </c>
      <c r="AR111" s="24">
        <v>1075.54</v>
      </c>
      <c r="AS111" s="24">
        <v>18332.09</v>
      </c>
      <c r="AT111" s="35">
        <f t="shared" si="31"/>
        <v>0.78002255127223219</v>
      </c>
      <c r="AU111" s="24">
        <v>940.71</v>
      </c>
      <c r="AV111" s="24">
        <v>99135.4</v>
      </c>
      <c r="AW111" s="35">
        <f t="shared" si="32"/>
        <v>0.48811127523387493</v>
      </c>
      <c r="AX111" s="24">
        <v>1468.38</v>
      </c>
      <c r="AY111" s="24">
        <v>76457.37</v>
      </c>
      <c r="AZ111" s="35">
        <f t="shared" si="33"/>
        <v>0.34347425876010779</v>
      </c>
      <c r="BA111" s="24">
        <v>1098.72</v>
      </c>
      <c r="BB111" s="24">
        <v>172358</v>
      </c>
      <c r="BC111" s="35">
        <v>0.34820000000000001</v>
      </c>
    </row>
    <row r="112" spans="1:55" x14ac:dyDescent="0.3">
      <c r="A112" s="34">
        <v>45396</v>
      </c>
      <c r="B112" s="24">
        <v>1296.02</v>
      </c>
      <c r="C112" s="24">
        <v>11182.07</v>
      </c>
      <c r="D112" s="35">
        <f t="shared" si="19"/>
        <v>0.77583223478803853</v>
      </c>
      <c r="E112" s="24">
        <v>1044.6300000000001</v>
      </c>
      <c r="F112" s="24">
        <v>17456.419999999998</v>
      </c>
      <c r="G112" s="35">
        <f t="shared" si="17"/>
        <v>0.34498853754940706</v>
      </c>
      <c r="H112" s="24">
        <v>872.9</v>
      </c>
      <c r="I112" s="24">
        <v>277511.76</v>
      </c>
      <c r="J112" s="35">
        <f t="shared" si="20"/>
        <v>0.79009381076702756</v>
      </c>
      <c r="K112" s="24">
        <v>965.6</v>
      </c>
      <c r="L112" s="24">
        <v>9811.1</v>
      </c>
      <c r="M112" s="35">
        <f t="shared" si="18"/>
        <v>0.79603245436105474</v>
      </c>
      <c r="N112" s="24">
        <v>963.58</v>
      </c>
      <c r="O112" s="24">
        <v>80624.36</v>
      </c>
      <c r="P112" s="35">
        <f t="shared" si="21"/>
        <v>0.84335104602510458</v>
      </c>
      <c r="Q112" s="24">
        <v>854.17</v>
      </c>
      <c r="R112" s="24">
        <v>62058.91</v>
      </c>
      <c r="S112" s="35">
        <f t="shared" si="22"/>
        <v>0.59328040304771379</v>
      </c>
      <c r="T112" s="24">
        <v>962.35</v>
      </c>
      <c r="U112" s="24">
        <v>43578.76</v>
      </c>
      <c r="V112" s="35">
        <f t="shared" si="23"/>
        <v>0.70630081037277148</v>
      </c>
      <c r="W112" s="24">
        <v>1179.42</v>
      </c>
      <c r="X112" s="24">
        <v>60541.279999999999</v>
      </c>
      <c r="Y112" s="35">
        <f t="shared" si="24"/>
        <v>0.5291237392717929</v>
      </c>
      <c r="Z112" s="24">
        <v>1090.8599999999999</v>
      </c>
      <c r="AA112" s="24">
        <v>90199.03</v>
      </c>
      <c r="AB112" s="35">
        <f t="shared" si="25"/>
        <v>0.24424059853129129</v>
      </c>
      <c r="AC112" s="24">
        <v>1687.29</v>
      </c>
      <c r="AD112" s="24">
        <v>23794.32</v>
      </c>
      <c r="AE112" s="35">
        <f t="shared" si="26"/>
        <v>0.13405250704225352</v>
      </c>
      <c r="AF112" s="24">
        <v>1190.6500000000001</v>
      </c>
      <c r="AG112" s="24">
        <v>53316.36</v>
      </c>
      <c r="AH112" s="35">
        <f t="shared" si="27"/>
        <v>0.81114194431766318</v>
      </c>
      <c r="AI112" s="24">
        <v>1692.09</v>
      </c>
      <c r="AJ112" s="24">
        <v>47262.16</v>
      </c>
      <c r="AK112" s="35">
        <f t="shared" si="28"/>
        <v>0.37825766124836935</v>
      </c>
      <c r="AL112" s="24">
        <v>1665.21</v>
      </c>
      <c r="AM112" s="24">
        <v>52309.39</v>
      </c>
      <c r="AN112" s="35">
        <f t="shared" si="29"/>
        <v>0.82899191759112523</v>
      </c>
      <c r="AO112" s="24">
        <v>1369.54</v>
      </c>
      <c r="AP112" s="24">
        <v>7303.49</v>
      </c>
      <c r="AQ112" s="35">
        <f t="shared" si="30"/>
        <v>0.3011127602556174</v>
      </c>
      <c r="AR112" s="24">
        <v>1075.51</v>
      </c>
      <c r="AS112" s="24">
        <v>18226.099999999999</v>
      </c>
      <c r="AT112" s="35">
        <f t="shared" si="31"/>
        <v>0.77551272232150448</v>
      </c>
      <c r="AU112" s="24">
        <v>940.8</v>
      </c>
      <c r="AV112" s="24">
        <v>100211.8</v>
      </c>
      <c r="AW112" s="35">
        <f t="shared" si="32"/>
        <v>0.4934111275233875</v>
      </c>
      <c r="AX112" s="24">
        <v>1468.39</v>
      </c>
      <c r="AY112" s="24">
        <v>76576.67</v>
      </c>
      <c r="AZ112" s="35">
        <f t="shared" si="33"/>
        <v>0.34401019766397123</v>
      </c>
      <c r="BA112" s="24">
        <v>1098.8889999999999</v>
      </c>
      <c r="BB112" s="24">
        <v>174087</v>
      </c>
      <c r="BC112" s="35">
        <v>0.35170000000000001</v>
      </c>
    </row>
    <row r="113" spans="1:55" x14ac:dyDescent="0.3">
      <c r="A113" s="34">
        <v>45397</v>
      </c>
      <c r="B113" s="24">
        <v>1296.08</v>
      </c>
      <c r="C113" s="24">
        <v>11351.07</v>
      </c>
      <c r="D113" s="35">
        <f t="shared" si="19"/>
        <v>0.78755776035523484</v>
      </c>
      <c r="E113" s="24">
        <v>1044.6600000000001</v>
      </c>
      <c r="F113" s="24">
        <v>17564.18</v>
      </c>
      <c r="G113" s="35">
        <f t="shared" si="17"/>
        <v>0.34711818181818183</v>
      </c>
      <c r="H113" s="24">
        <v>872.92</v>
      </c>
      <c r="I113" s="24">
        <v>278161.75</v>
      </c>
      <c r="J113" s="35">
        <f t="shared" si="20"/>
        <v>0.79194437405868934</v>
      </c>
      <c r="K113" s="24">
        <v>965.6</v>
      </c>
      <c r="L113" s="24">
        <v>9806.64</v>
      </c>
      <c r="M113" s="35">
        <f t="shared" si="18"/>
        <v>0.79567058823529402</v>
      </c>
      <c r="N113" s="24">
        <v>963.58</v>
      </c>
      <c r="O113" s="24">
        <v>80607</v>
      </c>
      <c r="P113" s="35">
        <f t="shared" si="21"/>
        <v>0.8431694560669456</v>
      </c>
      <c r="Q113" s="24">
        <v>854.17</v>
      </c>
      <c r="R113" s="24">
        <v>62064.71</v>
      </c>
      <c r="S113" s="35">
        <f t="shared" si="22"/>
        <v>0.59333585078821827</v>
      </c>
      <c r="T113" s="24">
        <v>962.37</v>
      </c>
      <c r="U113" s="24">
        <v>43663.64</v>
      </c>
      <c r="V113" s="35">
        <f t="shared" si="23"/>
        <v>0.70767649918962727</v>
      </c>
      <c r="W113" s="24">
        <v>1179.0899999999999</v>
      </c>
      <c r="X113" s="24">
        <v>57972.27</v>
      </c>
      <c r="Y113" s="35">
        <f t="shared" si="24"/>
        <v>0.50667089094373263</v>
      </c>
      <c r="Z113" s="24">
        <v>1091.25</v>
      </c>
      <c r="AA113" s="24">
        <v>94915.73</v>
      </c>
      <c r="AB113" s="35">
        <f t="shared" si="25"/>
        <v>0.25701246127851307</v>
      </c>
      <c r="AC113" s="24">
        <v>1687.25</v>
      </c>
      <c r="AD113" s="24">
        <v>23231.48</v>
      </c>
      <c r="AE113" s="35">
        <f t="shared" si="26"/>
        <v>0.13088157746478873</v>
      </c>
      <c r="AF113" s="24">
        <v>1190.6600000000001</v>
      </c>
      <c r="AG113" s="24">
        <v>53443.46</v>
      </c>
      <c r="AH113" s="35">
        <f t="shared" si="27"/>
        <v>0.81307561235356762</v>
      </c>
      <c r="AI113" s="24">
        <v>1692.02</v>
      </c>
      <c r="AJ113" s="24">
        <v>46729.05</v>
      </c>
      <c r="AK113" s="35">
        <f t="shared" si="28"/>
        <v>0.37399097217220106</v>
      </c>
      <c r="AL113" s="24">
        <v>1665.3</v>
      </c>
      <c r="AM113" s="24">
        <v>52809.599999999999</v>
      </c>
      <c r="AN113" s="35">
        <f t="shared" si="29"/>
        <v>0.83691917591125198</v>
      </c>
      <c r="AO113" s="24">
        <v>1369.51</v>
      </c>
      <c r="AP113" s="24">
        <v>7236.28</v>
      </c>
      <c r="AQ113" s="35">
        <f t="shared" si="30"/>
        <v>0.29834178519892807</v>
      </c>
      <c r="AR113" s="24">
        <v>1075.45</v>
      </c>
      <c r="AS113" s="24">
        <v>18015.7</v>
      </c>
      <c r="AT113" s="35">
        <f t="shared" si="31"/>
        <v>0.76656029274104331</v>
      </c>
      <c r="AU113" s="24">
        <v>940.92</v>
      </c>
      <c r="AV113" s="24">
        <v>101545.09</v>
      </c>
      <c r="AW113" s="35">
        <f t="shared" si="32"/>
        <v>0.49997582471688823</v>
      </c>
      <c r="AX113" s="24">
        <v>1468.38</v>
      </c>
      <c r="AY113" s="24">
        <v>76479.240000000005</v>
      </c>
      <c r="AZ113" s="35">
        <f t="shared" si="33"/>
        <v>0.3435725067385445</v>
      </c>
      <c r="BA113" s="24">
        <v>1099.0440000000001</v>
      </c>
      <c r="BB113" s="24">
        <v>175475</v>
      </c>
      <c r="BC113" s="35">
        <v>0.35449999999999998</v>
      </c>
    </row>
    <row r="114" spans="1:55" x14ac:dyDescent="0.3">
      <c r="A114" s="34">
        <v>45398</v>
      </c>
      <c r="B114" s="24">
        <v>1296.17</v>
      </c>
      <c r="C114" s="24">
        <v>11597.04</v>
      </c>
      <c r="D114" s="35">
        <f t="shared" si="19"/>
        <v>0.8046236036911123</v>
      </c>
      <c r="E114" s="24">
        <v>1044.71</v>
      </c>
      <c r="F114" s="24">
        <v>17712.509999999998</v>
      </c>
      <c r="G114" s="35">
        <f t="shared" si="17"/>
        <v>0.350049604743083</v>
      </c>
      <c r="H114" s="24">
        <v>872.97</v>
      </c>
      <c r="I114" s="24">
        <v>280746.82</v>
      </c>
      <c r="J114" s="35">
        <f t="shared" si="20"/>
        <v>0.79930423443865861</v>
      </c>
      <c r="K114" s="24">
        <v>965.61</v>
      </c>
      <c r="L114" s="24">
        <v>9836.36</v>
      </c>
      <c r="M114" s="35">
        <f t="shared" si="18"/>
        <v>0.79808194726166337</v>
      </c>
      <c r="N114" s="24">
        <v>963.58</v>
      </c>
      <c r="O114" s="24">
        <v>80710.28</v>
      </c>
      <c r="P114" s="35">
        <f t="shared" si="21"/>
        <v>0.84424979079497908</v>
      </c>
      <c r="Q114" s="24">
        <v>854.17</v>
      </c>
      <c r="R114" s="24">
        <v>62170.01</v>
      </c>
      <c r="S114" s="35">
        <f t="shared" si="22"/>
        <v>0.59434251407703409</v>
      </c>
      <c r="T114" s="24">
        <v>962.39</v>
      </c>
      <c r="U114" s="24">
        <v>43803.89</v>
      </c>
      <c r="V114" s="35">
        <f t="shared" si="23"/>
        <v>0.7099495948136143</v>
      </c>
      <c r="W114" s="24">
        <v>1178.76</v>
      </c>
      <c r="X114" s="24">
        <v>55375.72</v>
      </c>
      <c r="Y114" s="35">
        <f t="shared" si="24"/>
        <v>0.48397734622174832</v>
      </c>
      <c r="Z114" s="24">
        <v>1091.6400000000001</v>
      </c>
      <c r="AA114" s="24">
        <v>99746.65</v>
      </c>
      <c r="AB114" s="35">
        <f t="shared" si="25"/>
        <v>0.27009360851764397</v>
      </c>
      <c r="AC114" s="24">
        <v>1687.21</v>
      </c>
      <c r="AD114" s="24">
        <v>22765.51</v>
      </c>
      <c r="AE114" s="35">
        <f t="shared" si="26"/>
        <v>0.12825639436619718</v>
      </c>
      <c r="AF114" s="24">
        <v>1190.69</v>
      </c>
      <c r="AG114" s="24">
        <v>53752.02</v>
      </c>
      <c r="AH114" s="35">
        <f t="shared" si="27"/>
        <v>0.81776996805111812</v>
      </c>
      <c r="AI114" s="24">
        <v>1692.03</v>
      </c>
      <c r="AJ114" s="24">
        <v>46799.88</v>
      </c>
      <c r="AK114" s="35">
        <f t="shared" si="28"/>
        <v>0.37455785252947249</v>
      </c>
      <c r="AL114" s="24">
        <v>1665.3</v>
      </c>
      <c r="AM114" s="24">
        <v>52813.96</v>
      </c>
      <c r="AN114" s="35">
        <f t="shared" si="29"/>
        <v>0.8369882725832013</v>
      </c>
      <c r="AO114" s="24">
        <v>1369.55</v>
      </c>
      <c r="AP114" s="24">
        <v>7321</v>
      </c>
      <c r="AQ114" s="35">
        <f t="shared" si="30"/>
        <v>0.3018346732632447</v>
      </c>
      <c r="AR114" s="24">
        <v>1075.43</v>
      </c>
      <c r="AS114" s="24">
        <v>17940.52</v>
      </c>
      <c r="AT114" s="35">
        <f t="shared" si="31"/>
        <v>0.76336141604969787</v>
      </c>
      <c r="AU114" s="24">
        <v>941.06</v>
      </c>
      <c r="AV114" s="24">
        <v>103149.33</v>
      </c>
      <c r="AW114" s="35">
        <f t="shared" si="32"/>
        <v>0.50787459379615951</v>
      </c>
      <c r="AX114" s="24">
        <v>1468.39</v>
      </c>
      <c r="AY114" s="24">
        <v>76560.11</v>
      </c>
      <c r="AZ114" s="35">
        <f t="shared" si="33"/>
        <v>0.34393580413297392</v>
      </c>
      <c r="BA114" s="24">
        <v>1099.2339999999999</v>
      </c>
      <c r="BB114" s="24">
        <v>177625</v>
      </c>
      <c r="BC114" s="35">
        <v>0.35880000000000001</v>
      </c>
    </row>
    <row r="115" spans="1:55" x14ac:dyDescent="0.3">
      <c r="A115" s="34">
        <v>45399</v>
      </c>
      <c r="B115" s="24">
        <v>1296.22</v>
      </c>
      <c r="C115" s="24">
        <v>11765.93</v>
      </c>
      <c r="D115" s="35">
        <f t="shared" si="19"/>
        <v>0.81634149725941862</v>
      </c>
      <c r="E115" s="24">
        <v>1044.76</v>
      </c>
      <c r="F115" s="24">
        <v>17874.05</v>
      </c>
      <c r="G115" s="35">
        <f t="shared" si="17"/>
        <v>0.35324209486166008</v>
      </c>
      <c r="H115" s="24">
        <v>873.07</v>
      </c>
      <c r="I115" s="24">
        <v>285849.89</v>
      </c>
      <c r="J115" s="35">
        <f t="shared" si="20"/>
        <v>0.81383300259936975</v>
      </c>
      <c r="K115" s="24">
        <v>965.61</v>
      </c>
      <c r="L115" s="24">
        <v>9838.0400000000009</v>
      </c>
      <c r="M115" s="35">
        <f t="shared" si="18"/>
        <v>0.79821825557809334</v>
      </c>
      <c r="N115" s="24">
        <v>963.59</v>
      </c>
      <c r="O115" s="24">
        <v>80793.38</v>
      </c>
      <c r="P115" s="35">
        <f t="shared" si="21"/>
        <v>0.84511903765690377</v>
      </c>
      <c r="Q115" s="24">
        <v>854.17</v>
      </c>
      <c r="R115" s="24">
        <v>62171.6</v>
      </c>
      <c r="S115" s="35">
        <f t="shared" si="22"/>
        <v>0.59435771440589658</v>
      </c>
      <c r="T115" s="24">
        <v>962.41</v>
      </c>
      <c r="U115" s="24">
        <v>43915.34</v>
      </c>
      <c r="V115" s="35">
        <f t="shared" si="23"/>
        <v>0.71175591572123176</v>
      </c>
      <c r="W115" s="24">
        <v>1178.46</v>
      </c>
      <c r="X115" s="24">
        <v>53129.85</v>
      </c>
      <c r="Y115" s="35">
        <f t="shared" si="24"/>
        <v>0.46434870387526439</v>
      </c>
      <c r="Z115" s="24">
        <v>1092.06</v>
      </c>
      <c r="AA115" s="24">
        <v>105250.98</v>
      </c>
      <c r="AB115" s="35">
        <f t="shared" si="25"/>
        <v>0.28499821285445054</v>
      </c>
      <c r="AC115" s="24">
        <v>1687.19</v>
      </c>
      <c r="AD115" s="24">
        <v>22509.22</v>
      </c>
      <c r="AE115" s="35">
        <f t="shared" si="26"/>
        <v>0.12681250704225352</v>
      </c>
      <c r="AF115" s="24">
        <v>1190.67</v>
      </c>
      <c r="AG115" s="24">
        <v>53502.79</v>
      </c>
      <c r="AH115" s="35">
        <f t="shared" si="27"/>
        <v>0.81397824433287691</v>
      </c>
      <c r="AI115" s="24">
        <v>1692.04</v>
      </c>
      <c r="AJ115" s="24">
        <v>46887.96</v>
      </c>
      <c r="AK115" s="35">
        <f t="shared" si="28"/>
        <v>0.37526279142356356</v>
      </c>
      <c r="AL115" s="24">
        <v>1665.27</v>
      </c>
      <c r="AM115" s="24">
        <v>52653.74</v>
      </c>
      <c r="AN115" s="35">
        <f t="shared" si="29"/>
        <v>0.83444912836767038</v>
      </c>
      <c r="AO115" s="24">
        <v>1369.58</v>
      </c>
      <c r="AP115" s="24">
        <v>7381.3</v>
      </c>
      <c r="AQ115" s="35">
        <f t="shared" si="30"/>
        <v>0.3043207586064729</v>
      </c>
      <c r="AR115" s="24">
        <v>1075.42</v>
      </c>
      <c r="AS115" s="24">
        <v>17897</v>
      </c>
      <c r="AT115" s="35">
        <f t="shared" si="31"/>
        <v>0.76150965875244658</v>
      </c>
      <c r="AU115" s="24">
        <v>941.16</v>
      </c>
      <c r="AV115" s="24">
        <v>104374.99</v>
      </c>
      <c r="AW115" s="35">
        <f t="shared" si="32"/>
        <v>0.5139093549975382</v>
      </c>
      <c r="AX115" s="24">
        <v>1468.38</v>
      </c>
      <c r="AY115" s="24">
        <v>76510.94</v>
      </c>
      <c r="AZ115" s="35">
        <f t="shared" si="33"/>
        <v>0.34371491464510334</v>
      </c>
      <c r="BA115" s="24">
        <v>1099.4349999999999</v>
      </c>
      <c r="BB115" s="24">
        <v>179607</v>
      </c>
      <c r="BC115" s="35">
        <v>0.36280000000000001</v>
      </c>
    </row>
    <row r="116" spans="1:55" x14ac:dyDescent="0.3">
      <c r="A116" s="34">
        <v>45400</v>
      </c>
      <c r="B116" s="24">
        <v>1296.27</v>
      </c>
      <c r="C116" s="24">
        <v>11886.65</v>
      </c>
      <c r="D116" s="35">
        <f t="shared" si="19"/>
        <v>0.82471726913203358</v>
      </c>
      <c r="E116" s="24">
        <v>1044.79</v>
      </c>
      <c r="F116" s="24">
        <v>17962.23</v>
      </c>
      <c r="G116" s="35">
        <f t="shared" si="17"/>
        <v>0.35498478260869565</v>
      </c>
      <c r="H116" s="24">
        <v>873.02</v>
      </c>
      <c r="I116" s="24">
        <v>283475.28000000003</v>
      </c>
      <c r="J116" s="35">
        <f t="shared" si="20"/>
        <v>0.80707233536139222</v>
      </c>
      <c r="K116" s="24">
        <v>965.6</v>
      </c>
      <c r="L116" s="24">
        <v>9798.99</v>
      </c>
      <c r="M116" s="35">
        <f t="shared" si="18"/>
        <v>0.79504989858012165</v>
      </c>
      <c r="N116" s="24">
        <v>963.57</v>
      </c>
      <c r="O116" s="24">
        <v>80460.77</v>
      </c>
      <c r="P116" s="35">
        <f t="shared" si="21"/>
        <v>0.84163985355648541</v>
      </c>
      <c r="Q116" s="24">
        <v>854.17</v>
      </c>
      <c r="R116" s="24">
        <v>62003.92</v>
      </c>
      <c r="S116" s="35">
        <f t="shared" si="22"/>
        <v>0.59275470110799877</v>
      </c>
      <c r="T116" s="24">
        <v>962.42</v>
      </c>
      <c r="U116" s="24">
        <v>43980.31</v>
      </c>
      <c r="V116" s="35">
        <f t="shared" si="23"/>
        <v>0.71280891410048619</v>
      </c>
      <c r="W116" s="24">
        <v>1178.19</v>
      </c>
      <c r="X116" s="24">
        <v>51109.38</v>
      </c>
      <c r="Y116" s="35">
        <f t="shared" si="24"/>
        <v>0.44669003128878321</v>
      </c>
      <c r="Z116" s="24">
        <v>1092.5</v>
      </c>
      <c r="AA116" s="24">
        <v>111062.45</v>
      </c>
      <c r="AB116" s="35">
        <f t="shared" si="25"/>
        <v>0.30073448974286765</v>
      </c>
      <c r="AC116" s="24"/>
      <c r="AD116" s="24"/>
      <c r="AE116" s="35"/>
      <c r="AF116" s="24"/>
      <c r="AG116" s="24"/>
      <c r="AH116" s="35"/>
      <c r="AI116" s="24"/>
      <c r="AJ116" s="24"/>
      <c r="AK116" s="35"/>
      <c r="AL116" s="24"/>
      <c r="AM116" s="24"/>
      <c r="AN116" s="35"/>
      <c r="AO116" s="24"/>
      <c r="AP116" s="24"/>
      <c r="AQ116" s="35"/>
      <c r="AR116" s="24">
        <v>1075.3800000000001</v>
      </c>
      <c r="AS116" s="24">
        <v>17759.39</v>
      </c>
      <c r="AT116" s="35">
        <f t="shared" si="31"/>
        <v>0.75565441239043485</v>
      </c>
      <c r="AU116" s="24">
        <v>941.23</v>
      </c>
      <c r="AV116" s="24">
        <v>105097.64</v>
      </c>
      <c r="AW116" s="35">
        <f t="shared" si="32"/>
        <v>0.51746745445593301</v>
      </c>
      <c r="AX116" s="24"/>
      <c r="AY116" s="24"/>
      <c r="AZ116" s="35"/>
      <c r="BA116" s="24">
        <v>1099.5899999999999</v>
      </c>
      <c r="BB116" s="24">
        <v>181260</v>
      </c>
      <c r="BC116" s="35">
        <v>0.36609999999999998</v>
      </c>
    </row>
    <row r="117" spans="1:55" x14ac:dyDescent="0.3">
      <c r="A117" s="34">
        <v>45401</v>
      </c>
      <c r="B117" s="24">
        <v>1296.3</v>
      </c>
      <c r="C117" s="24">
        <v>11985.09</v>
      </c>
      <c r="D117" s="35">
        <f t="shared" si="19"/>
        <v>0.83154721432040524</v>
      </c>
      <c r="E117" s="24">
        <v>1044.81</v>
      </c>
      <c r="F117" s="24">
        <v>18026.07</v>
      </c>
      <c r="G117" s="35">
        <f t="shared" si="17"/>
        <v>0.35624644268774702</v>
      </c>
      <c r="H117" s="24">
        <v>873.04</v>
      </c>
      <c r="I117" s="24">
        <v>284337.90000000002</v>
      </c>
      <c r="J117" s="35">
        <f t="shared" si="20"/>
        <v>0.80952826992446747</v>
      </c>
      <c r="K117" s="24">
        <v>965.59</v>
      </c>
      <c r="L117" s="24">
        <v>9779.31</v>
      </c>
      <c r="M117" s="35">
        <f t="shared" si="18"/>
        <v>0.79345314401622713</v>
      </c>
      <c r="N117" s="24">
        <v>963.56</v>
      </c>
      <c r="O117" s="24">
        <v>80117.77</v>
      </c>
      <c r="P117" s="35">
        <f t="shared" si="21"/>
        <v>0.83805198744769882</v>
      </c>
      <c r="Q117" s="24">
        <v>854.16</v>
      </c>
      <c r="R117" s="24">
        <v>61928.45</v>
      </c>
      <c r="S117" s="35">
        <f t="shared" si="22"/>
        <v>0.5920332112845712</v>
      </c>
      <c r="T117" s="24">
        <v>962.46</v>
      </c>
      <c r="U117" s="24">
        <v>44217.11</v>
      </c>
      <c r="V117" s="35">
        <f t="shared" si="23"/>
        <v>0.71664683954619124</v>
      </c>
      <c r="W117" s="24">
        <v>1177.93</v>
      </c>
      <c r="X117" s="24">
        <v>49195.97</v>
      </c>
      <c r="Y117" s="35">
        <f t="shared" si="24"/>
        <v>0.42996705063888552</v>
      </c>
      <c r="Z117" s="24">
        <v>1092.93</v>
      </c>
      <c r="AA117" s="24">
        <v>117026.82</v>
      </c>
      <c r="AB117" s="35">
        <f t="shared" si="25"/>
        <v>0.31688478868357778</v>
      </c>
      <c r="AC117" s="24">
        <v>1687.1</v>
      </c>
      <c r="AD117" s="24">
        <v>21451.24</v>
      </c>
      <c r="AE117" s="35">
        <f t="shared" si="26"/>
        <v>0.12085205633802817</v>
      </c>
      <c r="AF117" s="24">
        <v>1190.52</v>
      </c>
      <c r="AG117" s="24">
        <v>52005.8</v>
      </c>
      <c r="AH117" s="35">
        <f t="shared" si="27"/>
        <v>0.79120340788072419</v>
      </c>
      <c r="AI117" s="24">
        <v>1692.05</v>
      </c>
      <c r="AJ117" s="24">
        <v>46986.28</v>
      </c>
      <c r="AK117" s="35">
        <f t="shared" si="28"/>
        <v>0.37604968506646819</v>
      </c>
      <c r="AL117" s="24">
        <v>1665.21</v>
      </c>
      <c r="AM117" s="24">
        <v>52289.279999999999</v>
      </c>
      <c r="AN117" s="35">
        <f t="shared" si="29"/>
        <v>0.82867321711568931</v>
      </c>
      <c r="AO117" s="24">
        <v>1369.22</v>
      </c>
      <c r="AP117" s="24">
        <v>6644</v>
      </c>
      <c r="AQ117" s="35">
        <f t="shared" si="30"/>
        <v>0.27392290249433104</v>
      </c>
      <c r="AR117" s="24">
        <v>1075.3499999999999</v>
      </c>
      <c r="AS117" s="24">
        <v>17626.400000000001</v>
      </c>
      <c r="AT117" s="35">
        <f t="shared" si="31"/>
        <v>0.74999574504297517</v>
      </c>
      <c r="AU117" s="24">
        <v>941.26</v>
      </c>
      <c r="AV117" s="24">
        <v>105532.75</v>
      </c>
      <c r="AW117" s="35">
        <f t="shared" si="32"/>
        <v>0.51960979812900054</v>
      </c>
      <c r="AX117" s="24">
        <v>1468.35</v>
      </c>
      <c r="AY117" s="24">
        <v>75915.759999999995</v>
      </c>
      <c r="AZ117" s="35">
        <f t="shared" si="33"/>
        <v>0.34104115004492358</v>
      </c>
      <c r="BA117" s="24">
        <v>1099.729</v>
      </c>
      <c r="BB117" s="24">
        <v>182703</v>
      </c>
      <c r="BC117" s="35">
        <v>0.36909999999999998</v>
      </c>
    </row>
    <row r="118" spans="1:55" x14ac:dyDescent="0.3">
      <c r="A118" s="34">
        <v>45402</v>
      </c>
      <c r="B118" s="24">
        <v>1296.33</v>
      </c>
      <c r="C118" s="24">
        <v>12063.84</v>
      </c>
      <c r="D118" s="35">
        <f t="shared" si="19"/>
        <v>0.83701103170748625</v>
      </c>
      <c r="E118" s="24">
        <v>1044.83</v>
      </c>
      <c r="F118" s="24">
        <v>18082.61</v>
      </c>
      <c r="G118" s="35">
        <f t="shared" si="17"/>
        <v>0.35736383399209487</v>
      </c>
      <c r="H118" s="24">
        <v>873.07</v>
      </c>
      <c r="I118" s="24">
        <v>285821.81</v>
      </c>
      <c r="J118" s="35">
        <f t="shared" si="20"/>
        <v>0.81375305703523815</v>
      </c>
      <c r="K118" s="24">
        <v>965.59</v>
      </c>
      <c r="L118" s="24">
        <v>9767.0300000000007</v>
      </c>
      <c r="M118" s="35">
        <f t="shared" si="18"/>
        <v>0.79245679513184586</v>
      </c>
      <c r="N118" s="24">
        <v>963.54</v>
      </c>
      <c r="O118" s="24">
        <v>79796.509999999995</v>
      </c>
      <c r="P118" s="35">
        <f t="shared" si="21"/>
        <v>0.83469152719665263</v>
      </c>
      <c r="Q118" s="24">
        <v>854.16</v>
      </c>
      <c r="R118" s="24">
        <v>61810.41</v>
      </c>
      <c r="S118" s="35">
        <f t="shared" si="22"/>
        <v>0.5909047541657505</v>
      </c>
      <c r="T118" s="24">
        <v>962.5</v>
      </c>
      <c r="U118" s="24">
        <v>44503.16</v>
      </c>
      <c r="V118" s="35">
        <f t="shared" si="23"/>
        <v>0.72128298217179909</v>
      </c>
      <c r="W118" s="24">
        <v>1177.68</v>
      </c>
      <c r="X118" s="24">
        <v>47315.16</v>
      </c>
      <c r="Y118" s="35">
        <f t="shared" si="24"/>
        <v>0.41352899019385064</v>
      </c>
      <c r="Z118" s="24">
        <v>1093.3399999999999</v>
      </c>
      <c r="AA118" s="24">
        <v>122879.52</v>
      </c>
      <c r="AB118" s="35">
        <f t="shared" si="25"/>
        <v>0.33273270801291077</v>
      </c>
      <c r="AC118" s="24">
        <v>1687.01</v>
      </c>
      <c r="AD118" s="24">
        <v>20322.93</v>
      </c>
      <c r="AE118" s="35">
        <f t="shared" si="26"/>
        <v>0.11449538028169014</v>
      </c>
      <c r="AF118" s="24">
        <v>1190.33</v>
      </c>
      <c r="AG118" s="24">
        <v>50147.29</v>
      </c>
      <c r="AH118" s="35">
        <f t="shared" si="27"/>
        <v>0.76292849535980523</v>
      </c>
      <c r="AI118" s="24">
        <v>1692.06</v>
      </c>
      <c r="AJ118" s="24">
        <v>47034.75</v>
      </c>
      <c r="AK118" s="35">
        <f t="shared" si="28"/>
        <v>0.37643760954644767</v>
      </c>
      <c r="AL118" s="24">
        <v>1665.19</v>
      </c>
      <c r="AM118" s="24">
        <v>52170.83</v>
      </c>
      <c r="AN118" s="35">
        <f t="shared" si="29"/>
        <v>0.82679603803486534</v>
      </c>
      <c r="AO118" s="24">
        <v>1369.03</v>
      </c>
      <c r="AP118" s="24">
        <v>6258.55</v>
      </c>
      <c r="AQ118" s="35">
        <f t="shared" si="30"/>
        <v>0.25803133374561948</v>
      </c>
      <c r="AR118" s="24">
        <v>1075.32</v>
      </c>
      <c r="AS118" s="24">
        <v>17545.87</v>
      </c>
      <c r="AT118" s="35">
        <f t="shared" si="31"/>
        <v>0.74656922815079563</v>
      </c>
      <c r="AU118" s="24">
        <v>941.29</v>
      </c>
      <c r="AV118" s="24">
        <v>105823.26</v>
      </c>
      <c r="AW118" s="35">
        <f t="shared" si="32"/>
        <v>0.52104017725258489</v>
      </c>
      <c r="AX118" s="24">
        <v>1468.33</v>
      </c>
      <c r="AY118" s="24">
        <v>75449.570000000007</v>
      </c>
      <c r="AZ118" s="35">
        <f t="shared" si="33"/>
        <v>0.33894685534591196</v>
      </c>
      <c r="BA118" s="24">
        <v>1099.8430000000001</v>
      </c>
      <c r="BB118" s="24">
        <v>183872</v>
      </c>
      <c r="BC118" s="35">
        <v>0.37140000000000001</v>
      </c>
    </row>
    <row r="119" spans="1:55" x14ac:dyDescent="0.3">
      <c r="A119" s="34">
        <v>45403</v>
      </c>
      <c r="B119" s="24">
        <v>1296.3599999999999</v>
      </c>
      <c r="C119" s="24">
        <v>12164.71</v>
      </c>
      <c r="D119" s="35">
        <f t="shared" si="19"/>
        <v>0.84400957468951632</v>
      </c>
      <c r="E119" s="24">
        <v>1044.8499999999999</v>
      </c>
      <c r="F119" s="24">
        <v>18140.27</v>
      </c>
      <c r="G119" s="35">
        <f t="shared" si="17"/>
        <v>0.35850335968379449</v>
      </c>
      <c r="H119" s="24">
        <v>873.13</v>
      </c>
      <c r="I119" s="24">
        <v>288710.21000000002</v>
      </c>
      <c r="J119" s="35">
        <f t="shared" si="20"/>
        <v>0.82197651741406852</v>
      </c>
      <c r="K119" s="24">
        <v>965.58</v>
      </c>
      <c r="L119" s="24">
        <v>9759.2099999999991</v>
      </c>
      <c r="M119" s="35">
        <f t="shared" si="18"/>
        <v>0.79182231237322509</v>
      </c>
      <c r="N119" s="24">
        <v>963.57</v>
      </c>
      <c r="O119" s="24">
        <v>80489.39</v>
      </c>
      <c r="P119" s="35">
        <f t="shared" si="21"/>
        <v>0.84193922594142256</v>
      </c>
      <c r="Q119" s="24">
        <v>854.15</v>
      </c>
      <c r="R119" s="24">
        <v>61567.83</v>
      </c>
      <c r="S119" s="35">
        <f t="shared" si="22"/>
        <v>0.58858570021892298</v>
      </c>
      <c r="T119" s="24">
        <v>962.56</v>
      </c>
      <c r="U119" s="24">
        <v>44827.66</v>
      </c>
      <c r="V119" s="35">
        <f t="shared" si="23"/>
        <v>0.72654230145867105</v>
      </c>
      <c r="W119" s="24">
        <v>1177.43</v>
      </c>
      <c r="X119" s="24">
        <v>45526.34</v>
      </c>
      <c r="Y119" s="35">
        <f t="shared" si="24"/>
        <v>0.39789491163977692</v>
      </c>
      <c r="Z119" s="24">
        <v>1093.74</v>
      </c>
      <c r="AA119" s="24">
        <v>128817.28</v>
      </c>
      <c r="AB119" s="35">
        <f t="shared" si="25"/>
        <v>0.34881095249442196</v>
      </c>
      <c r="AC119" s="24">
        <v>1686.96</v>
      </c>
      <c r="AD119" s="24">
        <v>19791.14</v>
      </c>
      <c r="AE119" s="35">
        <f t="shared" si="26"/>
        <v>0.11149938028169014</v>
      </c>
      <c r="AF119" s="24">
        <v>1190.26</v>
      </c>
      <c r="AG119" s="24">
        <v>49383.71</v>
      </c>
      <c r="AH119" s="35">
        <f t="shared" si="27"/>
        <v>0.75131157766621026</v>
      </c>
      <c r="AI119" s="24">
        <v>1692.07</v>
      </c>
      <c r="AJ119" s="24">
        <v>47074.36</v>
      </c>
      <c r="AK119" s="35">
        <f t="shared" si="28"/>
        <v>0.37675462396055931</v>
      </c>
      <c r="AL119" s="24">
        <v>1665.16</v>
      </c>
      <c r="AM119" s="24">
        <v>51969.25</v>
      </c>
      <c r="AN119" s="35">
        <f t="shared" si="29"/>
        <v>0.82360142630744848</v>
      </c>
      <c r="AO119" s="24">
        <v>1368.86</v>
      </c>
      <c r="AP119" s="24">
        <v>5900.15</v>
      </c>
      <c r="AQ119" s="35">
        <f t="shared" si="30"/>
        <v>0.24325499896928468</v>
      </c>
      <c r="AR119" s="24">
        <v>1075.32</v>
      </c>
      <c r="AS119" s="24">
        <v>17545.61</v>
      </c>
      <c r="AT119" s="35">
        <f t="shared" si="31"/>
        <v>0.74655816526253083</v>
      </c>
      <c r="AU119" s="24">
        <v>941.31</v>
      </c>
      <c r="AV119" s="24">
        <v>106021.16</v>
      </c>
      <c r="AW119" s="35">
        <f t="shared" si="32"/>
        <v>0.52201457410142793</v>
      </c>
      <c r="AX119" s="24">
        <v>1468.33</v>
      </c>
      <c r="AY119" s="24">
        <v>75412.7</v>
      </c>
      <c r="AZ119" s="35">
        <f t="shared" si="33"/>
        <v>0.33878122192273136</v>
      </c>
      <c r="BA119" s="24">
        <v>1099.9739999999999</v>
      </c>
      <c r="BB119" s="24">
        <v>184998</v>
      </c>
      <c r="BC119" s="35">
        <v>0.37369999999999998</v>
      </c>
    </row>
    <row r="120" spans="1:55" x14ac:dyDescent="0.3">
      <c r="A120" s="34">
        <v>45404</v>
      </c>
      <c r="B120" s="24">
        <v>1296.4000000000001</v>
      </c>
      <c r="C120" s="24">
        <v>12274.18</v>
      </c>
      <c r="D120" s="35">
        <f t="shared" si="19"/>
        <v>0.85160480122111981</v>
      </c>
      <c r="E120" s="24">
        <v>1044.8599999999999</v>
      </c>
      <c r="F120" s="24">
        <v>18174.86</v>
      </c>
      <c r="G120" s="35">
        <f t="shared" si="17"/>
        <v>0.35918695652173915</v>
      </c>
      <c r="H120" s="24">
        <v>873.22</v>
      </c>
      <c r="I120" s="24">
        <v>293209.42</v>
      </c>
      <c r="J120" s="35">
        <f t="shared" si="20"/>
        <v>0.83478605735695632</v>
      </c>
      <c r="K120" s="24">
        <v>965.58</v>
      </c>
      <c r="L120" s="24">
        <v>9747.14</v>
      </c>
      <c r="M120" s="35">
        <f t="shared" si="18"/>
        <v>0.79084300202839752</v>
      </c>
      <c r="N120" s="24">
        <v>963.54</v>
      </c>
      <c r="O120" s="24">
        <v>79852.929999999993</v>
      </c>
      <c r="P120" s="35">
        <f t="shared" si="21"/>
        <v>0.83528169456066936</v>
      </c>
      <c r="Q120" s="24">
        <v>854.15</v>
      </c>
      <c r="R120" s="24">
        <v>61543.35</v>
      </c>
      <c r="S120" s="35">
        <f t="shared" si="22"/>
        <v>0.58835167251417264</v>
      </c>
      <c r="T120" s="24">
        <v>962.59</v>
      </c>
      <c r="U120" s="24">
        <v>45044.89</v>
      </c>
      <c r="V120" s="35">
        <f t="shared" si="23"/>
        <v>0.73006304700162072</v>
      </c>
      <c r="W120" s="24">
        <v>1177.1400000000001</v>
      </c>
      <c r="X120" s="24">
        <v>43442.48</v>
      </c>
      <c r="Y120" s="35">
        <f t="shared" si="24"/>
        <v>0.37968221783285849</v>
      </c>
      <c r="Z120" s="24">
        <v>1094.08</v>
      </c>
      <c r="AA120" s="24">
        <v>134006.9</v>
      </c>
      <c r="AB120" s="35">
        <f t="shared" si="25"/>
        <v>0.36286338626172476</v>
      </c>
      <c r="AC120" s="24">
        <v>1686.92</v>
      </c>
      <c r="AD120" s="24">
        <v>19298.669999999998</v>
      </c>
      <c r="AE120" s="35">
        <f t="shared" si="26"/>
        <v>0.10872490140845069</v>
      </c>
      <c r="AF120" s="24">
        <v>1190.1500000000001</v>
      </c>
      <c r="AG120" s="24">
        <v>48336.77</v>
      </c>
      <c r="AH120" s="35">
        <f t="shared" si="27"/>
        <v>0.73538369085653421</v>
      </c>
      <c r="AI120" s="24">
        <v>1692.08</v>
      </c>
      <c r="AJ120" s="24">
        <v>47154.05</v>
      </c>
      <c r="AK120" s="35">
        <f t="shared" si="28"/>
        <v>0.37739241438369869</v>
      </c>
      <c r="AL120" s="24">
        <v>1665.13</v>
      </c>
      <c r="AM120" s="24">
        <v>51783.47</v>
      </c>
      <c r="AN120" s="35">
        <f t="shared" si="29"/>
        <v>0.82065721077654519</v>
      </c>
      <c r="AO120" s="24">
        <v>1368.68</v>
      </c>
      <c r="AP120" s="24">
        <v>5562.97</v>
      </c>
      <c r="AQ120" s="35">
        <f t="shared" si="30"/>
        <v>0.22935353535353536</v>
      </c>
      <c r="AR120" s="24">
        <v>1075.3399999999999</v>
      </c>
      <c r="AS120" s="24">
        <v>17592.75</v>
      </c>
      <c r="AT120" s="35">
        <f t="shared" si="31"/>
        <v>0.74856395200408476</v>
      </c>
      <c r="AU120" s="24">
        <v>941.33</v>
      </c>
      <c r="AV120" s="24">
        <v>106303.8</v>
      </c>
      <c r="AW120" s="35">
        <f t="shared" si="32"/>
        <v>0.52340620384047265</v>
      </c>
      <c r="AX120" s="24">
        <v>1468.33</v>
      </c>
      <c r="AY120" s="24">
        <v>75321.350000000006</v>
      </c>
      <c r="AZ120" s="35">
        <f t="shared" si="33"/>
        <v>0.33837084456424082</v>
      </c>
      <c r="BA120" s="24">
        <v>1100.104</v>
      </c>
      <c r="BB120" s="24">
        <v>186683</v>
      </c>
      <c r="BC120" s="35">
        <v>0.37709999999999999</v>
      </c>
    </row>
    <row r="121" spans="1:55" x14ac:dyDescent="0.3">
      <c r="A121" s="34">
        <v>45405</v>
      </c>
      <c r="B121" s="24">
        <v>1296.44</v>
      </c>
      <c r="C121" s="24">
        <v>12382.2</v>
      </c>
      <c r="D121" s="35">
        <f t="shared" si="19"/>
        <v>0.85909942413099294</v>
      </c>
      <c r="E121" s="24">
        <v>1044.8699999999999</v>
      </c>
      <c r="F121" s="24">
        <v>18213.73</v>
      </c>
      <c r="G121" s="35">
        <f t="shared" si="17"/>
        <v>0.35995513833992093</v>
      </c>
      <c r="H121" s="24">
        <v>873.25</v>
      </c>
      <c r="I121" s="24">
        <v>294276.92</v>
      </c>
      <c r="J121" s="35">
        <f t="shared" si="20"/>
        <v>0.83782529844350995</v>
      </c>
      <c r="K121" s="24">
        <v>965.58</v>
      </c>
      <c r="L121" s="24">
        <v>9732.32</v>
      </c>
      <c r="M121" s="35">
        <f t="shared" si="18"/>
        <v>0.78964056795131843</v>
      </c>
      <c r="N121" s="24">
        <v>963.54</v>
      </c>
      <c r="O121" s="24">
        <v>79786.210000000006</v>
      </c>
      <c r="P121" s="35">
        <f t="shared" si="21"/>
        <v>0.83458378661087873</v>
      </c>
      <c r="Q121" s="24">
        <v>854.15</v>
      </c>
      <c r="R121" s="24">
        <v>61546.879999999997</v>
      </c>
      <c r="S121" s="35">
        <f t="shared" si="22"/>
        <v>0.58838541915623832</v>
      </c>
      <c r="T121" s="24">
        <v>962.63</v>
      </c>
      <c r="U121" s="24">
        <v>45270.95</v>
      </c>
      <c r="V121" s="35">
        <f t="shared" si="23"/>
        <v>0.73372690437601296</v>
      </c>
      <c r="W121" s="24">
        <v>1176.72</v>
      </c>
      <c r="X121" s="24">
        <v>40555.54</v>
      </c>
      <c r="Y121" s="35">
        <f t="shared" si="24"/>
        <v>0.35445069831669845</v>
      </c>
      <c r="Z121" s="24">
        <v>1094.42</v>
      </c>
      <c r="AA121" s="24">
        <v>139450.95000000001</v>
      </c>
      <c r="AB121" s="35">
        <f t="shared" si="25"/>
        <v>0.37760476463834675</v>
      </c>
      <c r="AC121" s="24">
        <v>1686.87</v>
      </c>
      <c r="AD121" s="24">
        <v>18752.77</v>
      </c>
      <c r="AE121" s="35">
        <f t="shared" si="26"/>
        <v>0.10564940845070422</v>
      </c>
      <c r="AF121" s="24">
        <v>1190.06</v>
      </c>
      <c r="AG121" s="24">
        <v>47445.69</v>
      </c>
      <c r="AH121" s="35">
        <f t="shared" si="27"/>
        <v>0.72182701962574169</v>
      </c>
      <c r="AI121" s="24">
        <v>1692.08</v>
      </c>
      <c r="AJ121" s="24">
        <v>47186.67</v>
      </c>
      <c r="AK121" s="35">
        <f t="shared" si="28"/>
        <v>0.37765348507767293</v>
      </c>
      <c r="AL121" s="24">
        <v>1665.11</v>
      </c>
      <c r="AM121" s="24">
        <v>51659.46</v>
      </c>
      <c r="AN121" s="35">
        <f t="shared" si="29"/>
        <v>0.81869191759112514</v>
      </c>
      <c r="AO121" s="24">
        <v>1368.5</v>
      </c>
      <c r="AP121" s="24">
        <v>5212.91</v>
      </c>
      <c r="AQ121" s="35">
        <f t="shared" si="30"/>
        <v>0.21492104720676147</v>
      </c>
      <c r="AR121" s="24">
        <v>1075.3399999999999</v>
      </c>
      <c r="AS121" s="24">
        <v>17596.55</v>
      </c>
      <c r="AT121" s="35">
        <f t="shared" si="31"/>
        <v>0.74872564037103218</v>
      </c>
      <c r="AU121" s="24">
        <v>941.37</v>
      </c>
      <c r="AV121" s="24">
        <v>106733.4</v>
      </c>
      <c r="AW121" s="35">
        <f t="shared" si="32"/>
        <v>0.52552141802067942</v>
      </c>
      <c r="AX121" s="24">
        <v>1468.3</v>
      </c>
      <c r="AY121" s="24">
        <v>74731.600000000006</v>
      </c>
      <c r="AZ121" s="35">
        <f t="shared" si="33"/>
        <v>0.33572147349505843</v>
      </c>
      <c r="BA121" s="24">
        <v>1100.223</v>
      </c>
      <c r="BB121" s="24">
        <v>188058</v>
      </c>
      <c r="BC121" s="35">
        <v>0.37990000000000002</v>
      </c>
    </row>
    <row r="122" spans="1:55" x14ac:dyDescent="0.3">
      <c r="A122" s="34">
        <v>45406</v>
      </c>
      <c r="B122" s="24">
        <v>1296.49</v>
      </c>
      <c r="C122" s="24">
        <v>12524.01</v>
      </c>
      <c r="D122" s="35">
        <f t="shared" si="19"/>
        <v>0.8689384583362243</v>
      </c>
      <c r="E122" s="24">
        <v>1044.8900000000001</v>
      </c>
      <c r="F122" s="24">
        <v>18266.27</v>
      </c>
      <c r="G122" s="35">
        <f t="shared" si="17"/>
        <v>0.36099347826086958</v>
      </c>
      <c r="H122" s="24">
        <v>873.28</v>
      </c>
      <c r="I122" s="24">
        <v>296131.25</v>
      </c>
      <c r="J122" s="35">
        <f t="shared" si="20"/>
        <v>0.84310469509365416</v>
      </c>
      <c r="K122" s="24">
        <v>965.57</v>
      </c>
      <c r="L122" s="24">
        <v>9723.51</v>
      </c>
      <c r="M122" s="35">
        <f t="shared" si="18"/>
        <v>0.78892576064908726</v>
      </c>
      <c r="N122" s="24">
        <v>963.56</v>
      </c>
      <c r="O122" s="24">
        <v>80198.11</v>
      </c>
      <c r="P122" s="35">
        <f t="shared" si="21"/>
        <v>0.83889236401673639</v>
      </c>
      <c r="Q122" s="24">
        <v>854.14</v>
      </c>
      <c r="R122" s="24">
        <v>61449.21</v>
      </c>
      <c r="S122" s="35">
        <f t="shared" si="22"/>
        <v>0.58745169832605182</v>
      </c>
      <c r="T122" s="24">
        <v>962.67</v>
      </c>
      <c r="U122" s="24">
        <v>45564.11</v>
      </c>
      <c r="V122" s="35">
        <f t="shared" si="23"/>
        <v>0.73847828200972443</v>
      </c>
      <c r="W122" s="24">
        <v>1176.3</v>
      </c>
      <c r="X122" s="24">
        <v>37628.74</v>
      </c>
      <c r="Y122" s="35">
        <f t="shared" si="24"/>
        <v>0.3288708070408502</v>
      </c>
      <c r="Z122" s="24">
        <v>1094.78</v>
      </c>
      <c r="AA122" s="24">
        <v>145284.9</v>
      </c>
      <c r="AB122" s="35">
        <f t="shared" si="25"/>
        <v>0.39340191278729719</v>
      </c>
      <c r="AC122" s="24">
        <v>1686.82</v>
      </c>
      <c r="AD122" s="24">
        <v>18153.509999999998</v>
      </c>
      <c r="AE122" s="35">
        <f t="shared" si="26"/>
        <v>0.10227329577464787</v>
      </c>
      <c r="AF122" s="24">
        <v>1190.03</v>
      </c>
      <c r="AG122" s="24">
        <v>47209.5</v>
      </c>
      <c r="AH122" s="35">
        <f t="shared" si="27"/>
        <v>0.71823368324965764</v>
      </c>
      <c r="AI122" s="24">
        <v>1692.09</v>
      </c>
      <c r="AJ122" s="24">
        <v>47232.800000000003</v>
      </c>
      <c r="AK122" s="35">
        <f t="shared" si="28"/>
        <v>0.37802268161700564</v>
      </c>
      <c r="AL122" s="24">
        <v>1665.08</v>
      </c>
      <c r="AM122" s="24">
        <v>51500.32</v>
      </c>
      <c r="AN122" s="35">
        <f t="shared" si="29"/>
        <v>0.81616988906497623</v>
      </c>
      <c r="AO122" s="24">
        <v>1368.32</v>
      </c>
      <c r="AP122" s="24">
        <v>4871.8999999999996</v>
      </c>
      <c r="AQ122" s="35">
        <f t="shared" si="30"/>
        <v>0.20086167800453514</v>
      </c>
      <c r="AR122" s="24">
        <v>1075.31</v>
      </c>
      <c r="AS122" s="24">
        <v>17476.599999999999</v>
      </c>
      <c r="AT122" s="35">
        <f t="shared" si="31"/>
        <v>0.7436218194196238</v>
      </c>
      <c r="AU122" s="24">
        <v>941.41</v>
      </c>
      <c r="AV122" s="24">
        <v>107221.79</v>
      </c>
      <c r="AW122" s="35">
        <f t="shared" si="32"/>
        <v>0.52792609551944847</v>
      </c>
      <c r="AX122" s="24">
        <v>1468.26</v>
      </c>
      <c r="AY122" s="24">
        <v>73994.87</v>
      </c>
      <c r="AZ122" s="35">
        <f t="shared" si="33"/>
        <v>0.33241181491464511</v>
      </c>
      <c r="BA122" s="24">
        <v>1100.345</v>
      </c>
      <c r="BB122" s="24">
        <v>189457</v>
      </c>
      <c r="BC122" s="35">
        <v>0.38269999999999998</v>
      </c>
    </row>
    <row r="123" spans="1:55" x14ac:dyDescent="0.3">
      <c r="A123" s="34">
        <v>45407</v>
      </c>
      <c r="B123" s="24">
        <v>1296.54</v>
      </c>
      <c r="C123" s="24">
        <v>12685.53</v>
      </c>
      <c r="D123" s="35">
        <f t="shared" si="19"/>
        <v>0.88014500797890793</v>
      </c>
      <c r="E123" s="24">
        <v>1044.9100000000001</v>
      </c>
      <c r="F123" s="24">
        <v>18323.900000000001</v>
      </c>
      <c r="G123" s="35">
        <f t="shared" si="17"/>
        <v>0.36213241106719368</v>
      </c>
      <c r="H123" s="24">
        <v>873.34</v>
      </c>
      <c r="I123" s="24">
        <v>298926.75</v>
      </c>
      <c r="J123" s="35">
        <f t="shared" si="20"/>
        <v>0.85106366320368754</v>
      </c>
      <c r="K123" s="24">
        <v>965.57</v>
      </c>
      <c r="L123" s="24">
        <v>9716.52</v>
      </c>
      <c r="M123" s="35">
        <f t="shared" si="18"/>
        <v>0.78835862068965523</v>
      </c>
      <c r="N123" s="24">
        <v>963.55</v>
      </c>
      <c r="O123" s="24">
        <v>80073.460000000006</v>
      </c>
      <c r="P123" s="35">
        <f t="shared" si="21"/>
        <v>0.83758849372384947</v>
      </c>
      <c r="Q123" s="24">
        <v>854.14</v>
      </c>
      <c r="R123" s="24">
        <v>61399.47</v>
      </c>
      <c r="S123" s="35">
        <f t="shared" si="22"/>
        <v>0.58697618615144886</v>
      </c>
      <c r="T123" s="24">
        <v>962.72</v>
      </c>
      <c r="U123" s="24">
        <v>45858.34</v>
      </c>
      <c r="V123" s="35">
        <f t="shared" si="23"/>
        <v>0.74324700162074553</v>
      </c>
      <c r="W123" s="24">
        <v>1175.8499999999999</v>
      </c>
      <c r="X123" s="24">
        <v>34614.31</v>
      </c>
      <c r="Y123" s="35">
        <f t="shared" si="24"/>
        <v>0.30252503976647027</v>
      </c>
      <c r="Z123" s="24">
        <v>1095.1199999999999</v>
      </c>
      <c r="AA123" s="24">
        <v>150958.44</v>
      </c>
      <c r="AB123" s="35">
        <f t="shared" si="25"/>
        <v>0.4087647033338388</v>
      </c>
      <c r="AC123" s="24">
        <v>1686.77</v>
      </c>
      <c r="AD123" s="24">
        <v>17605.12</v>
      </c>
      <c r="AE123" s="35">
        <f t="shared" si="26"/>
        <v>9.9183774647887316E-2</v>
      </c>
      <c r="AF123" s="24">
        <v>1189.94</v>
      </c>
      <c r="AG123" s="24">
        <v>46346.12</v>
      </c>
      <c r="AH123" s="35">
        <f t="shared" si="27"/>
        <v>0.70509843298341701</v>
      </c>
      <c r="AI123" s="24">
        <v>1692.1</v>
      </c>
      <c r="AJ123" s="24">
        <v>47291.05</v>
      </c>
      <c r="AK123" s="35">
        <f t="shared" si="28"/>
        <v>0.37848887928481678</v>
      </c>
      <c r="AL123" s="24">
        <v>1665.05</v>
      </c>
      <c r="AM123" s="24">
        <v>51307.01</v>
      </c>
      <c r="AN123" s="35">
        <f t="shared" si="29"/>
        <v>0.8131063391442156</v>
      </c>
      <c r="AO123" s="24">
        <v>1368.15</v>
      </c>
      <c r="AP123" s="24">
        <v>4545.47</v>
      </c>
      <c r="AQ123" s="35">
        <f t="shared" si="30"/>
        <v>0.18740342197485055</v>
      </c>
      <c r="AR123" s="24">
        <v>1075.27</v>
      </c>
      <c r="AS123" s="24">
        <v>17355.64</v>
      </c>
      <c r="AT123" s="35">
        <f t="shared" si="31"/>
        <v>0.73847502340226356</v>
      </c>
      <c r="AU123" s="24">
        <v>941.47</v>
      </c>
      <c r="AV123" s="24">
        <v>107883.46</v>
      </c>
      <c r="AW123" s="35">
        <f t="shared" si="32"/>
        <v>0.53118394879369768</v>
      </c>
      <c r="AX123" s="24">
        <v>1468.24</v>
      </c>
      <c r="AY123" s="24">
        <v>73507.47</v>
      </c>
      <c r="AZ123" s="35">
        <f t="shared" si="33"/>
        <v>0.33022223719676552</v>
      </c>
      <c r="BA123" s="24">
        <v>1100.489</v>
      </c>
      <c r="BB123" s="24">
        <v>190882</v>
      </c>
      <c r="BC123" s="35">
        <v>0.3856</v>
      </c>
    </row>
    <row r="124" spans="1:55" x14ac:dyDescent="0.3">
      <c r="A124" s="34">
        <v>45408</v>
      </c>
      <c r="B124" s="24">
        <v>1296.6099999999999</v>
      </c>
      <c r="C124" s="24">
        <v>12881.45</v>
      </c>
      <c r="D124" s="35">
        <f t="shared" si="19"/>
        <v>0.89373829181988484</v>
      </c>
      <c r="E124" s="24">
        <v>1044.94</v>
      </c>
      <c r="F124" s="24">
        <v>18420.32</v>
      </c>
      <c r="G124" s="35">
        <f t="shared" si="17"/>
        <v>0.36403794466403161</v>
      </c>
      <c r="H124" s="24">
        <v>873.41</v>
      </c>
      <c r="I124" s="24">
        <v>302492</v>
      </c>
      <c r="J124" s="35">
        <f t="shared" si="20"/>
        <v>0.8612141590199266</v>
      </c>
      <c r="K124" s="24">
        <v>965.57</v>
      </c>
      <c r="L124" s="24">
        <v>9709.99</v>
      </c>
      <c r="M124" s="35">
        <f t="shared" si="18"/>
        <v>0.78782880324543614</v>
      </c>
      <c r="N124" s="24">
        <v>963.55</v>
      </c>
      <c r="O124" s="24">
        <v>79929.649999999994</v>
      </c>
      <c r="P124" s="35">
        <f t="shared" si="21"/>
        <v>0.8360842050209204</v>
      </c>
      <c r="Q124" s="24">
        <v>854.14</v>
      </c>
      <c r="R124" s="24">
        <v>61386.61</v>
      </c>
      <c r="S124" s="35">
        <f t="shared" si="22"/>
        <v>0.58685324512681281</v>
      </c>
      <c r="T124" s="24">
        <v>962.77</v>
      </c>
      <c r="U124" s="24">
        <v>46158.400000000001</v>
      </c>
      <c r="V124" s="35">
        <f t="shared" si="23"/>
        <v>0.74811021069692063</v>
      </c>
      <c r="W124" s="24">
        <v>1175.42</v>
      </c>
      <c r="X124" s="24">
        <v>31777.52</v>
      </c>
      <c r="Y124" s="35">
        <f t="shared" si="24"/>
        <v>0.27773182541208552</v>
      </c>
      <c r="Z124" s="24">
        <v>1095.43</v>
      </c>
      <c r="AA124" s="24">
        <v>156412.84</v>
      </c>
      <c r="AB124" s="35">
        <f t="shared" si="25"/>
        <v>0.4235341074020319</v>
      </c>
      <c r="AC124" s="24">
        <v>1686.75</v>
      </c>
      <c r="AD124" s="24">
        <v>17360.28</v>
      </c>
      <c r="AE124" s="35">
        <f t="shared" si="26"/>
        <v>9.7804394366197173E-2</v>
      </c>
      <c r="AF124" s="24">
        <v>1189.8399999999999</v>
      </c>
      <c r="AG124" s="24">
        <v>45411.55</v>
      </c>
      <c r="AH124" s="35">
        <f t="shared" si="27"/>
        <v>0.69088011562452456</v>
      </c>
      <c r="AI124" s="24">
        <v>1692.11</v>
      </c>
      <c r="AJ124" s="24">
        <v>47379.13</v>
      </c>
      <c r="AK124" s="35">
        <f t="shared" si="28"/>
        <v>0.37919381817890785</v>
      </c>
      <c r="AL124" s="24">
        <v>1665</v>
      </c>
      <c r="AM124" s="24">
        <v>50979.49</v>
      </c>
      <c r="AN124" s="35">
        <f t="shared" si="29"/>
        <v>0.80791584786053883</v>
      </c>
      <c r="AO124" s="24">
        <v>1368.01</v>
      </c>
      <c r="AP124" s="24">
        <v>4277.32</v>
      </c>
      <c r="AQ124" s="35">
        <f t="shared" si="30"/>
        <v>0.17634796949082662</v>
      </c>
      <c r="AR124" s="24">
        <v>1075.26</v>
      </c>
      <c r="AS124" s="24">
        <v>17311.740000000002</v>
      </c>
      <c r="AT124" s="35">
        <f t="shared" si="31"/>
        <v>0.73660709726831763</v>
      </c>
      <c r="AU124" s="24">
        <v>941.53</v>
      </c>
      <c r="AV124" s="24">
        <v>108633.11</v>
      </c>
      <c r="AW124" s="35">
        <f t="shared" si="32"/>
        <v>0.53487498769079267</v>
      </c>
      <c r="AX124" s="24">
        <v>1468.23</v>
      </c>
      <c r="AY124" s="24">
        <v>73324.38</v>
      </c>
      <c r="AZ124" s="35">
        <f t="shared" si="33"/>
        <v>0.32939973045822102</v>
      </c>
      <c r="BA124" s="24">
        <v>1100.6500000000001</v>
      </c>
      <c r="BB124" s="24">
        <v>192975</v>
      </c>
      <c r="BC124" s="35">
        <v>0.38979999999999998</v>
      </c>
    </row>
    <row r="125" spans="1:55" x14ac:dyDescent="0.3">
      <c r="A125" s="34">
        <v>45409</v>
      </c>
      <c r="B125" s="24">
        <v>1296.6600000000001</v>
      </c>
      <c r="C125" s="24">
        <v>13048.76</v>
      </c>
      <c r="D125" s="35">
        <f t="shared" si="19"/>
        <v>0.90534656213140918</v>
      </c>
      <c r="E125" s="24">
        <v>1044.96</v>
      </c>
      <c r="F125" s="24">
        <v>18498.060000000001</v>
      </c>
      <c r="G125" s="35">
        <f t="shared" si="17"/>
        <v>0.36557430830039528</v>
      </c>
      <c r="H125" s="24">
        <v>873.41</v>
      </c>
      <c r="I125" s="24">
        <v>302528.38</v>
      </c>
      <c r="J125" s="35">
        <f t="shared" si="20"/>
        <v>0.86131773521733068</v>
      </c>
      <c r="K125" s="24">
        <v>965.56</v>
      </c>
      <c r="L125" s="24">
        <v>9688.5300000000007</v>
      </c>
      <c r="M125" s="35">
        <f t="shared" si="18"/>
        <v>0.78608762677484789</v>
      </c>
      <c r="N125" s="24">
        <v>963.54</v>
      </c>
      <c r="O125" s="24">
        <v>79777.710000000006</v>
      </c>
      <c r="P125" s="35">
        <f t="shared" si="21"/>
        <v>0.83449487447698756</v>
      </c>
      <c r="Q125" s="24">
        <v>854.13</v>
      </c>
      <c r="R125" s="24">
        <v>61237.94</v>
      </c>
      <c r="S125" s="35">
        <f t="shared" si="22"/>
        <v>0.58543196657839647</v>
      </c>
      <c r="T125" s="24">
        <v>962.81</v>
      </c>
      <c r="U125" s="24">
        <v>46402.18</v>
      </c>
      <c r="V125" s="35">
        <f t="shared" si="23"/>
        <v>0.75206126418152353</v>
      </c>
      <c r="W125" s="24">
        <v>1175.01</v>
      </c>
      <c r="X125" s="24">
        <v>29123.37</v>
      </c>
      <c r="Y125" s="35">
        <f t="shared" si="24"/>
        <v>0.25453486339561954</v>
      </c>
      <c r="Z125" s="24">
        <v>1095.72</v>
      </c>
      <c r="AA125" s="24">
        <v>161601.60000000001</v>
      </c>
      <c r="AB125" s="35">
        <f t="shared" si="25"/>
        <v>0.43758421246452789</v>
      </c>
      <c r="AC125" s="24">
        <v>1686.72</v>
      </c>
      <c r="AD125" s="24">
        <v>16996.91</v>
      </c>
      <c r="AE125" s="35">
        <f t="shared" si="26"/>
        <v>9.575723943661972E-2</v>
      </c>
      <c r="AF125" s="24">
        <v>1189.74</v>
      </c>
      <c r="AG125" s="24">
        <v>44505.33</v>
      </c>
      <c r="AH125" s="35">
        <f t="shared" si="27"/>
        <v>0.67709310816978552</v>
      </c>
      <c r="AI125" s="24">
        <v>1692.12</v>
      </c>
      <c r="AJ125" s="24">
        <v>47456.49</v>
      </c>
      <c r="AK125" s="35">
        <f t="shared" si="28"/>
        <v>0.37981296069533482</v>
      </c>
      <c r="AL125" s="24">
        <v>1664.95</v>
      </c>
      <c r="AM125" s="24">
        <v>50711.4</v>
      </c>
      <c r="AN125" s="35">
        <f t="shared" si="29"/>
        <v>0.80366719492868466</v>
      </c>
      <c r="AO125" s="24">
        <v>1367.95</v>
      </c>
      <c r="AP125" s="24">
        <v>4153.62</v>
      </c>
      <c r="AQ125" s="35">
        <f t="shared" si="30"/>
        <v>0.17124799010513295</v>
      </c>
      <c r="AR125" s="24">
        <v>1075.26</v>
      </c>
      <c r="AS125" s="24">
        <v>17309.099999999999</v>
      </c>
      <c r="AT125" s="35">
        <f t="shared" si="31"/>
        <v>0.73649476640285927</v>
      </c>
      <c r="AU125" s="24">
        <v>941.61</v>
      </c>
      <c r="AV125" s="24">
        <v>109535.96</v>
      </c>
      <c r="AW125" s="35">
        <f t="shared" si="32"/>
        <v>0.53932033481043828</v>
      </c>
      <c r="AX125" s="24">
        <v>1468.22</v>
      </c>
      <c r="AY125" s="24">
        <v>73216.08</v>
      </c>
      <c r="AZ125" s="35">
        <f t="shared" si="33"/>
        <v>0.32891320754716979</v>
      </c>
      <c r="BA125" s="24">
        <v>1100.808</v>
      </c>
      <c r="BB125" s="24">
        <v>194792</v>
      </c>
      <c r="BC125" s="35">
        <v>0.39350000000000002</v>
      </c>
    </row>
    <row r="126" spans="1:55" x14ac:dyDescent="0.3">
      <c r="A126" s="34">
        <v>45410</v>
      </c>
      <c r="B126" s="24">
        <v>1296.73</v>
      </c>
      <c r="C126" s="24">
        <v>13230.59</v>
      </c>
      <c r="D126" s="35">
        <f t="shared" si="19"/>
        <v>0.91796225629639905</v>
      </c>
      <c r="E126" s="24">
        <v>1044.99</v>
      </c>
      <c r="F126" s="24">
        <v>18591.25</v>
      </c>
      <c r="G126" s="35">
        <f t="shared" si="17"/>
        <v>0.36741600790513834</v>
      </c>
      <c r="H126" s="24">
        <v>873.48</v>
      </c>
      <c r="I126" s="24">
        <v>305645.43</v>
      </c>
      <c r="J126" s="35">
        <f t="shared" si="20"/>
        <v>0.87019217683685468</v>
      </c>
      <c r="K126" s="24">
        <v>965.56</v>
      </c>
      <c r="L126" s="24">
        <v>9682.2999999999993</v>
      </c>
      <c r="M126" s="35">
        <f t="shared" si="18"/>
        <v>0.78558215010141985</v>
      </c>
      <c r="N126" s="24">
        <v>963.56</v>
      </c>
      <c r="O126" s="24">
        <v>80177.47</v>
      </c>
      <c r="P126" s="35">
        <f t="shared" si="21"/>
        <v>0.83867646443514643</v>
      </c>
      <c r="Q126" s="24">
        <v>854.13</v>
      </c>
      <c r="R126" s="24">
        <v>61118.3</v>
      </c>
      <c r="S126" s="35">
        <f t="shared" si="22"/>
        <v>0.58428821353116067</v>
      </c>
      <c r="T126" s="24">
        <v>962.86</v>
      </c>
      <c r="U126" s="24">
        <v>46714.71</v>
      </c>
      <c r="V126" s="35">
        <f t="shared" si="23"/>
        <v>0.75712658022690438</v>
      </c>
      <c r="W126" s="24">
        <v>1174.6300000000001</v>
      </c>
      <c r="X126" s="24">
        <v>26753.38</v>
      </c>
      <c r="Y126" s="35">
        <f t="shared" si="24"/>
        <v>0.23382142669859637</v>
      </c>
      <c r="Z126" s="24">
        <v>1096</v>
      </c>
      <c r="AA126" s="24">
        <v>166607.10999999999</v>
      </c>
      <c r="AB126" s="35">
        <f t="shared" si="25"/>
        <v>0.45113811385741825</v>
      </c>
      <c r="AC126" s="24">
        <v>1686.69</v>
      </c>
      <c r="AD126" s="24">
        <v>16606.53</v>
      </c>
      <c r="AE126" s="35">
        <f t="shared" si="26"/>
        <v>9.3557915492957736E-2</v>
      </c>
      <c r="AF126" s="24">
        <v>1189.6199999999999</v>
      </c>
      <c r="AG126" s="24">
        <v>43343.03</v>
      </c>
      <c r="AH126" s="35">
        <f t="shared" si="27"/>
        <v>0.65941016278715958</v>
      </c>
      <c r="AI126" s="24">
        <v>1692.13</v>
      </c>
      <c r="AJ126" s="24">
        <v>47531.98</v>
      </c>
      <c r="AK126" s="35">
        <f t="shared" si="28"/>
        <v>0.38041713686603124</v>
      </c>
      <c r="AL126" s="24">
        <v>1664.9</v>
      </c>
      <c r="AM126" s="24">
        <v>50420.82</v>
      </c>
      <c r="AN126" s="35">
        <f t="shared" si="29"/>
        <v>0.79906212361331219</v>
      </c>
      <c r="AO126" s="24">
        <v>1367.96</v>
      </c>
      <c r="AP126" s="24">
        <v>4189.45</v>
      </c>
      <c r="AQ126" s="35">
        <f t="shared" si="30"/>
        <v>0.17272521129663987</v>
      </c>
      <c r="AR126" s="24">
        <v>1075.26</v>
      </c>
      <c r="AS126" s="24">
        <v>17309.099999999999</v>
      </c>
      <c r="AT126" s="35">
        <f t="shared" si="31"/>
        <v>0.73649476640285927</v>
      </c>
      <c r="AU126" s="24">
        <v>941.68</v>
      </c>
      <c r="AV126" s="24">
        <v>110365.56</v>
      </c>
      <c r="AW126" s="35">
        <f t="shared" si="32"/>
        <v>0.54340502215657316</v>
      </c>
      <c r="AX126" s="24">
        <v>1468.22</v>
      </c>
      <c r="AY126" s="24">
        <v>73101.58</v>
      </c>
      <c r="AZ126" s="35">
        <f t="shared" si="33"/>
        <v>0.32839883198562447</v>
      </c>
      <c r="BA126" s="24">
        <v>1100.944</v>
      </c>
      <c r="BB126" s="24">
        <v>196182</v>
      </c>
      <c r="BC126" s="35">
        <v>0.39629999999999999</v>
      </c>
    </row>
    <row r="127" spans="1:55" x14ac:dyDescent="0.3">
      <c r="A127" s="34">
        <v>45411</v>
      </c>
      <c r="B127" s="24">
        <v>1296.79</v>
      </c>
      <c r="C127" s="24">
        <v>13410.95</v>
      </c>
      <c r="D127" s="35">
        <f t="shared" si="19"/>
        <v>0.93047595920349691</v>
      </c>
      <c r="E127" s="24">
        <v>1045.03</v>
      </c>
      <c r="F127" s="24">
        <v>18694.55</v>
      </c>
      <c r="G127" s="35">
        <f t="shared" si="17"/>
        <v>0.3694575098814229</v>
      </c>
      <c r="H127" s="24">
        <v>873.55</v>
      </c>
      <c r="I127" s="24">
        <v>309240.86</v>
      </c>
      <c r="J127" s="35">
        <f t="shared" si="20"/>
        <v>0.8804285970521496</v>
      </c>
      <c r="K127" s="24">
        <v>965.56</v>
      </c>
      <c r="L127" s="24">
        <v>9671.16</v>
      </c>
      <c r="M127" s="35">
        <f t="shared" si="18"/>
        <v>0.78467829614604456</v>
      </c>
      <c r="N127" s="24">
        <v>963.54</v>
      </c>
      <c r="O127" s="24">
        <v>79819.56</v>
      </c>
      <c r="P127" s="35">
        <f t="shared" si="21"/>
        <v>0.83493263598326362</v>
      </c>
      <c r="Q127" s="24">
        <v>854.13</v>
      </c>
      <c r="R127" s="24">
        <v>61148.81</v>
      </c>
      <c r="S127" s="35">
        <f t="shared" si="22"/>
        <v>0.58457988776612524</v>
      </c>
      <c r="T127" s="24">
        <v>962.91</v>
      </c>
      <c r="U127" s="24">
        <v>47007.81</v>
      </c>
      <c r="V127" s="35">
        <f t="shared" si="23"/>
        <v>0.76187698541329008</v>
      </c>
      <c r="W127" s="24">
        <v>1174.33</v>
      </c>
      <c r="X127" s="24">
        <v>24872.880000000001</v>
      </c>
      <c r="Y127" s="35">
        <f t="shared" si="24"/>
        <v>0.21738607561747278</v>
      </c>
      <c r="Z127" s="24">
        <v>1096.24</v>
      </c>
      <c r="AA127" s="24">
        <v>171054.14</v>
      </c>
      <c r="AB127" s="35">
        <f t="shared" si="25"/>
        <v>0.463179765179906</v>
      </c>
      <c r="AC127" s="24">
        <v>1686.66</v>
      </c>
      <c r="AD127" s="24">
        <v>16270.24</v>
      </c>
      <c r="AE127" s="35">
        <f t="shared" si="26"/>
        <v>9.1663323943661973E-2</v>
      </c>
      <c r="AF127" s="24">
        <v>1189.53</v>
      </c>
      <c r="AG127" s="24">
        <v>42535.39</v>
      </c>
      <c r="AH127" s="35">
        <f t="shared" si="27"/>
        <v>0.64712292712612196</v>
      </c>
      <c r="AI127" s="24">
        <v>1692.14</v>
      </c>
      <c r="AJ127" s="24">
        <v>47625.65</v>
      </c>
      <c r="AK127" s="35">
        <f t="shared" si="28"/>
        <v>0.3811668147294453</v>
      </c>
      <c r="AL127" s="24">
        <v>1664.86</v>
      </c>
      <c r="AM127" s="24">
        <v>50205.47</v>
      </c>
      <c r="AN127" s="35">
        <f t="shared" si="29"/>
        <v>0.79564928684627578</v>
      </c>
      <c r="AO127" s="24">
        <v>1367.95</v>
      </c>
      <c r="AP127" s="24">
        <v>4171.4799999999996</v>
      </c>
      <c r="AQ127" s="35">
        <f t="shared" si="30"/>
        <v>0.17198433312719025</v>
      </c>
      <c r="AR127" s="24">
        <v>1075.24</v>
      </c>
      <c r="AS127" s="24">
        <v>17255.34</v>
      </c>
      <c r="AT127" s="35">
        <f t="shared" si="31"/>
        <v>0.73420730150625479</v>
      </c>
      <c r="AU127" s="24">
        <v>941.76</v>
      </c>
      <c r="AV127" s="24">
        <v>111200.33</v>
      </c>
      <c r="AW127" s="35">
        <f t="shared" si="32"/>
        <v>0.54751516494337771</v>
      </c>
      <c r="AX127" s="24">
        <v>1468.22</v>
      </c>
      <c r="AY127" s="24">
        <v>73081.259999999995</v>
      </c>
      <c r="AZ127" s="35">
        <f t="shared" si="33"/>
        <v>0.32830754716981131</v>
      </c>
      <c r="BA127" s="24">
        <v>1101.039</v>
      </c>
      <c r="BB127" s="24">
        <v>197211</v>
      </c>
      <c r="BC127" s="35">
        <v>0.39839999999999998</v>
      </c>
    </row>
    <row r="128" spans="1:55" x14ac:dyDescent="0.3">
      <c r="A128" s="34">
        <v>45412</v>
      </c>
      <c r="B128" s="24">
        <v>1296.8599999999999</v>
      </c>
      <c r="C128" s="24">
        <v>13614.51</v>
      </c>
      <c r="D128" s="35">
        <f t="shared" si="19"/>
        <v>0.94459932005828073</v>
      </c>
      <c r="E128" s="24">
        <v>1045.06</v>
      </c>
      <c r="F128" s="24">
        <v>18804.560000000001</v>
      </c>
      <c r="G128" s="35">
        <f t="shared" si="17"/>
        <v>0.37163162055335969</v>
      </c>
      <c r="H128" s="24">
        <v>873.6</v>
      </c>
      <c r="I128" s="24">
        <v>311835.09000000003</v>
      </c>
      <c r="J128" s="35">
        <f t="shared" si="20"/>
        <v>0.88781453654064624</v>
      </c>
      <c r="K128" s="24">
        <v>965.56</v>
      </c>
      <c r="L128" s="24">
        <v>9669.11</v>
      </c>
      <c r="M128" s="35">
        <f t="shared" si="18"/>
        <v>0.78451196754563901</v>
      </c>
      <c r="N128" s="24">
        <v>963.53</v>
      </c>
      <c r="O128" s="24">
        <v>79575.53</v>
      </c>
      <c r="P128" s="35">
        <f t="shared" si="21"/>
        <v>0.83238002092050212</v>
      </c>
      <c r="Q128" s="24">
        <v>854.16</v>
      </c>
      <c r="R128" s="24">
        <v>61760.21</v>
      </c>
      <c r="S128" s="35">
        <f t="shared" si="22"/>
        <v>0.59042484441172816</v>
      </c>
      <c r="T128" s="24">
        <v>962.96</v>
      </c>
      <c r="U128" s="24">
        <v>47314.33</v>
      </c>
      <c r="V128" s="35">
        <f t="shared" si="23"/>
        <v>0.76684489465153971</v>
      </c>
      <c r="W128" s="24">
        <v>1174.27</v>
      </c>
      <c r="X128" s="24">
        <v>24521.53</v>
      </c>
      <c r="Y128" s="35">
        <f t="shared" si="24"/>
        <v>0.21431531751997063</v>
      </c>
      <c r="Z128" s="24">
        <v>1096.46</v>
      </c>
      <c r="AA128" s="24">
        <v>175269.2</v>
      </c>
      <c r="AB128" s="35">
        <f t="shared" si="25"/>
        <v>0.47459328899768216</v>
      </c>
      <c r="AC128" s="24">
        <v>1686.66</v>
      </c>
      <c r="AD128" s="24">
        <v>16299.89</v>
      </c>
      <c r="AE128" s="35">
        <f t="shared" si="26"/>
        <v>9.18303661971831E-2</v>
      </c>
      <c r="AF128" s="24">
        <v>1189.46</v>
      </c>
      <c r="AG128" s="24">
        <v>41858.660000000003</v>
      </c>
      <c r="AH128" s="35">
        <f t="shared" si="27"/>
        <v>0.63682732390080643</v>
      </c>
      <c r="AI128" s="24">
        <v>1692.16</v>
      </c>
      <c r="AJ128" s="24">
        <v>47766.85</v>
      </c>
      <c r="AK128" s="35">
        <f t="shared" si="28"/>
        <v>0.38229689388300636</v>
      </c>
      <c r="AL128" s="24">
        <v>1664.83</v>
      </c>
      <c r="AM128" s="24">
        <v>49993.41</v>
      </c>
      <c r="AN128" s="35">
        <f t="shared" si="29"/>
        <v>0.79228858954041215</v>
      </c>
      <c r="AO128" s="24">
        <v>1368.07</v>
      </c>
      <c r="AP128" s="24">
        <v>4390.8100000000004</v>
      </c>
      <c r="AQ128" s="35">
        <f t="shared" si="30"/>
        <v>0.18102700474129046</v>
      </c>
      <c r="AR128" s="24">
        <v>1075.26</v>
      </c>
      <c r="AS128" s="24">
        <v>17314.82</v>
      </c>
      <c r="AT128" s="35">
        <f t="shared" si="31"/>
        <v>0.73673814994468556</v>
      </c>
      <c r="AU128" s="24">
        <v>941.84</v>
      </c>
      <c r="AV128" s="24">
        <v>112210.11</v>
      </c>
      <c r="AW128" s="35">
        <f t="shared" si="32"/>
        <v>0.55248700147710483</v>
      </c>
      <c r="AX128" s="24">
        <v>1468.22</v>
      </c>
      <c r="AY128" s="24">
        <v>73178.039999999994</v>
      </c>
      <c r="AZ128" s="35">
        <f t="shared" si="33"/>
        <v>0.32874231805929915</v>
      </c>
      <c r="BA128" s="24">
        <v>1101.1120000000001</v>
      </c>
      <c r="BB128" s="24">
        <v>198298</v>
      </c>
      <c r="BC128" s="35">
        <v>0.40060000000000001</v>
      </c>
    </row>
    <row r="129" spans="1:55" x14ac:dyDescent="0.3">
      <c r="A129" s="34">
        <v>45413</v>
      </c>
      <c r="B129" s="24">
        <v>1296.9100000000001</v>
      </c>
      <c r="C129" s="24">
        <v>13788.87</v>
      </c>
      <c r="D129" s="35">
        <f t="shared" si="19"/>
        <v>0.95669673211683903</v>
      </c>
      <c r="E129" s="24">
        <v>1045.0899999999999</v>
      </c>
      <c r="F129" s="24">
        <v>18927.55</v>
      </c>
      <c r="G129" s="35">
        <f t="shared" si="17"/>
        <v>0.37406225296442686</v>
      </c>
      <c r="H129" s="24">
        <v>873.64</v>
      </c>
      <c r="I129" s="24">
        <v>313321.34999999998</v>
      </c>
      <c r="J129" s="35">
        <f t="shared" si="20"/>
        <v>0.8920460142524036</v>
      </c>
      <c r="K129" s="24">
        <v>965.56</v>
      </c>
      <c r="L129" s="24">
        <v>9677.32</v>
      </c>
      <c r="M129" s="35">
        <f t="shared" si="18"/>
        <v>0.78517809330628796</v>
      </c>
      <c r="N129" s="24">
        <v>963.54</v>
      </c>
      <c r="O129" s="24">
        <v>79839.63</v>
      </c>
      <c r="P129" s="35">
        <f t="shared" si="21"/>
        <v>0.83514257322175733</v>
      </c>
      <c r="Q129" s="24">
        <v>854.19</v>
      </c>
      <c r="R129" s="24">
        <v>62629.67</v>
      </c>
      <c r="S129" s="35">
        <f t="shared" si="22"/>
        <v>0.59873684311157427</v>
      </c>
      <c r="T129" s="24">
        <v>963.01</v>
      </c>
      <c r="U129" s="24">
        <v>47668.25</v>
      </c>
      <c r="V129" s="35">
        <f t="shared" si="23"/>
        <v>0.77258103727714744</v>
      </c>
      <c r="W129" s="24">
        <v>1174.3599999999999</v>
      </c>
      <c r="X129" s="24">
        <v>25066.68</v>
      </c>
      <c r="Y129" s="35">
        <f t="shared" si="24"/>
        <v>0.21907986505619745</v>
      </c>
      <c r="Z129" s="24">
        <v>1096.6199999999999</v>
      </c>
      <c r="AA129" s="24">
        <v>178331.42</v>
      </c>
      <c r="AB129" s="35">
        <f t="shared" si="25"/>
        <v>0.48288515694387285</v>
      </c>
      <c r="AC129" s="24">
        <v>1686.65</v>
      </c>
      <c r="AD129" s="24">
        <v>16206.68</v>
      </c>
      <c r="AE129" s="35">
        <f t="shared" si="26"/>
        <v>9.1305239436619723E-2</v>
      </c>
      <c r="AF129" s="24">
        <v>1189.3599999999999</v>
      </c>
      <c r="AG129" s="24">
        <v>40952.25</v>
      </c>
      <c r="AH129" s="35">
        <f t="shared" si="27"/>
        <v>0.62303742583295296</v>
      </c>
      <c r="AI129" s="24">
        <v>1692.18</v>
      </c>
      <c r="AJ129" s="24">
        <v>47904.32</v>
      </c>
      <c r="AK129" s="35">
        <f t="shared" si="28"/>
        <v>0.38339712037904072</v>
      </c>
      <c r="AL129" s="24">
        <v>1664.78</v>
      </c>
      <c r="AM129" s="24">
        <v>49711.23</v>
      </c>
      <c r="AN129" s="35">
        <f t="shared" si="29"/>
        <v>0.78781664025356579</v>
      </c>
      <c r="AO129" s="24">
        <v>1368.15</v>
      </c>
      <c r="AP129" s="24">
        <v>4544.63</v>
      </c>
      <c r="AQ129" s="35">
        <f t="shared" si="30"/>
        <v>0.18736878994021852</v>
      </c>
      <c r="AR129" s="24">
        <v>1075.23</v>
      </c>
      <c r="AS129" s="24">
        <v>17196.91</v>
      </c>
      <c r="AT129" s="35">
        <f t="shared" si="31"/>
        <v>0.73172113011658579</v>
      </c>
      <c r="AU129" s="24">
        <v>941.94</v>
      </c>
      <c r="AV129" s="24">
        <v>113255.85</v>
      </c>
      <c r="AW129" s="35">
        <f t="shared" si="32"/>
        <v>0.55763589364844912</v>
      </c>
      <c r="AX129" s="24">
        <v>1468.21</v>
      </c>
      <c r="AY129" s="24">
        <v>72942.95</v>
      </c>
      <c r="AZ129" s="35">
        <f t="shared" si="33"/>
        <v>0.32768620844564239</v>
      </c>
      <c r="BA129" s="24">
        <v>1101.193</v>
      </c>
      <c r="BB129" s="24">
        <v>199228</v>
      </c>
      <c r="BC129" s="35">
        <v>0.40239999999999998</v>
      </c>
    </row>
    <row r="130" spans="1:55" x14ac:dyDescent="0.3">
      <c r="A130" s="34">
        <v>45414</v>
      </c>
      <c r="B130" s="24">
        <v>1297</v>
      </c>
      <c r="C130" s="24">
        <v>14030.26</v>
      </c>
      <c r="D130" s="35">
        <f t="shared" si="19"/>
        <v>0.97344480677166445</v>
      </c>
      <c r="E130" s="24">
        <v>1045.1400000000001</v>
      </c>
      <c r="F130" s="24">
        <v>19083.98</v>
      </c>
      <c r="G130" s="35">
        <f t="shared" si="17"/>
        <v>0.37715375494071146</v>
      </c>
      <c r="H130" s="24">
        <v>873.67</v>
      </c>
      <c r="I130" s="24">
        <v>315002.06</v>
      </c>
      <c r="J130" s="35">
        <f t="shared" si="20"/>
        <v>0.89683110360751506</v>
      </c>
      <c r="K130" s="24">
        <v>965.57</v>
      </c>
      <c r="L130" s="24">
        <v>9718.23</v>
      </c>
      <c r="M130" s="35">
        <f t="shared" si="18"/>
        <v>0.78849736308316432</v>
      </c>
      <c r="N130" s="24">
        <v>963.57</v>
      </c>
      <c r="O130" s="24">
        <v>80430.22</v>
      </c>
      <c r="P130" s="35">
        <f t="shared" si="21"/>
        <v>0.84132029288702925</v>
      </c>
      <c r="Q130" s="24">
        <v>854.22</v>
      </c>
      <c r="R130" s="24">
        <v>63108.68</v>
      </c>
      <c r="S130" s="35">
        <f t="shared" si="22"/>
        <v>0.6033161572803839</v>
      </c>
      <c r="T130" s="24">
        <v>963.07</v>
      </c>
      <c r="U130" s="24">
        <v>48128.21</v>
      </c>
      <c r="V130" s="35">
        <f t="shared" si="23"/>
        <v>0.78003581847649917</v>
      </c>
      <c r="W130" s="24">
        <v>1174.48</v>
      </c>
      <c r="X130" s="24">
        <v>25812.959999999999</v>
      </c>
      <c r="Y130" s="35">
        <f t="shared" si="24"/>
        <v>0.22560226537782516</v>
      </c>
      <c r="Z130" s="24">
        <v>1096.69</v>
      </c>
      <c r="AA130" s="24">
        <v>179844.45</v>
      </c>
      <c r="AB130" s="35">
        <f t="shared" si="25"/>
        <v>0.48698213396009793</v>
      </c>
      <c r="AC130" s="24">
        <v>1686.61</v>
      </c>
      <c r="AD130" s="24">
        <v>15734.91</v>
      </c>
      <c r="AE130" s="35">
        <f t="shared" si="26"/>
        <v>8.8647380281690141E-2</v>
      </c>
      <c r="AF130" s="24">
        <v>1189.29</v>
      </c>
      <c r="AG130" s="24">
        <v>40325.94</v>
      </c>
      <c r="AH130" s="35">
        <f t="shared" si="27"/>
        <v>0.61350890004564129</v>
      </c>
      <c r="AI130" s="24">
        <v>1692.19</v>
      </c>
      <c r="AJ130" s="24">
        <v>47998.45</v>
      </c>
      <c r="AK130" s="35">
        <f t="shared" si="28"/>
        <v>0.38415047980343664</v>
      </c>
      <c r="AL130" s="24">
        <v>1664.74</v>
      </c>
      <c r="AM130" s="24">
        <v>49462.65</v>
      </c>
      <c r="AN130" s="35">
        <f t="shared" si="29"/>
        <v>0.7838771790808241</v>
      </c>
      <c r="AO130" s="24">
        <v>1368.08</v>
      </c>
      <c r="AP130" s="24">
        <v>4406.57</v>
      </c>
      <c r="AQ130" s="35">
        <f t="shared" si="30"/>
        <v>0.18167676767676766</v>
      </c>
      <c r="AR130" s="24">
        <v>1075.17</v>
      </c>
      <c r="AS130" s="24">
        <v>16970.150000000001</v>
      </c>
      <c r="AT130" s="35">
        <f t="shared" si="31"/>
        <v>0.72207258956684539</v>
      </c>
      <c r="AU130" s="24">
        <v>942.02</v>
      </c>
      <c r="AV130" s="24">
        <v>114260.13</v>
      </c>
      <c r="AW130" s="35">
        <f t="shared" si="32"/>
        <v>0.56258064992614476</v>
      </c>
      <c r="AX130" s="24">
        <v>1468.21</v>
      </c>
      <c r="AY130" s="24">
        <v>72870.75</v>
      </c>
      <c r="AZ130" s="35">
        <f t="shared" si="33"/>
        <v>0.32736185983827493</v>
      </c>
      <c r="BA130" s="24">
        <v>1101.309</v>
      </c>
      <c r="BB130" s="24">
        <v>200565</v>
      </c>
      <c r="BC130" s="35">
        <v>0.40510000000000002</v>
      </c>
    </row>
    <row r="131" spans="1:55" x14ac:dyDescent="0.3">
      <c r="A131" s="34">
        <v>45415</v>
      </c>
      <c r="B131" s="24">
        <v>1297.05</v>
      </c>
      <c r="C131" s="24">
        <v>14172.72</v>
      </c>
      <c r="D131" s="35">
        <f t="shared" si="19"/>
        <v>0.98332893915215425</v>
      </c>
      <c r="E131" s="24">
        <v>1045.18</v>
      </c>
      <c r="F131" s="24">
        <v>19229.900000000001</v>
      </c>
      <c r="G131" s="35">
        <f t="shared" si="17"/>
        <v>0.38003754940711465</v>
      </c>
      <c r="H131" s="24">
        <v>873.64</v>
      </c>
      <c r="I131" s="24">
        <v>313500.83</v>
      </c>
      <c r="J131" s="35">
        <f t="shared" si="20"/>
        <v>0.89255700534393967</v>
      </c>
      <c r="K131" s="24">
        <v>965.58</v>
      </c>
      <c r="L131" s="24">
        <v>9754.85</v>
      </c>
      <c r="M131" s="35">
        <f t="shared" si="18"/>
        <v>0.79146855983772824</v>
      </c>
      <c r="N131" s="24">
        <v>963.59</v>
      </c>
      <c r="O131" s="24">
        <v>80857.62</v>
      </c>
      <c r="P131" s="35">
        <f t="shared" si="21"/>
        <v>0.84579100418410036</v>
      </c>
      <c r="Q131" s="24">
        <v>854.26</v>
      </c>
      <c r="R131" s="24">
        <v>63951.5</v>
      </c>
      <c r="S131" s="35">
        <f t="shared" si="22"/>
        <v>0.61137347877211934</v>
      </c>
      <c r="T131" s="24">
        <v>963.11</v>
      </c>
      <c r="U131" s="24">
        <v>48486.86</v>
      </c>
      <c r="V131" s="35">
        <f t="shared" si="23"/>
        <v>0.7858486223662885</v>
      </c>
      <c r="W131" s="24">
        <v>1174.5899999999999</v>
      </c>
      <c r="X131" s="24">
        <v>26468.2</v>
      </c>
      <c r="Y131" s="35">
        <f t="shared" si="24"/>
        <v>0.2313289866978972</v>
      </c>
      <c r="Z131" s="24">
        <v>1096.71</v>
      </c>
      <c r="AA131" s="24">
        <v>180225.56</v>
      </c>
      <c r="AB131" s="35">
        <f t="shared" si="25"/>
        <v>0.48801410220306307</v>
      </c>
      <c r="AC131" s="24">
        <v>1686.58</v>
      </c>
      <c r="AD131" s="24">
        <v>15327.36</v>
      </c>
      <c r="AE131" s="35">
        <f t="shared" si="26"/>
        <v>8.6351323943661976E-2</v>
      </c>
      <c r="AF131" s="24">
        <v>1189.19</v>
      </c>
      <c r="AG131" s="24">
        <v>39440.69</v>
      </c>
      <c r="AH131" s="35">
        <f t="shared" si="27"/>
        <v>0.60004092499619655</v>
      </c>
      <c r="AI131" s="24">
        <v>1692.2</v>
      </c>
      <c r="AJ131" s="24">
        <v>48070.68</v>
      </c>
      <c r="AK131" s="35">
        <f t="shared" si="28"/>
        <v>0.38472856491152246</v>
      </c>
      <c r="AL131" s="24">
        <v>1664.69</v>
      </c>
      <c r="AM131" s="24">
        <v>49178.13</v>
      </c>
      <c r="AN131" s="35">
        <f t="shared" si="29"/>
        <v>0.77936814580031688</v>
      </c>
      <c r="AO131" s="24">
        <v>1367.78</v>
      </c>
      <c r="AP131" s="24">
        <v>3852.87</v>
      </c>
      <c r="AQ131" s="35">
        <f t="shared" si="30"/>
        <v>0.15884848484848485</v>
      </c>
      <c r="AR131" s="24">
        <v>1075.07</v>
      </c>
      <c r="AS131" s="24">
        <v>16620.939999999999</v>
      </c>
      <c r="AT131" s="35">
        <f t="shared" si="31"/>
        <v>0.70721385414007309</v>
      </c>
      <c r="AU131" s="24">
        <v>942.09</v>
      </c>
      <c r="AV131" s="24">
        <v>115239.63</v>
      </c>
      <c r="AW131" s="35">
        <f t="shared" si="32"/>
        <v>0.56740339734121126</v>
      </c>
      <c r="AX131" s="24">
        <v>1468.19</v>
      </c>
      <c r="AY131" s="24">
        <v>72603.820000000007</v>
      </c>
      <c r="AZ131" s="35">
        <f t="shared" si="33"/>
        <v>0.32616271338724173</v>
      </c>
      <c r="BA131" s="24">
        <v>1101.413</v>
      </c>
      <c r="BB131" s="24">
        <v>201711</v>
      </c>
      <c r="BC131" s="35">
        <v>0.40749999999999997</v>
      </c>
    </row>
    <row r="132" spans="1:55" x14ac:dyDescent="0.3">
      <c r="A132" s="34">
        <v>45416</v>
      </c>
      <c r="B132" s="24">
        <v>1297.1099999999999</v>
      </c>
      <c r="C132" s="24">
        <v>14369.13</v>
      </c>
      <c r="D132" s="35">
        <f t="shared" si="19"/>
        <v>0.99695622007909523</v>
      </c>
      <c r="E132" s="24">
        <v>1045.22</v>
      </c>
      <c r="F132" s="24">
        <v>19383.55</v>
      </c>
      <c r="G132" s="35">
        <f t="shared" si="17"/>
        <v>0.38307411067193675</v>
      </c>
      <c r="H132" s="24">
        <v>873.64</v>
      </c>
      <c r="I132" s="24">
        <v>313398.78999999998</v>
      </c>
      <c r="J132" s="35">
        <f t="shared" si="20"/>
        <v>0.89226649090790022</v>
      </c>
      <c r="K132" s="24">
        <v>965.6</v>
      </c>
      <c r="L132" s="24">
        <v>9814.02</v>
      </c>
      <c r="M132" s="35">
        <f t="shared" si="18"/>
        <v>0.79626937119675456</v>
      </c>
      <c r="N132" s="24">
        <v>963.6</v>
      </c>
      <c r="O132" s="24">
        <v>81140.639999999999</v>
      </c>
      <c r="P132" s="35">
        <f t="shared" si="21"/>
        <v>0.84875146443514649</v>
      </c>
      <c r="Q132" s="24">
        <v>854.32</v>
      </c>
      <c r="R132" s="24">
        <v>65409.93</v>
      </c>
      <c r="S132" s="35">
        <f t="shared" si="22"/>
        <v>0.62531600432109979</v>
      </c>
      <c r="T132" s="24">
        <v>963.16</v>
      </c>
      <c r="U132" s="24">
        <v>48822.61</v>
      </c>
      <c r="V132" s="35">
        <f t="shared" si="23"/>
        <v>0.79129027552674236</v>
      </c>
      <c r="W132" s="24">
        <v>1174.69</v>
      </c>
      <c r="X132" s="24">
        <v>27132.49</v>
      </c>
      <c r="Y132" s="35">
        <f t="shared" si="24"/>
        <v>0.23713480396441119</v>
      </c>
      <c r="Z132" s="24">
        <v>1096.73</v>
      </c>
      <c r="AA132" s="24">
        <v>180474.07</v>
      </c>
      <c r="AB132" s="35">
        <f t="shared" si="25"/>
        <v>0.48868701665836278</v>
      </c>
      <c r="AC132" s="24">
        <v>1686.54</v>
      </c>
      <c r="AD132" s="24">
        <v>14856.83</v>
      </c>
      <c r="AE132" s="35">
        <f t="shared" si="26"/>
        <v>8.3700450704225354E-2</v>
      </c>
      <c r="AF132" s="24">
        <v>1189.03</v>
      </c>
      <c r="AG132" s="24">
        <v>37939.199999999997</v>
      </c>
      <c r="AH132" s="35">
        <f t="shared" si="27"/>
        <v>0.57719762665449559</v>
      </c>
      <c r="AI132" s="24">
        <v>1692.21</v>
      </c>
      <c r="AJ132" s="24">
        <v>48134.53</v>
      </c>
      <c r="AK132" s="35">
        <f t="shared" si="28"/>
        <v>0.38523958158259103</v>
      </c>
      <c r="AL132" s="24">
        <v>1664.67</v>
      </c>
      <c r="AM132" s="24">
        <v>49090.83</v>
      </c>
      <c r="AN132" s="35">
        <f t="shared" si="29"/>
        <v>0.77798462757527731</v>
      </c>
      <c r="AO132" s="24">
        <v>1367.49</v>
      </c>
      <c r="AP132" s="24">
        <v>3324.38</v>
      </c>
      <c r="AQ132" s="35">
        <f t="shared" si="30"/>
        <v>0.13705957534528965</v>
      </c>
      <c r="AR132" s="24">
        <v>1074.95</v>
      </c>
      <c r="AS132" s="24">
        <v>16223.42</v>
      </c>
      <c r="AT132" s="35">
        <f t="shared" si="31"/>
        <v>0.69029954897455537</v>
      </c>
      <c r="AU132" s="24">
        <v>942.18</v>
      </c>
      <c r="AV132" s="24">
        <v>116469.59</v>
      </c>
      <c r="AW132" s="35">
        <f t="shared" si="32"/>
        <v>0.57345933037912356</v>
      </c>
      <c r="AX132" s="24">
        <v>1468.18</v>
      </c>
      <c r="AY132" s="24">
        <v>72410</v>
      </c>
      <c r="AZ132" s="35">
        <f t="shared" si="33"/>
        <v>0.32529200359389038</v>
      </c>
      <c r="BA132" s="24">
        <v>1101.5219999999999</v>
      </c>
      <c r="BB132" s="24">
        <v>202699</v>
      </c>
      <c r="BC132" s="35">
        <v>0.40939999999999999</v>
      </c>
    </row>
    <row r="133" spans="1:55" x14ac:dyDescent="0.3">
      <c r="A133" s="34">
        <v>45417</v>
      </c>
      <c r="B133" s="24">
        <v>1297.2</v>
      </c>
      <c r="C133" s="24">
        <v>14652.46</v>
      </c>
      <c r="D133" s="35">
        <f t="shared" si="19"/>
        <v>1.0166141677652119</v>
      </c>
      <c r="E133" s="24">
        <v>1045.29</v>
      </c>
      <c r="F133" s="24">
        <v>19607.150000000001</v>
      </c>
      <c r="G133" s="35">
        <f t="shared" si="17"/>
        <v>0.38749308300395258</v>
      </c>
      <c r="H133" s="24">
        <v>873.64</v>
      </c>
      <c r="I133" s="24">
        <v>313657.88</v>
      </c>
      <c r="J133" s="35">
        <f t="shared" si="20"/>
        <v>0.89300413678435486</v>
      </c>
      <c r="K133" s="24">
        <v>965.62</v>
      </c>
      <c r="L133" s="24">
        <v>9880.85</v>
      </c>
      <c r="M133" s="35">
        <f t="shared" si="18"/>
        <v>0.80169168356997977</v>
      </c>
      <c r="N133" s="24">
        <v>963.62</v>
      </c>
      <c r="O133" s="24">
        <v>81551.53</v>
      </c>
      <c r="P133" s="35">
        <f t="shared" si="21"/>
        <v>0.85304947698744771</v>
      </c>
      <c r="Q133" s="24">
        <v>854.4</v>
      </c>
      <c r="R133" s="24">
        <v>67115.61</v>
      </c>
      <c r="S133" s="35">
        <f t="shared" si="22"/>
        <v>0.64162222880796915</v>
      </c>
      <c r="T133" s="24">
        <v>963.2</v>
      </c>
      <c r="U133" s="24">
        <v>49164.77</v>
      </c>
      <c r="V133" s="35">
        <f t="shared" si="23"/>
        <v>0.79683581847649909</v>
      </c>
      <c r="W133" s="24">
        <v>1174.79</v>
      </c>
      <c r="X133" s="24">
        <v>27744.63</v>
      </c>
      <c r="Y133" s="35">
        <f t="shared" si="24"/>
        <v>0.24248483630198048</v>
      </c>
      <c r="Z133" s="24">
        <v>1096.74</v>
      </c>
      <c r="AA133" s="24">
        <v>180745.41</v>
      </c>
      <c r="AB133" s="35">
        <f t="shared" si="25"/>
        <v>0.48942175010289629</v>
      </c>
      <c r="AC133" s="24">
        <v>1686.5</v>
      </c>
      <c r="AD133" s="24">
        <v>14456.91</v>
      </c>
      <c r="AE133" s="35">
        <f t="shared" si="26"/>
        <v>8.1447380281690143E-2</v>
      </c>
      <c r="AF133" s="24">
        <v>1188.8399999999999</v>
      </c>
      <c r="AG133" s="24">
        <v>36301.550000000003</v>
      </c>
      <c r="AH133" s="35">
        <f t="shared" si="27"/>
        <v>0.55228282367260007</v>
      </c>
      <c r="AI133" s="24">
        <v>1692.22</v>
      </c>
      <c r="AJ133" s="24">
        <v>48202.559999999998</v>
      </c>
      <c r="AK133" s="35">
        <f t="shared" si="28"/>
        <v>0.38578405243823377</v>
      </c>
      <c r="AL133" s="24">
        <v>1664.66</v>
      </c>
      <c r="AM133" s="24">
        <v>49012.74</v>
      </c>
      <c r="AN133" s="35">
        <f t="shared" si="29"/>
        <v>0.7767470681458003</v>
      </c>
      <c r="AO133" s="24">
        <v>1367.38</v>
      </c>
      <c r="AP133" s="24">
        <v>3127.42</v>
      </c>
      <c r="AQ133" s="35">
        <f t="shared" si="30"/>
        <v>0.12893918779633065</v>
      </c>
      <c r="AR133" s="24">
        <v>1074.8599999999999</v>
      </c>
      <c r="AS133" s="24">
        <v>15911.8</v>
      </c>
      <c r="AT133" s="35">
        <f t="shared" si="31"/>
        <v>0.67704025189345585</v>
      </c>
      <c r="AU133" s="24">
        <v>942.29</v>
      </c>
      <c r="AV133" s="24">
        <v>117931.17</v>
      </c>
      <c r="AW133" s="35">
        <f t="shared" si="32"/>
        <v>0.58065568685376656</v>
      </c>
      <c r="AX133" s="24">
        <v>1468.17</v>
      </c>
      <c r="AY133" s="24">
        <v>72126.12</v>
      </c>
      <c r="AZ133" s="35">
        <f t="shared" si="33"/>
        <v>0.32401671159029649</v>
      </c>
      <c r="BA133" s="24">
        <v>1101.6379999999999</v>
      </c>
      <c r="BB133" s="24">
        <v>204352</v>
      </c>
      <c r="BC133" s="35">
        <v>0.4128</v>
      </c>
    </row>
    <row r="134" spans="1:55" x14ac:dyDescent="0.3">
      <c r="A134" s="34">
        <v>45418</v>
      </c>
      <c r="B134" s="24">
        <v>1297.25</v>
      </c>
      <c r="C134" s="24">
        <v>14829.58</v>
      </c>
      <c r="D134" s="35">
        <f t="shared" si="19"/>
        <v>1.0289030736140983</v>
      </c>
      <c r="E134" s="24">
        <v>1045.4100000000001</v>
      </c>
      <c r="F134" s="24">
        <v>20045.09</v>
      </c>
      <c r="G134" s="35">
        <f t="shared" si="17"/>
        <v>0.39614802371541502</v>
      </c>
      <c r="H134" s="24">
        <v>873.66</v>
      </c>
      <c r="I134" s="24">
        <v>314496.90999999997</v>
      </c>
      <c r="J134" s="35">
        <f t="shared" si="20"/>
        <v>0.8953929091017796</v>
      </c>
      <c r="K134" s="24">
        <v>965.64</v>
      </c>
      <c r="L134" s="24">
        <v>9956.65</v>
      </c>
      <c r="M134" s="35">
        <f t="shared" si="18"/>
        <v>0.80784178498985804</v>
      </c>
      <c r="N134" s="24">
        <v>963.65</v>
      </c>
      <c r="O134" s="24">
        <v>82118.149999999994</v>
      </c>
      <c r="P134" s="35">
        <f t="shared" si="21"/>
        <v>0.85897646443514641</v>
      </c>
      <c r="Q134" s="24">
        <v>854.48</v>
      </c>
      <c r="R134" s="24">
        <v>68873.42</v>
      </c>
      <c r="S134" s="35">
        <f t="shared" si="22"/>
        <v>0.65842681376251155</v>
      </c>
      <c r="T134" s="24">
        <v>963.25</v>
      </c>
      <c r="U134" s="24">
        <v>49557.84</v>
      </c>
      <c r="V134" s="35">
        <f t="shared" si="23"/>
        <v>0.80320648298217179</v>
      </c>
      <c r="W134" s="24">
        <v>1174.8800000000001</v>
      </c>
      <c r="X134" s="24">
        <v>28330.35</v>
      </c>
      <c r="Y134" s="35">
        <f t="shared" si="24"/>
        <v>0.24760396091524059</v>
      </c>
      <c r="Z134" s="24">
        <v>1096.76</v>
      </c>
      <c r="AA134" s="24">
        <v>181097.86</v>
      </c>
      <c r="AB134" s="35">
        <f t="shared" si="25"/>
        <v>0.49037611290427396</v>
      </c>
      <c r="AC134" s="24">
        <v>1686.51</v>
      </c>
      <c r="AD134" s="24">
        <v>14584.91</v>
      </c>
      <c r="AE134" s="35">
        <f t="shared" si="26"/>
        <v>8.2168507042253522E-2</v>
      </c>
      <c r="AF134" s="24">
        <v>1188.7</v>
      </c>
      <c r="AG134" s="24">
        <v>35049.22</v>
      </c>
      <c r="AH134" s="35">
        <f t="shared" si="27"/>
        <v>0.53323018408641409</v>
      </c>
      <c r="AI134" s="24">
        <v>1692.23</v>
      </c>
      <c r="AJ134" s="24">
        <v>48280.85</v>
      </c>
      <c r="AK134" s="35">
        <f t="shared" si="28"/>
        <v>0.38641063811055887</v>
      </c>
      <c r="AL134" s="24">
        <v>1664.63</v>
      </c>
      <c r="AM134" s="24">
        <v>48821.23</v>
      </c>
      <c r="AN134" s="35">
        <f t="shared" si="29"/>
        <v>0.77371204437400953</v>
      </c>
      <c r="AO134" s="24">
        <v>1367.4</v>
      </c>
      <c r="AP134" s="24">
        <v>3171.89</v>
      </c>
      <c r="AQ134" s="35">
        <f t="shared" si="30"/>
        <v>0.13077262420119562</v>
      </c>
      <c r="AR134" s="24">
        <v>1074.8399999999999</v>
      </c>
      <c r="AS134" s="24">
        <v>15835.03</v>
      </c>
      <c r="AT134" s="35">
        <f t="shared" si="31"/>
        <v>0.67377372138541403</v>
      </c>
      <c r="AU134" s="24">
        <v>942.41</v>
      </c>
      <c r="AV134" s="24">
        <v>119548.99</v>
      </c>
      <c r="AW134" s="35">
        <f t="shared" si="32"/>
        <v>0.58862131954702124</v>
      </c>
      <c r="AX134" s="24">
        <v>1468.14</v>
      </c>
      <c r="AY134" s="24">
        <v>71483.710000000006</v>
      </c>
      <c r="AZ134" s="35">
        <f t="shared" si="33"/>
        <v>0.32113077268643309</v>
      </c>
      <c r="BA134" s="24"/>
      <c r="BB134" s="7"/>
      <c r="BC134" s="35"/>
    </row>
    <row r="135" spans="1:55" x14ac:dyDescent="0.3">
      <c r="A135" s="34">
        <v>45419</v>
      </c>
      <c r="B135" s="7">
        <v>1297.29</v>
      </c>
      <c r="C135" s="7">
        <v>14965.15</v>
      </c>
      <c r="D135" s="35">
        <f t="shared" si="19"/>
        <v>1.0383091653368486</v>
      </c>
      <c r="E135" s="7">
        <v>1045.5899999999999</v>
      </c>
      <c r="F135" s="7">
        <v>20653.55</v>
      </c>
      <c r="G135" s="35">
        <f t="shared" si="17"/>
        <v>0.40817292490118573</v>
      </c>
      <c r="H135" s="7">
        <v>873.88</v>
      </c>
      <c r="I135" s="7">
        <v>325416.77</v>
      </c>
      <c r="J135" s="35">
        <f t="shared" si="20"/>
        <v>0.92648245211949698</v>
      </c>
      <c r="K135" s="7">
        <v>965.68</v>
      </c>
      <c r="L135" s="7">
        <v>10098.52</v>
      </c>
      <c r="M135" s="35">
        <f t="shared" si="18"/>
        <v>0.81935253549695741</v>
      </c>
      <c r="N135" s="7">
        <v>963.72</v>
      </c>
      <c r="O135" s="7">
        <v>83655.86</v>
      </c>
      <c r="P135" s="35">
        <f t="shared" si="21"/>
        <v>0.87506129707112967</v>
      </c>
      <c r="Q135" s="7">
        <v>854.6</v>
      </c>
      <c r="R135" s="7">
        <v>71499.91</v>
      </c>
      <c r="S135" s="35">
        <f t="shared" si="22"/>
        <v>0.68353594065179779</v>
      </c>
      <c r="T135" s="7">
        <v>963.34</v>
      </c>
      <c r="U135" s="7">
        <v>50268.08</v>
      </c>
      <c r="V135" s="35">
        <f t="shared" si="23"/>
        <v>0.81471766612641816</v>
      </c>
      <c r="W135" s="7">
        <v>1174.97</v>
      </c>
      <c r="X135" s="7">
        <v>28911.32</v>
      </c>
      <c r="Y135" s="35">
        <f t="shared" si="24"/>
        <v>0.25268157108147321</v>
      </c>
      <c r="Z135" s="7">
        <v>1096.77</v>
      </c>
      <c r="AA135" s="7">
        <v>181321.78</v>
      </c>
      <c r="AB135" s="35">
        <f t="shared" si="25"/>
        <v>0.49098244264887464</v>
      </c>
      <c r="AC135" s="7">
        <v>1686.55</v>
      </c>
      <c r="AD135" s="7">
        <v>14971.62</v>
      </c>
      <c r="AE135" s="35">
        <f t="shared" si="26"/>
        <v>8.4347154929577464E-2</v>
      </c>
      <c r="AF135" s="7">
        <v>1188.6199999999999</v>
      </c>
      <c r="AG135" s="7">
        <v>34263.4</v>
      </c>
      <c r="AH135" s="35">
        <f t="shared" si="27"/>
        <v>0.52127491252091895</v>
      </c>
      <c r="AI135" s="7">
        <v>1692.24</v>
      </c>
      <c r="AJ135" s="7">
        <v>48364.74</v>
      </c>
      <c r="AK135" s="35">
        <f t="shared" si="28"/>
        <v>0.38708204278614133</v>
      </c>
      <c r="AL135" s="7">
        <v>1664.59</v>
      </c>
      <c r="AM135" s="7">
        <v>48620.17</v>
      </c>
      <c r="AN135" s="35">
        <f t="shared" si="29"/>
        <v>0.77052567353407286</v>
      </c>
      <c r="AO135" s="7">
        <v>1367.44</v>
      </c>
      <c r="AP135" s="7">
        <v>3235.79</v>
      </c>
      <c r="AQ135" s="35">
        <f t="shared" si="30"/>
        <v>0.1334071325499897</v>
      </c>
      <c r="AR135" s="7">
        <v>1074.8699999999999</v>
      </c>
      <c r="AS135" s="7">
        <v>15925.91</v>
      </c>
      <c r="AT135" s="35">
        <f t="shared" si="31"/>
        <v>0.67764062632967403</v>
      </c>
      <c r="AU135" s="24">
        <v>942.57</v>
      </c>
      <c r="AV135" s="7">
        <v>121728.36</v>
      </c>
      <c r="AW135" s="35">
        <f t="shared" si="32"/>
        <v>0.59935184638109307</v>
      </c>
      <c r="AX135" s="7">
        <v>1468.14</v>
      </c>
      <c r="AY135" s="7">
        <v>71451.759999999995</v>
      </c>
      <c r="AZ135" s="35">
        <f t="shared" si="33"/>
        <v>0.32098724168912846</v>
      </c>
      <c r="BA135" s="7">
        <v>1101.94</v>
      </c>
      <c r="BB135" s="7">
        <v>207710.03</v>
      </c>
      <c r="BC135" s="35">
        <f>BB135/$BC$6</f>
        <v>0.41956875585792314</v>
      </c>
    </row>
    <row r="136" spans="1:55" x14ac:dyDescent="0.3">
      <c r="A136" s="34">
        <v>45420</v>
      </c>
      <c r="B136" s="7">
        <v>1297.3</v>
      </c>
      <c r="C136" s="7">
        <v>15015.93</v>
      </c>
      <c r="D136" s="35">
        <f t="shared" si="19"/>
        <v>1.0418323735516548</v>
      </c>
      <c r="E136" s="7">
        <v>1045.78</v>
      </c>
      <c r="F136" s="7">
        <v>21304.13</v>
      </c>
      <c r="G136" s="35">
        <f t="shared" ref="G136:G148" si="34">F136/$G$6</f>
        <v>0.42103023715415022</v>
      </c>
      <c r="H136" s="7">
        <v>873.76</v>
      </c>
      <c r="I136" s="7">
        <v>319119.5</v>
      </c>
      <c r="J136" s="35">
        <f t="shared" si="20"/>
        <v>0.90855371983179545</v>
      </c>
      <c r="K136" s="7">
        <v>965.7</v>
      </c>
      <c r="L136" s="7">
        <v>10170.25</v>
      </c>
      <c r="M136" s="35">
        <f t="shared" ref="M136:M148" si="35">L136/$M$6</f>
        <v>0.82517241379310347</v>
      </c>
      <c r="N136" s="7">
        <v>963.74</v>
      </c>
      <c r="O136" s="7">
        <v>84044.27</v>
      </c>
      <c r="P136" s="35">
        <f t="shared" si="21"/>
        <v>0.87912416317991637</v>
      </c>
      <c r="Q136" s="7">
        <v>854.72</v>
      </c>
      <c r="R136" s="7">
        <v>74006.100000000006</v>
      </c>
      <c r="S136" s="35">
        <f t="shared" si="22"/>
        <v>0.70749500492337702</v>
      </c>
      <c r="T136" s="7">
        <v>963.39</v>
      </c>
      <c r="U136" s="7">
        <v>50618.06</v>
      </c>
      <c r="V136" s="35">
        <f t="shared" si="23"/>
        <v>0.82038995137763371</v>
      </c>
      <c r="W136" s="7">
        <v>1175.08</v>
      </c>
      <c r="X136" s="7">
        <v>29582.86</v>
      </c>
      <c r="Y136" s="35">
        <f t="shared" si="24"/>
        <v>0.25855075250397663</v>
      </c>
      <c r="Z136" s="7">
        <v>1096.83</v>
      </c>
      <c r="AA136" s="7">
        <v>182585.66</v>
      </c>
      <c r="AB136" s="35">
        <f t="shared" si="25"/>
        <v>0.49440477222017631</v>
      </c>
      <c r="AC136" s="7">
        <v>1686.56</v>
      </c>
      <c r="AD136" s="7">
        <v>15198.77</v>
      </c>
      <c r="AE136" s="35">
        <f t="shared" si="26"/>
        <v>8.5626873239436616E-2</v>
      </c>
      <c r="AF136" s="7">
        <v>1188.48</v>
      </c>
      <c r="AG136" s="7">
        <v>33031.769999999997</v>
      </c>
      <c r="AH136" s="35">
        <f t="shared" si="27"/>
        <v>0.5025371976266545</v>
      </c>
      <c r="AI136" s="7">
        <v>1692.25</v>
      </c>
      <c r="AJ136" s="7">
        <v>48449.16</v>
      </c>
      <c r="AK136" s="35">
        <f t="shared" si="28"/>
        <v>0.3877576892602464</v>
      </c>
      <c r="AL136" s="7">
        <v>1664.56</v>
      </c>
      <c r="AM136" s="7">
        <v>48458.11</v>
      </c>
      <c r="AN136" s="35">
        <f t="shared" si="29"/>
        <v>0.76795736925515057</v>
      </c>
      <c r="AO136" s="7">
        <v>1367.49</v>
      </c>
      <c r="AP136" s="7">
        <v>3326.19</v>
      </c>
      <c r="AQ136" s="35">
        <f t="shared" si="30"/>
        <v>0.13713419913419914</v>
      </c>
      <c r="AR136" s="7">
        <v>1074.8800000000001</v>
      </c>
      <c r="AS136" s="7">
        <v>15953.54</v>
      </c>
      <c r="AT136" s="35">
        <f t="shared" si="31"/>
        <v>0.67881627095566344</v>
      </c>
      <c r="AU136" s="7">
        <v>942.57</v>
      </c>
      <c r="AV136" s="7">
        <v>124909.17</v>
      </c>
      <c r="AW136" s="35">
        <f t="shared" si="32"/>
        <v>0.61501314623338255</v>
      </c>
      <c r="AX136" s="7">
        <v>1468.12</v>
      </c>
      <c r="AY136" s="7">
        <v>71164.77</v>
      </c>
      <c r="AZ136" s="35">
        <f t="shared" si="33"/>
        <v>0.3196979784366577</v>
      </c>
      <c r="BA136" s="7">
        <v>1102.1300000000001</v>
      </c>
      <c r="BB136" s="7">
        <v>209997.92</v>
      </c>
      <c r="BC136" s="35">
        <f t="shared" ref="BC136:BC148" si="36">BB136/$BC$6</f>
        <v>0.42419023302414277</v>
      </c>
    </row>
    <row r="137" spans="1:55" x14ac:dyDescent="0.3">
      <c r="A137" s="34">
        <v>45421</v>
      </c>
      <c r="B137" s="7">
        <v>1297.29</v>
      </c>
      <c r="C137" s="7">
        <v>14996.4</v>
      </c>
      <c r="D137" s="35">
        <f t="shared" si="19"/>
        <v>1.0404773468396586</v>
      </c>
      <c r="E137" s="7">
        <v>1045.98</v>
      </c>
      <c r="F137" s="7">
        <v>22020.61</v>
      </c>
      <c r="G137" s="35">
        <f t="shared" si="34"/>
        <v>0.43518992094861664</v>
      </c>
      <c r="H137" s="7">
        <v>873.7</v>
      </c>
      <c r="I137" s="7">
        <v>316335.14</v>
      </c>
      <c r="J137" s="35">
        <f t="shared" si="20"/>
        <v>0.90062646801750379</v>
      </c>
      <c r="K137" s="7">
        <v>965.72</v>
      </c>
      <c r="L137" s="7">
        <v>10228.709999999999</v>
      </c>
      <c r="M137" s="35">
        <f t="shared" si="35"/>
        <v>0.82991561866125751</v>
      </c>
      <c r="N137" s="7">
        <v>963.74</v>
      </c>
      <c r="O137" s="7">
        <v>84147.82</v>
      </c>
      <c r="P137" s="35">
        <f t="shared" si="21"/>
        <v>0.88020732217573228</v>
      </c>
      <c r="Q137" s="7">
        <v>854.82</v>
      </c>
      <c r="R137" s="7">
        <v>76148.2</v>
      </c>
      <c r="S137" s="35">
        <f t="shared" si="22"/>
        <v>0.72797338508455778</v>
      </c>
      <c r="T137" s="7">
        <v>963.42</v>
      </c>
      <c r="U137" s="7">
        <v>50870.26</v>
      </c>
      <c r="V137" s="35">
        <f t="shared" si="23"/>
        <v>0.82447747163695306</v>
      </c>
      <c r="W137" s="7">
        <v>1175.18</v>
      </c>
      <c r="X137" s="7">
        <v>30207.42</v>
      </c>
      <c r="Y137" s="35">
        <f t="shared" si="24"/>
        <v>0.26400933419566852</v>
      </c>
      <c r="Z137" s="7">
        <v>1096.9100000000001</v>
      </c>
      <c r="AA137" s="7">
        <v>184174.55</v>
      </c>
      <c r="AB137" s="35">
        <f t="shared" si="25"/>
        <v>0.49870716266273851</v>
      </c>
      <c r="AC137" s="7">
        <v>1686.58</v>
      </c>
      <c r="AD137" s="7">
        <v>15419.91</v>
      </c>
      <c r="AE137" s="35">
        <f t="shared" si="26"/>
        <v>8.6872732394366201E-2</v>
      </c>
      <c r="AF137" s="7">
        <v>1188.29</v>
      </c>
      <c r="AG137" s="7">
        <v>31434.77</v>
      </c>
      <c r="AH137" s="35">
        <f t="shared" si="27"/>
        <v>0.47824083371367715</v>
      </c>
      <c r="AI137" s="7">
        <v>1692.27</v>
      </c>
      <c r="AJ137" s="7">
        <v>48592.66</v>
      </c>
      <c r="AK137" s="35">
        <f t="shared" si="28"/>
        <v>0.38890617621871676</v>
      </c>
      <c r="AL137" s="7">
        <v>1664.52</v>
      </c>
      <c r="AM137" s="7">
        <v>48235.17</v>
      </c>
      <c r="AN137" s="35">
        <f t="shared" si="29"/>
        <v>0.76442424722662439</v>
      </c>
      <c r="AO137" s="7">
        <v>1367.36</v>
      </c>
      <c r="AP137" s="7">
        <v>3107.08</v>
      </c>
      <c r="AQ137" s="35">
        <f t="shared" si="30"/>
        <v>0.12810059781488353</v>
      </c>
      <c r="AR137" s="7">
        <v>1074.8699999999999</v>
      </c>
      <c r="AS137" s="7">
        <v>15949.02</v>
      </c>
      <c r="AT137" s="35">
        <f t="shared" si="31"/>
        <v>0.67862394689813632</v>
      </c>
      <c r="AU137" s="24"/>
      <c r="AV137" s="24"/>
      <c r="AW137" s="35"/>
      <c r="AX137" s="7">
        <v>1468.11</v>
      </c>
      <c r="AY137" s="7">
        <v>70875.199999999997</v>
      </c>
      <c r="AZ137" s="35">
        <f t="shared" si="33"/>
        <v>0.3183971248876909</v>
      </c>
      <c r="BA137" s="7">
        <v>1102.33</v>
      </c>
      <c r="BB137" s="7">
        <v>212289.2</v>
      </c>
      <c r="BC137" s="35">
        <f t="shared" si="36"/>
        <v>0.42881855790052037</v>
      </c>
    </row>
    <row r="138" spans="1:55" x14ac:dyDescent="0.3">
      <c r="A138" s="34">
        <v>45422</v>
      </c>
      <c r="B138" s="7">
        <v>1297.3</v>
      </c>
      <c r="C138" s="7">
        <v>15000.22</v>
      </c>
      <c r="D138" s="35">
        <f t="shared" ref="D138:D148" si="37">C138/$D$6</f>
        <v>1.040742385346562</v>
      </c>
      <c r="E138" s="7">
        <v>1046.17</v>
      </c>
      <c r="F138" s="7">
        <v>22723.11</v>
      </c>
      <c r="G138" s="35">
        <f t="shared" si="34"/>
        <v>0.44907332015810275</v>
      </c>
      <c r="H138" s="7">
        <v>873.7</v>
      </c>
      <c r="I138" s="7">
        <v>316101.55</v>
      </c>
      <c r="J138" s="35">
        <f t="shared" ref="J138:J148" si="38">I138/$J$6</f>
        <v>0.89996142227941656</v>
      </c>
      <c r="K138" s="7">
        <v>965.74</v>
      </c>
      <c r="L138" s="7">
        <v>10308.209999999999</v>
      </c>
      <c r="M138" s="35">
        <f t="shared" si="35"/>
        <v>0.8363659229208924</v>
      </c>
      <c r="N138" s="7">
        <v>963.74</v>
      </c>
      <c r="O138" s="7">
        <v>84240.21</v>
      </c>
      <c r="P138" s="35">
        <f t="shared" ref="P138:P148" si="39">O138/$P$6</f>
        <v>0.88117374476987453</v>
      </c>
      <c r="Q138" s="7">
        <v>854.92</v>
      </c>
      <c r="R138" s="7">
        <v>78169.41</v>
      </c>
      <c r="S138" s="35">
        <f t="shared" ref="S138:S148" si="40">R138/$S$6</f>
        <v>0.74729606225442868</v>
      </c>
      <c r="T138" s="7">
        <v>963.46</v>
      </c>
      <c r="U138" s="7">
        <v>51176.44</v>
      </c>
      <c r="V138" s="35">
        <f t="shared" ref="V138:V148" si="41">U138/$V$6</f>
        <v>0.8294398703403566</v>
      </c>
      <c r="W138" s="7">
        <v>1175.27</v>
      </c>
      <c r="X138" s="7">
        <v>30793.27</v>
      </c>
      <c r="Y138" s="35">
        <f t="shared" ref="Y138:Y148" si="42">X138/$Y$6</f>
        <v>0.26912959499379469</v>
      </c>
      <c r="Z138" s="7">
        <v>1096.99</v>
      </c>
      <c r="AA138" s="7">
        <v>185710.99</v>
      </c>
      <c r="AB138" s="35">
        <f t="shared" ref="AB138:AB143" si="43">AA138/$AB$6</f>
        <v>0.50286752919004396</v>
      </c>
      <c r="AC138" s="7">
        <v>1686.58</v>
      </c>
      <c r="AD138" s="7">
        <v>15424.6</v>
      </c>
      <c r="AE138" s="35">
        <f t="shared" ref="AE138:AE148" si="44">AD138/$AE$6</f>
        <v>8.6899154929577463E-2</v>
      </c>
      <c r="AF138" s="7">
        <v>1188.1600000000001</v>
      </c>
      <c r="AG138" s="7">
        <v>30387.71</v>
      </c>
      <c r="AH138" s="35">
        <f t="shared" ref="AH138:AH148" si="45">AG138/$AH$6</f>
        <v>0.46231112125361323</v>
      </c>
      <c r="AI138" s="7">
        <v>1692.3</v>
      </c>
      <c r="AJ138" s="7">
        <v>48761.68</v>
      </c>
      <c r="AK138" s="35">
        <f t="shared" ref="AK138:AK148" si="46">AJ138/$AK$6</f>
        <v>0.39025890977774574</v>
      </c>
      <c r="AL138" s="7">
        <v>1664.48</v>
      </c>
      <c r="AM138" s="7">
        <v>47974.94</v>
      </c>
      <c r="AN138" s="35">
        <f t="shared" ref="AN138:AN148" si="47">AM138/$AN$6</f>
        <v>0.76030015847860544</v>
      </c>
      <c r="AO138" s="7">
        <v>1367.47</v>
      </c>
      <c r="AP138" s="7">
        <v>3285.35</v>
      </c>
      <c r="AQ138" s="35">
        <f t="shared" ref="AQ138:AQ148" si="48">AP138/$AQ$6</f>
        <v>0.13545042259327975</v>
      </c>
      <c r="AR138" s="7">
        <v>1074.77</v>
      </c>
      <c r="AS138" s="7">
        <v>15588.68</v>
      </c>
      <c r="AT138" s="35">
        <f t="shared" ref="AT138:AT148" si="49">AS138/$AT$6</f>
        <v>0.66329163475448905</v>
      </c>
      <c r="AU138" s="24"/>
      <c r="AV138" s="24"/>
      <c r="AW138" s="35"/>
      <c r="AX138" s="7">
        <v>1468.09</v>
      </c>
      <c r="AY138" s="7">
        <v>70489.5</v>
      </c>
      <c r="AZ138" s="35">
        <f t="shared" ref="AZ138:AZ148" si="50">AY138/$AZ$6</f>
        <v>0.31666442048517518</v>
      </c>
      <c r="BA138" s="7">
        <v>1102.53</v>
      </c>
      <c r="BB138" s="7">
        <v>214680.18</v>
      </c>
      <c r="BC138" s="35">
        <f t="shared" si="36"/>
        <v>0.43364827413464335</v>
      </c>
    </row>
    <row r="139" spans="1:55" x14ac:dyDescent="0.3">
      <c r="A139" s="34">
        <v>45423</v>
      </c>
      <c r="B139" s="7">
        <v>1297.31</v>
      </c>
      <c r="C139" s="7">
        <v>15064.2</v>
      </c>
      <c r="D139" s="35">
        <f t="shared" si="37"/>
        <v>1.0451814334281553</v>
      </c>
      <c r="E139" s="7">
        <v>1046.3699999999999</v>
      </c>
      <c r="F139" s="7">
        <v>23483.63</v>
      </c>
      <c r="G139" s="35">
        <f t="shared" si="34"/>
        <v>0.46410335968379451</v>
      </c>
      <c r="H139" s="7">
        <v>873.71</v>
      </c>
      <c r="I139" s="7">
        <v>316633.95</v>
      </c>
      <c r="J139" s="35">
        <f t="shared" si="38"/>
        <v>0.90147719928595627</v>
      </c>
      <c r="K139" s="7">
        <v>965.76</v>
      </c>
      <c r="L139" s="7">
        <v>10376.280000000001</v>
      </c>
      <c r="M139" s="35">
        <f t="shared" si="35"/>
        <v>0.84188884381338747</v>
      </c>
      <c r="N139" s="7">
        <v>963.75</v>
      </c>
      <c r="O139" s="7">
        <v>84363.16</v>
      </c>
      <c r="P139" s="35">
        <f t="shared" si="39"/>
        <v>0.88245983263598327</v>
      </c>
      <c r="Q139" s="7">
        <v>855.02</v>
      </c>
      <c r="R139" s="7">
        <v>80323.13</v>
      </c>
      <c r="S139" s="35">
        <f t="shared" si="40"/>
        <v>0.76788552909572383</v>
      </c>
      <c r="T139" s="7">
        <v>963.5</v>
      </c>
      <c r="U139" s="7">
        <v>51496.800000000003</v>
      </c>
      <c r="V139" s="35">
        <f t="shared" si="41"/>
        <v>0.83463209076175049</v>
      </c>
      <c r="W139" s="7">
        <v>1175.4000000000001</v>
      </c>
      <c r="X139" s="7">
        <v>31680.46</v>
      </c>
      <c r="Y139" s="35">
        <f t="shared" si="42"/>
        <v>0.2768835323113496</v>
      </c>
      <c r="Z139" s="24"/>
      <c r="AA139" s="24"/>
      <c r="AB139" s="35">
        <f t="shared" si="43"/>
        <v>0</v>
      </c>
      <c r="AC139" s="7">
        <v>1686.6</v>
      </c>
      <c r="AD139" s="7">
        <v>15590.25</v>
      </c>
      <c r="AE139" s="35">
        <f t="shared" si="44"/>
        <v>8.7832394366197178E-2</v>
      </c>
      <c r="AF139" s="7">
        <v>1188.1099999999999</v>
      </c>
      <c r="AG139" s="7">
        <v>29947.27</v>
      </c>
      <c r="AH139" s="35">
        <f t="shared" si="45"/>
        <v>0.45561037577970487</v>
      </c>
      <c r="AI139" s="7">
        <v>1692.32</v>
      </c>
      <c r="AJ139" s="7">
        <v>48921.07</v>
      </c>
      <c r="AK139" s="35">
        <f t="shared" si="46"/>
        <v>0.39153457065795899</v>
      </c>
      <c r="AL139" s="7">
        <v>1664.46</v>
      </c>
      <c r="AM139" s="7">
        <v>47840.26</v>
      </c>
      <c r="AN139" s="35">
        <f t="shared" si="47"/>
        <v>0.75816576862123619</v>
      </c>
      <c r="AO139" s="7">
        <v>1367.51</v>
      </c>
      <c r="AP139" s="7">
        <v>3363.52</v>
      </c>
      <c r="AQ139" s="35">
        <f t="shared" si="48"/>
        <v>0.13867326324469181</v>
      </c>
      <c r="AR139" s="7">
        <v>1074.5899999999999</v>
      </c>
      <c r="AS139" s="7">
        <v>14990.67</v>
      </c>
      <c r="AT139" s="35">
        <f t="shared" si="49"/>
        <v>0.63784656624968084</v>
      </c>
      <c r="AU139" s="24"/>
      <c r="AV139" s="24"/>
      <c r="AW139" s="35"/>
      <c r="AX139" s="7">
        <v>1468.1</v>
      </c>
      <c r="AY139" s="7">
        <v>70817.11</v>
      </c>
      <c r="AZ139" s="35">
        <f t="shared" si="50"/>
        <v>0.31813616352201257</v>
      </c>
      <c r="BA139" s="7">
        <v>1102.82</v>
      </c>
      <c r="BB139" s="7">
        <v>218444.09</v>
      </c>
      <c r="BC139" s="35">
        <f t="shared" si="36"/>
        <v>0.44125127258330371</v>
      </c>
    </row>
    <row r="140" spans="1:55" x14ac:dyDescent="0.3">
      <c r="A140" s="34">
        <v>45424</v>
      </c>
      <c r="B140" s="7">
        <v>1297.33</v>
      </c>
      <c r="C140" s="7">
        <v>15120.59</v>
      </c>
      <c r="D140" s="35">
        <f t="shared" si="37"/>
        <v>1.0490938735863458</v>
      </c>
      <c r="E140" s="7">
        <v>1046.49</v>
      </c>
      <c r="F140" s="7">
        <v>23952.2</v>
      </c>
      <c r="G140" s="35">
        <f t="shared" si="34"/>
        <v>0.47336363636363638</v>
      </c>
      <c r="H140" s="7">
        <v>873.7</v>
      </c>
      <c r="I140" s="7">
        <v>316282.74</v>
      </c>
      <c r="J140" s="35">
        <f t="shared" si="38"/>
        <v>0.90047728185081954</v>
      </c>
      <c r="K140" s="7">
        <v>965.78</v>
      </c>
      <c r="L140" s="7">
        <v>10433.17</v>
      </c>
      <c r="M140" s="35">
        <f t="shared" si="35"/>
        <v>0.84650466531440161</v>
      </c>
      <c r="N140" s="7">
        <v>963.76</v>
      </c>
      <c r="O140" s="7">
        <v>84551.58</v>
      </c>
      <c r="P140" s="35">
        <f t="shared" si="39"/>
        <v>0.88443075313807529</v>
      </c>
      <c r="Q140" s="7">
        <v>855.11</v>
      </c>
      <c r="R140" s="7">
        <v>82286.47</v>
      </c>
      <c r="S140" s="35">
        <f t="shared" si="40"/>
        <v>0.78665497165473264</v>
      </c>
      <c r="T140" s="7">
        <v>963.54</v>
      </c>
      <c r="U140" s="7">
        <v>51805.36</v>
      </c>
      <c r="V140" s="35">
        <f t="shared" si="41"/>
        <v>0.83963306320907616</v>
      </c>
      <c r="W140" s="7">
        <v>1175.6300000000001</v>
      </c>
      <c r="X140" s="7">
        <v>33134.67</v>
      </c>
      <c r="Y140" s="35">
        <f t="shared" si="42"/>
        <v>0.28959315841912986</v>
      </c>
      <c r="Z140" s="7">
        <v>1097.0999999999999</v>
      </c>
      <c r="AA140" s="7">
        <v>188036.72</v>
      </c>
      <c r="AB140" s="35">
        <f t="shared" si="43"/>
        <v>0.50916513224877069</v>
      </c>
      <c r="AC140" s="7">
        <v>1686.61</v>
      </c>
      <c r="AD140" s="7">
        <v>15742.1</v>
      </c>
      <c r="AE140" s="35">
        <f t="shared" si="44"/>
        <v>8.868788732394367E-2</v>
      </c>
      <c r="AF140" s="7">
        <v>1188.17</v>
      </c>
      <c r="AG140" s="7">
        <v>30449.11</v>
      </c>
      <c r="AH140" s="35">
        <f t="shared" si="45"/>
        <v>0.46324524570211473</v>
      </c>
      <c r="AI140" s="7">
        <v>1692.35</v>
      </c>
      <c r="AJ140" s="7">
        <v>49198.43</v>
      </c>
      <c r="AK140" s="35">
        <f t="shared" si="46"/>
        <v>0.39375439186214956</v>
      </c>
      <c r="AL140" s="7">
        <v>1664.44</v>
      </c>
      <c r="AM140" s="7">
        <v>47736.79</v>
      </c>
      <c r="AN140" s="35">
        <f t="shared" si="47"/>
        <v>0.75652599049128366</v>
      </c>
      <c r="AO140" s="7">
        <v>1367.75</v>
      </c>
      <c r="AP140" s="7">
        <v>3785.02</v>
      </c>
      <c r="AQ140" s="35">
        <f t="shared" si="48"/>
        <v>0.15605112347969491</v>
      </c>
      <c r="AR140" s="7">
        <v>1074.45</v>
      </c>
      <c r="AS140" s="7">
        <v>14533.35</v>
      </c>
      <c r="AT140" s="35">
        <f t="shared" si="49"/>
        <v>0.61838779678325251</v>
      </c>
      <c r="AU140" s="24"/>
      <c r="AV140" s="24"/>
      <c r="AW140" s="35"/>
      <c r="AX140" s="7">
        <v>1468.11</v>
      </c>
      <c r="AY140" s="7">
        <v>70938.73</v>
      </c>
      <c r="AZ140" s="35">
        <f t="shared" si="50"/>
        <v>0.31868252470799641</v>
      </c>
      <c r="BA140" s="7">
        <v>1103.31</v>
      </c>
      <c r="BB140" s="7">
        <v>224703.71</v>
      </c>
      <c r="BC140" s="35">
        <f t="shared" si="36"/>
        <v>0.4538955390905271</v>
      </c>
    </row>
    <row r="141" spans="1:55" x14ac:dyDescent="0.3">
      <c r="A141" s="34">
        <v>45425</v>
      </c>
      <c r="B141" s="7">
        <v>1297.3399999999999</v>
      </c>
      <c r="C141" s="7">
        <v>15149.05</v>
      </c>
      <c r="D141" s="35">
        <f t="shared" si="37"/>
        <v>1.0510684798445846</v>
      </c>
      <c r="E141" s="7">
        <v>1046.68</v>
      </c>
      <c r="F141" s="7">
        <v>24706.18</v>
      </c>
      <c r="G141" s="35">
        <f t="shared" si="34"/>
        <v>0.48826442687747035</v>
      </c>
      <c r="H141" s="7">
        <v>873.73</v>
      </c>
      <c r="I141" s="7">
        <v>317411.96999999997</v>
      </c>
      <c r="J141" s="35">
        <f t="shared" si="38"/>
        <v>0.90369227221350701</v>
      </c>
      <c r="K141" s="7">
        <v>965.8</v>
      </c>
      <c r="L141" s="7">
        <v>10490.29</v>
      </c>
      <c r="M141" s="35">
        <f t="shared" si="35"/>
        <v>0.85113914807302238</v>
      </c>
      <c r="N141" s="7">
        <v>963.77</v>
      </c>
      <c r="O141" s="7">
        <v>84701.46</v>
      </c>
      <c r="P141" s="35">
        <f t="shared" si="39"/>
        <v>0.88599853556485364</v>
      </c>
      <c r="Q141" s="7">
        <v>855.2</v>
      </c>
      <c r="R141" s="7">
        <v>84199.06</v>
      </c>
      <c r="S141" s="35">
        <f t="shared" si="40"/>
        <v>0.80493924648432646</v>
      </c>
      <c r="T141" s="7">
        <v>963.58</v>
      </c>
      <c r="U141" s="7">
        <v>52139.76</v>
      </c>
      <c r="V141" s="35">
        <f t="shared" si="41"/>
        <v>0.84505283630470018</v>
      </c>
      <c r="W141" s="7">
        <v>1175.99</v>
      </c>
      <c r="X141" s="7">
        <v>35536.82</v>
      </c>
      <c r="Y141" s="35">
        <f t="shared" si="42"/>
        <v>0.31058766977223862</v>
      </c>
      <c r="Z141" s="7">
        <v>1097.19</v>
      </c>
      <c r="AA141" s="7">
        <v>189814.99</v>
      </c>
      <c r="AB141" s="35">
        <f t="shared" si="43"/>
        <v>0.51398032515217817</v>
      </c>
      <c r="AC141" s="7">
        <v>1686.68</v>
      </c>
      <c r="AD141" s="7">
        <v>16512.66</v>
      </c>
      <c r="AE141" s="35">
        <f t="shared" si="44"/>
        <v>9.3029070422535207E-2</v>
      </c>
      <c r="AF141" s="7">
        <v>1188.25</v>
      </c>
      <c r="AG141" s="7">
        <v>31140.400000000001</v>
      </c>
      <c r="AH141" s="35">
        <f t="shared" si="45"/>
        <v>0.47376236117450177</v>
      </c>
      <c r="AI141" s="7">
        <v>1692.41</v>
      </c>
      <c r="AJ141" s="7">
        <v>49609.67</v>
      </c>
      <c r="AK141" s="35">
        <f t="shared" si="46"/>
        <v>0.39704570737992906</v>
      </c>
      <c r="AL141" s="7">
        <v>1664.4</v>
      </c>
      <c r="AM141" s="7">
        <v>47520.74</v>
      </c>
      <c r="AN141" s="35">
        <f t="shared" si="47"/>
        <v>0.75310206022186998</v>
      </c>
      <c r="AO141" s="7">
        <v>1367.92</v>
      </c>
      <c r="AP141" s="7">
        <v>4115.6400000000003</v>
      </c>
      <c r="AQ141" s="35">
        <f t="shared" si="48"/>
        <v>0.16968212739641311</v>
      </c>
      <c r="AR141" s="7">
        <v>1074.3599999999999</v>
      </c>
      <c r="AS141" s="7">
        <v>14246.96</v>
      </c>
      <c r="AT141" s="35">
        <f t="shared" si="49"/>
        <v>0.60620202535954382</v>
      </c>
      <c r="AU141" s="24"/>
      <c r="AV141" s="24"/>
      <c r="AW141" s="35"/>
      <c r="AX141" s="7">
        <v>1468.14</v>
      </c>
      <c r="AY141" s="7">
        <v>71481.509999999995</v>
      </c>
      <c r="AZ141" s="35">
        <f t="shared" si="50"/>
        <v>0.3211208894878706</v>
      </c>
      <c r="BA141" s="7">
        <v>1103.99</v>
      </c>
      <c r="BB141">
        <v>233167.89</v>
      </c>
      <c r="BC141" s="35">
        <f t="shared" si="36"/>
        <v>0.47099295837238619</v>
      </c>
    </row>
    <row r="142" spans="1:55" x14ac:dyDescent="0.3">
      <c r="A142" s="34">
        <v>45426</v>
      </c>
      <c r="B142" s="7">
        <v>1297.33</v>
      </c>
      <c r="C142" s="7">
        <v>15125.26</v>
      </c>
      <c r="D142" s="35">
        <f t="shared" si="37"/>
        <v>1.0494178866301256</v>
      </c>
      <c r="E142" s="7">
        <v>1046.8800000000001</v>
      </c>
      <c r="F142" s="7">
        <v>25480.49</v>
      </c>
      <c r="G142" s="35">
        <f t="shared" si="34"/>
        <v>0.50356699604743083</v>
      </c>
      <c r="H142" s="7">
        <v>873.72</v>
      </c>
      <c r="I142" s="7">
        <v>317379.65000000002</v>
      </c>
      <c r="J142" s="35">
        <f t="shared" si="38"/>
        <v>0.90360025509695685</v>
      </c>
      <c r="K142" s="7">
        <v>965.82</v>
      </c>
      <c r="L142" s="7">
        <v>10562.55</v>
      </c>
      <c r="M142" s="35">
        <f t="shared" si="35"/>
        <v>0.8570020283975659</v>
      </c>
      <c r="N142" s="7">
        <v>963.79</v>
      </c>
      <c r="O142" s="7">
        <v>85174.04</v>
      </c>
      <c r="P142" s="35">
        <f t="shared" si="39"/>
        <v>0.89094184100418405</v>
      </c>
      <c r="Q142" s="7">
        <v>855.29</v>
      </c>
      <c r="R142" s="7">
        <v>86144.65</v>
      </c>
      <c r="S142" s="35">
        <f t="shared" si="40"/>
        <v>0.82353899983748069</v>
      </c>
      <c r="T142" s="7">
        <v>963.63</v>
      </c>
      <c r="U142" s="7">
        <v>52503.8</v>
      </c>
      <c r="V142" s="35">
        <f t="shared" si="41"/>
        <v>0.85095299837925453</v>
      </c>
      <c r="W142" s="7">
        <v>1176.51</v>
      </c>
      <c r="X142" s="7">
        <v>39074.949999999997</v>
      </c>
      <c r="Y142" s="35">
        <f t="shared" si="42"/>
        <v>0.34151051407995242</v>
      </c>
      <c r="Z142" s="7">
        <v>1097.3399999999999</v>
      </c>
      <c r="AA142" s="7">
        <v>192944.36</v>
      </c>
      <c r="AB142" s="35">
        <f t="shared" si="43"/>
        <v>0.52245402161904553</v>
      </c>
      <c r="AC142" s="7">
        <v>1686.76</v>
      </c>
      <c r="AD142" s="7">
        <v>17470.740000000002</v>
      </c>
      <c r="AE142" s="35">
        <f t="shared" si="44"/>
        <v>9.8426704225352116E-2</v>
      </c>
      <c r="AF142" s="7">
        <v>1188.45</v>
      </c>
      <c r="AG142" s="7">
        <v>32803.01</v>
      </c>
      <c r="AH142" s="35">
        <f t="shared" si="45"/>
        <v>0.49905689943709114</v>
      </c>
      <c r="AI142" s="7">
        <v>1692.47</v>
      </c>
      <c r="AJ142" s="7">
        <v>50081.1</v>
      </c>
      <c r="AK142" s="35">
        <f t="shared" si="46"/>
        <v>0.40081874714879107</v>
      </c>
      <c r="AL142" s="7">
        <v>1664.36</v>
      </c>
      <c r="AM142" s="7">
        <v>47277.82</v>
      </c>
      <c r="AN142" s="35">
        <f t="shared" si="47"/>
        <v>0.7492522979397781</v>
      </c>
      <c r="AO142" s="7">
        <v>1368.04</v>
      </c>
      <c r="AP142" s="7">
        <v>4334.21</v>
      </c>
      <c r="AQ142" s="35">
        <f t="shared" si="48"/>
        <v>0.17869346526489382</v>
      </c>
      <c r="AR142" s="7">
        <v>1074.27</v>
      </c>
      <c r="AS142" s="7">
        <v>13932.91</v>
      </c>
      <c r="AT142" s="35">
        <f t="shared" si="49"/>
        <v>0.59283933282273849</v>
      </c>
      <c r="AU142" s="24"/>
      <c r="AV142" s="24"/>
      <c r="AW142" s="35"/>
      <c r="AX142" s="7">
        <v>1468.16</v>
      </c>
      <c r="AY142" s="7">
        <v>72022.350000000006</v>
      </c>
      <c r="AZ142" s="35">
        <f t="shared" si="50"/>
        <v>0.32355053908355796</v>
      </c>
      <c r="BA142" s="7">
        <v>1104.76</v>
      </c>
      <c r="BB142" s="7">
        <v>243496.36</v>
      </c>
      <c r="BC142" s="35">
        <f t="shared" si="36"/>
        <v>0.49185619404673409</v>
      </c>
    </row>
    <row r="143" spans="1:55" x14ac:dyDescent="0.3">
      <c r="A143" s="34">
        <v>45427</v>
      </c>
      <c r="B143" s="7">
        <v>1297.32</v>
      </c>
      <c r="C143" s="7">
        <v>15080.54</v>
      </c>
      <c r="D143" s="35">
        <f t="shared" si="37"/>
        <v>1.0463151321723445</v>
      </c>
      <c r="E143" s="7">
        <v>1047.07</v>
      </c>
      <c r="F143" s="7">
        <v>26265.55</v>
      </c>
      <c r="G143" s="35">
        <f t="shared" si="34"/>
        <v>0.51908201581027669</v>
      </c>
      <c r="H143" s="7">
        <v>873.72</v>
      </c>
      <c r="I143" s="7">
        <v>317334.78000000003</v>
      </c>
      <c r="J143" s="35">
        <f t="shared" si="38"/>
        <v>0.90347250732407292</v>
      </c>
      <c r="K143" s="7">
        <v>965.83</v>
      </c>
      <c r="L143" s="7">
        <v>10615.5</v>
      </c>
      <c r="M143" s="35">
        <f t="shared" si="35"/>
        <v>0.8612981744421907</v>
      </c>
      <c r="N143" s="7">
        <v>963.79</v>
      </c>
      <c r="O143" s="7">
        <v>85341.81</v>
      </c>
      <c r="P143" s="35">
        <f t="shared" si="39"/>
        <v>0.89269675732217568</v>
      </c>
      <c r="Q143" s="7">
        <v>855.39</v>
      </c>
      <c r="R143" s="7">
        <v>88070.61</v>
      </c>
      <c r="S143" s="35">
        <f t="shared" si="40"/>
        <v>0.84195109126889289</v>
      </c>
      <c r="T143" s="7">
        <v>963.7</v>
      </c>
      <c r="U143" s="7">
        <v>53067.63</v>
      </c>
      <c r="V143" s="35">
        <f t="shared" si="41"/>
        <v>0.860091247974068</v>
      </c>
      <c r="W143" s="7">
        <v>1177.1400000000001</v>
      </c>
      <c r="X143" s="7">
        <v>43506.07</v>
      </c>
      <c r="Y143" s="35">
        <f t="shared" si="42"/>
        <v>0.38023798703001277</v>
      </c>
      <c r="Z143" s="7">
        <v>1097.55</v>
      </c>
      <c r="AA143" s="7">
        <v>197238.82</v>
      </c>
      <c r="AB143" s="35">
        <f t="shared" si="43"/>
        <v>0.53408254446201509</v>
      </c>
      <c r="AC143" s="7">
        <v>1686.85</v>
      </c>
      <c r="AD143" s="7">
        <v>18485.54</v>
      </c>
      <c r="AE143" s="35">
        <f t="shared" si="44"/>
        <v>0.10414388732394367</v>
      </c>
      <c r="AF143" s="7">
        <v>1188.54</v>
      </c>
      <c r="AG143" s="7">
        <v>33616.6</v>
      </c>
      <c r="AH143" s="35">
        <f t="shared" si="45"/>
        <v>0.51143465692986456</v>
      </c>
      <c r="AI143" s="7">
        <v>1692.53</v>
      </c>
      <c r="AJ143" s="7">
        <v>50558.31</v>
      </c>
      <c r="AK143" s="35">
        <f t="shared" si="46"/>
        <v>0.40463804653172941</v>
      </c>
      <c r="AL143" s="7">
        <v>1664.23</v>
      </c>
      <c r="AM143" s="7">
        <v>46542.879999999997</v>
      </c>
      <c r="AN143" s="35">
        <f t="shared" si="47"/>
        <v>0.73760507131537234</v>
      </c>
      <c r="AO143" s="7">
        <v>1368.22</v>
      </c>
      <c r="AP143" s="7">
        <v>4667.1000000000004</v>
      </c>
      <c r="AQ143" s="35">
        <f t="shared" si="48"/>
        <v>0.19241805813234386</v>
      </c>
      <c r="AR143" s="7">
        <v>1074.1400000000001</v>
      </c>
      <c r="AS143" s="7">
        <v>13528.21</v>
      </c>
      <c r="AT143" s="35">
        <f t="shared" si="49"/>
        <v>0.57561952174283038</v>
      </c>
      <c r="AU143" s="24"/>
      <c r="AV143" s="24"/>
      <c r="AW143" s="35"/>
      <c r="AX143" s="7">
        <v>1468.18</v>
      </c>
      <c r="AY143" s="7">
        <v>72456.06</v>
      </c>
      <c r="AZ143" s="35">
        <f t="shared" si="50"/>
        <v>0.32549892183288409</v>
      </c>
      <c r="BA143" s="7">
        <v>1105.49</v>
      </c>
      <c r="BB143" s="7">
        <v>253400.51</v>
      </c>
      <c r="BC143" s="35">
        <f t="shared" si="36"/>
        <v>0.51186231456643294</v>
      </c>
    </row>
    <row r="144" spans="1:55" x14ac:dyDescent="0.3">
      <c r="A144" s="34">
        <v>45428</v>
      </c>
      <c r="B144" s="7">
        <v>1297.3</v>
      </c>
      <c r="C144" s="7">
        <v>15031.39</v>
      </c>
      <c r="D144" s="35">
        <f t="shared" si="37"/>
        <v>1.0429050163047249</v>
      </c>
      <c r="E144" s="7">
        <v>1047.26</v>
      </c>
      <c r="F144" s="7">
        <v>27100.67</v>
      </c>
      <c r="G144" s="35">
        <f t="shared" si="34"/>
        <v>0.53558636363636358</v>
      </c>
      <c r="H144" s="7">
        <v>873.73</v>
      </c>
      <c r="I144" s="7">
        <v>317756.7</v>
      </c>
      <c r="J144" s="35">
        <f t="shared" si="38"/>
        <v>0.90467374067230577</v>
      </c>
      <c r="K144" s="7">
        <v>965.85</v>
      </c>
      <c r="L144" s="7">
        <v>10697.25</v>
      </c>
      <c r="M144" s="35">
        <f t="shared" si="35"/>
        <v>0.86793103448275866</v>
      </c>
      <c r="N144" s="7">
        <v>963.81</v>
      </c>
      <c r="O144" s="7">
        <v>85627.48</v>
      </c>
      <c r="P144" s="35">
        <f t="shared" si="39"/>
        <v>0.89568493723849363</v>
      </c>
      <c r="Q144" s="7">
        <v>855.47</v>
      </c>
      <c r="R144" s="7">
        <v>89922.37</v>
      </c>
      <c r="S144" s="35">
        <f t="shared" si="40"/>
        <v>0.8596538340200568</v>
      </c>
      <c r="T144" s="7">
        <v>963.77</v>
      </c>
      <c r="U144" s="7">
        <v>53663.1</v>
      </c>
      <c r="V144" s="35">
        <f t="shared" si="41"/>
        <v>0.86974230145867093</v>
      </c>
      <c r="W144" s="7">
        <v>1177.82</v>
      </c>
      <c r="X144" s="7">
        <v>48372.81</v>
      </c>
      <c r="Y144" s="35">
        <f t="shared" si="42"/>
        <v>0.42277272806726213</v>
      </c>
      <c r="Z144" s="7">
        <v>1097.78</v>
      </c>
      <c r="AA144" s="7">
        <v>202260.22</v>
      </c>
      <c r="AB144" s="35">
        <f>AA144/$AB$6</f>
        <v>0.54767947273790696</v>
      </c>
      <c r="AC144" s="7">
        <v>1686.94</v>
      </c>
      <c r="AD144" s="7">
        <v>19537.419999999998</v>
      </c>
      <c r="AE144" s="35">
        <f t="shared" si="44"/>
        <v>0.11006997183098591</v>
      </c>
      <c r="AF144" s="7">
        <v>1188.55</v>
      </c>
      <c r="AG144" s="7">
        <v>33659.589999999997</v>
      </c>
      <c r="AH144" s="35">
        <f t="shared" si="45"/>
        <v>0.51208869618134789</v>
      </c>
      <c r="AI144" s="7">
        <v>1692.6</v>
      </c>
      <c r="AJ144" s="7">
        <v>51058.73</v>
      </c>
      <c r="AK144" s="35">
        <f t="shared" si="46"/>
        <v>0.40864310467638282</v>
      </c>
      <c r="AL144" s="7">
        <v>1663.99</v>
      </c>
      <c r="AM144" s="7">
        <v>45109.440000000002</v>
      </c>
      <c r="AN144" s="35">
        <f t="shared" si="47"/>
        <v>0.71488811410459596</v>
      </c>
      <c r="AO144" s="7">
        <v>1368.36</v>
      </c>
      <c r="AP144" s="7">
        <v>4932.08</v>
      </c>
      <c r="AQ144" s="35">
        <f t="shared" si="48"/>
        <v>0.2033428159142445</v>
      </c>
      <c r="AR144" s="7">
        <v>1074.1199999999999</v>
      </c>
      <c r="AS144" s="7">
        <v>13484.03</v>
      </c>
      <c r="AT144" s="35">
        <f t="shared" si="49"/>
        <v>0.57373968172921452</v>
      </c>
      <c r="AU144" s="7">
        <v>943.41</v>
      </c>
      <c r="AV144" s="7">
        <v>133055.23000000001</v>
      </c>
      <c r="AW144" s="35">
        <f t="shared" ref="AW144:AW148" si="51">AV144/$AW$6</f>
        <v>0.65512176267848354</v>
      </c>
      <c r="AX144" s="7">
        <v>1468.22</v>
      </c>
      <c r="AY144" s="7">
        <v>73188.649999999994</v>
      </c>
      <c r="AZ144" s="35">
        <f t="shared" si="50"/>
        <v>0.32878998203054804</v>
      </c>
      <c r="BA144" s="7">
        <v>1106.1300000000001</v>
      </c>
      <c r="BB144" s="7">
        <v>262997.7</v>
      </c>
      <c r="BC144" s="35">
        <f t="shared" si="36"/>
        <v>0.53124838402120167</v>
      </c>
    </row>
    <row r="145" spans="1:55" x14ac:dyDescent="0.3">
      <c r="A145" s="34">
        <v>45429</v>
      </c>
      <c r="B145" s="50">
        <v>1297.31</v>
      </c>
      <c r="C145" s="50">
        <v>15039.33</v>
      </c>
      <c r="D145" s="35">
        <f t="shared" si="37"/>
        <v>1.0434559078609589</v>
      </c>
      <c r="E145" s="50">
        <v>1047.44</v>
      </c>
      <c r="F145" s="50">
        <v>27945.71</v>
      </c>
      <c r="G145" s="35">
        <f t="shared" si="34"/>
        <v>0.5522867588932806</v>
      </c>
      <c r="H145" s="50">
        <v>873.76</v>
      </c>
      <c r="I145" s="50">
        <v>318855.06</v>
      </c>
      <c r="J145" s="35">
        <f t="shared" si="38"/>
        <v>0.90780084216160506</v>
      </c>
      <c r="K145" s="50">
        <v>965.88</v>
      </c>
      <c r="L145" s="50">
        <v>10799.86</v>
      </c>
      <c r="M145" s="35">
        <f t="shared" si="35"/>
        <v>0.87625638945233275</v>
      </c>
      <c r="N145" s="50">
        <v>963.81</v>
      </c>
      <c r="O145" s="50">
        <v>85797.2</v>
      </c>
      <c r="P145" s="35">
        <f t="shared" si="39"/>
        <v>0.89746025104602511</v>
      </c>
      <c r="Q145" s="50">
        <v>855.57</v>
      </c>
      <c r="R145" s="50">
        <v>92031.93</v>
      </c>
      <c r="S145" s="35">
        <f t="shared" si="40"/>
        <v>0.87982113323709643</v>
      </c>
      <c r="T145" s="50">
        <v>963.86</v>
      </c>
      <c r="U145" s="50">
        <v>54331.17</v>
      </c>
      <c r="V145" s="35">
        <f t="shared" si="41"/>
        <v>0.88057001620745545</v>
      </c>
      <c r="W145" s="50">
        <v>1178.54</v>
      </c>
      <c r="X145" s="50">
        <v>53763.72</v>
      </c>
      <c r="Y145" s="35">
        <f t="shared" si="42"/>
        <v>0.46988865388313028</v>
      </c>
      <c r="Z145" s="50">
        <v>1098.02</v>
      </c>
      <c r="AA145" s="50">
        <v>207595.76</v>
      </c>
      <c r="AB145" s="35">
        <f t="shared" ref="AB145:AB148" si="52">AA145/$AB$6</f>
        <v>0.56212702813941906</v>
      </c>
      <c r="AC145" s="50">
        <v>1687.04</v>
      </c>
      <c r="AD145" s="50">
        <v>20770.669999999998</v>
      </c>
      <c r="AE145" s="35">
        <f t="shared" si="44"/>
        <v>0.11701785915492957</v>
      </c>
      <c r="AF145" s="50">
        <v>1188.6199999999999</v>
      </c>
      <c r="AG145" s="50">
        <v>34265.699999999997</v>
      </c>
      <c r="AH145" s="35">
        <f t="shared" si="45"/>
        <v>0.52130990415335454</v>
      </c>
      <c r="AI145" s="50">
        <v>1692.68</v>
      </c>
      <c r="AJ145" s="50">
        <v>51677.33</v>
      </c>
      <c r="AK145" s="35">
        <f t="shared" si="46"/>
        <v>0.41359400385763567</v>
      </c>
      <c r="AL145" s="50">
        <v>1663.75</v>
      </c>
      <c r="AM145" s="50">
        <v>43751.27</v>
      </c>
      <c r="AN145" s="35">
        <f t="shared" si="47"/>
        <v>0.69336402535657682</v>
      </c>
      <c r="AO145" s="50">
        <v>1368.55</v>
      </c>
      <c r="AP145" s="50">
        <v>5300.09</v>
      </c>
      <c r="AQ145" s="35">
        <f t="shared" si="48"/>
        <v>0.21851535765821481</v>
      </c>
      <c r="AR145" s="50">
        <v>1074.1400000000001</v>
      </c>
      <c r="AS145" s="50">
        <v>13524.11</v>
      </c>
      <c r="AT145" s="35">
        <f t="shared" si="49"/>
        <v>0.57544506850480814</v>
      </c>
      <c r="AU145" s="50">
        <v>943.43</v>
      </c>
      <c r="AV145" s="50">
        <v>133259.23000000001</v>
      </c>
      <c r="AW145" s="35">
        <f t="shared" si="51"/>
        <v>0.6561261939931069</v>
      </c>
      <c r="AX145" s="50">
        <v>1468.27</v>
      </c>
      <c r="AY145" s="50">
        <v>74143.28</v>
      </c>
      <c r="AZ145" s="35">
        <f t="shared" si="50"/>
        <v>0.33307852650494157</v>
      </c>
      <c r="BA145" s="50">
        <v>1106.8</v>
      </c>
      <c r="BB145" s="50">
        <v>272688.15000000002</v>
      </c>
      <c r="BC145" s="35">
        <f t="shared" si="36"/>
        <v>0.5508228362043891</v>
      </c>
    </row>
    <row r="146" spans="1:55" x14ac:dyDescent="0.3">
      <c r="A146" s="34">
        <v>45430</v>
      </c>
      <c r="B146" s="50">
        <v>1297.3</v>
      </c>
      <c r="C146" s="50">
        <v>15020.34</v>
      </c>
      <c r="D146" s="35">
        <f t="shared" si="37"/>
        <v>1.0421383473253314</v>
      </c>
      <c r="E146" s="50">
        <v>1047.6199999999999</v>
      </c>
      <c r="F146" s="50">
        <v>28756.71</v>
      </c>
      <c r="G146" s="35">
        <f t="shared" si="34"/>
        <v>0.56831442687747036</v>
      </c>
      <c r="H146" s="50">
        <v>873.75</v>
      </c>
      <c r="I146" s="50">
        <v>318479.93</v>
      </c>
      <c r="J146" s="35">
        <f t="shared" si="38"/>
        <v>0.90673282294961544</v>
      </c>
      <c r="K146" s="50">
        <v>965.9</v>
      </c>
      <c r="L146" s="50">
        <v>10871.03</v>
      </c>
      <c r="M146" s="35">
        <f t="shared" si="35"/>
        <v>0.88203083164300211</v>
      </c>
      <c r="N146" s="50">
        <v>963.82</v>
      </c>
      <c r="O146" s="50">
        <v>86003.73</v>
      </c>
      <c r="P146" s="35">
        <f t="shared" si="39"/>
        <v>0.89962060669456068</v>
      </c>
      <c r="Q146" s="50">
        <v>855.68</v>
      </c>
      <c r="R146" s="50">
        <v>94285.25</v>
      </c>
      <c r="S146" s="35">
        <f t="shared" si="40"/>
        <v>0.90136277162222878</v>
      </c>
      <c r="T146" s="50">
        <v>963.94</v>
      </c>
      <c r="U146" s="50">
        <v>54982.09</v>
      </c>
      <c r="V146" s="35">
        <f t="shared" si="41"/>
        <v>0.89111977309562396</v>
      </c>
      <c r="W146" s="50">
        <v>1179.33</v>
      </c>
      <c r="X146" s="50">
        <v>59855.87</v>
      </c>
      <c r="Y146" s="35">
        <f t="shared" si="42"/>
        <v>0.52313333566396902</v>
      </c>
      <c r="Z146" s="50">
        <v>1098.3599999999999</v>
      </c>
      <c r="AA146" s="50">
        <v>215236.68</v>
      </c>
      <c r="AB146" s="35">
        <f t="shared" si="52"/>
        <v>0.58281708294521584</v>
      </c>
      <c r="AC146" s="50">
        <v>1687.14</v>
      </c>
      <c r="AD146" s="50">
        <v>21876.36</v>
      </c>
      <c r="AE146" s="35">
        <f t="shared" si="44"/>
        <v>0.1232470985915493</v>
      </c>
      <c r="AF146" s="50">
        <v>1188.83</v>
      </c>
      <c r="AG146" s="50">
        <v>36157.82</v>
      </c>
      <c r="AH146" s="35">
        <f t="shared" si="45"/>
        <v>0.55009615092043207</v>
      </c>
      <c r="AI146" s="50">
        <v>1692.76</v>
      </c>
      <c r="AJ146" s="50">
        <v>52220.54</v>
      </c>
      <c r="AK146" s="35">
        <f t="shared" si="46"/>
        <v>0.41794152720753602</v>
      </c>
      <c r="AL146" s="50">
        <v>1663.51</v>
      </c>
      <c r="AM146" s="50">
        <v>42358.81</v>
      </c>
      <c r="AN146" s="35">
        <f t="shared" si="47"/>
        <v>0.67129651347068142</v>
      </c>
      <c r="AO146" s="50">
        <v>1368.62</v>
      </c>
      <c r="AP146" s="50">
        <v>5447.65</v>
      </c>
      <c r="AQ146" s="35">
        <f t="shared" si="48"/>
        <v>0.22459905174190886</v>
      </c>
      <c r="AR146" s="50">
        <v>1074.1300000000001</v>
      </c>
      <c r="AS146" s="50">
        <v>13506.3</v>
      </c>
      <c r="AT146" s="35">
        <f t="shared" si="49"/>
        <v>0.57468726065866726</v>
      </c>
      <c r="AU146" s="50"/>
      <c r="AV146" s="50"/>
      <c r="AW146" s="35"/>
      <c r="AX146" s="50">
        <v>1468.3</v>
      </c>
      <c r="AY146" s="50">
        <v>74817.77</v>
      </c>
      <c r="AZ146" s="35">
        <f t="shared" si="50"/>
        <v>0.33610858041329739</v>
      </c>
      <c r="BA146" s="50">
        <v>1107.5</v>
      </c>
      <c r="BB146" s="50">
        <v>282845.7</v>
      </c>
      <c r="BC146" s="35">
        <f t="shared" si="36"/>
        <v>0.5713408180084677</v>
      </c>
    </row>
    <row r="147" spans="1:55" x14ac:dyDescent="0.3">
      <c r="A147" s="34">
        <v>45431</v>
      </c>
      <c r="B147" s="50">
        <v>1297.29</v>
      </c>
      <c r="C147" s="50">
        <v>14967.49</v>
      </c>
      <c r="D147" s="35">
        <f t="shared" si="37"/>
        <v>1.0384715187677791</v>
      </c>
      <c r="E147" s="50">
        <v>1047.79</v>
      </c>
      <c r="F147" s="50">
        <v>29514.41</v>
      </c>
      <c r="G147" s="35">
        <f t="shared" si="34"/>
        <v>0.58328873517786561</v>
      </c>
      <c r="H147" s="50">
        <v>873.76</v>
      </c>
      <c r="I147" s="50">
        <v>319137.07</v>
      </c>
      <c r="J147" s="35">
        <f t="shared" si="38"/>
        <v>0.90860374275066269</v>
      </c>
      <c r="K147" s="50">
        <v>965.93</v>
      </c>
      <c r="L147" s="50">
        <v>10954.44</v>
      </c>
      <c r="M147" s="35">
        <f t="shared" si="35"/>
        <v>0.88879837728194733</v>
      </c>
      <c r="N147" s="50">
        <v>963.84</v>
      </c>
      <c r="O147" s="50">
        <v>86284</v>
      </c>
      <c r="P147" s="35">
        <f t="shared" si="39"/>
        <v>0.90255230125523012</v>
      </c>
      <c r="Q147" s="50">
        <v>855.79</v>
      </c>
      <c r="R147" s="50">
        <v>96563.44</v>
      </c>
      <c r="S147" s="35">
        <f t="shared" si="40"/>
        <v>0.92314216609466271</v>
      </c>
      <c r="T147" s="50">
        <v>964.02</v>
      </c>
      <c r="U147" s="50">
        <v>55599.61</v>
      </c>
      <c r="V147" s="35">
        <f t="shared" si="41"/>
        <v>0.90112820097244728</v>
      </c>
      <c r="W147" s="50">
        <v>1180.07</v>
      </c>
      <c r="X147" s="50">
        <v>65726.929999999993</v>
      </c>
      <c r="Y147" s="35">
        <f t="shared" si="42"/>
        <v>0.5744457165830551</v>
      </c>
      <c r="Z147" s="50">
        <v>1098.72</v>
      </c>
      <c r="AA147" s="50">
        <v>223422.84</v>
      </c>
      <c r="AB147" s="35">
        <f t="shared" si="52"/>
        <v>0.60498353659857462</v>
      </c>
      <c r="AC147" s="50">
        <v>1687.21</v>
      </c>
      <c r="AD147" s="50">
        <v>22779.49</v>
      </c>
      <c r="AE147" s="35">
        <f t="shared" si="44"/>
        <v>0.12833515492957748</v>
      </c>
      <c r="AF147" s="50">
        <v>1188.9100000000001</v>
      </c>
      <c r="AG147" s="50">
        <v>36930.949999999997</v>
      </c>
      <c r="AH147" s="35">
        <f t="shared" si="45"/>
        <v>0.56185835995740141</v>
      </c>
      <c r="AI147" s="50">
        <v>1692.81</v>
      </c>
      <c r="AJ147" s="50">
        <v>52630.89</v>
      </c>
      <c r="AK147" s="35">
        <f t="shared" si="46"/>
        <v>0.42122571970515499</v>
      </c>
      <c r="AL147" s="50">
        <v>1663.25</v>
      </c>
      <c r="AM147" s="50">
        <v>40932.720000000001</v>
      </c>
      <c r="AN147" s="35">
        <f t="shared" si="47"/>
        <v>0.64869603803486531</v>
      </c>
      <c r="AO147" s="50">
        <v>1368.58</v>
      </c>
      <c r="AP147" s="50">
        <v>5372.94</v>
      </c>
      <c r="AQ147" s="35">
        <f t="shared" si="48"/>
        <v>0.22151886209029065</v>
      </c>
      <c r="AR147" s="50">
        <v>1074.1300000000001</v>
      </c>
      <c r="AS147" s="50">
        <v>13515.92</v>
      </c>
      <c r="AT147" s="35">
        <f t="shared" si="49"/>
        <v>0.57509658752446602</v>
      </c>
      <c r="AU147" s="50"/>
      <c r="AV147" s="50"/>
      <c r="AW147" s="35"/>
      <c r="AX147" s="50">
        <v>1468.33</v>
      </c>
      <c r="AY147" s="50">
        <v>75375.56</v>
      </c>
      <c r="AZ147" s="35">
        <f t="shared" si="50"/>
        <v>0.33861437556154539</v>
      </c>
      <c r="BA147" s="50">
        <v>1108.06</v>
      </c>
      <c r="BB147" s="50">
        <v>291724.95</v>
      </c>
      <c r="BC147" s="35">
        <f t="shared" si="36"/>
        <v>0.58927666769011988</v>
      </c>
    </row>
    <row r="148" spans="1:55" x14ac:dyDescent="0.3">
      <c r="A148" s="34">
        <v>45432</v>
      </c>
      <c r="B148" s="50">
        <v>1297.28</v>
      </c>
      <c r="C148" s="50">
        <v>14947.89</v>
      </c>
      <c r="D148" s="35">
        <f t="shared" si="37"/>
        <v>1.0371116353292167</v>
      </c>
      <c r="E148" s="50">
        <v>1047.94</v>
      </c>
      <c r="F148" s="50">
        <v>30206.82</v>
      </c>
      <c r="G148" s="35">
        <f t="shared" si="34"/>
        <v>0.59697272727272732</v>
      </c>
      <c r="H148" s="50">
        <v>873.77</v>
      </c>
      <c r="I148" s="50">
        <v>319429.45</v>
      </c>
      <c r="J148" s="35">
        <f t="shared" si="38"/>
        <v>0.90943616739598965</v>
      </c>
      <c r="K148" s="50">
        <v>965.95</v>
      </c>
      <c r="L148" s="50">
        <v>11053.43</v>
      </c>
      <c r="M148" s="35">
        <f t="shared" si="35"/>
        <v>0.89683002028397574</v>
      </c>
      <c r="N148" s="50">
        <v>963.86</v>
      </c>
      <c r="O148" s="50">
        <v>86729.06</v>
      </c>
      <c r="P148" s="35">
        <f t="shared" si="39"/>
        <v>0.90720774058577403</v>
      </c>
      <c r="Q148" s="50">
        <v>855.9</v>
      </c>
      <c r="R148" s="50">
        <v>98870.18</v>
      </c>
      <c r="S148" s="35">
        <f t="shared" si="40"/>
        <v>0.94519449728975258</v>
      </c>
      <c r="T148" s="50">
        <v>964.1</v>
      </c>
      <c r="U148" s="50">
        <v>56220.51</v>
      </c>
      <c r="V148" s="35">
        <f t="shared" si="41"/>
        <v>0.91119141004862236</v>
      </c>
      <c r="W148" s="50">
        <v>1180.69</v>
      </c>
      <c r="X148" s="50">
        <v>70828.06</v>
      </c>
      <c r="Y148" s="35">
        <f t="shared" si="42"/>
        <v>0.6190289989337342</v>
      </c>
      <c r="Z148" s="50">
        <v>1098.8399999999999</v>
      </c>
      <c r="AA148" s="50">
        <v>226365.61</v>
      </c>
      <c r="AB148" s="35">
        <f t="shared" si="52"/>
        <v>0.61295195827827476</v>
      </c>
      <c r="AC148" s="50">
        <v>1687.27</v>
      </c>
      <c r="AD148" s="50">
        <v>23476.65</v>
      </c>
      <c r="AE148" s="35">
        <f t="shared" si="44"/>
        <v>0.13226281690140845</v>
      </c>
      <c r="AF148" s="50">
        <v>1188.8</v>
      </c>
      <c r="AG148" s="50">
        <v>35942.800000000003</v>
      </c>
      <c r="AH148" s="35">
        <f t="shared" si="45"/>
        <v>0.54682488970028909</v>
      </c>
      <c r="AI148" s="50">
        <v>1692.86</v>
      </c>
      <c r="AJ148" s="50">
        <v>52977.17</v>
      </c>
      <c r="AK148" s="35">
        <f t="shared" si="46"/>
        <v>0.42399713478514889</v>
      </c>
      <c r="AL148" s="50">
        <v>1662.99</v>
      </c>
      <c r="AM148" s="50">
        <v>39483.519999999997</v>
      </c>
      <c r="AN148" s="35">
        <f t="shared" si="47"/>
        <v>0.62572931854199676</v>
      </c>
      <c r="AO148" s="50">
        <v>1368.54</v>
      </c>
      <c r="AP148" s="50">
        <v>5282.74</v>
      </c>
      <c r="AQ148" s="35">
        <f t="shared" si="48"/>
        <v>0.21780004122861266</v>
      </c>
      <c r="AR148" s="50">
        <v>1074.1099999999999</v>
      </c>
      <c r="AS148" s="50">
        <v>13448.73</v>
      </c>
      <c r="AT148" s="35">
        <f t="shared" si="49"/>
        <v>0.57223768189941282</v>
      </c>
      <c r="AU148" s="50">
        <v>943.39</v>
      </c>
      <c r="AV148" s="50">
        <v>132797.06</v>
      </c>
      <c r="AW148" s="35">
        <f t="shared" si="51"/>
        <v>0.65385061546036438</v>
      </c>
      <c r="AX148" s="50">
        <v>1468.35</v>
      </c>
      <c r="AY148" s="50">
        <v>75766.83</v>
      </c>
      <c r="AZ148" s="35">
        <f t="shared" si="50"/>
        <v>0.34037210242587601</v>
      </c>
      <c r="BA148" s="50">
        <v>1108.51</v>
      </c>
      <c r="BB148" s="50">
        <v>298736.67</v>
      </c>
      <c r="BC148" s="35">
        <f t="shared" si="36"/>
        <v>0.6034401562651498</v>
      </c>
    </row>
    <row r="149" spans="1:55" x14ac:dyDescent="0.3">
      <c r="A149" s="34">
        <v>45433</v>
      </c>
      <c r="B149" s="24"/>
      <c r="C149" s="24"/>
      <c r="D149" s="35"/>
      <c r="E149" s="24"/>
      <c r="F149" s="24"/>
      <c r="G149" s="24"/>
      <c r="H149" s="24"/>
      <c r="I149" s="24"/>
      <c r="J149" s="35"/>
      <c r="K149" s="24"/>
      <c r="L149" s="24"/>
      <c r="M149" s="24"/>
      <c r="N149" s="24"/>
      <c r="O149" s="24"/>
      <c r="P149" s="35"/>
      <c r="Q149" s="24"/>
      <c r="R149" s="24"/>
      <c r="S149" s="35"/>
      <c r="T149" s="24"/>
      <c r="U149" s="24"/>
      <c r="V149" s="35"/>
      <c r="W149" s="24"/>
      <c r="X149" s="24"/>
      <c r="Y149" s="35"/>
      <c r="Z149" s="24"/>
      <c r="AA149" s="24"/>
      <c r="AB149" s="35"/>
      <c r="AC149" s="24"/>
      <c r="AD149" s="24"/>
      <c r="AE149" s="35"/>
      <c r="AF149" s="24"/>
      <c r="AG149" s="24"/>
      <c r="AH149" s="35"/>
      <c r="AI149" s="24"/>
      <c r="AJ149" s="24"/>
      <c r="AK149" s="35"/>
      <c r="AL149" s="24"/>
      <c r="AM149" s="24"/>
      <c r="AN149" s="35"/>
      <c r="AO149" s="24"/>
      <c r="AP149" s="24"/>
      <c r="AQ149" s="35"/>
      <c r="AR149" s="24"/>
      <c r="AS149" s="24"/>
      <c r="AT149" s="35"/>
      <c r="AU149" s="24"/>
      <c r="AV149" s="24"/>
      <c r="AW149" s="35"/>
      <c r="AX149" s="24"/>
      <c r="AY149" s="24"/>
      <c r="AZ149" s="35"/>
      <c r="BA149" s="24"/>
      <c r="BB149" s="7"/>
      <c r="BC149" s="7"/>
    </row>
    <row r="150" spans="1:55" x14ac:dyDescent="0.3">
      <c r="A150" s="34">
        <v>45434</v>
      </c>
      <c r="B150" s="24"/>
      <c r="C150" s="24"/>
      <c r="D150" s="35"/>
      <c r="E150" s="24"/>
      <c r="F150" s="24"/>
      <c r="G150" s="24"/>
      <c r="H150" s="24"/>
      <c r="I150" s="24"/>
      <c r="J150" s="35"/>
      <c r="K150" s="24"/>
      <c r="L150" s="24"/>
      <c r="M150" s="24"/>
      <c r="N150" s="24"/>
      <c r="O150" s="24"/>
      <c r="P150" s="35"/>
      <c r="Q150" s="24"/>
      <c r="R150" s="24"/>
      <c r="S150" s="35"/>
      <c r="T150" s="24"/>
      <c r="U150" s="24"/>
      <c r="V150" s="35"/>
      <c r="W150" s="24"/>
      <c r="X150" s="24"/>
      <c r="Y150" s="35"/>
      <c r="Z150" s="24"/>
      <c r="AA150" s="24"/>
      <c r="AB150" s="35"/>
      <c r="AC150" s="24"/>
      <c r="AD150" s="24"/>
      <c r="AE150" s="35"/>
      <c r="AF150" s="24"/>
      <c r="AG150" s="24"/>
      <c r="AH150" s="35"/>
      <c r="AI150" s="24"/>
      <c r="AJ150" s="24"/>
      <c r="AK150" s="35"/>
      <c r="AL150" s="24"/>
      <c r="AM150" s="24"/>
      <c r="AN150" s="35"/>
      <c r="AO150" s="24"/>
      <c r="AP150" s="24"/>
      <c r="AQ150" s="35"/>
      <c r="AR150" s="24"/>
      <c r="AS150" s="24"/>
      <c r="AT150" s="35"/>
      <c r="AU150" s="24"/>
      <c r="AV150" s="24"/>
      <c r="AW150" s="35"/>
      <c r="AX150" s="24"/>
      <c r="AY150" s="24"/>
      <c r="AZ150" s="35"/>
      <c r="BA150" s="24"/>
      <c r="BB150" s="7"/>
      <c r="BC150" s="7"/>
    </row>
    <row r="151" spans="1:55" x14ac:dyDescent="0.3">
      <c r="A151" s="34">
        <v>45435</v>
      </c>
      <c r="B151" s="24"/>
      <c r="C151" s="24"/>
      <c r="D151" s="35"/>
      <c r="E151" s="24"/>
      <c r="F151" s="24"/>
      <c r="G151" s="24"/>
      <c r="H151" s="24"/>
      <c r="I151" s="24"/>
      <c r="J151" s="35"/>
      <c r="K151" s="24"/>
      <c r="L151" s="24"/>
      <c r="M151" s="24"/>
      <c r="N151" s="24"/>
      <c r="O151" s="24"/>
      <c r="P151" s="35"/>
      <c r="Q151" s="24"/>
      <c r="R151" s="24"/>
      <c r="S151" s="35"/>
      <c r="T151" s="24"/>
      <c r="U151" s="24"/>
      <c r="V151" s="35"/>
      <c r="W151" s="24"/>
      <c r="X151" s="24"/>
      <c r="Y151" s="35"/>
      <c r="Z151" s="24"/>
      <c r="AA151" s="24"/>
      <c r="AB151" s="35"/>
      <c r="AC151" s="24"/>
      <c r="AD151" s="24"/>
      <c r="AE151" s="35"/>
      <c r="AF151" s="24"/>
      <c r="AG151" s="24"/>
      <c r="AH151" s="35"/>
      <c r="AI151" s="24"/>
      <c r="AJ151" s="24"/>
      <c r="AK151" s="35"/>
      <c r="AL151" s="24"/>
      <c r="AM151" s="24"/>
      <c r="AN151" s="35"/>
      <c r="AO151" s="24"/>
      <c r="AP151" s="24"/>
      <c r="AQ151" s="35"/>
      <c r="AR151" s="24"/>
      <c r="AS151" s="24"/>
      <c r="AT151" s="35"/>
      <c r="AU151" s="24"/>
      <c r="AV151" s="24"/>
      <c r="AW151" s="35"/>
      <c r="AX151" s="24"/>
      <c r="AY151" s="24"/>
      <c r="AZ151" s="35"/>
      <c r="BA151" s="24"/>
      <c r="BB151" s="7"/>
      <c r="BC151" s="7"/>
    </row>
    <row r="152" spans="1:55" x14ac:dyDescent="0.3">
      <c r="A152" s="34">
        <v>45436</v>
      </c>
      <c r="B152" s="24"/>
      <c r="C152" s="24"/>
      <c r="D152" s="35"/>
      <c r="E152" s="24"/>
      <c r="F152" s="24"/>
      <c r="G152" s="24"/>
      <c r="H152" s="24"/>
      <c r="I152" s="24"/>
      <c r="J152" s="35"/>
      <c r="K152" s="24"/>
      <c r="L152" s="24"/>
      <c r="M152" s="24"/>
      <c r="N152" s="24"/>
      <c r="O152" s="24"/>
      <c r="P152" s="35"/>
      <c r="Q152" s="24"/>
      <c r="R152" s="24"/>
      <c r="S152" s="35"/>
      <c r="T152" s="24"/>
      <c r="U152" s="24"/>
      <c r="V152" s="35"/>
      <c r="W152" s="24"/>
      <c r="X152" s="24"/>
      <c r="Y152" s="35"/>
      <c r="Z152" s="24"/>
      <c r="AA152" s="24"/>
      <c r="AB152" s="35"/>
      <c r="AC152" s="24"/>
      <c r="AD152" s="24"/>
      <c r="AE152" s="35"/>
      <c r="AF152" s="24"/>
      <c r="AG152" s="24"/>
      <c r="AH152" s="35"/>
      <c r="AI152" s="24"/>
      <c r="AJ152" s="24"/>
      <c r="AK152" s="35"/>
      <c r="AL152" s="24"/>
      <c r="AM152" s="24"/>
      <c r="AN152" s="35"/>
      <c r="AO152" s="24"/>
      <c r="AP152" s="24"/>
      <c r="AQ152" s="35"/>
      <c r="AR152" s="24"/>
      <c r="AS152" s="24"/>
      <c r="AT152" s="35"/>
      <c r="AU152" s="24"/>
      <c r="AV152" s="24"/>
      <c r="AW152" s="35"/>
      <c r="AX152" s="24"/>
      <c r="AY152" s="24"/>
      <c r="AZ152" s="35"/>
      <c r="BA152" s="24"/>
      <c r="BB152" s="7"/>
      <c r="BC152" s="7"/>
    </row>
    <row r="153" spans="1:55" x14ac:dyDescent="0.3">
      <c r="A153" s="34">
        <v>45437</v>
      </c>
      <c r="B153" s="24"/>
      <c r="C153" s="24"/>
      <c r="D153" s="35"/>
      <c r="E153" s="24"/>
      <c r="F153" s="24"/>
      <c r="G153" s="24"/>
      <c r="H153" s="24"/>
      <c r="I153" s="24"/>
      <c r="J153" s="35"/>
      <c r="K153" s="24"/>
      <c r="L153" s="24"/>
      <c r="M153" s="24"/>
      <c r="N153" s="24"/>
      <c r="O153" s="24"/>
      <c r="P153" s="35"/>
      <c r="Q153" s="24"/>
      <c r="R153" s="24"/>
      <c r="S153" s="35"/>
      <c r="T153" s="24"/>
      <c r="U153" s="24"/>
      <c r="V153" s="35"/>
      <c r="W153" s="24"/>
      <c r="X153" s="24"/>
      <c r="Y153" s="35"/>
      <c r="Z153" s="24"/>
      <c r="AA153" s="24"/>
      <c r="AB153" s="35"/>
      <c r="AC153" s="24"/>
      <c r="AD153" s="24"/>
      <c r="AE153" s="35"/>
      <c r="AF153" s="24"/>
      <c r="AG153" s="24"/>
      <c r="AH153" s="35"/>
      <c r="AI153" s="24"/>
      <c r="AJ153" s="24"/>
      <c r="AK153" s="35"/>
      <c r="AL153" s="24"/>
      <c r="AM153" s="24"/>
      <c r="AN153" s="35"/>
      <c r="AO153" s="24"/>
      <c r="AP153" s="24"/>
      <c r="AQ153" s="35"/>
      <c r="AR153" s="24"/>
      <c r="AS153" s="24"/>
      <c r="AT153" s="35"/>
      <c r="AU153" s="24"/>
      <c r="AV153" s="24"/>
      <c r="AW153" s="35"/>
      <c r="AX153" s="24"/>
      <c r="AY153" s="24"/>
      <c r="AZ153" s="35"/>
      <c r="BA153" s="24"/>
      <c r="BB153" s="7"/>
      <c r="BC153" s="7"/>
    </row>
    <row r="154" spans="1:55" x14ac:dyDescent="0.3">
      <c r="A154" s="34">
        <v>45438</v>
      </c>
      <c r="B154" s="24"/>
      <c r="C154" s="24"/>
      <c r="D154" s="35"/>
      <c r="E154" s="24"/>
      <c r="F154" s="24"/>
      <c r="G154" s="24"/>
      <c r="H154" s="24"/>
      <c r="I154" s="24"/>
      <c r="J154" s="35"/>
      <c r="K154" s="24"/>
      <c r="L154" s="24"/>
      <c r="M154" s="24"/>
      <c r="N154" s="24"/>
      <c r="O154" s="24"/>
      <c r="P154" s="35"/>
      <c r="Q154" s="24"/>
      <c r="R154" s="24"/>
      <c r="S154" s="35"/>
      <c r="T154" s="24"/>
      <c r="U154" s="24"/>
      <c r="V154" s="35"/>
      <c r="W154" s="24"/>
      <c r="X154" s="24"/>
      <c r="Y154" s="35"/>
      <c r="Z154" s="24"/>
      <c r="AA154" s="24"/>
      <c r="AB154" s="35"/>
      <c r="AC154" s="24"/>
      <c r="AD154" s="24"/>
      <c r="AE154" s="35"/>
      <c r="AF154" s="24"/>
      <c r="AG154" s="24"/>
      <c r="AH154" s="35"/>
      <c r="AI154" s="24"/>
      <c r="AJ154" s="24"/>
      <c r="AK154" s="35"/>
      <c r="AL154" s="24"/>
      <c r="AM154" s="24"/>
      <c r="AN154" s="35"/>
      <c r="AO154" s="24"/>
      <c r="AP154" s="24"/>
      <c r="AQ154" s="35"/>
      <c r="AR154" s="24"/>
      <c r="AS154" s="24"/>
      <c r="AT154" s="35"/>
      <c r="AU154" s="24"/>
      <c r="AV154" s="24"/>
      <c r="AW154" s="35"/>
      <c r="AX154" s="24"/>
      <c r="AY154" s="24"/>
      <c r="AZ154" s="35"/>
      <c r="BA154" s="24"/>
      <c r="BB154" s="7"/>
      <c r="BC154" s="7"/>
    </row>
    <row r="155" spans="1:55" x14ac:dyDescent="0.3">
      <c r="A155" s="34">
        <v>45439</v>
      </c>
      <c r="B155" s="24"/>
      <c r="C155" s="24"/>
      <c r="D155" s="35"/>
      <c r="E155" s="24"/>
      <c r="F155" s="24"/>
      <c r="G155" s="24"/>
      <c r="H155" s="24"/>
      <c r="I155" s="24"/>
      <c r="J155" s="35"/>
      <c r="K155" s="24"/>
      <c r="L155" s="24"/>
      <c r="M155" s="24"/>
      <c r="N155" s="24"/>
      <c r="O155" s="24"/>
      <c r="P155" s="35"/>
      <c r="Q155" s="24"/>
      <c r="R155" s="24"/>
      <c r="S155" s="35"/>
      <c r="T155" s="24"/>
      <c r="U155" s="24"/>
      <c r="V155" s="35"/>
      <c r="W155" s="24"/>
      <c r="X155" s="24"/>
      <c r="Y155" s="35"/>
      <c r="Z155" s="24"/>
      <c r="AA155" s="24"/>
      <c r="AB155" s="35"/>
      <c r="AC155" s="24"/>
      <c r="AD155" s="24"/>
      <c r="AE155" s="35"/>
      <c r="AF155" s="24"/>
      <c r="AG155" s="24"/>
      <c r="AH155" s="35"/>
      <c r="AI155" s="24"/>
      <c r="AJ155" s="24"/>
      <c r="AK155" s="35"/>
      <c r="AL155" s="24"/>
      <c r="AM155" s="24"/>
      <c r="AN155" s="35"/>
      <c r="AO155" s="24"/>
      <c r="AP155" s="24"/>
      <c r="AQ155" s="35"/>
      <c r="AR155" s="24"/>
      <c r="AS155" s="24"/>
      <c r="AT155" s="35"/>
      <c r="AU155" s="24"/>
      <c r="AV155" s="24"/>
      <c r="AW155" s="35"/>
      <c r="AX155" s="24"/>
      <c r="AY155" s="24"/>
      <c r="AZ155" s="35"/>
      <c r="BA155" s="24"/>
      <c r="BB155" s="7"/>
      <c r="BC155" s="7"/>
    </row>
    <row r="156" spans="1:55" x14ac:dyDescent="0.3">
      <c r="A156" s="34">
        <v>45440</v>
      </c>
      <c r="B156" s="24"/>
      <c r="C156" s="24"/>
      <c r="D156" s="35"/>
      <c r="E156" s="24"/>
      <c r="F156" s="24"/>
      <c r="G156" s="24"/>
      <c r="H156" s="24"/>
      <c r="I156" s="24"/>
      <c r="J156" s="35"/>
      <c r="K156" s="24"/>
      <c r="L156" s="24"/>
      <c r="M156" s="24"/>
      <c r="N156" s="24"/>
      <c r="O156" s="24"/>
      <c r="P156" s="35"/>
      <c r="Q156" s="24"/>
      <c r="R156" s="24"/>
      <c r="S156" s="35"/>
      <c r="T156" s="24"/>
      <c r="U156" s="24"/>
      <c r="V156" s="35"/>
      <c r="W156" s="24"/>
      <c r="X156" s="24"/>
      <c r="Y156" s="35"/>
      <c r="Z156" s="24"/>
      <c r="AA156" s="24"/>
      <c r="AB156" s="35"/>
      <c r="AC156" s="24"/>
      <c r="AD156" s="24"/>
      <c r="AE156" s="35"/>
      <c r="AF156" s="24"/>
      <c r="AG156" s="24"/>
      <c r="AH156" s="35"/>
      <c r="AI156" s="24"/>
      <c r="AJ156" s="24"/>
      <c r="AK156" s="35"/>
      <c r="AL156" s="24"/>
      <c r="AM156" s="24"/>
      <c r="AN156" s="35"/>
      <c r="AO156" s="24"/>
      <c r="AP156" s="24"/>
      <c r="AQ156" s="35"/>
      <c r="AR156" s="24"/>
      <c r="AS156" s="24"/>
      <c r="AT156" s="35"/>
      <c r="AU156" s="24"/>
      <c r="AV156" s="24"/>
      <c r="AW156" s="35"/>
      <c r="AX156" s="24"/>
      <c r="AY156" s="24"/>
      <c r="AZ156" s="35"/>
      <c r="BA156" s="24"/>
      <c r="BB156" s="7"/>
      <c r="BC156" s="7"/>
    </row>
    <row r="157" spans="1:55" x14ac:dyDescent="0.3">
      <c r="A157" s="34">
        <v>45441</v>
      </c>
      <c r="B157" s="24"/>
      <c r="C157" s="24"/>
      <c r="D157" s="35"/>
      <c r="E157" s="24"/>
      <c r="F157" s="24"/>
      <c r="G157" s="24"/>
      <c r="H157" s="24"/>
      <c r="I157" s="24"/>
      <c r="J157" s="35"/>
      <c r="K157" s="24"/>
      <c r="L157" s="24"/>
      <c r="M157" s="24"/>
      <c r="N157" s="24"/>
      <c r="O157" s="24"/>
      <c r="P157" s="35"/>
      <c r="Q157" s="24"/>
      <c r="R157" s="24"/>
      <c r="S157" s="35"/>
      <c r="T157" s="24"/>
      <c r="U157" s="24"/>
      <c r="V157" s="35"/>
      <c r="W157" s="24"/>
      <c r="X157" s="24"/>
      <c r="Y157" s="35"/>
      <c r="Z157" s="24"/>
      <c r="AA157" s="24"/>
      <c r="AB157" s="35"/>
      <c r="AC157" s="24"/>
      <c r="AD157" s="24"/>
      <c r="AE157" s="35"/>
      <c r="AF157" s="24"/>
      <c r="AG157" s="24"/>
      <c r="AH157" s="35"/>
      <c r="AI157" s="24"/>
      <c r="AJ157" s="24"/>
      <c r="AK157" s="35"/>
      <c r="AL157" s="24"/>
      <c r="AM157" s="24"/>
      <c r="AN157" s="35"/>
      <c r="AO157" s="24"/>
      <c r="AP157" s="24"/>
      <c r="AQ157" s="35"/>
      <c r="AR157" s="24"/>
      <c r="AS157" s="24"/>
      <c r="AT157" s="35"/>
      <c r="AU157" s="24"/>
      <c r="AV157" s="24"/>
      <c r="AW157" s="35"/>
      <c r="AX157" s="24"/>
      <c r="AY157" s="24"/>
      <c r="AZ157" s="35"/>
      <c r="BA157" s="24"/>
      <c r="BB157" s="7"/>
      <c r="BC157" s="7"/>
    </row>
    <row r="158" spans="1:55" x14ac:dyDescent="0.3">
      <c r="A158" s="34">
        <v>45442</v>
      </c>
      <c r="B158" s="24"/>
      <c r="C158" s="24"/>
      <c r="D158" s="35"/>
      <c r="E158" s="24"/>
      <c r="F158" s="24"/>
      <c r="G158" s="24"/>
      <c r="H158" s="24"/>
      <c r="I158" s="24"/>
      <c r="J158" s="35"/>
      <c r="K158" s="24"/>
      <c r="L158" s="24"/>
      <c r="M158" s="24"/>
      <c r="N158" s="24"/>
      <c r="O158" s="24"/>
      <c r="P158" s="35"/>
      <c r="Q158" s="24"/>
      <c r="R158" s="24"/>
      <c r="S158" s="35"/>
      <c r="T158" s="24"/>
      <c r="U158" s="24"/>
      <c r="V158" s="35"/>
      <c r="W158" s="24"/>
      <c r="X158" s="24"/>
      <c r="Y158" s="35"/>
      <c r="Z158" s="24"/>
      <c r="AA158" s="24"/>
      <c r="AB158" s="35"/>
      <c r="AC158" s="24"/>
      <c r="AD158" s="24"/>
      <c r="AE158" s="35"/>
      <c r="AF158" s="24"/>
      <c r="AG158" s="24"/>
      <c r="AH158" s="35"/>
      <c r="AI158" s="24"/>
      <c r="AJ158" s="24"/>
      <c r="AK158" s="35"/>
      <c r="AL158" s="24"/>
      <c r="AM158" s="24"/>
      <c r="AN158" s="35"/>
      <c r="AO158" s="24"/>
      <c r="AP158" s="24"/>
      <c r="AQ158" s="35"/>
      <c r="AR158" s="24"/>
      <c r="AS158" s="24"/>
      <c r="AT158" s="35"/>
      <c r="AU158" s="24"/>
      <c r="AV158" s="24"/>
      <c r="AW158" s="35"/>
      <c r="AX158" s="24"/>
      <c r="AY158" s="24"/>
      <c r="AZ158" s="35"/>
      <c r="BA158" s="24"/>
      <c r="BB158" s="7"/>
      <c r="BC158" s="7"/>
    </row>
    <row r="159" spans="1:55" x14ac:dyDescent="0.3">
      <c r="A159" s="34">
        <v>45443</v>
      </c>
      <c r="B159" s="24"/>
      <c r="C159" s="24"/>
      <c r="D159" s="35"/>
      <c r="E159" s="24"/>
      <c r="F159" s="24"/>
      <c r="G159" s="24"/>
      <c r="H159" s="24"/>
      <c r="I159" s="24"/>
      <c r="J159" s="35"/>
      <c r="K159" s="24"/>
      <c r="L159" s="24"/>
      <c r="M159" s="24"/>
      <c r="N159" s="24"/>
      <c r="O159" s="24"/>
      <c r="P159" s="35"/>
      <c r="Q159" s="24"/>
      <c r="R159" s="24"/>
      <c r="S159" s="35"/>
      <c r="T159" s="24"/>
      <c r="U159" s="24"/>
      <c r="V159" s="35"/>
      <c r="W159" s="24"/>
      <c r="X159" s="24"/>
      <c r="Y159" s="35"/>
      <c r="Z159" s="24"/>
      <c r="AA159" s="24"/>
      <c r="AB159" s="35"/>
      <c r="AC159" s="24"/>
      <c r="AD159" s="24"/>
      <c r="AE159" s="35"/>
      <c r="AF159" s="24"/>
      <c r="AG159" s="24"/>
      <c r="AH159" s="35"/>
      <c r="AI159" s="24"/>
      <c r="AJ159" s="24"/>
      <c r="AK159" s="35"/>
      <c r="AL159" s="24"/>
      <c r="AM159" s="24"/>
      <c r="AN159" s="35"/>
      <c r="AO159" s="24"/>
      <c r="AP159" s="24"/>
      <c r="AQ159" s="35"/>
      <c r="AR159" s="24"/>
      <c r="AS159" s="24"/>
      <c r="AT159" s="35"/>
      <c r="AU159" s="24"/>
      <c r="AV159" s="24"/>
      <c r="AW159" s="35"/>
      <c r="AX159" s="24"/>
      <c r="AY159" s="24"/>
      <c r="AZ159" s="35"/>
      <c r="BA159" s="24"/>
      <c r="BB159" s="7"/>
      <c r="BC159" s="7"/>
    </row>
    <row r="160" spans="1:55" x14ac:dyDescent="0.3">
      <c r="A160" s="34">
        <v>45444</v>
      </c>
      <c r="B160" s="24"/>
      <c r="C160" s="24"/>
      <c r="D160" s="35"/>
      <c r="E160" s="24"/>
      <c r="F160" s="24"/>
      <c r="G160" s="24"/>
      <c r="H160" s="24"/>
      <c r="I160" s="24"/>
      <c r="J160" s="35"/>
      <c r="K160" s="24"/>
      <c r="L160" s="24"/>
      <c r="M160" s="24"/>
      <c r="N160" s="24"/>
      <c r="O160" s="24"/>
      <c r="P160" s="35"/>
      <c r="Q160" s="24"/>
      <c r="R160" s="24"/>
      <c r="S160" s="35"/>
      <c r="T160" s="24"/>
      <c r="U160" s="24"/>
      <c r="V160" s="35"/>
      <c r="W160" s="24"/>
      <c r="X160" s="24"/>
      <c r="Y160" s="35"/>
      <c r="Z160" s="24"/>
      <c r="AA160" s="24"/>
      <c r="AB160" s="35"/>
      <c r="AC160" s="24"/>
      <c r="AD160" s="24"/>
      <c r="AE160" s="35"/>
      <c r="AF160" s="24"/>
      <c r="AG160" s="24"/>
      <c r="AH160" s="35"/>
      <c r="AI160" s="24"/>
      <c r="AJ160" s="24"/>
      <c r="AK160" s="35"/>
      <c r="AL160" s="24"/>
      <c r="AM160" s="24"/>
      <c r="AN160" s="35"/>
      <c r="AO160" s="24"/>
      <c r="AP160" s="24"/>
      <c r="AQ160" s="35"/>
      <c r="AR160" s="24"/>
      <c r="AS160" s="24"/>
      <c r="AT160" s="35"/>
      <c r="AU160" s="24"/>
      <c r="AV160" s="24"/>
      <c r="AW160" s="35"/>
      <c r="AX160" s="24"/>
      <c r="AY160" s="24"/>
      <c r="AZ160" s="35"/>
      <c r="BA160" s="24"/>
      <c r="BB160" s="7"/>
      <c r="BC160" s="7"/>
    </row>
    <row r="161" spans="1:55" x14ac:dyDescent="0.3">
      <c r="A161" s="34">
        <v>45445</v>
      </c>
      <c r="B161" s="24"/>
      <c r="C161" s="24"/>
      <c r="D161" s="35"/>
      <c r="E161" s="24"/>
      <c r="F161" s="24"/>
      <c r="G161" s="24"/>
      <c r="H161" s="24"/>
      <c r="I161" s="24"/>
      <c r="J161" s="35"/>
      <c r="K161" s="24"/>
      <c r="L161" s="24"/>
      <c r="M161" s="24"/>
      <c r="N161" s="24"/>
      <c r="O161" s="24"/>
      <c r="P161" s="35"/>
      <c r="Q161" s="24"/>
      <c r="R161" s="24"/>
      <c r="S161" s="35"/>
      <c r="T161" s="24"/>
      <c r="U161" s="24"/>
      <c r="V161" s="35"/>
      <c r="W161" s="24"/>
      <c r="X161" s="24"/>
      <c r="Y161" s="35"/>
      <c r="Z161" s="24"/>
      <c r="AA161" s="24"/>
      <c r="AB161" s="35"/>
      <c r="AC161" s="24"/>
      <c r="AD161" s="24"/>
      <c r="AE161" s="35"/>
      <c r="AF161" s="24"/>
      <c r="AG161" s="24"/>
      <c r="AH161" s="35"/>
      <c r="AI161" s="24"/>
      <c r="AJ161" s="24"/>
      <c r="AK161" s="35"/>
      <c r="AL161" s="24"/>
      <c r="AM161" s="24"/>
      <c r="AN161" s="35"/>
      <c r="AO161" s="24"/>
      <c r="AP161" s="24"/>
      <c r="AQ161" s="35"/>
      <c r="AR161" s="24"/>
      <c r="AS161" s="24"/>
      <c r="AT161" s="35"/>
      <c r="AU161" s="24"/>
      <c r="AV161" s="24"/>
      <c r="AW161" s="35"/>
      <c r="AX161" s="24"/>
      <c r="AY161" s="24"/>
      <c r="AZ161" s="35"/>
      <c r="BA161" s="24"/>
      <c r="BB161" s="7"/>
      <c r="BC161" s="7"/>
    </row>
    <row r="162" spans="1:55" x14ac:dyDescent="0.3">
      <c r="A162" s="34">
        <v>45446</v>
      </c>
      <c r="B162" s="24"/>
      <c r="C162" s="24"/>
      <c r="D162" s="35"/>
      <c r="E162" s="24"/>
      <c r="F162" s="24"/>
      <c r="G162" s="24"/>
      <c r="H162" s="24"/>
      <c r="I162" s="24"/>
      <c r="J162" s="35"/>
      <c r="K162" s="24"/>
      <c r="L162" s="24"/>
      <c r="M162" s="24"/>
      <c r="N162" s="24"/>
      <c r="O162" s="24"/>
      <c r="P162" s="35"/>
      <c r="Q162" s="24"/>
      <c r="R162" s="24"/>
      <c r="S162" s="35"/>
      <c r="T162" s="24"/>
      <c r="U162" s="24"/>
      <c r="V162" s="35"/>
      <c r="W162" s="24"/>
      <c r="X162" s="24"/>
      <c r="Y162" s="35"/>
      <c r="Z162" s="24"/>
      <c r="AA162" s="24"/>
      <c r="AB162" s="35"/>
      <c r="AC162" s="24"/>
      <c r="AD162" s="24"/>
      <c r="AE162" s="35"/>
      <c r="AF162" s="24"/>
      <c r="AG162" s="24"/>
      <c r="AH162" s="35"/>
      <c r="AI162" s="24"/>
      <c r="AJ162" s="24"/>
      <c r="AK162" s="35"/>
      <c r="AL162" s="24"/>
      <c r="AM162" s="24"/>
      <c r="AN162" s="35"/>
      <c r="AO162" s="24"/>
      <c r="AP162" s="24"/>
      <c r="AQ162" s="35"/>
      <c r="AR162" s="24"/>
      <c r="AS162" s="24"/>
      <c r="AT162" s="35"/>
      <c r="AU162" s="24"/>
      <c r="AV162" s="24"/>
      <c r="AW162" s="35"/>
      <c r="AX162" s="24"/>
      <c r="AY162" s="24"/>
      <c r="AZ162" s="35"/>
      <c r="BA162" s="24"/>
      <c r="BB162" s="7"/>
      <c r="BC162" s="7"/>
    </row>
    <row r="163" spans="1:55" x14ac:dyDescent="0.3">
      <c r="A163" s="34">
        <v>45447</v>
      </c>
      <c r="B163" s="24"/>
      <c r="C163" s="24"/>
      <c r="D163" s="35"/>
      <c r="E163" s="24"/>
      <c r="F163" s="24"/>
      <c r="G163" s="24"/>
      <c r="H163" s="24"/>
      <c r="I163" s="24"/>
      <c r="J163" s="35"/>
      <c r="K163" s="24"/>
      <c r="L163" s="24"/>
      <c r="M163" s="24"/>
      <c r="N163" s="24"/>
      <c r="O163" s="24"/>
      <c r="P163" s="35"/>
      <c r="Q163" s="24"/>
      <c r="R163" s="24"/>
      <c r="S163" s="35"/>
      <c r="T163" s="24"/>
      <c r="U163" s="24"/>
      <c r="V163" s="35"/>
      <c r="W163" s="24"/>
      <c r="X163" s="24"/>
      <c r="Y163" s="35"/>
      <c r="Z163" s="24"/>
      <c r="AA163" s="24"/>
      <c r="AB163" s="35"/>
      <c r="AC163" s="24"/>
      <c r="AD163" s="24"/>
      <c r="AE163" s="35"/>
      <c r="AF163" s="24"/>
      <c r="AG163" s="24"/>
      <c r="AH163" s="35"/>
      <c r="AI163" s="24"/>
      <c r="AJ163" s="24"/>
      <c r="AK163" s="35"/>
      <c r="AL163" s="24"/>
      <c r="AM163" s="24"/>
      <c r="AN163" s="35"/>
      <c r="AO163" s="24"/>
      <c r="AP163" s="24"/>
      <c r="AQ163" s="35"/>
      <c r="AR163" s="24"/>
      <c r="AS163" s="24"/>
      <c r="AT163" s="35"/>
      <c r="AU163" s="24"/>
      <c r="AV163" s="24"/>
      <c r="AW163" s="35"/>
      <c r="AX163" s="24"/>
      <c r="AY163" s="24"/>
      <c r="AZ163" s="35"/>
      <c r="BA163" s="24"/>
      <c r="BB163" s="7"/>
      <c r="BC163" s="7"/>
    </row>
    <row r="164" spans="1:55" x14ac:dyDescent="0.3">
      <c r="A164" s="34">
        <v>45448</v>
      </c>
      <c r="B164" s="24"/>
      <c r="C164" s="24"/>
      <c r="D164" s="35"/>
      <c r="E164" s="24"/>
      <c r="F164" s="24"/>
      <c r="G164" s="24"/>
      <c r="H164" s="24"/>
      <c r="I164" s="24"/>
      <c r="J164" s="35"/>
      <c r="K164" s="24"/>
      <c r="L164" s="24"/>
      <c r="M164" s="24"/>
      <c r="N164" s="24"/>
      <c r="O164" s="24"/>
      <c r="P164" s="35"/>
      <c r="Q164" s="24"/>
      <c r="R164" s="24"/>
      <c r="S164" s="35"/>
      <c r="T164" s="24"/>
      <c r="U164" s="24"/>
      <c r="V164" s="35"/>
      <c r="W164" s="24"/>
      <c r="X164" s="24"/>
      <c r="Y164" s="35"/>
      <c r="Z164" s="24"/>
      <c r="AA164" s="24"/>
      <c r="AB164" s="35"/>
      <c r="AC164" s="24"/>
      <c r="AD164" s="24"/>
      <c r="AE164" s="35"/>
      <c r="AF164" s="24"/>
      <c r="AG164" s="24"/>
      <c r="AH164" s="35"/>
      <c r="AI164" s="24"/>
      <c r="AJ164" s="24"/>
      <c r="AK164" s="35"/>
      <c r="AL164" s="24"/>
      <c r="AM164" s="24"/>
      <c r="AN164" s="35"/>
      <c r="AO164" s="24"/>
      <c r="AP164" s="24"/>
      <c r="AQ164" s="35"/>
      <c r="AR164" s="24"/>
      <c r="AS164" s="24"/>
      <c r="AT164" s="35"/>
      <c r="AU164" s="24"/>
      <c r="AV164" s="24"/>
      <c r="AW164" s="35"/>
      <c r="AX164" s="24"/>
      <c r="AY164" s="24"/>
      <c r="AZ164" s="35"/>
      <c r="BA164" s="24"/>
      <c r="BB164" s="7"/>
      <c r="BC164" s="7"/>
    </row>
    <row r="165" spans="1:55" x14ac:dyDescent="0.3">
      <c r="A165" s="34">
        <v>45449</v>
      </c>
      <c r="B165" s="24"/>
      <c r="C165" s="24"/>
      <c r="D165" s="35"/>
      <c r="E165" s="24"/>
      <c r="F165" s="24"/>
      <c r="G165" s="24"/>
      <c r="H165" s="24"/>
      <c r="I165" s="24"/>
      <c r="J165" s="35"/>
      <c r="K165" s="24"/>
      <c r="L165" s="24"/>
      <c r="M165" s="24"/>
      <c r="N165" s="24"/>
      <c r="O165" s="24"/>
      <c r="P165" s="35"/>
      <c r="Q165" s="24"/>
      <c r="R165" s="24"/>
      <c r="S165" s="35"/>
      <c r="T165" s="24"/>
      <c r="U165" s="24"/>
      <c r="V165" s="35"/>
      <c r="W165" s="24"/>
      <c r="X165" s="24"/>
      <c r="Y165" s="35"/>
      <c r="Z165" s="24"/>
      <c r="AA165" s="24"/>
      <c r="AB165" s="35"/>
      <c r="AC165" s="24"/>
      <c r="AD165" s="24"/>
      <c r="AE165" s="35"/>
      <c r="AF165" s="24"/>
      <c r="AG165" s="24"/>
      <c r="AH165" s="35"/>
      <c r="AI165" s="24"/>
      <c r="AJ165" s="24"/>
      <c r="AK165" s="35"/>
      <c r="AL165" s="24"/>
      <c r="AM165" s="24"/>
      <c r="AN165" s="35"/>
      <c r="AO165" s="24"/>
      <c r="AP165" s="24"/>
      <c r="AQ165" s="35"/>
      <c r="AR165" s="24"/>
      <c r="AS165" s="24"/>
      <c r="AT165" s="35"/>
      <c r="AU165" s="24"/>
      <c r="AV165" s="24"/>
      <c r="AW165" s="35"/>
      <c r="AX165" s="24"/>
      <c r="AY165" s="24"/>
      <c r="AZ165" s="35"/>
      <c r="BA165" s="24"/>
      <c r="BB165" s="7"/>
      <c r="BC165" s="7"/>
    </row>
    <row r="166" spans="1:55" x14ac:dyDescent="0.3">
      <c r="A166" s="34">
        <v>45450</v>
      </c>
      <c r="B166" s="24"/>
      <c r="C166" s="24"/>
      <c r="D166" s="35"/>
      <c r="E166" s="24"/>
      <c r="F166" s="24"/>
      <c r="G166" s="24"/>
      <c r="H166" s="24"/>
      <c r="I166" s="24"/>
      <c r="J166" s="35"/>
      <c r="K166" s="24"/>
      <c r="L166" s="24"/>
      <c r="M166" s="24"/>
      <c r="N166" s="24"/>
      <c r="O166" s="24"/>
      <c r="P166" s="35"/>
      <c r="Q166" s="24"/>
      <c r="R166" s="24"/>
      <c r="S166" s="35"/>
      <c r="T166" s="24"/>
      <c r="U166" s="24"/>
      <c r="V166" s="35"/>
      <c r="W166" s="24"/>
      <c r="X166" s="24"/>
      <c r="Y166" s="35"/>
      <c r="Z166" s="24"/>
      <c r="AA166" s="24"/>
      <c r="AB166" s="35"/>
      <c r="AC166" s="24"/>
      <c r="AD166" s="24"/>
      <c r="AE166" s="35"/>
      <c r="AF166" s="24"/>
      <c r="AG166" s="24"/>
      <c r="AH166" s="35"/>
      <c r="AI166" s="24"/>
      <c r="AJ166" s="24"/>
      <c r="AK166" s="35"/>
      <c r="AL166" s="24"/>
      <c r="AM166" s="24"/>
      <c r="AN166" s="35"/>
      <c r="AO166" s="24"/>
      <c r="AP166" s="24"/>
      <c r="AQ166" s="35"/>
      <c r="AR166" s="24"/>
      <c r="AS166" s="24"/>
      <c r="AT166" s="35"/>
      <c r="AU166" s="24"/>
      <c r="AV166" s="24"/>
      <c r="AW166" s="35"/>
      <c r="AX166" s="24"/>
      <c r="AY166" s="24"/>
      <c r="AZ166" s="35"/>
      <c r="BA166" s="24"/>
      <c r="BB166" s="7"/>
      <c r="BC166" s="7"/>
    </row>
    <row r="167" spans="1:55" x14ac:dyDescent="0.3">
      <c r="A167" s="34">
        <v>45451</v>
      </c>
      <c r="B167" s="24"/>
      <c r="C167" s="24"/>
      <c r="D167" s="35"/>
      <c r="E167" s="24"/>
      <c r="F167" s="24"/>
      <c r="G167" s="24"/>
      <c r="H167" s="24"/>
      <c r="I167" s="24"/>
      <c r="J167" s="35"/>
      <c r="K167" s="24"/>
      <c r="L167" s="24"/>
      <c r="M167" s="24"/>
      <c r="N167" s="24"/>
      <c r="O167" s="24"/>
      <c r="P167" s="35"/>
      <c r="Q167" s="24"/>
      <c r="R167" s="24"/>
      <c r="S167" s="35"/>
      <c r="T167" s="24"/>
      <c r="U167" s="24"/>
      <c r="V167" s="35"/>
      <c r="W167" s="24"/>
      <c r="X167" s="24"/>
      <c r="Y167" s="35"/>
      <c r="Z167" s="24"/>
      <c r="AA167" s="24"/>
      <c r="AB167" s="35"/>
      <c r="AC167" s="24"/>
      <c r="AD167" s="24"/>
      <c r="AE167" s="35"/>
      <c r="AF167" s="24"/>
      <c r="AG167" s="24"/>
      <c r="AH167" s="35"/>
      <c r="AI167" s="24"/>
      <c r="AJ167" s="24"/>
      <c r="AK167" s="35"/>
      <c r="AL167" s="24"/>
      <c r="AM167" s="24"/>
      <c r="AN167" s="35"/>
      <c r="AO167" s="24"/>
      <c r="AP167" s="24"/>
      <c r="AQ167" s="35"/>
      <c r="AR167" s="24"/>
      <c r="AS167" s="24"/>
      <c r="AT167" s="35"/>
      <c r="AU167" s="24"/>
      <c r="AV167" s="24"/>
      <c r="AW167" s="35"/>
      <c r="AX167" s="24"/>
      <c r="AY167" s="24"/>
      <c r="AZ167" s="35"/>
      <c r="BA167" s="24"/>
      <c r="BB167" s="7"/>
      <c r="BC167" s="7"/>
    </row>
    <row r="168" spans="1:55" x14ac:dyDescent="0.3">
      <c r="A168" s="34">
        <v>45452</v>
      </c>
      <c r="B168" s="24"/>
      <c r="C168" s="24"/>
      <c r="D168" s="35"/>
      <c r="E168" s="24"/>
      <c r="F168" s="24"/>
      <c r="G168" s="24"/>
      <c r="H168" s="24"/>
      <c r="I168" s="24"/>
      <c r="J168" s="35"/>
      <c r="K168" s="24"/>
      <c r="L168" s="24"/>
      <c r="M168" s="24"/>
      <c r="N168" s="24"/>
      <c r="O168" s="24"/>
      <c r="P168" s="35"/>
      <c r="Q168" s="24"/>
      <c r="R168" s="24"/>
      <c r="S168" s="35"/>
      <c r="T168" s="24"/>
      <c r="U168" s="24"/>
      <c r="V168" s="35"/>
      <c r="W168" s="24"/>
      <c r="X168" s="24"/>
      <c r="Y168" s="35"/>
      <c r="Z168" s="24"/>
      <c r="AA168" s="24"/>
      <c r="AB168" s="35"/>
      <c r="AC168" s="24"/>
      <c r="AD168" s="24"/>
      <c r="AE168" s="35"/>
      <c r="AF168" s="24"/>
      <c r="AG168" s="24"/>
      <c r="AH168" s="35"/>
      <c r="AI168" s="24"/>
      <c r="AJ168" s="24"/>
      <c r="AK168" s="35"/>
      <c r="AL168" s="24"/>
      <c r="AM168" s="24"/>
      <c r="AN168" s="35"/>
      <c r="AO168" s="24"/>
      <c r="AP168" s="24"/>
      <c r="AQ168" s="35"/>
      <c r="AR168" s="24"/>
      <c r="AS168" s="24"/>
      <c r="AT168" s="35"/>
      <c r="AU168" s="24"/>
      <c r="AV168" s="24"/>
      <c r="AW168" s="35"/>
      <c r="AX168" s="24"/>
      <c r="AY168" s="24"/>
      <c r="AZ168" s="35"/>
      <c r="BA168" s="24"/>
      <c r="BB168" s="7"/>
      <c r="BC168" s="7"/>
    </row>
    <row r="169" spans="1:55" x14ac:dyDescent="0.3">
      <c r="A169" s="34">
        <v>45453</v>
      </c>
      <c r="B169" s="24"/>
      <c r="C169" s="24"/>
      <c r="D169" s="35"/>
      <c r="E169" s="24"/>
      <c r="F169" s="24"/>
      <c r="G169" s="24"/>
      <c r="H169" s="24"/>
      <c r="I169" s="24"/>
      <c r="J169" s="35"/>
      <c r="K169" s="24"/>
      <c r="L169" s="24"/>
      <c r="M169" s="24"/>
      <c r="N169" s="24"/>
      <c r="O169" s="24"/>
      <c r="P169" s="35"/>
      <c r="Q169" s="24"/>
      <c r="R169" s="24"/>
      <c r="S169" s="35"/>
      <c r="T169" s="24"/>
      <c r="U169" s="24"/>
      <c r="V169" s="35"/>
      <c r="W169" s="24"/>
      <c r="X169" s="24"/>
      <c r="Y169" s="35"/>
      <c r="Z169" s="24"/>
      <c r="AA169" s="24"/>
      <c r="AB169" s="35"/>
      <c r="AC169" s="24"/>
      <c r="AD169" s="24"/>
      <c r="AE169" s="35"/>
      <c r="AF169" s="24"/>
      <c r="AG169" s="24"/>
      <c r="AH169" s="35"/>
      <c r="AI169" s="24"/>
      <c r="AJ169" s="24"/>
      <c r="AK169" s="35"/>
      <c r="AL169" s="24"/>
      <c r="AM169" s="24"/>
      <c r="AN169" s="35"/>
      <c r="AO169" s="24"/>
      <c r="AP169" s="24"/>
      <c r="AQ169" s="35"/>
      <c r="AR169" s="24"/>
      <c r="AS169" s="24"/>
      <c r="AT169" s="35"/>
      <c r="AU169" s="24"/>
      <c r="AV169" s="24"/>
      <c r="AW169" s="35"/>
      <c r="AX169" s="24"/>
      <c r="AY169" s="24"/>
      <c r="AZ169" s="35"/>
      <c r="BA169" s="24"/>
      <c r="BB169" s="7"/>
      <c r="BC169" s="7"/>
    </row>
    <row r="170" spans="1:55" x14ac:dyDescent="0.3">
      <c r="A170" s="34">
        <v>45454</v>
      </c>
      <c r="B170" s="24"/>
      <c r="C170" s="24"/>
      <c r="D170" s="35"/>
      <c r="E170" s="24"/>
      <c r="F170" s="24"/>
      <c r="G170" s="24"/>
      <c r="H170" s="24"/>
      <c r="I170" s="24"/>
      <c r="J170" s="35"/>
      <c r="K170" s="24"/>
      <c r="L170" s="24"/>
      <c r="M170" s="24"/>
      <c r="N170" s="24"/>
      <c r="O170" s="24"/>
      <c r="P170" s="35"/>
      <c r="Q170" s="24"/>
      <c r="R170" s="24"/>
      <c r="S170" s="35"/>
      <c r="T170" s="24"/>
      <c r="U170" s="24"/>
      <c r="V170" s="35"/>
      <c r="W170" s="24"/>
      <c r="X170" s="24"/>
      <c r="Y170" s="35"/>
      <c r="Z170" s="24"/>
      <c r="AA170" s="24"/>
      <c r="AB170" s="35"/>
      <c r="AC170" s="24"/>
      <c r="AD170" s="24"/>
      <c r="AE170" s="35"/>
      <c r="AF170" s="24"/>
      <c r="AG170" s="24"/>
      <c r="AH170" s="35"/>
      <c r="AI170" s="24"/>
      <c r="AJ170" s="24"/>
      <c r="AK170" s="35"/>
      <c r="AL170" s="24"/>
      <c r="AM170" s="24"/>
      <c r="AN170" s="35"/>
      <c r="AO170" s="24"/>
      <c r="AP170" s="24"/>
      <c r="AQ170" s="35"/>
      <c r="AR170" s="24"/>
      <c r="AS170" s="24"/>
      <c r="AT170" s="35"/>
      <c r="AU170" s="24"/>
      <c r="AV170" s="24"/>
      <c r="AW170" s="35"/>
      <c r="AX170" s="24"/>
      <c r="AY170" s="24"/>
      <c r="AZ170" s="35"/>
      <c r="BA170" s="24"/>
      <c r="BB170" s="7"/>
      <c r="BC170" s="7"/>
    </row>
    <row r="171" spans="1:55" x14ac:dyDescent="0.3">
      <c r="A171" s="34">
        <v>45455</v>
      </c>
      <c r="B171" s="24"/>
      <c r="C171" s="24"/>
      <c r="D171" s="35"/>
      <c r="E171" s="24"/>
      <c r="F171" s="24"/>
      <c r="G171" s="24"/>
      <c r="H171" s="24"/>
      <c r="I171" s="24"/>
      <c r="J171" s="35"/>
      <c r="K171" s="24"/>
      <c r="L171" s="24"/>
      <c r="M171" s="24"/>
      <c r="N171" s="24"/>
      <c r="O171" s="24"/>
      <c r="P171" s="35"/>
      <c r="Q171" s="24"/>
      <c r="R171" s="24"/>
      <c r="S171" s="35"/>
      <c r="T171" s="24"/>
      <c r="U171" s="24"/>
      <c r="V171" s="35"/>
      <c r="W171" s="24"/>
      <c r="X171" s="24"/>
      <c r="Y171" s="35"/>
      <c r="Z171" s="24"/>
      <c r="AA171" s="24"/>
      <c r="AB171" s="35"/>
      <c r="AC171" s="24"/>
      <c r="AD171" s="24"/>
      <c r="AE171" s="35"/>
      <c r="AF171" s="24"/>
      <c r="AG171" s="24"/>
      <c r="AH171" s="35"/>
      <c r="AI171" s="24"/>
      <c r="AJ171" s="24"/>
      <c r="AK171" s="35"/>
      <c r="AL171" s="24"/>
      <c r="AM171" s="24"/>
      <c r="AN171" s="35"/>
      <c r="AO171" s="24"/>
      <c r="AP171" s="24"/>
      <c r="AQ171" s="35"/>
      <c r="AR171" s="24"/>
      <c r="AS171" s="24"/>
      <c r="AT171" s="35"/>
      <c r="AU171" s="24"/>
      <c r="AV171" s="24"/>
      <c r="AW171" s="35"/>
      <c r="AX171" s="24"/>
      <c r="AY171" s="24"/>
      <c r="AZ171" s="35"/>
      <c r="BA171" s="24"/>
      <c r="BB171" s="7"/>
      <c r="BC171" s="7"/>
    </row>
    <row r="172" spans="1:55" x14ac:dyDescent="0.3">
      <c r="A172" s="34">
        <v>45456</v>
      </c>
      <c r="B172" s="24"/>
      <c r="C172" s="24"/>
      <c r="D172" s="35"/>
      <c r="E172" s="24"/>
      <c r="F172" s="24"/>
      <c r="G172" s="24"/>
      <c r="H172" s="24"/>
      <c r="I172" s="24"/>
      <c r="J172" s="35"/>
      <c r="K172" s="24"/>
      <c r="L172" s="24"/>
      <c r="M172" s="24"/>
      <c r="N172" s="24"/>
      <c r="O172" s="24"/>
      <c r="P172" s="35"/>
      <c r="Q172" s="24"/>
      <c r="R172" s="24"/>
      <c r="S172" s="35"/>
      <c r="T172" s="24"/>
      <c r="U172" s="24"/>
      <c r="V172" s="35"/>
      <c r="W172" s="24"/>
      <c r="X172" s="24"/>
      <c r="Y172" s="35"/>
      <c r="Z172" s="24"/>
      <c r="AA172" s="24"/>
      <c r="AB172" s="35"/>
      <c r="AC172" s="24"/>
      <c r="AD172" s="24"/>
      <c r="AE172" s="35"/>
      <c r="AF172" s="24"/>
      <c r="AG172" s="24"/>
      <c r="AH172" s="35"/>
      <c r="AI172" s="24"/>
      <c r="AJ172" s="24"/>
      <c r="AK172" s="35"/>
      <c r="AL172" s="24"/>
      <c r="AM172" s="24"/>
      <c r="AN172" s="35"/>
      <c r="AO172" s="24"/>
      <c r="AP172" s="24"/>
      <c r="AQ172" s="35"/>
      <c r="AR172" s="24"/>
      <c r="AS172" s="24"/>
      <c r="AT172" s="35"/>
      <c r="AU172" s="24"/>
      <c r="AV172" s="24"/>
      <c r="AW172" s="35"/>
      <c r="AX172" s="24"/>
      <c r="AY172" s="24"/>
      <c r="AZ172" s="35"/>
      <c r="BA172" s="24"/>
      <c r="BB172" s="7"/>
      <c r="BC172" s="7"/>
    </row>
    <row r="173" spans="1:55" x14ac:dyDescent="0.3">
      <c r="A173" s="34">
        <v>45457</v>
      </c>
      <c r="B173" s="24"/>
      <c r="C173" s="24"/>
      <c r="D173" s="35"/>
      <c r="E173" s="24"/>
      <c r="F173" s="24"/>
      <c r="G173" s="24"/>
      <c r="H173" s="24"/>
      <c r="I173" s="24"/>
      <c r="J173" s="35"/>
      <c r="K173" s="24"/>
      <c r="L173" s="24"/>
      <c r="M173" s="24"/>
      <c r="N173" s="24"/>
      <c r="O173" s="24"/>
      <c r="P173" s="35"/>
      <c r="Q173" s="24"/>
      <c r="R173" s="24"/>
      <c r="S173" s="35"/>
      <c r="T173" s="24"/>
      <c r="U173" s="24"/>
      <c r="V173" s="35"/>
      <c r="W173" s="24"/>
      <c r="X173" s="24"/>
      <c r="Y173" s="35"/>
      <c r="Z173" s="24"/>
      <c r="AA173" s="24"/>
      <c r="AB173" s="35"/>
      <c r="AC173" s="24"/>
      <c r="AD173" s="24"/>
      <c r="AE173" s="35"/>
      <c r="AF173" s="24"/>
      <c r="AG173" s="24"/>
      <c r="AH173" s="35"/>
      <c r="AI173" s="24"/>
      <c r="AJ173" s="24"/>
      <c r="AK173" s="35"/>
      <c r="AL173" s="24"/>
      <c r="AM173" s="24"/>
      <c r="AN173" s="35"/>
      <c r="AO173" s="24"/>
      <c r="AP173" s="24"/>
      <c r="AQ173" s="35"/>
      <c r="AR173" s="24"/>
      <c r="AS173" s="24"/>
      <c r="AT173" s="35"/>
      <c r="AU173" s="24"/>
      <c r="AV173" s="24"/>
      <c r="AW173" s="35"/>
      <c r="AX173" s="24"/>
      <c r="AY173" s="24"/>
      <c r="AZ173" s="35"/>
      <c r="BA173" s="24"/>
      <c r="BB173" s="7"/>
      <c r="BC173" s="7"/>
    </row>
    <row r="174" spans="1:55" x14ac:dyDescent="0.3">
      <c r="A174" s="34">
        <v>45458</v>
      </c>
      <c r="B174" s="24"/>
      <c r="C174" s="24"/>
      <c r="D174" s="35"/>
      <c r="E174" s="24"/>
      <c r="F174" s="24"/>
      <c r="G174" s="24"/>
      <c r="H174" s="24"/>
      <c r="I174" s="24"/>
      <c r="J174" s="35"/>
      <c r="K174" s="24"/>
      <c r="L174" s="24"/>
      <c r="M174" s="24"/>
      <c r="N174" s="24"/>
      <c r="O174" s="24"/>
      <c r="P174" s="35"/>
      <c r="Q174" s="24"/>
      <c r="R174" s="24"/>
      <c r="S174" s="35"/>
      <c r="T174" s="24"/>
      <c r="U174" s="24"/>
      <c r="V174" s="35"/>
      <c r="W174" s="24"/>
      <c r="X174" s="24"/>
      <c r="Y174" s="35"/>
      <c r="Z174" s="24"/>
      <c r="AA174" s="24"/>
      <c r="AB174" s="35"/>
      <c r="AC174" s="24"/>
      <c r="AD174" s="24"/>
      <c r="AE174" s="35"/>
      <c r="AF174" s="24"/>
      <c r="AG174" s="24"/>
      <c r="AH174" s="35"/>
      <c r="AI174" s="24"/>
      <c r="AJ174" s="24"/>
      <c r="AK174" s="35"/>
      <c r="AL174" s="24"/>
      <c r="AM174" s="24"/>
      <c r="AN174" s="35"/>
      <c r="AO174" s="24"/>
      <c r="AP174" s="24"/>
      <c r="AQ174" s="35"/>
      <c r="AR174" s="24"/>
      <c r="AS174" s="24"/>
      <c r="AT174" s="35"/>
      <c r="AU174" s="24"/>
      <c r="AV174" s="24"/>
      <c r="AW174" s="35"/>
      <c r="AX174" s="24"/>
      <c r="AY174" s="24"/>
      <c r="AZ174" s="35"/>
      <c r="BA174" s="24"/>
      <c r="BB174" s="7"/>
      <c r="BC174" s="7"/>
    </row>
    <row r="175" spans="1:55" x14ac:dyDescent="0.3">
      <c r="A175" s="34">
        <v>45459</v>
      </c>
      <c r="B175" s="24"/>
      <c r="C175" s="24"/>
      <c r="D175" s="35"/>
      <c r="E175" s="24"/>
      <c r="F175" s="24"/>
      <c r="G175" s="24"/>
      <c r="H175" s="24"/>
      <c r="I175" s="24"/>
      <c r="J175" s="35"/>
      <c r="K175" s="24"/>
      <c r="L175" s="24"/>
      <c r="M175" s="24"/>
      <c r="N175" s="24"/>
      <c r="O175" s="24"/>
      <c r="P175" s="35"/>
      <c r="Q175" s="24"/>
      <c r="R175" s="24"/>
      <c r="S175" s="35"/>
      <c r="T175" s="24"/>
      <c r="U175" s="24"/>
      <c r="V175" s="35"/>
      <c r="W175" s="24"/>
      <c r="X175" s="24"/>
      <c r="Y175" s="35"/>
      <c r="Z175" s="24"/>
      <c r="AA175" s="24"/>
      <c r="AB175" s="35"/>
      <c r="AC175" s="24"/>
      <c r="AD175" s="24"/>
      <c r="AE175" s="35"/>
      <c r="AF175" s="24"/>
      <c r="AG175" s="24"/>
      <c r="AH175" s="35"/>
      <c r="AI175" s="24"/>
      <c r="AJ175" s="24"/>
      <c r="AK175" s="35"/>
      <c r="AL175" s="24"/>
      <c r="AM175" s="24"/>
      <c r="AN175" s="35"/>
      <c r="AO175" s="24"/>
      <c r="AP175" s="24"/>
      <c r="AQ175" s="35"/>
      <c r="AR175" s="24"/>
      <c r="AS175" s="24"/>
      <c r="AT175" s="35"/>
      <c r="AU175" s="24"/>
      <c r="AV175" s="24"/>
      <c r="AW175" s="35"/>
      <c r="AX175" s="24"/>
      <c r="AY175" s="24"/>
      <c r="AZ175" s="35"/>
      <c r="BA175" s="24"/>
      <c r="BB175" s="7"/>
      <c r="BC175" s="7"/>
    </row>
    <row r="176" spans="1:55" x14ac:dyDescent="0.3">
      <c r="A176" s="34">
        <v>45460</v>
      </c>
      <c r="B176" s="24"/>
      <c r="C176" s="24"/>
      <c r="D176" s="35"/>
      <c r="E176" s="24"/>
      <c r="F176" s="24"/>
      <c r="G176" s="24"/>
      <c r="H176" s="24"/>
      <c r="I176" s="24"/>
      <c r="J176" s="35"/>
      <c r="K176" s="24"/>
      <c r="L176" s="24"/>
      <c r="M176" s="24"/>
      <c r="N176" s="24"/>
      <c r="O176" s="24"/>
      <c r="P176" s="35"/>
      <c r="Q176" s="24"/>
      <c r="R176" s="24"/>
      <c r="S176" s="35"/>
      <c r="T176" s="24"/>
      <c r="U176" s="24"/>
      <c r="V176" s="35"/>
      <c r="W176" s="24"/>
      <c r="X176" s="24"/>
      <c r="Y176" s="35"/>
      <c r="Z176" s="24"/>
      <c r="AA176" s="24"/>
      <c r="AB176" s="35"/>
      <c r="AC176" s="24"/>
      <c r="AD176" s="24"/>
      <c r="AE176" s="35"/>
      <c r="AF176" s="24"/>
      <c r="AG176" s="24"/>
      <c r="AH176" s="35"/>
      <c r="AI176" s="24"/>
      <c r="AJ176" s="24"/>
      <c r="AK176" s="35"/>
      <c r="AL176" s="24"/>
      <c r="AM176" s="24"/>
      <c r="AN176" s="35"/>
      <c r="AO176" s="24"/>
      <c r="AP176" s="24"/>
      <c r="AQ176" s="35"/>
      <c r="AR176" s="24"/>
      <c r="AS176" s="24"/>
      <c r="AT176" s="35"/>
      <c r="AU176" s="24"/>
      <c r="AV176" s="24"/>
      <c r="AW176" s="35"/>
      <c r="AX176" s="24"/>
      <c r="AY176" s="24"/>
      <c r="AZ176" s="35"/>
      <c r="BA176" s="24"/>
      <c r="BB176" s="7"/>
      <c r="BC176" s="7"/>
    </row>
    <row r="177" spans="1:55" x14ac:dyDescent="0.3">
      <c r="A177" s="34">
        <v>45461</v>
      </c>
      <c r="B177" s="24"/>
      <c r="C177" s="24"/>
      <c r="D177" s="35"/>
      <c r="E177" s="24"/>
      <c r="F177" s="24"/>
      <c r="G177" s="24"/>
      <c r="H177" s="24"/>
      <c r="I177" s="24"/>
      <c r="J177" s="35"/>
      <c r="K177" s="24"/>
      <c r="L177" s="24"/>
      <c r="M177" s="24"/>
      <c r="N177" s="24"/>
      <c r="O177" s="24"/>
      <c r="P177" s="35"/>
      <c r="Q177" s="24"/>
      <c r="R177" s="24"/>
      <c r="S177" s="35"/>
      <c r="T177" s="24"/>
      <c r="U177" s="24"/>
      <c r="V177" s="35"/>
      <c r="W177" s="24"/>
      <c r="X177" s="24"/>
      <c r="Y177" s="35"/>
      <c r="Z177" s="24"/>
      <c r="AA177" s="24"/>
      <c r="AB177" s="35"/>
      <c r="AC177" s="24"/>
      <c r="AD177" s="24"/>
      <c r="AE177" s="35"/>
      <c r="AF177" s="24"/>
      <c r="AG177" s="24"/>
      <c r="AH177" s="35"/>
      <c r="AI177" s="24"/>
      <c r="AJ177" s="24"/>
      <c r="AK177" s="35"/>
      <c r="AL177" s="24"/>
      <c r="AM177" s="24"/>
      <c r="AN177" s="35"/>
      <c r="AO177" s="24"/>
      <c r="AP177" s="24"/>
      <c r="AQ177" s="35"/>
      <c r="AR177" s="24"/>
      <c r="AS177" s="24"/>
      <c r="AT177" s="35"/>
      <c r="AU177" s="24"/>
      <c r="AV177" s="24"/>
      <c r="AW177" s="35"/>
      <c r="AX177" s="24"/>
      <c r="AY177" s="24"/>
      <c r="AZ177" s="35"/>
      <c r="BA177" s="24"/>
      <c r="BB177" s="7"/>
      <c r="BC177" s="7"/>
    </row>
    <row r="178" spans="1:55" x14ac:dyDescent="0.3">
      <c r="A178" s="34">
        <v>45462</v>
      </c>
      <c r="B178" s="24"/>
      <c r="C178" s="24"/>
      <c r="D178" s="35"/>
      <c r="E178" s="24"/>
      <c r="F178" s="24"/>
      <c r="G178" s="24"/>
      <c r="H178" s="24"/>
      <c r="I178" s="24"/>
      <c r="J178" s="35"/>
      <c r="K178" s="24"/>
      <c r="L178" s="24"/>
      <c r="M178" s="24"/>
      <c r="N178" s="24"/>
      <c r="O178" s="24"/>
      <c r="P178" s="35"/>
      <c r="Q178" s="24"/>
      <c r="R178" s="24"/>
      <c r="S178" s="35"/>
      <c r="T178" s="24"/>
      <c r="U178" s="24"/>
      <c r="V178" s="35"/>
      <c r="W178" s="24"/>
      <c r="X178" s="24"/>
      <c r="Y178" s="35"/>
      <c r="Z178" s="24"/>
      <c r="AA178" s="24"/>
      <c r="AB178" s="35"/>
      <c r="AC178" s="24"/>
      <c r="AD178" s="24"/>
      <c r="AE178" s="35"/>
      <c r="AF178" s="24"/>
      <c r="AG178" s="24"/>
      <c r="AH178" s="35"/>
      <c r="AI178" s="24"/>
      <c r="AJ178" s="24"/>
      <c r="AK178" s="35"/>
      <c r="AL178" s="24"/>
      <c r="AM178" s="24"/>
      <c r="AN178" s="35"/>
      <c r="AO178" s="24"/>
      <c r="AP178" s="24"/>
      <c r="AQ178" s="35"/>
      <c r="AR178" s="24"/>
      <c r="AS178" s="24"/>
      <c r="AT178" s="35"/>
      <c r="AU178" s="24"/>
      <c r="AV178" s="24"/>
      <c r="AW178" s="35"/>
      <c r="AX178" s="24"/>
      <c r="AY178" s="24"/>
      <c r="AZ178" s="35"/>
      <c r="BA178" s="24"/>
      <c r="BB178" s="7"/>
      <c r="BC178" s="7"/>
    </row>
    <row r="179" spans="1:55" x14ac:dyDescent="0.3">
      <c r="A179" s="34">
        <v>45463</v>
      </c>
      <c r="B179" s="24"/>
      <c r="C179" s="24"/>
      <c r="D179" s="35"/>
      <c r="E179" s="24"/>
      <c r="F179" s="24"/>
      <c r="G179" s="24"/>
      <c r="H179" s="24"/>
      <c r="I179" s="24"/>
      <c r="J179" s="35"/>
      <c r="K179" s="24"/>
      <c r="L179" s="24"/>
      <c r="M179" s="24"/>
      <c r="N179" s="24"/>
      <c r="O179" s="24"/>
      <c r="P179" s="35"/>
      <c r="Q179" s="24"/>
      <c r="R179" s="24"/>
      <c r="S179" s="35"/>
      <c r="T179" s="24"/>
      <c r="U179" s="24"/>
      <c r="V179" s="35"/>
      <c r="W179" s="24"/>
      <c r="X179" s="24"/>
      <c r="Y179" s="35"/>
      <c r="Z179" s="24"/>
      <c r="AA179" s="24"/>
      <c r="AB179" s="35"/>
      <c r="AC179" s="24"/>
      <c r="AD179" s="24"/>
      <c r="AE179" s="35"/>
      <c r="AF179" s="24"/>
      <c r="AG179" s="24"/>
      <c r="AH179" s="35"/>
      <c r="AI179" s="24"/>
      <c r="AJ179" s="24"/>
      <c r="AK179" s="35"/>
      <c r="AL179" s="24"/>
      <c r="AM179" s="24"/>
      <c r="AN179" s="35"/>
      <c r="AO179" s="24"/>
      <c r="AP179" s="24"/>
      <c r="AQ179" s="35"/>
      <c r="AR179" s="24"/>
      <c r="AS179" s="24"/>
      <c r="AT179" s="35"/>
      <c r="AU179" s="24"/>
      <c r="AV179" s="24"/>
      <c r="AW179" s="35"/>
      <c r="AX179" s="24"/>
      <c r="AY179" s="24"/>
      <c r="AZ179" s="35"/>
      <c r="BA179" s="24"/>
      <c r="BB179" s="7"/>
      <c r="BC179" s="7"/>
    </row>
    <row r="180" spans="1:55" x14ac:dyDescent="0.3">
      <c r="A180" s="34">
        <v>45464</v>
      </c>
      <c r="B180" s="24"/>
      <c r="C180" s="24"/>
      <c r="D180" s="35"/>
      <c r="E180" s="24"/>
      <c r="F180" s="24"/>
      <c r="G180" s="24"/>
      <c r="H180" s="24"/>
      <c r="I180" s="24"/>
      <c r="J180" s="35"/>
      <c r="K180" s="24"/>
      <c r="L180" s="24"/>
      <c r="M180" s="24"/>
      <c r="N180" s="24"/>
      <c r="O180" s="24"/>
      <c r="P180" s="35"/>
      <c r="Q180" s="24"/>
      <c r="R180" s="24"/>
      <c r="S180" s="35"/>
      <c r="T180" s="24"/>
      <c r="U180" s="24"/>
      <c r="V180" s="35"/>
      <c r="W180" s="24"/>
      <c r="X180" s="24"/>
      <c r="Y180" s="35"/>
      <c r="Z180" s="24"/>
      <c r="AA180" s="24"/>
      <c r="AB180" s="35"/>
      <c r="AC180" s="24"/>
      <c r="AD180" s="24"/>
      <c r="AE180" s="35"/>
      <c r="AF180" s="24"/>
      <c r="AG180" s="24"/>
      <c r="AH180" s="35"/>
      <c r="AI180" s="24"/>
      <c r="AJ180" s="24"/>
      <c r="AK180" s="35"/>
      <c r="AL180" s="24"/>
      <c r="AM180" s="24"/>
      <c r="AN180" s="35"/>
      <c r="AO180" s="24"/>
      <c r="AP180" s="24"/>
      <c r="AQ180" s="35"/>
      <c r="AR180" s="24"/>
      <c r="AS180" s="24"/>
      <c r="AT180" s="35"/>
      <c r="AU180" s="24"/>
      <c r="AV180" s="24"/>
      <c r="AW180" s="35"/>
      <c r="AX180" s="24"/>
      <c r="AY180" s="24"/>
      <c r="AZ180" s="35"/>
      <c r="BA180" s="24"/>
      <c r="BB180" s="7"/>
      <c r="BC180" s="7"/>
    </row>
    <row r="181" spans="1:55" x14ac:dyDescent="0.3">
      <c r="A181" s="34">
        <v>45465</v>
      </c>
      <c r="B181" s="24"/>
      <c r="C181" s="24"/>
      <c r="D181" s="35"/>
      <c r="E181" s="24"/>
      <c r="F181" s="24"/>
      <c r="G181" s="24"/>
      <c r="H181" s="24"/>
      <c r="I181" s="24"/>
      <c r="J181" s="35"/>
      <c r="K181" s="24"/>
      <c r="L181" s="24"/>
      <c r="M181" s="24"/>
      <c r="N181" s="24"/>
      <c r="O181" s="24"/>
      <c r="P181" s="35"/>
      <c r="Q181" s="24"/>
      <c r="R181" s="24"/>
      <c r="S181" s="35"/>
      <c r="T181" s="24"/>
      <c r="U181" s="24"/>
      <c r="V181" s="35"/>
      <c r="W181" s="24"/>
      <c r="X181" s="24"/>
      <c r="Y181" s="35"/>
      <c r="Z181" s="24"/>
      <c r="AA181" s="24"/>
      <c r="AB181" s="35"/>
      <c r="AC181" s="24"/>
      <c r="AD181" s="24"/>
      <c r="AE181" s="35"/>
      <c r="AF181" s="24"/>
      <c r="AG181" s="24"/>
      <c r="AH181" s="35"/>
      <c r="AI181" s="24"/>
      <c r="AJ181" s="24"/>
      <c r="AK181" s="35"/>
      <c r="AL181" s="24"/>
      <c r="AM181" s="24"/>
      <c r="AN181" s="35"/>
      <c r="AO181" s="24"/>
      <c r="AP181" s="24"/>
      <c r="AQ181" s="35"/>
      <c r="AR181" s="24"/>
      <c r="AS181" s="24"/>
      <c r="AT181" s="35"/>
      <c r="AU181" s="24"/>
      <c r="AV181" s="24"/>
      <c r="AW181" s="35"/>
      <c r="AX181" s="24"/>
      <c r="AY181" s="24"/>
      <c r="AZ181" s="35"/>
      <c r="BA181" s="24"/>
      <c r="BB181" s="7"/>
      <c r="BC181" s="7"/>
    </row>
    <row r="182" spans="1:55" x14ac:dyDescent="0.3">
      <c r="A182" s="34">
        <v>45466</v>
      </c>
      <c r="B182" s="24"/>
      <c r="C182" s="24"/>
      <c r="D182" s="35"/>
      <c r="E182" s="24"/>
      <c r="F182" s="24"/>
      <c r="G182" s="24"/>
      <c r="H182" s="24"/>
      <c r="I182" s="24"/>
      <c r="J182" s="35"/>
      <c r="K182" s="24"/>
      <c r="L182" s="24"/>
      <c r="M182" s="24"/>
      <c r="N182" s="24"/>
      <c r="O182" s="24"/>
      <c r="P182" s="35"/>
      <c r="Q182" s="24"/>
      <c r="R182" s="24"/>
      <c r="S182" s="35"/>
      <c r="T182" s="24"/>
      <c r="U182" s="24"/>
      <c r="V182" s="35"/>
      <c r="W182" s="24"/>
      <c r="X182" s="24"/>
      <c r="Y182" s="35"/>
      <c r="Z182" s="24"/>
      <c r="AA182" s="24"/>
      <c r="AB182" s="35"/>
      <c r="AC182" s="24"/>
      <c r="AD182" s="24"/>
      <c r="AE182" s="35"/>
      <c r="AF182" s="24"/>
      <c r="AG182" s="24"/>
      <c r="AH182" s="35"/>
      <c r="AI182" s="24"/>
      <c r="AJ182" s="24"/>
      <c r="AK182" s="35"/>
      <c r="AL182" s="24"/>
      <c r="AM182" s="24"/>
      <c r="AN182" s="35"/>
      <c r="AO182" s="24"/>
      <c r="AP182" s="24"/>
      <c r="AQ182" s="35"/>
      <c r="AR182" s="24"/>
      <c r="AS182" s="24"/>
      <c r="AT182" s="35"/>
      <c r="AU182" s="24"/>
      <c r="AV182" s="24"/>
      <c r="AW182" s="35"/>
      <c r="AX182" s="24"/>
      <c r="AY182" s="24"/>
      <c r="AZ182" s="35"/>
      <c r="BA182" s="24"/>
      <c r="BB182" s="7"/>
      <c r="BC182" s="7"/>
    </row>
    <row r="183" spans="1:55" x14ac:dyDescent="0.3">
      <c r="A183" s="34">
        <v>45467</v>
      </c>
      <c r="B183" s="24"/>
      <c r="C183" s="24"/>
      <c r="D183" s="35"/>
      <c r="E183" s="24"/>
      <c r="F183" s="24"/>
      <c r="G183" s="24"/>
      <c r="H183" s="24"/>
      <c r="I183" s="24"/>
      <c r="J183" s="35"/>
      <c r="K183" s="24"/>
      <c r="L183" s="24"/>
      <c r="M183" s="24"/>
      <c r="N183" s="24"/>
      <c r="O183" s="24"/>
      <c r="P183" s="35"/>
      <c r="Q183" s="24"/>
      <c r="R183" s="24"/>
      <c r="S183" s="35"/>
      <c r="T183" s="24"/>
      <c r="U183" s="24"/>
      <c r="V183" s="35"/>
      <c r="W183" s="24"/>
      <c r="X183" s="24"/>
      <c r="Y183" s="35"/>
      <c r="Z183" s="24"/>
      <c r="AA183" s="24"/>
      <c r="AB183" s="35"/>
      <c r="AC183" s="24"/>
      <c r="AD183" s="24"/>
      <c r="AE183" s="35"/>
      <c r="AF183" s="24"/>
      <c r="AG183" s="24"/>
      <c r="AH183" s="35"/>
      <c r="AI183" s="24"/>
      <c r="AJ183" s="24"/>
      <c r="AK183" s="35"/>
      <c r="AL183" s="24"/>
      <c r="AM183" s="24"/>
      <c r="AN183" s="35"/>
      <c r="AO183" s="24"/>
      <c r="AP183" s="24"/>
      <c r="AQ183" s="35"/>
      <c r="AR183" s="24"/>
      <c r="AS183" s="24"/>
      <c r="AT183" s="35"/>
      <c r="AU183" s="24"/>
      <c r="AV183" s="24"/>
      <c r="AW183" s="35"/>
      <c r="AX183" s="24"/>
      <c r="AY183" s="24"/>
      <c r="AZ183" s="35"/>
      <c r="BA183" s="24"/>
      <c r="BB183" s="7"/>
      <c r="BC183" s="7"/>
    </row>
    <row r="184" spans="1:55" x14ac:dyDescent="0.3">
      <c r="A184" s="34">
        <v>45468</v>
      </c>
      <c r="B184" s="24"/>
      <c r="C184" s="24"/>
      <c r="D184" s="35"/>
      <c r="E184" s="24"/>
      <c r="F184" s="24"/>
      <c r="G184" s="24"/>
      <c r="H184" s="24"/>
      <c r="I184" s="24"/>
      <c r="J184" s="35"/>
      <c r="K184" s="24"/>
      <c r="L184" s="24"/>
      <c r="M184" s="24"/>
      <c r="N184" s="24"/>
      <c r="O184" s="24"/>
      <c r="P184" s="35"/>
      <c r="Q184" s="24"/>
      <c r="R184" s="24"/>
      <c r="S184" s="35"/>
      <c r="T184" s="24"/>
      <c r="U184" s="24"/>
      <c r="V184" s="35"/>
      <c r="W184" s="24"/>
      <c r="X184" s="24"/>
      <c r="Y184" s="35"/>
      <c r="Z184" s="24"/>
      <c r="AA184" s="24"/>
      <c r="AB184" s="35"/>
      <c r="AC184" s="24"/>
      <c r="AD184" s="24"/>
      <c r="AE184" s="35"/>
      <c r="AF184" s="24"/>
      <c r="AG184" s="24"/>
      <c r="AH184" s="35"/>
      <c r="AI184" s="24"/>
      <c r="AJ184" s="24"/>
      <c r="AK184" s="35"/>
      <c r="AL184" s="24"/>
      <c r="AM184" s="24"/>
      <c r="AN184" s="35"/>
      <c r="AO184" s="24"/>
      <c r="AP184" s="24"/>
      <c r="AQ184" s="35"/>
      <c r="AR184" s="24"/>
      <c r="AS184" s="24"/>
      <c r="AT184" s="35"/>
      <c r="AU184" s="24"/>
      <c r="AV184" s="24"/>
      <c r="AW184" s="35"/>
      <c r="AX184" s="24"/>
      <c r="AY184" s="24"/>
      <c r="AZ184" s="35"/>
      <c r="BA184" s="24"/>
      <c r="BB184" s="7"/>
      <c r="BC184" s="7"/>
    </row>
    <row r="185" spans="1:55" x14ac:dyDescent="0.3">
      <c r="A185" s="34">
        <v>45469</v>
      </c>
      <c r="B185" s="24"/>
      <c r="C185" s="24"/>
      <c r="D185" s="35"/>
      <c r="E185" s="24"/>
      <c r="F185" s="24"/>
      <c r="G185" s="24"/>
      <c r="H185" s="24"/>
      <c r="I185" s="24"/>
      <c r="J185" s="35"/>
      <c r="K185" s="24"/>
      <c r="L185" s="24"/>
      <c r="M185" s="24"/>
      <c r="N185" s="24"/>
      <c r="O185" s="24"/>
      <c r="P185" s="35"/>
      <c r="Q185" s="24"/>
      <c r="R185" s="24"/>
      <c r="S185" s="35"/>
      <c r="T185" s="24"/>
      <c r="U185" s="24"/>
      <c r="V185" s="35"/>
      <c r="W185" s="24"/>
      <c r="X185" s="24"/>
      <c r="Y185" s="35"/>
      <c r="Z185" s="24"/>
      <c r="AA185" s="24"/>
      <c r="AB185" s="35"/>
      <c r="AC185" s="24"/>
      <c r="AD185" s="24"/>
      <c r="AE185" s="35"/>
      <c r="AF185" s="24"/>
      <c r="AG185" s="24"/>
      <c r="AH185" s="35"/>
      <c r="AI185" s="24"/>
      <c r="AJ185" s="24"/>
      <c r="AK185" s="35"/>
      <c r="AL185" s="24"/>
      <c r="AM185" s="24"/>
      <c r="AN185" s="35"/>
      <c r="AO185" s="24"/>
      <c r="AP185" s="24"/>
      <c r="AQ185" s="35"/>
      <c r="AR185" s="24"/>
      <c r="AS185" s="24"/>
      <c r="AT185" s="35"/>
      <c r="AU185" s="24"/>
      <c r="AV185" s="24"/>
      <c r="AW185" s="35"/>
      <c r="AX185" s="24"/>
      <c r="AY185" s="24"/>
      <c r="AZ185" s="35"/>
      <c r="BA185" s="24"/>
      <c r="BB185" s="7"/>
      <c r="BC185" s="7"/>
    </row>
    <row r="186" spans="1:55" x14ac:dyDescent="0.3">
      <c r="A186" s="34">
        <v>45470</v>
      </c>
      <c r="B186" s="24"/>
      <c r="C186" s="24"/>
      <c r="D186" s="35"/>
      <c r="E186" s="24"/>
      <c r="F186" s="24"/>
      <c r="G186" s="24"/>
      <c r="H186" s="24"/>
      <c r="I186" s="24"/>
      <c r="J186" s="35"/>
      <c r="K186" s="24"/>
      <c r="L186" s="24"/>
      <c r="M186" s="24"/>
      <c r="N186" s="24"/>
      <c r="O186" s="24"/>
      <c r="P186" s="35"/>
      <c r="Q186" s="24"/>
      <c r="R186" s="24"/>
      <c r="S186" s="35"/>
      <c r="T186" s="24"/>
      <c r="U186" s="24"/>
      <c r="V186" s="35"/>
      <c r="W186" s="24"/>
      <c r="X186" s="24"/>
      <c r="Y186" s="35"/>
      <c r="Z186" s="24"/>
      <c r="AA186" s="24"/>
      <c r="AB186" s="35"/>
      <c r="AC186" s="24"/>
      <c r="AD186" s="24"/>
      <c r="AE186" s="35"/>
      <c r="AF186" s="24"/>
      <c r="AG186" s="24"/>
      <c r="AH186" s="35"/>
      <c r="AI186" s="24"/>
      <c r="AJ186" s="24"/>
      <c r="AK186" s="35"/>
      <c r="AL186" s="24"/>
      <c r="AM186" s="24"/>
      <c r="AN186" s="35"/>
      <c r="AO186" s="24"/>
      <c r="AP186" s="24"/>
      <c r="AQ186" s="35"/>
      <c r="AR186" s="24"/>
      <c r="AS186" s="24"/>
      <c r="AT186" s="35"/>
      <c r="AU186" s="24"/>
      <c r="AV186" s="24"/>
      <c r="AW186" s="35"/>
      <c r="AX186" s="24"/>
      <c r="AY186" s="24"/>
      <c r="AZ186" s="35"/>
      <c r="BA186" s="24"/>
      <c r="BB186" s="7"/>
      <c r="BC186" s="7"/>
    </row>
    <row r="187" spans="1:55" x14ac:dyDescent="0.3">
      <c r="A187" s="34">
        <v>45471</v>
      </c>
      <c r="B187" s="24"/>
      <c r="C187" s="24"/>
      <c r="D187" s="35"/>
      <c r="E187" s="24"/>
      <c r="F187" s="24"/>
      <c r="G187" s="24"/>
      <c r="H187" s="24"/>
      <c r="I187" s="24"/>
      <c r="J187" s="35"/>
      <c r="K187" s="24"/>
      <c r="L187" s="24"/>
      <c r="M187" s="24"/>
      <c r="N187" s="24"/>
      <c r="O187" s="24"/>
      <c r="P187" s="35"/>
      <c r="Q187" s="24"/>
      <c r="R187" s="24"/>
      <c r="S187" s="35"/>
      <c r="T187" s="24"/>
      <c r="U187" s="24"/>
      <c r="V187" s="35"/>
      <c r="W187" s="24"/>
      <c r="X187" s="24"/>
      <c r="Y187" s="35"/>
      <c r="Z187" s="24"/>
      <c r="AA187" s="24"/>
      <c r="AB187" s="35"/>
      <c r="AC187" s="24"/>
      <c r="AD187" s="24"/>
      <c r="AE187" s="35"/>
      <c r="AF187" s="24"/>
      <c r="AG187" s="24"/>
      <c r="AH187" s="35"/>
      <c r="AI187" s="24"/>
      <c r="AJ187" s="24"/>
      <c r="AK187" s="35"/>
      <c r="AL187" s="24"/>
      <c r="AM187" s="24"/>
      <c r="AN187" s="35"/>
      <c r="AO187" s="24"/>
      <c r="AP187" s="24"/>
      <c r="AQ187" s="35"/>
      <c r="AR187" s="24"/>
      <c r="AS187" s="24"/>
      <c r="AT187" s="35"/>
      <c r="AU187" s="24"/>
      <c r="AV187" s="24"/>
      <c r="AW187" s="35"/>
      <c r="AX187" s="24"/>
      <c r="AY187" s="24"/>
      <c r="AZ187" s="35"/>
      <c r="BA187" s="24"/>
      <c r="BB187" s="7"/>
      <c r="BC187" s="7"/>
    </row>
    <row r="188" spans="1:55" x14ac:dyDescent="0.3">
      <c r="A188" s="34">
        <v>45472</v>
      </c>
      <c r="B188" s="24"/>
      <c r="C188" s="24"/>
      <c r="D188" s="35"/>
      <c r="E188" s="24"/>
      <c r="F188" s="24"/>
      <c r="G188" s="24"/>
      <c r="H188" s="24"/>
      <c r="I188" s="24"/>
      <c r="J188" s="35"/>
      <c r="K188" s="24"/>
      <c r="L188" s="24"/>
      <c r="M188" s="24"/>
      <c r="N188" s="24"/>
      <c r="O188" s="24"/>
      <c r="P188" s="35"/>
      <c r="Q188" s="24"/>
      <c r="R188" s="24"/>
      <c r="S188" s="35"/>
      <c r="T188" s="24"/>
      <c r="U188" s="24"/>
      <c r="V188" s="35"/>
      <c r="W188" s="24"/>
      <c r="X188" s="24"/>
      <c r="Y188" s="35"/>
      <c r="Z188" s="24"/>
      <c r="AA188" s="24"/>
      <c r="AB188" s="35"/>
      <c r="AC188" s="24"/>
      <c r="AD188" s="24"/>
      <c r="AE188" s="35"/>
      <c r="AF188" s="24"/>
      <c r="AG188" s="24"/>
      <c r="AH188" s="35"/>
      <c r="AI188" s="24"/>
      <c r="AJ188" s="24"/>
      <c r="AK188" s="35"/>
      <c r="AL188" s="24"/>
      <c r="AM188" s="24"/>
      <c r="AN188" s="35"/>
      <c r="AO188" s="24"/>
      <c r="AP188" s="24"/>
      <c r="AQ188" s="35"/>
      <c r="AR188" s="24"/>
      <c r="AS188" s="24"/>
      <c r="AT188" s="35"/>
      <c r="AU188" s="24"/>
      <c r="AV188" s="24"/>
      <c r="AW188" s="35"/>
      <c r="AX188" s="24"/>
      <c r="AY188" s="24"/>
      <c r="AZ188" s="35"/>
      <c r="BA188" s="24"/>
      <c r="BB188" s="7"/>
      <c r="BC188" s="7"/>
    </row>
    <row r="189" spans="1:55" x14ac:dyDescent="0.3">
      <c r="A189" s="34">
        <v>45473</v>
      </c>
      <c r="B189" s="24"/>
      <c r="C189" s="24"/>
      <c r="D189" s="35"/>
      <c r="E189" s="24"/>
      <c r="F189" s="24"/>
      <c r="G189" s="24"/>
      <c r="H189" s="24"/>
      <c r="I189" s="24"/>
      <c r="J189" s="35"/>
      <c r="K189" s="24"/>
      <c r="L189" s="24"/>
      <c r="M189" s="24"/>
      <c r="N189" s="24"/>
      <c r="O189" s="24"/>
      <c r="P189" s="35"/>
      <c r="Q189" s="24"/>
      <c r="R189" s="24"/>
      <c r="S189" s="35"/>
      <c r="T189" s="24"/>
      <c r="U189" s="24"/>
      <c r="V189" s="35"/>
      <c r="W189" s="24"/>
      <c r="X189" s="24"/>
      <c r="Y189" s="35"/>
      <c r="Z189" s="24"/>
      <c r="AA189" s="24"/>
      <c r="AB189" s="35"/>
      <c r="AC189" s="24"/>
      <c r="AD189" s="24"/>
      <c r="AE189" s="35"/>
      <c r="AF189" s="24"/>
      <c r="AG189" s="24"/>
      <c r="AH189" s="35"/>
      <c r="AI189" s="24"/>
      <c r="AJ189" s="24"/>
      <c r="AK189" s="35"/>
      <c r="AL189" s="24"/>
      <c r="AM189" s="24"/>
      <c r="AN189" s="35"/>
      <c r="AO189" s="24"/>
      <c r="AP189" s="24"/>
      <c r="AQ189" s="35"/>
      <c r="AR189" s="24"/>
      <c r="AS189" s="24"/>
      <c r="AT189" s="35"/>
      <c r="AU189" s="24"/>
      <c r="AV189" s="24"/>
      <c r="AW189" s="35"/>
      <c r="AX189" s="24"/>
      <c r="AY189" s="24"/>
      <c r="AZ189" s="35"/>
      <c r="BA189" s="24"/>
      <c r="BB189" s="7"/>
      <c r="BC189" s="7"/>
    </row>
    <row r="190" spans="1:55" x14ac:dyDescent="0.3">
      <c r="A190" s="34">
        <v>45474</v>
      </c>
      <c r="B190" s="24"/>
      <c r="C190" s="24"/>
      <c r="D190" s="35"/>
      <c r="E190" s="24"/>
      <c r="F190" s="24"/>
      <c r="G190" s="24"/>
      <c r="H190" s="24"/>
      <c r="I190" s="24"/>
      <c r="J190" s="35"/>
      <c r="K190" s="24"/>
      <c r="L190" s="24"/>
      <c r="M190" s="24"/>
      <c r="N190" s="24"/>
      <c r="O190" s="24"/>
      <c r="P190" s="35"/>
      <c r="Q190" s="24"/>
      <c r="R190" s="24"/>
      <c r="S190" s="35"/>
      <c r="T190" s="24"/>
      <c r="U190" s="24"/>
      <c r="V190" s="35"/>
      <c r="W190" s="24"/>
      <c r="X190" s="24"/>
      <c r="Y190" s="35"/>
      <c r="Z190" s="24"/>
      <c r="AA190" s="24"/>
      <c r="AB190" s="35"/>
      <c r="AC190" s="24"/>
      <c r="AD190" s="24"/>
      <c r="AE190" s="35"/>
      <c r="AF190" s="24"/>
      <c r="AG190" s="24"/>
      <c r="AH190" s="35"/>
      <c r="AI190" s="24"/>
      <c r="AJ190" s="24"/>
      <c r="AK190" s="35"/>
      <c r="AL190" s="24"/>
      <c r="AM190" s="24"/>
      <c r="AN190" s="35"/>
      <c r="AO190" s="24"/>
      <c r="AP190" s="24"/>
      <c r="AQ190" s="35"/>
      <c r="AR190" s="24"/>
      <c r="AS190" s="24"/>
      <c r="AT190" s="35"/>
      <c r="AU190" s="24"/>
      <c r="AV190" s="24"/>
      <c r="AW190" s="35"/>
      <c r="AX190" s="24"/>
      <c r="AY190" s="24"/>
      <c r="AZ190" s="35"/>
      <c r="BA190" s="24"/>
      <c r="BB190" s="7"/>
      <c r="BC190" s="7"/>
    </row>
    <row r="191" spans="1:55" x14ac:dyDescent="0.3">
      <c r="A191" s="34">
        <v>45475</v>
      </c>
      <c r="B191" s="24"/>
      <c r="C191" s="24"/>
      <c r="D191" s="35"/>
      <c r="E191" s="24"/>
      <c r="F191" s="24"/>
      <c r="G191" s="24"/>
      <c r="H191" s="24"/>
      <c r="I191" s="24"/>
      <c r="J191" s="35"/>
      <c r="K191" s="24"/>
      <c r="L191" s="24"/>
      <c r="M191" s="24"/>
      <c r="N191" s="24"/>
      <c r="O191" s="24"/>
      <c r="P191" s="35"/>
      <c r="Q191" s="24"/>
      <c r="R191" s="24"/>
      <c r="S191" s="35"/>
      <c r="T191" s="24"/>
      <c r="U191" s="24"/>
      <c r="V191" s="35"/>
      <c r="W191" s="24"/>
      <c r="X191" s="24"/>
      <c r="Y191" s="35"/>
      <c r="Z191" s="24"/>
      <c r="AA191" s="24"/>
      <c r="AB191" s="35"/>
      <c r="AC191" s="24"/>
      <c r="AD191" s="24"/>
      <c r="AE191" s="35"/>
      <c r="AF191" s="24"/>
      <c r="AG191" s="24"/>
      <c r="AH191" s="35"/>
      <c r="AI191" s="24"/>
      <c r="AJ191" s="24"/>
      <c r="AK191" s="35"/>
      <c r="AL191" s="24"/>
      <c r="AM191" s="24"/>
      <c r="AN191" s="35"/>
      <c r="AO191" s="24"/>
      <c r="AP191" s="24"/>
      <c r="AQ191" s="35"/>
      <c r="AR191" s="24"/>
      <c r="AS191" s="24"/>
      <c r="AT191" s="35"/>
      <c r="AU191" s="24"/>
      <c r="AV191" s="24"/>
      <c r="AW191" s="35"/>
      <c r="AX191" s="24"/>
      <c r="AY191" s="24"/>
      <c r="AZ191" s="35"/>
      <c r="BA191" s="24"/>
      <c r="BB191" s="7"/>
      <c r="BC191" s="7"/>
    </row>
    <row r="192" spans="1:55" x14ac:dyDescent="0.3">
      <c r="A192" s="34">
        <v>45476</v>
      </c>
      <c r="B192" s="24"/>
      <c r="C192" s="24"/>
      <c r="D192" s="35"/>
      <c r="E192" s="24"/>
      <c r="F192" s="24"/>
      <c r="G192" s="24"/>
      <c r="H192" s="24"/>
      <c r="I192" s="24"/>
      <c r="J192" s="35"/>
      <c r="K192" s="24"/>
      <c r="L192" s="24"/>
      <c r="M192" s="24"/>
      <c r="N192" s="24"/>
      <c r="O192" s="24"/>
      <c r="P192" s="35"/>
      <c r="Q192" s="24"/>
      <c r="R192" s="24"/>
      <c r="S192" s="35"/>
      <c r="T192" s="24"/>
      <c r="U192" s="24"/>
      <c r="V192" s="35"/>
      <c r="W192" s="24"/>
      <c r="X192" s="24"/>
      <c r="Y192" s="35"/>
      <c r="Z192" s="24"/>
      <c r="AA192" s="24"/>
      <c r="AB192" s="35"/>
      <c r="AC192" s="24"/>
      <c r="AD192" s="24"/>
      <c r="AE192" s="35"/>
      <c r="AF192" s="24"/>
      <c r="AG192" s="24"/>
      <c r="AH192" s="35"/>
      <c r="AI192" s="24"/>
      <c r="AJ192" s="24"/>
      <c r="AK192" s="35"/>
      <c r="AL192" s="24"/>
      <c r="AM192" s="24"/>
      <c r="AN192" s="35"/>
      <c r="AO192" s="24"/>
      <c r="AP192" s="24"/>
      <c r="AQ192" s="35"/>
      <c r="AR192" s="24"/>
      <c r="AS192" s="24"/>
      <c r="AT192" s="35"/>
      <c r="AU192" s="24"/>
      <c r="AV192" s="24"/>
      <c r="AW192" s="35"/>
      <c r="AX192" s="24"/>
      <c r="AY192" s="24"/>
      <c r="AZ192" s="35"/>
      <c r="BA192" s="24"/>
      <c r="BB192" s="7"/>
      <c r="BC192" s="7"/>
    </row>
    <row r="193" spans="1:55" x14ac:dyDescent="0.3">
      <c r="A193" s="34">
        <v>45477</v>
      </c>
      <c r="B193" s="24"/>
      <c r="C193" s="24"/>
      <c r="D193" s="35"/>
      <c r="E193" s="24"/>
      <c r="F193" s="24"/>
      <c r="G193" s="24"/>
      <c r="H193" s="24"/>
      <c r="I193" s="24"/>
      <c r="J193" s="35"/>
      <c r="K193" s="24"/>
      <c r="L193" s="24"/>
      <c r="M193" s="24"/>
      <c r="N193" s="24"/>
      <c r="O193" s="24"/>
      <c r="P193" s="35"/>
      <c r="Q193" s="24"/>
      <c r="R193" s="24"/>
      <c r="S193" s="35"/>
      <c r="T193" s="24"/>
      <c r="U193" s="24"/>
      <c r="V193" s="35"/>
      <c r="W193" s="24"/>
      <c r="X193" s="24"/>
      <c r="Y193" s="35"/>
      <c r="Z193" s="24"/>
      <c r="AA193" s="24"/>
      <c r="AB193" s="35"/>
      <c r="AC193" s="24"/>
      <c r="AD193" s="24"/>
      <c r="AE193" s="35"/>
      <c r="AF193" s="24"/>
      <c r="AG193" s="24"/>
      <c r="AH193" s="35"/>
      <c r="AI193" s="24"/>
      <c r="AJ193" s="24"/>
      <c r="AK193" s="35"/>
      <c r="AL193" s="24"/>
      <c r="AM193" s="24"/>
      <c r="AN193" s="35"/>
      <c r="AO193" s="24"/>
      <c r="AP193" s="24"/>
      <c r="AQ193" s="35"/>
      <c r="AR193" s="24"/>
      <c r="AS193" s="24"/>
      <c r="AT193" s="35"/>
      <c r="AU193" s="24"/>
      <c r="AV193" s="24"/>
      <c r="AW193" s="35"/>
      <c r="AX193" s="24"/>
      <c r="AY193" s="24"/>
      <c r="AZ193" s="35"/>
      <c r="BA193" s="24"/>
      <c r="BB193" s="7"/>
      <c r="BC193" s="7"/>
    </row>
    <row r="194" spans="1:55" x14ac:dyDescent="0.3">
      <c r="A194" s="34">
        <v>45478</v>
      </c>
      <c r="B194" s="24"/>
      <c r="C194" s="24"/>
      <c r="D194" s="35"/>
      <c r="E194" s="24"/>
      <c r="F194" s="24"/>
      <c r="G194" s="24"/>
      <c r="H194" s="24"/>
      <c r="I194" s="24"/>
      <c r="J194" s="35"/>
      <c r="K194" s="24"/>
      <c r="L194" s="24"/>
      <c r="M194" s="24"/>
      <c r="N194" s="24"/>
      <c r="O194" s="24"/>
      <c r="P194" s="35"/>
      <c r="Q194" s="24"/>
      <c r="R194" s="24"/>
      <c r="S194" s="35"/>
      <c r="T194" s="24"/>
      <c r="U194" s="24"/>
      <c r="V194" s="35"/>
      <c r="W194" s="24"/>
      <c r="X194" s="24"/>
      <c r="Y194" s="35"/>
      <c r="Z194" s="24"/>
      <c r="AA194" s="24"/>
      <c r="AB194" s="35"/>
      <c r="AC194" s="24"/>
      <c r="AD194" s="24"/>
      <c r="AE194" s="35"/>
      <c r="AF194" s="24"/>
      <c r="AG194" s="24"/>
      <c r="AH194" s="35"/>
      <c r="AI194" s="24"/>
      <c r="AJ194" s="24"/>
      <c r="AK194" s="35"/>
      <c r="AL194" s="24"/>
      <c r="AM194" s="24"/>
      <c r="AN194" s="35"/>
      <c r="AO194" s="24"/>
      <c r="AP194" s="24"/>
      <c r="AQ194" s="35"/>
      <c r="AR194" s="24"/>
      <c r="AS194" s="24"/>
      <c r="AT194" s="35"/>
      <c r="AU194" s="24"/>
      <c r="AV194" s="24"/>
      <c r="AW194" s="35"/>
      <c r="AX194" s="24"/>
      <c r="AY194" s="24"/>
      <c r="AZ194" s="35"/>
      <c r="BA194" s="24"/>
      <c r="BB194" s="7"/>
      <c r="BC194" s="7"/>
    </row>
    <row r="195" spans="1:55" x14ac:dyDescent="0.3">
      <c r="A195" s="34">
        <v>45479</v>
      </c>
      <c r="B195" s="24"/>
      <c r="C195" s="24"/>
      <c r="D195" s="35"/>
      <c r="E195" s="24"/>
      <c r="F195" s="24"/>
      <c r="G195" s="24"/>
      <c r="H195" s="24"/>
      <c r="I195" s="24"/>
      <c r="J195" s="35"/>
      <c r="K195" s="24"/>
      <c r="L195" s="24"/>
      <c r="M195" s="24"/>
      <c r="N195" s="24"/>
      <c r="O195" s="24"/>
      <c r="P195" s="35"/>
      <c r="Q195" s="24"/>
      <c r="R195" s="24"/>
      <c r="S195" s="35"/>
      <c r="T195" s="24"/>
      <c r="U195" s="24"/>
      <c r="V195" s="35"/>
      <c r="W195" s="24"/>
      <c r="X195" s="24"/>
      <c r="Y195" s="35"/>
      <c r="Z195" s="24"/>
      <c r="AA195" s="24"/>
      <c r="AB195" s="35"/>
      <c r="AC195" s="24"/>
      <c r="AD195" s="24"/>
      <c r="AE195" s="35"/>
      <c r="AF195" s="24"/>
      <c r="AG195" s="24"/>
      <c r="AH195" s="35"/>
      <c r="AI195" s="24"/>
      <c r="AJ195" s="24"/>
      <c r="AK195" s="35"/>
      <c r="AL195" s="24"/>
      <c r="AM195" s="24"/>
      <c r="AN195" s="35"/>
      <c r="AO195" s="24"/>
      <c r="AP195" s="24"/>
      <c r="AQ195" s="35"/>
      <c r="AR195" s="24"/>
      <c r="AS195" s="24"/>
      <c r="AT195" s="35"/>
      <c r="AU195" s="24"/>
      <c r="AV195" s="24"/>
      <c r="AW195" s="35"/>
      <c r="AX195" s="24"/>
      <c r="AY195" s="24"/>
      <c r="AZ195" s="35"/>
      <c r="BA195" s="24"/>
      <c r="BB195" s="7"/>
      <c r="BC195" s="7"/>
    </row>
    <row r="196" spans="1:55" x14ac:dyDescent="0.3">
      <c r="A196" s="34">
        <v>45480</v>
      </c>
      <c r="B196" s="24"/>
      <c r="C196" s="24"/>
      <c r="D196" s="35"/>
      <c r="E196" s="24"/>
      <c r="F196" s="24"/>
      <c r="G196" s="24"/>
      <c r="H196" s="24"/>
      <c r="I196" s="24"/>
      <c r="J196" s="35"/>
      <c r="K196" s="24"/>
      <c r="L196" s="24"/>
      <c r="M196" s="24"/>
      <c r="N196" s="24"/>
      <c r="O196" s="24"/>
      <c r="P196" s="35"/>
      <c r="Q196" s="24"/>
      <c r="R196" s="24"/>
      <c r="S196" s="35"/>
      <c r="T196" s="24"/>
      <c r="U196" s="24"/>
      <c r="V196" s="35"/>
      <c r="W196" s="24"/>
      <c r="X196" s="24"/>
      <c r="Y196" s="35"/>
      <c r="Z196" s="24"/>
      <c r="AA196" s="24"/>
      <c r="AB196" s="35"/>
      <c r="AC196" s="24"/>
      <c r="AD196" s="24"/>
      <c r="AE196" s="35"/>
      <c r="AF196" s="24"/>
      <c r="AG196" s="24"/>
      <c r="AH196" s="35"/>
      <c r="AI196" s="24"/>
      <c r="AJ196" s="24"/>
      <c r="AK196" s="35"/>
      <c r="AL196" s="24"/>
      <c r="AM196" s="24"/>
      <c r="AN196" s="35"/>
      <c r="AO196" s="24"/>
      <c r="AP196" s="24"/>
      <c r="AQ196" s="35"/>
      <c r="AR196" s="24"/>
      <c r="AS196" s="24"/>
      <c r="AT196" s="35"/>
      <c r="AU196" s="24"/>
      <c r="AV196" s="24"/>
      <c r="AW196" s="35"/>
      <c r="AX196" s="24"/>
      <c r="AY196" s="24"/>
      <c r="AZ196" s="35"/>
      <c r="BA196" s="24"/>
      <c r="BB196" s="7"/>
      <c r="BC196" s="7"/>
    </row>
    <row r="197" spans="1:55" x14ac:dyDescent="0.3">
      <c r="A197" s="34">
        <v>45481</v>
      </c>
      <c r="B197" s="24"/>
      <c r="C197" s="24"/>
      <c r="D197" s="35"/>
      <c r="E197" s="24"/>
      <c r="F197" s="24"/>
      <c r="G197" s="24"/>
      <c r="H197" s="24"/>
      <c r="I197" s="24"/>
      <c r="J197" s="35"/>
      <c r="K197" s="24"/>
      <c r="L197" s="24"/>
      <c r="M197" s="24"/>
      <c r="N197" s="24"/>
      <c r="O197" s="24"/>
      <c r="P197" s="35"/>
      <c r="Q197" s="24"/>
      <c r="R197" s="24"/>
      <c r="S197" s="35"/>
      <c r="T197" s="24"/>
      <c r="U197" s="24"/>
      <c r="V197" s="35"/>
      <c r="W197" s="24"/>
      <c r="X197" s="24"/>
      <c r="Y197" s="35"/>
      <c r="Z197" s="24"/>
      <c r="AA197" s="24"/>
      <c r="AB197" s="35"/>
      <c r="AC197" s="24"/>
      <c r="AD197" s="24"/>
      <c r="AE197" s="35"/>
      <c r="AF197" s="24"/>
      <c r="AG197" s="24"/>
      <c r="AH197" s="35"/>
      <c r="AI197" s="24"/>
      <c r="AJ197" s="24"/>
      <c r="AK197" s="35"/>
      <c r="AL197" s="24"/>
      <c r="AM197" s="24"/>
      <c r="AN197" s="35"/>
      <c r="AO197" s="24"/>
      <c r="AP197" s="24"/>
      <c r="AQ197" s="35"/>
      <c r="AR197" s="24"/>
      <c r="AS197" s="24"/>
      <c r="AT197" s="35"/>
      <c r="AU197" s="24"/>
      <c r="AV197" s="24"/>
      <c r="AW197" s="35"/>
      <c r="AX197" s="24"/>
      <c r="AY197" s="24"/>
      <c r="AZ197" s="35"/>
      <c r="BA197" s="24"/>
      <c r="BB197" s="7"/>
      <c r="BC197" s="7"/>
    </row>
    <row r="198" spans="1:55" x14ac:dyDescent="0.3">
      <c r="A198" s="34">
        <v>45482</v>
      </c>
      <c r="B198" s="24"/>
      <c r="C198" s="24"/>
      <c r="D198" s="35"/>
      <c r="E198" s="24"/>
      <c r="F198" s="24"/>
      <c r="G198" s="24"/>
      <c r="H198" s="24"/>
      <c r="I198" s="24"/>
      <c r="J198" s="35"/>
      <c r="K198" s="24"/>
      <c r="L198" s="24"/>
      <c r="M198" s="24"/>
      <c r="N198" s="24"/>
      <c r="O198" s="24"/>
      <c r="P198" s="35"/>
      <c r="Q198" s="24"/>
      <c r="R198" s="24"/>
      <c r="S198" s="35"/>
      <c r="T198" s="24"/>
      <c r="U198" s="24"/>
      <c r="V198" s="35"/>
      <c r="W198" s="24"/>
      <c r="X198" s="24"/>
      <c r="Y198" s="35"/>
      <c r="Z198" s="24"/>
      <c r="AA198" s="24"/>
      <c r="AB198" s="35"/>
      <c r="AC198" s="24"/>
      <c r="AD198" s="24"/>
      <c r="AE198" s="35"/>
      <c r="AF198" s="24"/>
      <c r="AG198" s="24"/>
      <c r="AH198" s="35"/>
      <c r="AI198" s="24"/>
      <c r="AJ198" s="24"/>
      <c r="AK198" s="35"/>
      <c r="AL198" s="24"/>
      <c r="AM198" s="24"/>
      <c r="AN198" s="35"/>
      <c r="AO198" s="24"/>
      <c r="AP198" s="24"/>
      <c r="AQ198" s="35"/>
      <c r="AR198" s="24"/>
      <c r="AS198" s="24"/>
      <c r="AT198" s="35"/>
      <c r="AU198" s="24"/>
      <c r="AV198" s="24"/>
      <c r="AW198" s="35"/>
      <c r="AX198" s="24"/>
      <c r="AY198" s="24"/>
      <c r="AZ198" s="35"/>
      <c r="BA198" s="24"/>
      <c r="BB198" s="7"/>
      <c r="BC198" s="7"/>
    </row>
    <row r="199" spans="1:55" x14ac:dyDescent="0.3">
      <c r="A199" s="34">
        <v>45483</v>
      </c>
      <c r="B199" s="24"/>
      <c r="C199" s="24"/>
      <c r="D199" s="35"/>
      <c r="E199" s="24"/>
      <c r="F199" s="24"/>
      <c r="G199" s="24"/>
      <c r="H199" s="24"/>
      <c r="I199" s="24"/>
      <c r="J199" s="35"/>
      <c r="K199" s="24"/>
      <c r="L199" s="24"/>
      <c r="M199" s="24"/>
      <c r="N199" s="24"/>
      <c r="O199" s="24"/>
      <c r="P199" s="35"/>
      <c r="Q199" s="24"/>
      <c r="R199" s="24"/>
      <c r="S199" s="35"/>
      <c r="T199" s="24"/>
      <c r="U199" s="24"/>
      <c r="V199" s="35"/>
      <c r="W199" s="24"/>
      <c r="X199" s="24"/>
      <c r="Y199" s="35"/>
      <c r="Z199" s="24"/>
      <c r="AA199" s="24"/>
      <c r="AB199" s="35"/>
      <c r="AC199" s="24"/>
      <c r="AD199" s="24"/>
      <c r="AE199" s="35"/>
      <c r="AF199" s="24"/>
      <c r="AG199" s="24"/>
      <c r="AH199" s="35"/>
      <c r="AI199" s="24"/>
      <c r="AJ199" s="24"/>
      <c r="AK199" s="35"/>
      <c r="AL199" s="24"/>
      <c r="AM199" s="24"/>
      <c r="AN199" s="35"/>
      <c r="AO199" s="24"/>
      <c r="AP199" s="24"/>
      <c r="AQ199" s="35"/>
      <c r="AR199" s="24"/>
      <c r="AS199" s="24"/>
      <c r="AT199" s="35"/>
      <c r="AU199" s="24"/>
      <c r="AV199" s="24"/>
      <c r="AW199" s="35"/>
      <c r="AX199" s="24"/>
      <c r="AY199" s="24"/>
      <c r="AZ199" s="35"/>
      <c r="BA199" s="24"/>
      <c r="BB199" s="7"/>
      <c r="BC199" s="7"/>
    </row>
    <row r="200" spans="1:55" x14ac:dyDescent="0.3">
      <c r="A200" s="34">
        <v>45484</v>
      </c>
      <c r="B200" s="24"/>
      <c r="C200" s="24"/>
      <c r="D200" s="35"/>
      <c r="E200" s="24"/>
      <c r="F200" s="24"/>
      <c r="G200" s="24"/>
      <c r="H200" s="24"/>
      <c r="I200" s="24"/>
      <c r="J200" s="35"/>
      <c r="K200" s="24"/>
      <c r="L200" s="24"/>
      <c r="M200" s="24"/>
      <c r="N200" s="24"/>
      <c r="O200" s="24"/>
      <c r="P200" s="35"/>
      <c r="Q200" s="24"/>
      <c r="R200" s="24"/>
      <c r="S200" s="35"/>
      <c r="T200" s="24"/>
      <c r="U200" s="24"/>
      <c r="V200" s="35"/>
      <c r="W200" s="24"/>
      <c r="X200" s="24"/>
      <c r="Y200" s="35"/>
      <c r="Z200" s="24"/>
      <c r="AA200" s="24"/>
      <c r="AB200" s="35"/>
      <c r="AC200" s="24"/>
      <c r="AD200" s="24"/>
      <c r="AE200" s="35"/>
      <c r="AF200" s="24"/>
      <c r="AG200" s="24"/>
      <c r="AH200" s="35"/>
      <c r="AI200" s="24"/>
      <c r="AJ200" s="24"/>
      <c r="AK200" s="35"/>
      <c r="AL200" s="24"/>
      <c r="AM200" s="24"/>
      <c r="AN200" s="35"/>
      <c r="AO200" s="24"/>
      <c r="AP200" s="24"/>
      <c r="AQ200" s="35"/>
      <c r="AR200" s="24"/>
      <c r="AS200" s="24"/>
      <c r="AT200" s="35"/>
      <c r="AU200" s="24"/>
      <c r="AV200" s="24"/>
      <c r="AW200" s="35"/>
      <c r="AX200" s="24"/>
      <c r="AY200" s="24"/>
      <c r="AZ200" s="35"/>
      <c r="BA200" s="24"/>
      <c r="BB200" s="7"/>
      <c r="BC200" s="7"/>
    </row>
    <row r="201" spans="1:55" x14ac:dyDescent="0.3">
      <c r="A201" s="34">
        <v>45485</v>
      </c>
      <c r="B201" s="24"/>
      <c r="C201" s="24"/>
      <c r="D201" s="35"/>
      <c r="E201" s="24"/>
      <c r="F201" s="24"/>
      <c r="G201" s="24"/>
      <c r="H201" s="24"/>
      <c r="I201" s="24"/>
      <c r="J201" s="35"/>
      <c r="K201" s="24"/>
      <c r="L201" s="24"/>
      <c r="M201" s="24"/>
      <c r="N201" s="24"/>
      <c r="O201" s="24"/>
      <c r="P201" s="35"/>
      <c r="Q201" s="24"/>
      <c r="R201" s="24"/>
      <c r="S201" s="35"/>
      <c r="T201" s="24"/>
      <c r="U201" s="24"/>
      <c r="V201" s="35"/>
      <c r="W201" s="24"/>
      <c r="X201" s="24"/>
      <c r="Y201" s="35"/>
      <c r="Z201" s="24"/>
      <c r="AA201" s="24"/>
      <c r="AB201" s="35"/>
      <c r="AC201" s="24"/>
      <c r="AD201" s="24"/>
      <c r="AE201" s="35"/>
      <c r="AF201" s="24"/>
      <c r="AG201" s="24"/>
      <c r="AH201" s="35"/>
      <c r="AI201" s="24"/>
      <c r="AJ201" s="24"/>
      <c r="AK201" s="35"/>
      <c r="AL201" s="24"/>
      <c r="AM201" s="24"/>
      <c r="AN201" s="35"/>
      <c r="AO201" s="24"/>
      <c r="AP201" s="24"/>
      <c r="AQ201" s="35"/>
      <c r="AR201" s="24"/>
      <c r="AS201" s="24"/>
      <c r="AT201" s="35"/>
      <c r="AU201" s="24"/>
      <c r="AV201" s="24"/>
      <c r="AW201" s="35"/>
      <c r="AX201" s="24"/>
      <c r="AY201" s="24"/>
      <c r="AZ201" s="35"/>
      <c r="BA201" s="24"/>
      <c r="BB201" s="7"/>
      <c r="BC201" s="7"/>
    </row>
    <row r="202" spans="1:55" x14ac:dyDescent="0.3">
      <c r="A202" s="34">
        <v>45486</v>
      </c>
      <c r="B202" s="24"/>
      <c r="C202" s="24"/>
      <c r="D202" s="35"/>
      <c r="E202" s="24"/>
      <c r="F202" s="24"/>
      <c r="G202" s="24"/>
      <c r="H202" s="24"/>
      <c r="I202" s="24"/>
      <c r="J202" s="35"/>
      <c r="K202" s="24"/>
      <c r="L202" s="24"/>
      <c r="M202" s="24"/>
      <c r="N202" s="24"/>
      <c r="O202" s="24"/>
      <c r="P202" s="35"/>
      <c r="Q202" s="24"/>
      <c r="R202" s="24"/>
      <c r="S202" s="35"/>
      <c r="T202" s="24"/>
      <c r="U202" s="24"/>
      <c r="V202" s="35"/>
      <c r="W202" s="24"/>
      <c r="X202" s="24"/>
      <c r="Y202" s="35"/>
      <c r="Z202" s="24"/>
      <c r="AA202" s="24"/>
      <c r="AB202" s="35"/>
      <c r="AC202" s="24"/>
      <c r="AD202" s="24"/>
      <c r="AE202" s="35"/>
      <c r="AF202" s="24"/>
      <c r="AG202" s="24"/>
      <c r="AH202" s="35"/>
      <c r="AI202" s="24"/>
      <c r="AJ202" s="24"/>
      <c r="AK202" s="35"/>
      <c r="AL202" s="24"/>
      <c r="AM202" s="24"/>
      <c r="AN202" s="35"/>
      <c r="AO202" s="24"/>
      <c r="AP202" s="24"/>
      <c r="AQ202" s="35"/>
      <c r="AR202" s="24"/>
      <c r="AS202" s="24"/>
      <c r="AT202" s="35"/>
      <c r="AU202" s="24"/>
      <c r="AV202" s="24"/>
      <c r="AW202" s="35"/>
      <c r="AX202" s="24"/>
      <c r="AY202" s="24"/>
      <c r="AZ202" s="35"/>
      <c r="BA202" s="24"/>
      <c r="BB202" s="7"/>
      <c r="BC202" s="7"/>
    </row>
    <row r="203" spans="1:55" x14ac:dyDescent="0.3">
      <c r="A203" s="34">
        <v>45487</v>
      </c>
      <c r="B203" s="24"/>
      <c r="C203" s="24"/>
      <c r="D203" s="35"/>
      <c r="E203" s="24"/>
      <c r="F203" s="24"/>
      <c r="G203" s="24"/>
      <c r="H203" s="24"/>
      <c r="I203" s="24"/>
      <c r="J203" s="35"/>
      <c r="K203" s="24"/>
      <c r="L203" s="24"/>
      <c r="M203" s="24"/>
      <c r="N203" s="24"/>
      <c r="O203" s="24"/>
      <c r="P203" s="35"/>
      <c r="Q203" s="24"/>
      <c r="R203" s="24"/>
      <c r="S203" s="35"/>
      <c r="T203" s="24"/>
      <c r="U203" s="24"/>
      <c r="V203" s="35"/>
      <c r="W203" s="24"/>
      <c r="X203" s="24"/>
      <c r="Y203" s="35"/>
      <c r="Z203" s="24"/>
      <c r="AA203" s="24"/>
      <c r="AB203" s="35"/>
      <c r="AC203" s="24"/>
      <c r="AD203" s="24"/>
      <c r="AE203" s="35"/>
      <c r="AF203" s="24"/>
      <c r="AG203" s="24"/>
      <c r="AH203" s="35"/>
      <c r="AI203" s="24"/>
      <c r="AJ203" s="24"/>
      <c r="AK203" s="35"/>
      <c r="AL203" s="24"/>
      <c r="AM203" s="24"/>
      <c r="AN203" s="35"/>
      <c r="AO203" s="24"/>
      <c r="AP203" s="24"/>
      <c r="AQ203" s="35"/>
      <c r="AR203" s="24"/>
      <c r="AS203" s="24"/>
      <c r="AT203" s="35"/>
      <c r="AU203" s="24"/>
      <c r="AV203" s="24"/>
      <c r="AW203" s="35"/>
      <c r="AX203" s="24"/>
      <c r="AY203" s="24"/>
      <c r="AZ203" s="35"/>
      <c r="BA203" s="24"/>
      <c r="BB203" s="7"/>
      <c r="BC203" s="7"/>
    </row>
    <row r="204" spans="1:55" x14ac:dyDescent="0.3">
      <c r="A204" s="34">
        <v>45488</v>
      </c>
      <c r="B204" s="24"/>
      <c r="C204" s="24"/>
      <c r="D204" s="35"/>
      <c r="E204" s="24"/>
      <c r="F204" s="24"/>
      <c r="G204" s="24"/>
      <c r="H204" s="24"/>
      <c r="I204" s="24"/>
      <c r="J204" s="35"/>
      <c r="K204" s="24"/>
      <c r="L204" s="24"/>
      <c r="M204" s="24"/>
      <c r="N204" s="24"/>
      <c r="O204" s="24"/>
      <c r="P204" s="35"/>
      <c r="Q204" s="24"/>
      <c r="R204" s="24"/>
      <c r="S204" s="35"/>
      <c r="T204" s="24"/>
      <c r="U204" s="24"/>
      <c r="V204" s="35"/>
      <c r="W204" s="24"/>
      <c r="X204" s="24"/>
      <c r="Y204" s="35"/>
      <c r="Z204" s="24"/>
      <c r="AA204" s="24"/>
      <c r="AB204" s="35"/>
      <c r="AC204" s="24"/>
      <c r="AD204" s="24"/>
      <c r="AE204" s="35"/>
      <c r="AF204" s="24"/>
      <c r="AG204" s="24"/>
      <c r="AH204" s="35"/>
      <c r="AI204" s="24"/>
      <c r="AJ204" s="24"/>
      <c r="AK204" s="35"/>
      <c r="AL204" s="24"/>
      <c r="AM204" s="24"/>
      <c r="AN204" s="35"/>
      <c r="AO204" s="24"/>
      <c r="AP204" s="24"/>
      <c r="AQ204" s="35"/>
      <c r="AR204" s="24"/>
      <c r="AS204" s="24"/>
      <c r="AT204" s="35"/>
      <c r="AU204" s="24"/>
      <c r="AV204" s="24"/>
      <c r="AW204" s="35"/>
      <c r="AX204" s="24"/>
      <c r="AY204" s="24"/>
      <c r="AZ204" s="35"/>
      <c r="BA204" s="24"/>
      <c r="BB204" s="7"/>
      <c r="BC204" s="7"/>
    </row>
    <row r="205" spans="1:55" x14ac:dyDescent="0.3">
      <c r="A205" s="34">
        <v>45489</v>
      </c>
      <c r="B205" s="24"/>
      <c r="C205" s="24"/>
      <c r="D205" s="35"/>
      <c r="E205" s="24"/>
      <c r="F205" s="24"/>
      <c r="G205" s="24"/>
      <c r="H205" s="24"/>
      <c r="I205" s="24"/>
      <c r="J205" s="35"/>
      <c r="K205" s="24"/>
      <c r="L205" s="24"/>
      <c r="M205" s="24"/>
      <c r="N205" s="24"/>
      <c r="O205" s="24"/>
      <c r="P205" s="35"/>
      <c r="Q205" s="24"/>
      <c r="R205" s="24"/>
      <c r="S205" s="35"/>
      <c r="T205" s="24"/>
      <c r="U205" s="24"/>
      <c r="V205" s="35"/>
      <c r="W205" s="24"/>
      <c r="X205" s="24"/>
      <c r="Y205" s="35"/>
      <c r="Z205" s="24"/>
      <c r="AA205" s="24"/>
      <c r="AB205" s="35"/>
      <c r="AC205" s="24"/>
      <c r="AD205" s="24"/>
      <c r="AE205" s="35"/>
      <c r="AF205" s="24"/>
      <c r="AG205" s="24"/>
      <c r="AH205" s="35"/>
      <c r="AI205" s="24"/>
      <c r="AJ205" s="24"/>
      <c r="AK205" s="35"/>
      <c r="AL205" s="24"/>
      <c r="AM205" s="24"/>
      <c r="AN205" s="35"/>
      <c r="AO205" s="24"/>
      <c r="AP205" s="24"/>
      <c r="AQ205" s="35"/>
      <c r="AR205" s="24"/>
      <c r="AS205" s="24"/>
      <c r="AT205" s="35"/>
      <c r="AU205" s="24"/>
      <c r="AV205" s="24"/>
      <c r="AW205" s="35"/>
      <c r="AX205" s="24"/>
      <c r="AY205" s="24"/>
      <c r="AZ205" s="35"/>
      <c r="BA205" s="24"/>
      <c r="BB205" s="7"/>
      <c r="BC205" s="7"/>
    </row>
    <row r="206" spans="1:55" x14ac:dyDescent="0.3">
      <c r="A206" s="34">
        <v>45490</v>
      </c>
      <c r="B206" s="24"/>
      <c r="C206" s="24"/>
      <c r="D206" s="35"/>
      <c r="E206" s="24"/>
      <c r="F206" s="24"/>
      <c r="G206" s="24"/>
      <c r="H206" s="24"/>
      <c r="I206" s="24"/>
      <c r="J206" s="35"/>
      <c r="K206" s="24"/>
      <c r="L206" s="24"/>
      <c r="M206" s="24"/>
      <c r="N206" s="24"/>
      <c r="O206" s="24"/>
      <c r="P206" s="35"/>
      <c r="Q206" s="24"/>
      <c r="R206" s="24"/>
      <c r="S206" s="35"/>
      <c r="T206" s="24"/>
      <c r="U206" s="24"/>
      <c r="V206" s="35"/>
      <c r="W206" s="24"/>
      <c r="X206" s="24"/>
      <c r="Y206" s="35"/>
      <c r="Z206" s="24"/>
      <c r="AA206" s="24"/>
      <c r="AB206" s="35"/>
      <c r="AC206" s="24"/>
      <c r="AD206" s="24"/>
      <c r="AE206" s="35"/>
      <c r="AF206" s="24"/>
      <c r="AG206" s="24"/>
      <c r="AH206" s="35"/>
      <c r="AI206" s="24"/>
      <c r="AJ206" s="24"/>
      <c r="AK206" s="35"/>
      <c r="AL206" s="24"/>
      <c r="AM206" s="24"/>
      <c r="AN206" s="35"/>
      <c r="AO206" s="24"/>
      <c r="AP206" s="24"/>
      <c r="AQ206" s="35"/>
      <c r="AR206" s="24"/>
      <c r="AS206" s="24"/>
      <c r="AT206" s="35"/>
      <c r="AU206" s="24"/>
      <c r="AV206" s="24"/>
      <c r="AW206" s="35"/>
      <c r="AX206" s="24"/>
      <c r="AY206" s="24"/>
      <c r="AZ206" s="35"/>
      <c r="BA206" s="24"/>
      <c r="BB206" s="7"/>
      <c r="BC206" s="7"/>
    </row>
    <row r="207" spans="1:55" x14ac:dyDescent="0.3">
      <c r="A207" s="34">
        <v>45491</v>
      </c>
      <c r="B207" s="24"/>
      <c r="C207" s="24"/>
      <c r="D207" s="35"/>
      <c r="E207" s="24"/>
      <c r="F207" s="24"/>
      <c r="G207" s="24"/>
      <c r="H207" s="24"/>
      <c r="I207" s="24"/>
      <c r="J207" s="35"/>
      <c r="K207" s="24"/>
      <c r="L207" s="24"/>
      <c r="M207" s="24"/>
      <c r="N207" s="24"/>
      <c r="O207" s="24"/>
      <c r="P207" s="35"/>
      <c r="Q207" s="24"/>
      <c r="R207" s="24"/>
      <c r="S207" s="35"/>
      <c r="T207" s="24"/>
      <c r="U207" s="24"/>
      <c r="V207" s="35"/>
      <c r="W207" s="24"/>
      <c r="X207" s="24"/>
      <c r="Y207" s="35"/>
      <c r="Z207" s="24"/>
      <c r="AA207" s="24"/>
      <c r="AB207" s="35"/>
      <c r="AC207" s="24"/>
      <c r="AD207" s="24"/>
      <c r="AE207" s="35"/>
      <c r="AF207" s="24"/>
      <c r="AG207" s="24"/>
      <c r="AH207" s="35"/>
      <c r="AI207" s="24"/>
      <c r="AJ207" s="24"/>
      <c r="AK207" s="35"/>
      <c r="AL207" s="24"/>
      <c r="AM207" s="24"/>
      <c r="AN207" s="35"/>
      <c r="AO207" s="24"/>
      <c r="AP207" s="24"/>
      <c r="AQ207" s="35"/>
      <c r="AR207" s="24"/>
      <c r="AS207" s="24"/>
      <c r="AT207" s="35"/>
      <c r="AU207" s="24"/>
      <c r="AV207" s="24"/>
      <c r="AW207" s="35"/>
      <c r="AX207" s="24"/>
      <c r="AY207" s="24"/>
      <c r="AZ207" s="35"/>
      <c r="BA207" s="24"/>
      <c r="BB207" s="7"/>
      <c r="BC207" s="7"/>
    </row>
    <row r="208" spans="1:55" x14ac:dyDescent="0.3">
      <c r="A208" s="34">
        <v>45492</v>
      </c>
      <c r="B208" s="24"/>
      <c r="C208" s="24"/>
      <c r="D208" s="35"/>
      <c r="E208" s="24"/>
      <c r="F208" s="24"/>
      <c r="G208" s="24"/>
      <c r="H208" s="24"/>
      <c r="I208" s="24"/>
      <c r="J208" s="35"/>
      <c r="K208" s="24"/>
      <c r="L208" s="24"/>
      <c r="M208" s="24"/>
      <c r="N208" s="24"/>
      <c r="O208" s="24"/>
      <c r="P208" s="35"/>
      <c r="Q208" s="24"/>
      <c r="R208" s="24"/>
      <c r="S208" s="35"/>
      <c r="T208" s="24"/>
      <c r="U208" s="24"/>
      <c r="V208" s="35"/>
      <c r="W208" s="24"/>
      <c r="X208" s="24"/>
      <c r="Y208" s="35"/>
      <c r="Z208" s="24"/>
      <c r="AA208" s="24"/>
      <c r="AB208" s="35"/>
      <c r="AC208" s="24"/>
      <c r="AD208" s="24"/>
      <c r="AE208" s="35"/>
      <c r="AF208" s="24"/>
      <c r="AG208" s="24"/>
      <c r="AH208" s="35"/>
      <c r="AI208" s="24"/>
      <c r="AJ208" s="24"/>
      <c r="AK208" s="35"/>
      <c r="AL208" s="24"/>
      <c r="AM208" s="24"/>
      <c r="AN208" s="35"/>
      <c r="AO208" s="24"/>
      <c r="AP208" s="24"/>
      <c r="AQ208" s="35"/>
      <c r="AR208" s="24"/>
      <c r="AS208" s="24"/>
      <c r="AT208" s="35"/>
      <c r="AU208" s="24"/>
      <c r="AV208" s="24"/>
      <c r="AW208" s="35"/>
      <c r="AX208" s="24"/>
      <c r="AY208" s="24"/>
      <c r="AZ208" s="35"/>
      <c r="BA208" s="24"/>
      <c r="BB208" s="7"/>
      <c r="BC208" s="7"/>
    </row>
    <row r="209" spans="1:55" x14ac:dyDescent="0.3">
      <c r="A209" s="34">
        <v>45493</v>
      </c>
      <c r="B209" s="24"/>
      <c r="C209" s="24"/>
      <c r="D209" s="35"/>
      <c r="E209" s="24"/>
      <c r="F209" s="24"/>
      <c r="G209" s="24"/>
      <c r="H209" s="24"/>
      <c r="I209" s="24"/>
      <c r="J209" s="35"/>
      <c r="K209" s="24"/>
      <c r="L209" s="24"/>
      <c r="M209" s="24"/>
      <c r="N209" s="24"/>
      <c r="O209" s="24"/>
      <c r="P209" s="35"/>
      <c r="Q209" s="24"/>
      <c r="R209" s="24"/>
      <c r="S209" s="35"/>
      <c r="T209" s="24"/>
      <c r="U209" s="24"/>
      <c r="V209" s="35"/>
      <c r="W209" s="24"/>
      <c r="X209" s="24"/>
      <c r="Y209" s="35"/>
      <c r="Z209" s="24"/>
      <c r="AA209" s="24"/>
      <c r="AB209" s="35"/>
      <c r="AC209" s="24"/>
      <c r="AD209" s="24"/>
      <c r="AE209" s="35"/>
      <c r="AF209" s="24"/>
      <c r="AG209" s="24"/>
      <c r="AH209" s="35"/>
      <c r="AI209" s="24"/>
      <c r="AJ209" s="24"/>
      <c r="AK209" s="35"/>
      <c r="AL209" s="24"/>
      <c r="AM209" s="24"/>
      <c r="AN209" s="35"/>
      <c r="AO209" s="24"/>
      <c r="AP209" s="24"/>
      <c r="AQ209" s="35"/>
      <c r="AR209" s="24"/>
      <c r="AS209" s="24"/>
      <c r="AT209" s="35"/>
      <c r="AU209" s="24"/>
      <c r="AV209" s="24"/>
      <c r="AW209" s="35"/>
      <c r="AX209" s="24"/>
      <c r="AY209" s="24"/>
      <c r="AZ209" s="35"/>
      <c r="BA209" s="24"/>
      <c r="BB209" s="7"/>
      <c r="BC209" s="7"/>
    </row>
    <row r="210" spans="1:55" x14ac:dyDescent="0.3">
      <c r="A210" s="34">
        <v>45494</v>
      </c>
      <c r="B210" s="24"/>
      <c r="C210" s="24"/>
      <c r="D210" s="35"/>
      <c r="E210" s="24"/>
      <c r="F210" s="24"/>
      <c r="G210" s="24"/>
      <c r="H210" s="24"/>
      <c r="I210" s="24"/>
      <c r="J210" s="35"/>
      <c r="K210" s="24"/>
      <c r="L210" s="24"/>
      <c r="M210" s="24"/>
      <c r="N210" s="24"/>
      <c r="O210" s="24"/>
      <c r="P210" s="35"/>
      <c r="Q210" s="24"/>
      <c r="R210" s="24"/>
      <c r="S210" s="35"/>
      <c r="T210" s="24"/>
      <c r="U210" s="24"/>
      <c r="V210" s="35"/>
      <c r="W210" s="24"/>
      <c r="X210" s="24"/>
      <c r="Y210" s="35"/>
      <c r="Z210" s="24"/>
      <c r="AA210" s="24"/>
      <c r="AB210" s="35"/>
      <c r="AC210" s="24"/>
      <c r="AD210" s="24"/>
      <c r="AE210" s="35"/>
      <c r="AF210" s="24"/>
      <c r="AG210" s="24"/>
      <c r="AH210" s="35"/>
      <c r="AI210" s="24"/>
      <c r="AJ210" s="24"/>
      <c r="AK210" s="35"/>
      <c r="AL210" s="24"/>
      <c r="AM210" s="24"/>
      <c r="AN210" s="35"/>
      <c r="AO210" s="24"/>
      <c r="AP210" s="24"/>
      <c r="AQ210" s="35"/>
      <c r="AR210" s="24"/>
      <c r="AS210" s="24"/>
      <c r="AT210" s="35"/>
      <c r="AU210" s="24"/>
      <c r="AV210" s="24"/>
      <c r="AW210" s="35"/>
      <c r="AX210" s="24"/>
      <c r="AY210" s="24"/>
      <c r="AZ210" s="35"/>
      <c r="BA210" s="24"/>
      <c r="BB210" s="7"/>
      <c r="BC210" s="7"/>
    </row>
    <row r="211" spans="1:55" x14ac:dyDescent="0.3">
      <c r="A211" s="34">
        <v>45495</v>
      </c>
      <c r="B211" s="24"/>
      <c r="C211" s="24"/>
      <c r="D211" s="35"/>
      <c r="E211" s="24"/>
      <c r="F211" s="24"/>
      <c r="G211" s="24"/>
      <c r="H211" s="24"/>
      <c r="I211" s="24"/>
      <c r="J211" s="35"/>
      <c r="K211" s="24"/>
      <c r="L211" s="24"/>
      <c r="M211" s="24"/>
      <c r="N211" s="24"/>
      <c r="O211" s="24"/>
      <c r="P211" s="35"/>
      <c r="Q211" s="24"/>
      <c r="R211" s="24"/>
      <c r="S211" s="35"/>
      <c r="T211" s="24"/>
      <c r="U211" s="24"/>
      <c r="V211" s="35"/>
      <c r="W211" s="24"/>
      <c r="X211" s="24"/>
      <c r="Y211" s="35"/>
      <c r="Z211" s="24"/>
      <c r="AA211" s="24"/>
      <c r="AB211" s="35"/>
      <c r="AC211" s="24"/>
      <c r="AD211" s="24"/>
      <c r="AE211" s="35"/>
      <c r="AF211" s="24"/>
      <c r="AG211" s="24"/>
      <c r="AH211" s="35"/>
      <c r="AI211" s="24"/>
      <c r="AJ211" s="24"/>
      <c r="AK211" s="35"/>
      <c r="AL211" s="24"/>
      <c r="AM211" s="24"/>
      <c r="AN211" s="35"/>
      <c r="AO211" s="24"/>
      <c r="AP211" s="24"/>
      <c r="AQ211" s="35"/>
      <c r="AR211" s="24"/>
      <c r="AS211" s="24"/>
      <c r="AT211" s="35"/>
      <c r="AU211" s="24"/>
      <c r="AV211" s="24"/>
      <c r="AW211" s="35"/>
      <c r="AX211" s="24"/>
      <c r="AY211" s="24"/>
      <c r="AZ211" s="35"/>
      <c r="BA211" s="24"/>
      <c r="BB211" s="7"/>
      <c r="BC211" s="7"/>
    </row>
    <row r="212" spans="1:55" x14ac:dyDescent="0.3">
      <c r="A212" s="34">
        <v>45496</v>
      </c>
      <c r="B212" s="24"/>
      <c r="C212" s="24"/>
      <c r="D212" s="35"/>
      <c r="E212" s="24"/>
      <c r="F212" s="24"/>
      <c r="G212" s="24"/>
      <c r="H212" s="24"/>
      <c r="I212" s="24"/>
      <c r="J212" s="35"/>
      <c r="K212" s="24"/>
      <c r="L212" s="24"/>
      <c r="M212" s="24"/>
      <c r="N212" s="24"/>
      <c r="O212" s="24"/>
      <c r="P212" s="35"/>
      <c r="Q212" s="24"/>
      <c r="R212" s="24"/>
      <c r="S212" s="35"/>
      <c r="T212" s="24"/>
      <c r="U212" s="24"/>
      <c r="V212" s="35"/>
      <c r="W212" s="24"/>
      <c r="X212" s="24"/>
      <c r="Y212" s="35"/>
      <c r="Z212" s="24"/>
      <c r="AA212" s="24"/>
      <c r="AB212" s="35"/>
      <c r="AC212" s="24"/>
      <c r="AD212" s="24"/>
      <c r="AE212" s="35"/>
      <c r="AF212" s="24"/>
      <c r="AG212" s="24"/>
      <c r="AH212" s="35"/>
      <c r="AI212" s="24"/>
      <c r="AJ212" s="24"/>
      <c r="AK212" s="35"/>
      <c r="AL212" s="24"/>
      <c r="AM212" s="24"/>
      <c r="AN212" s="35"/>
      <c r="AO212" s="24"/>
      <c r="AP212" s="24"/>
      <c r="AQ212" s="35"/>
      <c r="AR212" s="24"/>
      <c r="AS212" s="24"/>
      <c r="AT212" s="35"/>
      <c r="AU212" s="24"/>
      <c r="AV212" s="24"/>
      <c r="AW212" s="35"/>
      <c r="AX212" s="24"/>
      <c r="AY212" s="24"/>
      <c r="AZ212" s="35"/>
      <c r="BA212" s="24"/>
      <c r="BB212" s="7"/>
      <c r="BC212" s="7"/>
    </row>
    <row r="213" spans="1:55" x14ac:dyDescent="0.3">
      <c r="A213" s="34">
        <v>45497</v>
      </c>
      <c r="B213" s="24"/>
      <c r="C213" s="24"/>
      <c r="D213" s="35"/>
      <c r="E213" s="24"/>
      <c r="F213" s="24"/>
      <c r="G213" s="24"/>
      <c r="H213" s="24"/>
      <c r="I213" s="24"/>
      <c r="J213" s="35"/>
      <c r="K213" s="24"/>
      <c r="L213" s="24"/>
      <c r="M213" s="24"/>
      <c r="N213" s="24"/>
      <c r="O213" s="24"/>
      <c r="P213" s="35"/>
      <c r="Q213" s="24"/>
      <c r="R213" s="24"/>
      <c r="S213" s="35"/>
      <c r="T213" s="24"/>
      <c r="U213" s="24"/>
      <c r="V213" s="35"/>
      <c r="W213" s="24"/>
      <c r="X213" s="24"/>
      <c r="Y213" s="35"/>
      <c r="Z213" s="24"/>
      <c r="AA213" s="24"/>
      <c r="AB213" s="35"/>
      <c r="AC213" s="24"/>
      <c r="AD213" s="24"/>
      <c r="AE213" s="35"/>
      <c r="AF213" s="24"/>
      <c r="AG213" s="24"/>
      <c r="AH213" s="35"/>
      <c r="AI213" s="24"/>
      <c r="AJ213" s="24"/>
      <c r="AK213" s="35"/>
      <c r="AL213" s="24"/>
      <c r="AM213" s="24"/>
      <c r="AN213" s="35"/>
      <c r="AO213" s="24"/>
      <c r="AP213" s="24"/>
      <c r="AQ213" s="35"/>
      <c r="AR213" s="24"/>
      <c r="AS213" s="24"/>
      <c r="AT213" s="35"/>
      <c r="AU213" s="24"/>
      <c r="AV213" s="24"/>
      <c r="AW213" s="35"/>
      <c r="AX213" s="24"/>
      <c r="AY213" s="24"/>
      <c r="AZ213" s="35"/>
      <c r="BA213" s="24"/>
      <c r="BB213" s="7"/>
      <c r="BC213" s="7"/>
    </row>
    <row r="214" spans="1:55" x14ac:dyDescent="0.3">
      <c r="A214" s="34">
        <v>45498</v>
      </c>
      <c r="B214" s="24"/>
      <c r="C214" s="24"/>
      <c r="D214" s="35"/>
      <c r="E214" s="24"/>
      <c r="F214" s="24"/>
      <c r="G214" s="24"/>
      <c r="H214" s="24"/>
      <c r="I214" s="24"/>
      <c r="J214" s="35"/>
      <c r="K214" s="24"/>
      <c r="L214" s="24"/>
      <c r="M214" s="24"/>
      <c r="N214" s="24"/>
      <c r="O214" s="24"/>
      <c r="P214" s="35"/>
      <c r="Q214" s="24"/>
      <c r="R214" s="24"/>
      <c r="S214" s="35"/>
      <c r="T214" s="24"/>
      <c r="U214" s="24"/>
      <c r="V214" s="35"/>
      <c r="W214" s="24"/>
      <c r="X214" s="24"/>
      <c r="Y214" s="35"/>
      <c r="Z214" s="24"/>
      <c r="AA214" s="24"/>
      <c r="AB214" s="35"/>
      <c r="AC214" s="24"/>
      <c r="AD214" s="24"/>
      <c r="AE214" s="35"/>
      <c r="AF214" s="24"/>
      <c r="AG214" s="24"/>
      <c r="AH214" s="35"/>
      <c r="AI214" s="24"/>
      <c r="AJ214" s="24"/>
      <c r="AK214" s="35"/>
      <c r="AL214" s="24"/>
      <c r="AM214" s="24"/>
      <c r="AN214" s="35"/>
      <c r="AO214" s="24"/>
      <c r="AP214" s="24"/>
      <c r="AQ214" s="35"/>
      <c r="AR214" s="24"/>
      <c r="AS214" s="24"/>
      <c r="AT214" s="35"/>
      <c r="AU214" s="24"/>
      <c r="AV214" s="24"/>
      <c r="AW214" s="35"/>
      <c r="AX214" s="24"/>
      <c r="AY214" s="24"/>
      <c r="AZ214" s="35"/>
      <c r="BA214" s="24"/>
      <c r="BB214" s="7"/>
      <c r="BC214" s="7"/>
    </row>
    <row r="215" spans="1:55" x14ac:dyDescent="0.3">
      <c r="A215" s="34">
        <v>45499</v>
      </c>
      <c r="B215" s="24"/>
      <c r="C215" s="24"/>
      <c r="D215" s="35"/>
      <c r="E215" s="24"/>
      <c r="F215" s="24"/>
      <c r="G215" s="24"/>
      <c r="H215" s="24"/>
      <c r="I215" s="24"/>
      <c r="J215" s="35"/>
      <c r="K215" s="24"/>
      <c r="L215" s="24"/>
      <c r="M215" s="24"/>
      <c r="N215" s="24"/>
      <c r="O215" s="24"/>
      <c r="P215" s="35"/>
      <c r="Q215" s="24"/>
      <c r="R215" s="24"/>
      <c r="S215" s="35"/>
      <c r="T215" s="24"/>
      <c r="U215" s="24"/>
      <c r="V215" s="35"/>
      <c r="W215" s="24"/>
      <c r="X215" s="24"/>
      <c r="Y215" s="35"/>
      <c r="Z215" s="24"/>
      <c r="AA215" s="24"/>
      <c r="AB215" s="35"/>
      <c r="AC215" s="24"/>
      <c r="AD215" s="24"/>
      <c r="AE215" s="35"/>
      <c r="AF215" s="24"/>
      <c r="AG215" s="24"/>
      <c r="AH215" s="35"/>
      <c r="AI215" s="24"/>
      <c r="AJ215" s="24"/>
      <c r="AK215" s="35"/>
      <c r="AL215" s="24"/>
      <c r="AM215" s="24"/>
      <c r="AN215" s="35"/>
      <c r="AO215" s="24"/>
      <c r="AP215" s="24"/>
      <c r="AQ215" s="35"/>
      <c r="AR215" s="24"/>
      <c r="AS215" s="24"/>
      <c r="AT215" s="35"/>
      <c r="AU215" s="24"/>
      <c r="AV215" s="24"/>
      <c r="AW215" s="35"/>
      <c r="AX215" s="24"/>
      <c r="AY215" s="24"/>
      <c r="AZ215" s="35"/>
      <c r="BA215" s="24"/>
      <c r="BB215" s="7"/>
      <c r="BC215" s="7"/>
    </row>
    <row r="216" spans="1:55" x14ac:dyDescent="0.3">
      <c r="A216" s="34">
        <v>45500</v>
      </c>
      <c r="B216" s="24"/>
      <c r="C216" s="24"/>
      <c r="D216" s="35"/>
      <c r="E216" s="24"/>
      <c r="F216" s="24"/>
      <c r="G216" s="24"/>
      <c r="H216" s="24"/>
      <c r="I216" s="24"/>
      <c r="J216" s="35"/>
      <c r="K216" s="24"/>
      <c r="L216" s="24"/>
      <c r="M216" s="24"/>
      <c r="N216" s="24"/>
      <c r="O216" s="24"/>
      <c r="P216" s="35"/>
      <c r="Q216" s="24"/>
      <c r="R216" s="24"/>
      <c r="S216" s="35"/>
      <c r="T216" s="24"/>
      <c r="U216" s="24"/>
      <c r="V216" s="35"/>
      <c r="W216" s="24"/>
      <c r="X216" s="24"/>
      <c r="Y216" s="35"/>
      <c r="Z216" s="24"/>
      <c r="AA216" s="24"/>
      <c r="AB216" s="35"/>
      <c r="AC216" s="24"/>
      <c r="AD216" s="24"/>
      <c r="AE216" s="35"/>
      <c r="AF216" s="24"/>
      <c r="AG216" s="24"/>
      <c r="AH216" s="35"/>
      <c r="AI216" s="24"/>
      <c r="AJ216" s="24"/>
      <c r="AK216" s="35"/>
      <c r="AL216" s="24"/>
      <c r="AM216" s="24"/>
      <c r="AN216" s="35"/>
      <c r="AO216" s="24"/>
      <c r="AP216" s="24"/>
      <c r="AQ216" s="35"/>
      <c r="AR216" s="24"/>
      <c r="AS216" s="24"/>
      <c r="AT216" s="35"/>
      <c r="AU216" s="24"/>
      <c r="AV216" s="24"/>
      <c r="AW216" s="35"/>
      <c r="AX216" s="24"/>
      <c r="AY216" s="24"/>
      <c r="AZ216" s="35"/>
      <c r="BA216" s="24"/>
      <c r="BB216" s="7"/>
      <c r="BC216" s="7"/>
    </row>
    <row r="217" spans="1:55" x14ac:dyDescent="0.3">
      <c r="A217" s="34">
        <v>45501</v>
      </c>
      <c r="B217" s="24"/>
      <c r="C217" s="24"/>
      <c r="D217" s="35"/>
      <c r="E217" s="24"/>
      <c r="F217" s="24"/>
      <c r="G217" s="24"/>
      <c r="H217" s="24"/>
      <c r="I217" s="24"/>
      <c r="J217" s="35"/>
      <c r="K217" s="24"/>
      <c r="L217" s="24"/>
      <c r="M217" s="24"/>
      <c r="N217" s="24"/>
      <c r="O217" s="24"/>
      <c r="P217" s="35"/>
      <c r="Q217" s="24"/>
      <c r="R217" s="24"/>
      <c r="S217" s="35"/>
      <c r="T217" s="24"/>
      <c r="U217" s="24"/>
      <c r="V217" s="35"/>
      <c r="W217" s="24"/>
      <c r="X217" s="24"/>
      <c r="Y217" s="35"/>
      <c r="Z217" s="24"/>
      <c r="AA217" s="24"/>
      <c r="AB217" s="35"/>
      <c r="AC217" s="24"/>
      <c r="AD217" s="24"/>
      <c r="AE217" s="35"/>
      <c r="AF217" s="24"/>
      <c r="AG217" s="24"/>
      <c r="AH217" s="35"/>
      <c r="AI217" s="24"/>
      <c r="AJ217" s="24"/>
      <c r="AK217" s="35"/>
      <c r="AL217" s="24"/>
      <c r="AM217" s="24"/>
      <c r="AN217" s="35"/>
      <c r="AO217" s="24"/>
      <c r="AP217" s="24"/>
      <c r="AQ217" s="35"/>
      <c r="AR217" s="24"/>
      <c r="AS217" s="24"/>
      <c r="AT217" s="35"/>
      <c r="AU217" s="24"/>
      <c r="AV217" s="24"/>
      <c r="AW217" s="35"/>
      <c r="AX217" s="24"/>
      <c r="AY217" s="24"/>
      <c r="AZ217" s="35"/>
      <c r="BA217" s="24"/>
      <c r="BB217" s="7"/>
      <c r="BC217" s="7"/>
    </row>
    <row r="218" spans="1:55" x14ac:dyDescent="0.3">
      <c r="A218" s="34">
        <v>45502</v>
      </c>
      <c r="B218" s="24"/>
      <c r="C218" s="24"/>
      <c r="D218" s="35"/>
      <c r="E218" s="24"/>
      <c r="F218" s="24"/>
      <c r="G218" s="24"/>
      <c r="H218" s="24"/>
      <c r="I218" s="24"/>
      <c r="J218" s="35"/>
      <c r="K218" s="24"/>
      <c r="L218" s="24"/>
      <c r="M218" s="24"/>
      <c r="N218" s="24"/>
      <c r="O218" s="24"/>
      <c r="P218" s="35"/>
      <c r="Q218" s="24"/>
      <c r="R218" s="24"/>
      <c r="S218" s="35"/>
      <c r="T218" s="24"/>
      <c r="U218" s="24"/>
      <c r="V218" s="35"/>
      <c r="W218" s="24"/>
      <c r="X218" s="24"/>
      <c r="Y218" s="35"/>
      <c r="Z218" s="24"/>
      <c r="AA218" s="24"/>
      <c r="AB218" s="35"/>
      <c r="AC218" s="24"/>
      <c r="AD218" s="24"/>
      <c r="AE218" s="35"/>
      <c r="AF218" s="24"/>
      <c r="AG218" s="24"/>
      <c r="AH218" s="35"/>
      <c r="AI218" s="24"/>
      <c r="AJ218" s="24"/>
      <c r="AK218" s="35"/>
      <c r="AL218" s="24"/>
      <c r="AM218" s="24"/>
      <c r="AN218" s="35"/>
      <c r="AO218" s="24"/>
      <c r="AP218" s="24"/>
      <c r="AQ218" s="35"/>
      <c r="AR218" s="24"/>
      <c r="AS218" s="24"/>
      <c r="AT218" s="35"/>
      <c r="AU218" s="24"/>
      <c r="AV218" s="24"/>
      <c r="AW218" s="35"/>
      <c r="AX218" s="24"/>
      <c r="AY218" s="24"/>
      <c r="AZ218" s="35"/>
      <c r="BA218" s="24"/>
      <c r="BB218" s="7"/>
      <c r="BC218" s="7"/>
    </row>
    <row r="219" spans="1:55" x14ac:dyDescent="0.3">
      <c r="A219" s="34">
        <v>45503</v>
      </c>
      <c r="B219" s="24"/>
      <c r="C219" s="24"/>
      <c r="D219" s="35"/>
      <c r="E219" s="24"/>
      <c r="F219" s="24"/>
      <c r="G219" s="24"/>
      <c r="H219" s="24"/>
      <c r="I219" s="24"/>
      <c r="J219" s="35"/>
      <c r="K219" s="24"/>
      <c r="L219" s="24"/>
      <c r="M219" s="24"/>
      <c r="N219" s="24"/>
      <c r="O219" s="24"/>
      <c r="P219" s="35"/>
      <c r="Q219" s="24"/>
      <c r="R219" s="24"/>
      <c r="S219" s="35"/>
      <c r="T219" s="24"/>
      <c r="U219" s="24"/>
      <c r="V219" s="35"/>
      <c r="W219" s="24"/>
      <c r="X219" s="24"/>
      <c r="Y219" s="35"/>
      <c r="Z219" s="24"/>
      <c r="AA219" s="24"/>
      <c r="AB219" s="35"/>
      <c r="AC219" s="24"/>
      <c r="AD219" s="24"/>
      <c r="AE219" s="35"/>
      <c r="AF219" s="24"/>
      <c r="AG219" s="24"/>
      <c r="AH219" s="35"/>
      <c r="AI219" s="24"/>
      <c r="AJ219" s="24"/>
      <c r="AK219" s="35"/>
      <c r="AL219" s="24"/>
      <c r="AM219" s="24"/>
      <c r="AN219" s="35"/>
      <c r="AO219" s="24"/>
      <c r="AP219" s="24"/>
      <c r="AQ219" s="35"/>
      <c r="AR219" s="24"/>
      <c r="AS219" s="24"/>
      <c r="AT219" s="35"/>
      <c r="AU219" s="24"/>
      <c r="AV219" s="24"/>
      <c r="AW219" s="35"/>
      <c r="AX219" s="24"/>
      <c r="AY219" s="24"/>
      <c r="AZ219" s="35"/>
      <c r="BA219" s="24"/>
      <c r="BB219" s="7"/>
      <c r="BC219" s="7"/>
    </row>
    <row r="220" spans="1:55" x14ac:dyDescent="0.3">
      <c r="A220" s="34">
        <v>45504</v>
      </c>
      <c r="B220" s="24"/>
      <c r="C220" s="24"/>
      <c r="D220" s="35"/>
      <c r="E220" s="24"/>
      <c r="F220" s="24"/>
      <c r="G220" s="24"/>
      <c r="H220" s="24"/>
      <c r="I220" s="24"/>
      <c r="J220" s="35"/>
      <c r="K220" s="24"/>
      <c r="L220" s="24"/>
      <c r="M220" s="24"/>
      <c r="N220" s="24"/>
      <c r="O220" s="24"/>
      <c r="P220" s="35"/>
      <c r="Q220" s="24"/>
      <c r="R220" s="24"/>
      <c r="S220" s="35"/>
      <c r="T220" s="24"/>
      <c r="U220" s="24"/>
      <c r="V220" s="35"/>
      <c r="W220" s="24"/>
      <c r="X220" s="24"/>
      <c r="Y220" s="35"/>
      <c r="Z220" s="24"/>
      <c r="AA220" s="24"/>
      <c r="AB220" s="35"/>
      <c r="AC220" s="24"/>
      <c r="AD220" s="24"/>
      <c r="AE220" s="35"/>
      <c r="AF220" s="24"/>
      <c r="AG220" s="24"/>
      <c r="AH220" s="35"/>
      <c r="AI220" s="24"/>
      <c r="AJ220" s="24"/>
      <c r="AK220" s="35"/>
      <c r="AL220" s="24"/>
      <c r="AM220" s="24"/>
      <c r="AN220" s="35"/>
      <c r="AO220" s="24"/>
      <c r="AP220" s="24"/>
      <c r="AQ220" s="35"/>
      <c r="AR220" s="24"/>
      <c r="AS220" s="24"/>
      <c r="AT220" s="35"/>
      <c r="AU220" s="24"/>
      <c r="AV220" s="24"/>
      <c r="AW220" s="35"/>
      <c r="AX220" s="24"/>
      <c r="AY220" s="24"/>
      <c r="AZ220" s="35"/>
      <c r="BA220" s="24"/>
      <c r="BB220" s="7"/>
      <c r="BC220" s="7"/>
    </row>
    <row r="221" spans="1:55" x14ac:dyDescent="0.3">
      <c r="A221" s="34">
        <v>45505</v>
      </c>
      <c r="B221" s="24"/>
      <c r="C221" s="24"/>
      <c r="D221" s="35"/>
      <c r="E221" s="24"/>
      <c r="F221" s="24"/>
      <c r="G221" s="24"/>
      <c r="H221" s="24"/>
      <c r="I221" s="24"/>
      <c r="J221" s="35"/>
      <c r="K221" s="24"/>
      <c r="L221" s="24"/>
      <c r="M221" s="24"/>
      <c r="N221" s="24"/>
      <c r="O221" s="24"/>
      <c r="P221" s="35"/>
      <c r="Q221" s="24"/>
      <c r="R221" s="24"/>
      <c r="S221" s="35"/>
      <c r="T221" s="24"/>
      <c r="U221" s="24"/>
      <c r="V221" s="35"/>
      <c r="W221" s="24"/>
      <c r="X221" s="24"/>
      <c r="Y221" s="35"/>
      <c r="Z221" s="24"/>
      <c r="AA221" s="24"/>
      <c r="AB221" s="35"/>
      <c r="AC221" s="24"/>
      <c r="AD221" s="24"/>
      <c r="AE221" s="35"/>
      <c r="AF221" s="24"/>
      <c r="AG221" s="24"/>
      <c r="AH221" s="35"/>
      <c r="AI221" s="24"/>
      <c r="AJ221" s="24"/>
      <c r="AK221" s="35"/>
      <c r="AL221" s="24"/>
      <c r="AM221" s="24"/>
      <c r="AN221" s="35"/>
      <c r="AO221" s="24"/>
      <c r="AP221" s="24"/>
      <c r="AQ221" s="35"/>
      <c r="AR221" s="24"/>
      <c r="AS221" s="24"/>
      <c r="AT221" s="35"/>
      <c r="AU221" s="24"/>
      <c r="AV221" s="24"/>
      <c r="AW221" s="35"/>
      <c r="AX221" s="24"/>
      <c r="AY221" s="24"/>
      <c r="AZ221" s="35"/>
      <c r="BA221" s="24"/>
      <c r="BB221" s="7"/>
      <c r="BC221" s="7"/>
    </row>
    <row r="222" spans="1:55" x14ac:dyDescent="0.3">
      <c r="A222" s="34">
        <v>45506</v>
      </c>
      <c r="B222" s="24"/>
      <c r="C222" s="24"/>
      <c r="D222" s="35"/>
      <c r="E222" s="24"/>
      <c r="F222" s="24"/>
      <c r="G222" s="24"/>
      <c r="H222" s="24"/>
      <c r="I222" s="24"/>
      <c r="J222" s="35"/>
      <c r="K222" s="24"/>
      <c r="L222" s="24"/>
      <c r="M222" s="24"/>
      <c r="N222" s="24"/>
      <c r="O222" s="24"/>
      <c r="P222" s="35"/>
      <c r="Q222" s="24"/>
      <c r="R222" s="24"/>
      <c r="S222" s="35"/>
      <c r="T222" s="24"/>
      <c r="U222" s="24"/>
      <c r="V222" s="35"/>
      <c r="W222" s="24"/>
      <c r="X222" s="24"/>
      <c r="Y222" s="35"/>
      <c r="Z222" s="24"/>
      <c r="AA222" s="24"/>
      <c r="AB222" s="35"/>
      <c r="AC222" s="24"/>
      <c r="AD222" s="24"/>
      <c r="AE222" s="35"/>
      <c r="AF222" s="24"/>
      <c r="AG222" s="24"/>
      <c r="AH222" s="35"/>
      <c r="AI222" s="24"/>
      <c r="AJ222" s="24"/>
      <c r="AK222" s="35"/>
      <c r="AL222" s="24"/>
      <c r="AM222" s="24"/>
      <c r="AN222" s="35"/>
      <c r="AO222" s="24"/>
      <c r="AP222" s="24"/>
      <c r="AQ222" s="35"/>
      <c r="AR222" s="24"/>
      <c r="AS222" s="24"/>
      <c r="AT222" s="35"/>
      <c r="AU222" s="24"/>
      <c r="AV222" s="24"/>
      <c r="AW222" s="35"/>
      <c r="AX222" s="24"/>
      <c r="AY222" s="24"/>
      <c r="AZ222" s="35"/>
      <c r="BA222" s="24"/>
      <c r="BB222" s="7"/>
      <c r="BC222" s="7"/>
    </row>
    <row r="223" spans="1:55" x14ac:dyDescent="0.3">
      <c r="A223" s="34">
        <v>45507</v>
      </c>
      <c r="B223" s="24"/>
      <c r="C223" s="24"/>
      <c r="D223" s="35"/>
      <c r="E223" s="24"/>
      <c r="F223" s="24"/>
      <c r="G223" s="24"/>
      <c r="H223" s="24"/>
      <c r="I223" s="24"/>
      <c r="J223" s="35"/>
      <c r="K223" s="24"/>
      <c r="L223" s="24"/>
      <c r="M223" s="24"/>
      <c r="N223" s="24"/>
      <c r="O223" s="24"/>
      <c r="P223" s="35"/>
      <c r="Q223" s="24"/>
      <c r="R223" s="24"/>
      <c r="S223" s="35"/>
      <c r="T223" s="24"/>
      <c r="U223" s="24"/>
      <c r="V223" s="35"/>
      <c r="W223" s="24"/>
      <c r="X223" s="24"/>
      <c r="Y223" s="35"/>
      <c r="Z223" s="24"/>
      <c r="AA223" s="24"/>
      <c r="AB223" s="35"/>
      <c r="AC223" s="24"/>
      <c r="AD223" s="24"/>
      <c r="AE223" s="35"/>
      <c r="AF223" s="24"/>
      <c r="AG223" s="24"/>
      <c r="AH223" s="35"/>
      <c r="AI223" s="24"/>
      <c r="AJ223" s="24"/>
      <c r="AK223" s="35"/>
      <c r="AL223" s="24"/>
      <c r="AM223" s="24"/>
      <c r="AN223" s="35"/>
      <c r="AO223" s="24"/>
      <c r="AP223" s="24"/>
      <c r="AQ223" s="35"/>
      <c r="AR223" s="24"/>
      <c r="AS223" s="24"/>
      <c r="AT223" s="35"/>
      <c r="AU223" s="24"/>
      <c r="AV223" s="24"/>
      <c r="AW223" s="35"/>
      <c r="AX223" s="24"/>
      <c r="AY223" s="24"/>
      <c r="AZ223" s="35"/>
      <c r="BA223" s="24"/>
      <c r="BB223" s="7"/>
      <c r="BC223" s="7"/>
    </row>
    <row r="224" spans="1:55" x14ac:dyDescent="0.3">
      <c r="A224" s="34">
        <v>45508</v>
      </c>
      <c r="B224" s="24"/>
      <c r="C224" s="24"/>
      <c r="D224" s="35"/>
      <c r="E224" s="24"/>
      <c r="F224" s="24"/>
      <c r="G224" s="24"/>
      <c r="H224" s="24"/>
      <c r="I224" s="24"/>
      <c r="J224" s="35"/>
      <c r="K224" s="24"/>
      <c r="L224" s="24"/>
      <c r="M224" s="24"/>
      <c r="N224" s="24"/>
      <c r="O224" s="24"/>
      <c r="P224" s="35"/>
      <c r="Q224" s="24"/>
      <c r="R224" s="24"/>
      <c r="S224" s="35"/>
      <c r="T224" s="24"/>
      <c r="U224" s="24"/>
      <c r="V224" s="35"/>
      <c r="W224" s="24"/>
      <c r="X224" s="24"/>
      <c r="Y224" s="35"/>
      <c r="Z224" s="24"/>
      <c r="AA224" s="24"/>
      <c r="AB224" s="35"/>
      <c r="AC224" s="24"/>
      <c r="AD224" s="24"/>
      <c r="AE224" s="35"/>
      <c r="AF224" s="24"/>
      <c r="AG224" s="24"/>
      <c r="AH224" s="35"/>
      <c r="AI224" s="24"/>
      <c r="AJ224" s="24"/>
      <c r="AK224" s="35"/>
      <c r="AL224" s="24"/>
      <c r="AM224" s="24"/>
      <c r="AN224" s="35"/>
      <c r="AO224" s="24"/>
      <c r="AP224" s="24"/>
      <c r="AQ224" s="35"/>
      <c r="AR224" s="24"/>
      <c r="AS224" s="24"/>
      <c r="AT224" s="35"/>
      <c r="AU224" s="24"/>
      <c r="AV224" s="24"/>
      <c r="AW224" s="35"/>
      <c r="AX224" s="24"/>
      <c r="AY224" s="24"/>
      <c r="AZ224" s="35"/>
      <c r="BA224" s="24"/>
      <c r="BB224" s="7"/>
      <c r="BC224" s="7"/>
    </row>
    <row r="225" spans="1:55" x14ac:dyDescent="0.3">
      <c r="A225" s="34">
        <v>45509</v>
      </c>
      <c r="B225" s="24"/>
      <c r="C225" s="24"/>
      <c r="D225" s="35"/>
      <c r="E225" s="24"/>
      <c r="F225" s="24"/>
      <c r="G225" s="24"/>
      <c r="H225" s="24"/>
      <c r="I225" s="24"/>
      <c r="J225" s="35"/>
      <c r="K225" s="24"/>
      <c r="L225" s="24"/>
      <c r="M225" s="24"/>
      <c r="N225" s="24"/>
      <c r="O225" s="24"/>
      <c r="P225" s="35"/>
      <c r="Q225" s="24"/>
      <c r="R225" s="24"/>
      <c r="S225" s="35"/>
      <c r="T225" s="24"/>
      <c r="U225" s="24"/>
      <c r="V225" s="35"/>
      <c r="W225" s="24"/>
      <c r="X225" s="24"/>
      <c r="Y225" s="35"/>
      <c r="Z225" s="24"/>
      <c r="AA225" s="24"/>
      <c r="AB225" s="35"/>
      <c r="AC225" s="24"/>
      <c r="AD225" s="24"/>
      <c r="AE225" s="35"/>
      <c r="AF225" s="24"/>
      <c r="AG225" s="24"/>
      <c r="AH225" s="35"/>
      <c r="AI225" s="24"/>
      <c r="AJ225" s="24"/>
      <c r="AK225" s="35"/>
      <c r="AL225" s="24"/>
      <c r="AM225" s="24"/>
      <c r="AN225" s="35"/>
      <c r="AO225" s="24"/>
      <c r="AP225" s="24"/>
      <c r="AQ225" s="35"/>
      <c r="AR225" s="24"/>
      <c r="AS225" s="24"/>
      <c r="AT225" s="35"/>
      <c r="AU225" s="24"/>
      <c r="AV225" s="24"/>
      <c r="AW225" s="35"/>
      <c r="AX225" s="24"/>
      <c r="AY225" s="24"/>
      <c r="AZ225" s="35"/>
      <c r="BA225" s="24"/>
      <c r="BB225" s="7"/>
      <c r="BC225" s="7"/>
    </row>
    <row r="226" spans="1:55" x14ac:dyDescent="0.3">
      <c r="A226" s="34">
        <v>45510</v>
      </c>
      <c r="B226" s="24"/>
      <c r="C226" s="24"/>
      <c r="D226" s="35"/>
      <c r="E226" s="24"/>
      <c r="F226" s="24"/>
      <c r="G226" s="24"/>
      <c r="H226" s="24"/>
      <c r="I226" s="24"/>
      <c r="J226" s="35"/>
      <c r="K226" s="24"/>
      <c r="L226" s="24"/>
      <c r="M226" s="24"/>
      <c r="N226" s="24"/>
      <c r="O226" s="24"/>
      <c r="P226" s="35"/>
      <c r="Q226" s="24"/>
      <c r="R226" s="24"/>
      <c r="S226" s="35"/>
      <c r="T226" s="24"/>
      <c r="U226" s="24"/>
      <c r="V226" s="35"/>
      <c r="W226" s="24"/>
      <c r="X226" s="24"/>
      <c r="Y226" s="35"/>
      <c r="Z226" s="24"/>
      <c r="AA226" s="24"/>
      <c r="AB226" s="35"/>
      <c r="AC226" s="24"/>
      <c r="AD226" s="24"/>
      <c r="AE226" s="35"/>
      <c r="AF226" s="24"/>
      <c r="AG226" s="24"/>
      <c r="AH226" s="35"/>
      <c r="AI226" s="24"/>
      <c r="AJ226" s="24"/>
      <c r="AK226" s="35"/>
      <c r="AL226" s="24"/>
      <c r="AM226" s="24"/>
      <c r="AN226" s="35"/>
      <c r="AO226" s="24"/>
      <c r="AP226" s="24"/>
      <c r="AQ226" s="35"/>
      <c r="AR226" s="24"/>
      <c r="AS226" s="24"/>
      <c r="AT226" s="35"/>
      <c r="AU226" s="24"/>
      <c r="AV226" s="24"/>
      <c r="AW226" s="35"/>
      <c r="AX226" s="24"/>
      <c r="AY226" s="24"/>
      <c r="AZ226" s="35"/>
      <c r="BA226" s="24"/>
      <c r="BB226" s="7"/>
      <c r="BC226" s="7"/>
    </row>
    <row r="227" spans="1:55" x14ac:dyDescent="0.3">
      <c r="A227" s="34">
        <v>45511</v>
      </c>
      <c r="B227" s="24"/>
      <c r="C227" s="24"/>
      <c r="D227" s="35"/>
      <c r="E227" s="24"/>
      <c r="F227" s="24"/>
      <c r="G227" s="24"/>
      <c r="H227" s="24"/>
      <c r="I227" s="24"/>
      <c r="J227" s="35"/>
      <c r="K227" s="24"/>
      <c r="L227" s="24"/>
      <c r="M227" s="24"/>
      <c r="N227" s="24"/>
      <c r="O227" s="24"/>
      <c r="P227" s="35"/>
      <c r="Q227" s="24"/>
      <c r="R227" s="24"/>
      <c r="S227" s="35"/>
      <c r="T227" s="24"/>
      <c r="U227" s="24"/>
      <c r="V227" s="35"/>
      <c r="W227" s="24"/>
      <c r="X227" s="24"/>
      <c r="Y227" s="35"/>
      <c r="Z227" s="24"/>
      <c r="AA227" s="24"/>
      <c r="AB227" s="35"/>
      <c r="AC227" s="24"/>
      <c r="AD227" s="24"/>
      <c r="AE227" s="35"/>
      <c r="AF227" s="24"/>
      <c r="AG227" s="24"/>
      <c r="AH227" s="35"/>
      <c r="AI227" s="24"/>
      <c r="AJ227" s="24"/>
      <c r="AK227" s="35"/>
      <c r="AL227" s="24"/>
      <c r="AM227" s="24"/>
      <c r="AN227" s="35"/>
      <c r="AO227" s="24"/>
      <c r="AP227" s="24"/>
      <c r="AQ227" s="35"/>
      <c r="AR227" s="24"/>
      <c r="AS227" s="24"/>
      <c r="AT227" s="35"/>
      <c r="AU227" s="24"/>
      <c r="AV227" s="24"/>
      <c r="AW227" s="35"/>
      <c r="AX227" s="24"/>
      <c r="AY227" s="24"/>
      <c r="AZ227" s="35"/>
      <c r="BA227" s="24"/>
      <c r="BB227" s="7"/>
      <c r="BC227" s="7"/>
    </row>
    <row r="228" spans="1:55" x14ac:dyDescent="0.3">
      <c r="A228" s="34">
        <v>45512</v>
      </c>
      <c r="B228" s="24"/>
      <c r="C228" s="24"/>
      <c r="D228" s="35"/>
      <c r="E228" s="24"/>
      <c r="F228" s="24"/>
      <c r="G228" s="24"/>
      <c r="H228" s="24"/>
      <c r="I228" s="24"/>
      <c r="J228" s="35"/>
      <c r="K228" s="24"/>
      <c r="L228" s="24"/>
      <c r="M228" s="24"/>
      <c r="N228" s="24"/>
      <c r="O228" s="24"/>
      <c r="P228" s="35"/>
      <c r="Q228" s="24"/>
      <c r="R228" s="24"/>
      <c r="S228" s="35"/>
      <c r="T228" s="24"/>
      <c r="U228" s="24"/>
      <c r="V228" s="35"/>
      <c r="W228" s="24"/>
      <c r="X228" s="24"/>
      <c r="Y228" s="35"/>
      <c r="Z228" s="24"/>
      <c r="AA228" s="24"/>
      <c r="AB228" s="35"/>
      <c r="AC228" s="24"/>
      <c r="AD228" s="24"/>
      <c r="AE228" s="35"/>
      <c r="AF228" s="24"/>
      <c r="AG228" s="24"/>
      <c r="AH228" s="35"/>
      <c r="AI228" s="24"/>
      <c r="AJ228" s="24"/>
      <c r="AK228" s="35"/>
      <c r="AL228" s="24"/>
      <c r="AM228" s="24"/>
      <c r="AN228" s="35"/>
      <c r="AO228" s="24"/>
      <c r="AP228" s="24"/>
      <c r="AQ228" s="35"/>
      <c r="AR228" s="24"/>
      <c r="AS228" s="24"/>
      <c r="AT228" s="35"/>
      <c r="AU228" s="24"/>
      <c r="AV228" s="24"/>
      <c r="AW228" s="35"/>
      <c r="AX228" s="24"/>
      <c r="AY228" s="24"/>
      <c r="AZ228" s="35"/>
      <c r="BA228" s="24"/>
      <c r="BB228" s="7"/>
      <c r="BC228" s="7"/>
    </row>
    <row r="229" spans="1:55" x14ac:dyDescent="0.3">
      <c r="A229" s="34">
        <v>45513</v>
      </c>
      <c r="B229" s="24"/>
      <c r="C229" s="24"/>
      <c r="D229" s="35"/>
      <c r="E229" s="24"/>
      <c r="F229" s="24"/>
      <c r="G229" s="24"/>
      <c r="H229" s="24"/>
      <c r="I229" s="24"/>
      <c r="J229" s="35"/>
      <c r="K229" s="24"/>
      <c r="L229" s="24"/>
      <c r="M229" s="24"/>
      <c r="N229" s="24"/>
      <c r="O229" s="24"/>
      <c r="P229" s="35"/>
      <c r="Q229" s="24"/>
      <c r="R229" s="24"/>
      <c r="S229" s="35"/>
      <c r="T229" s="24"/>
      <c r="U229" s="24"/>
      <c r="V229" s="35"/>
      <c r="W229" s="24"/>
      <c r="X229" s="24"/>
      <c r="Y229" s="35"/>
      <c r="Z229" s="24"/>
      <c r="AA229" s="24"/>
      <c r="AB229" s="35"/>
      <c r="AC229" s="24"/>
      <c r="AD229" s="24"/>
      <c r="AE229" s="35"/>
      <c r="AF229" s="24"/>
      <c r="AG229" s="24"/>
      <c r="AH229" s="35"/>
      <c r="AI229" s="24"/>
      <c r="AJ229" s="24"/>
      <c r="AK229" s="35"/>
      <c r="AL229" s="24"/>
      <c r="AM229" s="24"/>
      <c r="AN229" s="35"/>
      <c r="AO229" s="24"/>
      <c r="AP229" s="24"/>
      <c r="AQ229" s="35"/>
      <c r="AR229" s="24"/>
      <c r="AS229" s="24"/>
      <c r="AT229" s="35"/>
      <c r="AU229" s="24"/>
      <c r="AV229" s="24"/>
      <c r="AW229" s="35"/>
      <c r="AX229" s="24"/>
      <c r="AY229" s="24"/>
      <c r="AZ229" s="35"/>
      <c r="BA229" s="24"/>
      <c r="BB229" s="7"/>
      <c r="BC229" s="7"/>
    </row>
    <row r="230" spans="1:55" x14ac:dyDescent="0.3">
      <c r="A230" s="34">
        <v>45514</v>
      </c>
      <c r="B230" s="24"/>
      <c r="C230" s="24"/>
      <c r="D230" s="35"/>
      <c r="E230" s="24"/>
      <c r="F230" s="24"/>
      <c r="G230" s="24"/>
      <c r="H230" s="24"/>
      <c r="I230" s="24"/>
      <c r="J230" s="35"/>
      <c r="K230" s="24"/>
      <c r="L230" s="24"/>
      <c r="M230" s="24"/>
      <c r="N230" s="24"/>
      <c r="O230" s="24"/>
      <c r="P230" s="35"/>
      <c r="Q230" s="24"/>
      <c r="R230" s="24"/>
      <c r="S230" s="35"/>
      <c r="T230" s="24"/>
      <c r="U230" s="24"/>
      <c r="V230" s="35"/>
      <c r="W230" s="24"/>
      <c r="X230" s="24"/>
      <c r="Y230" s="35"/>
      <c r="Z230" s="24"/>
      <c r="AA230" s="24"/>
      <c r="AB230" s="35"/>
      <c r="AC230" s="24"/>
      <c r="AD230" s="24"/>
      <c r="AE230" s="35"/>
      <c r="AF230" s="24"/>
      <c r="AG230" s="24"/>
      <c r="AH230" s="35"/>
      <c r="AI230" s="24"/>
      <c r="AJ230" s="24"/>
      <c r="AK230" s="35"/>
      <c r="AL230" s="24"/>
      <c r="AM230" s="24"/>
      <c r="AN230" s="35"/>
      <c r="AO230" s="24"/>
      <c r="AP230" s="24"/>
      <c r="AQ230" s="35"/>
      <c r="AR230" s="24"/>
      <c r="AS230" s="24"/>
      <c r="AT230" s="35"/>
      <c r="AU230" s="24"/>
      <c r="AV230" s="24"/>
      <c r="AW230" s="35"/>
      <c r="AX230" s="24"/>
      <c r="AY230" s="24"/>
      <c r="AZ230" s="35"/>
      <c r="BA230" s="24"/>
      <c r="BB230" s="7"/>
      <c r="BC230" s="7"/>
    </row>
    <row r="231" spans="1:55" x14ac:dyDescent="0.3">
      <c r="A231" s="34">
        <v>45515</v>
      </c>
      <c r="B231" s="24"/>
      <c r="C231" s="24"/>
      <c r="D231" s="35"/>
      <c r="E231" s="24"/>
      <c r="F231" s="24"/>
      <c r="G231" s="24"/>
      <c r="H231" s="24"/>
      <c r="I231" s="24"/>
      <c r="J231" s="35"/>
      <c r="K231" s="24"/>
      <c r="L231" s="24"/>
      <c r="M231" s="24"/>
      <c r="N231" s="24"/>
      <c r="O231" s="24"/>
      <c r="P231" s="35"/>
      <c r="Q231" s="24"/>
      <c r="R231" s="24"/>
      <c r="S231" s="35"/>
      <c r="T231" s="24"/>
      <c r="U231" s="24"/>
      <c r="V231" s="35"/>
      <c r="W231" s="24"/>
      <c r="X231" s="24"/>
      <c r="Y231" s="35"/>
      <c r="Z231" s="24"/>
      <c r="AA231" s="24"/>
      <c r="AB231" s="35"/>
      <c r="AC231" s="24"/>
      <c r="AD231" s="24"/>
      <c r="AE231" s="35"/>
      <c r="AF231" s="24"/>
      <c r="AG231" s="24"/>
      <c r="AH231" s="35"/>
      <c r="AI231" s="24"/>
      <c r="AJ231" s="24"/>
      <c r="AK231" s="35"/>
      <c r="AL231" s="24"/>
      <c r="AM231" s="24"/>
      <c r="AN231" s="35"/>
      <c r="AO231" s="24"/>
      <c r="AP231" s="24"/>
      <c r="AQ231" s="35"/>
      <c r="AR231" s="24"/>
      <c r="AS231" s="24"/>
      <c r="AT231" s="35"/>
      <c r="AU231" s="24"/>
      <c r="AV231" s="24"/>
      <c r="AW231" s="35"/>
      <c r="AX231" s="24"/>
      <c r="AY231" s="24"/>
      <c r="AZ231" s="35"/>
      <c r="BA231" s="24"/>
      <c r="BB231" s="7"/>
      <c r="BC231" s="7"/>
    </row>
    <row r="232" spans="1:55" x14ac:dyDescent="0.3">
      <c r="A232" s="34">
        <v>45516</v>
      </c>
      <c r="B232" s="24"/>
      <c r="C232" s="24"/>
      <c r="D232" s="35"/>
      <c r="E232" s="24"/>
      <c r="F232" s="24"/>
      <c r="G232" s="24"/>
      <c r="H232" s="24"/>
      <c r="I232" s="24"/>
      <c r="J232" s="35"/>
      <c r="K232" s="24"/>
      <c r="L232" s="24"/>
      <c r="M232" s="24"/>
      <c r="N232" s="24"/>
      <c r="O232" s="24"/>
      <c r="P232" s="35"/>
      <c r="Q232" s="24"/>
      <c r="R232" s="24"/>
      <c r="S232" s="35"/>
      <c r="T232" s="24"/>
      <c r="U232" s="24"/>
      <c r="V232" s="35"/>
      <c r="W232" s="24"/>
      <c r="X232" s="24"/>
      <c r="Y232" s="35"/>
      <c r="Z232" s="24"/>
      <c r="AA232" s="24"/>
      <c r="AB232" s="35"/>
      <c r="AC232" s="24"/>
      <c r="AD232" s="24"/>
      <c r="AE232" s="35"/>
      <c r="AF232" s="24"/>
      <c r="AG232" s="24"/>
      <c r="AH232" s="35"/>
      <c r="AI232" s="24"/>
      <c r="AJ232" s="24"/>
      <c r="AK232" s="35"/>
      <c r="AL232" s="24"/>
      <c r="AM232" s="24"/>
      <c r="AN232" s="35"/>
      <c r="AO232" s="24"/>
      <c r="AP232" s="24"/>
      <c r="AQ232" s="35"/>
      <c r="AR232" s="24"/>
      <c r="AS232" s="24"/>
      <c r="AT232" s="35"/>
      <c r="AU232" s="24"/>
      <c r="AV232" s="24"/>
      <c r="AW232" s="35"/>
      <c r="AX232" s="24"/>
      <c r="AY232" s="24"/>
      <c r="AZ232" s="35"/>
      <c r="BA232" s="24"/>
      <c r="BB232" s="7"/>
      <c r="BC232" s="7"/>
    </row>
    <row r="233" spans="1:55" x14ac:dyDescent="0.3">
      <c r="A233" s="34">
        <v>45517</v>
      </c>
      <c r="B233" s="24"/>
      <c r="C233" s="24"/>
      <c r="D233" s="35"/>
      <c r="E233" s="24"/>
      <c r="F233" s="24"/>
      <c r="G233" s="24"/>
      <c r="H233" s="24"/>
      <c r="I233" s="24"/>
      <c r="J233" s="35"/>
      <c r="K233" s="24"/>
      <c r="L233" s="24"/>
      <c r="M233" s="24"/>
      <c r="N233" s="24"/>
      <c r="O233" s="24"/>
      <c r="P233" s="35"/>
      <c r="Q233" s="24"/>
      <c r="R233" s="24"/>
      <c r="S233" s="35"/>
      <c r="T233" s="24"/>
      <c r="U233" s="24"/>
      <c r="V233" s="35"/>
      <c r="W233" s="24"/>
      <c r="X233" s="24"/>
      <c r="Y233" s="35"/>
      <c r="Z233" s="24"/>
      <c r="AA233" s="24"/>
      <c r="AB233" s="35"/>
      <c r="AC233" s="24"/>
      <c r="AD233" s="24"/>
      <c r="AE233" s="35"/>
      <c r="AF233" s="24"/>
      <c r="AG233" s="24"/>
      <c r="AH233" s="35"/>
      <c r="AI233" s="24"/>
      <c r="AJ233" s="24"/>
      <c r="AK233" s="35"/>
      <c r="AL233" s="24"/>
      <c r="AM233" s="24"/>
      <c r="AN233" s="35"/>
      <c r="AO233" s="24"/>
      <c r="AP233" s="24"/>
      <c r="AQ233" s="35"/>
      <c r="AR233" s="24"/>
      <c r="AS233" s="24"/>
      <c r="AT233" s="35"/>
      <c r="AU233" s="24"/>
      <c r="AV233" s="24"/>
      <c r="AW233" s="35"/>
      <c r="AX233" s="24"/>
      <c r="AY233" s="24"/>
      <c r="AZ233" s="35"/>
      <c r="BA233" s="24"/>
      <c r="BB233" s="7"/>
      <c r="BC233" s="7"/>
    </row>
    <row r="234" spans="1:55" x14ac:dyDescent="0.3">
      <c r="A234" s="34">
        <v>45518</v>
      </c>
      <c r="B234" s="24"/>
      <c r="C234" s="24"/>
      <c r="D234" s="35"/>
      <c r="E234" s="24"/>
      <c r="F234" s="24"/>
      <c r="G234" s="24"/>
      <c r="H234" s="24"/>
      <c r="I234" s="24"/>
      <c r="J234" s="35"/>
      <c r="K234" s="24"/>
      <c r="L234" s="24"/>
      <c r="M234" s="24"/>
      <c r="N234" s="24"/>
      <c r="O234" s="24"/>
      <c r="P234" s="35"/>
      <c r="Q234" s="24"/>
      <c r="R234" s="24"/>
      <c r="S234" s="35"/>
      <c r="T234" s="24"/>
      <c r="U234" s="24"/>
      <c r="V234" s="35"/>
      <c r="W234" s="24"/>
      <c r="X234" s="24"/>
      <c r="Y234" s="35"/>
      <c r="Z234" s="24"/>
      <c r="AA234" s="24"/>
      <c r="AB234" s="35"/>
      <c r="AC234" s="24"/>
      <c r="AD234" s="24"/>
      <c r="AE234" s="35"/>
      <c r="AF234" s="24"/>
      <c r="AG234" s="24"/>
      <c r="AH234" s="35"/>
      <c r="AI234" s="24"/>
      <c r="AJ234" s="24"/>
      <c r="AK234" s="35"/>
      <c r="AL234" s="24"/>
      <c r="AM234" s="24"/>
      <c r="AN234" s="35"/>
      <c r="AO234" s="24"/>
      <c r="AP234" s="24"/>
      <c r="AQ234" s="35"/>
      <c r="AR234" s="24"/>
      <c r="AS234" s="24"/>
      <c r="AT234" s="35"/>
      <c r="AU234" s="24"/>
      <c r="AV234" s="24"/>
      <c r="AW234" s="35"/>
      <c r="AX234" s="24"/>
      <c r="AY234" s="24"/>
      <c r="AZ234" s="35"/>
      <c r="BA234" s="24"/>
      <c r="BB234" s="7"/>
      <c r="BC234" s="7"/>
    </row>
    <row r="235" spans="1:55" x14ac:dyDescent="0.3">
      <c r="A235" s="34">
        <v>45519</v>
      </c>
      <c r="B235" s="24"/>
      <c r="C235" s="24"/>
      <c r="D235" s="35"/>
      <c r="E235" s="24"/>
      <c r="F235" s="24"/>
      <c r="G235" s="24"/>
      <c r="H235" s="24"/>
      <c r="I235" s="24"/>
      <c r="J235" s="35"/>
      <c r="K235" s="24"/>
      <c r="L235" s="24"/>
      <c r="M235" s="24"/>
      <c r="N235" s="24"/>
      <c r="O235" s="24"/>
      <c r="P235" s="35"/>
      <c r="Q235" s="24"/>
      <c r="R235" s="24"/>
      <c r="S235" s="35"/>
      <c r="T235" s="24"/>
      <c r="U235" s="24"/>
      <c r="V235" s="35"/>
      <c r="W235" s="24"/>
      <c r="X235" s="24"/>
      <c r="Y235" s="35"/>
      <c r="Z235" s="24"/>
      <c r="AA235" s="24"/>
      <c r="AB235" s="35"/>
      <c r="AC235" s="24"/>
      <c r="AD235" s="24"/>
      <c r="AE235" s="35"/>
      <c r="AF235" s="24"/>
      <c r="AG235" s="24"/>
      <c r="AH235" s="35"/>
      <c r="AI235" s="24"/>
      <c r="AJ235" s="24"/>
      <c r="AK235" s="35"/>
      <c r="AL235" s="24"/>
      <c r="AM235" s="24"/>
      <c r="AN235" s="35"/>
      <c r="AO235" s="24"/>
      <c r="AP235" s="24"/>
      <c r="AQ235" s="35"/>
      <c r="AR235" s="24"/>
      <c r="AS235" s="24"/>
      <c r="AT235" s="35"/>
      <c r="AU235" s="24"/>
      <c r="AV235" s="24"/>
      <c r="AW235" s="35"/>
      <c r="AX235" s="24"/>
      <c r="AY235" s="24"/>
      <c r="AZ235" s="35"/>
      <c r="BA235" s="24"/>
      <c r="BB235" s="7"/>
      <c r="BC235" s="7"/>
    </row>
    <row r="236" spans="1:55" x14ac:dyDescent="0.3">
      <c r="A236" s="34">
        <v>45520</v>
      </c>
      <c r="B236" s="24"/>
      <c r="C236" s="24"/>
      <c r="D236" s="35"/>
      <c r="E236" s="24"/>
      <c r="F236" s="24"/>
      <c r="G236" s="24"/>
      <c r="H236" s="24"/>
      <c r="I236" s="24"/>
      <c r="J236" s="35"/>
      <c r="K236" s="24"/>
      <c r="L236" s="24"/>
      <c r="M236" s="24"/>
      <c r="N236" s="24"/>
      <c r="O236" s="24"/>
      <c r="P236" s="35"/>
      <c r="Q236" s="24"/>
      <c r="R236" s="24"/>
      <c r="S236" s="35"/>
      <c r="T236" s="24"/>
      <c r="U236" s="24"/>
      <c r="V236" s="35"/>
      <c r="W236" s="24"/>
      <c r="X236" s="24"/>
      <c r="Y236" s="35"/>
      <c r="Z236" s="24"/>
      <c r="AA236" s="24"/>
      <c r="AB236" s="35"/>
      <c r="AC236" s="24"/>
      <c r="AD236" s="24"/>
      <c r="AE236" s="35"/>
      <c r="AF236" s="24"/>
      <c r="AG236" s="24"/>
      <c r="AH236" s="35"/>
      <c r="AI236" s="24"/>
      <c r="AJ236" s="24"/>
      <c r="AK236" s="35"/>
      <c r="AL236" s="24"/>
      <c r="AM236" s="24"/>
      <c r="AN236" s="35"/>
      <c r="AO236" s="24"/>
      <c r="AP236" s="24"/>
      <c r="AQ236" s="35"/>
      <c r="AR236" s="24"/>
      <c r="AS236" s="24"/>
      <c r="AT236" s="35"/>
      <c r="AU236" s="24"/>
      <c r="AV236" s="24"/>
      <c r="AW236" s="35"/>
      <c r="AX236" s="24"/>
      <c r="AY236" s="24"/>
      <c r="AZ236" s="35"/>
      <c r="BA236" s="24"/>
      <c r="BB236" s="7"/>
      <c r="BC236" s="7"/>
    </row>
    <row r="237" spans="1:55" x14ac:dyDescent="0.3">
      <c r="A237" s="34">
        <v>45521</v>
      </c>
      <c r="B237" s="24"/>
      <c r="C237" s="24"/>
      <c r="D237" s="35"/>
      <c r="E237" s="24"/>
      <c r="F237" s="24"/>
      <c r="G237" s="24"/>
      <c r="H237" s="24"/>
      <c r="I237" s="24"/>
      <c r="J237" s="35"/>
      <c r="K237" s="24"/>
      <c r="L237" s="24"/>
      <c r="M237" s="24"/>
      <c r="N237" s="24"/>
      <c r="O237" s="24"/>
      <c r="P237" s="35"/>
      <c r="Q237" s="24"/>
      <c r="R237" s="24"/>
      <c r="S237" s="35"/>
      <c r="T237" s="24"/>
      <c r="U237" s="24"/>
      <c r="V237" s="35"/>
      <c r="W237" s="24"/>
      <c r="X237" s="24"/>
      <c r="Y237" s="35"/>
      <c r="Z237" s="24"/>
      <c r="AA237" s="24"/>
      <c r="AB237" s="35"/>
      <c r="AC237" s="24"/>
      <c r="AD237" s="24"/>
      <c r="AE237" s="35"/>
      <c r="AF237" s="24"/>
      <c r="AG237" s="24"/>
      <c r="AH237" s="35"/>
      <c r="AI237" s="24"/>
      <c r="AJ237" s="24"/>
      <c r="AK237" s="35"/>
      <c r="AL237" s="24"/>
      <c r="AM237" s="24"/>
      <c r="AN237" s="35"/>
      <c r="AO237" s="24"/>
      <c r="AP237" s="24"/>
      <c r="AQ237" s="35"/>
      <c r="AR237" s="24"/>
      <c r="AS237" s="24"/>
      <c r="AT237" s="35"/>
      <c r="AU237" s="24"/>
      <c r="AV237" s="24"/>
      <c r="AW237" s="35"/>
      <c r="AX237" s="24"/>
      <c r="AY237" s="24"/>
      <c r="AZ237" s="35"/>
      <c r="BA237" s="24"/>
      <c r="BB237" s="7"/>
      <c r="BC237" s="7"/>
    </row>
    <row r="238" spans="1:55" x14ac:dyDescent="0.3">
      <c r="A238" s="34">
        <v>45522</v>
      </c>
      <c r="B238" s="24"/>
      <c r="C238" s="24"/>
      <c r="D238" s="35"/>
      <c r="E238" s="24"/>
      <c r="F238" s="24"/>
      <c r="G238" s="24"/>
      <c r="H238" s="24"/>
      <c r="I238" s="24"/>
      <c r="J238" s="35"/>
      <c r="K238" s="24"/>
      <c r="L238" s="24"/>
      <c r="M238" s="24"/>
      <c r="N238" s="24"/>
      <c r="O238" s="24"/>
      <c r="P238" s="35"/>
      <c r="Q238" s="24"/>
      <c r="R238" s="24"/>
      <c r="S238" s="35"/>
      <c r="T238" s="24"/>
      <c r="U238" s="24"/>
      <c r="V238" s="35"/>
      <c r="W238" s="24"/>
      <c r="X238" s="24"/>
      <c r="Y238" s="35"/>
      <c r="Z238" s="24"/>
      <c r="AA238" s="24"/>
      <c r="AB238" s="35"/>
      <c r="AC238" s="24"/>
      <c r="AD238" s="24"/>
      <c r="AE238" s="35"/>
      <c r="AF238" s="24"/>
      <c r="AG238" s="24"/>
      <c r="AH238" s="35"/>
      <c r="AI238" s="24"/>
      <c r="AJ238" s="24"/>
      <c r="AK238" s="35"/>
      <c r="AL238" s="24"/>
      <c r="AM238" s="24"/>
      <c r="AN238" s="35"/>
      <c r="AO238" s="24"/>
      <c r="AP238" s="24"/>
      <c r="AQ238" s="35"/>
      <c r="AR238" s="24"/>
      <c r="AS238" s="24"/>
      <c r="AT238" s="35"/>
      <c r="AU238" s="24"/>
      <c r="AV238" s="24"/>
      <c r="AW238" s="35"/>
      <c r="AX238" s="24"/>
      <c r="AY238" s="24"/>
      <c r="AZ238" s="35"/>
      <c r="BA238" s="24"/>
      <c r="BB238" s="7"/>
      <c r="BC238" s="7"/>
    </row>
    <row r="239" spans="1:55" x14ac:dyDescent="0.3">
      <c r="A239" s="34">
        <v>45523</v>
      </c>
      <c r="B239" s="24"/>
      <c r="C239" s="24"/>
      <c r="D239" s="35"/>
      <c r="E239" s="24"/>
      <c r="F239" s="24"/>
      <c r="G239" s="24"/>
      <c r="H239" s="24"/>
      <c r="I239" s="24"/>
      <c r="J239" s="35"/>
      <c r="K239" s="24"/>
      <c r="L239" s="24"/>
      <c r="M239" s="24"/>
      <c r="N239" s="24"/>
      <c r="O239" s="24"/>
      <c r="P239" s="35"/>
      <c r="Q239" s="24"/>
      <c r="R239" s="24"/>
      <c r="S239" s="35"/>
      <c r="T239" s="24"/>
      <c r="U239" s="24"/>
      <c r="V239" s="35"/>
      <c r="W239" s="24"/>
      <c r="X239" s="24"/>
      <c r="Y239" s="35"/>
      <c r="Z239" s="24"/>
      <c r="AA239" s="24"/>
      <c r="AB239" s="35"/>
      <c r="AC239" s="24"/>
      <c r="AD239" s="24"/>
      <c r="AE239" s="35"/>
      <c r="AF239" s="24"/>
      <c r="AG239" s="24"/>
      <c r="AH239" s="35"/>
      <c r="AI239" s="24"/>
      <c r="AJ239" s="24"/>
      <c r="AK239" s="35"/>
      <c r="AL239" s="24"/>
      <c r="AM239" s="24"/>
      <c r="AN239" s="35"/>
      <c r="AO239" s="24"/>
      <c r="AP239" s="24"/>
      <c r="AQ239" s="35"/>
      <c r="AR239" s="24"/>
      <c r="AS239" s="24"/>
      <c r="AT239" s="35"/>
      <c r="AU239" s="24"/>
      <c r="AV239" s="24"/>
      <c r="AW239" s="35"/>
      <c r="AX239" s="24"/>
      <c r="AY239" s="24"/>
      <c r="AZ239" s="35"/>
      <c r="BA239" s="24"/>
      <c r="BB239" s="7"/>
      <c r="BC239" s="7"/>
    </row>
    <row r="240" spans="1:55" x14ac:dyDescent="0.3">
      <c r="A240" s="34">
        <v>45524</v>
      </c>
      <c r="B240" s="24"/>
      <c r="C240" s="24"/>
      <c r="D240" s="35"/>
      <c r="E240" s="24"/>
      <c r="F240" s="24"/>
      <c r="G240" s="24"/>
      <c r="H240" s="24"/>
      <c r="I240" s="24"/>
      <c r="J240" s="35"/>
      <c r="K240" s="24"/>
      <c r="L240" s="24"/>
      <c r="M240" s="24"/>
      <c r="N240" s="24"/>
      <c r="O240" s="24"/>
      <c r="P240" s="35"/>
      <c r="Q240" s="24"/>
      <c r="R240" s="24"/>
      <c r="S240" s="35"/>
      <c r="T240" s="24"/>
      <c r="U240" s="24"/>
      <c r="V240" s="35"/>
      <c r="W240" s="24"/>
      <c r="X240" s="24"/>
      <c r="Y240" s="35"/>
      <c r="Z240" s="24"/>
      <c r="AA240" s="24"/>
      <c r="AB240" s="35"/>
      <c r="AC240" s="24"/>
      <c r="AD240" s="24"/>
      <c r="AE240" s="35"/>
      <c r="AF240" s="24"/>
      <c r="AG240" s="24"/>
      <c r="AH240" s="35"/>
      <c r="AI240" s="24"/>
      <c r="AJ240" s="24"/>
      <c r="AK240" s="35"/>
      <c r="AL240" s="24"/>
      <c r="AM240" s="24"/>
      <c r="AN240" s="35"/>
      <c r="AO240" s="24"/>
      <c r="AP240" s="24"/>
      <c r="AQ240" s="35"/>
      <c r="AR240" s="24"/>
      <c r="AS240" s="24"/>
      <c r="AT240" s="35"/>
      <c r="AU240" s="24"/>
      <c r="AV240" s="24"/>
      <c r="AW240" s="35"/>
      <c r="AX240" s="24"/>
      <c r="AY240" s="24"/>
      <c r="AZ240" s="35"/>
      <c r="BA240" s="24"/>
      <c r="BB240" s="7"/>
      <c r="BC240" s="7"/>
    </row>
    <row r="241" spans="1:55" x14ac:dyDescent="0.3">
      <c r="A241" s="34">
        <v>45525</v>
      </c>
      <c r="B241" s="24"/>
      <c r="C241" s="24"/>
      <c r="D241" s="35"/>
      <c r="E241" s="24"/>
      <c r="F241" s="24"/>
      <c r="G241" s="24"/>
      <c r="H241" s="24"/>
      <c r="I241" s="24"/>
      <c r="J241" s="35"/>
      <c r="K241" s="24"/>
      <c r="L241" s="24"/>
      <c r="M241" s="24"/>
      <c r="N241" s="24"/>
      <c r="O241" s="24"/>
      <c r="P241" s="35"/>
      <c r="Q241" s="24"/>
      <c r="R241" s="24"/>
      <c r="S241" s="35"/>
      <c r="T241" s="24"/>
      <c r="U241" s="24"/>
      <c r="V241" s="35"/>
      <c r="W241" s="24"/>
      <c r="X241" s="24"/>
      <c r="Y241" s="35"/>
      <c r="Z241" s="24"/>
      <c r="AA241" s="24"/>
      <c r="AB241" s="35"/>
      <c r="AC241" s="24"/>
      <c r="AD241" s="24"/>
      <c r="AE241" s="35"/>
      <c r="AF241" s="24"/>
      <c r="AG241" s="24"/>
      <c r="AH241" s="35"/>
      <c r="AI241" s="24"/>
      <c r="AJ241" s="24"/>
      <c r="AK241" s="35"/>
      <c r="AL241" s="24"/>
      <c r="AM241" s="24"/>
      <c r="AN241" s="35"/>
      <c r="AO241" s="24"/>
      <c r="AP241" s="24"/>
      <c r="AQ241" s="35"/>
      <c r="AR241" s="24"/>
      <c r="AS241" s="24"/>
      <c r="AT241" s="35"/>
      <c r="AU241" s="24"/>
      <c r="AV241" s="24"/>
      <c r="AW241" s="35"/>
      <c r="AX241" s="24"/>
      <c r="AY241" s="24"/>
      <c r="AZ241" s="35"/>
      <c r="BA241" s="24"/>
      <c r="BB241" s="7"/>
      <c r="BC241" s="7"/>
    </row>
    <row r="242" spans="1:55" x14ac:dyDescent="0.3">
      <c r="A242" s="34">
        <v>45526</v>
      </c>
      <c r="B242" s="24"/>
      <c r="C242" s="24"/>
      <c r="D242" s="35"/>
      <c r="E242" s="24"/>
      <c r="F242" s="24"/>
      <c r="G242" s="24"/>
      <c r="H242" s="24"/>
      <c r="I242" s="24"/>
      <c r="J242" s="35"/>
      <c r="K242" s="24"/>
      <c r="L242" s="24"/>
      <c r="M242" s="24"/>
      <c r="N242" s="24"/>
      <c r="O242" s="24"/>
      <c r="P242" s="35"/>
      <c r="Q242" s="24"/>
      <c r="R242" s="24"/>
      <c r="S242" s="35"/>
      <c r="T242" s="24"/>
      <c r="U242" s="24"/>
      <c r="V242" s="35"/>
      <c r="W242" s="24"/>
      <c r="X242" s="24"/>
      <c r="Y242" s="35"/>
      <c r="Z242" s="24"/>
      <c r="AA242" s="24"/>
      <c r="AB242" s="35"/>
      <c r="AC242" s="24"/>
      <c r="AD242" s="24"/>
      <c r="AE242" s="35"/>
      <c r="AF242" s="24"/>
      <c r="AG242" s="24"/>
      <c r="AH242" s="35"/>
      <c r="AI242" s="24"/>
      <c r="AJ242" s="24"/>
      <c r="AK242" s="35"/>
      <c r="AL242" s="24"/>
      <c r="AM242" s="24"/>
      <c r="AN242" s="35"/>
      <c r="AO242" s="24"/>
      <c r="AP242" s="24"/>
      <c r="AQ242" s="35"/>
      <c r="AR242" s="24"/>
      <c r="AS242" s="24"/>
      <c r="AT242" s="35"/>
      <c r="AU242" s="24"/>
      <c r="AV242" s="24"/>
      <c r="AW242" s="35"/>
      <c r="AX242" s="24"/>
      <c r="AY242" s="24"/>
      <c r="AZ242" s="35"/>
      <c r="BA242" s="24"/>
      <c r="BB242" s="7"/>
      <c r="BC242" s="7"/>
    </row>
    <row r="243" spans="1:55" x14ac:dyDescent="0.3">
      <c r="A243" s="34">
        <v>45527</v>
      </c>
      <c r="B243" s="24"/>
      <c r="C243" s="24"/>
      <c r="D243" s="35"/>
      <c r="E243" s="24"/>
      <c r="F243" s="24"/>
      <c r="G243" s="24"/>
      <c r="H243" s="24"/>
      <c r="I243" s="24"/>
      <c r="J243" s="35"/>
      <c r="K243" s="24"/>
      <c r="L243" s="24"/>
      <c r="M243" s="24"/>
      <c r="N243" s="24"/>
      <c r="O243" s="24"/>
      <c r="P243" s="35"/>
      <c r="Q243" s="24"/>
      <c r="R243" s="24"/>
      <c r="S243" s="35"/>
      <c r="T243" s="24"/>
      <c r="U243" s="24"/>
      <c r="V243" s="35"/>
      <c r="W243" s="24"/>
      <c r="X243" s="24"/>
      <c r="Y243" s="35"/>
      <c r="Z243" s="24"/>
      <c r="AA243" s="24"/>
      <c r="AB243" s="35"/>
      <c r="AC243" s="24"/>
      <c r="AD243" s="24"/>
      <c r="AE243" s="35"/>
      <c r="AF243" s="24"/>
      <c r="AG243" s="24"/>
      <c r="AH243" s="35"/>
      <c r="AI243" s="24"/>
      <c r="AJ243" s="24"/>
      <c r="AK243" s="35"/>
      <c r="AL243" s="24"/>
      <c r="AM243" s="24"/>
      <c r="AN243" s="35"/>
      <c r="AO243" s="24"/>
      <c r="AP243" s="24"/>
      <c r="AQ243" s="35"/>
      <c r="AR243" s="24"/>
      <c r="AS243" s="24"/>
      <c r="AT243" s="35"/>
      <c r="AU243" s="24"/>
      <c r="AV243" s="24"/>
      <c r="AW243" s="35"/>
      <c r="AX243" s="24"/>
      <c r="AY243" s="24"/>
      <c r="AZ243" s="35"/>
      <c r="BA243" s="24"/>
      <c r="BB243" s="7"/>
      <c r="BC243" s="7"/>
    </row>
    <row r="244" spans="1:55" x14ac:dyDescent="0.3">
      <c r="A244" s="34">
        <v>45528</v>
      </c>
      <c r="B244" s="24"/>
      <c r="C244" s="24"/>
      <c r="D244" s="35"/>
      <c r="E244" s="24"/>
      <c r="F244" s="24"/>
      <c r="G244" s="24"/>
      <c r="H244" s="24"/>
      <c r="I244" s="24"/>
      <c r="J244" s="35"/>
      <c r="K244" s="24"/>
      <c r="L244" s="24"/>
      <c r="M244" s="24"/>
      <c r="N244" s="24"/>
      <c r="O244" s="24"/>
      <c r="P244" s="35"/>
      <c r="Q244" s="24"/>
      <c r="R244" s="24"/>
      <c r="S244" s="35"/>
      <c r="T244" s="24"/>
      <c r="U244" s="24"/>
      <c r="V244" s="35"/>
      <c r="W244" s="24"/>
      <c r="X244" s="24"/>
      <c r="Y244" s="35"/>
      <c r="Z244" s="24"/>
      <c r="AA244" s="24"/>
      <c r="AB244" s="35"/>
      <c r="AC244" s="24"/>
      <c r="AD244" s="24"/>
      <c r="AE244" s="35"/>
      <c r="AF244" s="24"/>
      <c r="AG244" s="24"/>
      <c r="AH244" s="35"/>
      <c r="AI244" s="24"/>
      <c r="AJ244" s="24"/>
      <c r="AK244" s="35"/>
      <c r="AL244" s="24"/>
      <c r="AM244" s="24"/>
      <c r="AN244" s="35"/>
      <c r="AO244" s="24"/>
      <c r="AP244" s="24"/>
      <c r="AQ244" s="35"/>
      <c r="AR244" s="24"/>
      <c r="AS244" s="24"/>
      <c r="AT244" s="35"/>
      <c r="AU244" s="24"/>
      <c r="AV244" s="24"/>
      <c r="AW244" s="35"/>
      <c r="AX244" s="24"/>
      <c r="AY244" s="24"/>
      <c r="AZ244" s="35"/>
      <c r="BA244" s="24"/>
      <c r="BB244" s="7"/>
      <c r="BC244" s="7"/>
    </row>
    <row r="245" spans="1:55" x14ac:dyDescent="0.3">
      <c r="A245" s="34">
        <v>45529</v>
      </c>
      <c r="B245" s="24"/>
      <c r="C245" s="24"/>
      <c r="D245" s="35"/>
      <c r="E245" s="24"/>
      <c r="F245" s="24"/>
      <c r="G245" s="24"/>
      <c r="H245" s="24"/>
      <c r="I245" s="24"/>
      <c r="J245" s="35"/>
      <c r="K245" s="24"/>
      <c r="L245" s="24"/>
      <c r="M245" s="24"/>
      <c r="N245" s="24"/>
      <c r="O245" s="24"/>
      <c r="P245" s="35"/>
      <c r="Q245" s="24"/>
      <c r="R245" s="24"/>
      <c r="S245" s="35"/>
      <c r="T245" s="24"/>
      <c r="U245" s="24"/>
      <c r="V245" s="35"/>
      <c r="W245" s="24"/>
      <c r="X245" s="24"/>
      <c r="Y245" s="35"/>
      <c r="Z245" s="24"/>
      <c r="AA245" s="24"/>
      <c r="AB245" s="35"/>
      <c r="AC245" s="24"/>
      <c r="AD245" s="24"/>
      <c r="AE245" s="35"/>
      <c r="AF245" s="24"/>
      <c r="AG245" s="24"/>
      <c r="AH245" s="35"/>
      <c r="AI245" s="24"/>
      <c r="AJ245" s="24"/>
      <c r="AK245" s="35"/>
      <c r="AL245" s="24"/>
      <c r="AM245" s="24"/>
      <c r="AN245" s="35"/>
      <c r="AO245" s="24"/>
      <c r="AP245" s="24"/>
      <c r="AQ245" s="35"/>
      <c r="AR245" s="24"/>
      <c r="AS245" s="24"/>
      <c r="AT245" s="35"/>
      <c r="AU245" s="24"/>
      <c r="AV245" s="24"/>
      <c r="AW245" s="35"/>
      <c r="AX245" s="24"/>
      <c r="AY245" s="24"/>
      <c r="AZ245" s="35"/>
      <c r="BA245" s="24"/>
      <c r="BB245" s="7"/>
      <c r="BC245" s="7"/>
    </row>
    <row r="246" spans="1:55" x14ac:dyDescent="0.3">
      <c r="A246" s="34">
        <v>45530</v>
      </c>
      <c r="B246" s="24"/>
      <c r="C246" s="24"/>
      <c r="D246" s="35"/>
      <c r="E246" s="24"/>
      <c r="F246" s="24"/>
      <c r="G246" s="24"/>
      <c r="H246" s="24"/>
      <c r="I246" s="24"/>
      <c r="J246" s="35"/>
      <c r="K246" s="24"/>
      <c r="L246" s="24"/>
      <c r="M246" s="24"/>
      <c r="N246" s="24"/>
      <c r="O246" s="24"/>
      <c r="P246" s="35"/>
      <c r="Q246" s="24"/>
      <c r="R246" s="24"/>
      <c r="S246" s="35"/>
      <c r="T246" s="24"/>
      <c r="U246" s="24"/>
      <c r="V246" s="35"/>
      <c r="W246" s="24"/>
      <c r="X246" s="24"/>
      <c r="Y246" s="35"/>
      <c r="Z246" s="24"/>
      <c r="AA246" s="24"/>
      <c r="AB246" s="35"/>
      <c r="AC246" s="24"/>
      <c r="AD246" s="24"/>
      <c r="AE246" s="35"/>
      <c r="AF246" s="24"/>
      <c r="AG246" s="24"/>
      <c r="AH246" s="35"/>
      <c r="AI246" s="24"/>
      <c r="AJ246" s="24"/>
      <c r="AK246" s="35"/>
      <c r="AL246" s="24"/>
      <c r="AM246" s="24"/>
      <c r="AN246" s="35"/>
      <c r="AO246" s="24"/>
      <c r="AP246" s="24"/>
      <c r="AQ246" s="35"/>
      <c r="AR246" s="24"/>
      <c r="AS246" s="24"/>
      <c r="AT246" s="35"/>
      <c r="AU246" s="24"/>
      <c r="AV246" s="24"/>
      <c r="AW246" s="35"/>
      <c r="AX246" s="24"/>
      <c r="AY246" s="24"/>
      <c r="AZ246" s="35"/>
      <c r="BA246" s="24"/>
      <c r="BB246" s="7"/>
      <c r="BC246" s="7"/>
    </row>
    <row r="247" spans="1:55" x14ac:dyDescent="0.3">
      <c r="A247" s="34">
        <v>45531</v>
      </c>
      <c r="B247" s="24"/>
      <c r="C247" s="24"/>
      <c r="D247" s="35"/>
      <c r="E247" s="24"/>
      <c r="F247" s="24"/>
      <c r="G247" s="24"/>
      <c r="H247" s="24"/>
      <c r="I247" s="24"/>
      <c r="J247" s="35"/>
      <c r="K247" s="24"/>
      <c r="L247" s="24"/>
      <c r="M247" s="24"/>
      <c r="N247" s="24"/>
      <c r="O247" s="24"/>
      <c r="P247" s="35"/>
      <c r="Q247" s="24"/>
      <c r="R247" s="24"/>
      <c r="S247" s="35"/>
      <c r="T247" s="24"/>
      <c r="U247" s="24"/>
      <c r="V247" s="35"/>
      <c r="W247" s="24"/>
      <c r="X247" s="24"/>
      <c r="Y247" s="35"/>
      <c r="Z247" s="24"/>
      <c r="AA247" s="24"/>
      <c r="AB247" s="35"/>
      <c r="AC247" s="24"/>
      <c r="AD247" s="24"/>
      <c r="AE247" s="35"/>
      <c r="AF247" s="24"/>
      <c r="AG247" s="24"/>
      <c r="AH247" s="35"/>
      <c r="AI247" s="24"/>
      <c r="AJ247" s="24"/>
      <c r="AK247" s="35"/>
      <c r="AL247" s="24"/>
      <c r="AM247" s="24"/>
      <c r="AN247" s="35"/>
      <c r="AO247" s="24"/>
      <c r="AP247" s="24"/>
      <c r="AQ247" s="35"/>
      <c r="AR247" s="24"/>
      <c r="AS247" s="24"/>
      <c r="AT247" s="35"/>
      <c r="AU247" s="24"/>
      <c r="AV247" s="24"/>
      <c r="AW247" s="35"/>
      <c r="AX247" s="24"/>
      <c r="AY247" s="24"/>
      <c r="AZ247" s="35"/>
      <c r="BA247" s="24"/>
      <c r="BB247" s="7"/>
      <c r="BC247" s="7"/>
    </row>
    <row r="248" spans="1:55" x14ac:dyDescent="0.3">
      <c r="A248" s="34">
        <v>45532</v>
      </c>
      <c r="B248" s="24"/>
      <c r="C248" s="24"/>
      <c r="D248" s="35"/>
      <c r="E248" s="24"/>
      <c r="F248" s="24"/>
      <c r="G248" s="24"/>
      <c r="H248" s="24"/>
      <c r="I248" s="24"/>
      <c r="J248" s="35"/>
      <c r="K248" s="24"/>
      <c r="L248" s="24"/>
      <c r="M248" s="24"/>
      <c r="N248" s="24"/>
      <c r="O248" s="24"/>
      <c r="P248" s="35"/>
      <c r="Q248" s="24"/>
      <c r="R248" s="24"/>
      <c r="S248" s="35"/>
      <c r="T248" s="24"/>
      <c r="U248" s="24"/>
      <c r="V248" s="35"/>
      <c r="W248" s="24"/>
      <c r="X248" s="24"/>
      <c r="Y248" s="35"/>
      <c r="Z248" s="24"/>
      <c r="AA248" s="24"/>
      <c r="AB248" s="35"/>
      <c r="AC248" s="24"/>
      <c r="AD248" s="24"/>
      <c r="AE248" s="35"/>
      <c r="AF248" s="24"/>
      <c r="AG248" s="24"/>
      <c r="AH248" s="35"/>
      <c r="AI248" s="24"/>
      <c r="AJ248" s="24"/>
      <c r="AK248" s="35"/>
      <c r="AL248" s="24"/>
      <c r="AM248" s="24"/>
      <c r="AN248" s="35"/>
      <c r="AO248" s="24"/>
      <c r="AP248" s="24"/>
      <c r="AQ248" s="35"/>
      <c r="AR248" s="24"/>
      <c r="AS248" s="24"/>
      <c r="AT248" s="35"/>
      <c r="AU248" s="24"/>
      <c r="AV248" s="24"/>
      <c r="AW248" s="35"/>
      <c r="AX248" s="24"/>
      <c r="AY248" s="24"/>
      <c r="AZ248" s="35"/>
      <c r="BA248" s="24"/>
      <c r="BB248" s="7"/>
      <c r="BC248" s="7"/>
    </row>
    <row r="249" spans="1:55" x14ac:dyDescent="0.3">
      <c r="A249" s="34">
        <v>45533</v>
      </c>
      <c r="B249" s="24"/>
      <c r="C249" s="24"/>
      <c r="D249" s="35"/>
      <c r="E249" s="24"/>
      <c r="F249" s="24"/>
      <c r="G249" s="24"/>
      <c r="H249" s="24"/>
      <c r="I249" s="24"/>
      <c r="J249" s="35"/>
      <c r="K249" s="24"/>
      <c r="L249" s="24"/>
      <c r="M249" s="24"/>
      <c r="N249" s="24"/>
      <c r="O249" s="24"/>
      <c r="P249" s="35"/>
      <c r="Q249" s="24"/>
      <c r="R249" s="24"/>
      <c r="S249" s="35"/>
      <c r="T249" s="24"/>
      <c r="U249" s="24"/>
      <c r="V249" s="35"/>
      <c r="W249" s="24"/>
      <c r="X249" s="24"/>
      <c r="Y249" s="35"/>
      <c r="Z249" s="24"/>
      <c r="AA249" s="24"/>
      <c r="AB249" s="35"/>
      <c r="AC249" s="24"/>
      <c r="AD249" s="24"/>
      <c r="AE249" s="35"/>
      <c r="AF249" s="24"/>
      <c r="AG249" s="24"/>
      <c r="AH249" s="35"/>
      <c r="AI249" s="24"/>
      <c r="AJ249" s="24"/>
      <c r="AK249" s="35"/>
      <c r="AL249" s="24"/>
      <c r="AM249" s="24"/>
      <c r="AN249" s="35"/>
      <c r="AO249" s="24"/>
      <c r="AP249" s="24"/>
      <c r="AQ249" s="35"/>
      <c r="AR249" s="24"/>
      <c r="AS249" s="24"/>
      <c r="AT249" s="35"/>
      <c r="AU249" s="24"/>
      <c r="AV249" s="24"/>
      <c r="AW249" s="35"/>
      <c r="AX249" s="24"/>
      <c r="AY249" s="24"/>
      <c r="AZ249" s="35"/>
      <c r="BA249" s="24"/>
      <c r="BB249" s="7"/>
      <c r="BC249" s="7"/>
    </row>
    <row r="250" spans="1:55" x14ac:dyDescent="0.3">
      <c r="A250" s="34">
        <v>45534</v>
      </c>
      <c r="B250" s="24"/>
      <c r="C250" s="24"/>
      <c r="D250" s="35"/>
      <c r="E250" s="24"/>
      <c r="F250" s="24"/>
      <c r="G250" s="24"/>
      <c r="H250" s="24"/>
      <c r="I250" s="24"/>
      <c r="J250" s="35"/>
      <c r="K250" s="24"/>
      <c r="L250" s="24"/>
      <c r="M250" s="24"/>
      <c r="N250" s="24"/>
      <c r="O250" s="24"/>
      <c r="P250" s="35"/>
      <c r="Q250" s="24"/>
      <c r="R250" s="24"/>
      <c r="S250" s="35"/>
      <c r="T250" s="24"/>
      <c r="U250" s="24"/>
      <c r="V250" s="35"/>
      <c r="W250" s="24"/>
      <c r="X250" s="24"/>
      <c r="Y250" s="35"/>
      <c r="Z250" s="24"/>
      <c r="AA250" s="24"/>
      <c r="AB250" s="35"/>
      <c r="AC250" s="24"/>
      <c r="AD250" s="24"/>
      <c r="AE250" s="35"/>
      <c r="AF250" s="24"/>
      <c r="AG250" s="24"/>
      <c r="AH250" s="35"/>
      <c r="AI250" s="24"/>
      <c r="AJ250" s="24"/>
      <c r="AK250" s="35"/>
      <c r="AL250" s="24"/>
      <c r="AM250" s="24"/>
      <c r="AN250" s="35"/>
      <c r="AO250" s="24"/>
      <c r="AP250" s="24"/>
      <c r="AQ250" s="35"/>
      <c r="AR250" s="24"/>
      <c r="AS250" s="24"/>
      <c r="AT250" s="35"/>
      <c r="AU250" s="24"/>
      <c r="AV250" s="24"/>
      <c r="AW250" s="35"/>
      <c r="AX250" s="24"/>
      <c r="AY250" s="24"/>
      <c r="AZ250" s="35"/>
      <c r="BA250" s="24"/>
      <c r="BB250" s="7"/>
      <c r="BC250" s="7"/>
    </row>
    <row r="251" spans="1:55" x14ac:dyDescent="0.3">
      <c r="A251" s="34">
        <v>45535</v>
      </c>
      <c r="B251" s="24"/>
      <c r="C251" s="24"/>
      <c r="D251" s="35"/>
      <c r="E251" s="24"/>
      <c r="F251" s="24"/>
      <c r="G251" s="24"/>
      <c r="H251" s="24"/>
      <c r="I251" s="24"/>
      <c r="J251" s="35"/>
      <c r="K251" s="24"/>
      <c r="L251" s="24"/>
      <c r="M251" s="24"/>
      <c r="N251" s="24"/>
      <c r="O251" s="24"/>
      <c r="P251" s="35"/>
      <c r="Q251" s="24"/>
      <c r="R251" s="24"/>
      <c r="S251" s="35"/>
      <c r="T251" s="24"/>
      <c r="U251" s="24"/>
      <c r="V251" s="35"/>
      <c r="W251" s="24"/>
      <c r="X251" s="24"/>
      <c r="Y251" s="35"/>
      <c r="Z251" s="24"/>
      <c r="AA251" s="24"/>
      <c r="AB251" s="35"/>
      <c r="AC251" s="24"/>
      <c r="AD251" s="24"/>
      <c r="AE251" s="35"/>
      <c r="AF251" s="24"/>
      <c r="AG251" s="24"/>
      <c r="AH251" s="35"/>
      <c r="AI251" s="24"/>
      <c r="AJ251" s="24"/>
      <c r="AK251" s="35"/>
      <c r="AL251" s="24"/>
      <c r="AM251" s="24"/>
      <c r="AN251" s="35"/>
      <c r="AO251" s="24"/>
      <c r="AP251" s="24"/>
      <c r="AQ251" s="35"/>
      <c r="AR251" s="24"/>
      <c r="AS251" s="24"/>
      <c r="AT251" s="35"/>
      <c r="AU251" s="24"/>
      <c r="AV251" s="24"/>
      <c r="AW251" s="35"/>
      <c r="AX251" s="24"/>
      <c r="AY251" s="24"/>
      <c r="AZ251" s="35"/>
      <c r="BA251" s="24"/>
      <c r="BB251" s="7"/>
      <c r="BC251" s="7"/>
    </row>
    <row r="252" spans="1:55" x14ac:dyDescent="0.3">
      <c r="A252" s="34">
        <v>45536</v>
      </c>
      <c r="B252" s="24"/>
      <c r="C252" s="24"/>
      <c r="D252" s="35"/>
      <c r="E252" s="24"/>
      <c r="F252" s="24"/>
      <c r="G252" s="24"/>
      <c r="H252" s="24"/>
      <c r="I252" s="24"/>
      <c r="J252" s="35"/>
      <c r="K252" s="24"/>
      <c r="L252" s="24"/>
      <c r="M252" s="24"/>
      <c r="N252" s="24"/>
      <c r="O252" s="24"/>
      <c r="P252" s="35"/>
      <c r="Q252" s="24"/>
      <c r="R252" s="24"/>
      <c r="S252" s="35"/>
      <c r="T252" s="24"/>
      <c r="U252" s="24"/>
      <c r="V252" s="35"/>
      <c r="W252" s="24"/>
      <c r="X252" s="24"/>
      <c r="Y252" s="35"/>
      <c r="Z252" s="24"/>
      <c r="AA252" s="24"/>
      <c r="AB252" s="35"/>
      <c r="AC252" s="24"/>
      <c r="AD252" s="24"/>
      <c r="AE252" s="35"/>
      <c r="AF252" s="24"/>
      <c r="AG252" s="24"/>
      <c r="AH252" s="35"/>
      <c r="AI252" s="24"/>
      <c r="AJ252" s="24"/>
      <c r="AK252" s="35"/>
      <c r="AL252" s="24"/>
      <c r="AM252" s="24"/>
      <c r="AN252" s="35"/>
      <c r="AO252" s="24"/>
      <c r="AP252" s="24"/>
      <c r="AQ252" s="35"/>
      <c r="AR252" s="24"/>
      <c r="AS252" s="24"/>
      <c r="AT252" s="35"/>
      <c r="AU252" s="24"/>
      <c r="AV252" s="24"/>
      <c r="AW252" s="35"/>
      <c r="AX252" s="24"/>
      <c r="AY252" s="24"/>
      <c r="AZ252" s="35"/>
      <c r="BA252" s="24"/>
      <c r="BB252" s="7"/>
      <c r="BC252" s="7"/>
    </row>
    <row r="253" spans="1:55" x14ac:dyDescent="0.3">
      <c r="A253" s="34">
        <v>45537</v>
      </c>
      <c r="B253" s="24"/>
      <c r="C253" s="24"/>
      <c r="D253" s="35"/>
      <c r="E253" s="24"/>
      <c r="F253" s="24"/>
      <c r="G253" s="24"/>
      <c r="H253" s="24"/>
      <c r="I253" s="24"/>
      <c r="J253" s="35"/>
      <c r="K253" s="24"/>
      <c r="L253" s="24"/>
      <c r="M253" s="24"/>
      <c r="N253" s="24"/>
      <c r="O253" s="24"/>
      <c r="P253" s="35"/>
      <c r="Q253" s="24"/>
      <c r="R253" s="24"/>
      <c r="S253" s="35"/>
      <c r="T253" s="24"/>
      <c r="U253" s="24"/>
      <c r="V253" s="35"/>
      <c r="W253" s="24"/>
      <c r="X253" s="24"/>
      <c r="Y253" s="35"/>
      <c r="Z253" s="24"/>
      <c r="AA253" s="24"/>
      <c r="AB253" s="35"/>
      <c r="AC253" s="24"/>
      <c r="AD253" s="24"/>
      <c r="AE253" s="35"/>
      <c r="AF253" s="24"/>
      <c r="AG253" s="24"/>
      <c r="AH253" s="35"/>
      <c r="AI253" s="24"/>
      <c r="AJ253" s="24"/>
      <c r="AK253" s="35"/>
      <c r="AL253" s="24"/>
      <c r="AM253" s="24"/>
      <c r="AN253" s="35"/>
      <c r="AO253" s="24"/>
      <c r="AP253" s="24"/>
      <c r="AQ253" s="35"/>
      <c r="AR253" s="24"/>
      <c r="AS253" s="24"/>
      <c r="AT253" s="35"/>
      <c r="AU253" s="24"/>
      <c r="AV253" s="24"/>
      <c r="AW253" s="35"/>
      <c r="AX253" s="24"/>
      <c r="AY253" s="24"/>
      <c r="AZ253" s="35"/>
      <c r="BA253" s="24"/>
      <c r="BB253" s="7"/>
      <c r="BC253" s="7"/>
    </row>
    <row r="254" spans="1:55" x14ac:dyDescent="0.3">
      <c r="A254" s="34">
        <v>45538</v>
      </c>
      <c r="B254" s="24"/>
      <c r="C254" s="24"/>
      <c r="D254" s="35"/>
      <c r="E254" s="24"/>
      <c r="F254" s="24"/>
      <c r="G254" s="24"/>
      <c r="H254" s="24"/>
      <c r="I254" s="24"/>
      <c r="J254" s="35"/>
      <c r="K254" s="24"/>
      <c r="L254" s="24"/>
      <c r="M254" s="24"/>
      <c r="N254" s="24"/>
      <c r="O254" s="24"/>
      <c r="P254" s="35"/>
      <c r="Q254" s="24"/>
      <c r="R254" s="24"/>
      <c r="S254" s="35"/>
      <c r="T254" s="24"/>
      <c r="U254" s="24"/>
      <c r="V254" s="35"/>
      <c r="W254" s="24"/>
      <c r="X254" s="24"/>
      <c r="Y254" s="35"/>
      <c r="Z254" s="24"/>
      <c r="AA254" s="24"/>
      <c r="AB254" s="35"/>
      <c r="AC254" s="24"/>
      <c r="AD254" s="24"/>
      <c r="AE254" s="35"/>
      <c r="AF254" s="24"/>
      <c r="AG254" s="24"/>
      <c r="AH254" s="35"/>
      <c r="AI254" s="24"/>
      <c r="AJ254" s="24"/>
      <c r="AK254" s="35"/>
      <c r="AL254" s="24"/>
      <c r="AM254" s="24"/>
      <c r="AN254" s="35"/>
      <c r="AO254" s="24"/>
      <c r="AP254" s="24"/>
      <c r="AQ254" s="35"/>
      <c r="AR254" s="24"/>
      <c r="AS254" s="24"/>
      <c r="AT254" s="35"/>
      <c r="AU254" s="24"/>
      <c r="AV254" s="24"/>
      <c r="AW254" s="35"/>
      <c r="AX254" s="24"/>
      <c r="AY254" s="24"/>
      <c r="AZ254" s="35"/>
      <c r="BA254" s="24"/>
      <c r="BB254" s="7"/>
      <c r="BC254" s="7"/>
    </row>
    <row r="255" spans="1:55" x14ac:dyDescent="0.3">
      <c r="A255" s="34">
        <v>45539</v>
      </c>
      <c r="B255" s="24"/>
      <c r="C255" s="24"/>
      <c r="D255" s="35"/>
      <c r="E255" s="24"/>
      <c r="F255" s="24"/>
      <c r="G255" s="24"/>
      <c r="H255" s="24"/>
      <c r="I255" s="24"/>
      <c r="J255" s="35"/>
      <c r="K255" s="24"/>
      <c r="L255" s="24"/>
      <c r="M255" s="24"/>
      <c r="N255" s="24"/>
      <c r="O255" s="24"/>
      <c r="P255" s="35"/>
      <c r="Q255" s="24"/>
      <c r="R255" s="24"/>
      <c r="S255" s="35"/>
      <c r="T255" s="24"/>
      <c r="U255" s="24"/>
      <c r="V255" s="35"/>
      <c r="W255" s="24"/>
      <c r="X255" s="24"/>
      <c r="Y255" s="35"/>
      <c r="Z255" s="24"/>
      <c r="AA255" s="24"/>
      <c r="AB255" s="35"/>
      <c r="AC255" s="24"/>
      <c r="AD255" s="24"/>
      <c r="AE255" s="35"/>
      <c r="AF255" s="24"/>
      <c r="AG255" s="24"/>
      <c r="AH255" s="35"/>
      <c r="AI255" s="24"/>
      <c r="AJ255" s="24"/>
      <c r="AK255" s="35"/>
      <c r="AL255" s="24"/>
      <c r="AM255" s="24"/>
      <c r="AN255" s="35"/>
      <c r="AO255" s="24"/>
      <c r="AP255" s="24"/>
      <c r="AQ255" s="35"/>
      <c r="AR255" s="24"/>
      <c r="AS255" s="24"/>
      <c r="AT255" s="35"/>
      <c r="AU255" s="24"/>
      <c r="AV255" s="24"/>
      <c r="AW255" s="35"/>
      <c r="AX255" s="24"/>
      <c r="AY255" s="24"/>
      <c r="AZ255" s="35"/>
      <c r="BA255" s="24"/>
      <c r="BB255" s="7"/>
      <c r="BC255" s="7"/>
    </row>
    <row r="256" spans="1:55" x14ac:dyDescent="0.3">
      <c r="A256" s="34">
        <v>45540</v>
      </c>
      <c r="B256" s="24"/>
      <c r="C256" s="24"/>
      <c r="D256" s="35"/>
      <c r="E256" s="24"/>
      <c r="F256" s="24"/>
      <c r="G256" s="24"/>
      <c r="H256" s="24"/>
      <c r="I256" s="24"/>
      <c r="J256" s="35"/>
      <c r="K256" s="24"/>
      <c r="L256" s="24"/>
      <c r="M256" s="24"/>
      <c r="N256" s="24"/>
      <c r="O256" s="24"/>
      <c r="P256" s="35"/>
      <c r="Q256" s="24"/>
      <c r="R256" s="24"/>
      <c r="S256" s="35"/>
      <c r="T256" s="24"/>
      <c r="U256" s="24"/>
      <c r="V256" s="35"/>
      <c r="W256" s="24"/>
      <c r="X256" s="24"/>
      <c r="Y256" s="35"/>
      <c r="Z256" s="24"/>
      <c r="AA256" s="24"/>
      <c r="AB256" s="35"/>
      <c r="AC256" s="24"/>
      <c r="AD256" s="24"/>
      <c r="AE256" s="35"/>
      <c r="AF256" s="24"/>
      <c r="AG256" s="24"/>
      <c r="AH256" s="35"/>
      <c r="AI256" s="24"/>
      <c r="AJ256" s="24"/>
      <c r="AK256" s="35"/>
      <c r="AL256" s="24"/>
      <c r="AM256" s="24"/>
      <c r="AN256" s="35"/>
      <c r="AO256" s="24"/>
      <c r="AP256" s="24"/>
      <c r="AQ256" s="35"/>
      <c r="AR256" s="24"/>
      <c r="AS256" s="24"/>
      <c r="AT256" s="35"/>
      <c r="AU256" s="24"/>
      <c r="AV256" s="24"/>
      <c r="AW256" s="35"/>
      <c r="AX256" s="24"/>
      <c r="AY256" s="24"/>
      <c r="AZ256" s="35"/>
      <c r="BA256" s="24"/>
      <c r="BB256" s="7"/>
      <c r="BC256" s="7"/>
    </row>
    <row r="257" spans="1:55" x14ac:dyDescent="0.3">
      <c r="A257" s="34">
        <v>45541</v>
      </c>
      <c r="B257" s="24"/>
      <c r="C257" s="24"/>
      <c r="D257" s="35"/>
      <c r="E257" s="24"/>
      <c r="F257" s="24"/>
      <c r="G257" s="24"/>
      <c r="H257" s="24"/>
      <c r="I257" s="24"/>
      <c r="J257" s="35"/>
      <c r="K257" s="24"/>
      <c r="L257" s="24"/>
      <c r="M257" s="24"/>
      <c r="N257" s="24"/>
      <c r="O257" s="24"/>
      <c r="P257" s="35"/>
      <c r="Q257" s="24"/>
      <c r="R257" s="24"/>
      <c r="S257" s="35"/>
      <c r="T257" s="24"/>
      <c r="U257" s="24"/>
      <c r="V257" s="35"/>
      <c r="W257" s="24"/>
      <c r="X257" s="24"/>
      <c r="Y257" s="35"/>
      <c r="Z257" s="24"/>
      <c r="AA257" s="24"/>
      <c r="AB257" s="35"/>
      <c r="AC257" s="24"/>
      <c r="AD257" s="24"/>
      <c r="AE257" s="35"/>
      <c r="AF257" s="24"/>
      <c r="AG257" s="24"/>
      <c r="AH257" s="35"/>
      <c r="AI257" s="24"/>
      <c r="AJ257" s="24"/>
      <c r="AK257" s="35"/>
      <c r="AL257" s="24"/>
      <c r="AM257" s="24"/>
      <c r="AN257" s="35"/>
      <c r="AO257" s="24"/>
      <c r="AP257" s="24"/>
      <c r="AQ257" s="35"/>
      <c r="AR257" s="24"/>
      <c r="AS257" s="24"/>
      <c r="AT257" s="35"/>
      <c r="AU257" s="24"/>
      <c r="AV257" s="24"/>
      <c r="AW257" s="35"/>
      <c r="AX257" s="24"/>
      <c r="AY257" s="24"/>
      <c r="AZ257" s="35"/>
      <c r="BA257" s="24"/>
      <c r="BB257" s="7"/>
      <c r="BC257" s="7"/>
    </row>
    <row r="258" spans="1:55" x14ac:dyDescent="0.3">
      <c r="A258" s="34">
        <v>45542</v>
      </c>
      <c r="B258" s="24"/>
      <c r="C258" s="24"/>
      <c r="D258" s="35"/>
      <c r="E258" s="24"/>
      <c r="F258" s="24"/>
      <c r="G258" s="24"/>
      <c r="H258" s="24"/>
      <c r="I258" s="24"/>
      <c r="J258" s="35"/>
      <c r="K258" s="24"/>
      <c r="L258" s="24"/>
      <c r="M258" s="24"/>
      <c r="N258" s="24"/>
      <c r="O258" s="24"/>
      <c r="P258" s="35"/>
      <c r="Q258" s="24"/>
      <c r="R258" s="24"/>
      <c r="S258" s="35"/>
      <c r="T258" s="24"/>
      <c r="U258" s="24"/>
      <c r="V258" s="35"/>
      <c r="W258" s="24"/>
      <c r="X258" s="24"/>
      <c r="Y258" s="35"/>
      <c r="Z258" s="24"/>
      <c r="AA258" s="24"/>
      <c r="AB258" s="35"/>
      <c r="AC258" s="24"/>
      <c r="AD258" s="24"/>
      <c r="AE258" s="35"/>
      <c r="AF258" s="24"/>
      <c r="AG258" s="24"/>
      <c r="AH258" s="35"/>
      <c r="AI258" s="24"/>
      <c r="AJ258" s="24"/>
      <c r="AK258" s="35"/>
      <c r="AL258" s="24"/>
      <c r="AM258" s="24"/>
      <c r="AN258" s="35"/>
      <c r="AO258" s="24"/>
      <c r="AP258" s="24"/>
      <c r="AQ258" s="35"/>
      <c r="AR258" s="24"/>
      <c r="AS258" s="24"/>
      <c r="AT258" s="35"/>
      <c r="AU258" s="24"/>
      <c r="AV258" s="24"/>
      <c r="AW258" s="35"/>
      <c r="AX258" s="24"/>
      <c r="AY258" s="24"/>
      <c r="AZ258" s="35"/>
      <c r="BA258" s="24"/>
      <c r="BB258" s="7"/>
      <c r="BC258" s="7"/>
    </row>
    <row r="259" spans="1:55" x14ac:dyDescent="0.3">
      <c r="A259" s="34">
        <v>45543</v>
      </c>
      <c r="B259" s="24"/>
      <c r="C259" s="24"/>
      <c r="D259" s="35"/>
      <c r="E259" s="24"/>
      <c r="F259" s="24"/>
      <c r="G259" s="24"/>
      <c r="H259" s="24"/>
      <c r="I259" s="24"/>
      <c r="J259" s="35"/>
      <c r="K259" s="24"/>
      <c r="L259" s="24"/>
      <c r="M259" s="24"/>
      <c r="N259" s="24"/>
      <c r="O259" s="24"/>
      <c r="P259" s="35"/>
      <c r="Q259" s="24"/>
      <c r="R259" s="24"/>
      <c r="S259" s="35"/>
      <c r="T259" s="24"/>
      <c r="U259" s="24"/>
      <c r="V259" s="35"/>
      <c r="W259" s="24"/>
      <c r="X259" s="24"/>
      <c r="Y259" s="35"/>
      <c r="Z259" s="24"/>
      <c r="AA259" s="24"/>
      <c r="AB259" s="35"/>
      <c r="AC259" s="24"/>
      <c r="AD259" s="24"/>
      <c r="AE259" s="35"/>
      <c r="AF259" s="24"/>
      <c r="AG259" s="24"/>
      <c r="AH259" s="35"/>
      <c r="AI259" s="24"/>
      <c r="AJ259" s="24"/>
      <c r="AK259" s="35"/>
      <c r="AL259" s="24"/>
      <c r="AM259" s="24"/>
      <c r="AN259" s="35"/>
      <c r="AO259" s="24"/>
      <c r="AP259" s="24"/>
      <c r="AQ259" s="35"/>
      <c r="AR259" s="24"/>
      <c r="AS259" s="24"/>
      <c r="AT259" s="35"/>
      <c r="AU259" s="24"/>
      <c r="AV259" s="24"/>
      <c r="AW259" s="35"/>
      <c r="AX259" s="24"/>
      <c r="AY259" s="24"/>
      <c r="AZ259" s="35"/>
      <c r="BA259" s="24"/>
      <c r="BB259" s="7"/>
      <c r="BC259" s="7"/>
    </row>
    <row r="260" spans="1:55" x14ac:dyDescent="0.3">
      <c r="A260" s="34">
        <v>45544</v>
      </c>
      <c r="B260" s="24"/>
      <c r="C260" s="24"/>
      <c r="D260" s="35"/>
      <c r="E260" s="24"/>
      <c r="F260" s="24"/>
      <c r="G260" s="24"/>
      <c r="H260" s="24"/>
      <c r="I260" s="24"/>
      <c r="J260" s="35"/>
      <c r="K260" s="24"/>
      <c r="L260" s="24"/>
      <c r="M260" s="24"/>
      <c r="N260" s="24"/>
      <c r="O260" s="24"/>
      <c r="P260" s="35"/>
      <c r="Q260" s="24"/>
      <c r="R260" s="24"/>
      <c r="S260" s="35"/>
      <c r="T260" s="24"/>
      <c r="U260" s="24"/>
      <c r="V260" s="35"/>
      <c r="W260" s="24"/>
      <c r="X260" s="24"/>
      <c r="Y260" s="35"/>
      <c r="Z260" s="24"/>
      <c r="AA260" s="24"/>
      <c r="AB260" s="35"/>
      <c r="AC260" s="24"/>
      <c r="AD260" s="24"/>
      <c r="AE260" s="35"/>
      <c r="AF260" s="24"/>
      <c r="AG260" s="24"/>
      <c r="AH260" s="35"/>
      <c r="AI260" s="24"/>
      <c r="AJ260" s="24"/>
      <c r="AK260" s="35"/>
      <c r="AL260" s="24"/>
      <c r="AM260" s="24"/>
      <c r="AN260" s="35"/>
      <c r="AO260" s="24"/>
      <c r="AP260" s="24"/>
      <c r="AQ260" s="35"/>
      <c r="AR260" s="24"/>
      <c r="AS260" s="24"/>
      <c r="AT260" s="35"/>
      <c r="AU260" s="24"/>
      <c r="AV260" s="24"/>
      <c r="AW260" s="35"/>
      <c r="AX260" s="24"/>
      <c r="AY260" s="24"/>
      <c r="AZ260" s="35"/>
      <c r="BA260" s="24"/>
      <c r="BB260" s="7"/>
      <c r="BC260" s="7"/>
    </row>
    <row r="261" spans="1:55" x14ac:dyDescent="0.3">
      <c r="A261" s="34">
        <v>45545</v>
      </c>
      <c r="B261" s="24"/>
      <c r="C261" s="24"/>
      <c r="D261" s="35"/>
      <c r="E261" s="24"/>
      <c r="F261" s="24"/>
      <c r="G261" s="24"/>
      <c r="H261" s="24"/>
      <c r="I261" s="24"/>
      <c r="J261" s="35"/>
      <c r="K261" s="24"/>
      <c r="L261" s="24"/>
      <c r="M261" s="24"/>
      <c r="N261" s="24"/>
      <c r="O261" s="24"/>
      <c r="P261" s="35"/>
      <c r="Q261" s="24"/>
      <c r="R261" s="24"/>
      <c r="S261" s="35"/>
      <c r="T261" s="24"/>
      <c r="U261" s="24"/>
      <c r="V261" s="35"/>
      <c r="W261" s="24"/>
      <c r="X261" s="24"/>
      <c r="Y261" s="35"/>
      <c r="Z261" s="24"/>
      <c r="AA261" s="24"/>
      <c r="AB261" s="35"/>
      <c r="AC261" s="24"/>
      <c r="AD261" s="24"/>
      <c r="AE261" s="35"/>
      <c r="AF261" s="24"/>
      <c r="AG261" s="24"/>
      <c r="AH261" s="35"/>
      <c r="AI261" s="24"/>
      <c r="AJ261" s="24"/>
      <c r="AK261" s="35"/>
      <c r="AL261" s="24"/>
      <c r="AM261" s="24"/>
      <c r="AN261" s="35"/>
      <c r="AO261" s="24"/>
      <c r="AP261" s="24"/>
      <c r="AQ261" s="35"/>
      <c r="AR261" s="24"/>
      <c r="AS261" s="24"/>
      <c r="AT261" s="35"/>
      <c r="AU261" s="24"/>
      <c r="AV261" s="24"/>
      <c r="AW261" s="35"/>
      <c r="AX261" s="24"/>
      <c r="AY261" s="24"/>
      <c r="AZ261" s="35"/>
      <c r="BA261" s="24"/>
      <c r="BB261" s="7"/>
      <c r="BC261" s="7"/>
    </row>
    <row r="262" spans="1:55" x14ac:dyDescent="0.3">
      <c r="A262" s="34">
        <v>45546</v>
      </c>
      <c r="B262" s="24"/>
      <c r="C262" s="24"/>
      <c r="D262" s="35"/>
      <c r="E262" s="24"/>
      <c r="F262" s="24"/>
      <c r="G262" s="24"/>
      <c r="H262" s="24"/>
      <c r="I262" s="24"/>
      <c r="J262" s="35"/>
      <c r="K262" s="24"/>
      <c r="L262" s="24"/>
      <c r="M262" s="24"/>
      <c r="N262" s="24"/>
      <c r="O262" s="24"/>
      <c r="P262" s="35"/>
      <c r="Q262" s="24"/>
      <c r="R262" s="24"/>
      <c r="S262" s="35"/>
      <c r="T262" s="24"/>
      <c r="U262" s="24"/>
      <c r="V262" s="35"/>
      <c r="W262" s="24"/>
      <c r="X262" s="24"/>
      <c r="Y262" s="35"/>
      <c r="Z262" s="24"/>
      <c r="AA262" s="24"/>
      <c r="AB262" s="35"/>
      <c r="AC262" s="24"/>
      <c r="AD262" s="24"/>
      <c r="AE262" s="35"/>
      <c r="AF262" s="24"/>
      <c r="AG262" s="24"/>
      <c r="AH262" s="35"/>
      <c r="AI262" s="24"/>
      <c r="AJ262" s="24"/>
      <c r="AK262" s="35"/>
      <c r="AL262" s="24"/>
      <c r="AM262" s="24"/>
      <c r="AN262" s="35"/>
      <c r="AO262" s="24"/>
      <c r="AP262" s="24"/>
      <c r="AQ262" s="35"/>
      <c r="AR262" s="24"/>
      <c r="AS262" s="24"/>
      <c r="AT262" s="35"/>
      <c r="AU262" s="24"/>
      <c r="AV262" s="24"/>
      <c r="AW262" s="35"/>
      <c r="AX262" s="24"/>
      <c r="AY262" s="24"/>
      <c r="AZ262" s="35"/>
      <c r="BA262" s="24"/>
      <c r="BB262" s="7"/>
      <c r="BC262" s="7"/>
    </row>
    <row r="263" spans="1:55" x14ac:dyDescent="0.3">
      <c r="A263" s="34">
        <v>45547</v>
      </c>
      <c r="B263" s="24"/>
      <c r="C263" s="24"/>
      <c r="D263" s="35"/>
      <c r="E263" s="24"/>
      <c r="F263" s="24"/>
      <c r="G263" s="24"/>
      <c r="H263" s="24"/>
      <c r="I263" s="24"/>
      <c r="J263" s="35"/>
      <c r="K263" s="24"/>
      <c r="L263" s="24"/>
      <c r="M263" s="24"/>
      <c r="N263" s="24"/>
      <c r="O263" s="24"/>
      <c r="P263" s="35"/>
      <c r="Q263" s="24"/>
      <c r="R263" s="24"/>
      <c r="S263" s="35"/>
      <c r="T263" s="24"/>
      <c r="U263" s="24"/>
      <c r="V263" s="35"/>
      <c r="W263" s="24"/>
      <c r="X263" s="24"/>
      <c r="Y263" s="35"/>
      <c r="Z263" s="24"/>
      <c r="AA263" s="24"/>
      <c r="AB263" s="35"/>
      <c r="AC263" s="24"/>
      <c r="AD263" s="24"/>
      <c r="AE263" s="35"/>
      <c r="AF263" s="24"/>
      <c r="AG263" s="24"/>
      <c r="AH263" s="35"/>
      <c r="AI263" s="24"/>
      <c r="AJ263" s="24"/>
      <c r="AK263" s="35"/>
      <c r="AL263" s="24"/>
      <c r="AM263" s="24"/>
      <c r="AN263" s="35"/>
      <c r="AO263" s="24"/>
      <c r="AP263" s="24"/>
      <c r="AQ263" s="35"/>
      <c r="AR263" s="24"/>
      <c r="AS263" s="24"/>
      <c r="AT263" s="35"/>
      <c r="AU263" s="24"/>
      <c r="AV263" s="24"/>
      <c r="AW263" s="35"/>
      <c r="AX263" s="24"/>
      <c r="AY263" s="24"/>
      <c r="AZ263" s="35"/>
      <c r="BA263" s="24"/>
      <c r="BB263" s="7"/>
      <c r="BC263" s="7"/>
    </row>
    <row r="264" spans="1:55" x14ac:dyDescent="0.3">
      <c r="A264" s="34">
        <v>45548</v>
      </c>
      <c r="B264" s="24"/>
      <c r="C264" s="24"/>
      <c r="D264" s="35"/>
      <c r="E264" s="24"/>
      <c r="F264" s="24"/>
      <c r="G264" s="24"/>
      <c r="H264" s="24"/>
      <c r="I264" s="24"/>
      <c r="J264" s="35"/>
      <c r="K264" s="24"/>
      <c r="L264" s="24"/>
      <c r="M264" s="24"/>
      <c r="N264" s="24"/>
      <c r="O264" s="24"/>
      <c r="P264" s="35"/>
      <c r="Q264" s="24"/>
      <c r="R264" s="24"/>
      <c r="S264" s="35"/>
      <c r="T264" s="24"/>
      <c r="U264" s="24"/>
      <c r="V264" s="35"/>
      <c r="W264" s="24"/>
      <c r="X264" s="24"/>
      <c r="Y264" s="35"/>
      <c r="Z264" s="24"/>
      <c r="AA264" s="24"/>
      <c r="AB264" s="35"/>
      <c r="AC264" s="24"/>
      <c r="AD264" s="24"/>
      <c r="AE264" s="35"/>
      <c r="AF264" s="24"/>
      <c r="AG264" s="24"/>
      <c r="AH264" s="35"/>
      <c r="AI264" s="24"/>
      <c r="AJ264" s="24"/>
      <c r="AK264" s="35"/>
      <c r="AL264" s="24"/>
      <c r="AM264" s="24"/>
      <c r="AN264" s="35"/>
      <c r="AO264" s="24"/>
      <c r="AP264" s="24"/>
      <c r="AQ264" s="35"/>
      <c r="AR264" s="24"/>
      <c r="AS264" s="24"/>
      <c r="AT264" s="35"/>
      <c r="AU264" s="24"/>
      <c r="AV264" s="24"/>
      <c r="AW264" s="35"/>
      <c r="AX264" s="24"/>
      <c r="AY264" s="24"/>
      <c r="AZ264" s="35"/>
      <c r="BA264" s="24"/>
      <c r="BB264" s="7"/>
      <c r="BC264" s="7"/>
    </row>
    <row r="265" spans="1:55" x14ac:dyDescent="0.3">
      <c r="A265" s="34">
        <v>45549</v>
      </c>
      <c r="B265" s="24"/>
      <c r="C265" s="24"/>
      <c r="D265" s="35"/>
      <c r="E265" s="24"/>
      <c r="F265" s="24"/>
      <c r="G265" s="24"/>
      <c r="H265" s="24"/>
      <c r="I265" s="24"/>
      <c r="J265" s="35"/>
      <c r="K265" s="24"/>
      <c r="L265" s="24"/>
      <c r="M265" s="24"/>
      <c r="N265" s="24"/>
      <c r="O265" s="24"/>
      <c r="P265" s="35"/>
      <c r="Q265" s="24"/>
      <c r="R265" s="24"/>
      <c r="S265" s="35"/>
      <c r="T265" s="24"/>
      <c r="U265" s="24"/>
      <c r="V265" s="35"/>
      <c r="W265" s="24"/>
      <c r="X265" s="24"/>
      <c r="Y265" s="35"/>
      <c r="Z265" s="24"/>
      <c r="AA265" s="24"/>
      <c r="AB265" s="35"/>
      <c r="AC265" s="24"/>
      <c r="AD265" s="24"/>
      <c r="AE265" s="35"/>
      <c r="AF265" s="24"/>
      <c r="AG265" s="24"/>
      <c r="AH265" s="35"/>
      <c r="AI265" s="24"/>
      <c r="AJ265" s="24"/>
      <c r="AK265" s="35"/>
      <c r="AL265" s="24"/>
      <c r="AM265" s="24"/>
      <c r="AN265" s="35"/>
      <c r="AO265" s="24"/>
      <c r="AP265" s="24"/>
      <c r="AQ265" s="35"/>
      <c r="AR265" s="24"/>
      <c r="AS265" s="24"/>
      <c r="AT265" s="35"/>
      <c r="AU265" s="24"/>
      <c r="AV265" s="24"/>
      <c r="AW265" s="35"/>
      <c r="AX265" s="24"/>
      <c r="AY265" s="24"/>
      <c r="AZ265" s="35"/>
      <c r="BA265" s="24"/>
      <c r="BB265" s="7"/>
      <c r="BC265" s="7"/>
    </row>
    <row r="266" spans="1:55" x14ac:dyDescent="0.3">
      <c r="A266" s="34">
        <v>45550</v>
      </c>
      <c r="B266" s="24"/>
      <c r="C266" s="24"/>
      <c r="D266" s="35"/>
      <c r="E266" s="24"/>
      <c r="F266" s="24"/>
      <c r="G266" s="24"/>
      <c r="H266" s="24"/>
      <c r="I266" s="24"/>
      <c r="J266" s="35"/>
      <c r="K266" s="24"/>
      <c r="L266" s="24"/>
      <c r="M266" s="24"/>
      <c r="N266" s="24"/>
      <c r="O266" s="24"/>
      <c r="P266" s="35"/>
      <c r="Q266" s="24"/>
      <c r="R266" s="24"/>
      <c r="S266" s="35"/>
      <c r="T266" s="24"/>
      <c r="U266" s="24"/>
      <c r="V266" s="35"/>
      <c r="W266" s="24"/>
      <c r="X266" s="24"/>
      <c r="Y266" s="35"/>
      <c r="Z266" s="24"/>
      <c r="AA266" s="24"/>
      <c r="AB266" s="35"/>
      <c r="AC266" s="24"/>
      <c r="AD266" s="24"/>
      <c r="AE266" s="35"/>
      <c r="AF266" s="24"/>
      <c r="AG266" s="24"/>
      <c r="AH266" s="35"/>
      <c r="AI266" s="24"/>
      <c r="AJ266" s="24"/>
      <c r="AK266" s="35"/>
      <c r="AL266" s="24"/>
      <c r="AM266" s="24"/>
      <c r="AN266" s="35"/>
      <c r="AO266" s="24"/>
      <c r="AP266" s="24"/>
      <c r="AQ266" s="35"/>
      <c r="AR266" s="24"/>
      <c r="AS266" s="24"/>
      <c r="AT266" s="35"/>
      <c r="AU266" s="24"/>
      <c r="AV266" s="24"/>
      <c r="AW266" s="35"/>
      <c r="AX266" s="24"/>
      <c r="AY266" s="24"/>
      <c r="AZ266" s="35"/>
      <c r="BA266" s="24"/>
      <c r="BB266" s="7"/>
      <c r="BC266" s="7"/>
    </row>
    <row r="267" spans="1:55" x14ac:dyDescent="0.3">
      <c r="A267" s="34">
        <v>45551</v>
      </c>
      <c r="B267" s="24"/>
      <c r="C267" s="24"/>
      <c r="D267" s="35"/>
      <c r="E267" s="24"/>
      <c r="F267" s="24"/>
      <c r="G267" s="24"/>
      <c r="H267" s="24"/>
      <c r="I267" s="24"/>
      <c r="J267" s="35"/>
      <c r="K267" s="24"/>
      <c r="L267" s="24"/>
      <c r="M267" s="24"/>
      <c r="N267" s="24"/>
      <c r="O267" s="24"/>
      <c r="P267" s="35"/>
      <c r="Q267" s="24"/>
      <c r="R267" s="24"/>
      <c r="S267" s="35"/>
      <c r="T267" s="24"/>
      <c r="U267" s="24"/>
      <c r="V267" s="35"/>
      <c r="W267" s="24"/>
      <c r="X267" s="24"/>
      <c r="Y267" s="35"/>
      <c r="Z267" s="24"/>
      <c r="AA267" s="24"/>
      <c r="AB267" s="35"/>
      <c r="AC267" s="24"/>
      <c r="AD267" s="24"/>
      <c r="AE267" s="35"/>
      <c r="AF267" s="24"/>
      <c r="AG267" s="24"/>
      <c r="AH267" s="35"/>
      <c r="AI267" s="24"/>
      <c r="AJ267" s="24"/>
      <c r="AK267" s="35"/>
      <c r="AL267" s="24"/>
      <c r="AM267" s="24"/>
      <c r="AN267" s="35"/>
      <c r="AO267" s="24"/>
      <c r="AP267" s="24"/>
      <c r="AQ267" s="35"/>
      <c r="AR267" s="24"/>
      <c r="AS267" s="24"/>
      <c r="AT267" s="35"/>
      <c r="AU267" s="24"/>
      <c r="AV267" s="24"/>
      <c r="AW267" s="35"/>
      <c r="AX267" s="24"/>
      <c r="AY267" s="24"/>
      <c r="AZ267" s="35"/>
      <c r="BA267" s="24"/>
      <c r="BB267" s="7"/>
      <c r="BC267" s="7"/>
    </row>
    <row r="268" spans="1:55" x14ac:dyDescent="0.3">
      <c r="A268" s="34">
        <v>45552</v>
      </c>
      <c r="B268" s="24"/>
      <c r="C268" s="24"/>
      <c r="D268" s="35"/>
      <c r="E268" s="24"/>
      <c r="F268" s="24"/>
      <c r="G268" s="24"/>
      <c r="H268" s="24"/>
      <c r="I268" s="24"/>
      <c r="J268" s="35"/>
      <c r="K268" s="24"/>
      <c r="L268" s="24"/>
      <c r="M268" s="24"/>
      <c r="N268" s="24"/>
      <c r="O268" s="24"/>
      <c r="P268" s="35"/>
      <c r="Q268" s="24"/>
      <c r="R268" s="24"/>
      <c r="S268" s="35"/>
      <c r="T268" s="24"/>
      <c r="U268" s="24"/>
      <c r="V268" s="35"/>
      <c r="W268" s="24"/>
      <c r="X268" s="24"/>
      <c r="Y268" s="35"/>
      <c r="Z268" s="24"/>
      <c r="AA268" s="24"/>
      <c r="AB268" s="35"/>
      <c r="AC268" s="24"/>
      <c r="AD268" s="24"/>
      <c r="AE268" s="35"/>
      <c r="AF268" s="24"/>
      <c r="AG268" s="24"/>
      <c r="AH268" s="35"/>
      <c r="AI268" s="24"/>
      <c r="AJ268" s="24"/>
      <c r="AK268" s="35"/>
      <c r="AL268" s="24"/>
      <c r="AM268" s="24"/>
      <c r="AN268" s="35"/>
      <c r="AO268" s="24"/>
      <c r="AP268" s="24"/>
      <c r="AQ268" s="35"/>
      <c r="AR268" s="24"/>
      <c r="AS268" s="24"/>
      <c r="AT268" s="35"/>
      <c r="AU268" s="24"/>
      <c r="AV268" s="24"/>
      <c r="AW268" s="35"/>
      <c r="AX268" s="24"/>
      <c r="AY268" s="24"/>
      <c r="AZ268" s="35"/>
      <c r="BA268" s="24"/>
      <c r="BB268" s="7"/>
      <c r="BC268" s="7"/>
    </row>
    <row r="269" spans="1:55" x14ac:dyDescent="0.3">
      <c r="A269" s="34">
        <v>45553</v>
      </c>
      <c r="B269" s="24"/>
      <c r="C269" s="24"/>
      <c r="D269" s="35"/>
      <c r="E269" s="24"/>
      <c r="F269" s="24"/>
      <c r="G269" s="24"/>
      <c r="H269" s="24"/>
      <c r="I269" s="24"/>
      <c r="J269" s="35"/>
      <c r="K269" s="24"/>
      <c r="L269" s="24"/>
      <c r="M269" s="24"/>
      <c r="N269" s="24"/>
      <c r="O269" s="24"/>
      <c r="P269" s="35"/>
      <c r="Q269" s="24"/>
      <c r="R269" s="24"/>
      <c r="S269" s="35"/>
      <c r="T269" s="24"/>
      <c r="U269" s="24"/>
      <c r="V269" s="35"/>
      <c r="W269" s="24"/>
      <c r="X269" s="24"/>
      <c r="Y269" s="35"/>
      <c r="Z269" s="24"/>
      <c r="AA269" s="24"/>
      <c r="AB269" s="35"/>
      <c r="AC269" s="24"/>
      <c r="AD269" s="24"/>
      <c r="AE269" s="35"/>
      <c r="AF269" s="24"/>
      <c r="AG269" s="24"/>
      <c r="AH269" s="35"/>
      <c r="AI269" s="24"/>
      <c r="AJ269" s="24"/>
      <c r="AK269" s="35"/>
      <c r="AL269" s="24"/>
      <c r="AM269" s="24"/>
      <c r="AN269" s="35"/>
      <c r="AO269" s="24"/>
      <c r="AP269" s="24"/>
      <c r="AQ269" s="35"/>
      <c r="AR269" s="24"/>
      <c r="AS269" s="24"/>
      <c r="AT269" s="35"/>
      <c r="AU269" s="24"/>
      <c r="AV269" s="24"/>
      <c r="AW269" s="35"/>
      <c r="AX269" s="24"/>
      <c r="AY269" s="24"/>
      <c r="AZ269" s="35"/>
      <c r="BA269" s="24"/>
      <c r="BB269" s="7"/>
      <c r="BC269" s="7"/>
    </row>
    <row r="270" spans="1:55" x14ac:dyDescent="0.3">
      <c r="A270" s="34">
        <v>45554</v>
      </c>
      <c r="B270" s="24"/>
      <c r="C270" s="24"/>
      <c r="D270" s="35"/>
      <c r="E270" s="24"/>
      <c r="F270" s="24"/>
      <c r="G270" s="24"/>
      <c r="H270" s="24"/>
      <c r="I270" s="24"/>
      <c r="J270" s="35"/>
      <c r="K270" s="24"/>
      <c r="L270" s="24"/>
      <c r="M270" s="24"/>
      <c r="N270" s="24"/>
      <c r="O270" s="24"/>
      <c r="P270" s="35"/>
      <c r="Q270" s="24"/>
      <c r="R270" s="24"/>
      <c r="S270" s="35"/>
      <c r="T270" s="24"/>
      <c r="U270" s="24"/>
      <c r="V270" s="35"/>
      <c r="W270" s="24"/>
      <c r="X270" s="24"/>
      <c r="Y270" s="35"/>
      <c r="Z270" s="24"/>
      <c r="AA270" s="24"/>
      <c r="AB270" s="35"/>
      <c r="AC270" s="24"/>
      <c r="AD270" s="24"/>
      <c r="AE270" s="35"/>
      <c r="AF270" s="24"/>
      <c r="AG270" s="24"/>
      <c r="AH270" s="35"/>
      <c r="AI270" s="24"/>
      <c r="AJ270" s="24"/>
      <c r="AK270" s="35"/>
      <c r="AL270" s="24"/>
      <c r="AM270" s="24"/>
      <c r="AN270" s="35"/>
      <c r="AO270" s="24"/>
      <c r="AP270" s="24"/>
      <c r="AQ270" s="35"/>
      <c r="AR270" s="24"/>
      <c r="AS270" s="24"/>
      <c r="AT270" s="35"/>
      <c r="AU270" s="24"/>
      <c r="AV270" s="24"/>
      <c r="AW270" s="35"/>
      <c r="AX270" s="24"/>
      <c r="AY270" s="24"/>
      <c r="AZ270" s="35"/>
      <c r="BA270" s="24"/>
      <c r="BB270" s="7"/>
      <c r="BC270" s="7"/>
    </row>
    <row r="271" spans="1:55" x14ac:dyDescent="0.3">
      <c r="A271" s="34">
        <v>45555</v>
      </c>
      <c r="B271" s="24"/>
      <c r="C271" s="24"/>
      <c r="D271" s="35"/>
      <c r="E271" s="24"/>
      <c r="F271" s="24"/>
      <c r="G271" s="24"/>
      <c r="H271" s="24"/>
      <c r="I271" s="24"/>
      <c r="J271" s="35"/>
      <c r="K271" s="24"/>
      <c r="L271" s="24"/>
      <c r="M271" s="24"/>
      <c r="N271" s="24"/>
      <c r="O271" s="24"/>
      <c r="P271" s="35"/>
      <c r="Q271" s="24"/>
      <c r="R271" s="24"/>
      <c r="S271" s="35"/>
      <c r="T271" s="24"/>
      <c r="U271" s="24"/>
      <c r="V271" s="35"/>
      <c r="W271" s="24"/>
      <c r="X271" s="24"/>
      <c r="Y271" s="35"/>
      <c r="Z271" s="24"/>
      <c r="AA271" s="24"/>
      <c r="AB271" s="35"/>
      <c r="AC271" s="24"/>
      <c r="AD271" s="24"/>
      <c r="AE271" s="35"/>
      <c r="AF271" s="24"/>
      <c r="AG271" s="24"/>
      <c r="AH271" s="35"/>
      <c r="AI271" s="24"/>
      <c r="AJ271" s="24"/>
      <c r="AK271" s="35"/>
      <c r="AL271" s="24"/>
      <c r="AM271" s="24"/>
      <c r="AN271" s="35"/>
      <c r="AO271" s="24"/>
      <c r="AP271" s="24"/>
      <c r="AQ271" s="35"/>
      <c r="AR271" s="24"/>
      <c r="AS271" s="24"/>
      <c r="AT271" s="35"/>
      <c r="AU271" s="24"/>
      <c r="AV271" s="24"/>
      <c r="AW271" s="35"/>
      <c r="AX271" s="24"/>
      <c r="AY271" s="24"/>
      <c r="AZ271" s="35"/>
      <c r="BA271" s="24"/>
      <c r="BB271" s="7"/>
      <c r="BC271" s="7"/>
    </row>
    <row r="272" spans="1:55" x14ac:dyDescent="0.3">
      <c r="A272" s="34">
        <v>45556</v>
      </c>
      <c r="B272" s="24"/>
      <c r="C272" s="24"/>
      <c r="D272" s="35"/>
      <c r="E272" s="24"/>
      <c r="F272" s="24"/>
      <c r="G272" s="24"/>
      <c r="H272" s="24"/>
      <c r="I272" s="24"/>
      <c r="J272" s="35"/>
      <c r="K272" s="24"/>
      <c r="L272" s="24"/>
      <c r="M272" s="24"/>
      <c r="N272" s="24"/>
      <c r="O272" s="24"/>
      <c r="P272" s="35"/>
      <c r="Q272" s="24"/>
      <c r="R272" s="24"/>
      <c r="S272" s="35"/>
      <c r="T272" s="24"/>
      <c r="U272" s="24"/>
      <c r="V272" s="35"/>
      <c r="W272" s="24"/>
      <c r="X272" s="24"/>
      <c r="Y272" s="35"/>
      <c r="Z272" s="24"/>
      <c r="AA272" s="24"/>
      <c r="AB272" s="35"/>
      <c r="AC272" s="24"/>
      <c r="AD272" s="24"/>
      <c r="AE272" s="35"/>
      <c r="AF272" s="24"/>
      <c r="AG272" s="24"/>
      <c r="AH272" s="35"/>
      <c r="AI272" s="24"/>
      <c r="AJ272" s="24"/>
      <c r="AK272" s="35"/>
      <c r="AL272" s="24"/>
      <c r="AM272" s="24"/>
      <c r="AN272" s="35"/>
      <c r="AO272" s="24"/>
      <c r="AP272" s="24"/>
      <c r="AQ272" s="35"/>
      <c r="AR272" s="24"/>
      <c r="AS272" s="24"/>
      <c r="AT272" s="35"/>
      <c r="AU272" s="24"/>
      <c r="AV272" s="24"/>
      <c r="AW272" s="35"/>
      <c r="AX272" s="24"/>
      <c r="AY272" s="24"/>
      <c r="AZ272" s="35"/>
      <c r="BA272" s="24"/>
      <c r="BB272" s="7"/>
      <c r="BC272" s="7"/>
    </row>
    <row r="273" spans="1:55" x14ac:dyDescent="0.3">
      <c r="A273" s="34">
        <v>45557</v>
      </c>
      <c r="B273" s="24"/>
      <c r="C273" s="24"/>
      <c r="D273" s="35"/>
      <c r="E273" s="24"/>
      <c r="F273" s="24"/>
      <c r="G273" s="24"/>
      <c r="H273" s="24"/>
      <c r="I273" s="24"/>
      <c r="J273" s="35"/>
      <c r="K273" s="24"/>
      <c r="L273" s="24"/>
      <c r="M273" s="24"/>
      <c r="N273" s="24"/>
      <c r="O273" s="24"/>
      <c r="P273" s="35"/>
      <c r="Q273" s="24"/>
      <c r="R273" s="24"/>
      <c r="S273" s="35"/>
      <c r="T273" s="24"/>
      <c r="U273" s="24"/>
      <c r="V273" s="35"/>
      <c r="W273" s="24"/>
      <c r="X273" s="24"/>
      <c r="Y273" s="35"/>
      <c r="Z273" s="24"/>
      <c r="AA273" s="24"/>
      <c r="AB273" s="35"/>
      <c r="AC273" s="24"/>
      <c r="AD273" s="24"/>
      <c r="AE273" s="35"/>
      <c r="AF273" s="24"/>
      <c r="AG273" s="24"/>
      <c r="AH273" s="35"/>
      <c r="AI273" s="24"/>
      <c r="AJ273" s="24"/>
      <c r="AK273" s="35"/>
      <c r="AL273" s="24"/>
      <c r="AM273" s="24"/>
      <c r="AN273" s="35"/>
      <c r="AO273" s="24"/>
      <c r="AP273" s="24"/>
      <c r="AQ273" s="35"/>
      <c r="AR273" s="24"/>
      <c r="AS273" s="24"/>
      <c r="AT273" s="35"/>
      <c r="AU273" s="24"/>
      <c r="AV273" s="24"/>
      <c r="AW273" s="35"/>
      <c r="AX273" s="24"/>
      <c r="AY273" s="24"/>
      <c r="AZ273" s="35"/>
      <c r="BA273" s="24"/>
      <c r="BB273" s="7"/>
      <c r="BC273" s="7"/>
    </row>
    <row r="274" spans="1:55" x14ac:dyDescent="0.3">
      <c r="A274" s="34">
        <v>45558</v>
      </c>
      <c r="B274" s="24"/>
      <c r="C274" s="24"/>
      <c r="D274" s="35"/>
      <c r="E274" s="24"/>
      <c r="F274" s="24"/>
      <c r="G274" s="24"/>
      <c r="H274" s="24"/>
      <c r="I274" s="24"/>
      <c r="J274" s="35"/>
      <c r="K274" s="24"/>
      <c r="L274" s="24"/>
      <c r="M274" s="24"/>
      <c r="N274" s="24"/>
      <c r="O274" s="24"/>
      <c r="P274" s="35"/>
      <c r="Q274" s="24"/>
      <c r="R274" s="24"/>
      <c r="S274" s="35"/>
      <c r="T274" s="24"/>
      <c r="U274" s="24"/>
      <c r="V274" s="35"/>
      <c r="W274" s="24"/>
      <c r="X274" s="24"/>
      <c r="Y274" s="35"/>
      <c r="Z274" s="24"/>
      <c r="AA274" s="24"/>
      <c r="AB274" s="35"/>
      <c r="AC274" s="24"/>
      <c r="AD274" s="24"/>
      <c r="AE274" s="35"/>
      <c r="AF274" s="24"/>
      <c r="AG274" s="24"/>
      <c r="AH274" s="35"/>
      <c r="AI274" s="24"/>
      <c r="AJ274" s="24"/>
      <c r="AK274" s="35"/>
      <c r="AL274" s="24"/>
      <c r="AM274" s="24"/>
      <c r="AN274" s="35"/>
      <c r="AO274" s="24"/>
      <c r="AP274" s="24"/>
      <c r="AQ274" s="35"/>
      <c r="AR274" s="24"/>
      <c r="AS274" s="24"/>
      <c r="AT274" s="35"/>
      <c r="AU274" s="24"/>
      <c r="AV274" s="24"/>
      <c r="AW274" s="35"/>
      <c r="AX274" s="24"/>
      <c r="AY274" s="24"/>
      <c r="AZ274" s="35"/>
      <c r="BA274" s="24"/>
      <c r="BB274" s="7"/>
      <c r="BC274" s="7"/>
    </row>
    <row r="275" spans="1:55" x14ac:dyDescent="0.3">
      <c r="A275" s="34">
        <v>45559</v>
      </c>
      <c r="B275" s="24"/>
      <c r="C275" s="24"/>
      <c r="D275" s="35"/>
      <c r="E275" s="24"/>
      <c r="F275" s="24"/>
      <c r="G275" s="24"/>
      <c r="H275" s="24"/>
      <c r="I275" s="24"/>
      <c r="J275" s="35"/>
      <c r="K275" s="24"/>
      <c r="L275" s="24"/>
      <c r="M275" s="24"/>
      <c r="N275" s="24"/>
      <c r="O275" s="24"/>
      <c r="P275" s="35"/>
      <c r="Q275" s="24"/>
      <c r="R275" s="24"/>
      <c r="S275" s="35"/>
      <c r="T275" s="24"/>
      <c r="U275" s="24"/>
      <c r="V275" s="35"/>
      <c r="W275" s="24"/>
      <c r="X275" s="24"/>
      <c r="Y275" s="35"/>
      <c r="Z275" s="24"/>
      <c r="AA275" s="24"/>
      <c r="AB275" s="35"/>
      <c r="AC275" s="24"/>
      <c r="AD275" s="24"/>
      <c r="AE275" s="35"/>
      <c r="AF275" s="24"/>
      <c r="AG275" s="24"/>
      <c r="AH275" s="35"/>
      <c r="AI275" s="24"/>
      <c r="AJ275" s="24"/>
      <c r="AK275" s="35"/>
      <c r="AL275" s="24"/>
      <c r="AM275" s="24"/>
      <c r="AN275" s="35"/>
      <c r="AO275" s="24"/>
      <c r="AP275" s="24"/>
      <c r="AQ275" s="35"/>
      <c r="AR275" s="24"/>
      <c r="AS275" s="24"/>
      <c r="AT275" s="35"/>
      <c r="AU275" s="24"/>
      <c r="AV275" s="24"/>
      <c r="AW275" s="35"/>
      <c r="AX275" s="24"/>
      <c r="AY275" s="24"/>
      <c r="AZ275" s="35"/>
      <c r="BA275" s="24"/>
      <c r="BB275" s="7"/>
      <c r="BC275" s="7"/>
    </row>
    <row r="276" spans="1:55" x14ac:dyDescent="0.3">
      <c r="A276" s="34">
        <v>45560</v>
      </c>
      <c r="B276" s="24"/>
      <c r="C276" s="24"/>
      <c r="D276" s="35"/>
      <c r="E276" s="24"/>
      <c r="F276" s="24"/>
      <c r="G276" s="24"/>
      <c r="H276" s="24"/>
      <c r="I276" s="24"/>
      <c r="J276" s="35"/>
      <c r="K276" s="24"/>
      <c r="L276" s="24"/>
      <c r="M276" s="24"/>
      <c r="N276" s="24"/>
      <c r="O276" s="24"/>
      <c r="P276" s="35"/>
      <c r="Q276" s="24"/>
      <c r="R276" s="24"/>
      <c r="S276" s="35"/>
      <c r="T276" s="24"/>
      <c r="U276" s="24"/>
      <c r="V276" s="35"/>
      <c r="W276" s="24"/>
      <c r="X276" s="24"/>
      <c r="Y276" s="35"/>
      <c r="Z276" s="24"/>
      <c r="AA276" s="24"/>
      <c r="AB276" s="35"/>
      <c r="AC276" s="24"/>
      <c r="AD276" s="24"/>
      <c r="AE276" s="35"/>
      <c r="AF276" s="24"/>
      <c r="AG276" s="24"/>
      <c r="AH276" s="35"/>
      <c r="AI276" s="24"/>
      <c r="AJ276" s="24"/>
      <c r="AK276" s="35"/>
      <c r="AL276" s="24"/>
      <c r="AM276" s="24"/>
      <c r="AN276" s="35"/>
      <c r="AO276" s="24"/>
      <c r="AP276" s="24"/>
      <c r="AQ276" s="35"/>
      <c r="AR276" s="24"/>
      <c r="AS276" s="24"/>
      <c r="AT276" s="35"/>
      <c r="AU276" s="24"/>
      <c r="AV276" s="24"/>
      <c r="AW276" s="35"/>
      <c r="AX276" s="24"/>
      <c r="AY276" s="24"/>
      <c r="AZ276" s="35"/>
      <c r="BA276" s="24"/>
      <c r="BB276" s="7"/>
      <c r="BC276" s="7"/>
    </row>
    <row r="277" spans="1:55" x14ac:dyDescent="0.3">
      <c r="A277" s="34">
        <v>45561</v>
      </c>
      <c r="B277" s="24"/>
      <c r="C277" s="24"/>
      <c r="D277" s="35"/>
      <c r="E277" s="24"/>
      <c r="F277" s="24"/>
      <c r="G277" s="24"/>
      <c r="H277" s="24"/>
      <c r="I277" s="24"/>
      <c r="J277" s="35"/>
      <c r="K277" s="24"/>
      <c r="L277" s="24"/>
      <c r="M277" s="24"/>
      <c r="N277" s="24"/>
      <c r="O277" s="24"/>
      <c r="P277" s="35"/>
      <c r="Q277" s="24"/>
      <c r="R277" s="24"/>
      <c r="S277" s="35"/>
      <c r="T277" s="24"/>
      <c r="U277" s="24"/>
      <c r="V277" s="35"/>
      <c r="W277" s="24"/>
      <c r="X277" s="24"/>
      <c r="Y277" s="35"/>
      <c r="Z277" s="24"/>
      <c r="AA277" s="24"/>
      <c r="AB277" s="35"/>
      <c r="AC277" s="24"/>
      <c r="AD277" s="24"/>
      <c r="AE277" s="35"/>
      <c r="AF277" s="24"/>
      <c r="AG277" s="24"/>
      <c r="AH277" s="35"/>
      <c r="AI277" s="24"/>
      <c r="AJ277" s="24"/>
      <c r="AK277" s="35"/>
      <c r="AL277" s="24"/>
      <c r="AM277" s="24"/>
      <c r="AN277" s="35"/>
      <c r="AO277" s="24"/>
      <c r="AP277" s="24"/>
      <c r="AQ277" s="35"/>
      <c r="AR277" s="24"/>
      <c r="AS277" s="24"/>
      <c r="AT277" s="35"/>
      <c r="AU277" s="24"/>
      <c r="AV277" s="24"/>
      <c r="AW277" s="35"/>
      <c r="AX277" s="24"/>
      <c r="AY277" s="24"/>
      <c r="AZ277" s="35"/>
      <c r="BA277" s="24"/>
      <c r="BB277" s="7"/>
      <c r="BC277" s="7"/>
    </row>
    <row r="278" spans="1:55" x14ac:dyDescent="0.3">
      <c r="A278" s="34">
        <v>45562</v>
      </c>
      <c r="B278" s="24"/>
      <c r="C278" s="24"/>
      <c r="D278" s="35"/>
      <c r="E278" s="24"/>
      <c r="F278" s="24"/>
      <c r="G278" s="24"/>
      <c r="H278" s="24"/>
      <c r="I278" s="24"/>
      <c r="J278" s="35"/>
      <c r="K278" s="24"/>
      <c r="L278" s="24"/>
      <c r="M278" s="24"/>
      <c r="N278" s="24"/>
      <c r="O278" s="24"/>
      <c r="P278" s="35"/>
      <c r="Q278" s="24"/>
      <c r="R278" s="24"/>
      <c r="S278" s="35"/>
      <c r="T278" s="24"/>
      <c r="U278" s="24"/>
      <c r="V278" s="35"/>
      <c r="W278" s="24"/>
      <c r="X278" s="24"/>
      <c r="Y278" s="35"/>
      <c r="Z278" s="24"/>
      <c r="AA278" s="24"/>
      <c r="AB278" s="35"/>
      <c r="AC278" s="24"/>
      <c r="AD278" s="24"/>
      <c r="AE278" s="35"/>
      <c r="AF278" s="24"/>
      <c r="AG278" s="24"/>
      <c r="AH278" s="35"/>
      <c r="AI278" s="24"/>
      <c r="AJ278" s="24"/>
      <c r="AK278" s="35"/>
      <c r="AL278" s="24"/>
      <c r="AM278" s="24"/>
      <c r="AN278" s="35"/>
      <c r="AO278" s="24"/>
      <c r="AP278" s="24"/>
      <c r="AQ278" s="35"/>
      <c r="AR278" s="24"/>
      <c r="AS278" s="24"/>
      <c r="AT278" s="35"/>
      <c r="AU278" s="24"/>
      <c r="AV278" s="24"/>
      <c r="AW278" s="35"/>
      <c r="AX278" s="24"/>
      <c r="AY278" s="24"/>
      <c r="AZ278" s="35"/>
      <c r="BA278" s="24"/>
      <c r="BB278" s="7"/>
      <c r="BC278" s="7"/>
    </row>
    <row r="279" spans="1:55" x14ac:dyDescent="0.3">
      <c r="A279" s="34">
        <v>45563</v>
      </c>
      <c r="B279" s="24"/>
      <c r="C279" s="24"/>
      <c r="D279" s="35"/>
      <c r="E279" s="24"/>
      <c r="F279" s="24"/>
      <c r="G279" s="24"/>
      <c r="H279" s="24"/>
      <c r="I279" s="24"/>
      <c r="J279" s="35"/>
      <c r="K279" s="24"/>
      <c r="L279" s="24"/>
      <c r="M279" s="24"/>
      <c r="N279" s="24"/>
      <c r="O279" s="24"/>
      <c r="P279" s="35"/>
      <c r="Q279" s="24"/>
      <c r="R279" s="24"/>
      <c r="S279" s="35"/>
      <c r="T279" s="24"/>
      <c r="U279" s="24"/>
      <c r="V279" s="35"/>
      <c r="W279" s="24"/>
      <c r="X279" s="24"/>
      <c r="Y279" s="35"/>
      <c r="Z279" s="24"/>
      <c r="AA279" s="24"/>
      <c r="AB279" s="35"/>
      <c r="AC279" s="24"/>
      <c r="AD279" s="24"/>
      <c r="AE279" s="35"/>
      <c r="AF279" s="24"/>
      <c r="AG279" s="24"/>
      <c r="AH279" s="35"/>
      <c r="AI279" s="24"/>
      <c r="AJ279" s="24"/>
      <c r="AK279" s="35"/>
      <c r="AL279" s="24"/>
      <c r="AM279" s="24"/>
      <c r="AN279" s="35"/>
      <c r="AO279" s="24"/>
      <c r="AP279" s="24"/>
      <c r="AQ279" s="35"/>
      <c r="AR279" s="24"/>
      <c r="AS279" s="24"/>
      <c r="AT279" s="35"/>
      <c r="AU279" s="24"/>
      <c r="AV279" s="24"/>
      <c r="AW279" s="35"/>
      <c r="AX279" s="24"/>
      <c r="AY279" s="24"/>
      <c r="AZ279" s="35"/>
      <c r="BA279" s="24"/>
      <c r="BB279" s="7"/>
      <c r="BC279" s="7"/>
    </row>
    <row r="280" spans="1:55" x14ac:dyDescent="0.3">
      <c r="A280" s="34">
        <v>45564</v>
      </c>
      <c r="B280" s="24"/>
      <c r="C280" s="24"/>
      <c r="D280" s="35"/>
      <c r="E280" s="24"/>
      <c r="F280" s="24"/>
      <c r="G280" s="24"/>
      <c r="H280" s="24"/>
      <c r="I280" s="24"/>
      <c r="J280" s="35"/>
      <c r="K280" s="24"/>
      <c r="L280" s="24"/>
      <c r="M280" s="24"/>
      <c r="N280" s="24"/>
      <c r="O280" s="24"/>
      <c r="P280" s="35"/>
      <c r="Q280" s="24"/>
      <c r="R280" s="24"/>
      <c r="S280" s="35"/>
      <c r="T280" s="24"/>
      <c r="U280" s="24"/>
      <c r="V280" s="35"/>
      <c r="W280" s="24"/>
      <c r="X280" s="24"/>
      <c r="Y280" s="35"/>
      <c r="Z280" s="24"/>
      <c r="AA280" s="24"/>
      <c r="AB280" s="35"/>
      <c r="AC280" s="24"/>
      <c r="AD280" s="24"/>
      <c r="AE280" s="35"/>
      <c r="AF280" s="24"/>
      <c r="AG280" s="24"/>
      <c r="AH280" s="35"/>
      <c r="AI280" s="24"/>
      <c r="AJ280" s="24"/>
      <c r="AK280" s="35"/>
      <c r="AL280" s="24"/>
      <c r="AM280" s="24"/>
      <c r="AN280" s="35"/>
      <c r="AO280" s="24"/>
      <c r="AP280" s="24"/>
      <c r="AQ280" s="35"/>
      <c r="AR280" s="24"/>
      <c r="AS280" s="24"/>
      <c r="AT280" s="35"/>
      <c r="AU280" s="24"/>
      <c r="AV280" s="24"/>
      <c r="AW280" s="35"/>
      <c r="AX280" s="24"/>
      <c r="AY280" s="24"/>
      <c r="AZ280" s="35"/>
      <c r="BA280" s="24"/>
      <c r="BB280" s="7"/>
      <c r="BC280" s="7"/>
    </row>
    <row r="281" spans="1:55" x14ac:dyDescent="0.3">
      <c r="A281" s="34">
        <v>45565</v>
      </c>
      <c r="B281" s="24"/>
      <c r="C281" s="24"/>
      <c r="D281" s="35"/>
      <c r="E281" s="24"/>
      <c r="F281" s="24"/>
      <c r="G281" s="24"/>
      <c r="H281" s="24"/>
      <c r="I281" s="24"/>
      <c r="J281" s="35"/>
      <c r="K281" s="24"/>
      <c r="L281" s="24"/>
      <c r="M281" s="24"/>
      <c r="N281" s="24"/>
      <c r="O281" s="24"/>
      <c r="P281" s="35"/>
      <c r="Q281" s="24"/>
      <c r="R281" s="24"/>
      <c r="S281" s="35"/>
      <c r="T281" s="24"/>
      <c r="U281" s="24"/>
      <c r="V281" s="35"/>
      <c r="W281" s="24"/>
      <c r="X281" s="24"/>
      <c r="Y281" s="35"/>
      <c r="Z281" s="24"/>
      <c r="AA281" s="24"/>
      <c r="AB281" s="35"/>
      <c r="AC281" s="24"/>
      <c r="AD281" s="24"/>
      <c r="AE281" s="35"/>
      <c r="AF281" s="24"/>
      <c r="AG281" s="24"/>
      <c r="AH281" s="35"/>
      <c r="AI281" s="24"/>
      <c r="AJ281" s="24"/>
      <c r="AK281" s="35"/>
      <c r="AL281" s="24"/>
      <c r="AM281" s="24"/>
      <c r="AN281" s="35"/>
      <c r="AO281" s="24"/>
      <c r="AP281" s="24"/>
      <c r="AQ281" s="35"/>
      <c r="AR281" s="24"/>
      <c r="AS281" s="24"/>
      <c r="AT281" s="35"/>
      <c r="AU281" s="24"/>
      <c r="AV281" s="24"/>
      <c r="AW281" s="35"/>
      <c r="AX281" s="24"/>
      <c r="AY281" s="24"/>
      <c r="AZ281" s="35"/>
      <c r="BA281" s="24"/>
      <c r="BB281" s="7"/>
      <c r="BC281" s="7"/>
    </row>
    <row r="282" spans="1:55" x14ac:dyDescent="0.3">
      <c r="A282" s="34">
        <v>45566</v>
      </c>
      <c r="B282" s="24"/>
      <c r="C282" s="24"/>
      <c r="D282" s="35"/>
      <c r="E282" s="24"/>
      <c r="F282" s="24"/>
      <c r="G282" s="24"/>
      <c r="H282" s="24"/>
      <c r="I282" s="24"/>
      <c r="J282" s="35"/>
      <c r="K282" s="24"/>
      <c r="L282" s="24"/>
      <c r="M282" s="24"/>
      <c r="N282" s="24"/>
      <c r="O282" s="24"/>
      <c r="P282" s="35"/>
      <c r="Q282" s="24"/>
      <c r="R282" s="24"/>
      <c r="S282" s="35"/>
      <c r="T282" s="24"/>
      <c r="U282" s="24"/>
      <c r="V282" s="35"/>
      <c r="W282" s="24"/>
      <c r="X282" s="24"/>
      <c r="Y282" s="35"/>
      <c r="Z282" s="24"/>
      <c r="AA282" s="24"/>
      <c r="AB282" s="35"/>
      <c r="AC282" s="24"/>
      <c r="AD282" s="24"/>
      <c r="AE282" s="35"/>
      <c r="AF282" s="24"/>
      <c r="AG282" s="24"/>
      <c r="AH282" s="35"/>
      <c r="AI282" s="24"/>
      <c r="AJ282" s="24"/>
      <c r="AK282" s="35"/>
      <c r="AL282" s="24"/>
      <c r="AM282" s="24"/>
      <c r="AN282" s="35"/>
      <c r="AO282" s="24"/>
      <c r="AP282" s="24"/>
      <c r="AQ282" s="35"/>
      <c r="AR282" s="24"/>
      <c r="AS282" s="24"/>
      <c r="AT282" s="35"/>
      <c r="AU282" s="24"/>
      <c r="AV282" s="24"/>
      <c r="AW282" s="35"/>
      <c r="AX282" s="24"/>
      <c r="AY282" s="24"/>
      <c r="AZ282" s="35"/>
      <c r="BA282" s="24"/>
      <c r="BB282" s="7"/>
      <c r="BC282" s="7"/>
    </row>
    <row r="283" spans="1:55" x14ac:dyDescent="0.3">
      <c r="A283" s="34">
        <v>45567</v>
      </c>
      <c r="B283" s="24"/>
      <c r="C283" s="24"/>
      <c r="D283" s="35"/>
      <c r="E283" s="24"/>
      <c r="F283" s="24"/>
      <c r="G283" s="24"/>
      <c r="H283" s="24"/>
      <c r="I283" s="24"/>
      <c r="J283" s="35"/>
      <c r="K283" s="24"/>
      <c r="L283" s="24"/>
      <c r="M283" s="24"/>
      <c r="N283" s="24"/>
      <c r="O283" s="24"/>
      <c r="P283" s="35"/>
      <c r="Q283" s="24"/>
      <c r="R283" s="24"/>
      <c r="S283" s="35"/>
      <c r="T283" s="24"/>
      <c r="U283" s="24"/>
      <c r="V283" s="35"/>
      <c r="W283" s="24"/>
      <c r="X283" s="24"/>
      <c r="Y283" s="35"/>
      <c r="Z283" s="24"/>
      <c r="AA283" s="24"/>
      <c r="AB283" s="35"/>
      <c r="AC283" s="24"/>
      <c r="AD283" s="24"/>
      <c r="AE283" s="35"/>
      <c r="AF283" s="24"/>
      <c r="AG283" s="24"/>
      <c r="AH283" s="35"/>
      <c r="AI283" s="24"/>
      <c r="AJ283" s="24"/>
      <c r="AK283" s="35"/>
      <c r="AL283" s="24"/>
      <c r="AM283" s="24"/>
      <c r="AN283" s="35"/>
      <c r="AO283" s="24"/>
      <c r="AP283" s="24"/>
      <c r="AQ283" s="35"/>
      <c r="AR283" s="24"/>
      <c r="AS283" s="24"/>
      <c r="AT283" s="35"/>
      <c r="AU283" s="24"/>
      <c r="AV283" s="24"/>
      <c r="AW283" s="35"/>
      <c r="AX283" s="24"/>
      <c r="AY283" s="24"/>
      <c r="AZ283" s="35"/>
      <c r="BA283" s="24"/>
      <c r="BB283" s="7"/>
      <c r="BC283" s="7"/>
    </row>
    <row r="284" spans="1:55" x14ac:dyDescent="0.3">
      <c r="A284" s="34">
        <v>45568</v>
      </c>
      <c r="B284" s="24"/>
      <c r="C284" s="24"/>
      <c r="D284" s="35"/>
      <c r="E284" s="24"/>
      <c r="F284" s="24"/>
      <c r="G284" s="24"/>
      <c r="H284" s="24"/>
      <c r="I284" s="24"/>
      <c r="J284" s="35"/>
      <c r="K284" s="24"/>
      <c r="L284" s="24"/>
      <c r="M284" s="24"/>
      <c r="N284" s="24"/>
      <c r="O284" s="24"/>
      <c r="P284" s="35"/>
      <c r="Q284" s="24"/>
      <c r="R284" s="24"/>
      <c r="S284" s="35"/>
      <c r="T284" s="24"/>
      <c r="U284" s="24"/>
      <c r="V284" s="35"/>
      <c r="W284" s="24"/>
      <c r="X284" s="24"/>
      <c r="Y284" s="35"/>
      <c r="Z284" s="24"/>
      <c r="AA284" s="24"/>
      <c r="AB284" s="35"/>
      <c r="AC284" s="24"/>
      <c r="AD284" s="24"/>
      <c r="AE284" s="35"/>
      <c r="AF284" s="24"/>
      <c r="AG284" s="24"/>
      <c r="AH284" s="35"/>
      <c r="AI284" s="24"/>
      <c r="AJ284" s="24"/>
      <c r="AK284" s="35"/>
      <c r="AL284" s="24"/>
      <c r="AM284" s="24"/>
      <c r="AN284" s="35"/>
      <c r="AO284" s="24"/>
      <c r="AP284" s="24"/>
      <c r="AQ284" s="35"/>
      <c r="AR284" s="24"/>
      <c r="AS284" s="24"/>
      <c r="AT284" s="35"/>
      <c r="AU284" s="24"/>
      <c r="AV284" s="24"/>
      <c r="AW284" s="35"/>
      <c r="AX284" s="24"/>
      <c r="AY284" s="24"/>
      <c r="AZ284" s="35"/>
      <c r="BA284" s="24"/>
      <c r="BB284" s="7"/>
      <c r="BC284" s="7"/>
    </row>
    <row r="285" spans="1:55" x14ac:dyDescent="0.3">
      <c r="A285" s="34">
        <v>45569</v>
      </c>
      <c r="B285" s="24"/>
      <c r="C285" s="24"/>
      <c r="D285" s="35"/>
      <c r="E285" s="24"/>
      <c r="F285" s="24"/>
      <c r="G285" s="24"/>
      <c r="H285" s="24"/>
      <c r="I285" s="24"/>
      <c r="J285" s="35"/>
      <c r="K285" s="24"/>
      <c r="L285" s="24"/>
      <c r="M285" s="24"/>
      <c r="N285" s="24"/>
      <c r="O285" s="24"/>
      <c r="P285" s="35"/>
      <c r="Q285" s="24"/>
      <c r="R285" s="24"/>
      <c r="S285" s="35"/>
      <c r="T285" s="24"/>
      <c r="U285" s="24"/>
      <c r="V285" s="35"/>
      <c r="W285" s="24"/>
      <c r="X285" s="24"/>
      <c r="Y285" s="35"/>
      <c r="Z285" s="24"/>
      <c r="AA285" s="24"/>
      <c r="AB285" s="35"/>
      <c r="AC285" s="24"/>
      <c r="AD285" s="24"/>
      <c r="AE285" s="35"/>
      <c r="AF285" s="24"/>
      <c r="AG285" s="24"/>
      <c r="AH285" s="35"/>
      <c r="AI285" s="24"/>
      <c r="AJ285" s="24"/>
      <c r="AK285" s="35"/>
      <c r="AL285" s="24"/>
      <c r="AM285" s="24"/>
      <c r="AN285" s="35"/>
      <c r="AO285" s="24"/>
      <c r="AP285" s="24"/>
      <c r="AQ285" s="35"/>
      <c r="AR285" s="24"/>
      <c r="AS285" s="24"/>
      <c r="AT285" s="35"/>
      <c r="AU285" s="24"/>
      <c r="AV285" s="24"/>
      <c r="AW285" s="35"/>
      <c r="AX285" s="24"/>
      <c r="AY285" s="24"/>
      <c r="AZ285" s="35"/>
      <c r="BA285" s="24"/>
      <c r="BB285" s="7"/>
      <c r="BC285" s="7"/>
    </row>
    <row r="286" spans="1:55" x14ac:dyDescent="0.3">
      <c r="A286" s="34">
        <v>45570</v>
      </c>
      <c r="B286" s="24"/>
      <c r="C286" s="24"/>
      <c r="D286" s="35"/>
      <c r="E286" s="24"/>
      <c r="F286" s="24"/>
      <c r="G286" s="24"/>
      <c r="H286" s="24"/>
      <c r="I286" s="24"/>
      <c r="J286" s="35"/>
      <c r="K286" s="24"/>
      <c r="L286" s="24"/>
      <c r="M286" s="24"/>
      <c r="N286" s="24"/>
      <c r="O286" s="24"/>
      <c r="P286" s="35"/>
      <c r="Q286" s="24"/>
      <c r="R286" s="24"/>
      <c r="S286" s="35"/>
      <c r="T286" s="24"/>
      <c r="U286" s="24"/>
      <c r="V286" s="35"/>
      <c r="W286" s="24"/>
      <c r="X286" s="24"/>
      <c r="Y286" s="35"/>
      <c r="Z286" s="24"/>
      <c r="AA286" s="24"/>
      <c r="AB286" s="35"/>
      <c r="AC286" s="24"/>
      <c r="AD286" s="24"/>
      <c r="AE286" s="35"/>
      <c r="AF286" s="24"/>
      <c r="AG286" s="24"/>
      <c r="AH286" s="35"/>
      <c r="AI286" s="24"/>
      <c r="AJ286" s="24"/>
      <c r="AK286" s="35"/>
      <c r="AL286" s="24"/>
      <c r="AM286" s="24"/>
      <c r="AN286" s="35"/>
      <c r="AO286" s="24"/>
      <c r="AP286" s="24"/>
      <c r="AQ286" s="35"/>
      <c r="AR286" s="24"/>
      <c r="AS286" s="24"/>
      <c r="AT286" s="35"/>
      <c r="AU286" s="24"/>
      <c r="AV286" s="24"/>
      <c r="AW286" s="35"/>
      <c r="AX286" s="24"/>
      <c r="AY286" s="24"/>
      <c r="AZ286" s="35"/>
      <c r="BA286" s="24"/>
      <c r="BB286" s="7"/>
      <c r="BC286" s="7"/>
    </row>
    <row r="287" spans="1:55" x14ac:dyDescent="0.3">
      <c r="A287" s="34">
        <v>45571</v>
      </c>
      <c r="B287" s="24"/>
      <c r="C287" s="24"/>
      <c r="D287" s="35"/>
      <c r="E287" s="24"/>
      <c r="F287" s="24"/>
      <c r="G287" s="24"/>
      <c r="H287" s="24"/>
      <c r="I287" s="24"/>
      <c r="J287" s="35"/>
      <c r="K287" s="24"/>
      <c r="L287" s="24"/>
      <c r="M287" s="24"/>
      <c r="N287" s="24"/>
      <c r="O287" s="24"/>
      <c r="P287" s="35"/>
      <c r="Q287" s="24"/>
      <c r="R287" s="24"/>
      <c r="S287" s="35"/>
      <c r="T287" s="24"/>
      <c r="U287" s="24"/>
      <c r="V287" s="35"/>
      <c r="W287" s="24"/>
      <c r="X287" s="24"/>
      <c r="Y287" s="35"/>
      <c r="Z287" s="24"/>
      <c r="AA287" s="24"/>
      <c r="AB287" s="35"/>
      <c r="AC287" s="24"/>
      <c r="AD287" s="24"/>
      <c r="AE287" s="35"/>
      <c r="AF287" s="24"/>
      <c r="AG287" s="24"/>
      <c r="AH287" s="35"/>
      <c r="AI287" s="24"/>
      <c r="AJ287" s="24"/>
      <c r="AK287" s="35"/>
      <c r="AL287" s="24"/>
      <c r="AM287" s="24"/>
      <c r="AN287" s="35"/>
      <c r="AO287" s="24"/>
      <c r="AP287" s="24"/>
      <c r="AQ287" s="35"/>
      <c r="AR287" s="24"/>
      <c r="AS287" s="24"/>
      <c r="AT287" s="35"/>
      <c r="AU287" s="24"/>
      <c r="AV287" s="24"/>
      <c r="AW287" s="35"/>
      <c r="AX287" s="24"/>
      <c r="AY287" s="24"/>
      <c r="AZ287" s="35"/>
      <c r="BA287" s="24"/>
      <c r="BB287" s="7"/>
      <c r="BC287" s="7"/>
    </row>
    <row r="288" spans="1:55" x14ac:dyDescent="0.3">
      <c r="A288" s="34">
        <v>45572</v>
      </c>
      <c r="B288" s="24"/>
      <c r="C288" s="24"/>
      <c r="D288" s="35"/>
      <c r="E288" s="24"/>
      <c r="F288" s="24"/>
      <c r="G288" s="24"/>
      <c r="H288" s="24"/>
      <c r="I288" s="24"/>
      <c r="J288" s="35"/>
      <c r="K288" s="24"/>
      <c r="L288" s="24"/>
      <c r="M288" s="24"/>
      <c r="N288" s="24"/>
      <c r="O288" s="24"/>
      <c r="P288" s="35"/>
      <c r="Q288" s="24"/>
      <c r="R288" s="24"/>
      <c r="S288" s="35"/>
      <c r="T288" s="24"/>
      <c r="U288" s="24"/>
      <c r="V288" s="35"/>
      <c r="W288" s="24"/>
      <c r="X288" s="24"/>
      <c r="Y288" s="35"/>
      <c r="Z288" s="24"/>
      <c r="AA288" s="24"/>
      <c r="AB288" s="35"/>
      <c r="AC288" s="24"/>
      <c r="AD288" s="24"/>
      <c r="AE288" s="35"/>
      <c r="AF288" s="24"/>
      <c r="AG288" s="24"/>
      <c r="AH288" s="35"/>
      <c r="AI288" s="24"/>
      <c r="AJ288" s="24"/>
      <c r="AK288" s="35"/>
      <c r="AL288" s="24"/>
      <c r="AM288" s="24"/>
      <c r="AN288" s="35"/>
      <c r="AO288" s="24"/>
      <c r="AP288" s="24"/>
      <c r="AQ288" s="35"/>
      <c r="AR288" s="24"/>
      <c r="AS288" s="24"/>
      <c r="AT288" s="35"/>
      <c r="AU288" s="24"/>
      <c r="AV288" s="24"/>
      <c r="AW288" s="35"/>
      <c r="AX288" s="24"/>
      <c r="AY288" s="24"/>
      <c r="AZ288" s="35"/>
      <c r="BA288" s="24"/>
      <c r="BB288" s="7"/>
      <c r="BC288" s="7"/>
    </row>
    <row r="289" spans="1:55" x14ac:dyDescent="0.3">
      <c r="A289" s="34">
        <v>45573</v>
      </c>
      <c r="B289" s="24"/>
      <c r="C289" s="24"/>
      <c r="D289" s="35"/>
      <c r="E289" s="24"/>
      <c r="F289" s="24"/>
      <c r="G289" s="24"/>
      <c r="H289" s="24"/>
      <c r="I289" s="24"/>
      <c r="J289" s="35"/>
      <c r="K289" s="24"/>
      <c r="L289" s="24"/>
      <c r="M289" s="24"/>
      <c r="N289" s="24"/>
      <c r="O289" s="24"/>
      <c r="P289" s="35"/>
      <c r="Q289" s="24"/>
      <c r="R289" s="24"/>
      <c r="S289" s="35"/>
      <c r="T289" s="24"/>
      <c r="U289" s="24"/>
      <c r="V289" s="35"/>
      <c r="W289" s="24"/>
      <c r="X289" s="24"/>
      <c r="Y289" s="35"/>
      <c r="Z289" s="24"/>
      <c r="AA289" s="24"/>
      <c r="AB289" s="35"/>
      <c r="AC289" s="24"/>
      <c r="AD289" s="24"/>
      <c r="AE289" s="35"/>
      <c r="AF289" s="24"/>
      <c r="AG289" s="24"/>
      <c r="AH289" s="35"/>
      <c r="AI289" s="24"/>
      <c r="AJ289" s="24"/>
      <c r="AK289" s="35"/>
      <c r="AL289" s="24"/>
      <c r="AM289" s="24"/>
      <c r="AN289" s="35"/>
      <c r="AO289" s="24"/>
      <c r="AP289" s="24"/>
      <c r="AQ289" s="35"/>
      <c r="AR289" s="24"/>
      <c r="AS289" s="24"/>
      <c r="AT289" s="35"/>
      <c r="AU289" s="24"/>
      <c r="AV289" s="24"/>
      <c r="AW289" s="35"/>
      <c r="AX289" s="24"/>
      <c r="AY289" s="24"/>
      <c r="AZ289" s="35"/>
      <c r="BA289" s="24"/>
      <c r="BB289" s="7"/>
      <c r="BC289" s="7"/>
    </row>
    <row r="290" spans="1:55" x14ac:dyDescent="0.3">
      <c r="A290" s="34">
        <v>45574</v>
      </c>
      <c r="B290" s="24"/>
      <c r="C290" s="24"/>
      <c r="D290" s="35"/>
      <c r="E290" s="24"/>
      <c r="F290" s="24"/>
      <c r="G290" s="24"/>
      <c r="H290" s="24"/>
      <c r="I290" s="24"/>
      <c r="J290" s="35"/>
      <c r="K290" s="24"/>
      <c r="L290" s="24"/>
      <c r="M290" s="24"/>
      <c r="N290" s="24"/>
      <c r="O290" s="24"/>
      <c r="P290" s="35"/>
      <c r="Q290" s="24"/>
      <c r="R290" s="24"/>
      <c r="S290" s="35"/>
      <c r="T290" s="24"/>
      <c r="U290" s="24"/>
      <c r="V290" s="35"/>
      <c r="W290" s="24"/>
      <c r="X290" s="24"/>
      <c r="Y290" s="35"/>
      <c r="Z290" s="24"/>
      <c r="AA290" s="24"/>
      <c r="AB290" s="35"/>
      <c r="AC290" s="24"/>
      <c r="AD290" s="24"/>
      <c r="AE290" s="35"/>
      <c r="AF290" s="24"/>
      <c r="AG290" s="24"/>
      <c r="AH290" s="35"/>
      <c r="AI290" s="24"/>
      <c r="AJ290" s="24"/>
      <c r="AK290" s="35"/>
      <c r="AL290" s="24"/>
      <c r="AM290" s="24"/>
      <c r="AN290" s="35"/>
      <c r="AO290" s="24"/>
      <c r="AP290" s="24"/>
      <c r="AQ290" s="35"/>
      <c r="AR290" s="24"/>
      <c r="AS290" s="24"/>
      <c r="AT290" s="35"/>
      <c r="AU290" s="24"/>
      <c r="AV290" s="24"/>
      <c r="AW290" s="35"/>
      <c r="AX290" s="24"/>
      <c r="AY290" s="24"/>
      <c r="AZ290" s="35"/>
      <c r="BA290" s="24"/>
      <c r="BB290" s="7"/>
      <c r="BC290" s="7"/>
    </row>
    <row r="291" spans="1:55" x14ac:dyDescent="0.3">
      <c r="A291" s="34">
        <v>45575</v>
      </c>
      <c r="B291" s="24"/>
      <c r="C291" s="24"/>
      <c r="D291" s="35"/>
      <c r="E291" s="24"/>
      <c r="F291" s="24"/>
      <c r="G291" s="24"/>
      <c r="H291" s="24"/>
      <c r="I291" s="24"/>
      <c r="J291" s="35"/>
      <c r="K291" s="24"/>
      <c r="L291" s="24"/>
      <c r="M291" s="24"/>
      <c r="N291" s="24"/>
      <c r="O291" s="24"/>
      <c r="P291" s="35"/>
      <c r="Q291" s="24"/>
      <c r="R291" s="24"/>
      <c r="S291" s="35"/>
      <c r="T291" s="24"/>
      <c r="U291" s="24"/>
      <c r="V291" s="35"/>
      <c r="W291" s="24"/>
      <c r="X291" s="24"/>
      <c r="Y291" s="35"/>
      <c r="Z291" s="24"/>
      <c r="AA291" s="24"/>
      <c r="AB291" s="35"/>
      <c r="AC291" s="24"/>
      <c r="AD291" s="24"/>
      <c r="AE291" s="35"/>
      <c r="AF291" s="24"/>
      <c r="AG291" s="24"/>
      <c r="AH291" s="35"/>
      <c r="AI291" s="24"/>
      <c r="AJ291" s="24"/>
      <c r="AK291" s="35"/>
      <c r="AL291" s="24"/>
      <c r="AM291" s="24"/>
      <c r="AN291" s="35"/>
      <c r="AO291" s="24"/>
      <c r="AP291" s="24"/>
      <c r="AQ291" s="35"/>
      <c r="AR291" s="24"/>
      <c r="AS291" s="24"/>
      <c r="AT291" s="35"/>
      <c r="AU291" s="24"/>
      <c r="AV291" s="24"/>
      <c r="AW291" s="35"/>
      <c r="AX291" s="24"/>
      <c r="AY291" s="24"/>
      <c r="AZ291" s="35"/>
      <c r="BA291" s="24"/>
      <c r="BB291" s="7"/>
      <c r="BC291" s="7"/>
    </row>
    <row r="292" spans="1:55" x14ac:dyDescent="0.3">
      <c r="A292" s="34">
        <v>45576</v>
      </c>
      <c r="B292" s="24"/>
      <c r="C292" s="24"/>
      <c r="D292" s="35"/>
      <c r="E292" s="24"/>
      <c r="F292" s="24"/>
      <c r="G292" s="24"/>
      <c r="H292" s="24"/>
      <c r="I292" s="24"/>
      <c r="J292" s="35"/>
      <c r="K292" s="24"/>
      <c r="L292" s="24"/>
      <c r="M292" s="24"/>
      <c r="N292" s="24"/>
      <c r="O292" s="24"/>
      <c r="P292" s="35"/>
      <c r="Q292" s="24"/>
      <c r="R292" s="24"/>
      <c r="S292" s="35"/>
      <c r="T292" s="24"/>
      <c r="U292" s="24"/>
      <c r="V292" s="35"/>
      <c r="W292" s="24"/>
      <c r="X292" s="24"/>
      <c r="Y292" s="35"/>
      <c r="Z292" s="24"/>
      <c r="AA292" s="24"/>
      <c r="AB292" s="35"/>
      <c r="AC292" s="24"/>
      <c r="AD292" s="24"/>
      <c r="AE292" s="35"/>
      <c r="AF292" s="24"/>
      <c r="AG292" s="24"/>
      <c r="AH292" s="35"/>
      <c r="AI292" s="24"/>
      <c r="AJ292" s="24"/>
      <c r="AK292" s="35"/>
      <c r="AL292" s="24"/>
      <c r="AM292" s="24"/>
      <c r="AN292" s="35"/>
      <c r="AO292" s="24"/>
      <c r="AP292" s="24"/>
      <c r="AQ292" s="35"/>
      <c r="AR292" s="24"/>
      <c r="AS292" s="24"/>
      <c r="AT292" s="35"/>
      <c r="AU292" s="24"/>
      <c r="AV292" s="24"/>
      <c r="AW292" s="35"/>
      <c r="AX292" s="24"/>
      <c r="AY292" s="24"/>
      <c r="AZ292" s="35"/>
      <c r="BA292" s="24"/>
      <c r="BB292" s="7"/>
      <c r="BC292" s="7"/>
    </row>
    <row r="293" spans="1:55" x14ac:dyDescent="0.3">
      <c r="A293" s="34">
        <v>45577</v>
      </c>
      <c r="B293" s="24"/>
      <c r="C293" s="24"/>
      <c r="D293" s="35"/>
      <c r="E293" s="24"/>
      <c r="F293" s="24"/>
      <c r="G293" s="24"/>
      <c r="H293" s="24"/>
      <c r="I293" s="24"/>
      <c r="J293" s="35"/>
      <c r="K293" s="24"/>
      <c r="L293" s="24"/>
      <c r="M293" s="24"/>
      <c r="N293" s="24"/>
      <c r="O293" s="24"/>
      <c r="P293" s="35"/>
      <c r="Q293" s="24"/>
      <c r="R293" s="24"/>
      <c r="S293" s="35"/>
      <c r="T293" s="24"/>
      <c r="U293" s="24"/>
      <c r="V293" s="35"/>
      <c r="W293" s="24"/>
      <c r="X293" s="24"/>
      <c r="Y293" s="35"/>
      <c r="Z293" s="24"/>
      <c r="AA293" s="24"/>
      <c r="AB293" s="35"/>
      <c r="AC293" s="24"/>
      <c r="AD293" s="24"/>
      <c r="AE293" s="35"/>
      <c r="AF293" s="24"/>
      <c r="AG293" s="24"/>
      <c r="AH293" s="35"/>
      <c r="AI293" s="24"/>
      <c r="AJ293" s="24"/>
      <c r="AK293" s="35"/>
      <c r="AL293" s="24"/>
      <c r="AM293" s="24"/>
      <c r="AN293" s="35"/>
      <c r="AO293" s="24"/>
      <c r="AP293" s="24"/>
      <c r="AQ293" s="35"/>
      <c r="AR293" s="24"/>
      <c r="AS293" s="24"/>
      <c r="AT293" s="35"/>
      <c r="AU293" s="24"/>
      <c r="AV293" s="24"/>
      <c r="AW293" s="35"/>
      <c r="AX293" s="24"/>
      <c r="AY293" s="24"/>
      <c r="AZ293" s="35"/>
      <c r="BA293" s="24"/>
      <c r="BB293" s="7"/>
      <c r="BC293" s="7"/>
    </row>
    <row r="294" spans="1:55" x14ac:dyDescent="0.3">
      <c r="A294" s="34">
        <v>45578</v>
      </c>
      <c r="B294" s="24"/>
      <c r="C294" s="24"/>
      <c r="D294" s="35"/>
      <c r="E294" s="24"/>
      <c r="F294" s="24"/>
      <c r="G294" s="24"/>
      <c r="H294" s="24"/>
      <c r="I294" s="24"/>
      <c r="J294" s="35"/>
      <c r="K294" s="24"/>
      <c r="L294" s="24"/>
      <c r="M294" s="24"/>
      <c r="N294" s="24"/>
      <c r="O294" s="24"/>
      <c r="P294" s="35"/>
      <c r="Q294" s="24"/>
      <c r="R294" s="24"/>
      <c r="S294" s="35"/>
      <c r="T294" s="24"/>
      <c r="U294" s="24"/>
      <c r="V294" s="35"/>
      <c r="W294" s="24"/>
      <c r="X294" s="24"/>
      <c r="Y294" s="35"/>
      <c r="Z294" s="24"/>
      <c r="AA294" s="24"/>
      <c r="AB294" s="35"/>
      <c r="AC294" s="24"/>
      <c r="AD294" s="24"/>
      <c r="AE294" s="35"/>
      <c r="AF294" s="24"/>
      <c r="AG294" s="24"/>
      <c r="AH294" s="35"/>
      <c r="AI294" s="24"/>
      <c r="AJ294" s="24"/>
      <c r="AK294" s="35"/>
      <c r="AL294" s="24"/>
      <c r="AM294" s="24"/>
      <c r="AN294" s="35"/>
      <c r="AO294" s="24"/>
      <c r="AP294" s="24"/>
      <c r="AQ294" s="35"/>
      <c r="AR294" s="24"/>
      <c r="AS294" s="24"/>
      <c r="AT294" s="35"/>
      <c r="AU294" s="24"/>
      <c r="AV294" s="24"/>
      <c r="AW294" s="35"/>
      <c r="AX294" s="24"/>
      <c r="AY294" s="24"/>
      <c r="AZ294" s="35"/>
      <c r="BA294" s="24"/>
      <c r="BB294" s="7"/>
      <c r="BC294" s="7"/>
    </row>
    <row r="295" spans="1:55" x14ac:dyDescent="0.3">
      <c r="A295" s="34">
        <v>45579</v>
      </c>
      <c r="B295" s="24"/>
      <c r="C295" s="24"/>
      <c r="D295" s="35"/>
      <c r="E295" s="24"/>
      <c r="F295" s="24"/>
      <c r="G295" s="24"/>
      <c r="H295" s="24"/>
      <c r="I295" s="24"/>
      <c r="J295" s="35"/>
      <c r="K295" s="24"/>
      <c r="L295" s="24"/>
      <c r="M295" s="24"/>
      <c r="N295" s="24"/>
      <c r="O295" s="24"/>
      <c r="P295" s="35"/>
      <c r="Q295" s="24"/>
      <c r="R295" s="24"/>
      <c r="S295" s="35"/>
      <c r="T295" s="24"/>
      <c r="U295" s="24"/>
      <c r="V295" s="35"/>
      <c r="W295" s="24"/>
      <c r="X295" s="24"/>
      <c r="Y295" s="35"/>
      <c r="Z295" s="24"/>
      <c r="AA295" s="24"/>
      <c r="AB295" s="35"/>
      <c r="AC295" s="24"/>
      <c r="AD295" s="24"/>
      <c r="AE295" s="35"/>
      <c r="AF295" s="24"/>
      <c r="AG295" s="24"/>
      <c r="AH295" s="35"/>
      <c r="AI295" s="24"/>
      <c r="AJ295" s="24"/>
      <c r="AK295" s="35"/>
      <c r="AL295" s="24"/>
      <c r="AM295" s="24"/>
      <c r="AN295" s="35"/>
      <c r="AO295" s="24"/>
      <c r="AP295" s="24"/>
      <c r="AQ295" s="35"/>
      <c r="AR295" s="24"/>
      <c r="AS295" s="24"/>
      <c r="AT295" s="35"/>
      <c r="AU295" s="24"/>
      <c r="AV295" s="24"/>
      <c r="AW295" s="35"/>
      <c r="AX295" s="24"/>
      <c r="AY295" s="24"/>
      <c r="AZ295" s="35"/>
      <c r="BA295" s="24"/>
      <c r="BB295" s="7"/>
      <c r="BC295" s="7"/>
    </row>
    <row r="296" spans="1:55" x14ac:dyDescent="0.3">
      <c r="A296" s="34">
        <v>45580</v>
      </c>
      <c r="B296" s="24"/>
      <c r="C296" s="24"/>
      <c r="D296" s="35"/>
      <c r="E296" s="24"/>
      <c r="F296" s="24"/>
      <c r="G296" s="24"/>
      <c r="H296" s="24"/>
      <c r="I296" s="24"/>
      <c r="J296" s="35"/>
      <c r="K296" s="24"/>
      <c r="L296" s="24"/>
      <c r="M296" s="24"/>
      <c r="N296" s="24"/>
      <c r="O296" s="24"/>
      <c r="P296" s="35"/>
      <c r="Q296" s="24"/>
      <c r="R296" s="24"/>
      <c r="S296" s="35"/>
      <c r="T296" s="24"/>
      <c r="U296" s="24"/>
      <c r="V296" s="35"/>
      <c r="W296" s="24"/>
      <c r="X296" s="24"/>
      <c r="Y296" s="35"/>
      <c r="Z296" s="24"/>
      <c r="AA296" s="24"/>
      <c r="AB296" s="35"/>
      <c r="AC296" s="24"/>
      <c r="AD296" s="24"/>
      <c r="AE296" s="35"/>
      <c r="AF296" s="24"/>
      <c r="AG296" s="24"/>
      <c r="AH296" s="35"/>
      <c r="AI296" s="24"/>
      <c r="AJ296" s="24"/>
      <c r="AK296" s="35"/>
      <c r="AL296" s="24"/>
      <c r="AM296" s="24"/>
      <c r="AN296" s="35"/>
      <c r="AO296" s="24"/>
      <c r="AP296" s="24"/>
      <c r="AQ296" s="35"/>
      <c r="AR296" s="24"/>
      <c r="AS296" s="24"/>
      <c r="AT296" s="35"/>
      <c r="AU296" s="24"/>
      <c r="AV296" s="24"/>
      <c r="AW296" s="35"/>
      <c r="AX296" s="24"/>
      <c r="AY296" s="24"/>
      <c r="AZ296" s="35"/>
      <c r="BA296" s="24"/>
      <c r="BB296" s="7"/>
      <c r="BC296" s="7"/>
    </row>
    <row r="297" spans="1:55" x14ac:dyDescent="0.3">
      <c r="A297" s="34">
        <v>45581</v>
      </c>
      <c r="B297" s="24"/>
      <c r="C297" s="24"/>
      <c r="D297" s="35"/>
      <c r="E297" s="24"/>
      <c r="F297" s="24"/>
      <c r="G297" s="24"/>
      <c r="H297" s="24"/>
      <c r="I297" s="24"/>
      <c r="J297" s="35"/>
      <c r="K297" s="24"/>
      <c r="L297" s="24"/>
      <c r="M297" s="24"/>
      <c r="N297" s="24"/>
      <c r="O297" s="24"/>
      <c r="P297" s="35"/>
      <c r="Q297" s="24"/>
      <c r="R297" s="24"/>
      <c r="S297" s="35"/>
      <c r="T297" s="24"/>
      <c r="U297" s="24"/>
      <c r="V297" s="35"/>
      <c r="W297" s="24"/>
      <c r="X297" s="24"/>
      <c r="Y297" s="35"/>
      <c r="Z297" s="24"/>
      <c r="AA297" s="24"/>
      <c r="AB297" s="35"/>
      <c r="AC297" s="24"/>
      <c r="AD297" s="24"/>
      <c r="AE297" s="35"/>
      <c r="AF297" s="24"/>
      <c r="AG297" s="24"/>
      <c r="AH297" s="35"/>
      <c r="AI297" s="24"/>
      <c r="AJ297" s="24"/>
      <c r="AK297" s="35"/>
      <c r="AL297" s="24"/>
      <c r="AM297" s="24"/>
      <c r="AN297" s="35"/>
      <c r="AO297" s="24"/>
      <c r="AP297" s="24"/>
      <c r="AQ297" s="35"/>
      <c r="AR297" s="24"/>
      <c r="AS297" s="24"/>
      <c r="AT297" s="35"/>
      <c r="AU297" s="24"/>
      <c r="AV297" s="24"/>
      <c r="AW297" s="35"/>
      <c r="AX297" s="24"/>
      <c r="AY297" s="24"/>
      <c r="AZ297" s="35"/>
      <c r="BA297" s="24"/>
      <c r="BB297" s="7"/>
      <c r="BC297" s="7"/>
    </row>
    <row r="298" spans="1:55" x14ac:dyDescent="0.3">
      <c r="A298" s="34">
        <v>45582</v>
      </c>
      <c r="B298" s="24"/>
      <c r="C298" s="24"/>
      <c r="D298" s="35"/>
      <c r="E298" s="24"/>
      <c r="F298" s="24"/>
      <c r="G298" s="24"/>
      <c r="H298" s="24"/>
      <c r="I298" s="24"/>
      <c r="J298" s="35"/>
      <c r="K298" s="24"/>
      <c r="L298" s="24"/>
      <c r="M298" s="24"/>
      <c r="N298" s="24"/>
      <c r="O298" s="24"/>
      <c r="P298" s="35"/>
      <c r="Q298" s="24"/>
      <c r="R298" s="24"/>
      <c r="S298" s="35"/>
      <c r="T298" s="24"/>
      <c r="U298" s="24"/>
      <c r="V298" s="35"/>
      <c r="W298" s="24"/>
      <c r="X298" s="24"/>
      <c r="Y298" s="35"/>
      <c r="Z298" s="24"/>
      <c r="AA298" s="24"/>
      <c r="AB298" s="35"/>
      <c r="AC298" s="24"/>
      <c r="AD298" s="24"/>
      <c r="AE298" s="35"/>
      <c r="AF298" s="24"/>
      <c r="AG298" s="24"/>
      <c r="AH298" s="35"/>
      <c r="AI298" s="24"/>
      <c r="AJ298" s="24"/>
      <c r="AK298" s="35"/>
      <c r="AL298" s="24"/>
      <c r="AM298" s="24"/>
      <c r="AN298" s="35"/>
      <c r="AO298" s="24"/>
      <c r="AP298" s="24"/>
      <c r="AQ298" s="35"/>
      <c r="AR298" s="24"/>
      <c r="AS298" s="24"/>
      <c r="AT298" s="35"/>
      <c r="AU298" s="24"/>
      <c r="AV298" s="24"/>
      <c r="AW298" s="35"/>
      <c r="AX298" s="24"/>
      <c r="AY298" s="24"/>
      <c r="AZ298" s="35"/>
      <c r="BA298" s="24"/>
      <c r="BB298" s="7"/>
      <c r="BC298" s="7"/>
    </row>
    <row r="299" spans="1:55" x14ac:dyDescent="0.3">
      <c r="A299" s="34">
        <v>45583</v>
      </c>
      <c r="B299" s="24"/>
      <c r="C299" s="24"/>
      <c r="D299" s="35"/>
      <c r="E299" s="24"/>
      <c r="F299" s="24"/>
      <c r="G299" s="24"/>
      <c r="H299" s="24"/>
      <c r="I299" s="24"/>
      <c r="J299" s="35"/>
      <c r="K299" s="24"/>
      <c r="L299" s="24"/>
      <c r="M299" s="24"/>
      <c r="N299" s="24"/>
      <c r="O299" s="24"/>
      <c r="P299" s="35"/>
      <c r="Q299" s="24"/>
      <c r="R299" s="24"/>
      <c r="S299" s="35"/>
      <c r="T299" s="24"/>
      <c r="U299" s="24"/>
      <c r="V299" s="35"/>
      <c r="W299" s="24"/>
      <c r="X299" s="24"/>
      <c r="Y299" s="35"/>
      <c r="Z299" s="24"/>
      <c r="AA299" s="24"/>
      <c r="AB299" s="35"/>
      <c r="AC299" s="24"/>
      <c r="AD299" s="24"/>
      <c r="AE299" s="35"/>
      <c r="AF299" s="24"/>
      <c r="AG299" s="24"/>
      <c r="AH299" s="35"/>
      <c r="AI299" s="24"/>
      <c r="AJ299" s="24"/>
      <c r="AK299" s="35"/>
      <c r="AL299" s="24"/>
      <c r="AM299" s="24"/>
      <c r="AN299" s="35"/>
      <c r="AO299" s="24"/>
      <c r="AP299" s="24"/>
      <c r="AQ299" s="35"/>
      <c r="AR299" s="24"/>
      <c r="AS299" s="24"/>
      <c r="AT299" s="35"/>
      <c r="AU299" s="24"/>
      <c r="AV299" s="24"/>
      <c r="AW299" s="35"/>
      <c r="AX299" s="24"/>
      <c r="AY299" s="24"/>
      <c r="AZ299" s="35"/>
      <c r="BA299" s="24"/>
      <c r="BB299" s="7"/>
      <c r="BC299" s="7"/>
    </row>
    <row r="300" spans="1:55" x14ac:dyDescent="0.3">
      <c r="A300" s="34">
        <v>45584</v>
      </c>
      <c r="B300" s="24"/>
      <c r="C300" s="24"/>
      <c r="D300" s="35"/>
      <c r="E300" s="24"/>
      <c r="F300" s="24"/>
      <c r="G300" s="24"/>
      <c r="H300" s="24"/>
      <c r="I300" s="24"/>
      <c r="J300" s="35"/>
      <c r="K300" s="24"/>
      <c r="L300" s="24"/>
      <c r="M300" s="24"/>
      <c r="N300" s="24"/>
      <c r="O300" s="24"/>
      <c r="P300" s="35"/>
      <c r="Q300" s="24"/>
      <c r="R300" s="24"/>
      <c r="S300" s="35"/>
      <c r="T300" s="24"/>
      <c r="U300" s="24"/>
      <c r="V300" s="35"/>
      <c r="W300" s="24"/>
      <c r="X300" s="24"/>
      <c r="Y300" s="35"/>
      <c r="Z300" s="24"/>
      <c r="AA300" s="24"/>
      <c r="AB300" s="35"/>
      <c r="AC300" s="24"/>
      <c r="AD300" s="24"/>
      <c r="AE300" s="35"/>
      <c r="AF300" s="24"/>
      <c r="AG300" s="24"/>
      <c r="AH300" s="35"/>
      <c r="AI300" s="24"/>
      <c r="AJ300" s="24"/>
      <c r="AK300" s="35"/>
      <c r="AL300" s="24"/>
      <c r="AM300" s="24"/>
      <c r="AN300" s="35"/>
      <c r="AO300" s="24"/>
      <c r="AP300" s="24"/>
      <c r="AQ300" s="35"/>
      <c r="AR300" s="24"/>
      <c r="AS300" s="24"/>
      <c r="AT300" s="35"/>
      <c r="AU300" s="24"/>
      <c r="AV300" s="24"/>
      <c r="AW300" s="35"/>
      <c r="AX300" s="24"/>
      <c r="AY300" s="24"/>
      <c r="AZ300" s="35"/>
      <c r="BA300" s="24"/>
      <c r="BB300" s="7"/>
      <c r="BC300" s="7"/>
    </row>
    <row r="301" spans="1:55" x14ac:dyDescent="0.3">
      <c r="A301" s="34">
        <v>45585</v>
      </c>
      <c r="B301" s="24"/>
      <c r="C301" s="24"/>
      <c r="D301" s="35"/>
      <c r="E301" s="24"/>
      <c r="F301" s="24"/>
      <c r="G301" s="24"/>
      <c r="H301" s="24"/>
      <c r="I301" s="24"/>
      <c r="J301" s="35"/>
      <c r="K301" s="24"/>
      <c r="L301" s="24"/>
      <c r="M301" s="24"/>
      <c r="N301" s="24"/>
      <c r="O301" s="24"/>
      <c r="P301" s="35"/>
      <c r="Q301" s="24"/>
      <c r="R301" s="24"/>
      <c r="S301" s="35"/>
      <c r="T301" s="24"/>
      <c r="U301" s="24"/>
      <c r="V301" s="35"/>
      <c r="W301" s="24"/>
      <c r="X301" s="24"/>
      <c r="Y301" s="35"/>
      <c r="Z301" s="24"/>
      <c r="AA301" s="24"/>
      <c r="AB301" s="35"/>
      <c r="AC301" s="24"/>
      <c r="AD301" s="24"/>
      <c r="AE301" s="35"/>
      <c r="AF301" s="24"/>
      <c r="AG301" s="24"/>
      <c r="AH301" s="35"/>
      <c r="AI301" s="24"/>
      <c r="AJ301" s="24"/>
      <c r="AK301" s="35"/>
      <c r="AL301" s="24"/>
      <c r="AM301" s="24"/>
      <c r="AN301" s="35"/>
      <c r="AO301" s="24"/>
      <c r="AP301" s="24"/>
      <c r="AQ301" s="35"/>
      <c r="AR301" s="24"/>
      <c r="AS301" s="24"/>
      <c r="AT301" s="35"/>
      <c r="AU301" s="24"/>
      <c r="AV301" s="24"/>
      <c r="AW301" s="35"/>
      <c r="AX301" s="24"/>
      <c r="AY301" s="24"/>
      <c r="AZ301" s="35"/>
      <c r="BA301" s="24"/>
      <c r="BB301" s="7"/>
      <c r="BC301" s="7"/>
    </row>
    <row r="302" spans="1:55" x14ac:dyDescent="0.3">
      <c r="A302" s="34">
        <v>45586</v>
      </c>
      <c r="B302" s="24"/>
      <c r="C302" s="24"/>
      <c r="D302" s="35"/>
      <c r="E302" s="24"/>
      <c r="F302" s="24"/>
      <c r="G302" s="24"/>
      <c r="H302" s="24"/>
      <c r="I302" s="24"/>
      <c r="J302" s="35"/>
      <c r="K302" s="24"/>
      <c r="L302" s="24"/>
      <c r="M302" s="24"/>
      <c r="N302" s="24"/>
      <c r="O302" s="24"/>
      <c r="P302" s="35"/>
      <c r="Q302" s="24"/>
      <c r="R302" s="24"/>
      <c r="S302" s="35"/>
      <c r="T302" s="24"/>
      <c r="U302" s="24"/>
      <c r="V302" s="35"/>
      <c r="W302" s="24"/>
      <c r="X302" s="24"/>
      <c r="Y302" s="35"/>
      <c r="Z302" s="24"/>
      <c r="AA302" s="24"/>
      <c r="AB302" s="35"/>
      <c r="AC302" s="24"/>
      <c r="AD302" s="24"/>
      <c r="AE302" s="35"/>
      <c r="AF302" s="24"/>
      <c r="AG302" s="24"/>
      <c r="AH302" s="35"/>
      <c r="AI302" s="24"/>
      <c r="AJ302" s="24"/>
      <c r="AK302" s="35"/>
      <c r="AL302" s="24"/>
      <c r="AM302" s="24"/>
      <c r="AN302" s="35"/>
      <c r="AO302" s="24"/>
      <c r="AP302" s="24"/>
      <c r="AQ302" s="35"/>
      <c r="AR302" s="24"/>
      <c r="AS302" s="24"/>
      <c r="AT302" s="35"/>
      <c r="AU302" s="24"/>
      <c r="AV302" s="24"/>
      <c r="AW302" s="35"/>
      <c r="AX302" s="24"/>
      <c r="AY302" s="24"/>
      <c r="AZ302" s="35"/>
      <c r="BA302" s="24"/>
      <c r="BB302" s="7"/>
      <c r="BC302" s="7"/>
    </row>
    <row r="303" spans="1:55" x14ac:dyDescent="0.3">
      <c r="A303" s="34">
        <v>45587</v>
      </c>
      <c r="B303" s="24"/>
      <c r="C303" s="24"/>
      <c r="D303" s="35"/>
      <c r="E303" s="24"/>
      <c r="F303" s="24"/>
      <c r="G303" s="24"/>
      <c r="H303" s="24"/>
      <c r="I303" s="24"/>
      <c r="J303" s="35"/>
      <c r="K303" s="24"/>
      <c r="L303" s="24"/>
      <c r="M303" s="24"/>
      <c r="N303" s="24"/>
      <c r="O303" s="24"/>
      <c r="P303" s="35"/>
      <c r="Q303" s="24"/>
      <c r="R303" s="24"/>
      <c r="S303" s="35"/>
      <c r="T303" s="24"/>
      <c r="U303" s="24"/>
      <c r="V303" s="35"/>
      <c r="W303" s="24"/>
      <c r="X303" s="24"/>
      <c r="Y303" s="35"/>
      <c r="Z303" s="24"/>
      <c r="AA303" s="24"/>
      <c r="AB303" s="35"/>
      <c r="AC303" s="24"/>
      <c r="AD303" s="24"/>
      <c r="AE303" s="35"/>
      <c r="AF303" s="24"/>
      <c r="AG303" s="24"/>
      <c r="AH303" s="35"/>
      <c r="AI303" s="24"/>
      <c r="AJ303" s="24"/>
      <c r="AK303" s="35"/>
      <c r="AL303" s="24"/>
      <c r="AM303" s="24"/>
      <c r="AN303" s="35"/>
      <c r="AO303" s="24"/>
      <c r="AP303" s="24"/>
      <c r="AQ303" s="35"/>
      <c r="AR303" s="24"/>
      <c r="AS303" s="24"/>
      <c r="AT303" s="35"/>
      <c r="AU303" s="24"/>
      <c r="AV303" s="24"/>
      <c r="AW303" s="35"/>
      <c r="AX303" s="24"/>
      <c r="AY303" s="24"/>
      <c r="AZ303" s="35"/>
      <c r="BA303" s="24"/>
      <c r="BB303" s="7"/>
      <c r="BC303" s="7"/>
    </row>
    <row r="304" spans="1:55" x14ac:dyDescent="0.3">
      <c r="A304" s="34">
        <v>45588</v>
      </c>
      <c r="B304" s="24"/>
      <c r="C304" s="24"/>
      <c r="D304" s="35"/>
      <c r="E304" s="24"/>
      <c r="F304" s="24"/>
      <c r="G304" s="24"/>
      <c r="H304" s="24"/>
      <c r="I304" s="24"/>
      <c r="J304" s="35"/>
      <c r="K304" s="24"/>
      <c r="L304" s="24"/>
      <c r="M304" s="24"/>
      <c r="N304" s="24"/>
      <c r="O304" s="24"/>
      <c r="P304" s="35"/>
      <c r="Q304" s="24"/>
      <c r="R304" s="24"/>
      <c r="S304" s="35"/>
      <c r="T304" s="24"/>
      <c r="U304" s="24"/>
      <c r="V304" s="35"/>
      <c r="W304" s="24"/>
      <c r="X304" s="24"/>
      <c r="Y304" s="35"/>
      <c r="Z304" s="24"/>
      <c r="AA304" s="24"/>
      <c r="AB304" s="35"/>
      <c r="AC304" s="24"/>
      <c r="AD304" s="24"/>
      <c r="AE304" s="35"/>
      <c r="AF304" s="24"/>
      <c r="AG304" s="24"/>
      <c r="AH304" s="35"/>
      <c r="AI304" s="24"/>
      <c r="AJ304" s="24"/>
      <c r="AK304" s="35"/>
      <c r="AL304" s="24"/>
      <c r="AM304" s="24"/>
      <c r="AN304" s="35"/>
      <c r="AO304" s="24"/>
      <c r="AP304" s="24"/>
      <c r="AQ304" s="35"/>
      <c r="AR304" s="24"/>
      <c r="AS304" s="24"/>
      <c r="AT304" s="35"/>
      <c r="AU304" s="24"/>
      <c r="AV304" s="24"/>
      <c r="AW304" s="35"/>
      <c r="AX304" s="24"/>
      <c r="AY304" s="24"/>
      <c r="AZ304" s="35"/>
      <c r="BA304" s="24"/>
      <c r="BB304" s="7"/>
      <c r="BC304" s="7"/>
    </row>
    <row r="305" spans="1:55" x14ac:dyDescent="0.3">
      <c r="A305" s="34">
        <v>45589</v>
      </c>
      <c r="B305" s="24"/>
      <c r="C305" s="24"/>
      <c r="D305" s="35"/>
      <c r="E305" s="24"/>
      <c r="F305" s="24"/>
      <c r="G305" s="24"/>
      <c r="H305" s="24"/>
      <c r="I305" s="24"/>
      <c r="J305" s="35"/>
      <c r="K305" s="24"/>
      <c r="L305" s="24"/>
      <c r="M305" s="24"/>
      <c r="N305" s="24"/>
      <c r="O305" s="24"/>
      <c r="P305" s="35"/>
      <c r="Q305" s="24"/>
      <c r="R305" s="24"/>
      <c r="S305" s="35"/>
      <c r="T305" s="24"/>
      <c r="U305" s="24"/>
      <c r="V305" s="35"/>
      <c r="W305" s="24"/>
      <c r="X305" s="24"/>
      <c r="Y305" s="35"/>
      <c r="Z305" s="24"/>
      <c r="AA305" s="24"/>
      <c r="AB305" s="35"/>
      <c r="AC305" s="24"/>
      <c r="AD305" s="24"/>
      <c r="AE305" s="35"/>
      <c r="AF305" s="24"/>
      <c r="AG305" s="24"/>
      <c r="AH305" s="35"/>
      <c r="AI305" s="24"/>
      <c r="AJ305" s="24"/>
      <c r="AK305" s="35"/>
      <c r="AL305" s="24"/>
      <c r="AM305" s="24"/>
      <c r="AN305" s="35"/>
      <c r="AO305" s="24"/>
      <c r="AP305" s="24"/>
      <c r="AQ305" s="35"/>
      <c r="AR305" s="24"/>
      <c r="AS305" s="24"/>
      <c r="AT305" s="35"/>
      <c r="AU305" s="24"/>
      <c r="AV305" s="24"/>
      <c r="AW305" s="35"/>
      <c r="AX305" s="24"/>
      <c r="AY305" s="24"/>
      <c r="AZ305" s="35"/>
      <c r="BA305" s="24"/>
      <c r="BB305" s="7"/>
      <c r="BC305" s="7"/>
    </row>
    <row r="306" spans="1:55" x14ac:dyDescent="0.3">
      <c r="A306" s="34">
        <v>45590</v>
      </c>
      <c r="B306" s="24"/>
      <c r="C306" s="24"/>
      <c r="D306" s="35"/>
      <c r="E306" s="24"/>
      <c r="F306" s="24"/>
      <c r="G306" s="24"/>
      <c r="H306" s="24"/>
      <c r="I306" s="24"/>
      <c r="J306" s="35"/>
      <c r="K306" s="24"/>
      <c r="L306" s="24"/>
      <c r="M306" s="24"/>
      <c r="N306" s="24"/>
      <c r="O306" s="24"/>
      <c r="P306" s="35"/>
      <c r="Q306" s="24"/>
      <c r="R306" s="24"/>
      <c r="S306" s="35"/>
      <c r="T306" s="24"/>
      <c r="U306" s="24"/>
      <c r="V306" s="35"/>
      <c r="W306" s="24"/>
      <c r="X306" s="24"/>
      <c r="Y306" s="35"/>
      <c r="Z306" s="24"/>
      <c r="AA306" s="24"/>
      <c r="AB306" s="35"/>
      <c r="AC306" s="24"/>
      <c r="AD306" s="24"/>
      <c r="AE306" s="35"/>
      <c r="AF306" s="24"/>
      <c r="AG306" s="24"/>
      <c r="AH306" s="35"/>
      <c r="AI306" s="24"/>
      <c r="AJ306" s="24"/>
      <c r="AK306" s="35"/>
      <c r="AL306" s="24"/>
      <c r="AM306" s="24"/>
      <c r="AN306" s="35"/>
      <c r="AO306" s="24"/>
      <c r="AP306" s="24"/>
      <c r="AQ306" s="35"/>
      <c r="AR306" s="24"/>
      <c r="AS306" s="24"/>
      <c r="AT306" s="35"/>
      <c r="AU306" s="24"/>
      <c r="AV306" s="24"/>
      <c r="AW306" s="35"/>
      <c r="AX306" s="24"/>
      <c r="AY306" s="24"/>
      <c r="AZ306" s="35"/>
      <c r="BA306" s="24"/>
      <c r="BB306" s="7"/>
      <c r="BC306" s="7"/>
    </row>
    <row r="307" spans="1:55" x14ac:dyDescent="0.3">
      <c r="A307" s="34">
        <v>45591</v>
      </c>
      <c r="B307" s="24"/>
      <c r="C307" s="24"/>
      <c r="D307" s="35"/>
      <c r="E307" s="24"/>
      <c r="F307" s="24"/>
      <c r="G307" s="24"/>
      <c r="H307" s="24"/>
      <c r="I307" s="24"/>
      <c r="J307" s="35"/>
      <c r="K307" s="24"/>
      <c r="L307" s="24"/>
      <c r="M307" s="24"/>
      <c r="N307" s="24"/>
      <c r="O307" s="24"/>
      <c r="P307" s="35"/>
      <c r="Q307" s="24"/>
      <c r="R307" s="24"/>
      <c r="S307" s="35"/>
      <c r="T307" s="24"/>
      <c r="U307" s="24"/>
      <c r="V307" s="35"/>
      <c r="W307" s="24"/>
      <c r="X307" s="24"/>
      <c r="Y307" s="35"/>
      <c r="Z307" s="24"/>
      <c r="AA307" s="24"/>
      <c r="AB307" s="35"/>
      <c r="AC307" s="24"/>
      <c r="AD307" s="24"/>
      <c r="AE307" s="35"/>
      <c r="AF307" s="24"/>
      <c r="AG307" s="24"/>
      <c r="AH307" s="35"/>
      <c r="AI307" s="24"/>
      <c r="AJ307" s="24"/>
      <c r="AK307" s="35"/>
      <c r="AL307" s="24"/>
      <c r="AM307" s="24"/>
      <c r="AN307" s="35"/>
      <c r="AO307" s="24"/>
      <c r="AP307" s="24"/>
      <c r="AQ307" s="35"/>
      <c r="AR307" s="24"/>
      <c r="AS307" s="24"/>
      <c r="AT307" s="35"/>
      <c r="AU307" s="24"/>
      <c r="AV307" s="24"/>
      <c r="AW307" s="35"/>
      <c r="AX307" s="24"/>
      <c r="AY307" s="24"/>
      <c r="AZ307" s="35"/>
      <c r="BA307" s="24"/>
      <c r="BB307" s="7"/>
      <c r="BC307" s="7"/>
    </row>
    <row r="308" spans="1:55" x14ac:dyDescent="0.3">
      <c r="A308" s="34">
        <v>45592</v>
      </c>
      <c r="B308" s="24"/>
      <c r="C308" s="24"/>
      <c r="D308" s="35"/>
      <c r="E308" s="24"/>
      <c r="F308" s="24"/>
      <c r="G308" s="24"/>
      <c r="H308" s="24"/>
      <c r="I308" s="24"/>
      <c r="J308" s="35"/>
      <c r="K308" s="24"/>
      <c r="L308" s="24"/>
      <c r="M308" s="24"/>
      <c r="N308" s="24"/>
      <c r="O308" s="24"/>
      <c r="P308" s="35"/>
      <c r="Q308" s="24"/>
      <c r="R308" s="24"/>
      <c r="S308" s="35"/>
      <c r="T308" s="24"/>
      <c r="U308" s="24"/>
      <c r="V308" s="35"/>
      <c r="W308" s="24"/>
      <c r="X308" s="24"/>
      <c r="Y308" s="35"/>
      <c r="Z308" s="24"/>
      <c r="AA308" s="24"/>
      <c r="AB308" s="35"/>
      <c r="AC308" s="24"/>
      <c r="AD308" s="24"/>
      <c r="AE308" s="35"/>
      <c r="AF308" s="24"/>
      <c r="AG308" s="24"/>
      <c r="AH308" s="35"/>
      <c r="AI308" s="24"/>
      <c r="AJ308" s="24"/>
      <c r="AK308" s="35"/>
      <c r="AL308" s="24"/>
      <c r="AM308" s="24"/>
      <c r="AN308" s="35"/>
      <c r="AO308" s="24"/>
      <c r="AP308" s="24"/>
      <c r="AQ308" s="35"/>
      <c r="AR308" s="24"/>
      <c r="AS308" s="24"/>
      <c r="AT308" s="35"/>
      <c r="AU308" s="24"/>
      <c r="AV308" s="24"/>
      <c r="AW308" s="35"/>
      <c r="AX308" s="24"/>
      <c r="AY308" s="24"/>
      <c r="AZ308" s="35"/>
      <c r="BA308" s="24"/>
      <c r="BB308" s="7"/>
      <c r="BC308" s="7"/>
    </row>
    <row r="309" spans="1:55" x14ac:dyDescent="0.3">
      <c r="A309" s="34">
        <v>45593</v>
      </c>
      <c r="B309" s="24"/>
      <c r="C309" s="24"/>
      <c r="D309" s="35"/>
      <c r="E309" s="24"/>
      <c r="F309" s="24"/>
      <c r="G309" s="24"/>
      <c r="H309" s="24"/>
      <c r="I309" s="24"/>
      <c r="J309" s="35"/>
      <c r="K309" s="24"/>
      <c r="L309" s="24"/>
      <c r="M309" s="24"/>
      <c r="N309" s="24"/>
      <c r="O309" s="24"/>
      <c r="P309" s="35"/>
      <c r="Q309" s="24"/>
      <c r="R309" s="24"/>
      <c r="S309" s="35"/>
      <c r="T309" s="24"/>
      <c r="U309" s="24"/>
      <c r="V309" s="35"/>
      <c r="W309" s="24"/>
      <c r="X309" s="24"/>
      <c r="Y309" s="35"/>
      <c r="Z309" s="24"/>
      <c r="AA309" s="24"/>
      <c r="AB309" s="35"/>
      <c r="AC309" s="24"/>
      <c r="AD309" s="24"/>
      <c r="AE309" s="35"/>
      <c r="AF309" s="24"/>
      <c r="AG309" s="24"/>
      <c r="AH309" s="35"/>
      <c r="AI309" s="24"/>
      <c r="AJ309" s="24"/>
      <c r="AK309" s="35"/>
      <c r="AL309" s="24"/>
      <c r="AM309" s="24"/>
      <c r="AN309" s="35"/>
      <c r="AO309" s="24"/>
      <c r="AP309" s="24"/>
      <c r="AQ309" s="35"/>
      <c r="AR309" s="24"/>
      <c r="AS309" s="24"/>
      <c r="AT309" s="35"/>
      <c r="AU309" s="24"/>
      <c r="AV309" s="24"/>
      <c r="AW309" s="35"/>
      <c r="AX309" s="24"/>
      <c r="AY309" s="24"/>
      <c r="AZ309" s="35"/>
      <c r="BA309" s="24"/>
      <c r="BB309" s="7"/>
      <c r="BC309" s="7"/>
    </row>
    <row r="310" spans="1:55" x14ac:dyDescent="0.3">
      <c r="A310" s="34">
        <v>45594</v>
      </c>
      <c r="B310" s="24"/>
      <c r="C310" s="24"/>
      <c r="D310" s="35"/>
      <c r="E310" s="24"/>
      <c r="F310" s="24"/>
      <c r="G310" s="24"/>
      <c r="H310" s="24"/>
      <c r="I310" s="24"/>
      <c r="J310" s="35"/>
      <c r="K310" s="24"/>
      <c r="L310" s="24"/>
      <c r="M310" s="24"/>
      <c r="N310" s="24"/>
      <c r="O310" s="24"/>
      <c r="P310" s="35"/>
      <c r="Q310" s="24"/>
      <c r="R310" s="24"/>
      <c r="S310" s="35"/>
      <c r="T310" s="24"/>
      <c r="U310" s="24"/>
      <c r="V310" s="35"/>
      <c r="W310" s="24"/>
      <c r="X310" s="24"/>
      <c r="Y310" s="35"/>
      <c r="Z310" s="24"/>
      <c r="AA310" s="24"/>
      <c r="AB310" s="35"/>
      <c r="AC310" s="24"/>
      <c r="AD310" s="24"/>
      <c r="AE310" s="35"/>
      <c r="AF310" s="24"/>
      <c r="AG310" s="24"/>
      <c r="AH310" s="35"/>
      <c r="AI310" s="24"/>
      <c r="AJ310" s="24"/>
      <c r="AK310" s="35"/>
      <c r="AL310" s="24"/>
      <c r="AM310" s="24"/>
      <c r="AN310" s="35"/>
      <c r="AO310" s="24"/>
      <c r="AP310" s="24"/>
      <c r="AQ310" s="35"/>
      <c r="AR310" s="24"/>
      <c r="AS310" s="24"/>
      <c r="AT310" s="35"/>
      <c r="AU310" s="24"/>
      <c r="AV310" s="24"/>
      <c r="AW310" s="35"/>
      <c r="AX310" s="24"/>
      <c r="AY310" s="24"/>
      <c r="AZ310" s="35"/>
      <c r="BA310" s="24"/>
      <c r="BB310" s="7"/>
      <c r="BC310" s="7"/>
    </row>
    <row r="311" spans="1:55" x14ac:dyDescent="0.3">
      <c r="A311" s="34">
        <v>45595</v>
      </c>
      <c r="B311" s="24"/>
      <c r="C311" s="24"/>
      <c r="D311" s="35"/>
      <c r="E311" s="24"/>
      <c r="F311" s="24"/>
      <c r="G311" s="24"/>
      <c r="H311" s="24"/>
      <c r="I311" s="24"/>
      <c r="J311" s="35"/>
      <c r="K311" s="24"/>
      <c r="L311" s="24"/>
      <c r="M311" s="24"/>
      <c r="N311" s="24"/>
      <c r="O311" s="24"/>
      <c r="P311" s="35"/>
      <c r="Q311" s="24"/>
      <c r="R311" s="24"/>
      <c r="S311" s="35"/>
      <c r="T311" s="24"/>
      <c r="U311" s="24"/>
      <c r="V311" s="35"/>
      <c r="W311" s="24"/>
      <c r="X311" s="24"/>
      <c r="Y311" s="35"/>
      <c r="Z311" s="24"/>
      <c r="AA311" s="24"/>
      <c r="AB311" s="35"/>
      <c r="AC311" s="24"/>
      <c r="AD311" s="24"/>
      <c r="AE311" s="35"/>
      <c r="AF311" s="24"/>
      <c r="AG311" s="24"/>
      <c r="AH311" s="35"/>
      <c r="AI311" s="24"/>
      <c r="AJ311" s="24"/>
      <c r="AK311" s="35"/>
      <c r="AL311" s="24"/>
      <c r="AM311" s="24"/>
      <c r="AN311" s="35"/>
      <c r="AO311" s="24"/>
      <c r="AP311" s="24"/>
      <c r="AQ311" s="35"/>
      <c r="AR311" s="24"/>
      <c r="AS311" s="24"/>
      <c r="AT311" s="35"/>
      <c r="AU311" s="24"/>
      <c r="AV311" s="24"/>
      <c r="AW311" s="35"/>
      <c r="AX311" s="24"/>
      <c r="AY311" s="24"/>
      <c r="AZ311" s="35"/>
      <c r="BA311" s="24"/>
      <c r="BB311" s="7"/>
      <c r="BC311" s="7"/>
    </row>
    <row r="312" spans="1:55" x14ac:dyDescent="0.3">
      <c r="A312" s="34">
        <v>45596</v>
      </c>
      <c r="B312" s="24"/>
      <c r="C312" s="24"/>
      <c r="D312" s="35"/>
      <c r="E312" s="24"/>
      <c r="F312" s="24"/>
      <c r="G312" s="24"/>
      <c r="H312" s="24"/>
      <c r="I312" s="24"/>
      <c r="J312" s="35"/>
      <c r="K312" s="24"/>
      <c r="L312" s="24"/>
      <c r="M312" s="24"/>
      <c r="N312" s="24"/>
      <c r="O312" s="24"/>
      <c r="P312" s="35"/>
      <c r="Q312" s="24"/>
      <c r="R312" s="24"/>
      <c r="S312" s="35"/>
      <c r="T312" s="24"/>
      <c r="U312" s="24"/>
      <c r="V312" s="35"/>
      <c r="W312" s="24"/>
      <c r="X312" s="24"/>
      <c r="Y312" s="35"/>
      <c r="Z312" s="24"/>
      <c r="AA312" s="24"/>
      <c r="AB312" s="35"/>
      <c r="AC312" s="24"/>
      <c r="AD312" s="24"/>
      <c r="AE312" s="35"/>
      <c r="AF312" s="24"/>
      <c r="AG312" s="24"/>
      <c r="AH312" s="35"/>
      <c r="AI312" s="24"/>
      <c r="AJ312" s="24"/>
      <c r="AK312" s="35"/>
      <c r="AL312" s="24"/>
      <c r="AM312" s="24"/>
      <c r="AN312" s="35"/>
      <c r="AO312" s="24"/>
      <c r="AP312" s="24"/>
      <c r="AQ312" s="35"/>
      <c r="AR312" s="24"/>
      <c r="AS312" s="24"/>
      <c r="AT312" s="35"/>
      <c r="AU312" s="24"/>
      <c r="AV312" s="24"/>
      <c r="AW312" s="35"/>
      <c r="AX312" s="24"/>
      <c r="AY312" s="24"/>
      <c r="AZ312" s="35"/>
      <c r="BA312" s="24"/>
      <c r="BB312" s="7"/>
      <c r="BC312" s="7"/>
    </row>
    <row r="313" spans="1:55" x14ac:dyDescent="0.3">
      <c r="A313" s="34">
        <v>45597</v>
      </c>
      <c r="B313" s="24"/>
      <c r="C313" s="24"/>
      <c r="D313" s="35"/>
      <c r="E313" s="24"/>
      <c r="F313" s="24"/>
      <c r="G313" s="24"/>
      <c r="H313" s="24"/>
      <c r="I313" s="24"/>
      <c r="J313" s="35"/>
      <c r="K313" s="24"/>
      <c r="L313" s="24"/>
      <c r="M313" s="24"/>
      <c r="N313" s="24"/>
      <c r="O313" s="24"/>
      <c r="P313" s="35"/>
      <c r="Q313" s="24"/>
      <c r="R313" s="24"/>
      <c r="S313" s="35"/>
      <c r="T313" s="24"/>
      <c r="U313" s="24"/>
      <c r="V313" s="35"/>
      <c r="W313" s="24"/>
      <c r="X313" s="24"/>
      <c r="Y313" s="35"/>
      <c r="Z313" s="24"/>
      <c r="AA313" s="24"/>
      <c r="AB313" s="35"/>
      <c r="AC313" s="24"/>
      <c r="AD313" s="24"/>
      <c r="AE313" s="35"/>
      <c r="AF313" s="24"/>
      <c r="AG313" s="24"/>
      <c r="AH313" s="35"/>
      <c r="AI313" s="24"/>
      <c r="AJ313" s="24"/>
      <c r="AK313" s="35"/>
      <c r="AL313" s="24"/>
      <c r="AM313" s="24"/>
      <c r="AN313" s="35"/>
      <c r="AO313" s="24"/>
      <c r="AP313" s="24"/>
      <c r="AQ313" s="35"/>
      <c r="AR313" s="24"/>
      <c r="AS313" s="24"/>
      <c r="AT313" s="35"/>
      <c r="AU313" s="24"/>
      <c r="AV313" s="24"/>
      <c r="AW313" s="35"/>
      <c r="AX313" s="24"/>
      <c r="AY313" s="24"/>
      <c r="AZ313" s="35"/>
      <c r="BA313" s="24"/>
      <c r="BB313" s="7"/>
      <c r="BC313" s="7"/>
    </row>
    <row r="314" spans="1:55" x14ac:dyDescent="0.3">
      <c r="A314" s="34">
        <v>45598</v>
      </c>
      <c r="B314" s="24"/>
      <c r="C314" s="24"/>
      <c r="D314" s="35"/>
      <c r="E314" s="24"/>
      <c r="F314" s="24"/>
      <c r="G314" s="24"/>
      <c r="H314" s="24"/>
      <c r="I314" s="24"/>
      <c r="J314" s="35"/>
      <c r="K314" s="24"/>
      <c r="L314" s="24"/>
      <c r="M314" s="24"/>
      <c r="N314" s="24"/>
      <c r="O314" s="24"/>
      <c r="P314" s="35"/>
      <c r="Q314" s="24"/>
      <c r="R314" s="24"/>
      <c r="S314" s="35"/>
      <c r="T314" s="24"/>
      <c r="U314" s="24"/>
      <c r="V314" s="35"/>
      <c r="W314" s="24"/>
      <c r="X314" s="24"/>
      <c r="Y314" s="35"/>
      <c r="Z314" s="24"/>
      <c r="AA314" s="24"/>
      <c r="AB314" s="35"/>
      <c r="AC314" s="24"/>
      <c r="AD314" s="24"/>
      <c r="AE314" s="35"/>
      <c r="AF314" s="24"/>
      <c r="AG314" s="24"/>
      <c r="AH314" s="35"/>
      <c r="AI314" s="24"/>
      <c r="AJ314" s="24"/>
      <c r="AK314" s="35"/>
      <c r="AL314" s="24"/>
      <c r="AM314" s="24"/>
      <c r="AN314" s="35"/>
      <c r="AO314" s="24"/>
      <c r="AP314" s="24"/>
      <c r="AQ314" s="35"/>
      <c r="AR314" s="24"/>
      <c r="AS314" s="24"/>
      <c r="AT314" s="35"/>
      <c r="AU314" s="24"/>
      <c r="AV314" s="24"/>
      <c r="AW314" s="35"/>
      <c r="AX314" s="24"/>
      <c r="AY314" s="24"/>
      <c r="AZ314" s="35"/>
      <c r="BA314" s="24"/>
      <c r="BB314" s="7"/>
      <c r="BC314" s="7"/>
    </row>
    <row r="315" spans="1:55" x14ac:dyDescent="0.3">
      <c r="A315" s="34">
        <v>45599</v>
      </c>
      <c r="B315" s="24"/>
      <c r="C315" s="24"/>
      <c r="D315" s="35"/>
      <c r="E315" s="24"/>
      <c r="F315" s="24"/>
      <c r="G315" s="24"/>
      <c r="H315" s="24"/>
      <c r="I315" s="24"/>
      <c r="J315" s="35"/>
      <c r="K315" s="24"/>
      <c r="L315" s="24"/>
      <c r="M315" s="24"/>
      <c r="N315" s="24"/>
      <c r="O315" s="24"/>
      <c r="P315" s="35"/>
      <c r="Q315" s="24"/>
      <c r="R315" s="24"/>
      <c r="S315" s="35"/>
      <c r="T315" s="24"/>
      <c r="U315" s="24"/>
      <c r="V315" s="35"/>
      <c r="W315" s="24"/>
      <c r="X315" s="24"/>
      <c r="Y315" s="35"/>
      <c r="Z315" s="24"/>
      <c r="AA315" s="24"/>
      <c r="AB315" s="35"/>
      <c r="AC315" s="24"/>
      <c r="AD315" s="24"/>
      <c r="AE315" s="35"/>
      <c r="AF315" s="24"/>
      <c r="AG315" s="24"/>
      <c r="AH315" s="35"/>
      <c r="AI315" s="24"/>
      <c r="AJ315" s="24"/>
      <c r="AK315" s="35"/>
      <c r="AL315" s="24"/>
      <c r="AM315" s="24"/>
      <c r="AN315" s="35"/>
      <c r="AO315" s="24"/>
      <c r="AP315" s="24"/>
      <c r="AQ315" s="35"/>
      <c r="AR315" s="24"/>
      <c r="AS315" s="24"/>
      <c r="AT315" s="35"/>
      <c r="AU315" s="24"/>
      <c r="AV315" s="24"/>
      <c r="AW315" s="35"/>
      <c r="AX315" s="24"/>
      <c r="AY315" s="24"/>
      <c r="AZ315" s="35"/>
      <c r="BA315" s="24"/>
      <c r="BB315" s="7"/>
      <c r="BC315" s="7"/>
    </row>
    <row r="316" spans="1:55" x14ac:dyDescent="0.3">
      <c r="A316" s="34">
        <v>45600</v>
      </c>
      <c r="B316" s="24"/>
      <c r="C316" s="24"/>
      <c r="D316" s="35"/>
      <c r="E316" s="24"/>
      <c r="F316" s="24"/>
      <c r="G316" s="24"/>
      <c r="H316" s="24"/>
      <c r="I316" s="24"/>
      <c r="J316" s="35"/>
      <c r="K316" s="24"/>
      <c r="L316" s="24"/>
      <c r="M316" s="24"/>
      <c r="N316" s="24"/>
      <c r="O316" s="24"/>
      <c r="P316" s="35"/>
      <c r="Q316" s="24"/>
      <c r="R316" s="24"/>
      <c r="S316" s="35"/>
      <c r="T316" s="24"/>
      <c r="U316" s="24"/>
      <c r="V316" s="35"/>
      <c r="W316" s="24"/>
      <c r="X316" s="24"/>
      <c r="Y316" s="35"/>
      <c r="Z316" s="24"/>
      <c r="AA316" s="24"/>
      <c r="AB316" s="35"/>
      <c r="AC316" s="24"/>
      <c r="AD316" s="24"/>
      <c r="AE316" s="35"/>
      <c r="AF316" s="24"/>
      <c r="AG316" s="24"/>
      <c r="AH316" s="35"/>
      <c r="AI316" s="24"/>
      <c r="AJ316" s="24"/>
      <c r="AK316" s="35"/>
      <c r="AL316" s="24"/>
      <c r="AM316" s="24"/>
      <c r="AN316" s="35"/>
      <c r="AO316" s="24"/>
      <c r="AP316" s="24"/>
      <c r="AQ316" s="35"/>
      <c r="AR316" s="24"/>
      <c r="AS316" s="24"/>
      <c r="AT316" s="35"/>
      <c r="AU316" s="24"/>
      <c r="AV316" s="24"/>
      <c r="AW316" s="35"/>
      <c r="AX316" s="24"/>
      <c r="AY316" s="24"/>
      <c r="AZ316" s="35"/>
      <c r="BA316" s="24"/>
      <c r="BB316" s="7"/>
      <c r="BC316" s="7"/>
    </row>
    <row r="317" spans="1:55" x14ac:dyDescent="0.3">
      <c r="A317" s="34">
        <v>45601</v>
      </c>
      <c r="B317" s="24"/>
      <c r="C317" s="24"/>
      <c r="D317" s="35"/>
      <c r="E317" s="24"/>
      <c r="F317" s="24"/>
      <c r="G317" s="24"/>
      <c r="H317" s="24"/>
      <c r="I317" s="24"/>
      <c r="J317" s="35"/>
      <c r="K317" s="24"/>
      <c r="L317" s="24"/>
      <c r="M317" s="24"/>
      <c r="N317" s="24"/>
      <c r="O317" s="24"/>
      <c r="P317" s="35"/>
      <c r="Q317" s="24"/>
      <c r="R317" s="24"/>
      <c r="S317" s="35"/>
      <c r="T317" s="24"/>
      <c r="U317" s="24"/>
      <c r="V317" s="35"/>
      <c r="W317" s="24"/>
      <c r="X317" s="24"/>
      <c r="Y317" s="35"/>
      <c r="Z317" s="24"/>
      <c r="AA317" s="24"/>
      <c r="AB317" s="35"/>
      <c r="AC317" s="24"/>
      <c r="AD317" s="24"/>
      <c r="AE317" s="35"/>
      <c r="AF317" s="24"/>
      <c r="AG317" s="24"/>
      <c r="AH317" s="35"/>
      <c r="AI317" s="24"/>
      <c r="AJ317" s="24"/>
      <c r="AK317" s="35"/>
      <c r="AL317" s="24"/>
      <c r="AM317" s="24"/>
      <c r="AN317" s="35"/>
      <c r="AO317" s="24"/>
      <c r="AP317" s="24"/>
      <c r="AQ317" s="35"/>
      <c r="AR317" s="24"/>
      <c r="AS317" s="24"/>
      <c r="AT317" s="35"/>
      <c r="AU317" s="24"/>
      <c r="AV317" s="24"/>
      <c r="AW317" s="35"/>
      <c r="AX317" s="24"/>
      <c r="AY317" s="24"/>
      <c r="AZ317" s="35"/>
      <c r="BA317" s="24"/>
      <c r="BB317" s="7"/>
      <c r="BC317" s="7"/>
    </row>
    <row r="318" spans="1:55" x14ac:dyDescent="0.3">
      <c r="A318" s="34">
        <v>45602</v>
      </c>
      <c r="B318" s="24"/>
      <c r="C318" s="24"/>
      <c r="D318" s="35"/>
      <c r="E318" s="24"/>
      <c r="F318" s="24"/>
      <c r="G318" s="24"/>
      <c r="H318" s="24"/>
      <c r="I318" s="24"/>
      <c r="J318" s="35"/>
      <c r="K318" s="24"/>
      <c r="L318" s="24"/>
      <c r="M318" s="24"/>
      <c r="N318" s="24"/>
      <c r="O318" s="24"/>
      <c r="P318" s="35"/>
      <c r="Q318" s="24"/>
      <c r="R318" s="24"/>
      <c r="S318" s="35"/>
      <c r="T318" s="24"/>
      <c r="U318" s="24"/>
      <c r="V318" s="35"/>
      <c r="W318" s="24"/>
      <c r="X318" s="24"/>
      <c r="Y318" s="35"/>
      <c r="Z318" s="24"/>
      <c r="AA318" s="24"/>
      <c r="AB318" s="35"/>
      <c r="AC318" s="24"/>
      <c r="AD318" s="24"/>
      <c r="AE318" s="35"/>
      <c r="AF318" s="24"/>
      <c r="AG318" s="24"/>
      <c r="AH318" s="35"/>
      <c r="AI318" s="24"/>
      <c r="AJ318" s="24"/>
      <c r="AK318" s="35"/>
      <c r="AL318" s="24"/>
      <c r="AM318" s="24"/>
      <c r="AN318" s="35"/>
      <c r="AO318" s="24"/>
      <c r="AP318" s="24"/>
      <c r="AQ318" s="35"/>
      <c r="AR318" s="24"/>
      <c r="AS318" s="24"/>
      <c r="AT318" s="35"/>
      <c r="AU318" s="24"/>
      <c r="AV318" s="24"/>
      <c r="AW318" s="35"/>
      <c r="AX318" s="24"/>
      <c r="AY318" s="24"/>
      <c r="AZ318" s="35"/>
      <c r="BA318" s="24"/>
      <c r="BB318" s="7"/>
      <c r="BC318" s="7"/>
    </row>
    <row r="319" spans="1:55" x14ac:dyDescent="0.3">
      <c r="A319" s="34">
        <v>45603</v>
      </c>
      <c r="B319" s="24"/>
      <c r="C319" s="24"/>
      <c r="D319" s="35"/>
      <c r="E319" s="24"/>
      <c r="F319" s="24"/>
      <c r="G319" s="24"/>
      <c r="H319" s="24"/>
      <c r="I319" s="24"/>
      <c r="J319" s="35"/>
      <c r="K319" s="24"/>
      <c r="L319" s="24"/>
      <c r="M319" s="24"/>
      <c r="N319" s="24"/>
      <c r="O319" s="24"/>
      <c r="P319" s="35"/>
      <c r="Q319" s="24"/>
      <c r="R319" s="24"/>
      <c r="S319" s="35"/>
      <c r="T319" s="24"/>
      <c r="U319" s="24"/>
      <c r="V319" s="35"/>
      <c r="W319" s="24"/>
      <c r="X319" s="24"/>
      <c r="Y319" s="35"/>
      <c r="Z319" s="24"/>
      <c r="AA319" s="24"/>
      <c r="AB319" s="35"/>
      <c r="AC319" s="24"/>
      <c r="AD319" s="24"/>
      <c r="AE319" s="35"/>
      <c r="AF319" s="24"/>
      <c r="AG319" s="24"/>
      <c r="AH319" s="35"/>
      <c r="AI319" s="24"/>
      <c r="AJ319" s="24"/>
      <c r="AK319" s="35"/>
      <c r="AL319" s="24"/>
      <c r="AM319" s="24"/>
      <c r="AN319" s="35"/>
      <c r="AO319" s="24"/>
      <c r="AP319" s="24"/>
      <c r="AQ319" s="35"/>
      <c r="AR319" s="24"/>
      <c r="AS319" s="24"/>
      <c r="AT319" s="35"/>
      <c r="AU319" s="24"/>
      <c r="AV319" s="24"/>
      <c r="AW319" s="35"/>
      <c r="AX319" s="24"/>
      <c r="AY319" s="24"/>
      <c r="AZ319" s="35"/>
      <c r="BA319" s="24"/>
      <c r="BB319" s="7"/>
      <c r="BC319" s="7"/>
    </row>
    <row r="320" spans="1:55" x14ac:dyDescent="0.3">
      <c r="A320" s="34">
        <v>45604</v>
      </c>
      <c r="B320" s="24"/>
      <c r="C320" s="24"/>
      <c r="D320" s="35"/>
      <c r="E320" s="24"/>
      <c r="F320" s="24"/>
      <c r="G320" s="24"/>
      <c r="H320" s="24"/>
      <c r="I320" s="24"/>
      <c r="J320" s="35"/>
      <c r="K320" s="24"/>
      <c r="L320" s="24"/>
      <c r="M320" s="24"/>
      <c r="N320" s="24"/>
      <c r="O320" s="24"/>
      <c r="P320" s="35"/>
      <c r="Q320" s="24"/>
      <c r="R320" s="24"/>
      <c r="S320" s="35"/>
      <c r="T320" s="24"/>
      <c r="U320" s="24"/>
      <c r="V320" s="35"/>
      <c r="W320" s="24"/>
      <c r="X320" s="24"/>
      <c r="Y320" s="35"/>
      <c r="Z320" s="24"/>
      <c r="AA320" s="24"/>
      <c r="AB320" s="35"/>
      <c r="AC320" s="24"/>
      <c r="AD320" s="24"/>
      <c r="AE320" s="35"/>
      <c r="AF320" s="24"/>
      <c r="AG320" s="24"/>
      <c r="AH320" s="35"/>
      <c r="AI320" s="24"/>
      <c r="AJ320" s="24"/>
      <c r="AK320" s="35"/>
      <c r="AL320" s="24"/>
      <c r="AM320" s="24"/>
      <c r="AN320" s="35"/>
      <c r="AO320" s="24"/>
      <c r="AP320" s="24"/>
      <c r="AQ320" s="35"/>
      <c r="AR320" s="24"/>
      <c r="AS320" s="24"/>
      <c r="AT320" s="35"/>
      <c r="AU320" s="24"/>
      <c r="AV320" s="24"/>
      <c r="AW320" s="35"/>
      <c r="AX320" s="24"/>
      <c r="AY320" s="24"/>
      <c r="AZ320" s="35"/>
      <c r="BA320" s="24"/>
      <c r="BB320" s="7"/>
      <c r="BC320" s="7"/>
    </row>
    <row r="321" spans="1:55" x14ac:dyDescent="0.3">
      <c r="A321" s="34">
        <v>45605</v>
      </c>
      <c r="B321" s="24"/>
      <c r="C321" s="24"/>
      <c r="D321" s="35"/>
      <c r="E321" s="24"/>
      <c r="F321" s="24"/>
      <c r="G321" s="24"/>
      <c r="H321" s="24"/>
      <c r="I321" s="24"/>
      <c r="J321" s="35"/>
      <c r="K321" s="24"/>
      <c r="L321" s="24"/>
      <c r="M321" s="24"/>
      <c r="N321" s="24"/>
      <c r="O321" s="24"/>
      <c r="P321" s="35"/>
      <c r="Q321" s="24"/>
      <c r="R321" s="24"/>
      <c r="S321" s="35"/>
      <c r="T321" s="24"/>
      <c r="U321" s="24"/>
      <c r="V321" s="35"/>
      <c r="W321" s="24"/>
      <c r="X321" s="24"/>
      <c r="Y321" s="35"/>
      <c r="Z321" s="24"/>
      <c r="AA321" s="24"/>
      <c r="AB321" s="35"/>
      <c r="AC321" s="24"/>
      <c r="AD321" s="24"/>
      <c r="AE321" s="35"/>
      <c r="AF321" s="24"/>
      <c r="AG321" s="24"/>
      <c r="AH321" s="35"/>
      <c r="AI321" s="24"/>
      <c r="AJ321" s="24"/>
      <c r="AK321" s="35"/>
      <c r="AL321" s="24"/>
      <c r="AM321" s="24"/>
      <c r="AN321" s="35"/>
      <c r="AO321" s="24"/>
      <c r="AP321" s="24"/>
      <c r="AQ321" s="35"/>
      <c r="AR321" s="24"/>
      <c r="AS321" s="24"/>
      <c r="AT321" s="35"/>
      <c r="AU321" s="24"/>
      <c r="AV321" s="24"/>
      <c r="AW321" s="35"/>
      <c r="AX321" s="24"/>
      <c r="AY321" s="24"/>
      <c r="AZ321" s="35"/>
      <c r="BA321" s="24"/>
      <c r="BB321" s="7"/>
      <c r="BC321" s="7"/>
    </row>
    <row r="322" spans="1:55" x14ac:dyDescent="0.3">
      <c r="A322" s="34">
        <v>45606</v>
      </c>
      <c r="B322" s="24"/>
      <c r="C322" s="24"/>
      <c r="D322" s="35"/>
      <c r="E322" s="24"/>
      <c r="F322" s="24"/>
      <c r="G322" s="24"/>
      <c r="H322" s="24"/>
      <c r="I322" s="24"/>
      <c r="J322" s="35"/>
      <c r="K322" s="24"/>
      <c r="L322" s="24"/>
      <c r="M322" s="24"/>
      <c r="N322" s="24"/>
      <c r="O322" s="24"/>
      <c r="P322" s="35"/>
      <c r="Q322" s="24"/>
      <c r="R322" s="24"/>
      <c r="S322" s="35"/>
      <c r="T322" s="24"/>
      <c r="U322" s="24"/>
      <c r="V322" s="35"/>
      <c r="W322" s="24"/>
      <c r="X322" s="24"/>
      <c r="Y322" s="35"/>
      <c r="Z322" s="24"/>
      <c r="AA322" s="24"/>
      <c r="AB322" s="35"/>
      <c r="AC322" s="24"/>
      <c r="AD322" s="24"/>
      <c r="AE322" s="35"/>
      <c r="AF322" s="24"/>
      <c r="AG322" s="24"/>
      <c r="AH322" s="35"/>
      <c r="AI322" s="24"/>
      <c r="AJ322" s="24"/>
      <c r="AK322" s="35"/>
      <c r="AL322" s="24"/>
      <c r="AM322" s="24"/>
      <c r="AN322" s="35"/>
      <c r="AO322" s="24"/>
      <c r="AP322" s="24"/>
      <c r="AQ322" s="35"/>
      <c r="AR322" s="24"/>
      <c r="AS322" s="24"/>
      <c r="AT322" s="35"/>
      <c r="AU322" s="24"/>
      <c r="AV322" s="24"/>
      <c r="AW322" s="35"/>
      <c r="AX322" s="24"/>
      <c r="AY322" s="24"/>
      <c r="AZ322" s="35"/>
      <c r="BA322" s="24"/>
      <c r="BB322" s="7"/>
      <c r="BC322" s="7"/>
    </row>
    <row r="323" spans="1:55" x14ac:dyDescent="0.3">
      <c r="A323" s="34">
        <v>45607</v>
      </c>
      <c r="B323" s="24"/>
      <c r="C323" s="24"/>
      <c r="D323" s="35"/>
      <c r="E323" s="24"/>
      <c r="F323" s="24"/>
      <c r="G323" s="24"/>
      <c r="H323" s="24"/>
      <c r="I323" s="24"/>
      <c r="J323" s="35"/>
      <c r="K323" s="24"/>
      <c r="L323" s="24"/>
      <c r="M323" s="24"/>
      <c r="N323" s="24"/>
      <c r="O323" s="24"/>
      <c r="P323" s="35"/>
      <c r="Q323" s="24"/>
      <c r="R323" s="24"/>
      <c r="S323" s="35"/>
      <c r="T323" s="24"/>
      <c r="U323" s="24"/>
      <c r="V323" s="35"/>
      <c r="W323" s="24"/>
      <c r="X323" s="24"/>
      <c r="Y323" s="35"/>
      <c r="Z323" s="24"/>
      <c r="AA323" s="24"/>
      <c r="AB323" s="35"/>
      <c r="AC323" s="24"/>
      <c r="AD323" s="24"/>
      <c r="AE323" s="35"/>
      <c r="AF323" s="24"/>
      <c r="AG323" s="24"/>
      <c r="AH323" s="35"/>
      <c r="AI323" s="24"/>
      <c r="AJ323" s="24"/>
      <c r="AK323" s="35"/>
      <c r="AL323" s="24"/>
      <c r="AM323" s="24"/>
      <c r="AN323" s="35"/>
      <c r="AO323" s="24"/>
      <c r="AP323" s="24"/>
      <c r="AQ323" s="35"/>
      <c r="AR323" s="24"/>
      <c r="AS323" s="24"/>
      <c r="AT323" s="35"/>
      <c r="AU323" s="24"/>
      <c r="AV323" s="24"/>
      <c r="AW323" s="35"/>
      <c r="AX323" s="24"/>
      <c r="AY323" s="24"/>
      <c r="AZ323" s="35"/>
      <c r="BA323" s="24"/>
      <c r="BB323" s="7"/>
      <c r="BC323" s="7"/>
    </row>
    <row r="324" spans="1:55" x14ac:dyDescent="0.3">
      <c r="A324" s="34">
        <v>45608</v>
      </c>
      <c r="B324" s="24"/>
      <c r="C324" s="24"/>
      <c r="D324" s="35"/>
      <c r="E324" s="24"/>
      <c r="F324" s="24"/>
      <c r="G324" s="24"/>
      <c r="H324" s="24"/>
      <c r="I324" s="24"/>
      <c r="J324" s="35"/>
      <c r="K324" s="24"/>
      <c r="L324" s="24"/>
      <c r="M324" s="24"/>
      <c r="N324" s="24"/>
      <c r="O324" s="24"/>
      <c r="P324" s="35"/>
      <c r="Q324" s="24"/>
      <c r="R324" s="24"/>
      <c r="S324" s="35"/>
      <c r="T324" s="24"/>
      <c r="U324" s="24"/>
      <c r="V324" s="35"/>
      <c r="W324" s="24"/>
      <c r="X324" s="24"/>
      <c r="Y324" s="35"/>
      <c r="Z324" s="24"/>
      <c r="AA324" s="24"/>
      <c r="AB324" s="35"/>
      <c r="AC324" s="24"/>
      <c r="AD324" s="24"/>
      <c r="AE324" s="35"/>
      <c r="AF324" s="24"/>
      <c r="AG324" s="24"/>
      <c r="AH324" s="35"/>
      <c r="AI324" s="24"/>
      <c r="AJ324" s="24"/>
      <c r="AK324" s="35"/>
      <c r="AL324" s="24"/>
      <c r="AM324" s="24"/>
      <c r="AN324" s="35"/>
      <c r="AO324" s="24"/>
      <c r="AP324" s="24"/>
      <c r="AQ324" s="35"/>
      <c r="AR324" s="24"/>
      <c r="AS324" s="24"/>
      <c r="AT324" s="35"/>
      <c r="AU324" s="24"/>
      <c r="AV324" s="24"/>
      <c r="AW324" s="35"/>
      <c r="AX324" s="24"/>
      <c r="AY324" s="24"/>
      <c r="AZ324" s="35"/>
      <c r="BA324" s="24"/>
      <c r="BB324" s="7"/>
      <c r="BC324" s="7"/>
    </row>
    <row r="325" spans="1:55" x14ac:dyDescent="0.3">
      <c r="A325" s="34">
        <v>45609</v>
      </c>
      <c r="B325" s="24"/>
      <c r="C325" s="24"/>
      <c r="D325" s="35"/>
      <c r="E325" s="24"/>
      <c r="F325" s="24"/>
      <c r="G325" s="24"/>
      <c r="H325" s="24"/>
      <c r="I325" s="24"/>
      <c r="J325" s="35"/>
      <c r="K325" s="24"/>
      <c r="L325" s="24"/>
      <c r="M325" s="24"/>
      <c r="N325" s="24"/>
      <c r="O325" s="24"/>
      <c r="P325" s="35"/>
      <c r="Q325" s="24"/>
      <c r="R325" s="24"/>
      <c r="S325" s="35"/>
      <c r="T325" s="24"/>
      <c r="U325" s="24"/>
      <c r="V325" s="35"/>
      <c r="W325" s="24"/>
      <c r="X325" s="24"/>
      <c r="Y325" s="35"/>
      <c r="Z325" s="24"/>
      <c r="AA325" s="24"/>
      <c r="AB325" s="35"/>
      <c r="AC325" s="24"/>
      <c r="AD325" s="24"/>
      <c r="AE325" s="35"/>
      <c r="AF325" s="24"/>
      <c r="AG325" s="24"/>
      <c r="AH325" s="35"/>
      <c r="AI325" s="24"/>
      <c r="AJ325" s="24"/>
      <c r="AK325" s="35"/>
      <c r="AL325" s="24"/>
      <c r="AM325" s="24"/>
      <c r="AN325" s="35"/>
      <c r="AO325" s="24"/>
      <c r="AP325" s="24"/>
      <c r="AQ325" s="35"/>
      <c r="AR325" s="24"/>
      <c r="AS325" s="24"/>
      <c r="AT325" s="35"/>
      <c r="AU325" s="24"/>
      <c r="AV325" s="24"/>
      <c r="AW325" s="35"/>
      <c r="AX325" s="24"/>
      <c r="AY325" s="24"/>
      <c r="AZ325" s="35"/>
      <c r="BA325" s="24"/>
      <c r="BB325" s="7"/>
      <c r="BC325" s="7"/>
    </row>
    <row r="326" spans="1:55" x14ac:dyDescent="0.3">
      <c r="A326" s="34">
        <v>45610</v>
      </c>
      <c r="B326" s="24"/>
      <c r="C326" s="24"/>
      <c r="D326" s="35"/>
      <c r="E326" s="24"/>
      <c r="F326" s="24"/>
      <c r="G326" s="24"/>
      <c r="H326" s="24"/>
      <c r="I326" s="24"/>
      <c r="J326" s="35"/>
      <c r="K326" s="24"/>
      <c r="L326" s="24"/>
      <c r="M326" s="24"/>
      <c r="N326" s="24"/>
      <c r="O326" s="24"/>
      <c r="P326" s="35"/>
      <c r="Q326" s="24"/>
      <c r="R326" s="24"/>
      <c r="S326" s="35"/>
      <c r="T326" s="24"/>
      <c r="U326" s="24"/>
      <c r="V326" s="35"/>
      <c r="W326" s="24"/>
      <c r="X326" s="24"/>
      <c r="Y326" s="35"/>
      <c r="Z326" s="24"/>
      <c r="AA326" s="24"/>
      <c r="AB326" s="35"/>
      <c r="AC326" s="24"/>
      <c r="AD326" s="24"/>
      <c r="AE326" s="35"/>
      <c r="AF326" s="24"/>
      <c r="AG326" s="24"/>
      <c r="AH326" s="35"/>
      <c r="AI326" s="24"/>
      <c r="AJ326" s="24"/>
      <c r="AK326" s="35"/>
      <c r="AL326" s="24"/>
      <c r="AM326" s="24"/>
      <c r="AN326" s="35"/>
      <c r="AO326" s="24"/>
      <c r="AP326" s="24"/>
      <c r="AQ326" s="35"/>
      <c r="AR326" s="24"/>
      <c r="AS326" s="24"/>
      <c r="AT326" s="35"/>
      <c r="AU326" s="24"/>
      <c r="AV326" s="24"/>
      <c r="AW326" s="35"/>
      <c r="AX326" s="24"/>
      <c r="AY326" s="24"/>
      <c r="AZ326" s="35"/>
      <c r="BA326" s="24"/>
      <c r="BB326" s="7"/>
      <c r="BC326" s="7"/>
    </row>
    <row r="327" spans="1:55" x14ac:dyDescent="0.3">
      <c r="A327" s="34">
        <v>45611</v>
      </c>
      <c r="B327" s="24"/>
      <c r="C327" s="24"/>
      <c r="D327" s="35"/>
      <c r="E327" s="24"/>
      <c r="F327" s="24"/>
      <c r="G327" s="24"/>
      <c r="H327" s="24"/>
      <c r="I327" s="24"/>
      <c r="J327" s="35"/>
      <c r="K327" s="24"/>
      <c r="L327" s="24"/>
      <c r="M327" s="24"/>
      <c r="N327" s="24"/>
      <c r="O327" s="24"/>
      <c r="P327" s="35"/>
      <c r="Q327" s="24"/>
      <c r="R327" s="24"/>
      <c r="S327" s="35"/>
      <c r="T327" s="24"/>
      <c r="U327" s="24"/>
      <c r="V327" s="35"/>
      <c r="W327" s="24"/>
      <c r="X327" s="24"/>
      <c r="Y327" s="35"/>
      <c r="Z327" s="24"/>
      <c r="AA327" s="24"/>
      <c r="AB327" s="35"/>
      <c r="AC327" s="24"/>
      <c r="AD327" s="24"/>
      <c r="AE327" s="35"/>
      <c r="AF327" s="24"/>
      <c r="AG327" s="24"/>
      <c r="AH327" s="35"/>
      <c r="AI327" s="24"/>
      <c r="AJ327" s="24"/>
      <c r="AK327" s="35"/>
      <c r="AL327" s="24"/>
      <c r="AM327" s="24"/>
      <c r="AN327" s="35"/>
      <c r="AO327" s="24"/>
      <c r="AP327" s="24"/>
      <c r="AQ327" s="35"/>
      <c r="AR327" s="24"/>
      <c r="AS327" s="24"/>
      <c r="AT327" s="35"/>
      <c r="AU327" s="24"/>
      <c r="AV327" s="24"/>
      <c r="AW327" s="35"/>
      <c r="AX327" s="24"/>
      <c r="AY327" s="24"/>
      <c r="AZ327" s="35"/>
      <c r="BA327" s="24"/>
      <c r="BB327" s="7"/>
      <c r="BC327" s="7"/>
    </row>
    <row r="328" spans="1:55" x14ac:dyDescent="0.3">
      <c r="A328" s="34">
        <v>45612</v>
      </c>
      <c r="B328" s="24"/>
      <c r="C328" s="24"/>
      <c r="D328" s="35"/>
      <c r="E328" s="24"/>
      <c r="F328" s="24"/>
      <c r="G328" s="24"/>
      <c r="H328" s="24"/>
      <c r="I328" s="24"/>
      <c r="J328" s="35"/>
      <c r="K328" s="24"/>
      <c r="L328" s="24"/>
      <c r="M328" s="24"/>
      <c r="N328" s="24"/>
      <c r="O328" s="24"/>
      <c r="P328" s="35"/>
      <c r="Q328" s="24"/>
      <c r="R328" s="24"/>
      <c r="S328" s="35"/>
      <c r="T328" s="24"/>
      <c r="U328" s="24"/>
      <c r="V328" s="35"/>
      <c r="W328" s="24"/>
      <c r="X328" s="24"/>
      <c r="Y328" s="35"/>
      <c r="Z328" s="24"/>
      <c r="AA328" s="24"/>
      <c r="AB328" s="35"/>
      <c r="AC328" s="24"/>
      <c r="AD328" s="24"/>
      <c r="AE328" s="35"/>
      <c r="AF328" s="24"/>
      <c r="AG328" s="24"/>
      <c r="AH328" s="35"/>
      <c r="AI328" s="24"/>
      <c r="AJ328" s="24"/>
      <c r="AK328" s="35"/>
      <c r="AL328" s="24"/>
      <c r="AM328" s="24"/>
      <c r="AN328" s="35"/>
      <c r="AO328" s="24"/>
      <c r="AP328" s="24"/>
      <c r="AQ328" s="35"/>
      <c r="AR328" s="24"/>
      <c r="AS328" s="24"/>
      <c r="AT328" s="35"/>
      <c r="AU328" s="24"/>
      <c r="AV328" s="24"/>
      <c r="AW328" s="35"/>
      <c r="AX328" s="24"/>
      <c r="AY328" s="24"/>
      <c r="AZ328" s="35"/>
      <c r="BA328" s="24"/>
      <c r="BB328" s="7"/>
      <c r="BC328" s="7"/>
    </row>
    <row r="329" spans="1:55" x14ac:dyDescent="0.3">
      <c r="A329" s="34">
        <v>45613</v>
      </c>
      <c r="B329" s="24"/>
      <c r="C329" s="24"/>
      <c r="D329" s="35"/>
      <c r="E329" s="24"/>
      <c r="F329" s="24"/>
      <c r="G329" s="24"/>
      <c r="H329" s="24"/>
      <c r="I329" s="24"/>
      <c r="J329" s="35"/>
      <c r="K329" s="24"/>
      <c r="L329" s="24"/>
      <c r="M329" s="24"/>
      <c r="N329" s="24"/>
      <c r="O329" s="24"/>
      <c r="P329" s="35"/>
      <c r="Q329" s="24"/>
      <c r="R329" s="24"/>
      <c r="S329" s="35"/>
      <c r="T329" s="24"/>
      <c r="U329" s="24"/>
      <c r="V329" s="35"/>
      <c r="W329" s="24"/>
      <c r="X329" s="24"/>
      <c r="Y329" s="35"/>
      <c r="Z329" s="24"/>
      <c r="AA329" s="24"/>
      <c r="AB329" s="35"/>
      <c r="AC329" s="24"/>
      <c r="AD329" s="24"/>
      <c r="AE329" s="35"/>
      <c r="AF329" s="24"/>
      <c r="AG329" s="24"/>
      <c r="AH329" s="35"/>
      <c r="AI329" s="24"/>
      <c r="AJ329" s="24"/>
      <c r="AK329" s="35"/>
      <c r="AL329" s="24"/>
      <c r="AM329" s="24"/>
      <c r="AN329" s="35"/>
      <c r="AO329" s="24"/>
      <c r="AP329" s="24"/>
      <c r="AQ329" s="35"/>
      <c r="AR329" s="24"/>
      <c r="AS329" s="24"/>
      <c r="AT329" s="35"/>
      <c r="AU329" s="24"/>
      <c r="AV329" s="24"/>
      <c r="AW329" s="35"/>
      <c r="AX329" s="24"/>
      <c r="AY329" s="24"/>
      <c r="AZ329" s="35"/>
      <c r="BA329" s="24"/>
      <c r="BB329" s="7"/>
      <c r="BC329" s="7"/>
    </row>
    <row r="330" spans="1:55" x14ac:dyDescent="0.3">
      <c r="A330" s="34">
        <v>45614</v>
      </c>
      <c r="B330" s="24"/>
      <c r="C330" s="24"/>
      <c r="D330" s="35"/>
      <c r="E330" s="24"/>
      <c r="F330" s="24"/>
      <c r="G330" s="24"/>
      <c r="H330" s="24"/>
      <c r="I330" s="24"/>
      <c r="J330" s="35"/>
      <c r="K330" s="24"/>
      <c r="L330" s="24"/>
      <c r="M330" s="24"/>
      <c r="N330" s="24"/>
      <c r="O330" s="24"/>
      <c r="P330" s="35"/>
      <c r="Q330" s="24"/>
      <c r="R330" s="24"/>
      <c r="S330" s="35"/>
      <c r="T330" s="24"/>
      <c r="U330" s="24"/>
      <c r="V330" s="35"/>
      <c r="W330" s="24"/>
      <c r="X330" s="24"/>
      <c r="Y330" s="35"/>
      <c r="Z330" s="24"/>
      <c r="AA330" s="24"/>
      <c r="AB330" s="35"/>
      <c r="AC330" s="24"/>
      <c r="AD330" s="24"/>
      <c r="AE330" s="35"/>
      <c r="AF330" s="24"/>
      <c r="AG330" s="24"/>
      <c r="AH330" s="35"/>
      <c r="AI330" s="24"/>
      <c r="AJ330" s="24"/>
      <c r="AK330" s="35"/>
      <c r="AL330" s="24"/>
      <c r="AM330" s="24"/>
      <c r="AN330" s="35"/>
      <c r="AO330" s="24"/>
      <c r="AP330" s="24"/>
      <c r="AQ330" s="35"/>
      <c r="AR330" s="24"/>
      <c r="AS330" s="24"/>
      <c r="AT330" s="35"/>
      <c r="AU330" s="24"/>
      <c r="AV330" s="24"/>
      <c r="AW330" s="35"/>
      <c r="AX330" s="24"/>
      <c r="AY330" s="24"/>
      <c r="AZ330" s="35"/>
      <c r="BA330" s="24"/>
      <c r="BB330" s="7"/>
      <c r="BC330" s="7"/>
    </row>
    <row r="331" spans="1:55" x14ac:dyDescent="0.3">
      <c r="A331" s="34">
        <v>45615</v>
      </c>
      <c r="B331" s="24"/>
      <c r="C331" s="24"/>
      <c r="D331" s="35"/>
      <c r="E331" s="24"/>
      <c r="F331" s="24"/>
      <c r="G331" s="24"/>
      <c r="H331" s="24"/>
      <c r="I331" s="24"/>
      <c r="J331" s="35"/>
      <c r="K331" s="24"/>
      <c r="L331" s="24"/>
      <c r="M331" s="24"/>
      <c r="N331" s="24"/>
      <c r="O331" s="24"/>
      <c r="P331" s="35"/>
      <c r="Q331" s="24"/>
      <c r="R331" s="24"/>
      <c r="S331" s="35"/>
      <c r="T331" s="24"/>
      <c r="U331" s="24"/>
      <c r="V331" s="35"/>
      <c r="W331" s="24"/>
      <c r="X331" s="24"/>
      <c r="Y331" s="35"/>
      <c r="Z331" s="24"/>
      <c r="AA331" s="24"/>
      <c r="AB331" s="35"/>
      <c r="AC331" s="24"/>
      <c r="AD331" s="24"/>
      <c r="AE331" s="35"/>
      <c r="AF331" s="24"/>
      <c r="AG331" s="24"/>
      <c r="AH331" s="35"/>
      <c r="AI331" s="24"/>
      <c r="AJ331" s="24"/>
      <c r="AK331" s="35"/>
      <c r="AL331" s="24"/>
      <c r="AM331" s="24"/>
      <c r="AN331" s="35"/>
      <c r="AO331" s="24"/>
      <c r="AP331" s="24"/>
      <c r="AQ331" s="35"/>
      <c r="AR331" s="24"/>
      <c r="AS331" s="24"/>
      <c r="AT331" s="35"/>
      <c r="AU331" s="24"/>
      <c r="AV331" s="24"/>
      <c r="AW331" s="35"/>
      <c r="AX331" s="24"/>
      <c r="AY331" s="24"/>
      <c r="AZ331" s="35"/>
      <c r="BA331" s="24"/>
      <c r="BB331" s="7"/>
      <c r="BC331" s="7"/>
    </row>
    <row r="332" spans="1:55" x14ac:dyDescent="0.3">
      <c r="A332" s="34">
        <v>45616</v>
      </c>
      <c r="B332" s="24"/>
      <c r="C332" s="24"/>
      <c r="D332" s="35"/>
      <c r="E332" s="24"/>
      <c r="F332" s="24"/>
      <c r="G332" s="24"/>
      <c r="H332" s="24"/>
      <c r="I332" s="24"/>
      <c r="J332" s="35"/>
      <c r="K332" s="24"/>
      <c r="L332" s="24"/>
      <c r="M332" s="24"/>
      <c r="N332" s="24"/>
      <c r="O332" s="24"/>
      <c r="P332" s="35"/>
      <c r="Q332" s="24"/>
      <c r="R332" s="24"/>
      <c r="S332" s="35"/>
      <c r="T332" s="24"/>
      <c r="U332" s="24"/>
      <c r="V332" s="35"/>
      <c r="W332" s="24"/>
      <c r="X332" s="24"/>
      <c r="Y332" s="35"/>
      <c r="Z332" s="24"/>
      <c r="AA332" s="24"/>
      <c r="AB332" s="35"/>
      <c r="AC332" s="24"/>
      <c r="AD332" s="24"/>
      <c r="AE332" s="35"/>
      <c r="AF332" s="24"/>
      <c r="AG332" s="24"/>
      <c r="AH332" s="35"/>
      <c r="AI332" s="24"/>
      <c r="AJ332" s="24"/>
      <c r="AK332" s="35"/>
      <c r="AL332" s="24"/>
      <c r="AM332" s="24"/>
      <c r="AN332" s="35"/>
      <c r="AO332" s="24"/>
      <c r="AP332" s="24"/>
      <c r="AQ332" s="35"/>
      <c r="AR332" s="24"/>
      <c r="AS332" s="24"/>
      <c r="AT332" s="35"/>
      <c r="AU332" s="24"/>
      <c r="AV332" s="24"/>
      <c r="AW332" s="35"/>
      <c r="AX332" s="24"/>
      <c r="AY332" s="24"/>
      <c r="AZ332" s="35"/>
      <c r="BA332" s="24"/>
      <c r="BB332" s="7"/>
      <c r="BC332" s="7"/>
    </row>
    <row r="333" spans="1:55" x14ac:dyDescent="0.3">
      <c r="A333" s="34">
        <v>45617</v>
      </c>
      <c r="B333" s="24"/>
      <c r="C333" s="24"/>
      <c r="D333" s="35"/>
      <c r="E333" s="24"/>
      <c r="F333" s="24"/>
      <c r="G333" s="24"/>
      <c r="H333" s="24"/>
      <c r="I333" s="24"/>
      <c r="J333" s="35"/>
      <c r="K333" s="24"/>
      <c r="L333" s="24"/>
      <c r="M333" s="24"/>
      <c r="N333" s="24"/>
      <c r="O333" s="24"/>
      <c r="P333" s="35"/>
      <c r="Q333" s="24"/>
      <c r="R333" s="24"/>
      <c r="S333" s="35"/>
      <c r="T333" s="24"/>
      <c r="U333" s="24"/>
      <c r="V333" s="35"/>
      <c r="W333" s="24"/>
      <c r="X333" s="24"/>
      <c r="Y333" s="35"/>
      <c r="Z333" s="24"/>
      <c r="AA333" s="24"/>
      <c r="AB333" s="35"/>
      <c r="AC333" s="24"/>
      <c r="AD333" s="24"/>
      <c r="AE333" s="35"/>
      <c r="AF333" s="24"/>
      <c r="AG333" s="24"/>
      <c r="AH333" s="35"/>
      <c r="AI333" s="24"/>
      <c r="AJ333" s="24"/>
      <c r="AK333" s="35"/>
      <c r="AL333" s="24"/>
      <c r="AM333" s="24"/>
      <c r="AN333" s="35"/>
      <c r="AO333" s="24"/>
      <c r="AP333" s="24"/>
      <c r="AQ333" s="35"/>
      <c r="AR333" s="24"/>
      <c r="AS333" s="24"/>
      <c r="AT333" s="35"/>
      <c r="AU333" s="24"/>
      <c r="AV333" s="24"/>
      <c r="AW333" s="35"/>
      <c r="AX333" s="24"/>
      <c r="AY333" s="24"/>
      <c r="AZ333" s="35"/>
      <c r="BA333" s="24"/>
      <c r="BB333" s="7"/>
      <c r="BC333" s="7"/>
    </row>
    <row r="334" spans="1:55" x14ac:dyDescent="0.3">
      <c r="A334" s="34">
        <v>45618</v>
      </c>
      <c r="B334" s="24"/>
      <c r="C334" s="24"/>
      <c r="D334" s="35"/>
      <c r="E334" s="24"/>
      <c r="F334" s="24"/>
      <c r="G334" s="24"/>
      <c r="H334" s="24"/>
      <c r="I334" s="24"/>
      <c r="J334" s="35"/>
      <c r="K334" s="24"/>
      <c r="L334" s="24"/>
      <c r="M334" s="24"/>
      <c r="N334" s="24"/>
      <c r="O334" s="24"/>
      <c r="P334" s="35"/>
      <c r="Q334" s="24"/>
      <c r="R334" s="24"/>
      <c r="S334" s="35"/>
      <c r="T334" s="24"/>
      <c r="U334" s="24"/>
      <c r="V334" s="35"/>
      <c r="W334" s="24"/>
      <c r="X334" s="24"/>
      <c r="Y334" s="35"/>
      <c r="Z334" s="24"/>
      <c r="AA334" s="24"/>
      <c r="AB334" s="35"/>
      <c r="AC334" s="24"/>
      <c r="AD334" s="24"/>
      <c r="AE334" s="35"/>
      <c r="AF334" s="24"/>
      <c r="AG334" s="24"/>
      <c r="AH334" s="35"/>
      <c r="AI334" s="24"/>
      <c r="AJ334" s="24"/>
      <c r="AK334" s="35"/>
      <c r="AL334" s="24"/>
      <c r="AM334" s="24"/>
      <c r="AN334" s="35"/>
      <c r="AO334" s="24"/>
      <c r="AP334" s="24"/>
      <c r="AQ334" s="35"/>
      <c r="AR334" s="24"/>
      <c r="AS334" s="24"/>
      <c r="AT334" s="35"/>
      <c r="AU334" s="24"/>
      <c r="AV334" s="24"/>
      <c r="AW334" s="35"/>
      <c r="AX334" s="24"/>
      <c r="AY334" s="24"/>
      <c r="AZ334" s="35"/>
      <c r="BA334" s="24"/>
      <c r="BB334" s="7"/>
      <c r="BC334" s="7"/>
    </row>
    <row r="335" spans="1:55" x14ac:dyDescent="0.3">
      <c r="A335" s="34">
        <v>45619</v>
      </c>
      <c r="B335" s="24"/>
      <c r="C335" s="24"/>
      <c r="D335" s="35"/>
      <c r="E335" s="24"/>
      <c r="F335" s="24"/>
      <c r="G335" s="24"/>
      <c r="H335" s="24"/>
      <c r="I335" s="24"/>
      <c r="J335" s="35"/>
      <c r="K335" s="24"/>
      <c r="L335" s="24"/>
      <c r="M335" s="24"/>
      <c r="N335" s="24"/>
      <c r="O335" s="24"/>
      <c r="P335" s="35"/>
      <c r="Q335" s="24"/>
      <c r="R335" s="24"/>
      <c r="S335" s="35"/>
      <c r="T335" s="24"/>
      <c r="U335" s="24"/>
      <c r="V335" s="35"/>
      <c r="W335" s="24"/>
      <c r="X335" s="24"/>
      <c r="Y335" s="35"/>
      <c r="Z335" s="24"/>
      <c r="AA335" s="24"/>
      <c r="AB335" s="35"/>
      <c r="AC335" s="24"/>
      <c r="AD335" s="24"/>
      <c r="AE335" s="35"/>
      <c r="AF335" s="24"/>
      <c r="AG335" s="24"/>
      <c r="AH335" s="35"/>
      <c r="AI335" s="24"/>
      <c r="AJ335" s="24"/>
      <c r="AK335" s="35"/>
      <c r="AL335" s="24"/>
      <c r="AM335" s="24"/>
      <c r="AN335" s="35"/>
      <c r="AO335" s="24"/>
      <c r="AP335" s="24"/>
      <c r="AQ335" s="35"/>
      <c r="AR335" s="24"/>
      <c r="AS335" s="24"/>
      <c r="AT335" s="35"/>
      <c r="AU335" s="24"/>
      <c r="AV335" s="24"/>
      <c r="AW335" s="35"/>
      <c r="AX335" s="24"/>
      <c r="AY335" s="24"/>
      <c r="AZ335" s="35"/>
      <c r="BA335" s="24"/>
      <c r="BB335" s="7"/>
      <c r="BC335" s="7"/>
    </row>
    <row r="336" spans="1:55" x14ac:dyDescent="0.3">
      <c r="A336" s="34">
        <v>45620</v>
      </c>
      <c r="B336" s="24"/>
      <c r="C336" s="24"/>
      <c r="D336" s="35"/>
      <c r="E336" s="24"/>
      <c r="F336" s="24"/>
      <c r="G336" s="24"/>
      <c r="H336" s="24"/>
      <c r="I336" s="24"/>
      <c r="J336" s="35"/>
      <c r="K336" s="24"/>
      <c r="L336" s="24"/>
      <c r="M336" s="24"/>
      <c r="N336" s="24"/>
      <c r="O336" s="24"/>
      <c r="P336" s="35"/>
      <c r="Q336" s="24"/>
      <c r="R336" s="24"/>
      <c r="S336" s="35"/>
      <c r="T336" s="24"/>
      <c r="U336" s="24"/>
      <c r="V336" s="35"/>
      <c r="W336" s="24"/>
      <c r="X336" s="24"/>
      <c r="Y336" s="35"/>
      <c r="Z336" s="24"/>
      <c r="AA336" s="24"/>
      <c r="AB336" s="35"/>
      <c r="AC336" s="24"/>
      <c r="AD336" s="24"/>
      <c r="AE336" s="35"/>
      <c r="AF336" s="24"/>
      <c r="AG336" s="24"/>
      <c r="AH336" s="35"/>
      <c r="AI336" s="24"/>
      <c r="AJ336" s="24"/>
      <c r="AK336" s="35"/>
      <c r="AL336" s="24"/>
      <c r="AM336" s="24"/>
      <c r="AN336" s="35"/>
      <c r="AO336" s="24"/>
      <c r="AP336" s="24"/>
      <c r="AQ336" s="35"/>
      <c r="AR336" s="24"/>
      <c r="AS336" s="24"/>
      <c r="AT336" s="35"/>
      <c r="AU336" s="24"/>
      <c r="AV336" s="24"/>
      <c r="AW336" s="35"/>
      <c r="AX336" s="24"/>
      <c r="AY336" s="24"/>
      <c r="AZ336" s="35"/>
      <c r="BA336" s="24"/>
      <c r="BB336" s="7"/>
      <c r="BC336" s="7"/>
    </row>
    <row r="337" spans="1:55" x14ac:dyDescent="0.3">
      <c r="A337" s="34">
        <v>45621</v>
      </c>
      <c r="B337" s="24"/>
      <c r="C337" s="24"/>
      <c r="D337" s="35"/>
      <c r="E337" s="24"/>
      <c r="F337" s="24"/>
      <c r="G337" s="24"/>
      <c r="H337" s="24"/>
      <c r="I337" s="24"/>
      <c r="J337" s="35"/>
      <c r="K337" s="24"/>
      <c r="L337" s="24"/>
      <c r="M337" s="24"/>
      <c r="N337" s="24"/>
      <c r="O337" s="24"/>
      <c r="P337" s="35"/>
      <c r="Q337" s="24"/>
      <c r="R337" s="24"/>
      <c r="S337" s="35"/>
      <c r="T337" s="24"/>
      <c r="U337" s="24"/>
      <c r="V337" s="35"/>
      <c r="W337" s="24"/>
      <c r="X337" s="24"/>
      <c r="Y337" s="35"/>
      <c r="Z337" s="24"/>
      <c r="AA337" s="24"/>
      <c r="AB337" s="35"/>
      <c r="AC337" s="24"/>
      <c r="AD337" s="24"/>
      <c r="AE337" s="35"/>
      <c r="AF337" s="24"/>
      <c r="AG337" s="24"/>
      <c r="AH337" s="35"/>
      <c r="AI337" s="24"/>
      <c r="AJ337" s="24"/>
      <c r="AK337" s="35"/>
      <c r="AL337" s="24"/>
      <c r="AM337" s="24"/>
      <c r="AN337" s="35"/>
      <c r="AO337" s="24"/>
      <c r="AP337" s="24"/>
      <c r="AQ337" s="35"/>
      <c r="AR337" s="24"/>
      <c r="AS337" s="24"/>
      <c r="AT337" s="35"/>
      <c r="AU337" s="24"/>
      <c r="AV337" s="24"/>
      <c r="AW337" s="35"/>
      <c r="AX337" s="24"/>
      <c r="AY337" s="24"/>
      <c r="AZ337" s="35"/>
      <c r="BA337" s="24"/>
      <c r="BB337" s="7"/>
      <c r="BC337" s="7"/>
    </row>
    <row r="338" spans="1:55" x14ac:dyDescent="0.3">
      <c r="A338" s="34">
        <v>45622</v>
      </c>
      <c r="B338" s="24"/>
      <c r="C338" s="24"/>
      <c r="D338" s="35"/>
      <c r="E338" s="24"/>
      <c r="F338" s="24"/>
      <c r="G338" s="24"/>
      <c r="H338" s="24"/>
      <c r="I338" s="24"/>
      <c r="J338" s="35"/>
      <c r="K338" s="24"/>
      <c r="L338" s="24"/>
      <c r="M338" s="24"/>
      <c r="N338" s="24"/>
      <c r="O338" s="24"/>
      <c r="P338" s="35"/>
      <c r="Q338" s="24"/>
      <c r="R338" s="24"/>
      <c r="S338" s="35"/>
      <c r="T338" s="24"/>
      <c r="U338" s="24"/>
      <c r="V338" s="35"/>
      <c r="W338" s="24"/>
      <c r="X338" s="24"/>
      <c r="Y338" s="35"/>
      <c r="Z338" s="24"/>
      <c r="AA338" s="24"/>
      <c r="AB338" s="35"/>
      <c r="AC338" s="24"/>
      <c r="AD338" s="24"/>
      <c r="AE338" s="35"/>
      <c r="AF338" s="24"/>
      <c r="AG338" s="24"/>
      <c r="AH338" s="35"/>
      <c r="AI338" s="24"/>
      <c r="AJ338" s="24"/>
      <c r="AK338" s="35"/>
      <c r="AL338" s="24"/>
      <c r="AM338" s="24"/>
      <c r="AN338" s="35"/>
      <c r="AO338" s="24"/>
      <c r="AP338" s="24"/>
      <c r="AQ338" s="35"/>
      <c r="AR338" s="24"/>
      <c r="AS338" s="24"/>
      <c r="AT338" s="35"/>
      <c r="AU338" s="24"/>
      <c r="AV338" s="24"/>
      <c r="AW338" s="35"/>
      <c r="AX338" s="24"/>
      <c r="AY338" s="24"/>
      <c r="AZ338" s="35"/>
      <c r="BA338" s="24"/>
      <c r="BB338" s="7"/>
      <c r="BC338" s="7"/>
    </row>
    <row r="339" spans="1:55" x14ac:dyDescent="0.3">
      <c r="A339" s="34">
        <v>45623</v>
      </c>
      <c r="B339" s="24"/>
      <c r="C339" s="24"/>
      <c r="D339" s="35"/>
      <c r="E339" s="24"/>
      <c r="F339" s="24"/>
      <c r="G339" s="24"/>
      <c r="H339" s="24"/>
      <c r="I339" s="24"/>
      <c r="J339" s="35"/>
      <c r="K339" s="24"/>
      <c r="L339" s="24"/>
      <c r="M339" s="24"/>
      <c r="N339" s="24"/>
      <c r="O339" s="24"/>
      <c r="P339" s="35"/>
      <c r="Q339" s="24"/>
      <c r="R339" s="24"/>
      <c r="S339" s="35"/>
      <c r="T339" s="24"/>
      <c r="U339" s="24"/>
      <c r="V339" s="35"/>
      <c r="W339" s="24"/>
      <c r="X339" s="24"/>
      <c r="Y339" s="35"/>
      <c r="Z339" s="24"/>
      <c r="AA339" s="24"/>
      <c r="AB339" s="35"/>
      <c r="AC339" s="24"/>
      <c r="AD339" s="24"/>
      <c r="AE339" s="35"/>
      <c r="AF339" s="24"/>
      <c r="AG339" s="24"/>
      <c r="AH339" s="35"/>
      <c r="AI339" s="24"/>
      <c r="AJ339" s="24"/>
      <c r="AK339" s="35"/>
      <c r="AL339" s="24"/>
      <c r="AM339" s="24"/>
      <c r="AN339" s="35"/>
      <c r="AO339" s="24"/>
      <c r="AP339" s="24"/>
      <c r="AQ339" s="35"/>
      <c r="AR339" s="24"/>
      <c r="AS339" s="24"/>
      <c r="AT339" s="35"/>
      <c r="AU339" s="24"/>
      <c r="AV339" s="24"/>
      <c r="AW339" s="35"/>
      <c r="AX339" s="24"/>
      <c r="AY339" s="24"/>
      <c r="AZ339" s="35"/>
      <c r="BA339" s="24"/>
      <c r="BB339" s="7"/>
      <c r="BC339" s="7"/>
    </row>
    <row r="340" spans="1:55" x14ac:dyDescent="0.3">
      <c r="A340" s="34">
        <v>45624</v>
      </c>
      <c r="B340" s="24"/>
      <c r="C340" s="24"/>
      <c r="D340" s="35"/>
      <c r="E340" s="24"/>
      <c r="F340" s="24"/>
      <c r="G340" s="24"/>
      <c r="H340" s="24"/>
      <c r="I340" s="24"/>
      <c r="J340" s="35"/>
      <c r="K340" s="24"/>
      <c r="L340" s="24"/>
      <c r="M340" s="24"/>
      <c r="N340" s="24"/>
      <c r="O340" s="24"/>
      <c r="P340" s="35"/>
      <c r="Q340" s="24"/>
      <c r="R340" s="24"/>
      <c r="S340" s="35"/>
      <c r="T340" s="24"/>
      <c r="U340" s="24"/>
      <c r="V340" s="35"/>
      <c r="W340" s="24"/>
      <c r="X340" s="24"/>
      <c r="Y340" s="35"/>
      <c r="Z340" s="24"/>
      <c r="AA340" s="24"/>
      <c r="AB340" s="35"/>
      <c r="AC340" s="24"/>
      <c r="AD340" s="24"/>
      <c r="AE340" s="35"/>
      <c r="AF340" s="24"/>
      <c r="AG340" s="24"/>
      <c r="AH340" s="35"/>
      <c r="AI340" s="24"/>
      <c r="AJ340" s="24"/>
      <c r="AK340" s="35"/>
      <c r="AL340" s="24"/>
      <c r="AM340" s="24"/>
      <c r="AN340" s="35"/>
      <c r="AO340" s="24"/>
      <c r="AP340" s="24"/>
      <c r="AQ340" s="35"/>
      <c r="AR340" s="24"/>
      <c r="AS340" s="24"/>
      <c r="AT340" s="35"/>
      <c r="AU340" s="24"/>
      <c r="AV340" s="24"/>
      <c r="AW340" s="35"/>
      <c r="AX340" s="24"/>
      <c r="AY340" s="24"/>
      <c r="AZ340" s="35"/>
      <c r="BA340" s="24"/>
      <c r="BB340" s="7"/>
      <c r="BC340" s="7"/>
    </row>
    <row r="341" spans="1:55" x14ac:dyDescent="0.3">
      <c r="A341" s="34">
        <v>45625</v>
      </c>
      <c r="B341" s="24"/>
      <c r="C341" s="24"/>
      <c r="D341" s="35"/>
      <c r="E341" s="24"/>
      <c r="F341" s="24"/>
      <c r="G341" s="24"/>
      <c r="H341" s="24"/>
      <c r="I341" s="24"/>
      <c r="J341" s="35"/>
      <c r="K341" s="24"/>
      <c r="L341" s="24"/>
      <c r="M341" s="24"/>
      <c r="N341" s="24"/>
      <c r="O341" s="24"/>
      <c r="P341" s="35"/>
      <c r="Q341" s="24"/>
      <c r="R341" s="24"/>
      <c r="S341" s="35"/>
      <c r="T341" s="24"/>
      <c r="U341" s="24"/>
      <c r="V341" s="35"/>
      <c r="W341" s="24"/>
      <c r="X341" s="24"/>
      <c r="Y341" s="35"/>
      <c r="Z341" s="24"/>
      <c r="AA341" s="24"/>
      <c r="AB341" s="35"/>
      <c r="AC341" s="24"/>
      <c r="AD341" s="24"/>
      <c r="AE341" s="35"/>
      <c r="AF341" s="24"/>
      <c r="AG341" s="24"/>
      <c r="AH341" s="35"/>
      <c r="AI341" s="24"/>
      <c r="AJ341" s="24"/>
      <c r="AK341" s="35"/>
      <c r="AL341" s="24"/>
      <c r="AM341" s="24"/>
      <c r="AN341" s="35"/>
      <c r="AO341" s="24"/>
      <c r="AP341" s="24"/>
      <c r="AQ341" s="35"/>
      <c r="AR341" s="24"/>
      <c r="AS341" s="24"/>
      <c r="AT341" s="35"/>
      <c r="AU341" s="24"/>
      <c r="AV341" s="24"/>
      <c r="AW341" s="35"/>
      <c r="AX341" s="24"/>
      <c r="AY341" s="24"/>
      <c r="AZ341" s="35"/>
      <c r="BA341" s="24"/>
      <c r="BB341" s="7"/>
      <c r="BC341" s="7"/>
    </row>
    <row r="342" spans="1:55" x14ac:dyDescent="0.3">
      <c r="A342" s="34">
        <v>45626</v>
      </c>
      <c r="B342" s="24"/>
      <c r="C342" s="24"/>
      <c r="D342" s="35"/>
      <c r="E342" s="24"/>
      <c r="F342" s="24"/>
      <c r="G342" s="24"/>
      <c r="H342" s="24"/>
      <c r="I342" s="24"/>
      <c r="J342" s="35"/>
      <c r="K342" s="24"/>
      <c r="L342" s="24"/>
      <c r="M342" s="24"/>
      <c r="N342" s="24"/>
      <c r="O342" s="24"/>
      <c r="P342" s="35"/>
      <c r="Q342" s="24"/>
      <c r="R342" s="24"/>
      <c r="S342" s="35"/>
      <c r="T342" s="24"/>
      <c r="U342" s="24"/>
      <c r="V342" s="35"/>
      <c r="W342" s="24"/>
      <c r="X342" s="24"/>
      <c r="Y342" s="35"/>
      <c r="Z342" s="24"/>
      <c r="AA342" s="24"/>
      <c r="AB342" s="35"/>
      <c r="AC342" s="24"/>
      <c r="AD342" s="24"/>
      <c r="AE342" s="35"/>
      <c r="AF342" s="24"/>
      <c r="AG342" s="24"/>
      <c r="AH342" s="35"/>
      <c r="AI342" s="24"/>
      <c r="AJ342" s="24"/>
      <c r="AK342" s="35"/>
      <c r="AL342" s="24"/>
      <c r="AM342" s="24"/>
      <c r="AN342" s="35"/>
      <c r="AO342" s="24"/>
      <c r="AP342" s="24"/>
      <c r="AQ342" s="35"/>
      <c r="AR342" s="24"/>
      <c r="AS342" s="24"/>
      <c r="AT342" s="35"/>
      <c r="AU342" s="24"/>
      <c r="AV342" s="24"/>
      <c r="AW342" s="35"/>
      <c r="AX342" s="24"/>
      <c r="AY342" s="24"/>
      <c r="AZ342" s="35"/>
      <c r="BA342" s="24"/>
      <c r="BB342" s="7"/>
      <c r="BC342" s="7"/>
    </row>
    <row r="343" spans="1:55" x14ac:dyDescent="0.3">
      <c r="A343" s="34">
        <v>45627</v>
      </c>
      <c r="B343" s="24"/>
      <c r="C343" s="24"/>
      <c r="D343" s="35"/>
      <c r="E343" s="24"/>
      <c r="F343" s="24"/>
      <c r="G343" s="24"/>
      <c r="H343" s="24"/>
      <c r="I343" s="24"/>
      <c r="J343" s="35"/>
      <c r="K343" s="24"/>
      <c r="L343" s="24"/>
      <c r="M343" s="24"/>
      <c r="N343" s="24"/>
      <c r="O343" s="24"/>
      <c r="P343" s="35"/>
      <c r="Q343" s="24"/>
      <c r="R343" s="24"/>
      <c r="S343" s="35"/>
      <c r="T343" s="24"/>
      <c r="U343" s="24"/>
      <c r="V343" s="35"/>
      <c r="W343" s="24"/>
      <c r="X343" s="24"/>
      <c r="Y343" s="35"/>
      <c r="Z343" s="24"/>
      <c r="AA343" s="24"/>
      <c r="AB343" s="35"/>
      <c r="AC343" s="24"/>
      <c r="AD343" s="24"/>
      <c r="AE343" s="35"/>
      <c r="AF343" s="24"/>
      <c r="AG343" s="24"/>
      <c r="AH343" s="35"/>
      <c r="AI343" s="24"/>
      <c r="AJ343" s="24"/>
      <c r="AK343" s="35"/>
      <c r="AL343" s="24"/>
      <c r="AM343" s="24"/>
      <c r="AN343" s="35"/>
      <c r="AO343" s="24"/>
      <c r="AP343" s="24"/>
      <c r="AQ343" s="35"/>
      <c r="AR343" s="24"/>
      <c r="AS343" s="24"/>
      <c r="AT343" s="35"/>
      <c r="AU343" s="24"/>
      <c r="AV343" s="24"/>
      <c r="AW343" s="35"/>
      <c r="AX343" s="24"/>
      <c r="AY343" s="24"/>
      <c r="AZ343" s="35"/>
      <c r="BA343" s="24"/>
      <c r="BB343" s="7"/>
      <c r="BC343" s="7"/>
    </row>
    <row r="344" spans="1:55" x14ac:dyDescent="0.3">
      <c r="A344" s="34">
        <v>45628</v>
      </c>
      <c r="B344" s="24"/>
      <c r="C344" s="24"/>
      <c r="D344" s="35"/>
      <c r="E344" s="24"/>
      <c r="F344" s="24"/>
      <c r="G344" s="24"/>
      <c r="H344" s="24"/>
      <c r="I344" s="24"/>
      <c r="J344" s="35"/>
      <c r="K344" s="24"/>
      <c r="L344" s="24"/>
      <c r="M344" s="24"/>
      <c r="N344" s="24"/>
      <c r="O344" s="24"/>
      <c r="P344" s="35"/>
      <c r="Q344" s="24"/>
      <c r="R344" s="24"/>
      <c r="S344" s="35"/>
      <c r="T344" s="24"/>
      <c r="U344" s="24"/>
      <c r="V344" s="35"/>
      <c r="W344" s="24"/>
      <c r="X344" s="24"/>
      <c r="Y344" s="35"/>
      <c r="Z344" s="24"/>
      <c r="AA344" s="24"/>
      <c r="AB344" s="35"/>
      <c r="AC344" s="24"/>
      <c r="AD344" s="24"/>
      <c r="AE344" s="35"/>
      <c r="AF344" s="24"/>
      <c r="AG344" s="24"/>
      <c r="AH344" s="35"/>
      <c r="AI344" s="24"/>
      <c r="AJ344" s="24"/>
      <c r="AK344" s="35"/>
      <c r="AL344" s="24"/>
      <c r="AM344" s="24"/>
      <c r="AN344" s="35"/>
      <c r="AO344" s="24"/>
      <c r="AP344" s="24"/>
      <c r="AQ344" s="35"/>
      <c r="AR344" s="24"/>
      <c r="AS344" s="24"/>
      <c r="AT344" s="35"/>
      <c r="AU344" s="24"/>
      <c r="AV344" s="24"/>
      <c r="AW344" s="35"/>
      <c r="AX344" s="24"/>
      <c r="AY344" s="24"/>
      <c r="AZ344" s="35"/>
      <c r="BA344" s="24"/>
      <c r="BB344" s="7"/>
      <c r="BC344" s="7"/>
    </row>
    <row r="345" spans="1:55" x14ac:dyDescent="0.3">
      <c r="A345" s="34">
        <v>45629</v>
      </c>
      <c r="B345" s="24"/>
      <c r="C345" s="24"/>
      <c r="D345" s="35"/>
      <c r="E345" s="24"/>
      <c r="F345" s="24"/>
      <c r="G345" s="24"/>
      <c r="H345" s="24"/>
      <c r="I345" s="24"/>
      <c r="J345" s="35"/>
      <c r="K345" s="24"/>
      <c r="L345" s="24"/>
      <c r="M345" s="24"/>
      <c r="N345" s="24"/>
      <c r="O345" s="24"/>
      <c r="P345" s="35"/>
      <c r="Q345" s="24"/>
      <c r="R345" s="24"/>
      <c r="S345" s="35"/>
      <c r="T345" s="24"/>
      <c r="U345" s="24"/>
      <c r="V345" s="35"/>
      <c r="W345" s="24"/>
      <c r="X345" s="24"/>
      <c r="Y345" s="35"/>
      <c r="Z345" s="24"/>
      <c r="AA345" s="24"/>
      <c r="AB345" s="35"/>
      <c r="AC345" s="24"/>
      <c r="AD345" s="24"/>
      <c r="AE345" s="35"/>
      <c r="AF345" s="24"/>
      <c r="AG345" s="24"/>
      <c r="AH345" s="35"/>
      <c r="AI345" s="24"/>
      <c r="AJ345" s="24"/>
      <c r="AK345" s="35"/>
      <c r="AL345" s="24"/>
      <c r="AM345" s="24"/>
      <c r="AN345" s="35"/>
      <c r="AO345" s="24"/>
      <c r="AP345" s="24"/>
      <c r="AQ345" s="35"/>
      <c r="AR345" s="24"/>
      <c r="AS345" s="24"/>
      <c r="AT345" s="35"/>
      <c r="AU345" s="24"/>
      <c r="AV345" s="24"/>
      <c r="AW345" s="35"/>
      <c r="AX345" s="24"/>
      <c r="AY345" s="24"/>
      <c r="AZ345" s="35"/>
      <c r="BA345" s="24"/>
      <c r="BB345" s="7"/>
      <c r="BC345" s="7"/>
    </row>
    <row r="346" spans="1:55" x14ac:dyDescent="0.3">
      <c r="A346" s="34">
        <v>45630</v>
      </c>
      <c r="B346" s="24"/>
      <c r="C346" s="24"/>
      <c r="D346" s="35"/>
      <c r="E346" s="24"/>
      <c r="F346" s="24"/>
      <c r="G346" s="24"/>
      <c r="H346" s="24"/>
      <c r="I346" s="24"/>
      <c r="J346" s="35"/>
      <c r="K346" s="24"/>
      <c r="L346" s="24"/>
      <c r="M346" s="24"/>
      <c r="N346" s="24"/>
      <c r="O346" s="24"/>
      <c r="P346" s="35"/>
      <c r="Q346" s="24"/>
      <c r="R346" s="24"/>
      <c r="S346" s="35"/>
      <c r="T346" s="24"/>
      <c r="U346" s="24"/>
      <c r="V346" s="35"/>
      <c r="W346" s="24"/>
      <c r="X346" s="24"/>
      <c r="Y346" s="35"/>
      <c r="Z346" s="24"/>
      <c r="AA346" s="24"/>
      <c r="AB346" s="35"/>
      <c r="AC346" s="24"/>
      <c r="AD346" s="24"/>
      <c r="AE346" s="35"/>
      <c r="AF346" s="24"/>
      <c r="AG346" s="24"/>
      <c r="AH346" s="35"/>
      <c r="AI346" s="24"/>
      <c r="AJ346" s="24"/>
      <c r="AK346" s="35"/>
      <c r="AL346" s="24"/>
      <c r="AM346" s="24"/>
      <c r="AN346" s="35"/>
      <c r="AO346" s="24"/>
      <c r="AP346" s="24"/>
      <c r="AQ346" s="35"/>
      <c r="AR346" s="24"/>
      <c r="AS346" s="24"/>
      <c r="AT346" s="35"/>
      <c r="AU346" s="24"/>
      <c r="AV346" s="24"/>
      <c r="AW346" s="35"/>
      <c r="AX346" s="24"/>
      <c r="AY346" s="24"/>
      <c r="AZ346" s="35"/>
      <c r="BA346" s="24"/>
      <c r="BB346" s="7"/>
      <c r="BC346" s="7"/>
    </row>
    <row r="347" spans="1:55" x14ac:dyDescent="0.3">
      <c r="A347" s="34">
        <v>45631</v>
      </c>
      <c r="B347" s="24"/>
      <c r="C347" s="24"/>
      <c r="D347" s="35"/>
      <c r="E347" s="24"/>
      <c r="F347" s="24"/>
      <c r="G347" s="24"/>
      <c r="H347" s="24"/>
      <c r="I347" s="24"/>
      <c r="J347" s="35"/>
      <c r="K347" s="24"/>
      <c r="L347" s="24"/>
      <c r="M347" s="24"/>
      <c r="N347" s="24"/>
      <c r="O347" s="24"/>
      <c r="P347" s="35"/>
      <c r="Q347" s="24"/>
      <c r="R347" s="24"/>
      <c r="S347" s="35"/>
      <c r="T347" s="24"/>
      <c r="U347" s="24"/>
      <c r="V347" s="35"/>
      <c r="W347" s="24"/>
      <c r="X347" s="24"/>
      <c r="Y347" s="35"/>
      <c r="Z347" s="24"/>
      <c r="AA347" s="24"/>
      <c r="AB347" s="35"/>
      <c r="AC347" s="24"/>
      <c r="AD347" s="24"/>
      <c r="AE347" s="35"/>
      <c r="AF347" s="24"/>
      <c r="AG347" s="24"/>
      <c r="AH347" s="35"/>
      <c r="AI347" s="24"/>
      <c r="AJ347" s="24"/>
      <c r="AK347" s="35"/>
      <c r="AL347" s="24"/>
      <c r="AM347" s="24"/>
      <c r="AN347" s="35"/>
      <c r="AO347" s="24"/>
      <c r="AP347" s="24"/>
      <c r="AQ347" s="35"/>
      <c r="AR347" s="24"/>
      <c r="AS347" s="24"/>
      <c r="AT347" s="35"/>
      <c r="AU347" s="24"/>
      <c r="AV347" s="24"/>
      <c r="AW347" s="35"/>
      <c r="AX347" s="24"/>
      <c r="AY347" s="24"/>
      <c r="AZ347" s="35"/>
      <c r="BA347" s="24"/>
      <c r="BB347" s="7"/>
      <c r="BC347" s="7"/>
    </row>
    <row r="348" spans="1:55" x14ac:dyDescent="0.3">
      <c r="A348" s="34">
        <v>45632</v>
      </c>
      <c r="B348" s="24"/>
      <c r="C348" s="24"/>
      <c r="D348" s="35"/>
      <c r="E348" s="24"/>
      <c r="F348" s="24"/>
      <c r="G348" s="24"/>
      <c r="H348" s="24"/>
      <c r="I348" s="24"/>
      <c r="J348" s="35"/>
      <c r="K348" s="24"/>
      <c r="L348" s="24"/>
      <c r="M348" s="24"/>
      <c r="N348" s="24"/>
      <c r="O348" s="24"/>
      <c r="P348" s="35"/>
      <c r="Q348" s="24"/>
      <c r="R348" s="24"/>
      <c r="S348" s="35"/>
      <c r="T348" s="24"/>
      <c r="U348" s="24"/>
      <c r="V348" s="35"/>
      <c r="W348" s="24"/>
      <c r="X348" s="24"/>
      <c r="Y348" s="35"/>
      <c r="Z348" s="24"/>
      <c r="AA348" s="24"/>
      <c r="AB348" s="35"/>
      <c r="AC348" s="24"/>
      <c r="AD348" s="24"/>
      <c r="AE348" s="35"/>
      <c r="AF348" s="24"/>
      <c r="AG348" s="24"/>
      <c r="AH348" s="35"/>
      <c r="AI348" s="24"/>
      <c r="AJ348" s="24"/>
      <c r="AK348" s="35"/>
      <c r="AL348" s="24"/>
      <c r="AM348" s="24"/>
      <c r="AN348" s="35"/>
      <c r="AO348" s="24"/>
      <c r="AP348" s="24"/>
      <c r="AQ348" s="35"/>
      <c r="AR348" s="24"/>
      <c r="AS348" s="24"/>
      <c r="AT348" s="35"/>
      <c r="AU348" s="24"/>
      <c r="AV348" s="24"/>
      <c r="AW348" s="35"/>
      <c r="AX348" s="24"/>
      <c r="AY348" s="24"/>
      <c r="AZ348" s="35"/>
      <c r="BA348" s="24"/>
      <c r="BB348" s="7"/>
      <c r="BC348" s="7"/>
    </row>
    <row r="349" spans="1:55" x14ac:dyDescent="0.3">
      <c r="A349" s="34">
        <v>45633</v>
      </c>
      <c r="B349" s="24"/>
      <c r="C349" s="24"/>
      <c r="D349" s="35"/>
      <c r="E349" s="24"/>
      <c r="F349" s="24"/>
      <c r="G349" s="24"/>
      <c r="H349" s="24"/>
      <c r="I349" s="24"/>
      <c r="J349" s="35"/>
      <c r="K349" s="24"/>
      <c r="L349" s="24"/>
      <c r="M349" s="24"/>
      <c r="N349" s="24"/>
      <c r="O349" s="24"/>
      <c r="P349" s="35"/>
      <c r="Q349" s="24"/>
      <c r="R349" s="24"/>
      <c r="S349" s="35"/>
      <c r="T349" s="24"/>
      <c r="U349" s="24"/>
      <c r="V349" s="35"/>
      <c r="W349" s="24"/>
      <c r="X349" s="24"/>
      <c r="Y349" s="35"/>
      <c r="Z349" s="24"/>
      <c r="AA349" s="24"/>
      <c r="AB349" s="35"/>
      <c r="AC349" s="24"/>
      <c r="AD349" s="24"/>
      <c r="AE349" s="35"/>
      <c r="AF349" s="24"/>
      <c r="AG349" s="24"/>
      <c r="AH349" s="35"/>
      <c r="AI349" s="24"/>
      <c r="AJ349" s="24"/>
      <c r="AK349" s="35"/>
      <c r="AL349" s="24"/>
      <c r="AM349" s="24"/>
      <c r="AN349" s="35"/>
      <c r="AO349" s="24"/>
      <c r="AP349" s="24"/>
      <c r="AQ349" s="35"/>
      <c r="AR349" s="24"/>
      <c r="AS349" s="24"/>
      <c r="AT349" s="35"/>
      <c r="AU349" s="24"/>
      <c r="AV349" s="24"/>
      <c r="AW349" s="35"/>
      <c r="AX349" s="24"/>
      <c r="AY349" s="24"/>
      <c r="AZ349" s="35"/>
      <c r="BA349" s="24"/>
      <c r="BB349" s="7"/>
      <c r="BC349" s="7"/>
    </row>
    <row r="350" spans="1:55" x14ac:dyDescent="0.3">
      <c r="A350" s="34">
        <v>45634</v>
      </c>
      <c r="B350" s="24"/>
      <c r="C350" s="24"/>
      <c r="D350" s="35"/>
      <c r="E350" s="24"/>
      <c r="F350" s="24"/>
      <c r="G350" s="24"/>
      <c r="H350" s="24"/>
      <c r="I350" s="24"/>
      <c r="J350" s="35"/>
      <c r="K350" s="24"/>
      <c r="L350" s="24"/>
      <c r="M350" s="24"/>
      <c r="N350" s="24"/>
      <c r="O350" s="24"/>
      <c r="P350" s="35"/>
      <c r="Q350" s="24"/>
      <c r="R350" s="24"/>
      <c r="S350" s="35"/>
      <c r="T350" s="24"/>
      <c r="U350" s="24"/>
      <c r="V350" s="35"/>
      <c r="W350" s="24"/>
      <c r="X350" s="24"/>
      <c r="Y350" s="35"/>
      <c r="Z350" s="24"/>
      <c r="AA350" s="24"/>
      <c r="AB350" s="35"/>
      <c r="AC350" s="24"/>
      <c r="AD350" s="24"/>
      <c r="AE350" s="35"/>
      <c r="AF350" s="24"/>
      <c r="AG350" s="24"/>
      <c r="AH350" s="35"/>
      <c r="AI350" s="24"/>
      <c r="AJ350" s="24"/>
      <c r="AK350" s="35"/>
      <c r="AL350" s="24"/>
      <c r="AM350" s="24"/>
      <c r="AN350" s="35"/>
      <c r="AO350" s="24"/>
      <c r="AP350" s="24"/>
      <c r="AQ350" s="35"/>
      <c r="AR350" s="24"/>
      <c r="AS350" s="24"/>
      <c r="AT350" s="35"/>
      <c r="AU350" s="24"/>
      <c r="AV350" s="24"/>
      <c r="AW350" s="35"/>
      <c r="AX350" s="24"/>
      <c r="AY350" s="24"/>
      <c r="AZ350" s="35"/>
      <c r="BA350" s="24"/>
      <c r="BB350" s="7"/>
      <c r="BC350" s="7"/>
    </row>
    <row r="351" spans="1:55" x14ac:dyDescent="0.3">
      <c r="A351" s="34">
        <v>45635</v>
      </c>
      <c r="B351" s="24"/>
      <c r="C351" s="24"/>
      <c r="D351" s="35"/>
      <c r="E351" s="24"/>
      <c r="F351" s="24"/>
      <c r="G351" s="24"/>
      <c r="H351" s="24"/>
      <c r="I351" s="24"/>
      <c r="J351" s="35"/>
      <c r="K351" s="24"/>
      <c r="L351" s="24"/>
      <c r="M351" s="24"/>
      <c r="N351" s="24"/>
      <c r="O351" s="24"/>
      <c r="P351" s="35"/>
      <c r="Q351" s="24"/>
      <c r="R351" s="24"/>
      <c r="S351" s="35"/>
      <c r="T351" s="24"/>
      <c r="U351" s="24"/>
      <c r="V351" s="35"/>
      <c r="W351" s="24"/>
      <c r="X351" s="24"/>
      <c r="Y351" s="35"/>
      <c r="Z351" s="24"/>
      <c r="AA351" s="24"/>
      <c r="AB351" s="35"/>
      <c r="AC351" s="24"/>
      <c r="AD351" s="24"/>
      <c r="AE351" s="35"/>
      <c r="AF351" s="24"/>
      <c r="AG351" s="24"/>
      <c r="AH351" s="35"/>
      <c r="AI351" s="24"/>
      <c r="AJ351" s="24"/>
      <c r="AK351" s="35"/>
      <c r="AL351" s="24"/>
      <c r="AM351" s="24"/>
      <c r="AN351" s="35"/>
      <c r="AO351" s="24"/>
      <c r="AP351" s="24"/>
      <c r="AQ351" s="35"/>
      <c r="AR351" s="24"/>
      <c r="AS351" s="24"/>
      <c r="AT351" s="35"/>
      <c r="AU351" s="24"/>
      <c r="AV351" s="24"/>
      <c r="AW351" s="35"/>
      <c r="AX351" s="24"/>
      <c r="AY351" s="24"/>
      <c r="AZ351" s="35"/>
      <c r="BA351" s="24"/>
      <c r="BB351" s="7"/>
      <c r="BC351" s="7"/>
    </row>
    <row r="352" spans="1:55" x14ac:dyDescent="0.3">
      <c r="A352" s="34">
        <v>45636</v>
      </c>
      <c r="B352" s="24"/>
      <c r="C352" s="24"/>
      <c r="D352" s="35"/>
      <c r="E352" s="24"/>
      <c r="F352" s="24"/>
      <c r="G352" s="24"/>
      <c r="H352" s="24"/>
      <c r="I352" s="24"/>
      <c r="J352" s="35"/>
      <c r="K352" s="24"/>
      <c r="L352" s="24"/>
      <c r="M352" s="24"/>
      <c r="N352" s="24"/>
      <c r="O352" s="24"/>
      <c r="P352" s="35"/>
      <c r="Q352" s="24"/>
      <c r="R352" s="24"/>
      <c r="S352" s="35"/>
      <c r="T352" s="24"/>
      <c r="U352" s="24"/>
      <c r="V352" s="35"/>
      <c r="W352" s="24"/>
      <c r="X352" s="24"/>
      <c r="Y352" s="35"/>
      <c r="Z352" s="24"/>
      <c r="AA352" s="24"/>
      <c r="AB352" s="35"/>
      <c r="AC352" s="24"/>
      <c r="AD352" s="24"/>
      <c r="AE352" s="35"/>
      <c r="AF352" s="24"/>
      <c r="AG352" s="24"/>
      <c r="AH352" s="35"/>
      <c r="AI352" s="24"/>
      <c r="AJ352" s="24"/>
      <c r="AK352" s="35"/>
      <c r="AL352" s="24"/>
      <c r="AM352" s="24"/>
      <c r="AN352" s="35"/>
      <c r="AO352" s="24"/>
      <c r="AP352" s="24"/>
      <c r="AQ352" s="35"/>
      <c r="AR352" s="24"/>
      <c r="AS352" s="24"/>
      <c r="AT352" s="35"/>
      <c r="AU352" s="24"/>
      <c r="AV352" s="24"/>
      <c r="AW352" s="35"/>
      <c r="AX352" s="24"/>
      <c r="AY352" s="24"/>
      <c r="AZ352" s="35"/>
      <c r="BA352" s="24"/>
      <c r="BB352" s="7"/>
      <c r="BC352" s="7"/>
    </row>
    <row r="353" spans="1:55" x14ac:dyDescent="0.3">
      <c r="A353" s="34">
        <v>45637</v>
      </c>
      <c r="B353" s="24"/>
      <c r="C353" s="24"/>
      <c r="D353" s="35"/>
      <c r="E353" s="24"/>
      <c r="F353" s="24"/>
      <c r="G353" s="24"/>
      <c r="H353" s="24"/>
      <c r="I353" s="24"/>
      <c r="J353" s="35"/>
      <c r="K353" s="24"/>
      <c r="L353" s="24"/>
      <c r="M353" s="24"/>
      <c r="N353" s="24"/>
      <c r="O353" s="24"/>
      <c r="P353" s="35"/>
      <c r="Q353" s="24"/>
      <c r="R353" s="24"/>
      <c r="S353" s="35"/>
      <c r="T353" s="24"/>
      <c r="U353" s="24"/>
      <c r="V353" s="35"/>
      <c r="W353" s="24"/>
      <c r="X353" s="24"/>
      <c r="Y353" s="35"/>
      <c r="Z353" s="24"/>
      <c r="AA353" s="24"/>
      <c r="AB353" s="35"/>
      <c r="AC353" s="24"/>
      <c r="AD353" s="24"/>
      <c r="AE353" s="35"/>
      <c r="AF353" s="24"/>
      <c r="AG353" s="24"/>
      <c r="AH353" s="35"/>
      <c r="AI353" s="24"/>
      <c r="AJ353" s="24"/>
      <c r="AK353" s="35"/>
      <c r="AL353" s="24"/>
      <c r="AM353" s="24"/>
      <c r="AN353" s="35"/>
      <c r="AO353" s="24"/>
      <c r="AP353" s="24"/>
      <c r="AQ353" s="35"/>
      <c r="AR353" s="24"/>
      <c r="AS353" s="24"/>
      <c r="AT353" s="35"/>
      <c r="AU353" s="24"/>
      <c r="AV353" s="24"/>
      <c r="AW353" s="35"/>
      <c r="AX353" s="24"/>
      <c r="AY353" s="24"/>
      <c r="AZ353" s="35"/>
      <c r="BA353" s="24"/>
      <c r="BB353" s="7"/>
      <c r="BC353" s="7"/>
    </row>
    <row r="354" spans="1:55" x14ac:dyDescent="0.3">
      <c r="A354" s="34">
        <v>45638</v>
      </c>
      <c r="B354" s="24"/>
      <c r="C354" s="24"/>
      <c r="D354" s="35"/>
      <c r="E354" s="24"/>
      <c r="F354" s="24"/>
      <c r="G354" s="24"/>
      <c r="H354" s="24"/>
      <c r="I354" s="24"/>
      <c r="J354" s="35"/>
      <c r="K354" s="24"/>
      <c r="L354" s="24"/>
      <c r="M354" s="24"/>
      <c r="N354" s="24"/>
      <c r="O354" s="24"/>
      <c r="P354" s="35"/>
      <c r="Q354" s="24"/>
      <c r="R354" s="24"/>
      <c r="S354" s="35"/>
      <c r="T354" s="24"/>
      <c r="U354" s="24"/>
      <c r="V354" s="35"/>
      <c r="W354" s="24"/>
      <c r="X354" s="24"/>
      <c r="Y354" s="35"/>
      <c r="Z354" s="24"/>
      <c r="AA354" s="24"/>
      <c r="AB354" s="35"/>
      <c r="AC354" s="24"/>
      <c r="AD354" s="24"/>
      <c r="AE354" s="35"/>
      <c r="AF354" s="24"/>
      <c r="AG354" s="24"/>
      <c r="AH354" s="35"/>
      <c r="AI354" s="24"/>
      <c r="AJ354" s="24"/>
      <c r="AK354" s="35"/>
      <c r="AL354" s="24"/>
      <c r="AM354" s="24"/>
      <c r="AN354" s="35"/>
      <c r="AO354" s="24"/>
      <c r="AP354" s="24"/>
      <c r="AQ354" s="35"/>
      <c r="AR354" s="24"/>
      <c r="AS354" s="24"/>
      <c r="AT354" s="35"/>
      <c r="AU354" s="24"/>
      <c r="AV354" s="24"/>
      <c r="AW354" s="35"/>
      <c r="AX354" s="24"/>
      <c r="AY354" s="24"/>
      <c r="AZ354" s="35"/>
      <c r="BA354" s="24"/>
      <c r="BB354" s="7"/>
      <c r="BC354" s="7"/>
    </row>
    <row r="355" spans="1:55" x14ac:dyDescent="0.3">
      <c r="A355" s="34">
        <v>45639</v>
      </c>
      <c r="B355" s="24"/>
      <c r="C355" s="24"/>
      <c r="D355" s="35"/>
      <c r="E355" s="24"/>
      <c r="F355" s="24"/>
      <c r="G355" s="24"/>
      <c r="H355" s="24"/>
      <c r="I355" s="24"/>
      <c r="J355" s="35"/>
      <c r="K355" s="24"/>
      <c r="L355" s="24"/>
      <c r="M355" s="24"/>
      <c r="N355" s="24"/>
      <c r="O355" s="24"/>
      <c r="P355" s="35"/>
      <c r="Q355" s="24"/>
      <c r="R355" s="24"/>
      <c r="S355" s="35"/>
      <c r="T355" s="24"/>
      <c r="U355" s="24"/>
      <c r="V355" s="35"/>
      <c r="W355" s="24"/>
      <c r="X355" s="24"/>
      <c r="Y355" s="35"/>
      <c r="Z355" s="24"/>
      <c r="AA355" s="24"/>
      <c r="AB355" s="35"/>
      <c r="AC355" s="24"/>
      <c r="AD355" s="24"/>
      <c r="AE355" s="35"/>
      <c r="AF355" s="24"/>
      <c r="AG355" s="24"/>
      <c r="AH355" s="35"/>
      <c r="AI355" s="24"/>
      <c r="AJ355" s="24"/>
      <c r="AK355" s="35"/>
      <c r="AL355" s="24"/>
      <c r="AM355" s="24"/>
      <c r="AN355" s="35"/>
      <c r="AO355" s="24"/>
      <c r="AP355" s="24"/>
      <c r="AQ355" s="35"/>
      <c r="AR355" s="24"/>
      <c r="AS355" s="24"/>
      <c r="AT355" s="35"/>
      <c r="AU355" s="24"/>
      <c r="AV355" s="24"/>
      <c r="AW355" s="35"/>
      <c r="AX355" s="24"/>
      <c r="AY355" s="24"/>
      <c r="AZ355" s="35"/>
      <c r="BA355" s="24"/>
      <c r="BB355" s="7"/>
      <c r="BC355" s="7"/>
    </row>
    <row r="356" spans="1:55" x14ac:dyDescent="0.3">
      <c r="A356" s="34">
        <v>45640</v>
      </c>
      <c r="B356" s="24"/>
      <c r="C356" s="24"/>
      <c r="D356" s="35"/>
      <c r="E356" s="24"/>
      <c r="F356" s="24"/>
      <c r="G356" s="24"/>
      <c r="H356" s="24"/>
      <c r="I356" s="24"/>
      <c r="J356" s="35"/>
      <c r="K356" s="24"/>
      <c r="L356" s="24"/>
      <c r="M356" s="24"/>
      <c r="N356" s="24"/>
      <c r="O356" s="24"/>
      <c r="P356" s="35"/>
      <c r="Q356" s="24"/>
      <c r="R356" s="24"/>
      <c r="S356" s="35"/>
      <c r="T356" s="24"/>
      <c r="U356" s="24"/>
      <c r="V356" s="35"/>
      <c r="W356" s="24"/>
      <c r="X356" s="24"/>
      <c r="Y356" s="35"/>
      <c r="Z356" s="24"/>
      <c r="AA356" s="24"/>
      <c r="AB356" s="35"/>
      <c r="AC356" s="24"/>
      <c r="AD356" s="24"/>
      <c r="AE356" s="35"/>
      <c r="AF356" s="24"/>
      <c r="AG356" s="24"/>
      <c r="AH356" s="35"/>
      <c r="AI356" s="24"/>
      <c r="AJ356" s="24"/>
      <c r="AK356" s="35"/>
      <c r="AL356" s="24"/>
      <c r="AM356" s="24"/>
      <c r="AN356" s="35"/>
      <c r="AO356" s="24"/>
      <c r="AP356" s="24"/>
      <c r="AQ356" s="35"/>
      <c r="AR356" s="24"/>
      <c r="AS356" s="24"/>
      <c r="AT356" s="35"/>
      <c r="AU356" s="24"/>
      <c r="AV356" s="24"/>
      <c r="AW356" s="35"/>
      <c r="AX356" s="24"/>
      <c r="AY356" s="24"/>
      <c r="AZ356" s="35"/>
      <c r="BA356" s="24"/>
      <c r="BB356" s="7"/>
      <c r="BC356" s="7"/>
    </row>
    <row r="357" spans="1:55" x14ac:dyDescent="0.3">
      <c r="A357" s="34">
        <v>45641</v>
      </c>
      <c r="B357" s="24"/>
      <c r="C357" s="24"/>
      <c r="D357" s="35"/>
      <c r="E357" s="24"/>
      <c r="F357" s="24"/>
      <c r="G357" s="24"/>
      <c r="H357" s="24"/>
      <c r="I357" s="24"/>
      <c r="J357" s="35"/>
      <c r="K357" s="24"/>
      <c r="L357" s="24"/>
      <c r="M357" s="24"/>
      <c r="N357" s="24"/>
      <c r="O357" s="24"/>
      <c r="P357" s="35"/>
      <c r="Q357" s="24"/>
      <c r="R357" s="24"/>
      <c r="S357" s="35"/>
      <c r="T357" s="24"/>
      <c r="U357" s="24"/>
      <c r="V357" s="35"/>
      <c r="W357" s="24"/>
      <c r="X357" s="24"/>
      <c r="Y357" s="35"/>
      <c r="Z357" s="24"/>
      <c r="AA357" s="24"/>
      <c r="AB357" s="35"/>
      <c r="AC357" s="24"/>
      <c r="AD357" s="24"/>
      <c r="AE357" s="35"/>
      <c r="AF357" s="24"/>
      <c r="AG357" s="24"/>
      <c r="AH357" s="35"/>
      <c r="AI357" s="24"/>
      <c r="AJ357" s="24"/>
      <c r="AK357" s="35"/>
      <c r="AL357" s="24"/>
      <c r="AM357" s="24"/>
      <c r="AN357" s="35"/>
      <c r="AO357" s="24"/>
      <c r="AP357" s="24"/>
      <c r="AQ357" s="35"/>
      <c r="AR357" s="24"/>
      <c r="AS357" s="24"/>
      <c r="AT357" s="35"/>
      <c r="AU357" s="24"/>
      <c r="AV357" s="24"/>
      <c r="AW357" s="35"/>
      <c r="AX357" s="24"/>
      <c r="AY357" s="24"/>
      <c r="AZ357" s="35"/>
      <c r="BA357" s="24"/>
      <c r="BB357" s="7"/>
      <c r="BC357" s="7"/>
    </row>
    <row r="358" spans="1:55" x14ac:dyDescent="0.3">
      <c r="A358" s="34">
        <v>45642</v>
      </c>
      <c r="B358" s="24"/>
      <c r="C358" s="24"/>
      <c r="D358" s="35"/>
      <c r="E358" s="24"/>
      <c r="F358" s="24"/>
      <c r="G358" s="24"/>
      <c r="H358" s="24"/>
      <c r="I358" s="24"/>
      <c r="J358" s="35"/>
      <c r="K358" s="24"/>
      <c r="L358" s="24"/>
      <c r="M358" s="24"/>
      <c r="N358" s="24"/>
      <c r="O358" s="24"/>
      <c r="P358" s="35"/>
      <c r="Q358" s="24"/>
      <c r="R358" s="24"/>
      <c r="S358" s="35"/>
      <c r="T358" s="24"/>
      <c r="U358" s="24"/>
      <c r="V358" s="35"/>
      <c r="W358" s="24"/>
      <c r="X358" s="24"/>
      <c r="Y358" s="35"/>
      <c r="Z358" s="24"/>
      <c r="AA358" s="24"/>
      <c r="AB358" s="35"/>
      <c r="AC358" s="24"/>
      <c r="AD358" s="24"/>
      <c r="AE358" s="35"/>
      <c r="AF358" s="24"/>
      <c r="AG358" s="24"/>
      <c r="AH358" s="35"/>
      <c r="AI358" s="24"/>
      <c r="AJ358" s="24"/>
      <c r="AK358" s="35"/>
      <c r="AL358" s="24"/>
      <c r="AM358" s="24"/>
      <c r="AN358" s="35"/>
      <c r="AO358" s="24"/>
      <c r="AP358" s="24"/>
      <c r="AQ358" s="35"/>
      <c r="AR358" s="24"/>
      <c r="AS358" s="24"/>
      <c r="AT358" s="35"/>
      <c r="AU358" s="24"/>
      <c r="AV358" s="24"/>
      <c r="AW358" s="35"/>
      <c r="AX358" s="24"/>
      <c r="AY358" s="24"/>
      <c r="AZ358" s="35"/>
      <c r="BA358" s="24"/>
      <c r="BB358" s="7"/>
      <c r="BC358" s="7"/>
    </row>
    <row r="359" spans="1:55" x14ac:dyDescent="0.3">
      <c r="A359" s="34">
        <v>45643</v>
      </c>
      <c r="B359" s="24"/>
      <c r="C359" s="24"/>
      <c r="D359" s="35"/>
      <c r="E359" s="24"/>
      <c r="F359" s="24"/>
      <c r="G359" s="24"/>
      <c r="H359" s="24"/>
      <c r="I359" s="24"/>
      <c r="J359" s="35"/>
      <c r="K359" s="24"/>
      <c r="L359" s="24"/>
      <c r="M359" s="24"/>
      <c r="N359" s="24"/>
      <c r="O359" s="24"/>
      <c r="P359" s="35"/>
      <c r="Q359" s="24"/>
      <c r="R359" s="24"/>
      <c r="S359" s="35"/>
      <c r="T359" s="24"/>
      <c r="U359" s="24"/>
      <c r="V359" s="35"/>
      <c r="W359" s="24"/>
      <c r="X359" s="24"/>
      <c r="Y359" s="35"/>
      <c r="Z359" s="24"/>
      <c r="AA359" s="24"/>
      <c r="AB359" s="35"/>
      <c r="AC359" s="24"/>
      <c r="AD359" s="24"/>
      <c r="AE359" s="35"/>
      <c r="AF359" s="24"/>
      <c r="AG359" s="24"/>
      <c r="AH359" s="35"/>
      <c r="AI359" s="24"/>
      <c r="AJ359" s="24"/>
      <c r="AK359" s="35"/>
      <c r="AL359" s="24"/>
      <c r="AM359" s="24"/>
      <c r="AN359" s="35"/>
      <c r="AO359" s="24"/>
      <c r="AP359" s="24"/>
      <c r="AQ359" s="35"/>
      <c r="AR359" s="24"/>
      <c r="AS359" s="24"/>
      <c r="AT359" s="35"/>
      <c r="AU359" s="24"/>
      <c r="AV359" s="24"/>
      <c r="AW359" s="35"/>
      <c r="AX359" s="24"/>
      <c r="AY359" s="24"/>
      <c r="AZ359" s="35"/>
      <c r="BA359" s="24"/>
      <c r="BB359" s="7"/>
      <c r="BC359" s="7"/>
    </row>
    <row r="360" spans="1:55" x14ac:dyDescent="0.3">
      <c r="A360" s="34">
        <v>45644</v>
      </c>
      <c r="B360" s="24"/>
      <c r="C360" s="24"/>
      <c r="D360" s="35"/>
      <c r="E360" s="24"/>
      <c r="F360" s="24"/>
      <c r="G360" s="24"/>
      <c r="H360" s="24"/>
      <c r="I360" s="24"/>
      <c r="J360" s="35"/>
      <c r="K360" s="24"/>
      <c r="L360" s="24"/>
      <c r="M360" s="24"/>
      <c r="N360" s="24"/>
      <c r="O360" s="24"/>
      <c r="P360" s="35"/>
      <c r="Q360" s="24"/>
      <c r="R360" s="24"/>
      <c r="S360" s="35"/>
      <c r="T360" s="24"/>
      <c r="U360" s="24"/>
      <c r="V360" s="35"/>
      <c r="W360" s="24"/>
      <c r="X360" s="24"/>
      <c r="Y360" s="35"/>
      <c r="Z360" s="24"/>
      <c r="AA360" s="24"/>
      <c r="AB360" s="35"/>
      <c r="AC360" s="24"/>
      <c r="AD360" s="24"/>
      <c r="AE360" s="35"/>
      <c r="AF360" s="24"/>
      <c r="AG360" s="24"/>
      <c r="AH360" s="35"/>
      <c r="AI360" s="24"/>
      <c r="AJ360" s="24"/>
      <c r="AK360" s="35"/>
      <c r="AL360" s="24"/>
      <c r="AM360" s="24"/>
      <c r="AN360" s="35"/>
      <c r="AO360" s="24"/>
      <c r="AP360" s="24"/>
      <c r="AQ360" s="35"/>
      <c r="AR360" s="24"/>
      <c r="AS360" s="24"/>
      <c r="AT360" s="35"/>
      <c r="AU360" s="24"/>
      <c r="AV360" s="24"/>
      <c r="AW360" s="35"/>
      <c r="AX360" s="24"/>
      <c r="AY360" s="24"/>
      <c r="AZ360" s="35"/>
      <c r="BA360" s="24"/>
      <c r="BB360" s="7"/>
      <c r="BC360" s="7"/>
    </row>
    <row r="361" spans="1:55" x14ac:dyDescent="0.3">
      <c r="A361" s="34">
        <v>45645</v>
      </c>
      <c r="B361" s="24"/>
      <c r="C361" s="24"/>
      <c r="D361" s="35"/>
      <c r="E361" s="24"/>
      <c r="F361" s="24"/>
      <c r="G361" s="24"/>
      <c r="H361" s="24"/>
      <c r="I361" s="24"/>
      <c r="J361" s="35"/>
      <c r="K361" s="24"/>
      <c r="L361" s="24"/>
      <c r="M361" s="24"/>
      <c r="N361" s="24"/>
      <c r="O361" s="24"/>
      <c r="P361" s="35"/>
      <c r="Q361" s="24"/>
      <c r="R361" s="24"/>
      <c r="S361" s="35"/>
      <c r="T361" s="24"/>
      <c r="U361" s="24"/>
      <c r="V361" s="35"/>
      <c r="W361" s="24"/>
      <c r="X361" s="24"/>
      <c r="Y361" s="35"/>
      <c r="Z361" s="24"/>
      <c r="AA361" s="24"/>
      <c r="AB361" s="35"/>
      <c r="AC361" s="24"/>
      <c r="AD361" s="24"/>
      <c r="AE361" s="35"/>
      <c r="AF361" s="24"/>
      <c r="AG361" s="24"/>
      <c r="AH361" s="35"/>
      <c r="AI361" s="24"/>
      <c r="AJ361" s="24"/>
      <c r="AK361" s="35"/>
      <c r="AL361" s="24"/>
      <c r="AM361" s="24"/>
      <c r="AN361" s="35"/>
      <c r="AO361" s="24"/>
      <c r="AP361" s="24"/>
      <c r="AQ361" s="35"/>
      <c r="AR361" s="24"/>
      <c r="AS361" s="24"/>
      <c r="AT361" s="35"/>
      <c r="AU361" s="24"/>
      <c r="AV361" s="24"/>
      <c r="AW361" s="35"/>
      <c r="AX361" s="24"/>
      <c r="AY361" s="24"/>
      <c r="AZ361" s="35"/>
      <c r="BA361" s="24"/>
      <c r="BB361" s="7"/>
      <c r="BC361" s="7"/>
    </row>
    <row r="362" spans="1:55" x14ac:dyDescent="0.3">
      <c r="A362" s="34">
        <v>45646</v>
      </c>
      <c r="B362" s="24"/>
      <c r="C362" s="24"/>
      <c r="D362" s="35"/>
      <c r="E362" s="24"/>
      <c r="F362" s="24"/>
      <c r="G362" s="24"/>
      <c r="H362" s="24"/>
      <c r="I362" s="24"/>
      <c r="J362" s="35"/>
      <c r="K362" s="24"/>
      <c r="L362" s="24"/>
      <c r="M362" s="24"/>
      <c r="N362" s="24"/>
      <c r="O362" s="24"/>
      <c r="P362" s="35"/>
      <c r="Q362" s="24"/>
      <c r="R362" s="24"/>
      <c r="S362" s="35"/>
      <c r="T362" s="24"/>
      <c r="U362" s="24"/>
      <c r="V362" s="35"/>
      <c r="W362" s="24"/>
      <c r="X362" s="24"/>
      <c r="Y362" s="35"/>
      <c r="Z362" s="24"/>
      <c r="AA362" s="24"/>
      <c r="AB362" s="35"/>
      <c r="AC362" s="24"/>
      <c r="AD362" s="24"/>
      <c r="AE362" s="35"/>
      <c r="AF362" s="24"/>
      <c r="AG362" s="24"/>
      <c r="AH362" s="35"/>
      <c r="AI362" s="24"/>
      <c r="AJ362" s="24"/>
      <c r="AK362" s="35"/>
      <c r="AL362" s="24"/>
      <c r="AM362" s="24"/>
      <c r="AN362" s="35"/>
      <c r="AO362" s="24"/>
      <c r="AP362" s="24"/>
      <c r="AQ362" s="35"/>
      <c r="AR362" s="24"/>
      <c r="AS362" s="24"/>
      <c r="AT362" s="35"/>
      <c r="AU362" s="24"/>
      <c r="AV362" s="24"/>
      <c r="AW362" s="35"/>
      <c r="AX362" s="24"/>
      <c r="AY362" s="24"/>
      <c r="AZ362" s="35"/>
      <c r="BA362" s="24"/>
      <c r="BB362" s="7"/>
      <c r="BC362" s="7"/>
    </row>
    <row r="363" spans="1:55" x14ac:dyDescent="0.3">
      <c r="A363" s="34">
        <v>45647</v>
      </c>
      <c r="B363" s="24"/>
      <c r="C363" s="24"/>
      <c r="D363" s="35"/>
      <c r="E363" s="24"/>
      <c r="F363" s="24"/>
      <c r="G363" s="24"/>
      <c r="H363" s="24"/>
      <c r="I363" s="24"/>
      <c r="J363" s="35"/>
      <c r="K363" s="24"/>
      <c r="L363" s="24"/>
      <c r="M363" s="24"/>
      <c r="N363" s="24"/>
      <c r="O363" s="24"/>
      <c r="P363" s="35"/>
      <c r="Q363" s="24"/>
      <c r="R363" s="24"/>
      <c r="S363" s="35"/>
      <c r="T363" s="24"/>
      <c r="U363" s="24"/>
      <c r="V363" s="35"/>
      <c r="W363" s="24"/>
      <c r="X363" s="24"/>
      <c r="Y363" s="35"/>
      <c r="Z363" s="24"/>
      <c r="AA363" s="24"/>
      <c r="AB363" s="35"/>
      <c r="AC363" s="24"/>
      <c r="AD363" s="24"/>
      <c r="AE363" s="35"/>
      <c r="AF363" s="24"/>
      <c r="AG363" s="24"/>
      <c r="AH363" s="35"/>
      <c r="AI363" s="24"/>
      <c r="AJ363" s="24"/>
      <c r="AK363" s="35"/>
      <c r="AL363" s="24"/>
      <c r="AM363" s="24"/>
      <c r="AN363" s="35"/>
      <c r="AO363" s="24"/>
      <c r="AP363" s="24"/>
      <c r="AQ363" s="35"/>
      <c r="AR363" s="24"/>
      <c r="AS363" s="24"/>
      <c r="AT363" s="35"/>
      <c r="AU363" s="24"/>
      <c r="AV363" s="24"/>
      <c r="AW363" s="35"/>
      <c r="AX363" s="24"/>
      <c r="AY363" s="24"/>
      <c r="AZ363" s="35"/>
      <c r="BA363" s="24"/>
      <c r="BB363" s="7"/>
      <c r="BC363" s="7"/>
    </row>
    <row r="364" spans="1:55" x14ac:dyDescent="0.3">
      <c r="A364" s="34">
        <v>45648</v>
      </c>
      <c r="B364" s="24"/>
      <c r="C364" s="24"/>
      <c r="D364" s="35"/>
      <c r="E364" s="24"/>
      <c r="F364" s="24"/>
      <c r="G364" s="24"/>
      <c r="H364" s="24"/>
      <c r="I364" s="24"/>
      <c r="J364" s="35"/>
      <c r="K364" s="24"/>
      <c r="L364" s="24"/>
      <c r="M364" s="24"/>
      <c r="N364" s="24"/>
      <c r="O364" s="24"/>
      <c r="P364" s="35"/>
      <c r="Q364" s="24"/>
      <c r="R364" s="24"/>
      <c r="S364" s="35"/>
      <c r="T364" s="24"/>
      <c r="U364" s="24"/>
      <c r="V364" s="35"/>
      <c r="W364" s="24"/>
      <c r="X364" s="24"/>
      <c r="Y364" s="35"/>
      <c r="Z364" s="24"/>
      <c r="AA364" s="24"/>
      <c r="AB364" s="35"/>
      <c r="AC364" s="24"/>
      <c r="AD364" s="24"/>
      <c r="AE364" s="35"/>
      <c r="AF364" s="24"/>
      <c r="AG364" s="24"/>
      <c r="AH364" s="35"/>
      <c r="AI364" s="24"/>
      <c r="AJ364" s="24"/>
      <c r="AK364" s="35"/>
      <c r="AL364" s="24"/>
      <c r="AM364" s="24"/>
      <c r="AN364" s="35"/>
      <c r="AO364" s="24"/>
      <c r="AP364" s="24"/>
      <c r="AQ364" s="35"/>
      <c r="AR364" s="24"/>
      <c r="AS364" s="24"/>
      <c r="AT364" s="35"/>
      <c r="AU364" s="24"/>
      <c r="AV364" s="24"/>
      <c r="AW364" s="35"/>
      <c r="AX364" s="24"/>
      <c r="AY364" s="24"/>
      <c r="AZ364" s="35"/>
      <c r="BA364" s="24"/>
      <c r="BB364" s="7"/>
      <c r="BC364" s="7"/>
    </row>
    <row r="365" spans="1:55" x14ac:dyDescent="0.3">
      <c r="A365" s="34">
        <v>45649</v>
      </c>
      <c r="B365" s="24"/>
      <c r="C365" s="24"/>
      <c r="D365" s="35"/>
      <c r="E365" s="24"/>
      <c r="F365" s="24"/>
      <c r="G365" s="24"/>
      <c r="H365" s="24"/>
      <c r="I365" s="24"/>
      <c r="J365" s="35"/>
      <c r="K365" s="24"/>
      <c r="L365" s="24"/>
      <c r="M365" s="24"/>
      <c r="N365" s="24"/>
      <c r="O365" s="24"/>
      <c r="P365" s="35"/>
      <c r="Q365" s="24"/>
      <c r="R365" s="24"/>
      <c r="S365" s="35"/>
      <c r="T365" s="24"/>
      <c r="U365" s="24"/>
      <c r="V365" s="35"/>
      <c r="W365" s="24"/>
      <c r="X365" s="24"/>
      <c r="Y365" s="35"/>
      <c r="Z365" s="24"/>
      <c r="AA365" s="24"/>
      <c r="AB365" s="35"/>
      <c r="AC365" s="24"/>
      <c r="AD365" s="24"/>
      <c r="AE365" s="35"/>
      <c r="AF365" s="24"/>
      <c r="AG365" s="24"/>
      <c r="AH365" s="35"/>
      <c r="AI365" s="24"/>
      <c r="AJ365" s="24"/>
      <c r="AK365" s="35"/>
      <c r="AL365" s="24"/>
      <c r="AM365" s="24"/>
      <c r="AN365" s="35"/>
      <c r="AO365" s="24"/>
      <c r="AP365" s="24"/>
      <c r="AQ365" s="35"/>
      <c r="AR365" s="24"/>
      <c r="AS365" s="24"/>
      <c r="AT365" s="35"/>
      <c r="AU365" s="24"/>
      <c r="AV365" s="24"/>
      <c r="AW365" s="35"/>
      <c r="AX365" s="24"/>
      <c r="AY365" s="24"/>
      <c r="AZ365" s="35"/>
      <c r="BA365" s="24"/>
      <c r="BB365" s="7"/>
      <c r="BC365" s="7"/>
    </row>
    <row r="366" spans="1:55" x14ac:dyDescent="0.3">
      <c r="A366" s="34">
        <v>45650</v>
      </c>
      <c r="B366" s="24"/>
      <c r="C366" s="24"/>
      <c r="D366" s="35"/>
      <c r="E366" s="24"/>
      <c r="F366" s="24"/>
      <c r="G366" s="24"/>
      <c r="H366" s="24"/>
      <c r="I366" s="24"/>
      <c r="J366" s="35"/>
      <c r="K366" s="24"/>
      <c r="L366" s="24"/>
      <c r="M366" s="24"/>
      <c r="N366" s="24"/>
      <c r="O366" s="24"/>
      <c r="P366" s="35"/>
      <c r="Q366" s="24"/>
      <c r="R366" s="24"/>
      <c r="S366" s="35"/>
      <c r="T366" s="24"/>
      <c r="U366" s="24"/>
      <c r="V366" s="35"/>
      <c r="W366" s="24"/>
      <c r="X366" s="24"/>
      <c r="Y366" s="35"/>
      <c r="Z366" s="24"/>
      <c r="AA366" s="24"/>
      <c r="AB366" s="35"/>
      <c r="AC366" s="24"/>
      <c r="AD366" s="24"/>
      <c r="AE366" s="35"/>
      <c r="AF366" s="24"/>
      <c r="AG366" s="24"/>
      <c r="AH366" s="35"/>
      <c r="AI366" s="24"/>
      <c r="AJ366" s="24"/>
      <c r="AK366" s="35"/>
      <c r="AL366" s="24"/>
      <c r="AM366" s="24"/>
      <c r="AN366" s="35"/>
      <c r="AO366" s="24"/>
      <c r="AP366" s="24"/>
      <c r="AQ366" s="35"/>
      <c r="AR366" s="24"/>
      <c r="AS366" s="24"/>
      <c r="AT366" s="35"/>
      <c r="AU366" s="24"/>
      <c r="AV366" s="24"/>
      <c r="AW366" s="35"/>
      <c r="AX366" s="24"/>
      <c r="AY366" s="24"/>
      <c r="AZ366" s="35"/>
      <c r="BA366" s="24"/>
      <c r="BB366" s="7"/>
      <c r="BC366" s="7"/>
    </row>
    <row r="367" spans="1:55" x14ac:dyDescent="0.3">
      <c r="A367" s="34">
        <v>45651</v>
      </c>
      <c r="B367" s="24"/>
      <c r="C367" s="24"/>
      <c r="D367" s="35"/>
      <c r="E367" s="24"/>
      <c r="F367" s="24"/>
      <c r="G367" s="24"/>
      <c r="H367" s="24"/>
      <c r="I367" s="24"/>
      <c r="J367" s="35"/>
      <c r="K367" s="24"/>
      <c r="L367" s="24"/>
      <c r="M367" s="24"/>
      <c r="N367" s="24"/>
      <c r="O367" s="24"/>
      <c r="P367" s="35"/>
      <c r="Q367" s="24"/>
      <c r="R367" s="24"/>
      <c r="S367" s="35"/>
      <c r="T367" s="24"/>
      <c r="U367" s="24"/>
      <c r="V367" s="35"/>
      <c r="W367" s="24"/>
      <c r="X367" s="24"/>
      <c r="Y367" s="35"/>
      <c r="Z367" s="24"/>
      <c r="AA367" s="24"/>
      <c r="AB367" s="35"/>
      <c r="AC367" s="24"/>
      <c r="AD367" s="24"/>
      <c r="AE367" s="35"/>
      <c r="AF367" s="24"/>
      <c r="AG367" s="24"/>
      <c r="AH367" s="35"/>
      <c r="AI367" s="24"/>
      <c r="AJ367" s="24"/>
      <c r="AK367" s="35"/>
      <c r="AL367" s="24"/>
      <c r="AM367" s="24"/>
      <c r="AN367" s="35"/>
      <c r="AO367" s="24"/>
      <c r="AP367" s="24"/>
      <c r="AQ367" s="35"/>
      <c r="AR367" s="24"/>
      <c r="AS367" s="24"/>
      <c r="AT367" s="35"/>
      <c r="AU367" s="24"/>
      <c r="AV367" s="24"/>
      <c r="AW367" s="35"/>
      <c r="AX367" s="24"/>
      <c r="AY367" s="24"/>
      <c r="AZ367" s="35"/>
      <c r="BA367" s="24"/>
      <c r="BB367" s="7"/>
      <c r="BC367" s="7"/>
    </row>
    <row r="368" spans="1:55" x14ac:dyDescent="0.3">
      <c r="A368" s="34">
        <v>45652</v>
      </c>
      <c r="B368" s="24"/>
      <c r="C368" s="24"/>
      <c r="D368" s="35"/>
      <c r="E368" s="24"/>
      <c r="F368" s="24"/>
      <c r="G368" s="24"/>
      <c r="H368" s="24"/>
      <c r="I368" s="24"/>
      <c r="J368" s="35"/>
      <c r="K368" s="24"/>
      <c r="L368" s="24"/>
      <c r="M368" s="24"/>
      <c r="N368" s="24"/>
      <c r="O368" s="24"/>
      <c r="P368" s="35"/>
      <c r="Q368" s="24"/>
      <c r="R368" s="24"/>
      <c r="S368" s="35"/>
      <c r="T368" s="24"/>
      <c r="U368" s="24"/>
      <c r="V368" s="35"/>
      <c r="W368" s="24"/>
      <c r="X368" s="24"/>
      <c r="Y368" s="35"/>
      <c r="Z368" s="24"/>
      <c r="AA368" s="24"/>
      <c r="AB368" s="35"/>
      <c r="AC368" s="24"/>
      <c r="AD368" s="24"/>
      <c r="AE368" s="35"/>
      <c r="AF368" s="24"/>
      <c r="AG368" s="24"/>
      <c r="AH368" s="35"/>
      <c r="AI368" s="24"/>
      <c r="AJ368" s="24"/>
      <c r="AK368" s="35"/>
      <c r="AL368" s="24"/>
      <c r="AM368" s="24"/>
      <c r="AN368" s="35"/>
      <c r="AO368" s="24"/>
      <c r="AP368" s="24"/>
      <c r="AQ368" s="35"/>
      <c r="AR368" s="24"/>
      <c r="AS368" s="24"/>
      <c r="AT368" s="35"/>
      <c r="AU368" s="24"/>
      <c r="AV368" s="24"/>
      <c r="AW368" s="35"/>
      <c r="AX368" s="24"/>
      <c r="AY368" s="24"/>
      <c r="AZ368" s="35"/>
      <c r="BA368" s="24"/>
      <c r="BB368" s="7"/>
      <c r="BC368" s="7"/>
    </row>
    <row r="369" spans="1:55" x14ac:dyDescent="0.3">
      <c r="A369" s="34">
        <v>45653</v>
      </c>
      <c r="B369" s="24"/>
      <c r="C369" s="24"/>
      <c r="D369" s="35"/>
      <c r="E369" s="24"/>
      <c r="F369" s="24"/>
      <c r="G369" s="24"/>
      <c r="H369" s="24"/>
      <c r="I369" s="24"/>
      <c r="J369" s="35"/>
      <c r="K369" s="24"/>
      <c r="L369" s="24"/>
      <c r="M369" s="24"/>
      <c r="N369" s="24"/>
      <c r="O369" s="24"/>
      <c r="P369" s="35"/>
      <c r="Q369" s="24"/>
      <c r="R369" s="24"/>
      <c r="S369" s="35"/>
      <c r="T369" s="24"/>
      <c r="U369" s="24"/>
      <c r="V369" s="35"/>
      <c r="W369" s="24"/>
      <c r="X369" s="24"/>
      <c r="Y369" s="35"/>
      <c r="Z369" s="24"/>
      <c r="AA369" s="24"/>
      <c r="AB369" s="35"/>
      <c r="AC369" s="24"/>
      <c r="AD369" s="24"/>
      <c r="AE369" s="35"/>
      <c r="AF369" s="24"/>
      <c r="AG369" s="24"/>
      <c r="AH369" s="35"/>
      <c r="AI369" s="24"/>
      <c r="AJ369" s="24"/>
      <c r="AK369" s="35"/>
      <c r="AL369" s="24"/>
      <c r="AM369" s="24"/>
      <c r="AN369" s="35"/>
      <c r="AO369" s="24"/>
      <c r="AP369" s="24"/>
      <c r="AQ369" s="35"/>
      <c r="AR369" s="24"/>
      <c r="AS369" s="24"/>
      <c r="AT369" s="35"/>
      <c r="AU369" s="24"/>
      <c r="AV369" s="24"/>
      <c r="AW369" s="35"/>
      <c r="AX369" s="24"/>
      <c r="AY369" s="24"/>
      <c r="AZ369" s="35"/>
      <c r="BA369" s="24"/>
      <c r="BB369" s="7"/>
      <c r="BC369" s="7"/>
    </row>
    <row r="370" spans="1:55" x14ac:dyDescent="0.3">
      <c r="A370" s="34">
        <v>45654</v>
      </c>
      <c r="B370" s="24"/>
      <c r="C370" s="24"/>
      <c r="D370" s="35"/>
      <c r="E370" s="24"/>
      <c r="F370" s="24"/>
      <c r="G370" s="24"/>
      <c r="H370" s="24"/>
      <c r="I370" s="24"/>
      <c r="J370" s="35"/>
      <c r="K370" s="24"/>
      <c r="L370" s="24"/>
      <c r="M370" s="24"/>
      <c r="N370" s="24"/>
      <c r="O370" s="24"/>
      <c r="P370" s="35"/>
      <c r="Q370" s="24"/>
      <c r="R370" s="24"/>
      <c r="S370" s="35"/>
      <c r="T370" s="24"/>
      <c r="U370" s="24"/>
      <c r="V370" s="35"/>
      <c r="W370" s="24"/>
      <c r="X370" s="24"/>
      <c r="Y370" s="35"/>
      <c r="Z370" s="24"/>
      <c r="AA370" s="24"/>
      <c r="AB370" s="35"/>
      <c r="AC370" s="24"/>
      <c r="AD370" s="24"/>
      <c r="AE370" s="35"/>
      <c r="AF370" s="24"/>
      <c r="AG370" s="24"/>
      <c r="AH370" s="35"/>
      <c r="AI370" s="24"/>
      <c r="AJ370" s="24"/>
      <c r="AK370" s="35"/>
      <c r="AL370" s="24"/>
      <c r="AM370" s="24"/>
      <c r="AN370" s="35"/>
      <c r="AO370" s="24"/>
      <c r="AP370" s="24"/>
      <c r="AQ370" s="35"/>
      <c r="AR370" s="24"/>
      <c r="AS370" s="24"/>
      <c r="AT370" s="35"/>
      <c r="AU370" s="24"/>
      <c r="AV370" s="24"/>
      <c r="AW370" s="35"/>
      <c r="AX370" s="24"/>
      <c r="AY370" s="24"/>
      <c r="AZ370" s="35"/>
      <c r="BA370" s="24"/>
      <c r="BB370" s="7"/>
      <c r="BC370" s="7"/>
    </row>
    <row r="371" spans="1:55" x14ac:dyDescent="0.3">
      <c r="A371" s="34">
        <v>45655</v>
      </c>
      <c r="B371" s="24"/>
      <c r="C371" s="24"/>
      <c r="D371" s="35"/>
      <c r="E371" s="24"/>
      <c r="F371" s="24"/>
      <c r="G371" s="24"/>
      <c r="H371" s="24"/>
      <c r="I371" s="24"/>
      <c r="J371" s="35"/>
      <c r="K371" s="24"/>
      <c r="L371" s="24"/>
      <c r="M371" s="24"/>
      <c r="N371" s="24"/>
      <c r="O371" s="24"/>
      <c r="P371" s="35"/>
      <c r="Q371" s="24"/>
      <c r="R371" s="24"/>
      <c r="S371" s="35"/>
      <c r="T371" s="24"/>
      <c r="U371" s="24"/>
      <c r="V371" s="35"/>
      <c r="W371" s="24"/>
      <c r="X371" s="24"/>
      <c r="Y371" s="35"/>
      <c r="Z371" s="24"/>
      <c r="AA371" s="24"/>
      <c r="AB371" s="35"/>
      <c r="AC371" s="24"/>
      <c r="AD371" s="24"/>
      <c r="AE371" s="35"/>
      <c r="AF371" s="24"/>
      <c r="AG371" s="24"/>
      <c r="AH371" s="35"/>
      <c r="AI371" s="24"/>
      <c r="AJ371" s="24"/>
      <c r="AK371" s="35"/>
      <c r="AL371" s="24"/>
      <c r="AM371" s="24"/>
      <c r="AN371" s="35"/>
      <c r="AO371" s="24"/>
      <c r="AP371" s="24"/>
      <c r="AQ371" s="35"/>
      <c r="AR371" s="24"/>
      <c r="AS371" s="24"/>
      <c r="AT371" s="35"/>
      <c r="AU371" s="24"/>
      <c r="AV371" s="24"/>
      <c r="AW371" s="35"/>
      <c r="AX371" s="24"/>
      <c r="AY371" s="24"/>
      <c r="AZ371" s="35"/>
      <c r="BA371" s="24"/>
      <c r="BB371" s="7"/>
      <c r="BC371" s="7"/>
    </row>
    <row r="372" spans="1:55" x14ac:dyDescent="0.3">
      <c r="A372" s="34">
        <v>45656</v>
      </c>
      <c r="B372" s="24"/>
      <c r="C372" s="24"/>
      <c r="D372" s="35"/>
      <c r="E372" s="24"/>
      <c r="F372" s="24"/>
      <c r="G372" s="24"/>
      <c r="H372" s="24"/>
      <c r="I372" s="24"/>
      <c r="J372" s="35"/>
      <c r="K372" s="24"/>
      <c r="L372" s="24"/>
      <c r="M372" s="24"/>
      <c r="N372" s="24"/>
      <c r="O372" s="24"/>
      <c r="P372" s="35"/>
      <c r="Q372" s="24"/>
      <c r="R372" s="24"/>
      <c r="S372" s="35"/>
      <c r="T372" s="24"/>
      <c r="U372" s="24"/>
      <c r="V372" s="35"/>
      <c r="W372" s="24"/>
      <c r="X372" s="24"/>
      <c r="Y372" s="35"/>
      <c r="Z372" s="24"/>
      <c r="AA372" s="24"/>
      <c r="AB372" s="35"/>
      <c r="AC372" s="24"/>
      <c r="AD372" s="24"/>
      <c r="AE372" s="35"/>
      <c r="AF372" s="24"/>
      <c r="AG372" s="24"/>
      <c r="AH372" s="35"/>
      <c r="AI372" s="24"/>
      <c r="AJ372" s="24"/>
      <c r="AK372" s="35"/>
      <c r="AL372" s="24"/>
      <c r="AM372" s="24"/>
      <c r="AN372" s="35"/>
      <c r="AO372" s="24"/>
      <c r="AP372" s="24"/>
      <c r="AQ372" s="35"/>
      <c r="AR372" s="24"/>
      <c r="AS372" s="24"/>
      <c r="AT372" s="35"/>
      <c r="AU372" s="24"/>
      <c r="AV372" s="24"/>
      <c r="AW372" s="35"/>
      <c r="AX372" s="24"/>
      <c r="AY372" s="24"/>
      <c r="AZ372" s="35"/>
      <c r="BA372" s="24"/>
      <c r="BB372" s="7"/>
      <c r="BC372" s="7"/>
    </row>
    <row r="373" spans="1:55" x14ac:dyDescent="0.3">
      <c r="A373" s="34">
        <v>45657</v>
      </c>
      <c r="B373" s="36"/>
      <c r="C373" s="36"/>
      <c r="D373" s="35"/>
      <c r="E373" s="36"/>
      <c r="F373" s="36"/>
      <c r="G373" s="36"/>
      <c r="H373" s="36"/>
      <c r="I373" s="36"/>
      <c r="J373" s="35"/>
      <c r="K373" s="36"/>
      <c r="L373" s="36"/>
      <c r="M373" s="36"/>
      <c r="N373" s="36"/>
      <c r="O373" s="36"/>
      <c r="P373" s="35"/>
      <c r="Q373" s="36"/>
      <c r="R373" s="36"/>
      <c r="S373" s="35"/>
      <c r="T373" s="36"/>
      <c r="U373" s="36"/>
      <c r="V373" s="35"/>
      <c r="W373" s="36"/>
      <c r="X373" s="36"/>
      <c r="Y373" s="35"/>
      <c r="Z373" s="36"/>
      <c r="AA373" s="36"/>
      <c r="AB373" s="35"/>
      <c r="AC373" s="36"/>
      <c r="AD373" s="36"/>
      <c r="AE373" s="35"/>
      <c r="AF373" s="36"/>
      <c r="AG373" s="36"/>
      <c r="AH373" s="35"/>
      <c r="AI373" s="36"/>
      <c r="AJ373" s="36"/>
      <c r="AK373" s="35"/>
      <c r="AL373" s="36"/>
      <c r="AM373" s="36"/>
      <c r="AN373" s="35"/>
      <c r="AO373" s="36"/>
      <c r="AP373" s="36"/>
      <c r="AQ373" s="35"/>
      <c r="AR373" s="36"/>
      <c r="AS373" s="36"/>
      <c r="AT373" s="35"/>
      <c r="AU373" s="36"/>
      <c r="AV373" s="36"/>
      <c r="AW373" s="35"/>
      <c r="AX373" s="36"/>
      <c r="AY373" s="36"/>
      <c r="AZ373" s="35"/>
      <c r="BA373" s="7"/>
      <c r="BB373" s="7"/>
      <c r="BC373" s="7"/>
    </row>
  </sheetData>
  <mergeCells count="18">
    <mergeCell ref="BA6:BB6"/>
    <mergeCell ref="AL6:AM6"/>
    <mergeCell ref="AO6:AP6"/>
    <mergeCell ref="AX6:AY6"/>
    <mergeCell ref="AU6:AV6"/>
    <mergeCell ref="AR6:AS6"/>
    <mergeCell ref="AI6:AJ6"/>
    <mergeCell ref="E6:F6"/>
    <mergeCell ref="B6:C6"/>
    <mergeCell ref="H6:I6"/>
    <mergeCell ref="K6:L6"/>
    <mergeCell ref="N6:O6"/>
    <mergeCell ref="Q6:R6"/>
    <mergeCell ref="T6:U6"/>
    <mergeCell ref="W6:X6"/>
    <mergeCell ref="Z6:AA6"/>
    <mergeCell ref="AC6:AD6"/>
    <mergeCell ref="AF6:AG6"/>
  </mergeCells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AE0F-6584-480F-8322-B56A70DD5570}">
  <dimension ref="A1:AD59"/>
  <sheetViews>
    <sheetView zoomScaleNormal="100" workbookViewId="0">
      <selection activeCell="N34" sqref="N34"/>
    </sheetView>
  </sheetViews>
  <sheetFormatPr defaultColWidth="9.109375" defaultRowHeight="14.4" x14ac:dyDescent="0.3"/>
  <cols>
    <col min="1" max="1" width="17.44140625" customWidth="1"/>
    <col min="2" max="2" width="10.109375" customWidth="1"/>
    <col min="3" max="3" width="10.44140625" customWidth="1"/>
    <col min="4" max="4" width="10.6640625" customWidth="1"/>
    <col min="5" max="6" width="10" customWidth="1"/>
    <col min="7" max="7" width="11.33203125" customWidth="1"/>
    <col min="8" max="9" width="10.88671875" customWidth="1"/>
    <col min="10" max="11" width="10.44140625" customWidth="1"/>
    <col min="12" max="12" width="10.88671875" customWidth="1"/>
    <col min="13" max="14" width="10.44140625" customWidth="1"/>
    <col min="15" max="17" width="10.88671875" customWidth="1"/>
    <col min="18" max="18" width="10.44140625" customWidth="1"/>
    <col min="19" max="19" width="10.88671875" customWidth="1"/>
    <col min="20" max="20" width="10.33203125" customWidth="1"/>
    <col min="21" max="22" width="10.44140625" customWidth="1"/>
    <col min="23" max="25" width="10.33203125" customWidth="1"/>
    <col min="26" max="26" width="10.44140625" customWidth="1"/>
    <col min="27" max="27" width="10.109375" customWidth="1"/>
    <col min="28" max="28" width="10.33203125" customWidth="1"/>
    <col min="29" max="29" width="9.88671875" customWidth="1"/>
    <col min="30" max="30" width="10.6640625" customWidth="1"/>
  </cols>
  <sheetData>
    <row r="1" spans="1:30" x14ac:dyDescent="0.3">
      <c r="A1" t="s">
        <v>497</v>
      </c>
      <c r="B1" t="s">
        <v>499</v>
      </c>
    </row>
    <row r="6" spans="1:30" s="8" customFormat="1" ht="86.4" x14ac:dyDescent="0.3">
      <c r="B6" s="8" t="s">
        <v>37</v>
      </c>
      <c r="C6" s="8" t="s">
        <v>39</v>
      </c>
      <c r="D6" s="8" t="s">
        <v>41</v>
      </c>
      <c r="E6" s="8" t="s">
        <v>43</v>
      </c>
      <c r="F6" s="8" t="s">
        <v>44</v>
      </c>
      <c r="G6" s="8" t="s">
        <v>8</v>
      </c>
      <c r="H6" s="8" t="s">
        <v>46</v>
      </c>
      <c r="I6" s="8" t="s">
        <v>47</v>
      </c>
      <c r="J6" s="8" t="s">
        <v>48</v>
      </c>
      <c r="K6" s="8" t="s">
        <v>49</v>
      </c>
      <c r="L6" s="8" t="s">
        <v>449</v>
      </c>
      <c r="M6" s="8" t="s">
        <v>53</v>
      </c>
      <c r="N6" s="8" t="s">
        <v>54</v>
      </c>
      <c r="O6" s="8" t="s">
        <v>56</v>
      </c>
      <c r="P6" s="8" t="s">
        <v>58</v>
      </c>
      <c r="Q6" s="8" t="s">
        <v>60</v>
      </c>
      <c r="R6" s="8" t="s">
        <v>62</v>
      </c>
      <c r="S6" s="8" t="s">
        <v>63</v>
      </c>
      <c r="T6" s="8" t="s">
        <v>64</v>
      </c>
      <c r="U6" s="8" t="s">
        <v>65</v>
      </c>
      <c r="V6" s="8" t="s">
        <v>66</v>
      </c>
      <c r="W6" s="8" t="s">
        <v>67</v>
      </c>
      <c r="X6" s="8" t="s">
        <v>68</v>
      </c>
      <c r="Y6" s="8" t="s">
        <v>69</v>
      </c>
      <c r="Z6" s="8" t="s">
        <v>70</v>
      </c>
      <c r="AA6" s="8" t="s">
        <v>71</v>
      </c>
      <c r="AB6" s="8" t="s">
        <v>72</v>
      </c>
      <c r="AC6" s="8" t="s">
        <v>73</v>
      </c>
      <c r="AD6" s="8" t="s">
        <v>75</v>
      </c>
    </row>
    <row r="7" spans="1:30" s="19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19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9">
        <v>45292</v>
      </c>
      <c r="B8" s="37">
        <v>13.459</v>
      </c>
      <c r="C8" s="37">
        <v>20.952999999999999</v>
      </c>
      <c r="D8" s="37">
        <v>25.257999999999999</v>
      </c>
      <c r="E8" s="37">
        <v>1.2</v>
      </c>
      <c r="F8" s="37">
        <v>1.575</v>
      </c>
      <c r="G8" s="37">
        <v>26.834</v>
      </c>
      <c r="H8" s="37">
        <v>26.521000000000001</v>
      </c>
      <c r="I8" s="37">
        <v>27.341000000000001</v>
      </c>
      <c r="J8" s="37">
        <v>22.082000000000001</v>
      </c>
      <c r="K8" s="37">
        <v>3.96</v>
      </c>
      <c r="L8" s="37">
        <v>4.024</v>
      </c>
      <c r="M8" s="37">
        <v>4.7439999999999998</v>
      </c>
      <c r="N8" s="37">
        <v>4.7439999999999998</v>
      </c>
      <c r="O8" s="37">
        <v>4.7439999999999998</v>
      </c>
      <c r="P8" s="38">
        <v>1.897</v>
      </c>
      <c r="Q8" s="38">
        <v>1.9930000000000001</v>
      </c>
      <c r="R8" s="38">
        <v>5.1260000000000003</v>
      </c>
      <c r="S8" s="38">
        <v>9.8140000000000001</v>
      </c>
      <c r="T8" s="38">
        <v>1.4450000000000001</v>
      </c>
      <c r="U8" s="38">
        <v>12.534000000000001</v>
      </c>
      <c r="V8" s="38">
        <v>13.565</v>
      </c>
      <c r="W8" s="38">
        <v>35.646999999999998</v>
      </c>
      <c r="X8" s="37">
        <v>6.2930000000000001</v>
      </c>
      <c r="Y8" s="37">
        <v>6.6109999999999998</v>
      </c>
      <c r="Z8" s="37">
        <v>7.4630000000000001</v>
      </c>
      <c r="AA8" s="37">
        <v>7.391</v>
      </c>
      <c r="AB8" s="37">
        <v>5.1230000000000002</v>
      </c>
      <c r="AC8" s="38">
        <v>33.744999999999997</v>
      </c>
      <c r="AD8" s="37">
        <v>40.006</v>
      </c>
    </row>
    <row r="9" spans="1:30" x14ac:dyDescent="0.3">
      <c r="A9" s="9">
        <v>45299</v>
      </c>
      <c r="B9" s="37">
        <v>13.65</v>
      </c>
      <c r="C9" s="37">
        <v>23.274999999999999</v>
      </c>
      <c r="D9" s="37">
        <v>27.425999999999998</v>
      </c>
      <c r="E9" s="37">
        <v>1.28</v>
      </c>
      <c r="F9" s="37">
        <v>1.734</v>
      </c>
      <c r="G9" s="37">
        <v>29.16</v>
      </c>
      <c r="H9" s="37">
        <v>28.984999999999999</v>
      </c>
      <c r="I9" s="37">
        <v>28.218</v>
      </c>
      <c r="J9" s="37">
        <v>21.489000000000001</v>
      </c>
      <c r="K9" s="37">
        <v>4.4539999999999997</v>
      </c>
      <c r="L9" s="37">
        <v>4.5170000000000003</v>
      </c>
      <c r="M9" s="37">
        <v>3.9820000000000002</v>
      </c>
      <c r="N9" s="37">
        <v>3.9820000000000002</v>
      </c>
      <c r="O9" s="37">
        <v>3.9820000000000002</v>
      </c>
      <c r="P9" s="38">
        <v>2.13</v>
      </c>
      <c r="Q9" s="38">
        <v>2.198</v>
      </c>
      <c r="R9" s="38">
        <v>5.9080000000000004</v>
      </c>
      <c r="S9" s="38">
        <v>9.875</v>
      </c>
      <c r="T9" s="38">
        <v>0.85099999999999998</v>
      </c>
      <c r="U9" s="38">
        <v>12.355</v>
      </c>
      <c r="V9" s="38">
        <v>11.839</v>
      </c>
      <c r="W9" s="38">
        <v>33.328000000000003</v>
      </c>
      <c r="X9" s="37">
        <v>6.3659999999999997</v>
      </c>
      <c r="Y9" s="37">
        <v>6.2850000000000001</v>
      </c>
      <c r="Z9" s="37">
        <v>6.5620000000000003</v>
      </c>
      <c r="AA9" s="37">
        <v>6.6289999999999996</v>
      </c>
      <c r="AB9" s="37">
        <v>4.9340000000000002</v>
      </c>
      <c r="AC9" s="38">
        <v>30.474</v>
      </c>
      <c r="AD9" s="37">
        <v>37.276000000000003</v>
      </c>
    </row>
    <row r="10" spans="1:30" x14ac:dyDescent="0.3">
      <c r="A10" s="9">
        <v>45306</v>
      </c>
      <c r="B10" s="37">
        <v>12.146000000000001</v>
      </c>
      <c r="C10" s="37">
        <v>18.128</v>
      </c>
      <c r="D10" s="37">
        <v>21.728999999999999</v>
      </c>
      <c r="E10" s="37">
        <v>1.0880000000000001</v>
      </c>
      <c r="F10" s="37">
        <v>1.391</v>
      </c>
      <c r="G10" s="37">
        <v>23.12</v>
      </c>
      <c r="H10" s="37">
        <v>25.236999999999998</v>
      </c>
      <c r="I10" s="37">
        <v>28.007999999999999</v>
      </c>
      <c r="J10" s="37">
        <v>17.277000000000001</v>
      </c>
      <c r="K10" s="37">
        <v>5.532</v>
      </c>
      <c r="L10" s="37">
        <v>5.5949999999999998</v>
      </c>
      <c r="M10" s="37">
        <v>5.3179999999999996</v>
      </c>
      <c r="N10" s="37">
        <v>5.3179999999999996</v>
      </c>
      <c r="O10" s="37">
        <v>5.3179999999999996</v>
      </c>
      <c r="P10" s="38">
        <v>1.6919999999999999</v>
      </c>
      <c r="Q10" s="38">
        <v>1.3620000000000001</v>
      </c>
      <c r="R10" s="38">
        <v>3.8650000000000002</v>
      </c>
      <c r="S10" s="38">
        <v>8.8290000000000006</v>
      </c>
      <c r="T10" s="38">
        <v>0.65500000000000003</v>
      </c>
      <c r="U10" s="38">
        <v>10.32</v>
      </c>
      <c r="V10" s="38">
        <v>10.989000000000001</v>
      </c>
      <c r="W10" s="38">
        <v>28.265999999999998</v>
      </c>
      <c r="X10" s="37">
        <v>6.3739999999999997</v>
      </c>
      <c r="Y10" s="37">
        <v>5.8150000000000004</v>
      </c>
      <c r="Z10" s="37">
        <v>6.3810000000000002</v>
      </c>
      <c r="AA10" s="37">
        <v>5.2359999999999998</v>
      </c>
      <c r="AB10" s="37">
        <v>4.4400000000000004</v>
      </c>
      <c r="AC10" s="38">
        <v>35.83</v>
      </c>
      <c r="AD10" s="37">
        <v>38.899000000000001</v>
      </c>
    </row>
    <row r="11" spans="1:30" x14ac:dyDescent="0.3">
      <c r="A11" s="9">
        <v>45313</v>
      </c>
      <c r="B11" s="37">
        <v>12.702999999999999</v>
      </c>
      <c r="C11" s="37">
        <v>16.920999999999999</v>
      </c>
      <c r="D11" s="37">
        <v>20.802</v>
      </c>
      <c r="E11" s="37">
        <v>1.107</v>
      </c>
      <c r="F11" s="37">
        <v>1.6339999999999999</v>
      </c>
      <c r="G11" s="37">
        <v>22.436</v>
      </c>
      <c r="H11" s="37">
        <v>22.221</v>
      </c>
      <c r="I11" s="37">
        <v>21.75</v>
      </c>
      <c r="J11" s="37">
        <v>10.813000000000001</v>
      </c>
      <c r="K11" s="37">
        <v>1.9</v>
      </c>
      <c r="L11" s="37">
        <v>1.964</v>
      </c>
      <c r="M11" s="37">
        <v>2.9239999999999999</v>
      </c>
      <c r="N11" s="37">
        <v>2.9239999999999999</v>
      </c>
      <c r="O11" s="37">
        <v>2.9239999999999999</v>
      </c>
      <c r="P11" s="38">
        <v>1.9219999999999999</v>
      </c>
      <c r="Q11" s="38">
        <v>1.6919999999999999</v>
      </c>
      <c r="R11" s="38">
        <v>4.8570000000000002</v>
      </c>
      <c r="S11" s="38">
        <v>8.5380000000000003</v>
      </c>
      <c r="T11" s="38">
        <v>1.4179999999999999</v>
      </c>
      <c r="U11" s="38">
        <v>11.238</v>
      </c>
      <c r="V11" s="38">
        <v>9.4689999999999994</v>
      </c>
      <c r="W11" s="38">
        <v>20.283000000000001</v>
      </c>
      <c r="X11" s="37">
        <v>6.2930000000000001</v>
      </c>
      <c r="Y11" s="37">
        <v>4.984</v>
      </c>
      <c r="Z11" s="37">
        <v>5.4779999999999998</v>
      </c>
      <c r="AA11" s="37">
        <v>4.6589999999999998</v>
      </c>
      <c r="AB11" s="37">
        <v>2.8180000000000001</v>
      </c>
      <c r="AC11" s="38">
        <v>24.971</v>
      </c>
      <c r="AD11" s="37">
        <v>34.457000000000001</v>
      </c>
    </row>
    <row r="12" spans="1:30" x14ac:dyDescent="0.3">
      <c r="A12" s="9">
        <v>45320</v>
      </c>
      <c r="B12" s="37">
        <v>12.629</v>
      </c>
      <c r="C12" s="37">
        <v>17.916</v>
      </c>
      <c r="D12" s="37">
        <v>21.893000000000001</v>
      </c>
      <c r="E12" s="37">
        <v>1.0149999999999999</v>
      </c>
      <c r="F12" s="37">
        <v>1.804</v>
      </c>
      <c r="G12" s="37">
        <v>23.696999999999999</v>
      </c>
      <c r="H12" s="37">
        <v>22.972999999999999</v>
      </c>
      <c r="I12" s="37">
        <v>22.088999999999999</v>
      </c>
      <c r="J12" s="37">
        <v>14.29</v>
      </c>
      <c r="K12" s="37">
        <v>4.5570000000000004</v>
      </c>
      <c r="L12" s="37">
        <v>4.625</v>
      </c>
      <c r="M12" s="37">
        <v>3.7789999999999999</v>
      </c>
      <c r="N12" s="37">
        <v>3.7789999999999999</v>
      </c>
      <c r="O12" s="37">
        <v>3.7789999999999999</v>
      </c>
      <c r="P12" s="38">
        <v>2.1040000000000001</v>
      </c>
      <c r="Q12" s="38">
        <v>1.877</v>
      </c>
      <c r="R12" s="38">
        <v>5.3730000000000002</v>
      </c>
      <c r="S12" s="38">
        <v>8.7899999999999991</v>
      </c>
      <c r="T12" s="38">
        <v>1.96</v>
      </c>
      <c r="U12" s="38">
        <v>12.186</v>
      </c>
      <c r="V12" s="38">
        <v>11.673</v>
      </c>
      <c r="W12" s="38">
        <v>25.963000000000001</v>
      </c>
      <c r="X12" s="37">
        <v>6.3890000000000002</v>
      </c>
      <c r="Y12" s="37">
        <v>4.4450000000000003</v>
      </c>
      <c r="Z12" s="37">
        <v>4.8730000000000002</v>
      </c>
      <c r="AA12" s="37">
        <v>4.468</v>
      </c>
      <c r="AB12" s="37">
        <v>2.895</v>
      </c>
      <c r="AC12" s="38">
        <v>23.721</v>
      </c>
      <c r="AD12" s="37">
        <v>27.69</v>
      </c>
    </row>
    <row r="13" spans="1:30" x14ac:dyDescent="0.3">
      <c r="A13" s="9">
        <v>45327</v>
      </c>
      <c r="B13" s="37">
        <v>11.531000000000001</v>
      </c>
      <c r="C13" s="37">
        <v>19.983000000000001</v>
      </c>
      <c r="D13" s="37">
        <v>23.541</v>
      </c>
      <c r="E13" s="37">
        <v>1.1279999999999999</v>
      </c>
      <c r="F13" s="37">
        <v>1.7090000000000001</v>
      </c>
      <c r="G13" s="37">
        <v>25.253</v>
      </c>
      <c r="H13" s="37">
        <v>23.902000000000001</v>
      </c>
      <c r="I13" s="37">
        <v>23.832000000000001</v>
      </c>
      <c r="J13" s="37">
        <v>19.132000000000001</v>
      </c>
      <c r="K13" s="37">
        <v>4.4320000000000004</v>
      </c>
      <c r="L13" s="37">
        <v>4.5030000000000001</v>
      </c>
      <c r="M13" s="37">
        <v>4.1349999999999998</v>
      </c>
      <c r="N13" s="37">
        <v>4.1349999999999998</v>
      </c>
      <c r="O13" s="37">
        <v>4.1349999999999998</v>
      </c>
      <c r="P13" s="38">
        <v>2.2309999999999999</v>
      </c>
      <c r="Q13" s="38">
        <v>1.651</v>
      </c>
      <c r="R13" s="38">
        <v>4.9610000000000003</v>
      </c>
      <c r="S13" s="38">
        <v>9.032</v>
      </c>
      <c r="T13" s="38">
        <v>2.5499999999999998</v>
      </c>
      <c r="U13" s="38">
        <v>12.694000000000001</v>
      </c>
      <c r="V13" s="38">
        <v>10.223000000000001</v>
      </c>
      <c r="W13" s="38">
        <v>29.355</v>
      </c>
      <c r="X13" s="37">
        <v>5.9219999999999997</v>
      </c>
      <c r="Y13" s="37">
        <v>4.452</v>
      </c>
      <c r="Z13" s="37">
        <v>4.6399999999999997</v>
      </c>
      <c r="AA13" s="37">
        <v>4.6040000000000001</v>
      </c>
      <c r="AB13" s="37">
        <v>2.8490000000000002</v>
      </c>
      <c r="AC13" s="38">
        <v>25.800999999999998</v>
      </c>
      <c r="AD13" s="37">
        <v>27.231999999999999</v>
      </c>
    </row>
    <row r="14" spans="1:30" x14ac:dyDescent="0.3">
      <c r="A14" s="9">
        <v>45334</v>
      </c>
      <c r="B14" s="37">
        <v>11.95</v>
      </c>
      <c r="C14" s="37">
        <v>24.571999999999999</v>
      </c>
      <c r="D14" s="37">
        <v>29.422000000000001</v>
      </c>
      <c r="E14" s="37">
        <v>1.5620000000000001</v>
      </c>
      <c r="F14" s="37">
        <v>2.1120000000000001</v>
      </c>
      <c r="G14" s="37">
        <v>31.552</v>
      </c>
      <c r="H14" s="37">
        <v>31.021999999999998</v>
      </c>
      <c r="I14" s="37">
        <v>28.88</v>
      </c>
      <c r="J14" s="37">
        <v>30.870999999999999</v>
      </c>
      <c r="K14" s="37">
        <v>4.8419999999999996</v>
      </c>
      <c r="L14" s="37">
        <v>4.9210000000000003</v>
      </c>
      <c r="M14" s="37">
        <v>5.1479999999999997</v>
      </c>
      <c r="N14" s="37">
        <v>5.1479999999999997</v>
      </c>
      <c r="O14" s="37">
        <v>5.1479999999999997</v>
      </c>
      <c r="P14" s="38">
        <v>2.556</v>
      </c>
      <c r="Q14" s="38">
        <v>2.0790000000000002</v>
      </c>
      <c r="R14" s="38">
        <v>6.1050000000000004</v>
      </c>
      <c r="S14" s="38">
        <v>11.164999999999999</v>
      </c>
      <c r="T14" s="38">
        <v>4.0060000000000002</v>
      </c>
      <c r="U14" s="38">
        <v>16.687999999999999</v>
      </c>
      <c r="V14" s="38">
        <v>14.926</v>
      </c>
      <c r="W14" s="38">
        <v>45.796999999999997</v>
      </c>
      <c r="X14" s="37">
        <v>6.22</v>
      </c>
      <c r="Y14" s="37">
        <v>5.6719999999999997</v>
      </c>
      <c r="Z14" s="37">
        <v>5.1429999999999998</v>
      </c>
      <c r="AA14" s="37">
        <v>5.407</v>
      </c>
      <c r="AB14" s="37">
        <v>3.4319999999999999</v>
      </c>
      <c r="AC14" s="38">
        <v>40.761000000000003</v>
      </c>
      <c r="AD14" s="37">
        <v>33.761000000000003</v>
      </c>
    </row>
    <row r="15" spans="1:30" x14ac:dyDescent="0.3">
      <c r="A15" s="9">
        <v>45341</v>
      </c>
      <c r="B15" s="37">
        <v>10.851000000000001</v>
      </c>
      <c r="C15" s="37">
        <v>24.478999999999999</v>
      </c>
      <c r="D15" s="37">
        <v>29.763999999999999</v>
      </c>
      <c r="E15" s="37">
        <v>1.99</v>
      </c>
      <c r="F15" s="37">
        <v>2.5</v>
      </c>
      <c r="G15" s="37">
        <v>32.604999999999997</v>
      </c>
      <c r="H15" s="37">
        <v>32.395000000000003</v>
      </c>
      <c r="I15" s="37">
        <v>32.158000000000001</v>
      </c>
      <c r="J15" s="37">
        <v>43.283999999999999</v>
      </c>
      <c r="K15" s="37">
        <v>5.2</v>
      </c>
      <c r="L15" s="37">
        <v>5.2889999999999997</v>
      </c>
      <c r="M15" s="37">
        <v>5.8840000000000003</v>
      </c>
      <c r="N15" s="37">
        <v>5.8840000000000003</v>
      </c>
      <c r="O15" s="37">
        <v>5.8840000000000003</v>
      </c>
      <c r="P15" s="38">
        <v>2.4550000000000001</v>
      </c>
      <c r="Q15" s="38">
        <v>1.5620000000000001</v>
      </c>
      <c r="R15" s="38">
        <v>4.7789999999999999</v>
      </c>
      <c r="S15" s="38">
        <v>11.196999999999999</v>
      </c>
      <c r="T15" s="38">
        <v>5.7629999999999999</v>
      </c>
      <c r="U15" s="38">
        <v>17.747</v>
      </c>
      <c r="V15" s="38">
        <v>18.103000000000002</v>
      </c>
      <c r="W15" s="38">
        <v>61.387</v>
      </c>
      <c r="X15" s="37">
        <v>9.9939999999999998</v>
      </c>
      <c r="Y15" s="37">
        <v>16.164999999999999</v>
      </c>
      <c r="Z15" s="37">
        <v>11.233000000000001</v>
      </c>
      <c r="AA15" s="37">
        <v>14.85</v>
      </c>
      <c r="AB15" s="37">
        <v>7.8719999999999999</v>
      </c>
      <c r="AC15" s="38">
        <v>63.521999999999998</v>
      </c>
      <c r="AD15" s="37">
        <v>55.738</v>
      </c>
    </row>
    <row r="16" spans="1:30" x14ac:dyDescent="0.3">
      <c r="A16" s="9">
        <v>45348</v>
      </c>
      <c r="B16" s="37">
        <v>10.124000000000001</v>
      </c>
      <c r="C16" s="37">
        <v>18.710999999999999</v>
      </c>
      <c r="D16" s="37">
        <v>23.555</v>
      </c>
      <c r="E16" s="37">
        <v>1.5309999999999999</v>
      </c>
      <c r="F16" s="37">
        <v>2.3530000000000002</v>
      </c>
      <c r="G16" s="37">
        <v>26.085000000000001</v>
      </c>
      <c r="H16" s="37">
        <v>28.024999999999999</v>
      </c>
      <c r="I16" s="37">
        <v>30.184999999999999</v>
      </c>
      <c r="J16" s="37">
        <v>37.07</v>
      </c>
      <c r="K16" s="37">
        <v>5.008</v>
      </c>
      <c r="L16" s="37">
        <v>5.1040000000000001</v>
      </c>
      <c r="M16" s="37">
        <v>5.0869999999999997</v>
      </c>
      <c r="N16" s="37">
        <v>5.0869999999999997</v>
      </c>
      <c r="O16" s="37">
        <v>5.0869999999999997</v>
      </c>
      <c r="P16" s="38">
        <v>2.5990000000000002</v>
      </c>
      <c r="Q16" s="38">
        <v>2.0419999999999998</v>
      </c>
      <c r="R16" s="38">
        <v>5.8810000000000002</v>
      </c>
      <c r="S16" s="38">
        <v>11.442</v>
      </c>
      <c r="T16" s="38">
        <v>4.17</v>
      </c>
      <c r="U16" s="38">
        <v>16.891999999999999</v>
      </c>
      <c r="V16" s="38">
        <v>19.074000000000002</v>
      </c>
      <c r="W16" s="38">
        <v>56.143999999999998</v>
      </c>
      <c r="X16" s="37">
        <v>9.3960000000000008</v>
      </c>
      <c r="Y16" s="37">
        <v>20.239999999999998</v>
      </c>
      <c r="Z16" s="37">
        <v>22.326000000000001</v>
      </c>
      <c r="AA16" s="37">
        <v>22.177</v>
      </c>
      <c r="AB16" s="37">
        <v>11.901999999999999</v>
      </c>
      <c r="AC16" s="38">
        <v>60.216000000000001</v>
      </c>
      <c r="AD16" s="37">
        <v>75.709000000000003</v>
      </c>
    </row>
    <row r="17" spans="1:30" x14ac:dyDescent="0.3">
      <c r="A17" s="9">
        <v>45355</v>
      </c>
      <c r="B17" s="37">
        <v>10.906000000000001</v>
      </c>
      <c r="C17" s="37">
        <v>21.065000000000001</v>
      </c>
      <c r="D17" s="37">
        <v>25.760999999999999</v>
      </c>
      <c r="E17" s="37">
        <v>1.52</v>
      </c>
      <c r="F17" s="37">
        <v>3.194</v>
      </c>
      <c r="G17" s="37">
        <v>29.14</v>
      </c>
      <c r="H17" s="37">
        <v>27.148</v>
      </c>
      <c r="I17" s="37">
        <v>26.62</v>
      </c>
      <c r="J17" s="37">
        <v>25.193999999999999</v>
      </c>
      <c r="K17" s="37">
        <v>4.71</v>
      </c>
      <c r="L17" s="37">
        <v>4.82</v>
      </c>
      <c r="M17" s="37">
        <v>5.0449999999999999</v>
      </c>
      <c r="N17" s="37">
        <v>5.0449999999999999</v>
      </c>
      <c r="O17" s="37">
        <v>5.0449999999999999</v>
      </c>
      <c r="P17" s="38">
        <v>2.9870000000000001</v>
      </c>
      <c r="Q17" s="38">
        <v>2.996</v>
      </c>
      <c r="R17" s="38">
        <v>8.3699999999999992</v>
      </c>
      <c r="S17" s="38">
        <v>13.948</v>
      </c>
      <c r="T17" s="38">
        <v>4.2389999999999999</v>
      </c>
      <c r="U17" s="38">
        <v>20.648</v>
      </c>
      <c r="V17" s="38">
        <v>24.344999999999999</v>
      </c>
      <c r="W17" s="38">
        <v>49.539000000000001</v>
      </c>
      <c r="X17" s="37">
        <v>10.538</v>
      </c>
      <c r="Y17" s="37">
        <v>19.954999999999998</v>
      </c>
      <c r="Z17" s="37">
        <v>19.582999999999998</v>
      </c>
      <c r="AA17" s="37">
        <v>20.512</v>
      </c>
      <c r="AB17" s="37">
        <v>20.315999999999999</v>
      </c>
      <c r="AC17" s="38">
        <v>72.792000000000002</v>
      </c>
      <c r="AD17" s="37">
        <v>85.403999999999996</v>
      </c>
    </row>
    <row r="18" spans="1:30" x14ac:dyDescent="0.3">
      <c r="A18" s="9">
        <v>45362</v>
      </c>
      <c r="B18" s="37">
        <v>10.734999999999999</v>
      </c>
      <c r="C18" s="37">
        <v>19.824999999999999</v>
      </c>
      <c r="D18" s="37">
        <v>26.427</v>
      </c>
      <c r="E18" s="37">
        <v>1.532</v>
      </c>
      <c r="F18" s="37">
        <v>3.657</v>
      </c>
      <c r="G18" s="37">
        <v>30.285</v>
      </c>
      <c r="H18" s="37">
        <v>28.286000000000001</v>
      </c>
      <c r="I18" s="37">
        <v>25.065999999999999</v>
      </c>
      <c r="J18" s="37">
        <v>24.67</v>
      </c>
      <c r="K18" s="37">
        <v>4.7830000000000004</v>
      </c>
      <c r="L18" s="37">
        <v>4.9320000000000004</v>
      </c>
      <c r="M18" s="37">
        <v>5.375</v>
      </c>
      <c r="N18" s="37">
        <v>5.375</v>
      </c>
      <c r="O18" s="37">
        <v>5.391</v>
      </c>
      <c r="P18" s="38">
        <v>4.59</v>
      </c>
      <c r="Q18" s="38">
        <v>2.4740000000000002</v>
      </c>
      <c r="R18" s="38">
        <v>8.9879999999999995</v>
      </c>
      <c r="S18" s="38">
        <v>15.089</v>
      </c>
      <c r="T18" s="38">
        <v>5.3289999999999997</v>
      </c>
      <c r="U18" s="38">
        <v>22.402000000000001</v>
      </c>
      <c r="V18" s="38">
        <v>23.266999999999999</v>
      </c>
      <c r="W18" s="38">
        <v>47.936999999999998</v>
      </c>
      <c r="X18" s="37">
        <v>12.754</v>
      </c>
      <c r="Y18" s="37">
        <v>20.875</v>
      </c>
      <c r="Z18" s="37">
        <v>21.768000000000001</v>
      </c>
      <c r="AA18" s="37">
        <v>22.925000000000001</v>
      </c>
      <c r="AB18" s="37">
        <v>34.807000000000002</v>
      </c>
      <c r="AC18" s="38">
        <v>53.499000000000002</v>
      </c>
      <c r="AD18" s="37">
        <v>92.328999999999994</v>
      </c>
    </row>
    <row r="19" spans="1:30" x14ac:dyDescent="0.3">
      <c r="A19" s="9">
        <v>45369</v>
      </c>
      <c r="B19" s="37">
        <v>10.148</v>
      </c>
      <c r="C19" s="37">
        <v>20.149000000000001</v>
      </c>
      <c r="D19" s="37">
        <v>28.178999999999998</v>
      </c>
      <c r="E19" s="37">
        <v>1.57</v>
      </c>
      <c r="F19" s="37">
        <v>4.1500000000000004</v>
      </c>
      <c r="G19" s="37">
        <v>32.570999999999998</v>
      </c>
      <c r="H19" s="37">
        <v>30.239000000000001</v>
      </c>
      <c r="I19" s="37">
        <v>33.325000000000003</v>
      </c>
      <c r="J19" s="37">
        <v>30.527999999999999</v>
      </c>
      <c r="K19" s="37">
        <v>6.4009999999999998</v>
      </c>
      <c r="L19" s="37">
        <v>6.59</v>
      </c>
      <c r="M19" s="37">
        <v>6.3390000000000004</v>
      </c>
      <c r="N19" s="37">
        <v>6.3390000000000004</v>
      </c>
      <c r="O19" s="37">
        <v>6.6470000000000002</v>
      </c>
      <c r="P19" s="38">
        <v>5.27</v>
      </c>
      <c r="Q19" s="38">
        <v>2.41</v>
      </c>
      <c r="R19" s="38">
        <v>7.7140000000000004</v>
      </c>
      <c r="S19" s="38">
        <v>14.413</v>
      </c>
      <c r="T19" s="38">
        <v>6.7690000000000001</v>
      </c>
      <c r="U19" s="38">
        <v>25.702000000000002</v>
      </c>
      <c r="V19" s="38">
        <v>27.007999999999999</v>
      </c>
      <c r="W19" s="38">
        <v>57.536000000000001</v>
      </c>
      <c r="X19" s="37">
        <v>17.850000000000001</v>
      </c>
      <c r="Y19" s="37">
        <v>26.236000000000001</v>
      </c>
      <c r="Z19" s="37">
        <v>26.78</v>
      </c>
      <c r="AA19" s="37">
        <v>36.130000000000003</v>
      </c>
      <c r="AB19" s="37">
        <v>39.649000000000001</v>
      </c>
      <c r="AC19" s="38">
        <v>54.146999999999998</v>
      </c>
      <c r="AD19" s="37">
        <v>93.825999999999993</v>
      </c>
    </row>
    <row r="20" spans="1:30" x14ac:dyDescent="0.3">
      <c r="A20" s="9">
        <v>45376</v>
      </c>
      <c r="B20" s="37">
        <v>11.349</v>
      </c>
      <c r="C20" s="37">
        <v>30.35</v>
      </c>
      <c r="D20" s="37">
        <v>38.671999999999997</v>
      </c>
      <c r="E20" s="37">
        <v>4.4640000000000004</v>
      </c>
      <c r="F20" s="37">
        <v>7.2850000000000001</v>
      </c>
      <c r="G20" s="37">
        <v>47.965000000000003</v>
      </c>
      <c r="H20" s="37">
        <v>55.795000000000002</v>
      </c>
      <c r="I20" s="37">
        <v>44.393999999999998</v>
      </c>
      <c r="J20" s="37">
        <v>32.319000000000003</v>
      </c>
      <c r="K20" s="37">
        <v>8.6829999999999998</v>
      </c>
      <c r="L20" s="37">
        <v>9.1050000000000004</v>
      </c>
      <c r="M20" s="37">
        <v>11.305999999999999</v>
      </c>
      <c r="N20" s="37">
        <v>11.305999999999999</v>
      </c>
      <c r="O20" s="37">
        <v>12.443</v>
      </c>
      <c r="P20" s="38">
        <v>6.0910000000000002</v>
      </c>
      <c r="Q20" s="38">
        <v>3.141</v>
      </c>
      <c r="R20" s="38">
        <v>9.266</v>
      </c>
      <c r="S20" s="38">
        <v>20.378</v>
      </c>
      <c r="T20" s="38">
        <v>5.3890000000000002</v>
      </c>
      <c r="U20" s="38">
        <v>29.183</v>
      </c>
      <c r="V20" s="38">
        <v>25.055</v>
      </c>
      <c r="W20" s="38">
        <v>57.372999999999998</v>
      </c>
      <c r="X20" s="37">
        <v>30.077999999999999</v>
      </c>
      <c r="Y20" s="37">
        <v>51.534999999999997</v>
      </c>
      <c r="Z20" s="37">
        <v>47.704999999999998</v>
      </c>
      <c r="AA20" s="37">
        <v>55.715000000000003</v>
      </c>
      <c r="AB20" s="37">
        <v>49.161999999999999</v>
      </c>
      <c r="AC20" s="38">
        <v>52.347000000000001</v>
      </c>
      <c r="AD20" s="37">
        <v>101.497</v>
      </c>
    </row>
    <row r="21" spans="1:30" x14ac:dyDescent="0.3">
      <c r="A21" s="9">
        <v>45383</v>
      </c>
      <c r="B21" s="37">
        <v>17.716999999999999</v>
      </c>
      <c r="C21" s="37">
        <v>40.110999999999997</v>
      </c>
      <c r="D21" s="37">
        <v>52.671999999999997</v>
      </c>
      <c r="E21" s="37">
        <v>12.064</v>
      </c>
      <c r="F21" s="37">
        <v>26.827999999999999</v>
      </c>
      <c r="G21" s="37">
        <v>86.215999999999994</v>
      </c>
      <c r="H21" s="37">
        <v>74.248999999999995</v>
      </c>
      <c r="I21" s="37">
        <v>63.457000000000001</v>
      </c>
      <c r="J21" s="37">
        <v>51.987000000000002</v>
      </c>
      <c r="K21" s="37">
        <v>32.252000000000002</v>
      </c>
      <c r="L21" s="37">
        <v>36.238</v>
      </c>
      <c r="M21" s="37">
        <v>25.335000000000001</v>
      </c>
      <c r="N21" s="37">
        <v>25.335000000000001</v>
      </c>
      <c r="O21" s="37">
        <v>30.353000000000002</v>
      </c>
      <c r="P21" s="38">
        <v>19.986000000000001</v>
      </c>
      <c r="Q21" s="38">
        <v>9.9499999999999993</v>
      </c>
      <c r="R21" s="38">
        <v>29.97</v>
      </c>
      <c r="S21" s="38">
        <v>52.674999999999997</v>
      </c>
      <c r="T21" s="38">
        <v>5.9550000000000001</v>
      </c>
      <c r="U21" s="38">
        <v>50.798000000000002</v>
      </c>
      <c r="V21" s="38">
        <v>34.283000000000001</v>
      </c>
      <c r="W21" s="38">
        <v>86.27</v>
      </c>
      <c r="X21" s="37">
        <v>42.78</v>
      </c>
      <c r="Y21" s="37">
        <v>54.817999999999998</v>
      </c>
      <c r="Z21" s="37">
        <v>51.658999999999999</v>
      </c>
      <c r="AA21" s="37">
        <v>52.715000000000003</v>
      </c>
      <c r="AB21" s="37">
        <v>72.739000000000004</v>
      </c>
      <c r="AC21" s="38">
        <v>78.067999999999998</v>
      </c>
      <c r="AD21" s="37">
        <v>135.98500000000001</v>
      </c>
    </row>
    <row r="22" spans="1:30" x14ac:dyDescent="0.3">
      <c r="A22" s="9">
        <v>45390</v>
      </c>
      <c r="B22" s="37">
        <v>18.757000000000001</v>
      </c>
      <c r="C22" s="37">
        <v>43.64</v>
      </c>
      <c r="D22" s="37">
        <v>56.472999999999999</v>
      </c>
      <c r="E22" s="37">
        <v>10.958</v>
      </c>
      <c r="F22" s="37">
        <v>21.431000000000001</v>
      </c>
      <c r="G22" s="37">
        <v>79.685000000000002</v>
      </c>
      <c r="H22" s="37">
        <v>79.623000000000005</v>
      </c>
      <c r="I22" s="37">
        <v>85.39</v>
      </c>
      <c r="J22" s="37">
        <v>83.403000000000006</v>
      </c>
      <c r="K22" s="37">
        <v>44.399000000000001</v>
      </c>
      <c r="L22" s="37">
        <v>46.837000000000003</v>
      </c>
      <c r="M22" s="37">
        <v>50.968000000000004</v>
      </c>
      <c r="N22" s="37">
        <v>50.968000000000004</v>
      </c>
      <c r="O22" s="37">
        <v>61.767000000000003</v>
      </c>
      <c r="P22" s="38">
        <v>30.518999999999998</v>
      </c>
      <c r="Q22" s="38">
        <v>16.533999999999999</v>
      </c>
      <c r="R22" s="38">
        <v>47.386000000000003</v>
      </c>
      <c r="S22" s="38">
        <v>108.208</v>
      </c>
      <c r="T22" s="38">
        <v>31.251000000000001</v>
      </c>
      <c r="U22" s="38">
        <v>145.99</v>
      </c>
      <c r="V22" s="38">
        <v>117.32899999999999</v>
      </c>
      <c r="W22" s="38">
        <v>200.73099999999999</v>
      </c>
      <c r="X22" s="37">
        <v>38.947000000000003</v>
      </c>
      <c r="Y22" s="37">
        <v>53.216000000000001</v>
      </c>
      <c r="Z22" s="37">
        <v>62.453000000000003</v>
      </c>
      <c r="AA22" s="37">
        <v>71.206000000000003</v>
      </c>
      <c r="AB22" s="37">
        <v>65.83</v>
      </c>
      <c r="AC22" s="38">
        <v>176.328</v>
      </c>
      <c r="AD22" s="37">
        <v>188.19300000000001</v>
      </c>
    </row>
    <row r="23" spans="1:30" x14ac:dyDescent="0.3">
      <c r="A23" s="9">
        <v>45397</v>
      </c>
      <c r="B23" s="37">
        <v>21.576000000000001</v>
      </c>
      <c r="C23" s="37">
        <v>39.067999999999998</v>
      </c>
      <c r="D23" s="37">
        <v>48.692999999999998</v>
      </c>
      <c r="E23" s="37">
        <v>10.398</v>
      </c>
      <c r="F23" s="37">
        <v>18.03</v>
      </c>
      <c r="G23" s="37">
        <v>67.53</v>
      </c>
      <c r="H23" s="37">
        <v>63.024999999999999</v>
      </c>
      <c r="I23" s="37">
        <v>62.418999999999997</v>
      </c>
      <c r="J23" s="37">
        <v>61.502000000000002</v>
      </c>
      <c r="K23" s="37">
        <v>48.271999999999998</v>
      </c>
      <c r="L23" s="37">
        <v>50.283999999999999</v>
      </c>
      <c r="M23" s="37">
        <v>48.722999999999999</v>
      </c>
      <c r="N23" s="37">
        <v>48.722999999999999</v>
      </c>
      <c r="O23" s="37">
        <v>60.07</v>
      </c>
      <c r="P23" s="38">
        <v>32.167999999999999</v>
      </c>
      <c r="Q23" s="38">
        <v>13.749000000000001</v>
      </c>
      <c r="R23" s="38">
        <v>46.25</v>
      </c>
      <c r="S23" s="38">
        <v>104.557</v>
      </c>
      <c r="T23" s="38">
        <v>28.773</v>
      </c>
      <c r="U23" s="38">
        <v>135.333</v>
      </c>
      <c r="V23" s="38">
        <v>134.953</v>
      </c>
      <c r="W23" s="38">
        <v>196.45400000000001</v>
      </c>
      <c r="X23" s="37">
        <v>24.824000000000002</v>
      </c>
      <c r="Y23" s="37">
        <v>31.94</v>
      </c>
      <c r="Z23" s="37">
        <v>35.174999999999997</v>
      </c>
      <c r="AA23" s="37">
        <v>42.308999999999997</v>
      </c>
      <c r="AB23" s="37">
        <v>56.718000000000004</v>
      </c>
      <c r="AC23" s="38">
        <v>197.84299999999999</v>
      </c>
      <c r="AD23" s="37">
        <v>259.572</v>
      </c>
    </row>
    <row r="24" spans="1:30" x14ac:dyDescent="0.3">
      <c r="A24" s="9">
        <v>45404</v>
      </c>
      <c r="B24" s="37">
        <v>36.698</v>
      </c>
      <c r="C24" s="37">
        <v>60.692</v>
      </c>
      <c r="D24" s="37">
        <v>72.522000000000006</v>
      </c>
      <c r="E24" s="37">
        <v>15.121</v>
      </c>
      <c r="F24" s="37">
        <v>24.533999999999999</v>
      </c>
      <c r="G24" s="37">
        <v>97.605999999999995</v>
      </c>
      <c r="H24" s="37">
        <v>93.742000000000004</v>
      </c>
      <c r="I24" s="37">
        <v>85.075999999999993</v>
      </c>
      <c r="J24" s="37">
        <v>71.132999999999996</v>
      </c>
      <c r="K24" s="37">
        <v>77.382000000000005</v>
      </c>
      <c r="L24" s="37">
        <v>79.614999999999995</v>
      </c>
      <c r="M24" s="37">
        <v>81.155000000000001</v>
      </c>
      <c r="N24" s="37">
        <v>81.155000000000001</v>
      </c>
      <c r="O24" s="37">
        <v>91.983000000000004</v>
      </c>
      <c r="P24" s="38">
        <v>58.298000000000002</v>
      </c>
      <c r="Q24" s="38">
        <v>22.257999999999999</v>
      </c>
      <c r="R24" s="38">
        <v>80.888999999999996</v>
      </c>
      <c r="S24" s="38">
        <v>172.49700000000001</v>
      </c>
      <c r="T24" s="38">
        <v>50.837000000000003</v>
      </c>
      <c r="U24" s="38">
        <v>222.423</v>
      </c>
      <c r="V24" s="38">
        <v>193.053</v>
      </c>
      <c r="W24" s="38">
        <v>264.18599999999998</v>
      </c>
      <c r="X24" s="37">
        <v>33.098999999999997</v>
      </c>
      <c r="Y24" s="37">
        <v>38.298000000000002</v>
      </c>
      <c r="Z24" s="37">
        <v>38.238</v>
      </c>
      <c r="AA24" s="37">
        <v>41.234000000000002</v>
      </c>
      <c r="AB24" s="37">
        <v>36.628</v>
      </c>
      <c r="AC24" s="38">
        <v>240.96299999999999</v>
      </c>
      <c r="AD24" s="37">
        <v>251.161</v>
      </c>
    </row>
    <row r="25" spans="1:30" x14ac:dyDescent="0.3">
      <c r="A25" s="9">
        <v>45411</v>
      </c>
      <c r="B25" s="37">
        <v>118.75</v>
      </c>
      <c r="C25" s="37">
        <v>130.75299999999999</v>
      </c>
      <c r="D25" s="37">
        <v>138.72</v>
      </c>
      <c r="E25" s="37">
        <v>18.401</v>
      </c>
      <c r="F25" s="37">
        <v>27.577999999999999</v>
      </c>
      <c r="G25" s="37">
        <v>166.727</v>
      </c>
      <c r="H25" s="37">
        <v>147.566</v>
      </c>
      <c r="I25" s="37">
        <v>115.74299999999999</v>
      </c>
      <c r="J25" s="37">
        <v>89.242999999999995</v>
      </c>
      <c r="K25" s="37">
        <v>75.92</v>
      </c>
      <c r="L25" s="37">
        <v>77.799000000000007</v>
      </c>
      <c r="M25" s="37">
        <v>72.343000000000004</v>
      </c>
      <c r="N25" s="37">
        <v>72.343000000000004</v>
      </c>
      <c r="O25" s="37">
        <v>81.435000000000002</v>
      </c>
      <c r="P25" s="38">
        <v>55.637999999999998</v>
      </c>
      <c r="Q25" s="38">
        <v>18.559000000000001</v>
      </c>
      <c r="R25" s="38">
        <v>74.528999999999996</v>
      </c>
      <c r="S25" s="38">
        <v>152.292</v>
      </c>
      <c r="T25" s="38">
        <v>44.929000000000002</v>
      </c>
      <c r="U25" s="38">
        <v>189.76300000000001</v>
      </c>
      <c r="V25" s="38">
        <v>187.38300000000001</v>
      </c>
      <c r="W25" s="38">
        <v>276.62599999999998</v>
      </c>
      <c r="X25" s="37">
        <v>54.524999999999999</v>
      </c>
      <c r="Y25" s="37">
        <v>54.73</v>
      </c>
      <c r="Z25" s="37">
        <v>44.061</v>
      </c>
      <c r="AA25" s="37">
        <v>42.466999999999999</v>
      </c>
      <c r="AB25" s="37">
        <v>36.298999999999999</v>
      </c>
      <c r="AC25" s="38">
        <v>273.62599999999998</v>
      </c>
      <c r="AD25" s="37">
        <v>314.79500000000002</v>
      </c>
    </row>
    <row r="26" spans="1:30" x14ac:dyDescent="0.3">
      <c r="A26" s="9">
        <v>45418</v>
      </c>
      <c r="B26" s="37">
        <v>150.238</v>
      </c>
      <c r="C26" s="37">
        <v>196.983</v>
      </c>
      <c r="D26" s="37">
        <v>205.86</v>
      </c>
      <c r="E26" s="37">
        <v>18.585999999999999</v>
      </c>
      <c r="F26" s="37">
        <v>28.655000000000001</v>
      </c>
      <c r="G26" s="37">
        <v>234.84700000000001</v>
      </c>
      <c r="H26" s="37">
        <v>234.56399999999999</v>
      </c>
      <c r="I26" s="37">
        <v>245.476</v>
      </c>
      <c r="J26" s="37">
        <v>242.273</v>
      </c>
      <c r="K26" s="37">
        <v>75.097999999999999</v>
      </c>
      <c r="L26" s="37">
        <v>76.721999999999994</v>
      </c>
      <c r="M26" s="37">
        <v>81.581999999999994</v>
      </c>
      <c r="N26" s="37">
        <v>81.581999999999994</v>
      </c>
      <c r="O26" s="37">
        <v>89.623000000000005</v>
      </c>
      <c r="P26" s="38">
        <v>73.010999999999996</v>
      </c>
      <c r="Q26" s="38">
        <v>21.391999999999999</v>
      </c>
      <c r="R26" s="38">
        <v>94.736000000000004</v>
      </c>
      <c r="S26" s="38">
        <v>188.16200000000001</v>
      </c>
      <c r="T26" s="38">
        <v>68.055000000000007</v>
      </c>
      <c r="U26" s="38">
        <v>263.95499999999998</v>
      </c>
      <c r="V26" s="38">
        <v>258.87900000000002</v>
      </c>
      <c r="W26" s="38">
        <v>501.15199999999999</v>
      </c>
      <c r="X26" s="37">
        <v>50.558999999999997</v>
      </c>
      <c r="Y26" s="37">
        <v>52.133000000000003</v>
      </c>
      <c r="Z26" s="37">
        <v>64.41</v>
      </c>
      <c r="AA26" s="37">
        <v>78.177000000000007</v>
      </c>
      <c r="AB26" s="37">
        <v>63.432000000000002</v>
      </c>
      <c r="AC26" s="38">
        <v>469.61</v>
      </c>
      <c r="AD26" s="37">
        <v>452.48599999999999</v>
      </c>
    </row>
    <row r="27" spans="1:30" x14ac:dyDescent="0.3">
      <c r="A27" s="9">
        <v>45425</v>
      </c>
      <c r="B27" s="37">
        <v>117.337</v>
      </c>
      <c r="C27" s="37">
        <v>192.22499999999999</v>
      </c>
      <c r="D27" s="37">
        <v>221.46700000000001</v>
      </c>
      <c r="E27" s="37">
        <v>47.933</v>
      </c>
      <c r="F27" s="37">
        <v>84.129000000000005</v>
      </c>
      <c r="G27" s="37">
        <v>309.58699999999999</v>
      </c>
      <c r="H27" s="37">
        <v>304.41899999999998</v>
      </c>
      <c r="I27" s="37">
        <v>292.56900000000002</v>
      </c>
      <c r="J27" s="37">
        <v>297.84300000000002</v>
      </c>
      <c r="K27" s="37">
        <v>124.419</v>
      </c>
      <c r="L27" s="37">
        <v>129.13900000000001</v>
      </c>
      <c r="M27" s="37">
        <v>126.73699999999999</v>
      </c>
      <c r="N27" s="37">
        <v>126.73699999999999</v>
      </c>
      <c r="O27" s="37">
        <v>137.43600000000001</v>
      </c>
      <c r="P27" s="38">
        <v>101.26</v>
      </c>
      <c r="Q27" s="38">
        <v>35.173999999999999</v>
      </c>
      <c r="R27" s="38">
        <v>136.86099999999999</v>
      </c>
      <c r="S27" s="38">
        <v>270.65499999999997</v>
      </c>
      <c r="T27" s="38">
        <v>84.319000000000003</v>
      </c>
      <c r="U27" s="38">
        <v>363.67</v>
      </c>
      <c r="V27" s="38">
        <v>341.07799999999997</v>
      </c>
      <c r="W27" s="38">
        <v>638.92100000000005</v>
      </c>
      <c r="X27" s="37">
        <v>85.503</v>
      </c>
      <c r="Y27" s="37">
        <v>94.498999999999995</v>
      </c>
      <c r="Z27" s="37">
        <v>87.188000000000002</v>
      </c>
      <c r="AA27" s="37">
        <v>80.775999999999996</v>
      </c>
      <c r="AB27" s="37">
        <v>58.713000000000001</v>
      </c>
      <c r="AC27" s="38">
        <v>626.52</v>
      </c>
      <c r="AD27" s="37">
        <v>628.48800000000006</v>
      </c>
    </row>
    <row r="28" spans="1:30" x14ac:dyDescent="0.3">
      <c r="A28" s="9">
        <v>45432</v>
      </c>
      <c r="B28" s="37">
        <v>96.01</v>
      </c>
      <c r="C28" s="37">
        <v>148.959</v>
      </c>
      <c r="D28" s="37">
        <v>163.89599999999999</v>
      </c>
      <c r="E28" s="37">
        <v>24.692</v>
      </c>
      <c r="F28" s="37">
        <v>42.084000000000003</v>
      </c>
      <c r="G28" s="37">
        <v>207.238</v>
      </c>
      <c r="H28" s="37">
        <v>208.52500000000001</v>
      </c>
      <c r="I28" s="37">
        <v>204.041</v>
      </c>
      <c r="J28" s="37">
        <v>215.077</v>
      </c>
      <c r="K28" s="37">
        <v>82.55</v>
      </c>
      <c r="L28" s="37">
        <v>85.119</v>
      </c>
      <c r="M28" s="37">
        <v>88.281000000000006</v>
      </c>
      <c r="N28" s="37">
        <v>88.281000000000006</v>
      </c>
      <c r="O28" s="37">
        <v>102.98399999999999</v>
      </c>
      <c r="P28" s="38">
        <v>64.393000000000001</v>
      </c>
      <c r="Q28" s="38">
        <v>23.215</v>
      </c>
      <c r="R28" s="38">
        <v>89.977999999999994</v>
      </c>
      <c r="S28" s="38">
        <v>192.803</v>
      </c>
      <c r="T28" s="38">
        <v>58.052</v>
      </c>
      <c r="U28" s="38">
        <v>253.29900000000001</v>
      </c>
      <c r="V28" s="38">
        <v>269.697</v>
      </c>
      <c r="W28" s="38">
        <v>484.774</v>
      </c>
      <c r="X28" s="37">
        <v>58.005000000000003</v>
      </c>
      <c r="Y28" s="37">
        <v>62.985999999999997</v>
      </c>
      <c r="Z28" s="37">
        <v>67.268000000000001</v>
      </c>
      <c r="AA28" s="37">
        <v>68.774000000000001</v>
      </c>
      <c r="AB28" s="37">
        <v>109.38</v>
      </c>
      <c r="AC28" s="38">
        <v>512.02800000000002</v>
      </c>
      <c r="AD28" s="37">
        <v>698.45</v>
      </c>
    </row>
    <row r="29" spans="1:30" x14ac:dyDescent="0.3">
      <c r="A29" s="9">
        <v>45439</v>
      </c>
      <c r="B29" s="37">
        <v>118.131</v>
      </c>
      <c r="C29" s="37">
        <v>161.898</v>
      </c>
      <c r="D29" s="37">
        <v>176.935</v>
      </c>
      <c r="E29" s="37">
        <v>23.812999999999999</v>
      </c>
      <c r="F29" s="37">
        <v>40.347999999999999</v>
      </c>
      <c r="G29" s="37">
        <v>218.15600000000001</v>
      </c>
      <c r="H29" s="37">
        <v>208.44399999999999</v>
      </c>
      <c r="I29" s="37">
        <v>198.47800000000001</v>
      </c>
      <c r="J29" s="37">
        <v>199.96600000000001</v>
      </c>
      <c r="K29" s="37">
        <v>70.853999999999999</v>
      </c>
      <c r="L29" s="37">
        <v>73.483999999999995</v>
      </c>
      <c r="M29" s="37">
        <v>76.576999999999998</v>
      </c>
      <c r="N29" s="37">
        <v>76.576999999999998</v>
      </c>
      <c r="O29" s="37">
        <v>88.656999999999996</v>
      </c>
      <c r="P29" s="38">
        <v>60.401000000000003</v>
      </c>
      <c r="Q29" s="38">
        <v>19.672999999999998</v>
      </c>
      <c r="R29" s="38">
        <v>80.501999999999995</v>
      </c>
      <c r="S29" s="38">
        <v>172.88900000000001</v>
      </c>
      <c r="T29" s="38">
        <v>53.284999999999997</v>
      </c>
      <c r="U29" s="38">
        <v>234.03899999999999</v>
      </c>
      <c r="V29" s="38">
        <v>242.012</v>
      </c>
      <c r="W29" s="38">
        <v>441.97800000000001</v>
      </c>
      <c r="X29" s="37">
        <v>66.358000000000004</v>
      </c>
      <c r="Y29" s="37">
        <v>72.45</v>
      </c>
      <c r="Z29" s="37">
        <v>74.054000000000002</v>
      </c>
      <c r="AA29" s="37">
        <v>73.484999999999999</v>
      </c>
      <c r="AB29" s="37">
        <v>66.247</v>
      </c>
      <c r="AC29" s="38">
        <v>438.19200000000001</v>
      </c>
      <c r="AD29" s="37">
        <v>512.71500000000003</v>
      </c>
    </row>
    <row r="30" spans="1:30" x14ac:dyDescent="0.3">
      <c r="A30" s="9">
        <v>45446</v>
      </c>
      <c r="B30" s="37">
        <v>115.74</v>
      </c>
      <c r="C30" s="37">
        <v>165.61799999999999</v>
      </c>
      <c r="D30" s="37">
        <v>178.499</v>
      </c>
      <c r="E30" s="37">
        <v>17.567</v>
      </c>
      <c r="F30" s="37">
        <v>26.824000000000002</v>
      </c>
      <c r="G30" s="37">
        <v>205.946</v>
      </c>
      <c r="H30" s="37">
        <v>204.465</v>
      </c>
      <c r="I30" s="37">
        <v>209.72200000000001</v>
      </c>
      <c r="J30" s="37">
        <v>210.02199999999999</v>
      </c>
      <c r="K30" s="37">
        <v>47.128</v>
      </c>
      <c r="L30" s="37">
        <v>48.55</v>
      </c>
      <c r="M30" s="37">
        <v>50.731999999999999</v>
      </c>
      <c r="N30" s="37">
        <v>50.731999999999999</v>
      </c>
      <c r="O30" s="37">
        <v>59.74</v>
      </c>
      <c r="P30" s="38">
        <v>42.085999999999999</v>
      </c>
      <c r="Q30" s="38">
        <v>14.481999999999999</v>
      </c>
      <c r="R30" s="38">
        <v>56.994</v>
      </c>
      <c r="S30" s="38">
        <v>120.033</v>
      </c>
      <c r="T30" s="38">
        <v>41.996000000000002</v>
      </c>
      <c r="U30" s="38">
        <v>168.55600000000001</v>
      </c>
      <c r="V30" s="38">
        <v>184.08699999999999</v>
      </c>
      <c r="W30" s="38">
        <v>394.10899999999998</v>
      </c>
      <c r="X30" s="37">
        <v>58.933999999999997</v>
      </c>
      <c r="Y30" s="37">
        <v>65.218999999999994</v>
      </c>
      <c r="Z30" s="37">
        <v>67.775000000000006</v>
      </c>
      <c r="AA30" s="37">
        <v>72.478999999999999</v>
      </c>
      <c r="AB30" s="37">
        <v>72.13</v>
      </c>
      <c r="AC30" s="38">
        <v>396.41899999999998</v>
      </c>
      <c r="AD30" s="37">
        <v>480.077</v>
      </c>
    </row>
    <row r="31" spans="1:30" x14ac:dyDescent="0.3">
      <c r="A31" s="9">
        <v>45453</v>
      </c>
      <c r="B31" s="37">
        <v>115.608</v>
      </c>
      <c r="C31" s="37">
        <v>159.55600000000001</v>
      </c>
      <c r="D31" s="37">
        <v>168.577</v>
      </c>
      <c r="E31" s="37">
        <v>12.653</v>
      </c>
      <c r="F31" s="37">
        <v>19.308</v>
      </c>
      <c r="G31" s="37">
        <v>188.31200000000001</v>
      </c>
      <c r="H31" s="37">
        <v>184.79900000000001</v>
      </c>
      <c r="I31" s="37">
        <v>189.233</v>
      </c>
      <c r="J31" s="37">
        <v>192.68199999999999</v>
      </c>
      <c r="K31" s="37">
        <v>34.704999999999998</v>
      </c>
      <c r="L31" s="37">
        <v>35.534999999999997</v>
      </c>
      <c r="M31" s="37">
        <v>37.994999999999997</v>
      </c>
      <c r="N31" s="37">
        <v>37.994999999999997</v>
      </c>
      <c r="O31" s="37">
        <v>42.838000000000001</v>
      </c>
      <c r="P31" s="38">
        <v>26.286999999999999</v>
      </c>
      <c r="Q31" s="38">
        <v>13.621</v>
      </c>
      <c r="R31" s="38">
        <v>40.335000000000001</v>
      </c>
      <c r="S31" s="38">
        <v>86.488</v>
      </c>
      <c r="T31" s="38">
        <v>31.12</v>
      </c>
      <c r="U31" s="38">
        <v>116.819</v>
      </c>
      <c r="V31" s="38">
        <v>129.04900000000001</v>
      </c>
      <c r="W31" s="38">
        <v>321.73099999999999</v>
      </c>
      <c r="X31" s="37">
        <v>52.424999999999997</v>
      </c>
      <c r="Y31" s="37">
        <v>55.515999999999998</v>
      </c>
      <c r="Z31" s="37">
        <v>60.076000000000001</v>
      </c>
      <c r="AA31" s="37">
        <v>62.595999999999997</v>
      </c>
      <c r="AB31" s="37">
        <v>65.736999999999995</v>
      </c>
      <c r="AC31" s="38">
        <v>329.91899999999998</v>
      </c>
      <c r="AD31" s="37">
        <v>417.85500000000002</v>
      </c>
    </row>
    <row r="32" spans="1:30" x14ac:dyDescent="0.3">
      <c r="A32" s="9">
        <v>45460</v>
      </c>
      <c r="B32" s="37">
        <v>103.419</v>
      </c>
      <c r="C32" s="37">
        <v>140.69499999999999</v>
      </c>
      <c r="D32" s="37">
        <v>145.85</v>
      </c>
      <c r="E32" s="37">
        <v>8.6969999999999992</v>
      </c>
      <c r="F32" s="37">
        <v>13.442</v>
      </c>
      <c r="G32" s="37">
        <v>159.483</v>
      </c>
      <c r="H32" s="37">
        <v>157.19900000000001</v>
      </c>
      <c r="I32" s="37">
        <v>160.81399999999999</v>
      </c>
      <c r="J32" s="37">
        <v>166.51400000000001</v>
      </c>
      <c r="K32" s="37">
        <v>29.097000000000001</v>
      </c>
      <c r="L32" s="37">
        <v>29.62</v>
      </c>
      <c r="M32" s="37">
        <v>30.460999999999999</v>
      </c>
      <c r="N32" s="37">
        <v>30.460999999999999</v>
      </c>
      <c r="O32" s="37">
        <v>33.085000000000001</v>
      </c>
      <c r="P32" s="38">
        <v>17.79</v>
      </c>
      <c r="Q32" s="38">
        <v>9.2560000000000002</v>
      </c>
      <c r="R32" s="38">
        <v>27.472000000000001</v>
      </c>
      <c r="S32" s="38">
        <v>62.201999999999998</v>
      </c>
      <c r="T32" s="38">
        <v>25.119</v>
      </c>
      <c r="U32" s="38">
        <v>85.073999999999998</v>
      </c>
      <c r="V32" s="38">
        <v>95.003</v>
      </c>
      <c r="W32" s="38">
        <v>261.51799999999997</v>
      </c>
      <c r="X32" s="37">
        <v>43.284999999999997</v>
      </c>
      <c r="Y32" s="37">
        <v>41.307000000000002</v>
      </c>
      <c r="Z32" s="37">
        <v>43.034999999999997</v>
      </c>
      <c r="AA32" s="37">
        <v>45.881</v>
      </c>
      <c r="AB32" s="37">
        <v>50.362000000000002</v>
      </c>
      <c r="AC32" s="38">
        <v>268.774</v>
      </c>
      <c r="AD32" s="37">
        <v>339.33199999999999</v>
      </c>
    </row>
    <row r="33" spans="1:30" x14ac:dyDescent="0.3">
      <c r="A33" s="9">
        <v>45467</v>
      </c>
      <c r="B33" s="37">
        <v>80.23</v>
      </c>
      <c r="C33" s="37">
        <v>112.428</v>
      </c>
      <c r="D33" s="37">
        <v>117.846</v>
      </c>
      <c r="E33" s="37">
        <v>6.5060000000000002</v>
      </c>
      <c r="F33" s="37">
        <v>10.156000000000001</v>
      </c>
      <c r="G33" s="37">
        <v>128.17599999999999</v>
      </c>
      <c r="H33" s="37">
        <v>126.30800000000001</v>
      </c>
      <c r="I33" s="37">
        <v>132.80500000000001</v>
      </c>
      <c r="J33" s="37">
        <v>143.49299999999999</v>
      </c>
      <c r="K33" s="37">
        <v>20.363</v>
      </c>
      <c r="L33" s="37">
        <v>20.724</v>
      </c>
      <c r="M33" s="37">
        <v>22.404</v>
      </c>
      <c r="N33" s="37">
        <v>22.404</v>
      </c>
      <c r="O33" s="37">
        <v>23.776</v>
      </c>
      <c r="P33" s="38">
        <v>12.053000000000001</v>
      </c>
      <c r="Q33" s="38">
        <v>5.3650000000000002</v>
      </c>
      <c r="R33" s="38">
        <v>17.844999999999999</v>
      </c>
      <c r="S33" s="38">
        <v>43.048000000000002</v>
      </c>
      <c r="T33" s="38">
        <v>15.631</v>
      </c>
      <c r="U33" s="38">
        <v>55.201999999999998</v>
      </c>
      <c r="V33" s="38">
        <v>66.218999999999994</v>
      </c>
      <c r="W33" s="38">
        <v>209.71199999999999</v>
      </c>
      <c r="X33" s="37">
        <v>37.378</v>
      </c>
      <c r="Y33" s="37">
        <v>37.570999999999998</v>
      </c>
      <c r="Z33" s="37">
        <v>40.811</v>
      </c>
      <c r="AA33" s="37">
        <v>48.091999999999999</v>
      </c>
      <c r="AB33" s="37">
        <v>41.305</v>
      </c>
      <c r="AC33" s="38">
        <v>221.02099999999999</v>
      </c>
      <c r="AD33" s="37">
        <v>281.21699999999998</v>
      </c>
    </row>
    <row r="34" spans="1:30" x14ac:dyDescent="0.3">
      <c r="A34" s="9">
        <v>45474</v>
      </c>
      <c r="B34" s="37">
        <v>79.566999999999993</v>
      </c>
      <c r="C34" s="37">
        <v>105.26600000000001</v>
      </c>
      <c r="D34" s="37">
        <v>112.83199999999999</v>
      </c>
      <c r="E34" s="37">
        <v>6.42</v>
      </c>
      <c r="F34" s="37">
        <v>9.9540000000000006</v>
      </c>
      <c r="G34" s="37">
        <v>122.99</v>
      </c>
      <c r="H34" s="37">
        <v>118.866</v>
      </c>
      <c r="I34" s="37">
        <v>115.503</v>
      </c>
      <c r="J34" s="37">
        <v>117.28700000000001</v>
      </c>
      <c r="K34" s="37">
        <v>17.350000000000001</v>
      </c>
      <c r="L34" s="37">
        <v>17.640999999999998</v>
      </c>
      <c r="M34" s="37">
        <v>18.608000000000001</v>
      </c>
      <c r="N34" s="37">
        <v>18.608000000000001</v>
      </c>
      <c r="O34" s="37">
        <v>19.356999999999999</v>
      </c>
      <c r="P34" s="38">
        <v>8.6029999999999998</v>
      </c>
      <c r="Q34" s="38">
        <v>5.1890000000000001</v>
      </c>
      <c r="R34" s="38">
        <v>14.218</v>
      </c>
      <c r="S34" s="38">
        <v>33.756</v>
      </c>
      <c r="T34" s="38">
        <v>7.81</v>
      </c>
      <c r="U34" s="38">
        <v>38.932000000000002</v>
      </c>
      <c r="V34" s="38">
        <v>44.935000000000002</v>
      </c>
      <c r="W34" s="38">
        <v>162.22200000000001</v>
      </c>
      <c r="X34" s="37">
        <v>38.314</v>
      </c>
      <c r="Y34" s="37">
        <v>40.286000000000001</v>
      </c>
      <c r="Z34" s="37">
        <v>43.688000000000002</v>
      </c>
      <c r="AA34" s="37">
        <v>44.738999999999997</v>
      </c>
      <c r="AB34" s="37">
        <v>40.82</v>
      </c>
      <c r="AC34" s="38">
        <v>166.83699999999999</v>
      </c>
      <c r="AD34" s="37">
        <v>226.23</v>
      </c>
    </row>
    <row r="35" spans="1:30" x14ac:dyDescent="0.3">
      <c r="A35" s="9">
        <v>45481</v>
      </c>
      <c r="B35" s="37">
        <v>68.472999999999999</v>
      </c>
      <c r="C35" s="37">
        <v>94.096999999999994</v>
      </c>
      <c r="D35" s="37">
        <v>99.917000000000002</v>
      </c>
      <c r="E35" s="37">
        <v>5.0279999999999996</v>
      </c>
      <c r="F35" s="37">
        <v>7.68</v>
      </c>
      <c r="G35" s="37">
        <v>107.71899999999999</v>
      </c>
      <c r="H35" s="37">
        <v>105.17</v>
      </c>
      <c r="I35" s="37">
        <v>108.575</v>
      </c>
      <c r="J35" s="37">
        <v>109.538</v>
      </c>
      <c r="K35" s="37">
        <v>12.96</v>
      </c>
      <c r="L35" s="37">
        <v>13.138999999999999</v>
      </c>
      <c r="M35" s="37">
        <v>14.119</v>
      </c>
      <c r="N35" s="37">
        <v>14.119</v>
      </c>
      <c r="O35" s="37">
        <v>14.686999999999999</v>
      </c>
      <c r="P35" s="38">
        <v>8.1180000000000003</v>
      </c>
      <c r="Q35" s="38">
        <v>4.3659999999999997</v>
      </c>
      <c r="R35" s="38">
        <v>12.911</v>
      </c>
      <c r="S35" s="38">
        <v>27.882999999999999</v>
      </c>
      <c r="T35" s="38">
        <v>2.8879999999999999</v>
      </c>
      <c r="U35" s="38">
        <v>28.994</v>
      </c>
      <c r="V35" s="38">
        <v>33.767000000000003</v>
      </c>
      <c r="W35" s="38">
        <v>143.30500000000001</v>
      </c>
      <c r="X35" s="37">
        <v>29.920999999999999</v>
      </c>
      <c r="Y35" s="37">
        <v>55.898000000000003</v>
      </c>
      <c r="Z35" s="37">
        <v>83.45</v>
      </c>
      <c r="AA35" s="37">
        <v>84.754000000000005</v>
      </c>
      <c r="AB35" s="37">
        <v>68.978999999999999</v>
      </c>
      <c r="AC35" s="38">
        <v>147.19200000000001</v>
      </c>
      <c r="AD35" s="37">
        <v>214.548</v>
      </c>
    </row>
    <row r="36" spans="1:30" x14ac:dyDescent="0.3">
      <c r="A36" s="9">
        <v>45488</v>
      </c>
      <c r="B36" s="37">
        <v>66.325999999999993</v>
      </c>
      <c r="C36" s="37">
        <v>89.334000000000003</v>
      </c>
      <c r="D36" s="37">
        <v>95.543999999999997</v>
      </c>
      <c r="E36" s="37">
        <v>3.742</v>
      </c>
      <c r="F36" s="37">
        <v>6.0759999999999996</v>
      </c>
      <c r="G36" s="37">
        <v>101.661</v>
      </c>
      <c r="H36" s="37">
        <v>99.518000000000001</v>
      </c>
      <c r="I36" s="37">
        <v>99.667000000000002</v>
      </c>
      <c r="J36" s="37">
        <v>97.617000000000004</v>
      </c>
      <c r="K36" s="37">
        <v>9.4320000000000004</v>
      </c>
      <c r="L36" s="37">
        <v>9.5500000000000007</v>
      </c>
      <c r="M36" s="37">
        <v>10.217000000000001</v>
      </c>
      <c r="N36" s="37">
        <v>10.217000000000001</v>
      </c>
      <c r="O36" s="37">
        <v>10.692</v>
      </c>
      <c r="P36" s="38">
        <v>6.92</v>
      </c>
      <c r="Q36" s="38">
        <v>4.1310000000000002</v>
      </c>
      <c r="R36" s="38">
        <v>11.477</v>
      </c>
      <c r="S36" s="38">
        <v>22.419</v>
      </c>
      <c r="T36" s="38">
        <v>6.3239999999999998</v>
      </c>
      <c r="U36" s="38">
        <v>27.285</v>
      </c>
      <c r="V36" s="38">
        <v>27.061</v>
      </c>
      <c r="W36" s="38">
        <v>124.67700000000001</v>
      </c>
      <c r="X36" s="37">
        <v>27.088999999999999</v>
      </c>
      <c r="Y36" s="37">
        <v>33.045000000000002</v>
      </c>
      <c r="Z36" s="37">
        <v>41.161000000000001</v>
      </c>
      <c r="AA36" s="37">
        <v>43.832999999999998</v>
      </c>
      <c r="AB36" s="37">
        <v>70.882999999999996</v>
      </c>
      <c r="AC36" s="38">
        <v>123.337</v>
      </c>
      <c r="AD36" s="37">
        <v>212.25</v>
      </c>
    </row>
    <row r="37" spans="1:30" x14ac:dyDescent="0.3">
      <c r="A37" s="9">
        <v>45495</v>
      </c>
      <c r="B37" s="37">
        <v>61.661000000000001</v>
      </c>
      <c r="C37" s="37">
        <v>84.082999999999998</v>
      </c>
      <c r="D37" s="37">
        <v>87.227999999999994</v>
      </c>
      <c r="E37" s="37">
        <v>3.04</v>
      </c>
      <c r="F37" s="37">
        <v>5.18</v>
      </c>
      <c r="G37" s="37">
        <v>92.430999999999997</v>
      </c>
      <c r="H37" s="37">
        <v>89.822999999999993</v>
      </c>
      <c r="I37" s="37">
        <v>87.631</v>
      </c>
      <c r="J37" s="37">
        <v>89.055000000000007</v>
      </c>
      <c r="K37" s="37">
        <v>5.6980000000000004</v>
      </c>
      <c r="L37" s="37">
        <v>5.7779999999999996</v>
      </c>
      <c r="M37" s="37">
        <v>7.165</v>
      </c>
      <c r="N37" s="37">
        <v>7.165</v>
      </c>
      <c r="O37" s="37">
        <v>7.4189999999999996</v>
      </c>
      <c r="P37" s="38">
        <v>6.04</v>
      </c>
      <c r="Q37" s="38">
        <v>3.1179999999999999</v>
      </c>
      <c r="R37" s="38">
        <v>9.5839999999999996</v>
      </c>
      <c r="S37" s="38">
        <v>17.512</v>
      </c>
      <c r="T37" s="38">
        <v>6.1310000000000002</v>
      </c>
      <c r="U37" s="38">
        <v>25.594000000000001</v>
      </c>
      <c r="V37" s="38">
        <v>25.349</v>
      </c>
      <c r="W37" s="38">
        <v>114.404</v>
      </c>
      <c r="X37" s="37">
        <v>26.274999999999999</v>
      </c>
      <c r="Y37" s="37">
        <v>27.588999999999999</v>
      </c>
      <c r="Z37" s="37">
        <v>30.07</v>
      </c>
      <c r="AA37" s="37">
        <v>31.997</v>
      </c>
      <c r="AB37" s="37">
        <v>33.436</v>
      </c>
      <c r="AC37" s="38">
        <v>115.84099999999999</v>
      </c>
      <c r="AD37" s="37">
        <v>157.08000000000001</v>
      </c>
    </row>
    <row r="38" spans="1:30" x14ac:dyDescent="0.3">
      <c r="A38" s="9">
        <v>45502</v>
      </c>
      <c r="B38" s="37">
        <v>48.698999999999998</v>
      </c>
      <c r="C38" s="37">
        <v>72.477000000000004</v>
      </c>
      <c r="D38" s="37">
        <v>76.247</v>
      </c>
      <c r="E38" s="37">
        <v>2.726</v>
      </c>
      <c r="F38" s="37">
        <v>4.8259999999999996</v>
      </c>
      <c r="G38" s="37">
        <v>81.081999999999994</v>
      </c>
      <c r="H38" s="37">
        <v>80.555000000000007</v>
      </c>
      <c r="I38" s="37">
        <v>80.715999999999994</v>
      </c>
      <c r="J38" s="37">
        <v>81.531000000000006</v>
      </c>
      <c r="K38" s="37">
        <v>1.8680000000000001</v>
      </c>
      <c r="L38" s="37">
        <v>1.919</v>
      </c>
      <c r="M38" s="37">
        <v>3.1419999999999999</v>
      </c>
      <c r="N38" s="37">
        <v>3.1419999999999999</v>
      </c>
      <c r="O38" s="37">
        <v>3.145</v>
      </c>
      <c r="P38" s="38">
        <v>4.8979999999999997</v>
      </c>
      <c r="Q38" s="38">
        <v>3.4889999999999999</v>
      </c>
      <c r="R38" s="38">
        <v>9.7409999999999997</v>
      </c>
      <c r="S38" s="38">
        <v>13.916</v>
      </c>
      <c r="T38" s="38">
        <v>5.9130000000000003</v>
      </c>
      <c r="U38" s="38">
        <v>21.225000000000001</v>
      </c>
      <c r="V38" s="38">
        <v>22.760999999999999</v>
      </c>
      <c r="W38" s="38">
        <v>104.292</v>
      </c>
      <c r="X38" s="37">
        <v>21.396000000000001</v>
      </c>
      <c r="Y38" s="37">
        <v>22.178000000000001</v>
      </c>
      <c r="Z38" s="37">
        <v>24.806999999999999</v>
      </c>
      <c r="AA38" s="37">
        <v>27.407</v>
      </c>
      <c r="AB38" s="37">
        <v>27.303999999999998</v>
      </c>
      <c r="AC38" s="38">
        <v>104.43300000000001</v>
      </c>
      <c r="AD38" s="37">
        <v>137.404</v>
      </c>
    </row>
    <row r="39" spans="1:30" x14ac:dyDescent="0.3">
      <c r="A39" s="9">
        <v>45509</v>
      </c>
      <c r="B39" s="37">
        <v>43.725999999999999</v>
      </c>
      <c r="C39" s="37">
        <v>62.290999999999997</v>
      </c>
      <c r="D39" s="37">
        <v>65.805999999999997</v>
      </c>
      <c r="E39" s="37">
        <v>2.532</v>
      </c>
      <c r="F39" s="37">
        <v>4.3929999999999998</v>
      </c>
      <c r="G39" s="37">
        <v>70.201999999999998</v>
      </c>
      <c r="H39" s="37">
        <v>67.820999999999998</v>
      </c>
      <c r="I39" s="37">
        <v>67.423000000000002</v>
      </c>
      <c r="J39" s="37">
        <v>70.436000000000007</v>
      </c>
      <c r="K39" s="37">
        <v>1.4279999999999999</v>
      </c>
      <c r="L39" s="37">
        <v>1.474</v>
      </c>
      <c r="M39" s="37">
        <v>1.6679999999999999</v>
      </c>
      <c r="N39" s="37">
        <v>1.6679999999999999</v>
      </c>
      <c r="O39" s="37">
        <v>1.6679999999999999</v>
      </c>
      <c r="P39" s="38">
        <v>4.1180000000000003</v>
      </c>
      <c r="Q39" s="38">
        <v>4.4000000000000004</v>
      </c>
      <c r="R39" s="38">
        <v>9.8219999999999992</v>
      </c>
      <c r="S39" s="38">
        <v>11.848000000000001</v>
      </c>
      <c r="T39" s="38">
        <v>6.2119999999999997</v>
      </c>
      <c r="U39" s="38">
        <v>19.405000000000001</v>
      </c>
      <c r="V39" s="38">
        <v>21.797999999999998</v>
      </c>
      <c r="W39" s="38">
        <v>92.233999999999995</v>
      </c>
      <c r="X39" s="37">
        <v>18.858000000000001</v>
      </c>
      <c r="Y39" s="37">
        <v>18.318999999999999</v>
      </c>
      <c r="Z39" s="37">
        <v>19.599</v>
      </c>
      <c r="AA39" s="37">
        <v>20.742999999999999</v>
      </c>
      <c r="AB39" s="37">
        <v>22.356000000000002</v>
      </c>
      <c r="AC39" s="38">
        <v>95.456000000000003</v>
      </c>
      <c r="AD39" s="37">
        <v>123.818</v>
      </c>
    </row>
    <row r="40" spans="1:30" x14ac:dyDescent="0.3">
      <c r="A40" s="9">
        <v>45516</v>
      </c>
      <c r="B40" s="37">
        <v>36.933999999999997</v>
      </c>
      <c r="C40" s="37">
        <v>58.381</v>
      </c>
      <c r="D40" s="37">
        <v>63.927</v>
      </c>
      <c r="E40" s="37">
        <v>2.5670000000000002</v>
      </c>
      <c r="F40" s="37">
        <v>4.2080000000000002</v>
      </c>
      <c r="G40" s="37">
        <v>68.135999999999996</v>
      </c>
      <c r="H40" s="37">
        <v>67.126999999999995</v>
      </c>
      <c r="I40" s="37">
        <v>62.026000000000003</v>
      </c>
      <c r="J40" s="37">
        <v>63.695</v>
      </c>
      <c r="K40" s="37">
        <v>4.1079999999999997</v>
      </c>
      <c r="L40" s="37">
        <v>4.17</v>
      </c>
      <c r="M40" s="37">
        <v>2.6840000000000002</v>
      </c>
      <c r="N40" s="37">
        <v>2.6840000000000002</v>
      </c>
      <c r="O40" s="37">
        <v>2.6840000000000002</v>
      </c>
      <c r="P40" s="38">
        <v>3.7170000000000001</v>
      </c>
      <c r="Q40" s="38">
        <v>4.5940000000000003</v>
      </c>
      <c r="R40" s="38">
        <v>9.64</v>
      </c>
      <c r="S40" s="38">
        <v>11.847</v>
      </c>
      <c r="T40" s="38">
        <v>2.7869999999999999</v>
      </c>
      <c r="U40" s="38">
        <v>15.481</v>
      </c>
      <c r="V40" s="38">
        <v>16.829000000000001</v>
      </c>
      <c r="W40" s="38">
        <v>80.524000000000001</v>
      </c>
      <c r="X40" s="37">
        <v>16.760999999999999</v>
      </c>
      <c r="Y40" s="37">
        <v>16.265999999999998</v>
      </c>
      <c r="Z40" s="37">
        <v>18.37</v>
      </c>
      <c r="AA40" s="37">
        <v>19.928999999999998</v>
      </c>
      <c r="AB40" s="37">
        <v>16.788</v>
      </c>
      <c r="AC40" s="38">
        <v>84.337999999999994</v>
      </c>
      <c r="AD40" s="37">
        <v>107.128</v>
      </c>
    </row>
    <row r="41" spans="1:30" x14ac:dyDescent="0.3">
      <c r="A41" s="9">
        <v>45523</v>
      </c>
      <c r="B41" s="37">
        <v>27.666</v>
      </c>
      <c r="C41" s="37">
        <v>45.710999999999999</v>
      </c>
      <c r="D41" s="37">
        <v>51.244</v>
      </c>
      <c r="E41" s="37">
        <v>2.476</v>
      </c>
      <c r="F41" s="37">
        <v>4.0659999999999998</v>
      </c>
      <c r="G41" s="37">
        <v>55.311</v>
      </c>
      <c r="H41" s="37">
        <v>54.783000000000001</v>
      </c>
      <c r="I41" s="37">
        <v>54.1</v>
      </c>
      <c r="J41" s="37">
        <v>55.521999999999998</v>
      </c>
      <c r="K41" s="37">
        <v>5.343</v>
      </c>
      <c r="L41" s="37">
        <v>5.4160000000000004</v>
      </c>
      <c r="M41" s="37">
        <v>4.9619999999999997</v>
      </c>
      <c r="N41" s="37">
        <v>4.9619999999999997</v>
      </c>
      <c r="O41" s="37">
        <v>4.9619999999999997</v>
      </c>
      <c r="P41" s="38">
        <v>3.6110000000000002</v>
      </c>
      <c r="Q41" s="38">
        <v>4.6319999999999997</v>
      </c>
      <c r="R41" s="38">
        <v>9.9499999999999993</v>
      </c>
      <c r="S41" s="38">
        <v>14.388999999999999</v>
      </c>
      <c r="T41" s="38">
        <v>1.782</v>
      </c>
      <c r="U41" s="38">
        <v>16.599</v>
      </c>
      <c r="V41" s="38">
        <v>14.571999999999999</v>
      </c>
      <c r="W41" s="38">
        <v>70.093999999999994</v>
      </c>
      <c r="X41" s="37">
        <v>14.095000000000001</v>
      </c>
      <c r="Y41" s="37">
        <v>13.997999999999999</v>
      </c>
      <c r="Z41" s="37">
        <v>15.651</v>
      </c>
      <c r="AA41" s="37">
        <v>16.652999999999999</v>
      </c>
      <c r="AB41" s="37">
        <v>14.981999999999999</v>
      </c>
      <c r="AC41" s="38">
        <v>72.772999999999996</v>
      </c>
      <c r="AD41" s="37">
        <v>94.784999999999997</v>
      </c>
    </row>
    <row r="42" spans="1:30" x14ac:dyDescent="0.3">
      <c r="A42" s="9">
        <v>45530</v>
      </c>
      <c r="B42" s="37">
        <v>31.625</v>
      </c>
      <c r="C42" s="37">
        <v>49.176000000000002</v>
      </c>
      <c r="D42" s="37">
        <v>55.564</v>
      </c>
      <c r="E42" s="37">
        <v>2.3650000000000002</v>
      </c>
      <c r="F42" s="37">
        <v>3.589</v>
      </c>
      <c r="G42" s="37">
        <v>59.156999999999996</v>
      </c>
      <c r="H42" s="37">
        <v>57.731000000000002</v>
      </c>
      <c r="I42" s="37">
        <v>51.179000000000002</v>
      </c>
      <c r="J42" s="37">
        <v>50.173000000000002</v>
      </c>
      <c r="K42" s="37">
        <v>5.9870000000000001</v>
      </c>
      <c r="L42" s="37">
        <v>6.05</v>
      </c>
      <c r="M42" s="37">
        <v>5.86</v>
      </c>
      <c r="N42" s="37">
        <v>5.86</v>
      </c>
      <c r="O42" s="37">
        <v>5.86</v>
      </c>
      <c r="P42" s="38">
        <v>3.0590000000000002</v>
      </c>
      <c r="Q42" s="38">
        <v>3.2450000000000001</v>
      </c>
      <c r="R42" s="38">
        <v>6.7140000000000004</v>
      </c>
      <c r="S42" s="38">
        <v>12.464</v>
      </c>
      <c r="T42" s="38">
        <v>-1.319</v>
      </c>
      <c r="U42" s="38">
        <v>13.422000000000001</v>
      </c>
      <c r="V42" s="38">
        <v>13.792</v>
      </c>
      <c r="W42" s="38">
        <v>63.965000000000003</v>
      </c>
      <c r="X42" s="37">
        <v>15.686</v>
      </c>
      <c r="Y42" s="37">
        <v>15.138999999999999</v>
      </c>
      <c r="Z42" s="37">
        <v>15.494</v>
      </c>
      <c r="AA42" s="37">
        <v>15.308999999999999</v>
      </c>
      <c r="AB42" s="37">
        <v>13.707000000000001</v>
      </c>
      <c r="AC42" s="38">
        <v>64.13</v>
      </c>
      <c r="AD42" s="37">
        <v>82.605000000000004</v>
      </c>
    </row>
    <row r="43" spans="1:30" x14ac:dyDescent="0.3">
      <c r="A43" s="9">
        <v>45537</v>
      </c>
      <c r="B43" s="37">
        <v>29.056000000000001</v>
      </c>
      <c r="C43" s="37">
        <v>44.914000000000001</v>
      </c>
      <c r="D43" s="37">
        <v>50.253999999999998</v>
      </c>
      <c r="E43" s="37">
        <v>2.1859999999999999</v>
      </c>
      <c r="F43" s="37">
        <v>3.278</v>
      </c>
      <c r="G43" s="37">
        <v>53.558</v>
      </c>
      <c r="H43" s="37">
        <v>50.860999999999997</v>
      </c>
      <c r="I43" s="37">
        <v>49.213999999999999</v>
      </c>
      <c r="J43" s="37">
        <v>50.747999999999998</v>
      </c>
      <c r="K43" s="37">
        <v>5.6029999999999998</v>
      </c>
      <c r="L43" s="37">
        <v>5.6609999999999996</v>
      </c>
      <c r="M43" s="37">
        <v>5.9020000000000001</v>
      </c>
      <c r="N43" s="37">
        <v>5.9020000000000001</v>
      </c>
      <c r="O43" s="37">
        <v>5.9020000000000001</v>
      </c>
      <c r="P43" s="38">
        <v>2.802</v>
      </c>
      <c r="Q43" s="38">
        <v>2.484</v>
      </c>
      <c r="R43" s="38">
        <v>5.3109999999999999</v>
      </c>
      <c r="S43" s="38">
        <v>11.321999999999999</v>
      </c>
      <c r="T43" s="38">
        <v>2.3620000000000001</v>
      </c>
      <c r="U43" s="38">
        <v>13.71</v>
      </c>
      <c r="V43" s="38">
        <v>13.074999999999999</v>
      </c>
      <c r="W43" s="38">
        <v>63.823</v>
      </c>
      <c r="X43" s="37">
        <v>13.965999999999999</v>
      </c>
      <c r="Y43" s="37">
        <v>13.972</v>
      </c>
      <c r="Z43" s="37">
        <v>15.564</v>
      </c>
      <c r="AA43" s="37">
        <v>16.036999999999999</v>
      </c>
      <c r="AB43" s="37">
        <v>12.683</v>
      </c>
      <c r="AC43" s="38">
        <v>62.701000000000001</v>
      </c>
      <c r="AD43" s="37">
        <v>76.861999999999995</v>
      </c>
    </row>
    <row r="44" spans="1:30" x14ac:dyDescent="0.3">
      <c r="A44" s="9">
        <v>45544</v>
      </c>
      <c r="B44" s="37">
        <v>23.57</v>
      </c>
      <c r="C44" s="37">
        <v>39.695</v>
      </c>
      <c r="D44" s="37">
        <v>44.405000000000001</v>
      </c>
      <c r="E44" s="37">
        <v>2.1549999999999998</v>
      </c>
      <c r="F44" s="37">
        <v>3.4660000000000002</v>
      </c>
      <c r="G44" s="37">
        <v>47.912999999999997</v>
      </c>
      <c r="H44" s="37">
        <v>45.713999999999999</v>
      </c>
      <c r="I44" s="37">
        <v>42.101999999999997</v>
      </c>
      <c r="J44" s="37">
        <v>45.636000000000003</v>
      </c>
      <c r="K44" s="37">
        <v>4.8899999999999997</v>
      </c>
      <c r="L44" s="37">
        <v>4.9649999999999999</v>
      </c>
      <c r="M44" s="37">
        <v>5.4820000000000002</v>
      </c>
      <c r="N44" s="37">
        <v>5.4820000000000002</v>
      </c>
      <c r="O44" s="37">
        <v>5.4820000000000002</v>
      </c>
      <c r="P44" s="38">
        <v>1.6779999999999999</v>
      </c>
      <c r="Q44" s="38">
        <v>2.992</v>
      </c>
      <c r="R44" s="38">
        <v>4.8680000000000003</v>
      </c>
      <c r="S44" s="38">
        <v>10.452</v>
      </c>
      <c r="T44" s="38">
        <v>2.6779999999999999</v>
      </c>
      <c r="U44" s="38">
        <v>17.177</v>
      </c>
      <c r="V44" s="38">
        <v>16.806999999999999</v>
      </c>
      <c r="W44" s="38">
        <v>62.442999999999998</v>
      </c>
      <c r="X44" s="37">
        <v>12.188000000000001</v>
      </c>
      <c r="Y44" s="37">
        <v>12.278</v>
      </c>
      <c r="Z44" s="37">
        <v>13.897</v>
      </c>
      <c r="AA44" s="37">
        <v>15.516</v>
      </c>
      <c r="AB44" s="37">
        <v>13.117000000000001</v>
      </c>
      <c r="AC44" s="38">
        <v>61.374000000000002</v>
      </c>
      <c r="AD44" s="37">
        <v>74.772000000000006</v>
      </c>
    </row>
    <row r="45" spans="1:30" x14ac:dyDescent="0.3">
      <c r="A45" s="9">
        <v>45551</v>
      </c>
      <c r="B45" s="37">
        <v>19.262</v>
      </c>
      <c r="C45" s="37">
        <v>32.173000000000002</v>
      </c>
      <c r="D45" s="37">
        <v>37.045999999999999</v>
      </c>
      <c r="E45" s="37">
        <v>1.9950000000000001</v>
      </c>
      <c r="F45" s="37">
        <v>3.3940000000000001</v>
      </c>
      <c r="G45" s="37">
        <v>40.505000000000003</v>
      </c>
      <c r="H45" s="37">
        <v>39.850999999999999</v>
      </c>
      <c r="I45" s="37">
        <v>41.558</v>
      </c>
      <c r="J45" s="37">
        <v>39.786000000000001</v>
      </c>
      <c r="K45" s="37">
        <v>4.4189999999999996</v>
      </c>
      <c r="L45" s="37">
        <v>4.4980000000000002</v>
      </c>
      <c r="M45" s="37">
        <v>3.742</v>
      </c>
      <c r="N45" s="37">
        <v>3.742</v>
      </c>
      <c r="O45" s="37">
        <v>3.742</v>
      </c>
      <c r="P45" s="38">
        <v>2.0790000000000002</v>
      </c>
      <c r="Q45" s="38">
        <v>2.5289999999999999</v>
      </c>
      <c r="R45" s="38">
        <v>4.806</v>
      </c>
      <c r="S45" s="38">
        <v>8.9109999999999996</v>
      </c>
      <c r="T45" s="38">
        <v>6.1020000000000003</v>
      </c>
      <c r="U45" s="38">
        <v>8.4510000000000005</v>
      </c>
      <c r="V45" s="38">
        <v>13.077999999999999</v>
      </c>
      <c r="W45" s="38">
        <v>52.863999999999997</v>
      </c>
      <c r="X45" s="37">
        <v>10.635999999999999</v>
      </c>
      <c r="Y45" s="37">
        <v>10.888999999999999</v>
      </c>
      <c r="Z45" s="37">
        <v>12.324999999999999</v>
      </c>
      <c r="AA45" s="37">
        <v>13.71</v>
      </c>
      <c r="AB45" s="37">
        <v>13.414</v>
      </c>
      <c r="AC45" s="38">
        <v>55.643999999999998</v>
      </c>
      <c r="AD45" s="37">
        <v>74.528999999999996</v>
      </c>
    </row>
    <row r="46" spans="1:30" x14ac:dyDescent="0.3">
      <c r="A46" s="9">
        <v>45558</v>
      </c>
      <c r="B46" s="37">
        <v>18.608000000000001</v>
      </c>
      <c r="C46" s="37">
        <v>30.971</v>
      </c>
      <c r="D46" s="37">
        <v>36.058999999999997</v>
      </c>
      <c r="E46" s="37">
        <v>1.976</v>
      </c>
      <c r="F46" s="37">
        <v>3.363</v>
      </c>
      <c r="G46" s="37">
        <v>39.517000000000003</v>
      </c>
      <c r="H46" s="37">
        <v>38.606999999999999</v>
      </c>
      <c r="I46" s="37">
        <v>39.247</v>
      </c>
      <c r="J46" s="37">
        <v>37.25</v>
      </c>
      <c r="K46" s="37">
        <v>6.0679999999999996</v>
      </c>
      <c r="L46" s="37">
        <v>6.1539999999999999</v>
      </c>
      <c r="M46" s="37">
        <v>5.8949999999999996</v>
      </c>
      <c r="N46" s="37">
        <v>5.8949999999999996</v>
      </c>
      <c r="O46" s="37">
        <v>5.8949999999999996</v>
      </c>
      <c r="P46" s="38">
        <v>2.2890000000000001</v>
      </c>
      <c r="Q46" s="38">
        <v>1.6240000000000001</v>
      </c>
      <c r="R46" s="38">
        <v>4.1100000000000003</v>
      </c>
      <c r="S46" s="38">
        <v>9.4849999999999994</v>
      </c>
      <c r="T46" s="38">
        <v>5.524</v>
      </c>
      <c r="U46" s="38">
        <v>16.042999999999999</v>
      </c>
      <c r="V46" s="38">
        <v>10.913</v>
      </c>
      <c r="W46" s="38">
        <v>48.162999999999997</v>
      </c>
      <c r="X46" s="37">
        <v>10.121</v>
      </c>
      <c r="Y46" s="37">
        <v>10.715999999999999</v>
      </c>
      <c r="Z46" s="37">
        <v>11.898999999999999</v>
      </c>
      <c r="AA46" s="37">
        <v>11.808999999999999</v>
      </c>
      <c r="AB46" s="37">
        <v>11.727</v>
      </c>
      <c r="AC46" s="38">
        <v>47.845999999999997</v>
      </c>
      <c r="AD46" s="37">
        <v>63.521000000000001</v>
      </c>
    </row>
    <row r="47" spans="1:30" x14ac:dyDescent="0.3">
      <c r="A47" s="9">
        <v>45565</v>
      </c>
      <c r="B47" s="37">
        <v>17.864999999999998</v>
      </c>
      <c r="C47" s="37">
        <v>28.61</v>
      </c>
      <c r="D47" s="37">
        <v>33.119999999999997</v>
      </c>
      <c r="E47" s="37">
        <v>2.14</v>
      </c>
      <c r="F47" s="37">
        <v>3.286</v>
      </c>
      <c r="G47" s="37">
        <v>36.506999999999998</v>
      </c>
      <c r="H47" s="37">
        <v>36.71</v>
      </c>
      <c r="I47" s="37">
        <v>37.948</v>
      </c>
      <c r="J47" s="37">
        <v>36.185000000000002</v>
      </c>
      <c r="K47" s="37">
        <v>5.64</v>
      </c>
      <c r="L47" s="37">
        <v>5.7290000000000001</v>
      </c>
      <c r="M47" s="37">
        <v>6.0730000000000004</v>
      </c>
      <c r="N47" s="37">
        <v>6.0730000000000004</v>
      </c>
      <c r="O47" s="37">
        <v>6.0730000000000004</v>
      </c>
      <c r="P47" s="38">
        <v>2.3980000000000001</v>
      </c>
      <c r="Q47" s="38">
        <v>1.391</v>
      </c>
      <c r="R47" s="38">
        <v>3.9870000000000001</v>
      </c>
      <c r="S47" s="38">
        <v>10.238</v>
      </c>
      <c r="T47" s="38">
        <v>3.5049999999999999</v>
      </c>
      <c r="U47" s="38">
        <v>16.039000000000001</v>
      </c>
      <c r="V47" s="38">
        <v>14.568</v>
      </c>
      <c r="W47" s="38">
        <v>50.753</v>
      </c>
      <c r="X47" s="37">
        <v>9.9359999999999999</v>
      </c>
      <c r="Y47" s="37">
        <v>10.526</v>
      </c>
      <c r="Z47" s="37">
        <v>12.021000000000001</v>
      </c>
      <c r="AA47" s="37">
        <v>12.275</v>
      </c>
      <c r="AB47" s="37">
        <v>11.82</v>
      </c>
      <c r="AC47" s="38">
        <v>49.933999999999997</v>
      </c>
      <c r="AD47" s="37">
        <v>60.720999999999997</v>
      </c>
    </row>
    <row r="48" spans="1:30" x14ac:dyDescent="0.3">
      <c r="A48" s="9">
        <v>45572</v>
      </c>
      <c r="B48" s="37">
        <v>15.781000000000001</v>
      </c>
      <c r="C48" s="37">
        <v>29.268000000000001</v>
      </c>
      <c r="D48" s="37">
        <v>33.299999999999997</v>
      </c>
      <c r="E48" s="37">
        <v>2.1309999999999998</v>
      </c>
      <c r="F48" s="37">
        <v>3.165</v>
      </c>
      <c r="G48" s="37">
        <v>36.499000000000002</v>
      </c>
      <c r="H48" s="37">
        <v>36.479999999999997</v>
      </c>
      <c r="I48" s="37">
        <v>33.898000000000003</v>
      </c>
      <c r="J48" s="37">
        <v>31.524999999999999</v>
      </c>
      <c r="K48" s="37">
        <v>5.7530000000000001</v>
      </c>
      <c r="L48" s="37">
        <v>5.835</v>
      </c>
      <c r="M48" s="37">
        <v>6.0039999999999996</v>
      </c>
      <c r="N48" s="37">
        <v>6.0039999999999996</v>
      </c>
      <c r="O48" s="37">
        <v>6.0039999999999996</v>
      </c>
      <c r="P48" s="38">
        <v>2.827</v>
      </c>
      <c r="Q48" s="38">
        <v>2.726</v>
      </c>
      <c r="R48" s="38">
        <v>5.883</v>
      </c>
      <c r="S48" s="38">
        <v>11.99</v>
      </c>
      <c r="T48" s="38">
        <v>5.1189999999999998</v>
      </c>
      <c r="U48" s="38">
        <v>17.45</v>
      </c>
      <c r="V48" s="38">
        <v>15.647</v>
      </c>
      <c r="W48" s="38">
        <v>47.171999999999997</v>
      </c>
      <c r="X48" s="37">
        <v>9.2189999999999994</v>
      </c>
      <c r="Y48" s="37">
        <v>10.143000000000001</v>
      </c>
      <c r="Z48" s="37">
        <v>11.186999999999999</v>
      </c>
      <c r="AA48" s="37">
        <v>12.132999999999999</v>
      </c>
      <c r="AB48" s="37">
        <v>12.555</v>
      </c>
      <c r="AC48" s="38">
        <v>49.121000000000002</v>
      </c>
      <c r="AD48" s="37">
        <v>63.006999999999998</v>
      </c>
    </row>
    <row r="49" spans="1:30" x14ac:dyDescent="0.3">
      <c r="A49" s="9">
        <v>45579</v>
      </c>
      <c r="B49" s="37">
        <v>13.53</v>
      </c>
      <c r="C49" s="37">
        <v>23.931999999999999</v>
      </c>
      <c r="D49" s="37">
        <v>27.565999999999999</v>
      </c>
      <c r="E49" s="37">
        <v>1.929</v>
      </c>
      <c r="F49" s="37">
        <v>2.9950000000000001</v>
      </c>
      <c r="G49" s="37">
        <v>30.561</v>
      </c>
      <c r="H49" s="37">
        <v>31.521999999999998</v>
      </c>
      <c r="I49" s="37">
        <v>33.442</v>
      </c>
      <c r="J49" s="37">
        <v>18.829999999999998</v>
      </c>
      <c r="K49" s="37">
        <v>5.9459999999999997</v>
      </c>
      <c r="L49" s="37">
        <v>6.0229999999999997</v>
      </c>
      <c r="M49" s="37">
        <v>5.859</v>
      </c>
      <c r="N49" s="37">
        <v>5.859</v>
      </c>
      <c r="O49" s="37">
        <v>5.859</v>
      </c>
      <c r="P49" s="38">
        <v>3.7210000000000001</v>
      </c>
      <c r="Q49" s="38">
        <v>3.6379999999999999</v>
      </c>
      <c r="R49" s="38">
        <v>7.8979999999999997</v>
      </c>
      <c r="S49" s="38">
        <v>13.667</v>
      </c>
      <c r="T49" s="38">
        <v>6.7329999999999997</v>
      </c>
      <c r="U49" s="38">
        <v>20.956</v>
      </c>
      <c r="V49" s="38">
        <v>19.54</v>
      </c>
      <c r="W49" s="38">
        <v>38.369999999999997</v>
      </c>
      <c r="X49" s="37">
        <v>8.5190000000000001</v>
      </c>
      <c r="Y49" s="37">
        <v>9.5990000000000002</v>
      </c>
      <c r="Z49" s="37">
        <v>10.27</v>
      </c>
      <c r="AA49" s="37">
        <v>11.311</v>
      </c>
      <c r="AB49" s="37">
        <v>12.845000000000001</v>
      </c>
      <c r="AC49" s="38">
        <v>41.734999999999999</v>
      </c>
      <c r="AD49" s="37">
        <v>59.771000000000001</v>
      </c>
    </row>
    <row r="50" spans="1:30" x14ac:dyDescent="0.3">
      <c r="A50" s="9">
        <v>45586</v>
      </c>
      <c r="B50" s="37">
        <v>16.315000000000001</v>
      </c>
      <c r="C50" s="37">
        <v>27.347000000000001</v>
      </c>
      <c r="D50" s="37">
        <v>30.646000000000001</v>
      </c>
      <c r="E50" s="37">
        <v>1.7689999999999999</v>
      </c>
      <c r="F50" s="37">
        <v>2.9359999999999999</v>
      </c>
      <c r="G50" s="37">
        <v>33.582000000000001</v>
      </c>
      <c r="H50" s="37">
        <v>32.509</v>
      </c>
      <c r="I50" s="37">
        <v>31.294</v>
      </c>
      <c r="J50" s="37">
        <v>12.885999999999999</v>
      </c>
      <c r="K50" s="37">
        <v>6.4320000000000004</v>
      </c>
      <c r="L50" s="37">
        <v>6.5039999999999996</v>
      </c>
      <c r="M50" s="37">
        <v>5.9509999999999996</v>
      </c>
      <c r="N50" s="37">
        <v>5.9509999999999996</v>
      </c>
      <c r="O50" s="37">
        <v>5.9509999999999996</v>
      </c>
      <c r="P50" s="38">
        <v>3.1789999999999998</v>
      </c>
      <c r="Q50" s="38">
        <v>2.915</v>
      </c>
      <c r="R50" s="38">
        <v>6.29</v>
      </c>
      <c r="S50" s="38">
        <v>12.090999999999999</v>
      </c>
      <c r="T50" s="38">
        <v>5.8760000000000003</v>
      </c>
      <c r="U50" s="38">
        <v>20.306000000000001</v>
      </c>
      <c r="V50" s="38">
        <v>20.23</v>
      </c>
      <c r="W50" s="38">
        <v>33.116</v>
      </c>
      <c r="X50" s="37">
        <v>8.8520000000000003</v>
      </c>
      <c r="Y50" s="37">
        <v>10.127000000000001</v>
      </c>
      <c r="Z50" s="37">
        <v>10.41</v>
      </c>
      <c r="AA50" s="37">
        <v>11.172000000000001</v>
      </c>
      <c r="AB50" s="37">
        <v>12.476000000000001</v>
      </c>
      <c r="AC50" s="38">
        <v>33.770000000000003</v>
      </c>
      <c r="AD50" s="37">
        <v>51.146000000000001</v>
      </c>
    </row>
    <row r="51" spans="1:30" x14ac:dyDescent="0.3">
      <c r="A51" s="9">
        <v>45593</v>
      </c>
      <c r="B51" s="37">
        <v>14.352</v>
      </c>
      <c r="C51" s="37">
        <v>24.736000000000001</v>
      </c>
      <c r="D51" s="37">
        <v>28.95</v>
      </c>
      <c r="E51" s="37">
        <v>1.6559999999999999</v>
      </c>
      <c r="F51" s="37">
        <v>2.3879999999999999</v>
      </c>
      <c r="G51" s="37">
        <v>31.338999999999999</v>
      </c>
      <c r="H51" s="37">
        <v>32.165999999999997</v>
      </c>
      <c r="I51" s="37">
        <v>33.058999999999997</v>
      </c>
      <c r="J51" s="37">
        <v>13.244</v>
      </c>
      <c r="K51" s="37">
        <v>7.6340000000000003</v>
      </c>
      <c r="L51" s="37">
        <v>7.7009999999999996</v>
      </c>
      <c r="M51" s="37">
        <v>7.3239999999999998</v>
      </c>
      <c r="N51" s="37">
        <v>7.3239999999999998</v>
      </c>
      <c r="O51" s="37">
        <v>7.3239999999999998</v>
      </c>
      <c r="P51" s="38">
        <v>3.952</v>
      </c>
      <c r="Q51" s="38">
        <v>4.1719999999999997</v>
      </c>
      <c r="R51" s="38">
        <v>8.32</v>
      </c>
      <c r="S51" s="38">
        <v>15.287000000000001</v>
      </c>
      <c r="T51" s="38">
        <v>7.476</v>
      </c>
      <c r="U51" s="38">
        <v>22.649000000000001</v>
      </c>
      <c r="V51" s="38">
        <v>20.251000000000001</v>
      </c>
      <c r="W51" s="38">
        <v>33.494999999999997</v>
      </c>
      <c r="X51" s="37">
        <v>7.9939999999999998</v>
      </c>
      <c r="Y51" s="37">
        <v>8.8759999999999994</v>
      </c>
      <c r="Z51" s="37">
        <v>9.4890000000000008</v>
      </c>
      <c r="AA51" s="37">
        <v>9.6739999999999995</v>
      </c>
      <c r="AB51" s="37">
        <v>10.259</v>
      </c>
      <c r="AC51" s="38">
        <v>32.479999999999997</v>
      </c>
      <c r="AD51" s="37">
        <v>45.036999999999999</v>
      </c>
    </row>
    <row r="52" spans="1:30" x14ac:dyDescent="0.3">
      <c r="A52" s="9">
        <v>45600</v>
      </c>
      <c r="B52" s="37">
        <v>11.901</v>
      </c>
      <c r="C52" s="37">
        <v>18.713999999999999</v>
      </c>
      <c r="D52" s="37">
        <v>22.317</v>
      </c>
      <c r="E52" s="37">
        <v>0.89400000000000002</v>
      </c>
      <c r="F52" s="37">
        <v>1.44</v>
      </c>
      <c r="G52" s="37">
        <v>23.757000000000001</v>
      </c>
      <c r="H52" s="37">
        <v>25.324999999999999</v>
      </c>
      <c r="I52" s="37">
        <v>28.646999999999998</v>
      </c>
      <c r="J52" s="37">
        <v>20.948</v>
      </c>
      <c r="K52" s="37">
        <v>4.2779999999999996</v>
      </c>
      <c r="L52" s="37">
        <v>4.3410000000000002</v>
      </c>
      <c r="M52" s="37">
        <v>5.3570000000000002</v>
      </c>
      <c r="N52" s="37">
        <v>5.3570000000000002</v>
      </c>
      <c r="O52" s="37">
        <v>5.3570000000000002</v>
      </c>
      <c r="P52" s="38">
        <v>2.7029999999999998</v>
      </c>
      <c r="Q52" s="38">
        <v>1.5649999999999999</v>
      </c>
      <c r="R52" s="38">
        <v>4.4640000000000004</v>
      </c>
      <c r="S52" s="38">
        <v>10.564</v>
      </c>
      <c r="T52" s="38">
        <v>4.657</v>
      </c>
      <c r="U52" s="38">
        <v>12.48</v>
      </c>
      <c r="V52" s="38">
        <v>15.122</v>
      </c>
      <c r="W52" s="38">
        <v>36.07</v>
      </c>
      <c r="X52" s="37">
        <v>3.1850000000000001</v>
      </c>
      <c r="Y52" s="37">
        <v>5.3769999999999998</v>
      </c>
      <c r="Z52" s="37">
        <v>7.4589999999999996</v>
      </c>
      <c r="AA52" s="37">
        <v>7.4409999999999998</v>
      </c>
      <c r="AB52" s="37">
        <v>1.375</v>
      </c>
      <c r="AC52" s="38">
        <v>26.353999999999999</v>
      </c>
      <c r="AD52" s="37">
        <v>32.307000000000002</v>
      </c>
    </row>
    <row r="53" spans="1:30" x14ac:dyDescent="0.3">
      <c r="A53" s="9">
        <v>45607</v>
      </c>
      <c r="B53" s="37">
        <v>11.752000000000001</v>
      </c>
      <c r="C53" s="37">
        <v>19.001999999999999</v>
      </c>
      <c r="D53" s="37">
        <v>22.134</v>
      </c>
      <c r="E53" s="37">
        <v>1.528</v>
      </c>
      <c r="F53" s="37">
        <v>2.7519999999999998</v>
      </c>
      <c r="G53" s="37">
        <v>24.885999999999999</v>
      </c>
      <c r="H53" s="37">
        <v>24.073</v>
      </c>
      <c r="I53" s="37">
        <v>23.71</v>
      </c>
      <c r="J53" s="37">
        <v>12.564</v>
      </c>
      <c r="K53" s="37">
        <v>6.1509999999999998</v>
      </c>
      <c r="L53" s="37">
        <v>6.2119999999999997</v>
      </c>
      <c r="M53" s="37">
        <v>5.9039999999999999</v>
      </c>
      <c r="N53" s="37">
        <v>5.9039999999999999</v>
      </c>
      <c r="O53" s="37">
        <v>5.9039999999999999</v>
      </c>
      <c r="P53" s="38">
        <v>3.6669999999999998</v>
      </c>
      <c r="Q53" s="38">
        <v>1.41</v>
      </c>
      <c r="R53" s="38">
        <v>5.2720000000000002</v>
      </c>
      <c r="S53" s="38">
        <v>10.964</v>
      </c>
      <c r="T53" s="38">
        <v>5.76</v>
      </c>
      <c r="U53" s="38">
        <v>15.34</v>
      </c>
      <c r="V53" s="38">
        <v>14.784000000000001</v>
      </c>
      <c r="W53" s="38">
        <v>27.347999999999999</v>
      </c>
      <c r="X53" s="37">
        <v>3.3149999999999999</v>
      </c>
      <c r="Y53" s="37">
        <v>4.6870000000000003</v>
      </c>
      <c r="Z53" s="37">
        <v>5.0919999999999996</v>
      </c>
      <c r="AA53" s="37">
        <v>6.085</v>
      </c>
      <c r="AB53" s="37">
        <v>1.9E-2</v>
      </c>
      <c r="AC53" s="38">
        <v>40.973999999999997</v>
      </c>
      <c r="AD53" s="37">
        <v>38.377000000000002</v>
      </c>
    </row>
    <row r="54" spans="1:30" x14ac:dyDescent="0.3">
      <c r="A54" s="9">
        <v>45614</v>
      </c>
      <c r="B54" s="37">
        <v>12.237</v>
      </c>
      <c r="C54" s="37">
        <v>19.763000000000002</v>
      </c>
      <c r="D54" s="37">
        <v>23.457999999999998</v>
      </c>
      <c r="E54" s="37">
        <v>1.3620000000000001</v>
      </c>
      <c r="F54" s="37">
        <v>2.1120000000000001</v>
      </c>
      <c r="G54" s="37">
        <v>25.57</v>
      </c>
      <c r="H54" s="37">
        <v>25.568000000000001</v>
      </c>
      <c r="I54" s="37">
        <v>25.091999999999999</v>
      </c>
      <c r="J54" s="37">
        <v>17.498999999999999</v>
      </c>
      <c r="K54" s="37">
        <v>4.9589999999999996</v>
      </c>
      <c r="L54" s="37">
        <v>5.0179999999999998</v>
      </c>
      <c r="M54" s="37">
        <v>5.319</v>
      </c>
      <c r="N54" s="37">
        <v>5.319</v>
      </c>
      <c r="O54" s="37">
        <v>5.319</v>
      </c>
      <c r="P54" s="38">
        <v>2.5710000000000002</v>
      </c>
      <c r="Q54" s="38">
        <v>1.4079999999999999</v>
      </c>
      <c r="R54" s="38">
        <v>4.1749999999999998</v>
      </c>
      <c r="S54" s="38">
        <v>9.7390000000000008</v>
      </c>
      <c r="T54" s="38">
        <v>6.0579999999999998</v>
      </c>
      <c r="U54" s="38">
        <v>17.748999999999999</v>
      </c>
      <c r="V54" s="38">
        <v>17.204000000000001</v>
      </c>
      <c r="W54" s="38">
        <v>34.703000000000003</v>
      </c>
      <c r="X54" s="37">
        <v>5.48</v>
      </c>
      <c r="Y54" s="37">
        <v>5.4550000000000001</v>
      </c>
      <c r="Z54" s="37">
        <v>5.4939999999999998</v>
      </c>
      <c r="AA54" s="37">
        <v>5.468</v>
      </c>
      <c r="AB54" s="37">
        <v>0</v>
      </c>
      <c r="AC54" s="38">
        <v>30.945</v>
      </c>
      <c r="AD54" s="37">
        <v>32.040999999999997</v>
      </c>
    </row>
    <row r="55" spans="1:30" x14ac:dyDescent="0.3">
      <c r="A55" s="9">
        <v>45621</v>
      </c>
      <c r="B55" s="37">
        <v>10.132999999999999</v>
      </c>
      <c r="C55" s="37">
        <v>16.75</v>
      </c>
      <c r="D55" s="37">
        <v>20.803000000000001</v>
      </c>
      <c r="E55" s="37">
        <v>0.999</v>
      </c>
      <c r="F55" s="37">
        <v>1.7849999999999999</v>
      </c>
      <c r="G55" s="37">
        <v>22.588000000000001</v>
      </c>
      <c r="H55" s="37">
        <v>24.728999999999999</v>
      </c>
      <c r="I55" s="37">
        <v>25.738</v>
      </c>
      <c r="J55" s="37">
        <v>18.696000000000002</v>
      </c>
      <c r="K55" s="37">
        <v>4.8650000000000002</v>
      </c>
      <c r="L55" s="37">
        <v>4.9189999999999996</v>
      </c>
      <c r="M55" s="37">
        <v>5.266</v>
      </c>
      <c r="N55" s="37">
        <v>5.266</v>
      </c>
      <c r="O55" s="37">
        <v>5.266</v>
      </c>
      <c r="P55" s="38">
        <v>2.4470000000000001</v>
      </c>
      <c r="Q55" s="38">
        <v>1.4850000000000001</v>
      </c>
      <c r="R55" s="38">
        <v>4.1280000000000001</v>
      </c>
      <c r="S55" s="38">
        <v>9.3309999999999995</v>
      </c>
      <c r="T55" s="38">
        <v>5.2169999999999996</v>
      </c>
      <c r="U55" s="38">
        <v>15.707000000000001</v>
      </c>
      <c r="V55" s="38">
        <v>16.149000000000001</v>
      </c>
      <c r="W55" s="38">
        <v>34.844999999999999</v>
      </c>
      <c r="X55" s="37">
        <v>5.157</v>
      </c>
      <c r="Y55" s="37">
        <v>4.7830000000000004</v>
      </c>
      <c r="Z55" s="37">
        <v>5.6310000000000002</v>
      </c>
      <c r="AA55" s="37">
        <v>7.5430000000000001</v>
      </c>
      <c r="AB55" s="37">
        <v>0</v>
      </c>
      <c r="AC55" s="38">
        <v>42.752000000000002</v>
      </c>
      <c r="AD55" s="37">
        <v>36.027999999999999</v>
      </c>
    </row>
    <row r="56" spans="1:30" x14ac:dyDescent="0.3">
      <c r="A56" s="9">
        <v>45628</v>
      </c>
      <c r="B56" s="37">
        <v>10.696</v>
      </c>
      <c r="C56" s="37">
        <v>13.648999999999999</v>
      </c>
      <c r="D56" s="37">
        <v>16.347999999999999</v>
      </c>
      <c r="E56" s="37">
        <v>0.79200000000000004</v>
      </c>
      <c r="F56" s="37">
        <v>1.2889999999999999</v>
      </c>
      <c r="G56" s="37">
        <v>17.638000000000002</v>
      </c>
      <c r="H56" s="37">
        <v>17.207999999999998</v>
      </c>
      <c r="I56" s="37">
        <v>18.956</v>
      </c>
      <c r="J56" s="37">
        <v>12.521000000000001</v>
      </c>
      <c r="K56" s="37">
        <v>3.956</v>
      </c>
      <c r="L56" s="37">
        <v>4.0069999999999997</v>
      </c>
      <c r="M56" s="37">
        <v>3.7770000000000001</v>
      </c>
      <c r="N56" s="37">
        <v>3.7770000000000001</v>
      </c>
      <c r="O56" s="37">
        <v>3.7770000000000001</v>
      </c>
      <c r="P56" s="38">
        <v>2.5390000000000001</v>
      </c>
      <c r="Q56" s="38">
        <v>1.5389999999999999</v>
      </c>
      <c r="R56" s="38">
        <v>4.3620000000000001</v>
      </c>
      <c r="S56" s="38">
        <v>8.3490000000000002</v>
      </c>
      <c r="T56" s="38">
        <v>3.6589999999999998</v>
      </c>
      <c r="U56" s="38">
        <v>12.301</v>
      </c>
      <c r="V56" s="38">
        <v>13.814</v>
      </c>
      <c r="W56" s="38">
        <v>26.335000000000001</v>
      </c>
      <c r="X56" s="37">
        <v>3.4209999999999998</v>
      </c>
      <c r="Y56" s="37">
        <v>2.9870000000000001</v>
      </c>
      <c r="Z56" s="37">
        <v>3.786</v>
      </c>
      <c r="AA56" s="37">
        <v>6.6379999999999999</v>
      </c>
      <c r="AB56" s="37">
        <v>0</v>
      </c>
      <c r="AC56" s="38">
        <v>29.742999999999999</v>
      </c>
      <c r="AD56" s="37">
        <v>37.908999999999999</v>
      </c>
    </row>
    <row r="57" spans="1:30" x14ac:dyDescent="0.3">
      <c r="A57" s="9">
        <v>45635</v>
      </c>
      <c r="B57" s="37">
        <v>13.29</v>
      </c>
      <c r="C57" s="37">
        <v>22.757000000000001</v>
      </c>
      <c r="D57" s="37">
        <v>22.873000000000001</v>
      </c>
      <c r="E57" s="38">
        <v>0.94699999999999995</v>
      </c>
      <c r="F57" s="37">
        <v>1.2729999999999999</v>
      </c>
      <c r="G57" s="37">
        <v>22.873000000000001</v>
      </c>
      <c r="H57" s="37">
        <v>24.146000000000001</v>
      </c>
      <c r="I57" s="37">
        <v>24.146000000000001</v>
      </c>
      <c r="J57" s="37">
        <v>24.146000000000001</v>
      </c>
      <c r="K57" s="37">
        <v>3.754</v>
      </c>
      <c r="L57" s="37">
        <v>3.8690000000000002</v>
      </c>
      <c r="M57" s="37">
        <v>3.7989999999999999</v>
      </c>
      <c r="N57" s="37">
        <v>3.7989999999999999</v>
      </c>
      <c r="O57" s="37">
        <v>3.8050000000000002</v>
      </c>
      <c r="P57" s="38">
        <v>2.5569999999999999</v>
      </c>
      <c r="Q57" s="38">
        <v>2.0739999999999998</v>
      </c>
      <c r="R57" s="38">
        <v>5.0819999999999999</v>
      </c>
      <c r="S57" s="38">
        <v>8.9909999999999997</v>
      </c>
      <c r="T57" s="38">
        <v>4.7560000000000002</v>
      </c>
      <c r="U57" s="38">
        <v>14.212</v>
      </c>
      <c r="V57" s="38">
        <v>12.03</v>
      </c>
      <c r="W57" s="38">
        <v>36.176000000000002</v>
      </c>
      <c r="X57" s="37">
        <v>2.2080000000000002</v>
      </c>
      <c r="Y57" s="37">
        <v>3.34</v>
      </c>
      <c r="Z57" s="37">
        <v>3.262</v>
      </c>
      <c r="AA57" s="37">
        <v>5.8620000000000001</v>
      </c>
      <c r="AB57" s="37">
        <v>0</v>
      </c>
      <c r="AC57" s="38">
        <v>26.45</v>
      </c>
      <c r="AD57" s="37">
        <v>30.34</v>
      </c>
    </row>
    <row r="58" spans="1:30" x14ac:dyDescent="0.3">
      <c r="A58" s="9">
        <v>45642</v>
      </c>
      <c r="B58" s="37">
        <v>12.425000000000001</v>
      </c>
      <c r="C58" s="37">
        <v>29.084</v>
      </c>
      <c r="D58" s="37">
        <v>31.178000000000001</v>
      </c>
      <c r="E58" s="38">
        <v>0.99099999999999999</v>
      </c>
      <c r="F58" s="37">
        <v>1.2450000000000001</v>
      </c>
      <c r="G58" s="37">
        <v>31.178000000000001</v>
      </c>
      <c r="H58" s="37">
        <v>32.423000000000002</v>
      </c>
      <c r="I58" s="37">
        <v>32.423000000000002</v>
      </c>
      <c r="J58" s="37">
        <v>32.423000000000002</v>
      </c>
      <c r="K58" s="37">
        <v>7.875</v>
      </c>
      <c r="L58" s="37">
        <v>7.992</v>
      </c>
      <c r="M58" s="37">
        <v>6.8570000000000002</v>
      </c>
      <c r="N58" s="37">
        <v>6.8570000000000002</v>
      </c>
      <c r="O58" s="37">
        <v>6.8620000000000001</v>
      </c>
      <c r="P58" s="38">
        <v>5.0039999999999996</v>
      </c>
      <c r="Q58" s="38">
        <v>4.0620000000000003</v>
      </c>
      <c r="R58" s="38">
        <v>9.7729999999999997</v>
      </c>
      <c r="S58" s="38">
        <v>15.693</v>
      </c>
      <c r="T58" s="38">
        <v>5.8</v>
      </c>
      <c r="U58" s="38">
        <v>22.222000000000001</v>
      </c>
      <c r="V58" s="38">
        <v>19.306999999999999</v>
      </c>
      <c r="W58" s="38">
        <v>51.73</v>
      </c>
      <c r="X58" s="37">
        <v>3.7250000000000001</v>
      </c>
      <c r="Y58" s="37">
        <v>3.8159999999999998</v>
      </c>
      <c r="Z58" s="37">
        <v>3.7930000000000001</v>
      </c>
      <c r="AA58" s="37">
        <v>4.3559999999999999</v>
      </c>
      <c r="AB58" s="37">
        <v>5.5E-2</v>
      </c>
      <c r="AC58" s="38">
        <v>42.276000000000003</v>
      </c>
      <c r="AD58" s="37">
        <v>31.832999999999998</v>
      </c>
    </row>
    <row r="59" spans="1:30" x14ac:dyDescent="0.3">
      <c r="A59" s="9">
        <v>45649</v>
      </c>
      <c r="B59" s="39">
        <v>10.84</v>
      </c>
      <c r="C59" s="39">
        <v>20.675000000000001</v>
      </c>
      <c r="D59" s="39">
        <v>22.190999999999999</v>
      </c>
      <c r="E59" s="40">
        <v>0.95899999999999996</v>
      </c>
      <c r="F59" s="39">
        <v>1.214</v>
      </c>
      <c r="G59" s="39">
        <v>22.190999999999999</v>
      </c>
      <c r="H59" s="39">
        <v>23.405000000000001</v>
      </c>
      <c r="I59" s="39">
        <v>24.672000000000001</v>
      </c>
      <c r="J59" s="39">
        <v>25.074999999999999</v>
      </c>
      <c r="K59" s="39">
        <v>5.5659999999999998</v>
      </c>
      <c r="L59" s="39">
        <v>5.6849999999999996</v>
      </c>
      <c r="M59" s="39">
        <v>6.351</v>
      </c>
      <c r="N59" s="39">
        <v>6.351</v>
      </c>
      <c r="O59" s="39">
        <v>6.3540000000000001</v>
      </c>
      <c r="P59" s="40">
        <v>5.3280000000000003</v>
      </c>
      <c r="Q59" s="40">
        <v>1.708</v>
      </c>
      <c r="R59" s="40">
        <v>7.45</v>
      </c>
      <c r="S59" s="40">
        <v>14.305999999999999</v>
      </c>
      <c r="T59" s="40">
        <v>6.367</v>
      </c>
      <c r="U59" s="40">
        <v>23.228999999999999</v>
      </c>
      <c r="V59" s="40">
        <v>20.265000000000001</v>
      </c>
      <c r="W59" s="40">
        <v>45.34</v>
      </c>
      <c r="X59" s="39">
        <v>4.141</v>
      </c>
      <c r="Y59" s="39">
        <v>4.2789999999999999</v>
      </c>
      <c r="Z59" s="39">
        <v>4.2679999999999998</v>
      </c>
      <c r="AA59" s="39">
        <v>2.9380000000000002</v>
      </c>
      <c r="AB59" s="39">
        <v>0.78400000000000003</v>
      </c>
      <c r="AC59" s="40">
        <v>45.738</v>
      </c>
      <c r="AD59" s="39">
        <v>44.497999999999998</v>
      </c>
    </row>
  </sheetData>
  <pageMargins left="0.7" right="0.7" top="0.75" bottom="0.75" header="0.3" footer="0.3"/>
  <headerFooter>
    <oddFooter>&amp;L_x000D_&amp;1#&amp;"Calibri"&amp;11&amp;K000000 Classification: Public</oddFooter>
  </headerFooter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C1FA8-DB4F-4F98-8579-722D793FC693}">
  <sheetPr>
    <tabColor theme="9" tint="-0.249977111117893"/>
  </sheetPr>
  <dimension ref="A1:CJ372"/>
  <sheetViews>
    <sheetView zoomScale="80" zoomScaleNormal="80" workbookViewId="0">
      <pane xSplit="1" ySplit="7" topLeftCell="BP129" activePane="bottomRight" state="frozen"/>
      <selection pane="topRight" activeCell="B1" sqref="B1"/>
      <selection pane="bottomLeft" activeCell="A8" sqref="A8"/>
      <selection pane="bottomRight" activeCell="CH144" sqref="CH144:CJ159"/>
    </sheetView>
  </sheetViews>
  <sheetFormatPr defaultColWidth="9.109375" defaultRowHeight="14.4" x14ac:dyDescent="0.3"/>
  <cols>
    <col min="1" max="1" width="17" customWidth="1"/>
    <col min="2" max="9" width="10.5546875" customWidth="1"/>
    <col min="10" max="88" width="11.5546875" customWidth="1"/>
  </cols>
  <sheetData>
    <row r="1" spans="1:88" x14ac:dyDescent="0.3">
      <c r="A1" t="s">
        <v>497</v>
      </c>
      <c r="B1" t="s">
        <v>501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</row>
    <row r="9" spans="1:88" x14ac:dyDescent="0.3">
      <c r="A9" s="9">
        <v>45293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</row>
    <row r="10" spans="1:88" x14ac:dyDescent="0.3">
      <c r="A10" s="9">
        <v>45294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</row>
    <row r="11" spans="1:88" x14ac:dyDescent="0.3">
      <c r="A11" s="9">
        <v>45295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</row>
    <row r="12" spans="1:88" x14ac:dyDescent="0.3">
      <c r="A12" s="9">
        <v>45296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</row>
    <row r="13" spans="1:88" x14ac:dyDescent="0.3">
      <c r="A13" s="9">
        <v>45297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</row>
    <row r="14" spans="1:88" x14ac:dyDescent="0.3">
      <c r="A14" s="9">
        <v>45298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</row>
    <row r="15" spans="1:88" x14ac:dyDescent="0.3">
      <c r="A15" s="9">
        <v>45299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</row>
    <row r="16" spans="1:88" x14ac:dyDescent="0.3">
      <c r="A16" s="9">
        <v>45300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</row>
    <row r="17" spans="1:88" x14ac:dyDescent="0.3">
      <c r="A17" s="9">
        <v>45301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</row>
    <row r="18" spans="1:88" x14ac:dyDescent="0.3">
      <c r="A18" s="9">
        <v>45302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</row>
    <row r="19" spans="1:88" x14ac:dyDescent="0.3">
      <c r="A19" s="9">
        <v>45303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</row>
    <row r="20" spans="1:88" x14ac:dyDescent="0.3">
      <c r="A20" s="9">
        <v>45304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</row>
    <row r="21" spans="1:88" x14ac:dyDescent="0.3">
      <c r="A21" s="9">
        <v>45305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</row>
    <row r="22" spans="1:88" x14ac:dyDescent="0.3">
      <c r="A22" s="9">
        <v>45306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</row>
    <row r="23" spans="1:88" x14ac:dyDescent="0.3">
      <c r="A23" s="9">
        <v>45307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</row>
    <row r="24" spans="1:88" x14ac:dyDescent="0.3">
      <c r="A24" s="9">
        <v>45308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</row>
    <row r="25" spans="1:88" x14ac:dyDescent="0.3">
      <c r="A25" s="9">
        <v>45309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</row>
    <row r="26" spans="1:88" x14ac:dyDescent="0.3">
      <c r="A26" s="9">
        <v>45310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</row>
    <row r="27" spans="1:88" x14ac:dyDescent="0.3">
      <c r="A27" s="9">
        <v>45311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</row>
    <row r="28" spans="1:88" x14ac:dyDescent="0.3">
      <c r="A28" s="9">
        <v>45312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</row>
    <row r="29" spans="1:88" x14ac:dyDescent="0.3">
      <c r="A29" s="9">
        <v>45313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</row>
    <row r="30" spans="1:88" x14ac:dyDescent="0.3">
      <c r="A30" s="9">
        <v>45314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</row>
    <row r="31" spans="1:88" x14ac:dyDescent="0.3">
      <c r="A31" s="9">
        <v>45315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</row>
    <row r="32" spans="1:88" x14ac:dyDescent="0.3">
      <c r="A32" s="9">
        <v>45316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</row>
    <row r="33" spans="1:88" x14ac:dyDescent="0.3">
      <c r="A33" s="9">
        <v>45317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</row>
    <row r="34" spans="1:88" x14ac:dyDescent="0.3">
      <c r="A34" s="9">
        <v>45318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</row>
    <row r="35" spans="1:88" x14ac:dyDescent="0.3">
      <c r="A35" s="9">
        <v>45319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</row>
    <row r="36" spans="1:88" x14ac:dyDescent="0.3">
      <c r="A36" s="9">
        <v>45320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3">
      <c r="A37" s="9">
        <v>45321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3">
      <c r="A38" s="9">
        <v>45322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3">
      <c r="A39" s="9">
        <v>45323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3">
      <c r="A40" s="9">
        <v>45324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3">
      <c r="A41" s="9">
        <v>45325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3">
      <c r="A42" s="9">
        <v>45326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3">
      <c r="A43" s="9">
        <v>45327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3">
      <c r="A44" s="9">
        <v>45328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3">
      <c r="A45" s="9">
        <v>45329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3">
      <c r="A46" s="9">
        <v>45330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3">
      <c r="A47" s="9">
        <v>45331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3">
      <c r="A48" s="9">
        <v>45332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3">
      <c r="A49" s="9">
        <v>45333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3">
      <c r="A50" s="9">
        <v>45334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3">
      <c r="A51" s="9">
        <v>45335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3">
      <c r="A52" s="9">
        <v>45336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3">
      <c r="A53" s="9">
        <v>45337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3">
      <c r="A54" s="9">
        <v>45338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3">
      <c r="A55" s="9">
        <v>45339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3">
      <c r="A56" s="9">
        <v>45340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3">
      <c r="A57" s="9">
        <v>45341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3">
      <c r="A58" s="9">
        <v>45342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3">
      <c r="A59" s="9">
        <v>45343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3">
      <c r="A60" s="9">
        <v>45344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3">
      <c r="A61" s="9">
        <v>45345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3">
      <c r="A62" s="9">
        <v>45346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3">
      <c r="A63" s="9">
        <v>45347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3">
      <c r="A64" s="9">
        <v>45348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3">
      <c r="A65" s="9">
        <v>45349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3">
      <c r="A66" s="9">
        <v>45350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3">
      <c r="A67" s="9">
        <v>45351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3">
      <c r="A68" s="9">
        <v>45352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3">
      <c r="A69" s="9">
        <v>45353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3">
      <c r="A70" s="9">
        <v>45354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3">
      <c r="A71" s="9">
        <v>45355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3">
      <c r="A72" s="9">
        <v>45356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3">
      <c r="A73" s="9">
        <v>45357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3">
      <c r="A74" s="9">
        <v>45358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3">
      <c r="A75" s="9">
        <v>45359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3">
      <c r="A76" s="9">
        <v>45360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3">
      <c r="A77" s="9">
        <v>45361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3">
      <c r="A78" s="9">
        <v>45362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3">
      <c r="A79" s="9">
        <v>45363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3">
      <c r="A80" s="9">
        <v>45364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3">
      <c r="A81" s="9">
        <v>45365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3">
      <c r="A82" s="9">
        <v>45366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3">
      <c r="A83" s="9">
        <v>45367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3">
      <c r="A84" s="9">
        <v>45368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3">
      <c r="A85" s="9">
        <v>45369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3">
      <c r="A86" s="9">
        <v>45370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3">
      <c r="A87" s="9">
        <v>45371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3">
      <c r="A88" s="9">
        <v>45372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3">
      <c r="A89" s="9">
        <v>45373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3">
      <c r="A90" s="9">
        <v>45374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3">
      <c r="A91" s="9">
        <v>45375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3">
      <c r="A92" s="9">
        <v>45376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3">
      <c r="A93" s="9">
        <v>45377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3">
      <c r="A94" s="9">
        <v>45378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3">
      <c r="A95" s="9">
        <v>45379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3">
      <c r="A96" s="9">
        <v>45380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3">
      <c r="A97" s="9">
        <v>45381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3">
      <c r="A98" s="9">
        <v>45382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3">
      <c r="A99" s="9">
        <v>45383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3">
      <c r="A100" s="9">
        <v>45384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3">
      <c r="A101" s="9">
        <v>45385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3">
      <c r="A102" s="9">
        <v>45386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3">
      <c r="A103" s="9">
        <v>45387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3">
      <c r="A104" s="9">
        <v>45388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3">
      <c r="A105" s="9">
        <v>45389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3">
      <c r="A106" s="9">
        <v>45390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3">
      <c r="A107" s="9">
        <v>45391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3">
      <c r="A108" s="9">
        <v>45392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3">
      <c r="A109" s="9">
        <v>45393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3">
      <c r="A110" s="9">
        <v>45394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3">
      <c r="A111" s="9">
        <v>45395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3">
      <c r="A112" s="9">
        <v>45396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3">
      <c r="A113" s="9">
        <v>45397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3">
      <c r="A114" s="9">
        <v>45398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3">
      <c r="A115" s="9">
        <v>45399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3">
      <c r="A116" s="9">
        <v>45400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3">
      <c r="A117" s="9">
        <v>45401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3">
      <c r="A118" s="9">
        <v>45402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3">
      <c r="A119" s="9">
        <v>45403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3">
      <c r="A120" s="9">
        <v>45404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3">
      <c r="A121" s="9">
        <v>45405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3">
      <c r="A122" s="9">
        <v>45406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3">
      <c r="A123" s="9">
        <v>45407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3">
      <c r="A124" s="9">
        <v>45408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3">
      <c r="A125" s="9">
        <v>45409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3">
      <c r="A126" s="9">
        <v>45410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3">
      <c r="A127" s="9">
        <v>45411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3">
      <c r="A128" s="9">
        <v>45412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3">
      <c r="A129" s="9">
        <v>45413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3">
      <c r="A130" s="9">
        <v>45414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3">
      <c r="A131" s="9">
        <v>45415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3">
      <c r="A132" s="9">
        <v>45416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3">
      <c r="A133" s="9">
        <v>45417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3">
      <c r="A134" s="9">
        <v>45418</v>
      </c>
      <c r="B134" s="26"/>
      <c r="C134" s="26"/>
      <c r="D134" s="26"/>
      <c r="E134" s="26"/>
      <c r="F134" s="26"/>
      <c r="G134" s="26"/>
      <c r="H134" s="7"/>
      <c r="I134" s="7"/>
      <c r="J134" s="7"/>
      <c r="K134" s="7"/>
      <c r="L134" s="7"/>
      <c r="M134" s="7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7"/>
      <c r="AY134" s="7"/>
      <c r="AZ134" s="7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</row>
    <row r="135" spans="1:88" x14ac:dyDescent="0.3">
      <c r="A135" s="9">
        <v>45419</v>
      </c>
      <c r="B135" s="26"/>
      <c r="C135" s="26"/>
      <c r="D135" s="26"/>
      <c r="E135" s="26"/>
      <c r="F135" s="26"/>
      <c r="G135" s="26"/>
      <c r="H135" s="7"/>
      <c r="I135" s="7"/>
      <c r="J135" s="7"/>
      <c r="K135" s="7"/>
      <c r="L135" s="7"/>
      <c r="M135" s="7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7"/>
      <c r="AY135" s="7"/>
      <c r="AZ135" s="7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</row>
    <row r="136" spans="1:88" x14ac:dyDescent="0.3">
      <c r="A136" s="9">
        <v>45420</v>
      </c>
      <c r="B136" s="26"/>
      <c r="C136" s="26"/>
      <c r="D136" s="26"/>
      <c r="E136" s="26"/>
      <c r="F136" s="26"/>
      <c r="G136" s="26"/>
      <c r="H136" s="7"/>
      <c r="I136" s="7"/>
      <c r="J136" s="7"/>
      <c r="K136" s="7"/>
      <c r="L136" s="7"/>
      <c r="M136" s="7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7"/>
      <c r="AY136" s="7"/>
      <c r="AZ136" s="7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</row>
    <row r="137" spans="1:88" x14ac:dyDescent="0.3">
      <c r="A137" s="9">
        <v>45421</v>
      </c>
      <c r="B137" s="26"/>
      <c r="C137" s="26"/>
      <c r="D137" s="26"/>
      <c r="E137" s="26"/>
      <c r="F137" s="26"/>
      <c r="G137" s="26"/>
      <c r="H137" s="7"/>
      <c r="I137" s="7"/>
      <c r="J137" s="7"/>
      <c r="K137" s="7"/>
      <c r="L137" s="7"/>
      <c r="M137" s="7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7"/>
      <c r="AY137" s="7"/>
      <c r="AZ137" s="7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</row>
    <row r="138" spans="1:88" x14ac:dyDescent="0.3">
      <c r="A138" s="9">
        <v>45422</v>
      </c>
      <c r="B138" s="26"/>
      <c r="C138" s="26"/>
      <c r="D138" s="26"/>
      <c r="E138" s="26"/>
      <c r="F138" s="26"/>
      <c r="G138" s="26"/>
      <c r="H138" s="7"/>
      <c r="I138" s="7"/>
      <c r="J138" s="7"/>
      <c r="K138" s="7"/>
      <c r="L138" s="7"/>
      <c r="M138" s="7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7"/>
      <c r="AY138" s="7"/>
      <c r="AZ138" s="7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</row>
    <row r="139" spans="1:88" x14ac:dyDescent="0.3">
      <c r="A139" s="9">
        <v>45423</v>
      </c>
      <c r="B139" s="26"/>
      <c r="C139" s="26"/>
      <c r="D139" s="26"/>
      <c r="E139" s="26"/>
      <c r="F139" s="26"/>
      <c r="G139" s="26"/>
      <c r="H139" s="7"/>
      <c r="I139" s="7"/>
      <c r="J139" s="7"/>
      <c r="K139" s="7"/>
      <c r="L139" s="7"/>
      <c r="M139" s="7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7"/>
      <c r="AY139" s="7"/>
      <c r="AZ139" s="7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</row>
    <row r="140" spans="1:88" x14ac:dyDescent="0.3">
      <c r="A140" s="9">
        <v>45424</v>
      </c>
      <c r="B140" s="26"/>
      <c r="C140" s="26"/>
      <c r="D140" s="26"/>
      <c r="E140" s="26"/>
      <c r="F140" s="26"/>
      <c r="G140" s="26"/>
      <c r="H140" s="7"/>
      <c r="I140" s="7"/>
      <c r="J140" s="7"/>
      <c r="K140" s="7"/>
      <c r="L140" s="7"/>
      <c r="M140" s="7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7"/>
      <c r="AY140" s="7"/>
      <c r="AZ140" s="7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</row>
    <row r="141" spans="1:88" x14ac:dyDescent="0.3">
      <c r="A141" s="9">
        <v>45425</v>
      </c>
      <c r="B141" s="26"/>
      <c r="C141" s="26"/>
      <c r="D141" s="26"/>
      <c r="E141" s="26"/>
      <c r="F141" s="26"/>
      <c r="G141" s="26"/>
      <c r="H141" s="7"/>
      <c r="I141" s="7"/>
      <c r="J141" s="7"/>
      <c r="K141" s="7"/>
      <c r="L141" s="7"/>
      <c r="M141" s="7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7"/>
      <c r="AY141" s="7"/>
      <c r="AZ141" s="7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</row>
    <row r="142" spans="1:88" x14ac:dyDescent="0.3">
      <c r="A142" s="9">
        <v>45426</v>
      </c>
      <c r="B142" s="26"/>
      <c r="C142" s="26"/>
      <c r="D142" s="26"/>
      <c r="E142" s="26"/>
      <c r="F142" s="26"/>
      <c r="G142" s="26"/>
      <c r="H142" s="7"/>
      <c r="I142" s="7"/>
      <c r="J142" s="7"/>
      <c r="K142" s="7"/>
      <c r="L142" s="7"/>
      <c r="M142" s="7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7"/>
      <c r="AY142" s="7"/>
      <c r="AZ142" s="7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</row>
    <row r="143" spans="1:88" x14ac:dyDescent="0.3">
      <c r="A143" s="9">
        <v>45427</v>
      </c>
      <c r="B143" s="44">
        <v>3.6731905312218158</v>
      </c>
      <c r="C143" s="44">
        <v>4.7313423073401388</v>
      </c>
      <c r="D143" s="44">
        <v>6.3416087261568821</v>
      </c>
      <c r="E143" s="44">
        <v>1.7327452443561879</v>
      </c>
      <c r="F143" s="44">
        <v>2.3746940417033708</v>
      </c>
      <c r="G143" s="44">
        <v>4.3690316188385543</v>
      </c>
      <c r="H143" s="7" t="e">
        <f>NA()</f>
        <v>#N/A</v>
      </c>
      <c r="I143" s="7" t="e">
        <f>NA()</f>
        <v>#N/A</v>
      </c>
      <c r="J143" s="7" t="e">
        <f>NA()</f>
        <v>#N/A</v>
      </c>
      <c r="K143" s="7" t="e">
        <f>NA()</f>
        <v>#N/A</v>
      </c>
      <c r="L143" s="7" t="e">
        <f>NA()</f>
        <v>#N/A</v>
      </c>
      <c r="M143" s="7" t="e">
        <f>NA()</f>
        <v>#N/A</v>
      </c>
      <c r="N143" s="44">
        <v>0.42875084350201831</v>
      </c>
      <c r="O143" s="44">
        <v>0.816868422551707</v>
      </c>
      <c r="P143" s="44">
        <v>1.4711575519791049</v>
      </c>
      <c r="Q143" s="44">
        <v>0.42875084350201831</v>
      </c>
      <c r="R143" s="44">
        <v>0.816868422551707</v>
      </c>
      <c r="S143" s="44">
        <v>1.4711575519791049</v>
      </c>
      <c r="T143" s="44">
        <v>1.987968792713265</v>
      </c>
      <c r="U143" s="44">
        <v>2.6737702443047571</v>
      </c>
      <c r="V143" s="44">
        <v>4.5689459219355966</v>
      </c>
      <c r="W143" s="44">
        <v>1.6881338426127981</v>
      </c>
      <c r="X143" s="44">
        <v>2.6267868415330939</v>
      </c>
      <c r="Y143" s="44">
        <v>4.3752373987449484</v>
      </c>
      <c r="Z143" s="44">
        <v>1.429033208479781</v>
      </c>
      <c r="AA143" s="44">
        <v>2.1462798015067581</v>
      </c>
      <c r="AB143" s="44">
        <v>3.706695533801053</v>
      </c>
      <c r="AC143" s="44">
        <v>1.9871327771915342E-3</v>
      </c>
      <c r="AD143" s="44">
        <v>1.9797888298865571E-2</v>
      </c>
      <c r="AE143" s="44">
        <v>7.206603324501569E-2</v>
      </c>
      <c r="AF143" s="44">
        <v>1.9871327771915342E-3</v>
      </c>
      <c r="AG143" s="44">
        <v>1.9797888298865571E-2</v>
      </c>
      <c r="AH143" s="44">
        <v>7.206603324501569E-2</v>
      </c>
      <c r="AI143" s="44">
        <v>3.258627434502637E-3</v>
      </c>
      <c r="AJ143" s="44">
        <v>1.5594274516633779E-2</v>
      </c>
      <c r="AK143" s="44">
        <v>6.4763830770729988E-2</v>
      </c>
      <c r="AL143" s="44">
        <v>3.258627434502637E-3</v>
      </c>
      <c r="AM143" s="44">
        <v>1.5594274516633779E-2</v>
      </c>
      <c r="AN143" s="44">
        <v>6.4763830770729988E-2</v>
      </c>
      <c r="AO143" s="44">
        <v>3.258627434502637E-3</v>
      </c>
      <c r="AP143" s="44">
        <v>1.5594274516633779E-2</v>
      </c>
      <c r="AQ143" s="44">
        <v>6.4763830770729988E-2</v>
      </c>
      <c r="AR143" s="44">
        <v>0</v>
      </c>
      <c r="AS143" s="44">
        <v>6.4248315691836462E-3</v>
      </c>
      <c r="AT143" s="44">
        <v>5.674831929185449E-2</v>
      </c>
      <c r="AU143" s="44">
        <v>3.8380047696542048E-3</v>
      </c>
      <c r="AV143" s="44">
        <v>2.8481570431147421E-2</v>
      </c>
      <c r="AW143" s="44">
        <v>4.7960715561190921E-2</v>
      </c>
      <c r="AX143" s="7" t="e">
        <f>NA()</f>
        <v>#N/A</v>
      </c>
      <c r="AY143" s="7" t="e">
        <f>NA()</f>
        <v>#N/A</v>
      </c>
      <c r="AZ143" s="7" t="e">
        <f>NA()</f>
        <v>#N/A</v>
      </c>
      <c r="BA143" s="44">
        <v>3.8171894297316628E-2</v>
      </c>
      <c r="BB143" s="44">
        <v>0.13716793131615959</v>
      </c>
      <c r="BC143" s="44">
        <v>0.24752239618891739</v>
      </c>
      <c r="BD143" s="44">
        <v>2.935727294755985E-2</v>
      </c>
      <c r="BE143" s="44">
        <v>0.23060079296575381</v>
      </c>
      <c r="BF143" s="44">
        <v>0.58864744740602781</v>
      </c>
      <c r="BG143" s="44">
        <v>8.2514784415200118E-2</v>
      </c>
      <c r="BH143" s="44">
        <v>0.1598846332235134</v>
      </c>
      <c r="BI143" s="44">
        <v>0.37890030934745139</v>
      </c>
      <c r="BJ143" s="44">
        <v>0.18854137612821831</v>
      </c>
      <c r="BK143" s="44">
        <v>0.51845054154984038</v>
      </c>
      <c r="BL143" s="44">
        <v>0.70897897520580266</v>
      </c>
      <c r="BM143" s="44">
        <v>0.80878729230399948</v>
      </c>
      <c r="BN143" s="44">
        <v>1.3323651715282989</v>
      </c>
      <c r="BO143" s="44">
        <v>2.2078372545034282</v>
      </c>
      <c r="BP143" s="44">
        <v>5.5323750881972664</v>
      </c>
      <c r="BQ143" s="44">
        <v>7.3883083924728981</v>
      </c>
      <c r="BR143" s="44">
        <v>8.7333072099394649</v>
      </c>
      <c r="BS143" s="44">
        <v>5.2553744678980721</v>
      </c>
      <c r="BT143" s="44">
        <v>6.4609531407081562</v>
      </c>
      <c r="BU143" s="44">
        <v>8.5747573449677805</v>
      </c>
      <c r="BV143" s="44">
        <v>5.5892232327155584</v>
      </c>
      <c r="BW143" s="44">
        <v>6.4760393124787861</v>
      </c>
      <c r="BX143" s="44">
        <v>8.5152072287410032</v>
      </c>
      <c r="BY143" s="44">
        <v>4.3259924518268207</v>
      </c>
      <c r="BZ143" s="44">
        <v>5.9846446778873323</v>
      </c>
      <c r="CA143" s="44">
        <v>7.5956097015064508</v>
      </c>
      <c r="CB143" s="44">
        <v>3.1689321721128891</v>
      </c>
      <c r="CC143" s="44">
        <v>4.4447727676877813</v>
      </c>
      <c r="CD143" s="44">
        <v>5.1334803532612483</v>
      </c>
      <c r="CE143" s="44">
        <v>0.77732278610850591</v>
      </c>
      <c r="CF143" s="44">
        <v>1.1199502533253229</v>
      </c>
      <c r="CG143" s="44">
        <v>2.2404927702032</v>
      </c>
      <c r="CH143" s="44">
        <v>1.923452218884707</v>
      </c>
      <c r="CI143" s="44">
        <v>2.4451674053491028</v>
      </c>
      <c r="CJ143" s="44">
        <v>3.1200689711615719</v>
      </c>
    </row>
    <row r="144" spans="1:88" x14ac:dyDescent="0.3">
      <c r="A144" s="9">
        <v>45428</v>
      </c>
      <c r="B144" s="121">
        <v>5.1232799882559474</v>
      </c>
      <c r="C144" s="121">
        <v>8.5036829887212768</v>
      </c>
      <c r="D144" s="121">
        <v>11.42350793418794</v>
      </c>
      <c r="E144" s="126">
        <v>3.7853623119666588</v>
      </c>
      <c r="F144" s="126">
        <v>6.0736596342282274</v>
      </c>
      <c r="G144" s="126">
        <v>8.4742654906858998</v>
      </c>
      <c r="H144" s="7" t="e">
        <f>NA()</f>
        <v>#N/A</v>
      </c>
      <c r="I144" s="7" t="e">
        <f>NA()</f>
        <v>#N/A</v>
      </c>
      <c r="J144" s="7" t="e">
        <f>NA()</f>
        <v>#N/A</v>
      </c>
      <c r="K144" s="133">
        <v>0.46107497489003918</v>
      </c>
      <c r="L144" s="133">
        <v>0.62046892738578974</v>
      </c>
      <c r="M144" s="133">
        <v>1.6629832720339239</v>
      </c>
      <c r="N144" s="138">
        <v>0.93904154618058888</v>
      </c>
      <c r="O144" s="138">
        <v>1.4170118123043181</v>
      </c>
      <c r="P144" s="138">
        <v>2.3112000855066439</v>
      </c>
      <c r="Q144" s="153">
        <v>0.93904154618058888</v>
      </c>
      <c r="R144" s="153">
        <v>1.4170118123043181</v>
      </c>
      <c r="S144" s="153">
        <v>2.3112000855066439</v>
      </c>
      <c r="T144" s="143">
        <v>4.2435628447883147</v>
      </c>
      <c r="U144" s="143">
        <v>6.0851117967533979</v>
      </c>
      <c r="V144" s="143">
        <v>8.2375450647436939</v>
      </c>
      <c r="W144" s="148">
        <v>4.524642879779659</v>
      </c>
      <c r="X144" s="148">
        <v>5.6610581195577909</v>
      </c>
      <c r="Y144" s="148">
        <v>7.8439419679631603</v>
      </c>
      <c r="Z144" s="158">
        <v>4.7434794615151263</v>
      </c>
      <c r="AA144" s="158">
        <v>6.0175140629203954</v>
      </c>
      <c r="AB144" s="158">
        <v>7.7982215593423119</v>
      </c>
      <c r="AC144" s="55">
        <v>0.53401917817523736</v>
      </c>
      <c r="AD144" s="55">
        <v>1.5559492286879859</v>
      </c>
      <c r="AE144" s="55">
        <v>2.7991672677882642</v>
      </c>
      <c r="AF144" s="64">
        <v>0.53401917817523736</v>
      </c>
      <c r="AG144" s="64">
        <v>1.5559492286879859</v>
      </c>
      <c r="AH144" s="64">
        <v>2.7991672677882642</v>
      </c>
      <c r="AI144" s="77">
        <v>0.52533015117540482</v>
      </c>
      <c r="AJ144" s="77">
        <v>1.566574579831238</v>
      </c>
      <c r="AK144" s="77">
        <v>2.6991965443041139</v>
      </c>
      <c r="AL144" s="73">
        <v>0.52533015117540482</v>
      </c>
      <c r="AM144" s="73">
        <v>1.566574579831238</v>
      </c>
      <c r="AN144" s="73">
        <v>2.6991965443041139</v>
      </c>
      <c r="AO144" s="44">
        <v>1.118381056288936</v>
      </c>
      <c r="AP144" s="44">
        <v>1.855930237474068</v>
      </c>
      <c r="AQ144" s="44">
        <v>2.6870455841280849</v>
      </c>
      <c r="AR144" s="89">
        <v>0.96007291563607544</v>
      </c>
      <c r="AS144" s="89">
        <v>2.3374419918196061</v>
      </c>
      <c r="AT144" s="89">
        <v>2.9494521453051581</v>
      </c>
      <c r="AU144" s="94">
        <v>0.80646655280525315</v>
      </c>
      <c r="AV144" s="94">
        <v>1.7342518513808061</v>
      </c>
      <c r="AW144" s="94">
        <v>2.1628381948391091</v>
      </c>
      <c r="AX144" s="7" t="e">
        <f>NA()</f>
        <v>#N/A</v>
      </c>
      <c r="AY144" s="7" t="e">
        <f>NA()</f>
        <v>#N/A</v>
      </c>
      <c r="AZ144" s="7" t="e">
        <f>NA()</f>
        <v>#N/A</v>
      </c>
      <c r="BA144" s="99">
        <v>0.88211910894570944</v>
      </c>
      <c r="BB144" s="99">
        <v>1.438211247587778</v>
      </c>
      <c r="BC144" s="99">
        <v>2.1026414490747598</v>
      </c>
      <c r="BD144" s="104">
        <v>0.42171240577854258</v>
      </c>
      <c r="BE144" s="104">
        <v>1.115024369958699</v>
      </c>
      <c r="BF144" s="104">
        <v>1.391729168859732</v>
      </c>
      <c r="BG144" s="82">
        <v>0.99661929998421173</v>
      </c>
      <c r="BH144" s="82">
        <v>1.535396046659252</v>
      </c>
      <c r="BI144" s="82">
        <v>1.8737965218110899</v>
      </c>
      <c r="BJ144" s="109">
        <v>1.2009977286934339</v>
      </c>
      <c r="BK144" s="109">
        <v>2.0497022719655642</v>
      </c>
      <c r="BL144" s="109">
        <v>3.0038134860217229</v>
      </c>
      <c r="BM144" s="44">
        <v>5.26672100785858</v>
      </c>
      <c r="BN144" s="44">
        <v>6.3428057653799979</v>
      </c>
      <c r="BO144" s="44">
        <v>8.262025630281757</v>
      </c>
      <c r="BP144" s="163">
        <v>9.5453546376448113</v>
      </c>
      <c r="BQ144" s="163">
        <v>15.47344548789847</v>
      </c>
      <c r="BR144" s="163">
        <v>17.52147218425803</v>
      </c>
      <c r="BS144" s="168">
        <v>7.3890496327317887</v>
      </c>
      <c r="BT144" s="168">
        <v>12.149281644571049</v>
      </c>
      <c r="BU144" s="168">
        <v>15.39610464365393</v>
      </c>
      <c r="BV144" s="173">
        <v>7.1433423200846651</v>
      </c>
      <c r="BW144" s="173">
        <v>10.600615678593581</v>
      </c>
      <c r="BX144" s="173">
        <v>13.687028774840879</v>
      </c>
      <c r="BY144" s="178">
        <v>7.3037137860196442</v>
      </c>
      <c r="BZ144" s="178">
        <v>9.576574406939983</v>
      </c>
      <c r="CA144" s="178">
        <v>12.781590828222591</v>
      </c>
      <c r="CB144" s="183">
        <v>7.1748297185987466</v>
      </c>
      <c r="CC144" s="183">
        <v>9.1931687130782436</v>
      </c>
      <c r="CD144" s="183">
        <v>10.450971242476459</v>
      </c>
      <c r="CE144" s="114">
        <v>3.3549369780488241</v>
      </c>
      <c r="CF144" s="114">
        <v>4.1349469855762511</v>
      </c>
      <c r="CG144" s="114">
        <v>5.2381013324507073</v>
      </c>
      <c r="CH144" s="188">
        <v>5.1530538529967149</v>
      </c>
      <c r="CI144" s="188">
        <v>6.5724694264155392</v>
      </c>
      <c r="CJ144" s="188">
        <v>7.8239715585956224</v>
      </c>
    </row>
    <row r="145" spans="1:88" x14ac:dyDescent="0.3">
      <c r="A145" s="9">
        <v>45429</v>
      </c>
      <c r="B145" s="121">
        <v>10.523508583846359</v>
      </c>
      <c r="C145" s="121">
        <v>14.885218124257911</v>
      </c>
      <c r="D145" s="121">
        <v>17.853049525825799</v>
      </c>
      <c r="E145" s="126">
        <v>8.0109739370847066</v>
      </c>
      <c r="F145" s="126">
        <v>10.722136230781469</v>
      </c>
      <c r="G145" s="126">
        <v>13.520844911713789</v>
      </c>
      <c r="H145" s="7" t="e">
        <f>NA()</f>
        <v>#N/A</v>
      </c>
      <c r="I145" s="7" t="e">
        <f>NA()</f>
        <v>#N/A</v>
      </c>
      <c r="J145" s="7" t="e">
        <f>NA()</f>
        <v>#N/A</v>
      </c>
      <c r="K145" s="133">
        <v>10.03359852066359</v>
      </c>
      <c r="L145" s="133">
        <v>13.69618347620391</v>
      </c>
      <c r="M145" s="133">
        <v>17.591659932051829</v>
      </c>
      <c r="N145" s="138">
        <v>9.5566229408802972</v>
      </c>
      <c r="O145" s="138">
        <v>13.04783356884443</v>
      </c>
      <c r="P145" s="138">
        <v>15.23971783489753</v>
      </c>
      <c r="Q145" s="153">
        <v>9.5566229408802972</v>
      </c>
      <c r="R145" s="153">
        <v>13.04783356884443</v>
      </c>
      <c r="S145" s="153">
        <v>15.23971783489753</v>
      </c>
      <c r="T145" s="143">
        <v>8.3191538736980721</v>
      </c>
      <c r="U145" s="143">
        <v>10.38057394570218</v>
      </c>
      <c r="V145" s="143">
        <v>13.13813055382707</v>
      </c>
      <c r="W145" s="148">
        <v>7.185901912413752</v>
      </c>
      <c r="X145" s="148">
        <v>8.8397147085578762</v>
      </c>
      <c r="Y145" s="148">
        <v>10.861884510756891</v>
      </c>
      <c r="Z145" s="158">
        <v>6.5131791470799261</v>
      </c>
      <c r="AA145" s="158">
        <v>7.4521037202024241</v>
      </c>
      <c r="AB145" s="158">
        <v>9.9765975456061433</v>
      </c>
      <c r="AC145" s="55">
        <v>10.10251206598053</v>
      </c>
      <c r="AD145" s="55">
        <v>12.28808955296523</v>
      </c>
      <c r="AE145" s="55">
        <v>15.37213620933464</v>
      </c>
      <c r="AF145" s="64">
        <v>10.10251206598053</v>
      </c>
      <c r="AG145" s="64">
        <v>12.28808955296523</v>
      </c>
      <c r="AH145" s="64">
        <v>15.37213620933464</v>
      </c>
      <c r="AI145" s="77">
        <v>9.6545141391816625</v>
      </c>
      <c r="AJ145" s="77">
        <v>11.927737718237969</v>
      </c>
      <c r="AK145" s="77">
        <v>14.151431520710981</v>
      </c>
      <c r="AL145" s="73">
        <v>9.6545141391816625</v>
      </c>
      <c r="AM145" s="73">
        <v>11.927737718237969</v>
      </c>
      <c r="AN145" s="73">
        <v>14.151431520710981</v>
      </c>
      <c r="AO145" s="44">
        <v>8.4541434044780015</v>
      </c>
      <c r="AP145" s="44">
        <v>11.353605360292571</v>
      </c>
      <c r="AQ145" s="44">
        <v>14.803988767447031</v>
      </c>
      <c r="AR145" s="89">
        <v>6.8233023385281157</v>
      </c>
      <c r="AS145" s="89">
        <v>8.8625391640588251</v>
      </c>
      <c r="AT145" s="89">
        <v>12.956224833661789</v>
      </c>
      <c r="AU145" s="94">
        <v>6.2396711483351108</v>
      </c>
      <c r="AV145" s="94">
        <v>8.5947083958567063</v>
      </c>
      <c r="AW145" s="94">
        <v>12.3299185631423</v>
      </c>
      <c r="AX145" s="7" t="e">
        <f>NA()</f>
        <v>#N/A</v>
      </c>
      <c r="AY145" s="7" t="e">
        <f>NA()</f>
        <v>#N/A</v>
      </c>
      <c r="AZ145" s="7" t="e">
        <f>NA()</f>
        <v>#N/A</v>
      </c>
      <c r="BA145" s="99">
        <v>9.7190904588334899</v>
      </c>
      <c r="BB145" s="99">
        <v>10.58905750697388</v>
      </c>
      <c r="BC145" s="99">
        <v>13.32770418793482</v>
      </c>
      <c r="BD145" s="104">
        <v>8.0915331263918819</v>
      </c>
      <c r="BE145" s="104">
        <v>9.9625020895327125</v>
      </c>
      <c r="BF145" s="104">
        <v>12.15791141234291</v>
      </c>
      <c r="BG145" s="82">
        <v>9.7425612201573628</v>
      </c>
      <c r="BH145" s="82">
        <v>10.69786309216367</v>
      </c>
      <c r="BI145" s="82">
        <v>12.555183083502801</v>
      </c>
      <c r="BJ145" s="109">
        <v>7.9031333060571898</v>
      </c>
      <c r="BK145" s="109">
        <v>10.007718665332931</v>
      </c>
      <c r="BL145" s="109">
        <v>11.324486481093929</v>
      </c>
      <c r="BM145" s="44">
        <v>6.9575681305724864</v>
      </c>
      <c r="BN145" s="44">
        <v>9.3062634329348271</v>
      </c>
      <c r="BO145" s="44">
        <v>12.274781615351641</v>
      </c>
      <c r="BP145" s="163">
        <v>2.8103035920089909</v>
      </c>
      <c r="BQ145" s="163">
        <v>3.8116407877669412</v>
      </c>
      <c r="BR145" s="163">
        <v>6.6071884076973042</v>
      </c>
      <c r="BS145" s="168">
        <v>1.7887330720436949</v>
      </c>
      <c r="BT145" s="168">
        <v>3.0192927039502608</v>
      </c>
      <c r="BU145" s="168">
        <v>5.0589908226783979</v>
      </c>
      <c r="BV145" s="173">
        <v>1.8188581056244371</v>
      </c>
      <c r="BW145" s="173">
        <v>2.6904699348603232</v>
      </c>
      <c r="BX145" s="173">
        <v>4.034110592875078</v>
      </c>
      <c r="BY145" s="178">
        <v>1.708838741424926</v>
      </c>
      <c r="BZ145" s="178">
        <v>2.8092828196837809</v>
      </c>
      <c r="CA145" s="178">
        <v>3.784019432371573</v>
      </c>
      <c r="CB145" s="183">
        <v>1.6265394274516229</v>
      </c>
      <c r="CC145" s="183">
        <v>2.7703515067774291</v>
      </c>
      <c r="CD145" s="183">
        <v>3.955796867223885</v>
      </c>
      <c r="CE145" s="114">
        <v>7.504537591047832</v>
      </c>
      <c r="CF145" s="114">
        <v>8.7252992760161909</v>
      </c>
      <c r="CG145" s="114">
        <v>10.65764698784273</v>
      </c>
      <c r="CH145" s="188">
        <v>4.7563718584190067</v>
      </c>
      <c r="CI145" s="188">
        <v>6.3740492219628653</v>
      </c>
      <c r="CJ145" s="188">
        <v>7.2985147846432179</v>
      </c>
    </row>
    <row r="146" spans="1:88" x14ac:dyDescent="0.3">
      <c r="A146" s="9">
        <v>45430</v>
      </c>
      <c r="B146" s="121">
        <v>2.3358215567091229</v>
      </c>
      <c r="C146" s="121">
        <v>3.59698824278584</v>
      </c>
      <c r="D146" s="121">
        <v>5.4530691504752467</v>
      </c>
      <c r="E146" s="126">
        <v>2.8382928742190932</v>
      </c>
      <c r="F146" s="126">
        <v>3.834517683084079</v>
      </c>
      <c r="G146" s="126">
        <v>5.4511177729696882</v>
      </c>
      <c r="H146" s="7" t="e">
        <f>NA()</f>
        <v>#N/A</v>
      </c>
      <c r="I146" s="7" t="e">
        <f>NA()</f>
        <v>#N/A</v>
      </c>
      <c r="J146" s="7" t="e">
        <f>NA()</f>
        <v>#N/A</v>
      </c>
      <c r="K146" s="133">
        <v>4.0212583741175081</v>
      </c>
      <c r="L146" s="133">
        <v>5.4193276048578571</v>
      </c>
      <c r="M146" s="133">
        <v>6.9806142538443376</v>
      </c>
      <c r="N146" s="138">
        <v>3.7422002785775228</v>
      </c>
      <c r="O146" s="138">
        <v>5.868946437893932</v>
      </c>
      <c r="P146" s="138">
        <v>6.3964358800343444</v>
      </c>
      <c r="Q146" s="153">
        <v>3.7422002785775228</v>
      </c>
      <c r="R146" s="153">
        <v>5.868946437893932</v>
      </c>
      <c r="S146" s="153">
        <v>6.3964358800343444</v>
      </c>
      <c r="T146" s="143">
        <v>2.9041068810923401</v>
      </c>
      <c r="U146" s="143">
        <v>4.1255909671889111</v>
      </c>
      <c r="V146" s="143">
        <v>5.400367499605907</v>
      </c>
      <c r="W146" s="148">
        <v>2.945625890745196</v>
      </c>
      <c r="X146" s="148">
        <v>3.8467455379490159</v>
      </c>
      <c r="Y146" s="148">
        <v>4.6152568069832984</v>
      </c>
      <c r="Z146" s="158">
        <v>2.3634763480708938</v>
      </c>
      <c r="AA146" s="158">
        <v>3.8047734722694559</v>
      </c>
      <c r="AB146" s="158">
        <v>4.2550024317809383</v>
      </c>
      <c r="AC146" s="55">
        <v>2.1294267068183599</v>
      </c>
      <c r="AD146" s="55">
        <v>5.4705332154989197</v>
      </c>
      <c r="AE146" s="55">
        <v>9.1979598327584853</v>
      </c>
      <c r="AF146" s="64">
        <v>2.1294267068183599</v>
      </c>
      <c r="AG146" s="64">
        <v>5.4705332154989197</v>
      </c>
      <c r="AH146" s="64">
        <v>9.1979598327584853</v>
      </c>
      <c r="AI146" s="77">
        <v>1.919194182886286</v>
      </c>
      <c r="AJ146" s="77">
        <v>5.3251391881137824</v>
      </c>
      <c r="AK146" s="77">
        <v>9.0971981730331493</v>
      </c>
      <c r="AL146" s="73">
        <v>1.919194182886286</v>
      </c>
      <c r="AM146" s="73">
        <v>5.3251391881137824</v>
      </c>
      <c r="AN146" s="73">
        <v>9.0971981730331493</v>
      </c>
      <c r="AO146" s="44">
        <v>0.61932925790036963</v>
      </c>
      <c r="AP146" s="44">
        <v>1.8999442633163139</v>
      </c>
      <c r="AQ146" s="44">
        <v>4.8698210957102246</v>
      </c>
      <c r="AR146" s="89">
        <v>0.82791529008498721</v>
      </c>
      <c r="AS146" s="89">
        <v>2.461288661143632</v>
      </c>
      <c r="AT146" s="89">
        <v>6.4453706859026543</v>
      </c>
      <c r="AU146" s="94">
        <v>0.55776580725513902</v>
      </c>
      <c r="AV146" s="94">
        <v>2.5088477685103689</v>
      </c>
      <c r="AW146" s="94">
        <v>6.2000172473399786</v>
      </c>
      <c r="AX146" s="7" t="e">
        <f>NA()</f>
        <v>#N/A</v>
      </c>
      <c r="AY146" s="7" t="e">
        <f>NA()</f>
        <v>#N/A</v>
      </c>
      <c r="AZ146" s="7" t="e">
        <f>NA()</f>
        <v>#N/A</v>
      </c>
      <c r="BA146" s="99">
        <v>2.5078687654969052</v>
      </c>
      <c r="BB146" s="99">
        <v>5.0816044110003133</v>
      </c>
      <c r="BC146" s="99">
        <v>7.4942858089833866</v>
      </c>
      <c r="BD146" s="104">
        <v>1.4941531767675009</v>
      </c>
      <c r="BE146" s="104">
        <v>3.3591965243161259</v>
      </c>
      <c r="BF146" s="104">
        <v>4.7592833425330472</v>
      </c>
      <c r="BG146" s="82">
        <v>2.283137170229069</v>
      </c>
      <c r="BH146" s="82">
        <v>4.20929727567193</v>
      </c>
      <c r="BI146" s="82">
        <v>7.0180827560886963</v>
      </c>
      <c r="BJ146" s="109">
        <v>3.6773142690802101</v>
      </c>
      <c r="BK146" s="109">
        <v>4.4179318881567884</v>
      </c>
      <c r="BL146" s="109">
        <v>5.1612650062956167</v>
      </c>
      <c r="BM146" s="44">
        <v>2.2384098765848561</v>
      </c>
      <c r="BN146" s="44">
        <v>3.203214388346094</v>
      </c>
      <c r="BO146" s="44">
        <v>5.4099165069921238</v>
      </c>
      <c r="BP146" s="163">
        <v>2.051008464981368</v>
      </c>
      <c r="BQ146" s="163">
        <v>3.9084780041220899</v>
      </c>
      <c r="BR146" s="163">
        <v>5.8510820226600266</v>
      </c>
      <c r="BS146" s="168">
        <v>1.602888309864452</v>
      </c>
      <c r="BT146" s="168">
        <v>3.5908743422663911</v>
      </c>
      <c r="BU146" s="168">
        <v>4.3689961056006412</v>
      </c>
      <c r="BV146" s="173">
        <v>2.195427003230904</v>
      </c>
      <c r="BW146" s="173">
        <v>3.072340654410191</v>
      </c>
      <c r="BX146" s="173">
        <v>4.6243208004268217</v>
      </c>
      <c r="BY146" s="178">
        <v>1.4048647254045561</v>
      </c>
      <c r="BZ146" s="178">
        <v>2.4167738192621639</v>
      </c>
      <c r="CA146" s="178">
        <v>4.3698229504839627</v>
      </c>
      <c r="CB146" s="183">
        <v>1.0029448123953959</v>
      </c>
      <c r="CC146" s="183">
        <v>1.5588396272217739</v>
      </c>
      <c r="CD146" s="183">
        <v>4.0877118017935343</v>
      </c>
      <c r="CE146" s="114">
        <v>2.9662276236016658</v>
      </c>
      <c r="CF146" s="114">
        <v>3.8504709804683741</v>
      </c>
      <c r="CG146" s="114">
        <v>4.6505440045683084</v>
      </c>
      <c r="CH146" s="188">
        <v>1.7771576189513141</v>
      </c>
      <c r="CI146" s="188">
        <v>2.5730119412783941</v>
      </c>
      <c r="CJ146" s="188">
        <v>3.987072744474879</v>
      </c>
    </row>
    <row r="147" spans="1:88" x14ac:dyDescent="0.3">
      <c r="A147" s="9">
        <v>45431</v>
      </c>
      <c r="B147" s="121">
        <v>2.514890638847664</v>
      </c>
      <c r="C147" s="121">
        <v>3.1149477845061528</v>
      </c>
      <c r="D147" s="121">
        <v>4.1784407733137519</v>
      </c>
      <c r="E147" s="126">
        <v>2.811651250542186</v>
      </c>
      <c r="F147" s="126">
        <v>4.245542402247251</v>
      </c>
      <c r="G147" s="126">
        <v>6.0345086543491826</v>
      </c>
      <c r="H147" s="7" t="e">
        <f>NA()</f>
        <v>#N/A</v>
      </c>
      <c r="I147" s="7" t="e">
        <f>NA()</f>
        <v>#N/A</v>
      </c>
      <c r="J147" s="7" t="e">
        <f>NA()</f>
        <v>#N/A</v>
      </c>
      <c r="K147" s="133">
        <v>4.6052785746854443</v>
      </c>
      <c r="L147" s="133">
        <v>5.8750902173910271</v>
      </c>
      <c r="M147" s="133">
        <v>8.2606058325015148</v>
      </c>
      <c r="N147" s="138">
        <v>4.3844097729430596</v>
      </c>
      <c r="O147" s="138">
        <v>5.7011559495377719</v>
      </c>
      <c r="P147" s="138">
        <v>7.5698440332867198</v>
      </c>
      <c r="Q147" s="153">
        <v>4.3844097729430596</v>
      </c>
      <c r="R147" s="153">
        <v>5.7011559495377719</v>
      </c>
      <c r="S147" s="153">
        <v>7.5698440332867198</v>
      </c>
      <c r="T147" s="143">
        <v>3.402243981275856</v>
      </c>
      <c r="U147" s="143">
        <v>4.211797663010814</v>
      </c>
      <c r="V147" s="143">
        <v>6.2030022707524433</v>
      </c>
      <c r="W147" s="148">
        <v>3.2911316300901339</v>
      </c>
      <c r="X147" s="148">
        <v>3.9683874035610529</v>
      </c>
      <c r="Y147" s="148">
        <v>5.9380819429995606</v>
      </c>
      <c r="Z147" s="158">
        <v>2.9190719623761958</v>
      </c>
      <c r="AA147" s="158">
        <v>4.3545352410639788</v>
      </c>
      <c r="AB147" s="158">
        <v>6.3786296611389952</v>
      </c>
      <c r="AC147" s="55">
        <v>6.1011255554389994</v>
      </c>
      <c r="AD147" s="55">
        <v>7.8770590365642068</v>
      </c>
      <c r="AE147" s="55">
        <v>9.8350991621617112</v>
      </c>
      <c r="AF147" s="64">
        <v>6.1011255554389994</v>
      </c>
      <c r="AG147" s="64">
        <v>7.8770590365642068</v>
      </c>
      <c r="AH147" s="64">
        <v>9.8350991621617112</v>
      </c>
      <c r="AI147" s="77">
        <v>5.9785904663708109</v>
      </c>
      <c r="AJ147" s="77">
        <v>8.0947239041925982</v>
      </c>
      <c r="AK147" s="77">
        <v>9.7643902576197235</v>
      </c>
      <c r="AL147" s="73">
        <v>5.9785904663708109</v>
      </c>
      <c r="AM147" s="73">
        <v>8.0947239041925982</v>
      </c>
      <c r="AN147" s="73">
        <v>9.7643902576197235</v>
      </c>
      <c r="AO147" s="44">
        <v>2.7455532938293672</v>
      </c>
      <c r="AP147" s="44">
        <v>6.4521823958990234</v>
      </c>
      <c r="AQ147" s="44">
        <v>8.4615396999177506</v>
      </c>
      <c r="AR147" s="89">
        <v>5.6272432752393851</v>
      </c>
      <c r="AS147" s="89">
        <v>8.0436343704486131</v>
      </c>
      <c r="AT147" s="89">
        <v>11.200224357838939</v>
      </c>
      <c r="AU147" s="94">
        <v>5.4658704748008464</v>
      </c>
      <c r="AV147" s="94">
        <v>7.0395240606890157</v>
      </c>
      <c r="AW147" s="94">
        <v>11.081551683577869</v>
      </c>
      <c r="AX147" s="7" t="e">
        <f>NA()</f>
        <v>#N/A</v>
      </c>
      <c r="AY147" s="7" t="e">
        <f>NA()</f>
        <v>#N/A</v>
      </c>
      <c r="AZ147" s="7" t="e">
        <f>NA()</f>
        <v>#N/A</v>
      </c>
      <c r="BA147" s="99">
        <v>5.4310535531681019</v>
      </c>
      <c r="BB147" s="99">
        <v>7.189504489957919</v>
      </c>
      <c r="BC147" s="99">
        <v>10.3249429215641</v>
      </c>
      <c r="BD147" s="104">
        <v>3.33348776226038</v>
      </c>
      <c r="BE147" s="104">
        <v>6.1350965971043641</v>
      </c>
      <c r="BF147" s="104">
        <v>7.6733678874172577</v>
      </c>
      <c r="BG147" s="82">
        <v>5.127448219299561</v>
      </c>
      <c r="BH147" s="82">
        <v>6.3899558849004956</v>
      </c>
      <c r="BI147" s="82">
        <v>10.136366830569971</v>
      </c>
      <c r="BJ147" s="109">
        <v>4.4243994217474123</v>
      </c>
      <c r="BK147" s="109">
        <v>5.7805375408313022</v>
      </c>
      <c r="BL147" s="109">
        <v>8.3338248420783199</v>
      </c>
      <c r="BM147" s="44">
        <v>2.4731653650910861</v>
      </c>
      <c r="BN147" s="44">
        <v>3.9366587179633168</v>
      </c>
      <c r="BO147" s="44">
        <v>5.2618568868154831</v>
      </c>
      <c r="BP147" s="163">
        <v>2.0667584741802658</v>
      </c>
      <c r="BQ147" s="163">
        <v>4.484984540681535</v>
      </c>
      <c r="BR147" s="163">
        <v>6.016158311316568</v>
      </c>
      <c r="BS147" s="168">
        <v>1.936456878082681</v>
      </c>
      <c r="BT147" s="168">
        <v>3.5746267337887252</v>
      </c>
      <c r="BU147" s="168">
        <v>5.9846277648363131</v>
      </c>
      <c r="BV147" s="173">
        <v>2.434108278280426</v>
      </c>
      <c r="BW147" s="173">
        <v>2.8089557164088088</v>
      </c>
      <c r="BX147" s="173">
        <v>5.3606388246634049</v>
      </c>
      <c r="BY147" s="178">
        <v>2.0234504268554452</v>
      </c>
      <c r="BZ147" s="178">
        <v>3.3236032242881342</v>
      </c>
      <c r="CA147" s="178">
        <v>5.2028946609244704</v>
      </c>
      <c r="CB147" s="183">
        <v>2.0108107064766281</v>
      </c>
      <c r="CC147" s="183">
        <v>2.6315385654305419</v>
      </c>
      <c r="CD147" s="183">
        <v>7.530307007648493</v>
      </c>
      <c r="CE147" s="114">
        <v>4.0160754553665079</v>
      </c>
      <c r="CF147" s="114">
        <v>5.0734827831009737</v>
      </c>
      <c r="CG147" s="114">
        <v>6.2329729038083821</v>
      </c>
      <c r="CH147" s="188">
        <v>3.1547864729356818</v>
      </c>
      <c r="CI147" s="188">
        <v>3.8179036766139078</v>
      </c>
      <c r="CJ147" s="188">
        <v>7.7569150749780826</v>
      </c>
    </row>
    <row r="148" spans="1:88" x14ac:dyDescent="0.3">
      <c r="A148" s="9">
        <v>45432</v>
      </c>
      <c r="B148" s="121">
        <v>0.13295420641008801</v>
      </c>
      <c r="C148" s="121">
        <v>0.47285757590533051</v>
      </c>
      <c r="D148" s="121">
        <v>0.92230128409996071</v>
      </c>
      <c r="E148" s="126">
        <v>0.15345778150242589</v>
      </c>
      <c r="F148" s="126">
        <v>0.68858414934984902</v>
      </c>
      <c r="G148" s="126">
        <v>1.299985631677433</v>
      </c>
      <c r="H148" s="7" t="e">
        <f>NA()</f>
        <v>#N/A</v>
      </c>
      <c r="I148" s="7" t="e">
        <f>NA()</f>
        <v>#N/A</v>
      </c>
      <c r="J148" s="7" t="e">
        <f>NA()</f>
        <v>#N/A</v>
      </c>
      <c r="K148" s="133">
        <v>0.20691745084405819</v>
      </c>
      <c r="L148" s="133">
        <v>0.64916256054566324</v>
      </c>
      <c r="M148" s="133">
        <v>1.1282518345983299</v>
      </c>
      <c r="N148" s="138">
        <v>0.2056586003376322</v>
      </c>
      <c r="O148" s="138">
        <v>0.83914396168779581</v>
      </c>
      <c r="P148" s="138">
        <v>1.340903510424494</v>
      </c>
      <c r="Q148" s="153">
        <v>0.2056586003376322</v>
      </c>
      <c r="R148" s="153">
        <v>0.83914396168779581</v>
      </c>
      <c r="S148" s="153">
        <v>1.340903510424494</v>
      </c>
      <c r="T148" s="143">
        <v>0.42428512497213711</v>
      </c>
      <c r="U148" s="143">
        <v>0.82577665094644237</v>
      </c>
      <c r="V148" s="143">
        <v>1.39837676547844</v>
      </c>
      <c r="W148" s="148">
        <v>0.32884022354429698</v>
      </c>
      <c r="X148" s="148">
        <v>0.84482344549087163</v>
      </c>
      <c r="Y148" s="148">
        <v>1.586893905796086</v>
      </c>
      <c r="Z148" s="158">
        <v>0.28808275387788218</v>
      </c>
      <c r="AA148" s="158">
        <v>0.84629562983870343</v>
      </c>
      <c r="AB148" s="158">
        <v>1.6644250297322969</v>
      </c>
      <c r="AC148" s="55">
        <v>0.3545684117546184</v>
      </c>
      <c r="AD148" s="55">
        <v>0.85799203147063918</v>
      </c>
      <c r="AE148" s="55">
        <v>1.778749924141332</v>
      </c>
      <c r="AF148" s="64">
        <v>0.3545684117546184</v>
      </c>
      <c r="AG148" s="64">
        <v>0.85799203147063918</v>
      </c>
      <c r="AH148" s="64">
        <v>1.778749924141332</v>
      </c>
      <c r="AI148" s="77">
        <v>0.35478119963231702</v>
      </c>
      <c r="AJ148" s="77">
        <v>0.81950491417435667</v>
      </c>
      <c r="AK148" s="77">
        <v>1.897616530099034</v>
      </c>
      <c r="AL148" s="73">
        <v>0.35478119963231702</v>
      </c>
      <c r="AM148" s="73">
        <v>0.81950491417435667</v>
      </c>
      <c r="AN148" s="73">
        <v>1.897616530099034</v>
      </c>
      <c r="AO148" s="44">
        <v>0.1750054605806497</v>
      </c>
      <c r="AP148" s="44">
        <v>0.66312855811897731</v>
      </c>
      <c r="AQ148" s="44">
        <v>4.4777099317223756</v>
      </c>
      <c r="AR148" s="89">
        <v>0.47309262340605568</v>
      </c>
      <c r="AS148" s="89">
        <v>1.032170850658203</v>
      </c>
      <c r="AT148" s="89">
        <v>2.3202185698561291</v>
      </c>
      <c r="AU148" s="94">
        <v>0.51410829476293574</v>
      </c>
      <c r="AV148" s="94">
        <v>1.0464511219699031</v>
      </c>
      <c r="AW148" s="94">
        <v>1.8182908695703359</v>
      </c>
      <c r="AX148" s="7" t="e">
        <f>NA()</f>
        <v>#N/A</v>
      </c>
      <c r="AY148" s="7" t="e">
        <f>NA()</f>
        <v>#N/A</v>
      </c>
      <c r="AZ148" s="7" t="e">
        <f>NA()</f>
        <v>#N/A</v>
      </c>
      <c r="BA148" s="99">
        <v>0.45934054464881158</v>
      </c>
      <c r="BB148" s="99">
        <v>0.85545405228925564</v>
      </c>
      <c r="BC148" s="99">
        <v>1.982245770154057</v>
      </c>
      <c r="BD148" s="104">
        <v>0.68634455187286558</v>
      </c>
      <c r="BE148" s="104">
        <v>1.0573692084740269</v>
      </c>
      <c r="BF148" s="104">
        <v>2.2952602419339869</v>
      </c>
      <c r="BG148" s="82">
        <v>0.58256077369539405</v>
      </c>
      <c r="BH148" s="82">
        <v>0.89007160822816067</v>
      </c>
      <c r="BI148" s="82">
        <v>2.4285588720799631</v>
      </c>
      <c r="BJ148" s="109">
        <v>0.45343870590816482</v>
      </c>
      <c r="BK148" s="109">
        <v>0.89851508185818352</v>
      </c>
      <c r="BL148" s="109">
        <v>1.959578891812167</v>
      </c>
      <c r="BM148" s="44">
        <v>0.21323005420989211</v>
      </c>
      <c r="BN148" s="44">
        <v>1.0135311453984159</v>
      </c>
      <c r="BO148" s="44">
        <v>2.1440026335305471</v>
      </c>
      <c r="BP148" s="163">
        <v>0.13507048198679331</v>
      </c>
      <c r="BQ148" s="163">
        <v>0.45572699476291167</v>
      </c>
      <c r="BR148" s="163">
        <v>1.7052279660848779</v>
      </c>
      <c r="BS148" s="168">
        <v>7.8626747618020007E-2</v>
      </c>
      <c r="BT148" s="168">
        <v>0.44952992654033269</v>
      </c>
      <c r="BU148" s="168">
        <v>1.3954651216694161</v>
      </c>
      <c r="BV148" s="173">
        <v>6.6052392428017331E-2</v>
      </c>
      <c r="BW148" s="173">
        <v>0.41317077101969879</v>
      </c>
      <c r="BX148" s="173">
        <v>1.3824420954715191</v>
      </c>
      <c r="BY148" s="178">
        <v>8.4800384829723435E-2</v>
      </c>
      <c r="BZ148" s="178">
        <v>0.65070910643759072</v>
      </c>
      <c r="CA148" s="178">
        <v>2.2152686218389568</v>
      </c>
      <c r="CB148" s="183">
        <v>0.19571209191550881</v>
      </c>
      <c r="CC148" s="183">
        <v>0.55985641750693094</v>
      </c>
      <c r="CD148" s="183">
        <v>2.2972383406712069</v>
      </c>
      <c r="CE148" s="114">
        <v>0.5053957820277013</v>
      </c>
      <c r="CF148" s="114">
        <v>0.82477079361107997</v>
      </c>
      <c r="CG148" s="114">
        <v>2.4069117851127029</v>
      </c>
      <c r="CH148" s="188">
        <v>0.39322426785391479</v>
      </c>
      <c r="CI148" s="188">
        <v>0.88090328329119671</v>
      </c>
      <c r="CJ148" s="188">
        <v>2.4928069047200321</v>
      </c>
    </row>
    <row r="149" spans="1:88" x14ac:dyDescent="0.3">
      <c r="A149" s="9">
        <v>45433</v>
      </c>
      <c r="B149" s="121">
        <v>0.19338309545031759</v>
      </c>
      <c r="C149" s="121">
        <v>1.502312063217238</v>
      </c>
      <c r="D149" s="121">
        <v>3.133267846579439</v>
      </c>
      <c r="E149" s="126">
        <v>0.34011055126372181</v>
      </c>
      <c r="F149" s="126">
        <v>0.78980740873756494</v>
      </c>
      <c r="G149" s="126">
        <v>2.7963629645055281</v>
      </c>
      <c r="H149" s="7" t="e">
        <f>NA()</f>
        <v>#N/A</v>
      </c>
      <c r="I149" s="7" t="e">
        <f>NA()</f>
        <v>#N/A</v>
      </c>
      <c r="J149" s="7" t="e">
        <f>NA()</f>
        <v>#N/A</v>
      </c>
      <c r="K149" s="133">
        <v>0.166489023399951</v>
      </c>
      <c r="L149" s="133">
        <v>0.78307383336990966</v>
      </c>
      <c r="M149" s="133">
        <v>2.9548720344356112</v>
      </c>
      <c r="N149" s="138">
        <v>0.23839831203479431</v>
      </c>
      <c r="O149" s="138">
        <v>0.65774392720856356</v>
      </c>
      <c r="P149" s="138">
        <v>2.878457594025456</v>
      </c>
      <c r="Q149" s="153">
        <v>0.23839831203479431</v>
      </c>
      <c r="R149" s="153">
        <v>0.65774392720856356</v>
      </c>
      <c r="S149" s="153">
        <v>2.878457594025456</v>
      </c>
      <c r="T149" s="143">
        <v>0.36406033970844709</v>
      </c>
      <c r="U149" s="143">
        <v>0.98367910251759816</v>
      </c>
      <c r="V149" s="143">
        <v>2.7158732402486958</v>
      </c>
      <c r="W149" s="148">
        <v>0.28163641297036363</v>
      </c>
      <c r="X149" s="148">
        <v>1.155936229033987</v>
      </c>
      <c r="Y149" s="148">
        <v>2.593315954091195</v>
      </c>
      <c r="Z149" s="158">
        <v>0.23264546101910361</v>
      </c>
      <c r="AA149" s="158">
        <v>0.93521254708170087</v>
      </c>
      <c r="AB149" s="158">
        <v>2.240847489181931</v>
      </c>
      <c r="AC149" s="55">
        <v>7.4023231715651283E-2</v>
      </c>
      <c r="AD149" s="55">
        <v>0.6709336936980318</v>
      </c>
      <c r="AE149" s="55">
        <v>1.200187361972602</v>
      </c>
      <c r="AF149" s="64">
        <v>7.4023231715651283E-2</v>
      </c>
      <c r="AG149" s="64">
        <v>0.6709336936980318</v>
      </c>
      <c r="AH149" s="64">
        <v>1.200187361972602</v>
      </c>
      <c r="AI149" s="77">
        <v>7.1382744500281772E-2</v>
      </c>
      <c r="AJ149" s="77">
        <v>0.67972232740647487</v>
      </c>
      <c r="AK149" s="77">
        <v>1.3036178291384051</v>
      </c>
      <c r="AL149" s="73">
        <v>7.1382744500281772E-2</v>
      </c>
      <c r="AM149" s="73">
        <v>0.67972232740647487</v>
      </c>
      <c r="AN149" s="73">
        <v>1.3036178291384051</v>
      </c>
      <c r="AO149" s="44">
        <v>0.51938685631738246</v>
      </c>
      <c r="AP149" s="44">
        <v>2.054793103480812</v>
      </c>
      <c r="AQ149" s="44">
        <v>7.3829457968996284</v>
      </c>
      <c r="AR149" s="89">
        <v>9.4932263701730635E-2</v>
      </c>
      <c r="AS149" s="89">
        <v>0.4069593660672744</v>
      </c>
      <c r="AT149" s="89">
        <v>2.070442493584232</v>
      </c>
      <c r="AU149" s="94">
        <v>8.1453812093404271E-2</v>
      </c>
      <c r="AV149" s="94">
        <v>0.28036415084943273</v>
      </c>
      <c r="AW149" s="94">
        <v>2.2785754682633081</v>
      </c>
      <c r="AX149" s="7" t="e">
        <f>NA()</f>
        <v>#N/A</v>
      </c>
      <c r="AY149" s="7" t="e">
        <f>NA()</f>
        <v>#N/A</v>
      </c>
      <c r="AZ149" s="7" t="e">
        <f>NA()</f>
        <v>#N/A</v>
      </c>
      <c r="BA149" s="99">
        <v>0.1267204139580009</v>
      </c>
      <c r="BB149" s="99">
        <v>0.63284790171959626</v>
      </c>
      <c r="BC149" s="99">
        <v>1.230032516179357</v>
      </c>
      <c r="BD149" s="104">
        <v>4.7186152023962272E-2</v>
      </c>
      <c r="BE149" s="104">
        <v>0.13561212394833019</v>
      </c>
      <c r="BF149" s="104">
        <v>1.095758033547688</v>
      </c>
      <c r="BG149" s="82">
        <v>0.1297226433306827</v>
      </c>
      <c r="BH149" s="82">
        <v>0.50369172059782474</v>
      </c>
      <c r="BI149" s="82">
        <v>1.153416672221216</v>
      </c>
      <c r="BJ149" s="109">
        <v>0.12460494212803561</v>
      </c>
      <c r="BK149" s="109">
        <v>0.71269497725410969</v>
      </c>
      <c r="BL149" s="109">
        <v>1.105237711499826</v>
      </c>
      <c r="BM149" s="44">
        <v>0.63733368935412216</v>
      </c>
      <c r="BN149" s="44">
        <v>2.511688902927482</v>
      </c>
      <c r="BO149" s="44">
        <v>6.406630424216754</v>
      </c>
      <c r="BP149" s="163">
        <v>0.1606161802157815</v>
      </c>
      <c r="BQ149" s="163">
        <v>0.67812691409505066</v>
      </c>
      <c r="BR149" s="163">
        <v>2.5554250652320571</v>
      </c>
      <c r="BS149" s="168">
        <v>0.192209835835914</v>
      </c>
      <c r="BT149" s="168">
        <v>0.80111492269408813</v>
      </c>
      <c r="BU149" s="168">
        <v>2.4256974049813369</v>
      </c>
      <c r="BV149" s="173">
        <v>0.14945107518629461</v>
      </c>
      <c r="BW149" s="173">
        <v>0.84093670555554101</v>
      </c>
      <c r="BX149" s="173">
        <v>2.4293731960128482</v>
      </c>
      <c r="BY149" s="178">
        <v>0.12673991656730799</v>
      </c>
      <c r="BZ149" s="178">
        <v>0.71530214804172476</v>
      </c>
      <c r="CA149" s="178">
        <v>2.1442815183326949</v>
      </c>
      <c r="CB149" s="183">
        <v>0.17453906173200931</v>
      </c>
      <c r="CC149" s="183">
        <v>0.6173286974316865</v>
      </c>
      <c r="CD149" s="183">
        <v>1.9431303780555089</v>
      </c>
      <c r="CE149" s="114">
        <v>0.2413145032642196</v>
      </c>
      <c r="CF149" s="114">
        <v>0.69996942715675337</v>
      </c>
      <c r="CG149" s="114">
        <v>1.51094160062981</v>
      </c>
      <c r="CH149" s="188">
        <v>0.22997325805108601</v>
      </c>
      <c r="CI149" s="188">
        <v>0.82311911154839801</v>
      </c>
      <c r="CJ149" s="188">
        <v>1.627579792909273</v>
      </c>
    </row>
    <row r="150" spans="1:88" x14ac:dyDescent="0.3">
      <c r="A150" s="9">
        <v>45434</v>
      </c>
      <c r="B150" s="121">
        <v>2.4574359123256539</v>
      </c>
      <c r="C150" s="121">
        <v>5.5190614317170663</v>
      </c>
      <c r="D150" s="121">
        <v>9.3019624458373826</v>
      </c>
      <c r="E150" s="126">
        <v>2.481338454899324</v>
      </c>
      <c r="F150" s="126">
        <v>5.9861205875709436</v>
      </c>
      <c r="G150" s="126">
        <v>9.8525266537980905</v>
      </c>
      <c r="H150" s="7" t="e">
        <f>NA()</f>
        <v>#N/A</v>
      </c>
      <c r="I150" s="7" t="e">
        <f>NA()</f>
        <v>#N/A</v>
      </c>
      <c r="J150" s="7" t="e">
        <f>NA()</f>
        <v>#N/A</v>
      </c>
      <c r="K150" s="133">
        <v>2.0926137384077852</v>
      </c>
      <c r="L150" s="133">
        <v>3.668664891393457</v>
      </c>
      <c r="M150" s="133">
        <v>9.8371162763334503</v>
      </c>
      <c r="N150" s="138">
        <v>1.7400570396849731</v>
      </c>
      <c r="O150" s="138">
        <v>3.796481469135494</v>
      </c>
      <c r="P150" s="138">
        <v>11.131796792922991</v>
      </c>
      <c r="Q150" s="153">
        <v>1.7400570396849731</v>
      </c>
      <c r="R150" s="153">
        <v>3.796481469135494</v>
      </c>
      <c r="S150" s="153">
        <v>11.131796792922991</v>
      </c>
      <c r="T150" s="143">
        <v>2.782418957232736</v>
      </c>
      <c r="U150" s="143">
        <v>4.2038309097096747</v>
      </c>
      <c r="V150" s="143">
        <v>9.1839821930854306</v>
      </c>
      <c r="W150" s="148">
        <v>2.3656554972572219</v>
      </c>
      <c r="X150" s="148">
        <v>4.1299535114299379</v>
      </c>
      <c r="Y150" s="148">
        <v>8.3493128667507062</v>
      </c>
      <c r="Z150" s="158">
        <v>2.239300951062436</v>
      </c>
      <c r="AA150" s="158">
        <v>3.4006059198893381</v>
      </c>
      <c r="AB150" s="158">
        <v>7.3004488199350819</v>
      </c>
      <c r="AC150" s="55">
        <v>1.503601870683827</v>
      </c>
      <c r="AD150" s="55">
        <v>5.4976588061898326</v>
      </c>
      <c r="AE150" s="55">
        <v>9.2103407309454113</v>
      </c>
      <c r="AF150" s="64">
        <v>1.503601870683827</v>
      </c>
      <c r="AG150" s="64">
        <v>5.4976588061898326</v>
      </c>
      <c r="AH150" s="64">
        <v>9.2103407309454113</v>
      </c>
      <c r="AI150" s="77">
        <v>1.5319617526802869</v>
      </c>
      <c r="AJ150" s="77">
        <v>5.2681984742390586</v>
      </c>
      <c r="AK150" s="77">
        <v>9.2787951770397843</v>
      </c>
      <c r="AL150" s="73">
        <v>1.5319617526802869</v>
      </c>
      <c r="AM150" s="73">
        <v>5.2681984742390586</v>
      </c>
      <c r="AN150" s="73">
        <v>9.2787951770397843</v>
      </c>
      <c r="AO150" s="44">
        <v>1.832945978018689</v>
      </c>
      <c r="AP150" s="44">
        <v>9.9391031107140435</v>
      </c>
      <c r="AQ150" s="44">
        <v>15.64907438143246</v>
      </c>
      <c r="AR150" s="89">
        <v>1.354524630259113</v>
      </c>
      <c r="AS150" s="89">
        <v>4.5315490350316692</v>
      </c>
      <c r="AT150" s="89">
        <v>13.72148487259402</v>
      </c>
      <c r="AU150" s="94">
        <v>0.8632926343161389</v>
      </c>
      <c r="AV150" s="94">
        <v>4.3109219209481173</v>
      </c>
      <c r="AW150" s="94">
        <v>11.33140241134196</v>
      </c>
      <c r="AX150" s="7" t="e">
        <f>NA()</f>
        <v>#N/A</v>
      </c>
      <c r="AY150" s="7" t="e">
        <f>NA()</f>
        <v>#N/A</v>
      </c>
      <c r="AZ150" s="7" t="e">
        <f>NA()</f>
        <v>#N/A</v>
      </c>
      <c r="BA150" s="99">
        <v>1.197342936192193</v>
      </c>
      <c r="BB150" s="99">
        <v>4.6260641096906401</v>
      </c>
      <c r="BC150" s="99">
        <v>9.1502272638562268</v>
      </c>
      <c r="BD150" s="104">
        <v>0.7129134550149866</v>
      </c>
      <c r="BE150" s="104">
        <v>3.2801777059328781</v>
      </c>
      <c r="BF150" s="104">
        <v>10.24824968421194</v>
      </c>
      <c r="BG150" s="82">
        <v>1.3461254784484571</v>
      </c>
      <c r="BH150" s="82">
        <v>4.7802323364140378</v>
      </c>
      <c r="BI150" s="82">
        <v>9.3909228496697388</v>
      </c>
      <c r="BJ150" s="109">
        <v>0.86419028894633265</v>
      </c>
      <c r="BK150" s="109">
        <v>4.1798374968223024</v>
      </c>
      <c r="BL150" s="109">
        <v>8.4117050301927829</v>
      </c>
      <c r="BM150" s="44">
        <v>2.0980874660013948</v>
      </c>
      <c r="BN150" s="44">
        <v>6.993838059376305</v>
      </c>
      <c r="BO150" s="44">
        <v>12.801890320418369</v>
      </c>
      <c r="BP150" s="163">
        <v>2.7634994466986629</v>
      </c>
      <c r="BQ150" s="163">
        <v>5.9872888187368947</v>
      </c>
      <c r="BR150" s="163">
        <v>9.2391306631486252</v>
      </c>
      <c r="BS150" s="168">
        <v>2.014374639006971</v>
      </c>
      <c r="BT150" s="168">
        <v>4.1684031451324994</v>
      </c>
      <c r="BU150" s="168">
        <v>8.3862471157422611</v>
      </c>
      <c r="BV150" s="173">
        <v>1.6782686680341961</v>
      </c>
      <c r="BW150" s="173">
        <v>3.2993331507114818</v>
      </c>
      <c r="BX150" s="173">
        <v>8.4112874823319785</v>
      </c>
      <c r="BY150" s="178">
        <v>1.3925419476387551</v>
      </c>
      <c r="BZ150" s="178">
        <v>2.2058446299798651</v>
      </c>
      <c r="CA150" s="178">
        <v>6.5357520184992248</v>
      </c>
      <c r="CB150" s="183">
        <v>1.146283564070242</v>
      </c>
      <c r="CC150" s="183">
        <v>2.2859813612500628</v>
      </c>
      <c r="CD150" s="183">
        <v>4.908025660625249</v>
      </c>
      <c r="CE150" s="114">
        <v>1.9546989897132789</v>
      </c>
      <c r="CF150" s="114">
        <v>3.4223368221119079</v>
      </c>
      <c r="CG150" s="114">
        <v>7.6427825626038004</v>
      </c>
      <c r="CH150" s="188">
        <v>1.586078281892418</v>
      </c>
      <c r="CI150" s="188">
        <v>3.4676164082254148</v>
      </c>
      <c r="CJ150" s="188">
        <v>5.1726588733720096</v>
      </c>
    </row>
    <row r="151" spans="1:88" x14ac:dyDescent="0.3">
      <c r="A151" s="9">
        <v>45435</v>
      </c>
      <c r="B151" s="121">
        <v>0.92782593815264869</v>
      </c>
      <c r="C151" s="121">
        <v>2.2023322672514372</v>
      </c>
      <c r="D151" s="121">
        <v>7.1382210627616276</v>
      </c>
      <c r="E151" s="126">
        <v>0.75580036244771975</v>
      </c>
      <c r="F151" s="126">
        <v>3.5642413825622978</v>
      </c>
      <c r="G151" s="126">
        <v>12.50404008697469</v>
      </c>
      <c r="H151" s="7" t="e">
        <f>NA()</f>
        <v>#N/A</v>
      </c>
      <c r="I151" s="7" t="e">
        <f>NA()</f>
        <v>#N/A</v>
      </c>
      <c r="J151" s="7" t="e">
        <f>NA()</f>
        <v>#N/A</v>
      </c>
      <c r="K151" s="133">
        <v>1.426978110270565</v>
      </c>
      <c r="L151" s="133">
        <v>3.752220633137064</v>
      </c>
      <c r="M151" s="133">
        <v>11.6667118481085</v>
      </c>
      <c r="N151" s="138">
        <v>1.2116845157632909</v>
      </c>
      <c r="O151" s="138">
        <v>4.1749570323195124</v>
      </c>
      <c r="P151" s="138">
        <v>11.852208480976749</v>
      </c>
      <c r="Q151" s="153">
        <v>1.2116845157632909</v>
      </c>
      <c r="R151" s="153">
        <v>4.1749570323195124</v>
      </c>
      <c r="S151" s="153">
        <v>11.852208480976749</v>
      </c>
      <c r="T151" s="143">
        <v>0.8638259276374709</v>
      </c>
      <c r="U151" s="143">
        <v>3.3805576160550612</v>
      </c>
      <c r="V151" s="143">
        <v>12.431761948171509</v>
      </c>
      <c r="W151" s="148">
        <v>0.75657753502427272</v>
      </c>
      <c r="X151" s="148">
        <v>2.7460017241727082</v>
      </c>
      <c r="Y151" s="148">
        <v>9.6054312500719679</v>
      </c>
      <c r="Z151" s="158">
        <v>0.67555984320091589</v>
      </c>
      <c r="AA151" s="158">
        <v>2.2117155156381321</v>
      </c>
      <c r="AB151" s="158">
        <v>7.7240005863638457</v>
      </c>
      <c r="AC151" s="55">
        <v>0.83641253168301033</v>
      </c>
      <c r="AD151" s="55">
        <v>4.734183579806305</v>
      </c>
      <c r="AE151" s="55">
        <v>7.8144220737439669</v>
      </c>
      <c r="AF151" s="64">
        <v>0.83641253168301033</v>
      </c>
      <c r="AG151" s="64">
        <v>4.734183579806305</v>
      </c>
      <c r="AH151" s="64">
        <v>7.8144220737439669</v>
      </c>
      <c r="AI151" s="77">
        <v>0.79037592906080423</v>
      </c>
      <c r="AJ151" s="77">
        <v>4.3623817056641547</v>
      </c>
      <c r="AK151" s="77">
        <v>7.7284854442507447</v>
      </c>
      <c r="AL151" s="73">
        <v>0.79037592906080423</v>
      </c>
      <c r="AM151" s="73">
        <v>4.3623817056641547</v>
      </c>
      <c r="AN151" s="73">
        <v>7.7284854442507447</v>
      </c>
      <c r="AO151" s="44">
        <v>0.39739426009246381</v>
      </c>
      <c r="AP151" s="44">
        <v>1.947588977773272</v>
      </c>
      <c r="AQ151" s="44">
        <v>7.3497735079207676</v>
      </c>
      <c r="AR151" s="89">
        <v>1.8617570216564781</v>
      </c>
      <c r="AS151" s="89">
        <v>5.5192369505283798</v>
      </c>
      <c r="AT151" s="89">
        <v>10.82109290446108</v>
      </c>
      <c r="AU151" s="94">
        <v>1.551697380993704</v>
      </c>
      <c r="AV151" s="94">
        <v>5.7318360095675533</v>
      </c>
      <c r="AW151" s="94">
        <v>8.8895972114450164</v>
      </c>
      <c r="AX151" s="7" t="e">
        <f>NA()</f>
        <v>#N/A</v>
      </c>
      <c r="AY151" s="7" t="e">
        <f>NA()</f>
        <v>#N/A</v>
      </c>
      <c r="AZ151" s="7" t="e">
        <f>NA()</f>
        <v>#N/A</v>
      </c>
      <c r="BA151" s="99">
        <v>1.0181868702499199</v>
      </c>
      <c r="BB151" s="99">
        <v>4.57942905877601</v>
      </c>
      <c r="BC151" s="99">
        <v>8.4900261450185148</v>
      </c>
      <c r="BD151" s="104">
        <v>1.198749585571941</v>
      </c>
      <c r="BE151" s="104">
        <v>3.358516264994285</v>
      </c>
      <c r="BF151" s="104">
        <v>9.9382700680159477</v>
      </c>
      <c r="BG151" s="82">
        <v>1.489350003918505</v>
      </c>
      <c r="BH151" s="82">
        <v>4.9641008967949967</v>
      </c>
      <c r="BI151" s="82">
        <v>9.5648331347632904</v>
      </c>
      <c r="BJ151" s="109">
        <v>1.033384354968591</v>
      </c>
      <c r="BK151" s="109">
        <v>3.4508855696852629</v>
      </c>
      <c r="BL151" s="109">
        <v>8.9989095449741132</v>
      </c>
      <c r="BM151" s="44">
        <v>0.83910291968178208</v>
      </c>
      <c r="BN151" s="44">
        <v>3.9024181443959201</v>
      </c>
      <c r="BO151" s="44">
        <v>8.2673287203238903</v>
      </c>
      <c r="BP151" s="163">
        <v>1.012648299056516</v>
      </c>
      <c r="BQ151" s="163">
        <v>3.1772866750259419</v>
      </c>
      <c r="BR151" s="163">
        <v>10.56144174642046</v>
      </c>
      <c r="BS151" s="168">
        <v>0.6559793739705474</v>
      </c>
      <c r="BT151" s="168">
        <v>2.4252396852074778</v>
      </c>
      <c r="BU151" s="168">
        <v>11.32570875894972</v>
      </c>
      <c r="BV151" s="173">
        <v>0.53010016268564752</v>
      </c>
      <c r="BW151" s="173">
        <v>2.7357823653015472</v>
      </c>
      <c r="BX151" s="173">
        <v>9.9792415030297335</v>
      </c>
      <c r="BY151" s="178">
        <v>0.39229774869153278</v>
      </c>
      <c r="BZ151" s="178">
        <v>2.526512080121138</v>
      </c>
      <c r="CA151" s="178">
        <v>7.0981551239428287</v>
      </c>
      <c r="CB151" s="183">
        <v>0.2064095854017079</v>
      </c>
      <c r="CC151" s="183">
        <v>2.104657878320976</v>
      </c>
      <c r="CD151" s="183">
        <v>5.5657689432350894</v>
      </c>
      <c r="CE151" s="114">
        <v>1.5242925948553481</v>
      </c>
      <c r="CF151" s="114">
        <v>4.0754056296318986</v>
      </c>
      <c r="CG151" s="114">
        <v>6.567764233301836</v>
      </c>
      <c r="CH151" s="188">
        <v>0.99412799261393525</v>
      </c>
      <c r="CI151" s="188">
        <v>3.8511310058465971</v>
      </c>
      <c r="CJ151" s="188">
        <v>6.7157880403693246</v>
      </c>
    </row>
    <row r="152" spans="1:88" x14ac:dyDescent="0.3">
      <c r="A152" s="9">
        <v>45436</v>
      </c>
      <c r="B152" s="121">
        <v>0.95754720158375117</v>
      </c>
      <c r="C152" s="121">
        <v>1.829539952083306</v>
      </c>
      <c r="D152" s="121">
        <v>4.1641370922187937</v>
      </c>
      <c r="E152" s="126">
        <v>1.6600479259067851</v>
      </c>
      <c r="F152" s="126">
        <v>3.013266047630403</v>
      </c>
      <c r="G152" s="126">
        <v>4.9834955683463686</v>
      </c>
      <c r="H152" s="7" t="e">
        <f>NA()</f>
        <v>#N/A</v>
      </c>
      <c r="I152" s="7" t="e">
        <f>NA()</f>
        <v>#N/A</v>
      </c>
      <c r="J152" s="7" t="e">
        <f>NA()</f>
        <v>#N/A</v>
      </c>
      <c r="K152" s="133">
        <v>1.1149284119640901</v>
      </c>
      <c r="L152" s="133">
        <v>3.6631722275864478</v>
      </c>
      <c r="M152" s="133">
        <v>6.3662289187950538</v>
      </c>
      <c r="N152" s="138">
        <v>1.37210518434262</v>
      </c>
      <c r="O152" s="138">
        <v>3.0315474380175149</v>
      </c>
      <c r="P152" s="138">
        <v>5.8672469607644002</v>
      </c>
      <c r="Q152" s="153">
        <v>1.37210518434262</v>
      </c>
      <c r="R152" s="153">
        <v>3.0315474380175149</v>
      </c>
      <c r="S152" s="153">
        <v>5.8672469607644002</v>
      </c>
      <c r="T152" s="143">
        <v>1.469602405849761</v>
      </c>
      <c r="U152" s="143">
        <v>2.6473216661926759</v>
      </c>
      <c r="V152" s="143">
        <v>4.6085615707354686</v>
      </c>
      <c r="W152" s="148">
        <v>1.1430630897731151</v>
      </c>
      <c r="X152" s="148">
        <v>2.2130478914750622</v>
      </c>
      <c r="Y152" s="148">
        <v>4.4496854030718698</v>
      </c>
      <c r="Z152" s="158">
        <v>1.3974171270487941</v>
      </c>
      <c r="AA152" s="158">
        <v>2.1306822831372179</v>
      </c>
      <c r="AB152" s="158">
        <v>4.8549380618405618</v>
      </c>
      <c r="AC152" s="55">
        <v>0.28122472381036118</v>
      </c>
      <c r="AD152" s="55">
        <v>3.1090183489587182</v>
      </c>
      <c r="AE152" s="55">
        <v>5.5012009762594714</v>
      </c>
      <c r="AF152" s="64">
        <v>0.28122472381036118</v>
      </c>
      <c r="AG152" s="64">
        <v>3.1090183489587182</v>
      </c>
      <c r="AH152" s="64">
        <v>5.5012009762594714</v>
      </c>
      <c r="AI152" s="77">
        <v>0.27959373853605152</v>
      </c>
      <c r="AJ152" s="77">
        <v>3.1281614610632649</v>
      </c>
      <c r="AK152" s="77">
        <v>5.6147312960781903</v>
      </c>
      <c r="AL152" s="73">
        <v>0.27959373853605152</v>
      </c>
      <c r="AM152" s="73">
        <v>3.1281614610632649</v>
      </c>
      <c r="AN152" s="73">
        <v>5.6147312960781903</v>
      </c>
      <c r="AO152" s="44">
        <v>0.11895141046309669</v>
      </c>
      <c r="AP152" s="44">
        <v>0.51580210322241593</v>
      </c>
      <c r="AQ152" s="44">
        <v>1.3470358023966169</v>
      </c>
      <c r="AR152" s="89">
        <v>1.1636082913863099</v>
      </c>
      <c r="AS152" s="89">
        <v>2.9327513210436442</v>
      </c>
      <c r="AT152" s="89">
        <v>7.6017476397837456</v>
      </c>
      <c r="AU152" s="94">
        <v>1.219253205379569</v>
      </c>
      <c r="AV152" s="94">
        <v>2.7204917165991529</v>
      </c>
      <c r="AW152" s="94">
        <v>7.9217172175205146</v>
      </c>
      <c r="AX152" s="7" t="e">
        <f>NA()</f>
        <v>#N/A</v>
      </c>
      <c r="AY152" s="7" t="e">
        <f>NA()</f>
        <v>#N/A</v>
      </c>
      <c r="AZ152" s="7" t="e">
        <f>NA()</f>
        <v>#N/A</v>
      </c>
      <c r="BA152" s="99">
        <v>0.80431930556415143</v>
      </c>
      <c r="BB152" s="99">
        <v>2.8805700290877558</v>
      </c>
      <c r="BC152" s="99">
        <v>6.0010590040539409</v>
      </c>
      <c r="BD152" s="104">
        <v>0.55512793466207921</v>
      </c>
      <c r="BE152" s="104">
        <v>2.3820583448791042</v>
      </c>
      <c r="BF152" s="104">
        <v>7.5439951563070542</v>
      </c>
      <c r="BG152" s="82">
        <v>1.255736465265316</v>
      </c>
      <c r="BH152" s="82">
        <v>2.7989953719479339</v>
      </c>
      <c r="BI152" s="82">
        <v>6.7744069118120951</v>
      </c>
      <c r="BJ152" s="109">
        <v>0.77589460133663624</v>
      </c>
      <c r="BK152" s="109">
        <v>2.1314575014257149</v>
      </c>
      <c r="BL152" s="109">
        <v>6.5934958506988126</v>
      </c>
      <c r="BM152" s="44">
        <v>0.38502365235300329</v>
      </c>
      <c r="BN152" s="44">
        <v>1.3236587049972679</v>
      </c>
      <c r="BO152" s="44">
        <v>2.4914167829109219</v>
      </c>
      <c r="BP152" s="163">
        <v>1.1050530203559989</v>
      </c>
      <c r="BQ152" s="163">
        <v>1.869713063442356</v>
      </c>
      <c r="BR152" s="163">
        <v>5.2125021748283666</v>
      </c>
      <c r="BS152" s="168">
        <v>0.63161410741073465</v>
      </c>
      <c r="BT152" s="168">
        <v>1.3750343515218411</v>
      </c>
      <c r="BU152" s="168">
        <v>6.7228404459030839</v>
      </c>
      <c r="BV152" s="173">
        <v>0.49082560705747841</v>
      </c>
      <c r="BW152" s="173">
        <v>1.3396190378719239</v>
      </c>
      <c r="BX152" s="173">
        <v>6.0149338591907426</v>
      </c>
      <c r="BY152" s="178">
        <v>0.45623712649729808</v>
      </c>
      <c r="BZ152" s="178">
        <v>1.1277100269288809</v>
      </c>
      <c r="CA152" s="178">
        <v>4.1404543511071799</v>
      </c>
      <c r="CB152" s="183">
        <v>0.33793200386022482</v>
      </c>
      <c r="CC152" s="183">
        <v>1.3509360392503571</v>
      </c>
      <c r="CD152" s="183">
        <v>3.4356257966203021</v>
      </c>
      <c r="CE152" s="114">
        <v>1.378041035204433</v>
      </c>
      <c r="CF152" s="114">
        <v>2.071200388387529</v>
      </c>
      <c r="CG152" s="114">
        <v>4.3404272541279756</v>
      </c>
      <c r="CH152" s="188">
        <v>0.88110720954899702</v>
      </c>
      <c r="CI152" s="188">
        <v>2.094149085824065</v>
      </c>
      <c r="CJ152" s="188">
        <v>4.4980647663138429</v>
      </c>
    </row>
    <row r="153" spans="1:88" x14ac:dyDescent="0.3">
      <c r="A153" s="9">
        <v>45437</v>
      </c>
      <c r="B153" s="121">
        <v>0.35992449491932882</v>
      </c>
      <c r="C153" s="121">
        <v>0.62545296212090706</v>
      </c>
      <c r="D153" s="121">
        <v>3.9830131596390528</v>
      </c>
      <c r="E153" s="126">
        <v>0.5869263219471107</v>
      </c>
      <c r="F153" s="126">
        <v>1.5594456634975951</v>
      </c>
      <c r="G153" s="126">
        <v>4.5221027638229589</v>
      </c>
      <c r="H153" s="7" t="e">
        <f>NA()</f>
        <v>#N/A</v>
      </c>
      <c r="I153" s="7" t="e">
        <f>NA()</f>
        <v>#N/A</v>
      </c>
      <c r="J153" s="7" t="e">
        <f>NA()</f>
        <v>#N/A</v>
      </c>
      <c r="K153" s="133">
        <v>0.87684755913267087</v>
      </c>
      <c r="L153" s="133">
        <v>1.383750892607271</v>
      </c>
      <c r="M153" s="133">
        <v>6.2414775148828214</v>
      </c>
      <c r="N153" s="138">
        <v>0.87784512154090377</v>
      </c>
      <c r="O153" s="138">
        <v>1.6866240841323561</v>
      </c>
      <c r="P153" s="138">
        <v>5.9842691048040164</v>
      </c>
      <c r="Q153" s="153">
        <v>0.87784512154090377</v>
      </c>
      <c r="R153" s="153">
        <v>1.6866240841323561</v>
      </c>
      <c r="S153" s="153">
        <v>5.9842691048040164</v>
      </c>
      <c r="T153" s="143">
        <v>0.70867308891210568</v>
      </c>
      <c r="U153" s="143">
        <v>2.0183478101775378</v>
      </c>
      <c r="V153" s="143">
        <v>5.5314176680771672</v>
      </c>
      <c r="W153" s="148">
        <v>0.61191551354384655</v>
      </c>
      <c r="X153" s="148">
        <v>2.308453523328712</v>
      </c>
      <c r="Y153" s="148">
        <v>5.8192590947062008</v>
      </c>
      <c r="Z153" s="158">
        <v>0.6722670359464693</v>
      </c>
      <c r="AA153" s="158">
        <v>2.013343231465762</v>
      </c>
      <c r="AB153" s="158">
        <v>6.0351256012437826</v>
      </c>
      <c r="AC153" s="55">
        <v>0.36982776227869102</v>
      </c>
      <c r="AD153" s="55">
        <v>2.647343846251879</v>
      </c>
      <c r="AE153" s="55">
        <v>5.8601641571617282</v>
      </c>
      <c r="AF153" s="64">
        <v>0.36982776227869102</v>
      </c>
      <c r="AG153" s="64">
        <v>2.647343846251879</v>
      </c>
      <c r="AH153" s="64">
        <v>5.8601641571617282</v>
      </c>
      <c r="AI153" s="77">
        <v>0.38211526423951248</v>
      </c>
      <c r="AJ153" s="77">
        <v>2.592348676806175</v>
      </c>
      <c r="AK153" s="77">
        <v>5.5316002489814009</v>
      </c>
      <c r="AL153" s="73">
        <v>0.38211526423951248</v>
      </c>
      <c r="AM153" s="73">
        <v>2.592348676806175</v>
      </c>
      <c r="AN153" s="73">
        <v>5.5316002489814009</v>
      </c>
      <c r="AO153" s="44">
        <v>2.856136025641497E-2</v>
      </c>
      <c r="AP153" s="44">
        <v>0.40303459851434281</v>
      </c>
      <c r="AQ153" s="44">
        <v>4.5992415163221452</v>
      </c>
      <c r="AR153" s="89">
        <v>0.24919140829287451</v>
      </c>
      <c r="AS153" s="89">
        <v>2.2644729778315482</v>
      </c>
      <c r="AT153" s="89">
        <v>4.2077450691628302</v>
      </c>
      <c r="AU153" s="94">
        <v>0.15701262373662209</v>
      </c>
      <c r="AV153" s="94">
        <v>2.034126561884058</v>
      </c>
      <c r="AW153" s="94">
        <v>3.9803982812346441</v>
      </c>
      <c r="AX153" s="7" t="e">
        <f>NA()</f>
        <v>#N/A</v>
      </c>
      <c r="AY153" s="7" t="e">
        <f>NA()</f>
        <v>#N/A</v>
      </c>
      <c r="AZ153" s="7" t="e">
        <f>NA()</f>
        <v>#N/A</v>
      </c>
      <c r="BA153" s="99">
        <v>0.6545778920048777</v>
      </c>
      <c r="BB153" s="99">
        <v>2.1084120572243781</v>
      </c>
      <c r="BC153" s="99">
        <v>4.5913785385088577</v>
      </c>
      <c r="BD153" s="104">
        <v>5.7326733611567281E-2</v>
      </c>
      <c r="BE153" s="104">
        <v>0.86734568196558737</v>
      </c>
      <c r="BF153" s="104">
        <v>2.2500253807084158</v>
      </c>
      <c r="BG153" s="82">
        <v>0.50830641696321155</v>
      </c>
      <c r="BH153" s="82">
        <v>2.0017738181694709</v>
      </c>
      <c r="BI153" s="82">
        <v>3.3718493799523048</v>
      </c>
      <c r="BJ153" s="109">
        <v>0.44209021993310732</v>
      </c>
      <c r="BK153" s="109">
        <v>1.6551481376633259</v>
      </c>
      <c r="BL153" s="109">
        <v>5.0393302392075343</v>
      </c>
      <c r="BM153" s="44">
        <v>8.3450105741221872E-2</v>
      </c>
      <c r="BN153" s="44">
        <v>0.91137953292526575</v>
      </c>
      <c r="BO153" s="44">
        <v>2.948795276543358</v>
      </c>
      <c r="BP153" s="163">
        <v>0.16058442451269411</v>
      </c>
      <c r="BQ153" s="163">
        <v>1.604625435193584</v>
      </c>
      <c r="BR153" s="163">
        <v>4.9520722896688136</v>
      </c>
      <c r="BS153" s="168">
        <v>0.16081531589604381</v>
      </c>
      <c r="BT153" s="168">
        <v>1.2685593132613231</v>
      </c>
      <c r="BU153" s="168">
        <v>4.2246392945815971</v>
      </c>
      <c r="BV153" s="173">
        <v>0.12508656226272741</v>
      </c>
      <c r="BW153" s="173">
        <v>1.216446390417022</v>
      </c>
      <c r="BX153" s="173">
        <v>4.5323106180707722</v>
      </c>
      <c r="BY153" s="178">
        <v>0.25146018907739692</v>
      </c>
      <c r="BZ153" s="178">
        <v>0.96928016231763514</v>
      </c>
      <c r="CA153" s="178">
        <v>4.5363194140780134</v>
      </c>
      <c r="CB153" s="183">
        <v>0.27555920806867679</v>
      </c>
      <c r="CC153" s="183">
        <v>0.8363666481859019</v>
      </c>
      <c r="CD153" s="183">
        <v>3.576535279416508</v>
      </c>
      <c r="CE153" s="114">
        <v>0.56124754896662632</v>
      </c>
      <c r="CF153" s="114">
        <v>1.4968703055018191</v>
      </c>
      <c r="CG153" s="114">
        <v>6.1930587435110462</v>
      </c>
      <c r="CH153" s="188">
        <v>0.54601181778397478</v>
      </c>
      <c r="CI153" s="188">
        <v>1.5820553967288331</v>
      </c>
      <c r="CJ153" s="188">
        <v>4.3897682131028049</v>
      </c>
    </row>
    <row r="154" spans="1:88" x14ac:dyDescent="0.3">
      <c r="A154" s="9">
        <v>45438</v>
      </c>
      <c r="B154" s="121">
        <v>0.41046880019825682</v>
      </c>
      <c r="C154" s="121">
        <v>2.3235951425488728</v>
      </c>
      <c r="D154" s="121">
        <v>5.0968187174062276</v>
      </c>
      <c r="E154" s="126">
        <v>0.35150303285595058</v>
      </c>
      <c r="F154" s="126">
        <v>1.9635124929227781</v>
      </c>
      <c r="G154" s="126">
        <v>5.6786823957167174</v>
      </c>
      <c r="H154" s="7" t="e">
        <f>NA()</f>
        <v>#N/A</v>
      </c>
      <c r="I154" s="7" t="e">
        <f>NA()</f>
        <v>#N/A</v>
      </c>
      <c r="J154" s="7" t="e">
        <f>NA()</f>
        <v>#N/A</v>
      </c>
      <c r="K154" s="133">
        <v>0.17328976538487739</v>
      </c>
      <c r="L154" s="133">
        <v>1.8394707268183761</v>
      </c>
      <c r="M154" s="133">
        <v>5.553469316588175</v>
      </c>
      <c r="N154" s="138">
        <v>0.17455111571585019</v>
      </c>
      <c r="O154" s="138">
        <v>2.4002917360756229</v>
      </c>
      <c r="P154" s="138">
        <v>4.9867906331161453</v>
      </c>
      <c r="Q154" s="153">
        <v>0.17455111571585019</v>
      </c>
      <c r="R154" s="153">
        <v>2.4002917360756229</v>
      </c>
      <c r="S154" s="153">
        <v>4.9867906331161453</v>
      </c>
      <c r="T154" s="143">
        <v>0.62414005476570777</v>
      </c>
      <c r="U154" s="143">
        <v>2.387619249346256</v>
      </c>
      <c r="V154" s="143">
        <v>5.251689210073514</v>
      </c>
      <c r="W154" s="148">
        <v>0.75118600622772269</v>
      </c>
      <c r="X154" s="148">
        <v>2.1818866941205082</v>
      </c>
      <c r="Y154" s="148">
        <v>4.200940507784253</v>
      </c>
      <c r="Z154" s="158">
        <v>0.65443361100741992</v>
      </c>
      <c r="AA154" s="158">
        <v>1.814862761432068</v>
      </c>
      <c r="AB154" s="158">
        <v>3.4053691521466498</v>
      </c>
      <c r="AC154" s="55">
        <v>7.1145803901170396E-2</v>
      </c>
      <c r="AD154" s="55">
        <v>0.40579671019285329</v>
      </c>
      <c r="AE154" s="55">
        <v>6.1028095012904666</v>
      </c>
      <c r="AF154" s="64">
        <v>7.1145803901170396E-2</v>
      </c>
      <c r="AG154" s="64">
        <v>0.40579671019285329</v>
      </c>
      <c r="AH154" s="64">
        <v>6.1028095012904666</v>
      </c>
      <c r="AI154" s="77">
        <v>5.7368875124423693E-2</v>
      </c>
      <c r="AJ154" s="77">
        <v>0.41158674382418842</v>
      </c>
      <c r="AK154" s="77">
        <v>5.5186759697947414</v>
      </c>
      <c r="AL154" s="73">
        <v>5.7368875124423693E-2</v>
      </c>
      <c r="AM154" s="73">
        <v>0.41158674382418842</v>
      </c>
      <c r="AN154" s="73">
        <v>5.5186759697947414</v>
      </c>
      <c r="AO154" s="44">
        <v>7.6634050541722022E-3</v>
      </c>
      <c r="AP154" s="44">
        <v>8.1180096683829472E-2</v>
      </c>
      <c r="AQ154" s="44">
        <v>1.183766089998874</v>
      </c>
      <c r="AR154" s="89">
        <v>3.9842085599364328E-2</v>
      </c>
      <c r="AS154" s="89">
        <v>1.0486243454127859</v>
      </c>
      <c r="AT154" s="89">
        <v>2.988706330532624</v>
      </c>
      <c r="AU154" s="94">
        <v>3.1504705762052818E-2</v>
      </c>
      <c r="AV154" s="94">
        <v>0.66248483853581153</v>
      </c>
      <c r="AW154" s="94">
        <v>2.8267779252408638</v>
      </c>
      <c r="AX154" s="7" t="e">
        <f>NA()</f>
        <v>#N/A</v>
      </c>
      <c r="AY154" s="7" t="e">
        <f>NA()</f>
        <v>#N/A</v>
      </c>
      <c r="AZ154" s="7" t="e">
        <f>NA()</f>
        <v>#N/A</v>
      </c>
      <c r="BA154" s="99">
        <v>0.14584963801484799</v>
      </c>
      <c r="BB154" s="99">
        <v>0.61308975312445502</v>
      </c>
      <c r="BC154" s="99">
        <v>4.9861540005617746</v>
      </c>
      <c r="BD154" s="104">
        <v>3.1941707630861287E-2</v>
      </c>
      <c r="BE154" s="104">
        <v>0.73475153761035095</v>
      </c>
      <c r="BF154" s="104">
        <v>3.5081446226794171</v>
      </c>
      <c r="BG154" s="82">
        <v>0.14138945059693869</v>
      </c>
      <c r="BH154" s="82">
        <v>0.52293790395802775</v>
      </c>
      <c r="BI154" s="82">
        <v>4.7614719906474798</v>
      </c>
      <c r="BJ154" s="109">
        <v>0.26408996035949228</v>
      </c>
      <c r="BK154" s="109">
        <v>0.75566880437789363</v>
      </c>
      <c r="BL154" s="109">
        <v>3.8066517241739688</v>
      </c>
      <c r="BM154" s="44">
        <v>4.0987929130471792E-2</v>
      </c>
      <c r="BN154" s="44">
        <v>0.31577356257047628</v>
      </c>
      <c r="BO154" s="44">
        <v>1.1459668744607661</v>
      </c>
      <c r="BP154" s="163">
        <v>0.93431906506568041</v>
      </c>
      <c r="BQ154" s="163">
        <v>1.601741701285321</v>
      </c>
      <c r="BR154" s="163">
        <v>7.4280546040317814</v>
      </c>
      <c r="BS154" s="168">
        <v>0.78814190821152508</v>
      </c>
      <c r="BT154" s="168">
        <v>1.6140212978780859</v>
      </c>
      <c r="BU154" s="168">
        <v>6.6233681552271078</v>
      </c>
      <c r="BV154" s="173">
        <v>0.65120784411695243</v>
      </c>
      <c r="BW154" s="173">
        <v>1.6795872461727439</v>
      </c>
      <c r="BX154" s="173">
        <v>6.4358831479619063</v>
      </c>
      <c r="BY154" s="178">
        <v>0.73096635556135936</v>
      </c>
      <c r="BZ154" s="178">
        <v>1.5300849884976711</v>
      </c>
      <c r="CA154" s="178">
        <v>5.3042806277363361</v>
      </c>
      <c r="CB154" s="183">
        <v>0.8499195094541927</v>
      </c>
      <c r="CC154" s="183">
        <v>1.3342423373843431</v>
      </c>
      <c r="CD154" s="183">
        <v>3.9081407565719362</v>
      </c>
      <c r="CE154" s="114">
        <v>0.44677653663882261</v>
      </c>
      <c r="CF154" s="114">
        <v>1.3064083613386841</v>
      </c>
      <c r="CG154" s="114">
        <v>2.9354889169631431</v>
      </c>
      <c r="CH154" s="188">
        <v>0.956434358807836</v>
      </c>
      <c r="CI154" s="188">
        <v>1.688721310923005</v>
      </c>
      <c r="CJ154" s="188">
        <v>2.2708317073374831</v>
      </c>
    </row>
    <row r="155" spans="1:88" x14ac:dyDescent="0.3">
      <c r="A155" s="9">
        <v>45439</v>
      </c>
      <c r="B155" s="121">
        <v>0.13975453531560841</v>
      </c>
      <c r="C155" s="121">
        <v>0.44145089959248912</v>
      </c>
      <c r="D155" s="121">
        <v>1.721422286189765</v>
      </c>
      <c r="E155" s="126">
        <v>0.14498119818685881</v>
      </c>
      <c r="F155" s="126">
        <v>0.48274993466774302</v>
      </c>
      <c r="G155" s="126">
        <v>1.567298004266648</v>
      </c>
      <c r="H155" s="7" t="e">
        <f>NA()</f>
        <v>#N/A</v>
      </c>
      <c r="I155" s="7" t="e">
        <f>NA()</f>
        <v>#N/A</v>
      </c>
      <c r="J155" s="7" t="e">
        <f>NA()</f>
        <v>#N/A</v>
      </c>
      <c r="K155" s="133">
        <v>4.1918616060677497E-2</v>
      </c>
      <c r="L155" s="133">
        <v>0.56905634151606221</v>
      </c>
      <c r="M155" s="133">
        <v>1.5804338325651961</v>
      </c>
      <c r="N155" s="138">
        <v>0.21791072608971049</v>
      </c>
      <c r="O155" s="138">
        <v>0.54536670982070168</v>
      </c>
      <c r="P155" s="138">
        <v>1.5721482520367409</v>
      </c>
      <c r="Q155" s="153">
        <v>0.21791072608971049</v>
      </c>
      <c r="R155" s="153">
        <v>0.54536670982070168</v>
      </c>
      <c r="S155" s="153">
        <v>1.5721482520367409</v>
      </c>
      <c r="T155" s="143">
        <v>0.41714092970208511</v>
      </c>
      <c r="U155" s="143">
        <v>0.87718090248990621</v>
      </c>
      <c r="V155" s="143">
        <v>1.4383934798548479</v>
      </c>
      <c r="W155" s="148">
        <v>0.58186992830062489</v>
      </c>
      <c r="X155" s="148">
        <v>0.92317826022743055</v>
      </c>
      <c r="Y155" s="148">
        <v>1.9042496808965379</v>
      </c>
      <c r="Z155" s="158">
        <v>0.52417886584318951</v>
      </c>
      <c r="AA155" s="158">
        <v>0.86007606352827803</v>
      </c>
      <c r="AB155" s="158">
        <v>2.1220369400828081</v>
      </c>
      <c r="AC155" s="55">
        <v>0.12775058287907409</v>
      </c>
      <c r="AD155" s="55">
        <v>1.144557740335818</v>
      </c>
      <c r="AE155" s="55">
        <v>3.632970648328202</v>
      </c>
      <c r="AF155" s="64">
        <v>0.12775058287907409</v>
      </c>
      <c r="AG155" s="64">
        <v>1.144557740335818</v>
      </c>
      <c r="AH155" s="64">
        <v>3.632970648328202</v>
      </c>
      <c r="AI155" s="77">
        <v>0.13383103556915221</v>
      </c>
      <c r="AJ155" s="77">
        <v>1.2280580293748431</v>
      </c>
      <c r="AK155" s="77">
        <v>3.5136384605465079</v>
      </c>
      <c r="AL155" s="73">
        <v>0.13383103556915221</v>
      </c>
      <c r="AM155" s="73">
        <v>1.2280580293748431</v>
      </c>
      <c r="AN155" s="73">
        <v>3.5136384605465079</v>
      </c>
      <c r="AO155" s="44">
        <v>6.9167514239889085E-4</v>
      </c>
      <c r="AP155" s="44">
        <v>6.5531389226521825E-2</v>
      </c>
      <c r="AQ155" s="44">
        <v>2.5102947454634541</v>
      </c>
      <c r="AR155" s="89">
        <v>0.16970952732311581</v>
      </c>
      <c r="AS155" s="89">
        <v>1.0955136326951771</v>
      </c>
      <c r="AT155" s="89">
        <v>3.0215863721443812</v>
      </c>
      <c r="AU155" s="94">
        <v>0.16284544782063951</v>
      </c>
      <c r="AV155" s="94">
        <v>1.0118798820211039</v>
      </c>
      <c r="AW155" s="94">
        <v>2.650577330478793</v>
      </c>
      <c r="AX155" s="7" t="e">
        <f>NA()</f>
        <v>#N/A</v>
      </c>
      <c r="AY155" s="7" t="e">
        <f>NA()</f>
        <v>#N/A</v>
      </c>
      <c r="AZ155" s="7" t="e">
        <f>NA()</f>
        <v>#N/A</v>
      </c>
      <c r="BA155" s="99">
        <v>0.12846617435321911</v>
      </c>
      <c r="BB155" s="99">
        <v>0.94608562831944765</v>
      </c>
      <c r="BC155" s="99">
        <v>2.4281008072610262</v>
      </c>
      <c r="BD155" s="104">
        <v>0.1232616806146611</v>
      </c>
      <c r="BE155" s="104">
        <v>0.70914167280275675</v>
      </c>
      <c r="BF155" s="104">
        <v>2.3564036320752941</v>
      </c>
      <c r="BG155" s="82">
        <v>0.1228962154205771</v>
      </c>
      <c r="BH155" s="82">
        <v>1.084340673952086</v>
      </c>
      <c r="BI155" s="82">
        <v>2.4091388009892261</v>
      </c>
      <c r="BJ155" s="109">
        <v>0.12149056947880291</v>
      </c>
      <c r="BK155" s="109">
        <v>1.3047894045863819</v>
      </c>
      <c r="BL155" s="109">
        <v>2.5669397588842782</v>
      </c>
      <c r="BM155" s="44">
        <v>3.4704469942642049E-2</v>
      </c>
      <c r="BN155" s="44">
        <v>0.34472364393803501</v>
      </c>
      <c r="BO155" s="44">
        <v>1.1717261322992349</v>
      </c>
      <c r="BP155" s="163">
        <v>0.40175908655924991</v>
      </c>
      <c r="BQ155" s="163">
        <v>1.155115755889174</v>
      </c>
      <c r="BR155" s="163">
        <v>1.490962386885015</v>
      </c>
      <c r="BS155" s="168">
        <v>0.34335356247035059</v>
      </c>
      <c r="BT155" s="168">
        <v>0.84217364130115102</v>
      </c>
      <c r="BU155" s="168">
        <v>1.767500647016474</v>
      </c>
      <c r="BV155" s="173">
        <v>0.38114084642926721</v>
      </c>
      <c r="BW155" s="173">
        <v>1.324401511072874</v>
      </c>
      <c r="BX155" s="173">
        <v>1.6892998171854261</v>
      </c>
      <c r="BY155" s="178">
        <v>0.28288313264766601</v>
      </c>
      <c r="BZ155" s="178">
        <v>1.220934896189098</v>
      </c>
      <c r="CA155" s="178">
        <v>1.8407681640543481</v>
      </c>
      <c r="CB155" s="183">
        <v>0.48413375177976831</v>
      </c>
      <c r="CC155" s="183">
        <v>1.064883050747168</v>
      </c>
      <c r="CD155" s="183">
        <v>1.910553878148711</v>
      </c>
      <c r="CE155" s="114">
        <v>0.43827765460148987</v>
      </c>
      <c r="CF155" s="114">
        <v>0.99330424285241226</v>
      </c>
      <c r="CG155" s="114">
        <v>2.0361273742945909</v>
      </c>
      <c r="CH155" s="188">
        <v>0.55280754607103466</v>
      </c>
      <c r="CI155" s="188">
        <v>1.1419521278854801</v>
      </c>
      <c r="CJ155" s="188">
        <v>2.0024677810085971</v>
      </c>
    </row>
    <row r="156" spans="1:88" x14ac:dyDescent="0.3">
      <c r="A156" s="9">
        <v>45440</v>
      </c>
      <c r="B156" s="121">
        <v>0.29314977630144978</v>
      </c>
      <c r="C156" s="121">
        <v>0.68137177475239175</v>
      </c>
      <c r="D156" s="121">
        <v>3.3106608360214351</v>
      </c>
      <c r="E156" s="126">
        <v>0.21225321185543419</v>
      </c>
      <c r="F156" s="126">
        <v>1.021777466168325</v>
      </c>
      <c r="G156" s="126">
        <v>3.3529510980661459</v>
      </c>
      <c r="H156" s="7" t="e">
        <f>NA()</f>
        <v>#N/A</v>
      </c>
      <c r="I156" s="7" t="e">
        <f>NA()</f>
        <v>#N/A</v>
      </c>
      <c r="J156" s="7" t="e">
        <f>NA()</f>
        <v>#N/A</v>
      </c>
      <c r="K156" s="133">
        <v>4.5019454716888729E-2</v>
      </c>
      <c r="L156" s="133">
        <v>0.51728782633878101</v>
      </c>
      <c r="M156" s="133">
        <v>3.2734257375185019</v>
      </c>
      <c r="N156" s="138">
        <v>5.3347356288094103E-2</v>
      </c>
      <c r="O156" s="138">
        <v>0.86551192498976193</v>
      </c>
      <c r="P156" s="138">
        <v>3.6150455748308512</v>
      </c>
      <c r="Q156" s="153">
        <v>5.3347356288094103E-2</v>
      </c>
      <c r="R156" s="153">
        <v>0.86551192498976193</v>
      </c>
      <c r="S156" s="153">
        <v>3.6150455748308512</v>
      </c>
      <c r="T156" s="143">
        <v>0.305780570748585</v>
      </c>
      <c r="U156" s="143">
        <v>1.2568601119825531</v>
      </c>
      <c r="V156" s="143">
        <v>3.258410118852229</v>
      </c>
      <c r="W156" s="148">
        <v>0.32294040526977541</v>
      </c>
      <c r="X156" s="148">
        <v>1.6939455655858029</v>
      </c>
      <c r="Y156" s="148">
        <v>3.471816710096264</v>
      </c>
      <c r="Z156" s="158">
        <v>0.26636307904997991</v>
      </c>
      <c r="AA156" s="158">
        <v>1.8443662047864919</v>
      </c>
      <c r="AB156" s="158">
        <v>3.5303723972086281</v>
      </c>
      <c r="AC156" s="55">
        <v>5.9140845102197658E-2</v>
      </c>
      <c r="AD156" s="55">
        <v>0.55062065022638296</v>
      </c>
      <c r="AE156" s="55">
        <v>2.9985452648736119</v>
      </c>
      <c r="AF156" s="64">
        <v>5.9140845102197658E-2</v>
      </c>
      <c r="AG156" s="64">
        <v>0.55062065022638296</v>
      </c>
      <c r="AH156" s="64">
        <v>2.9985452648736119</v>
      </c>
      <c r="AI156" s="77">
        <v>5.2884744821036972E-2</v>
      </c>
      <c r="AJ156" s="77">
        <v>0.49681564082477919</v>
      </c>
      <c r="AK156" s="77">
        <v>2.795650528326231</v>
      </c>
      <c r="AL156" s="73">
        <v>5.2884744821036972E-2</v>
      </c>
      <c r="AM156" s="73">
        <v>0.49681564082477919</v>
      </c>
      <c r="AN156" s="73">
        <v>2.795650528326231</v>
      </c>
      <c r="AO156" s="44">
        <v>2.4561415202175921E-2</v>
      </c>
      <c r="AP156" s="44">
        <v>0.50660839047716</v>
      </c>
      <c r="AQ156" s="44">
        <v>2.1182357202680309</v>
      </c>
      <c r="AR156" s="89">
        <v>5.4098952413942712E-2</v>
      </c>
      <c r="AS156" s="89">
        <v>0.60499283299128692</v>
      </c>
      <c r="AT156" s="89">
        <v>3.4770748592082832</v>
      </c>
      <c r="AU156" s="94">
        <v>4.1696649912150323E-2</v>
      </c>
      <c r="AV156" s="94">
        <v>0.5148651040539628</v>
      </c>
      <c r="AW156" s="94">
        <v>4.6162209591837131</v>
      </c>
      <c r="AX156" s="7" t="e">
        <f>NA()</f>
        <v>#N/A</v>
      </c>
      <c r="AY156" s="7" t="e">
        <f>NA()</f>
        <v>#N/A</v>
      </c>
      <c r="AZ156" s="7" t="e">
        <f>NA()</f>
        <v>#N/A</v>
      </c>
      <c r="BA156" s="99">
        <v>8.791299181130012E-2</v>
      </c>
      <c r="BB156" s="99">
        <v>1.072643906912301</v>
      </c>
      <c r="BC156" s="99">
        <v>3.439270812278123</v>
      </c>
      <c r="BD156" s="104">
        <v>3.6459190156918619E-2</v>
      </c>
      <c r="BE156" s="104">
        <v>0.28496493112390159</v>
      </c>
      <c r="BF156" s="104">
        <v>3.527317362829256</v>
      </c>
      <c r="BG156" s="82">
        <v>8.4768464827462447E-2</v>
      </c>
      <c r="BH156" s="82">
        <v>0.92547094500902272</v>
      </c>
      <c r="BI156" s="82">
        <v>3.5032200432044389</v>
      </c>
      <c r="BJ156" s="109">
        <v>0.31863450377283692</v>
      </c>
      <c r="BK156" s="109">
        <v>1.9510310427178661</v>
      </c>
      <c r="BL156" s="109">
        <v>3.269368704235478</v>
      </c>
      <c r="BM156" s="44">
        <v>0.28583822787535912</v>
      </c>
      <c r="BN156" s="44">
        <v>0.92697930885623914</v>
      </c>
      <c r="BO156" s="44">
        <v>2.3954172240577529</v>
      </c>
      <c r="BP156" s="163">
        <v>0.12357188612536719</v>
      </c>
      <c r="BQ156" s="163">
        <v>1.7045527985757301</v>
      </c>
      <c r="BR156" s="163">
        <v>4.5356644863148592</v>
      </c>
      <c r="BS156" s="168">
        <v>0.32338687739365468</v>
      </c>
      <c r="BT156" s="168">
        <v>1.682197694249377</v>
      </c>
      <c r="BU156" s="168">
        <v>5.184345756452081</v>
      </c>
      <c r="BV156" s="173">
        <v>0.32664173485697251</v>
      </c>
      <c r="BW156" s="173">
        <v>1.603655413350898</v>
      </c>
      <c r="BX156" s="173">
        <v>4.244016021199851</v>
      </c>
      <c r="BY156" s="178">
        <v>0.34786213538655603</v>
      </c>
      <c r="BZ156" s="178">
        <v>1.020387365378244</v>
      </c>
      <c r="CA156" s="178">
        <v>3.659849467347482</v>
      </c>
      <c r="CB156" s="183">
        <v>0.28172520737689011</v>
      </c>
      <c r="CC156" s="183">
        <v>0.77007844119638069</v>
      </c>
      <c r="CD156" s="183">
        <v>2.9730332122418739</v>
      </c>
      <c r="CE156" s="114">
        <v>0.25471337538132072</v>
      </c>
      <c r="CF156" s="114">
        <v>1.9273382360218241</v>
      </c>
      <c r="CG156" s="114">
        <v>3.579034250077445</v>
      </c>
      <c r="CH156" s="188">
        <v>0.31167406424770833</v>
      </c>
      <c r="CI156" s="188">
        <v>1.988821563647875</v>
      </c>
      <c r="CJ156" s="188">
        <v>3.1042105025109068</v>
      </c>
    </row>
    <row r="157" spans="1:88" x14ac:dyDescent="0.3">
      <c r="A157" s="9">
        <v>45441</v>
      </c>
      <c r="B157" s="121">
        <v>0.44779167117715463</v>
      </c>
      <c r="C157" s="121">
        <v>1.131800705967652</v>
      </c>
      <c r="D157" s="121">
        <v>4.7859372515828493</v>
      </c>
      <c r="E157" s="126">
        <v>0.14003281653806621</v>
      </c>
      <c r="F157" s="126">
        <v>1.5417826676429049</v>
      </c>
      <c r="G157" s="126">
        <v>6.0177579743536924</v>
      </c>
      <c r="H157" s="7" t="e">
        <f>NA()</f>
        <v>#N/A</v>
      </c>
      <c r="I157" s="7" t="e">
        <f>NA()</f>
        <v>#N/A</v>
      </c>
      <c r="J157" s="7" t="e">
        <f>NA()</f>
        <v>#N/A</v>
      </c>
      <c r="K157" s="133">
        <v>7.7624079824864203E-2</v>
      </c>
      <c r="L157" s="133">
        <v>2.0034985786445958</v>
      </c>
      <c r="M157" s="133">
        <v>7.6210939811937717</v>
      </c>
      <c r="N157" s="138">
        <v>0.15810532533804389</v>
      </c>
      <c r="O157" s="138">
        <v>1.787998052101029</v>
      </c>
      <c r="P157" s="138">
        <v>7.3258120193592839</v>
      </c>
      <c r="Q157" s="153">
        <v>0.15810532533804389</v>
      </c>
      <c r="R157" s="153">
        <v>1.787998052101029</v>
      </c>
      <c r="S157" s="153">
        <v>7.3258120193592839</v>
      </c>
      <c r="T157" s="143">
        <v>0.33190286983828499</v>
      </c>
      <c r="U157" s="143">
        <v>1.305988059069495</v>
      </c>
      <c r="V157" s="143">
        <v>8.1889908868582015</v>
      </c>
      <c r="W157" s="148">
        <v>0.3047390828513149</v>
      </c>
      <c r="X157" s="148">
        <v>1.5145946057158199</v>
      </c>
      <c r="Y157" s="148">
        <v>8.1492097572141766</v>
      </c>
      <c r="Z157" s="158">
        <v>0.3537236774063493</v>
      </c>
      <c r="AA157" s="158">
        <v>1.258139503608587</v>
      </c>
      <c r="AB157" s="158">
        <v>7.7147810568053066</v>
      </c>
      <c r="AC157" s="55">
        <v>1.61986743457458E-2</v>
      </c>
      <c r="AD157" s="55">
        <v>1.099160038113854</v>
      </c>
      <c r="AE157" s="55">
        <v>8.4168462396738857</v>
      </c>
      <c r="AF157" s="64">
        <v>1.61986743457458E-2</v>
      </c>
      <c r="AG157" s="64">
        <v>1.099160038113854</v>
      </c>
      <c r="AH157" s="64">
        <v>8.4168462396738857</v>
      </c>
      <c r="AI157" s="77">
        <v>1.6237308920659329E-2</v>
      </c>
      <c r="AJ157" s="77">
        <v>0.98212172958877075</v>
      </c>
      <c r="AK157" s="77">
        <v>8.1774610172284241</v>
      </c>
      <c r="AL157" s="73">
        <v>1.6237308920659329E-2</v>
      </c>
      <c r="AM157" s="73">
        <v>0.98212172958877075</v>
      </c>
      <c r="AN157" s="73">
        <v>8.1774610172284241</v>
      </c>
      <c r="AO157" s="44">
        <v>1.270464589560402E-2</v>
      </c>
      <c r="AP157" s="44">
        <v>0.28644683555483902</v>
      </c>
      <c r="AQ157" s="44">
        <v>2.5125104037465582</v>
      </c>
      <c r="AR157" s="89">
        <v>0</v>
      </c>
      <c r="AS157" s="89">
        <v>0.4839852004240231</v>
      </c>
      <c r="AT157" s="89">
        <v>4.7112670697288541</v>
      </c>
      <c r="AU157" s="94">
        <v>0</v>
      </c>
      <c r="AV157" s="94">
        <v>0.29084118868546399</v>
      </c>
      <c r="AW157" s="94">
        <v>5.0408249015025133</v>
      </c>
      <c r="AX157" s="7" t="e">
        <f>NA()</f>
        <v>#N/A</v>
      </c>
      <c r="AY157" s="7" t="e">
        <f>NA()</f>
        <v>#N/A</v>
      </c>
      <c r="AZ157" s="7" t="e">
        <f>NA()</f>
        <v>#N/A</v>
      </c>
      <c r="BA157" s="99">
        <v>2.9128696935979661E-2</v>
      </c>
      <c r="BB157" s="99">
        <v>1.113253427967285</v>
      </c>
      <c r="BC157" s="99">
        <v>7.2083602292641684</v>
      </c>
      <c r="BD157" s="104">
        <v>2.9689303692174642E-3</v>
      </c>
      <c r="BE157" s="104">
        <v>0.29762868017421762</v>
      </c>
      <c r="BF157" s="104">
        <v>4.5577573529028541</v>
      </c>
      <c r="BG157" s="82">
        <v>2.2998013114230449E-2</v>
      </c>
      <c r="BH157" s="82">
        <v>0.90250606139679701</v>
      </c>
      <c r="BI157" s="82">
        <v>5.9275257986610441</v>
      </c>
      <c r="BJ157" s="109">
        <v>0.1135085319519346</v>
      </c>
      <c r="BK157" s="109">
        <v>1.0898244497495131</v>
      </c>
      <c r="BL157" s="109">
        <v>6.0911355605029041</v>
      </c>
      <c r="BM157" s="44">
        <v>7.0124959365182926E-2</v>
      </c>
      <c r="BN157" s="44">
        <v>0.69297888860941603</v>
      </c>
      <c r="BO157" s="44">
        <v>1.9653761460871491</v>
      </c>
      <c r="BP157" s="163">
        <v>4.9220818598504419E-2</v>
      </c>
      <c r="BQ157" s="163">
        <v>1.944336250701572</v>
      </c>
      <c r="BR157" s="163">
        <v>6.6911450818359919</v>
      </c>
      <c r="BS157" s="168">
        <v>0.21442166242117899</v>
      </c>
      <c r="BT157" s="168">
        <v>2.216424351566038</v>
      </c>
      <c r="BU157" s="168">
        <v>6.3972490992858102</v>
      </c>
      <c r="BV157" s="173">
        <v>0.3725716457129406</v>
      </c>
      <c r="BW157" s="173">
        <v>1.8750955450987481</v>
      </c>
      <c r="BX157" s="173">
        <v>5.7049327209445746</v>
      </c>
      <c r="BY157" s="178">
        <v>0.2291293923481022</v>
      </c>
      <c r="BZ157" s="178">
        <v>1.5816852342540351</v>
      </c>
      <c r="CA157" s="178">
        <v>5.6825211141913456</v>
      </c>
      <c r="CB157" s="183">
        <v>0.12066549826397641</v>
      </c>
      <c r="CC157" s="183">
        <v>2.132445989673454</v>
      </c>
      <c r="CD157" s="183">
        <v>4.4459102587516277</v>
      </c>
      <c r="CE157" s="114">
        <v>0.44242050015645928</v>
      </c>
      <c r="CF157" s="114">
        <v>0.86747558040640005</v>
      </c>
      <c r="CG157" s="114">
        <v>6.7737797343714297</v>
      </c>
      <c r="CH157" s="188">
        <v>0.37601619764630811</v>
      </c>
      <c r="CI157" s="188">
        <v>1.519996502520484</v>
      </c>
      <c r="CJ157" s="188">
        <v>7.8219061262891199</v>
      </c>
    </row>
    <row r="158" spans="1:88" x14ac:dyDescent="0.3">
      <c r="A158" s="9">
        <v>45442</v>
      </c>
      <c r="B158" s="121">
        <v>0.16072968440848279</v>
      </c>
      <c r="C158" s="121">
        <v>0.6678278976731169</v>
      </c>
      <c r="D158" s="121">
        <v>2.2740881072411119</v>
      </c>
      <c r="E158" s="126">
        <v>0.28394217645768538</v>
      </c>
      <c r="F158" s="126">
        <v>1.006076805023107</v>
      </c>
      <c r="G158" s="126">
        <v>3.1365598320570358</v>
      </c>
      <c r="H158" s="7" t="e">
        <f>NA()</f>
        <v>#N/A</v>
      </c>
      <c r="I158" s="7" t="e">
        <f>NA()</f>
        <v>#N/A</v>
      </c>
      <c r="J158" s="7" t="e">
        <f>NA()</f>
        <v>#N/A</v>
      </c>
      <c r="K158" s="133">
        <v>0.17682520947112559</v>
      </c>
      <c r="L158" s="133">
        <v>1.0855736767361279</v>
      </c>
      <c r="M158" s="133">
        <v>4.2594132338696271</v>
      </c>
      <c r="N158" s="138">
        <v>0.3041612809197799</v>
      </c>
      <c r="O158" s="138">
        <v>1.198679345831142</v>
      </c>
      <c r="P158" s="138">
        <v>4.8326484374311303</v>
      </c>
      <c r="Q158" s="153">
        <v>0.3041612809197799</v>
      </c>
      <c r="R158" s="153">
        <v>1.198679345831142</v>
      </c>
      <c r="S158" s="153">
        <v>4.8326484374311303</v>
      </c>
      <c r="T158" s="143">
        <v>0.49207446754202222</v>
      </c>
      <c r="U158" s="143">
        <v>1.2065961195585539</v>
      </c>
      <c r="V158" s="143">
        <v>3.716501279774941</v>
      </c>
      <c r="W158" s="148">
        <v>0.40638237476187172</v>
      </c>
      <c r="X158" s="148">
        <v>1.5638273974201129</v>
      </c>
      <c r="Y158" s="148">
        <v>3.8272979106798082</v>
      </c>
      <c r="Z158" s="158">
        <v>0.47528735724797688</v>
      </c>
      <c r="AA158" s="158">
        <v>1.5295529817960349</v>
      </c>
      <c r="AB158" s="158">
        <v>4.4902527440823068</v>
      </c>
      <c r="AC158" s="55">
        <v>0.1787606753548189</v>
      </c>
      <c r="AD158" s="55">
        <v>0.5638996380340362</v>
      </c>
      <c r="AE158" s="55">
        <v>1.6113256281745989</v>
      </c>
      <c r="AF158" s="64">
        <v>0.1787606753548189</v>
      </c>
      <c r="AG158" s="64">
        <v>0.5638996380340362</v>
      </c>
      <c r="AH158" s="64">
        <v>1.6113256281745989</v>
      </c>
      <c r="AI158" s="77">
        <v>0.15909554316217511</v>
      </c>
      <c r="AJ158" s="77">
        <v>0.51904318092277069</v>
      </c>
      <c r="AK158" s="77">
        <v>1.5840608594227741</v>
      </c>
      <c r="AL158" s="73">
        <v>0.15909554316217511</v>
      </c>
      <c r="AM158" s="73">
        <v>0.51904318092277069</v>
      </c>
      <c r="AN158" s="73">
        <v>1.5840608594227741</v>
      </c>
      <c r="AO158" s="44">
        <v>1.243474374553798E-3</v>
      </c>
      <c r="AP158" s="44">
        <v>0.2198316497979238</v>
      </c>
      <c r="AQ158" s="44">
        <v>1.5342599572026709</v>
      </c>
      <c r="AR158" s="89">
        <v>7.5326856785776372E-2</v>
      </c>
      <c r="AS158" s="89">
        <v>0.7242659152936114</v>
      </c>
      <c r="AT158" s="89">
        <v>2.4850967196091478</v>
      </c>
      <c r="AU158" s="94">
        <v>6.3539557624299955E-2</v>
      </c>
      <c r="AV158" s="94">
        <v>0.89458783818406773</v>
      </c>
      <c r="AW158" s="94">
        <v>2.759585077255879</v>
      </c>
      <c r="AX158" s="7" t="e">
        <f>NA()</f>
        <v>#N/A</v>
      </c>
      <c r="AY158" s="7" t="e">
        <f>NA()</f>
        <v>#N/A</v>
      </c>
      <c r="AZ158" s="7" t="e">
        <f>NA()</f>
        <v>#N/A</v>
      </c>
      <c r="BA158" s="99">
        <v>0.1816524569659978</v>
      </c>
      <c r="BB158" s="99">
        <v>0.83451001863161534</v>
      </c>
      <c r="BC158" s="99">
        <v>2.087702271983074</v>
      </c>
      <c r="BD158" s="104">
        <v>0.1009746515449136</v>
      </c>
      <c r="BE158" s="104">
        <v>1.042138725855468</v>
      </c>
      <c r="BF158" s="104">
        <v>2.6081321968760358</v>
      </c>
      <c r="BG158" s="82">
        <v>0.18054566284371909</v>
      </c>
      <c r="BH158" s="82">
        <v>0.8447124131641135</v>
      </c>
      <c r="BI158" s="82">
        <v>2.5900992929755402</v>
      </c>
      <c r="BJ158" s="109">
        <v>0.24348409152298869</v>
      </c>
      <c r="BK158" s="109">
        <v>1.170944523793352</v>
      </c>
      <c r="BL158" s="109">
        <v>2.9398888833840049</v>
      </c>
      <c r="BM158" s="44">
        <v>0.13414090660159411</v>
      </c>
      <c r="BN158" s="44">
        <v>0.68180577510614637</v>
      </c>
      <c r="BO158" s="44">
        <v>2.2541116889735489</v>
      </c>
      <c r="BP158" s="163">
        <v>0.32069046997864498</v>
      </c>
      <c r="BQ158" s="163">
        <v>1.485595026735445</v>
      </c>
      <c r="BR158" s="163">
        <v>2.8758743263062172</v>
      </c>
      <c r="BS158" s="168">
        <v>0.55784947349879344</v>
      </c>
      <c r="BT158" s="168">
        <v>1.7588758563588389</v>
      </c>
      <c r="BU158" s="168">
        <v>2.7783507944679529</v>
      </c>
      <c r="BV158" s="173">
        <v>0.52868151730266844</v>
      </c>
      <c r="BW158" s="173">
        <v>1.754070135965301</v>
      </c>
      <c r="BX158" s="173">
        <v>3.031839384190111</v>
      </c>
      <c r="BY158" s="178">
        <v>0.38766819598014579</v>
      </c>
      <c r="BZ158" s="178">
        <v>1.6303525405763111</v>
      </c>
      <c r="CA158" s="178">
        <v>3.447734559710987</v>
      </c>
      <c r="CB158" s="183">
        <v>0.29288489824044128</v>
      </c>
      <c r="CC158" s="183">
        <v>1.32023526238025</v>
      </c>
      <c r="CD158" s="183">
        <v>2.922490316905519</v>
      </c>
      <c r="CE158" s="114">
        <v>0.27811912440826991</v>
      </c>
      <c r="CF158" s="114">
        <v>1.8501379020310309</v>
      </c>
      <c r="CG158" s="114">
        <v>3.332884716640081</v>
      </c>
      <c r="CH158" s="188">
        <v>0.5469390991611458</v>
      </c>
      <c r="CI158" s="188">
        <v>1.611573687457353</v>
      </c>
      <c r="CJ158" s="188">
        <v>3.4166715302586459</v>
      </c>
    </row>
    <row r="159" spans="1:88" x14ac:dyDescent="0.3">
      <c r="A159" s="9">
        <v>45443</v>
      </c>
      <c r="B159" s="121">
        <v>0.12508500353266841</v>
      </c>
      <c r="C159" s="121">
        <v>1.0707553036544391</v>
      </c>
      <c r="D159" s="121">
        <v>3.870884466667154</v>
      </c>
      <c r="E159" s="126">
        <v>4.8470000487981821E-2</v>
      </c>
      <c r="F159" s="126">
        <v>0.89268081075336958</v>
      </c>
      <c r="G159" s="126">
        <v>6.8232175254746039</v>
      </c>
      <c r="H159" s="7"/>
      <c r="I159" s="7"/>
      <c r="J159" s="7"/>
      <c r="K159" s="133">
        <v>7.9413626261265691E-2</v>
      </c>
      <c r="L159" s="133">
        <v>0.395971670918081</v>
      </c>
      <c r="M159" s="133">
        <v>7.0092731842551217</v>
      </c>
      <c r="N159" s="138">
        <v>6.2669958359973924E-2</v>
      </c>
      <c r="O159" s="138">
        <v>0.63453991017809397</v>
      </c>
      <c r="P159" s="138">
        <v>7.1740040502493763</v>
      </c>
      <c r="Q159" s="153">
        <v>6.2669958359973924E-2</v>
      </c>
      <c r="R159" s="153">
        <v>0.63453991017809397</v>
      </c>
      <c r="S159" s="153">
        <v>7.1740040502493763</v>
      </c>
      <c r="T159" s="143">
        <v>8.6544099105506617E-2</v>
      </c>
      <c r="U159" s="143">
        <v>1.373954036117176</v>
      </c>
      <c r="V159" s="143">
        <v>5.3715924760181712</v>
      </c>
      <c r="W159" s="148">
        <v>7.6119444880469234E-2</v>
      </c>
      <c r="X159" s="148">
        <v>2.0944265217771481</v>
      </c>
      <c r="Y159" s="148">
        <v>4.7266571501793884</v>
      </c>
      <c r="Z159" s="158">
        <v>0.27218220764933188</v>
      </c>
      <c r="AA159" s="158">
        <v>1.98491897361186</v>
      </c>
      <c r="AB159" s="158">
        <v>4.5348816066780868</v>
      </c>
      <c r="AC159" s="55">
        <v>0.49932886703872759</v>
      </c>
      <c r="AD159" s="55">
        <v>1.115924564777401</v>
      </c>
      <c r="AE159" s="55">
        <v>2.1333122503470952</v>
      </c>
      <c r="AF159" s="64">
        <v>0.49932886703872759</v>
      </c>
      <c r="AG159" s="64">
        <v>1.115924564777401</v>
      </c>
      <c r="AH159" s="64">
        <v>2.1333122503470952</v>
      </c>
      <c r="AI159" s="77">
        <v>0.41948214086558699</v>
      </c>
      <c r="AJ159" s="77">
        <v>1.025007354195048</v>
      </c>
      <c r="AK159" s="77">
        <v>1.9656350029349119</v>
      </c>
      <c r="AL159" s="73">
        <v>0.41948214086558699</v>
      </c>
      <c r="AM159" s="73">
        <v>1.025007354195048</v>
      </c>
      <c r="AN159" s="73">
        <v>1.9656350029349119</v>
      </c>
      <c r="AO159" s="7"/>
      <c r="AP159" s="7"/>
      <c r="AQ159" s="7"/>
      <c r="AR159" s="89">
        <v>0.1164921465968586</v>
      </c>
      <c r="AS159" s="89">
        <v>0.83235848654359701</v>
      </c>
      <c r="AT159" s="89">
        <v>1.820569588340925</v>
      </c>
      <c r="AU159" s="94">
        <v>0.10785206609728901</v>
      </c>
      <c r="AV159" s="94">
        <v>0.93089681712503947</v>
      </c>
      <c r="AW159" s="94">
        <v>2.097130001946228</v>
      </c>
      <c r="AX159" s="7"/>
      <c r="AY159" s="7"/>
      <c r="AZ159" s="7"/>
      <c r="BA159" s="99">
        <v>0.22539597615299831</v>
      </c>
      <c r="BB159" s="99">
        <v>1.361647564387104</v>
      </c>
      <c r="BC159" s="99">
        <v>2.0745312198423091</v>
      </c>
      <c r="BD159" s="104">
        <v>3.5643686641822249E-3</v>
      </c>
      <c r="BE159" s="104">
        <v>0.57118777408582411</v>
      </c>
      <c r="BF159" s="104">
        <v>3.102385904557023</v>
      </c>
      <c r="BG159" s="82">
        <v>0.17042935465362721</v>
      </c>
      <c r="BH159" s="82">
        <v>1.240912525518532</v>
      </c>
      <c r="BI159" s="82">
        <v>2.5570242097394789</v>
      </c>
      <c r="BJ159" s="109">
        <v>0.1052976344778536</v>
      </c>
      <c r="BK159" s="109">
        <v>1.224615737423641</v>
      </c>
      <c r="BL159" s="109">
        <v>2.354757025315414</v>
      </c>
      <c r="BM159" s="7"/>
      <c r="BN159" s="7"/>
      <c r="BO159" s="7"/>
      <c r="BP159" s="163">
        <v>0.10848053720971131</v>
      </c>
      <c r="BQ159" s="163">
        <v>1.7179443896291979</v>
      </c>
      <c r="BR159" s="163">
        <v>5.0844363409472493</v>
      </c>
      <c r="BS159" s="168">
        <v>0.17030265049778379</v>
      </c>
      <c r="BT159" s="168">
        <v>1.2570323713473539</v>
      </c>
      <c r="BU159" s="168">
        <v>4.4690058699373152</v>
      </c>
      <c r="BV159" s="173">
        <v>0.12986370160325719</v>
      </c>
      <c r="BW159" s="173">
        <v>2.0828535599106459</v>
      </c>
      <c r="BX159" s="173">
        <v>4.0808920891519804</v>
      </c>
      <c r="BY159" s="178">
        <v>0.15198469646596111</v>
      </c>
      <c r="BZ159" s="178">
        <v>1.293517470068738</v>
      </c>
      <c r="CA159" s="178">
        <v>3.8064715289251621</v>
      </c>
      <c r="CB159" s="183">
        <v>0.194092477495031</v>
      </c>
      <c r="CC159" s="183">
        <v>1.5887981285246751</v>
      </c>
      <c r="CD159" s="183">
        <v>4.2316715362948232</v>
      </c>
      <c r="CE159" s="114">
        <v>0.17420981296093921</v>
      </c>
      <c r="CF159" s="114">
        <v>1.6915655286130771</v>
      </c>
      <c r="CG159" s="114">
        <v>5.5345993693832503</v>
      </c>
      <c r="CH159" s="188">
        <v>0.16333063255091329</v>
      </c>
      <c r="CI159" s="188">
        <v>2.0495421484207359</v>
      </c>
      <c r="CJ159" s="188">
        <v>3.9929464357722142</v>
      </c>
    </row>
    <row r="160" spans="1:88" x14ac:dyDescent="0.3">
      <c r="A160" s="9">
        <v>45444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</row>
    <row r="161" spans="1:88" x14ac:dyDescent="0.3">
      <c r="A161" s="9">
        <v>45445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3">
      <c r="A162" s="9">
        <v>45446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3">
      <c r="A163" s="9">
        <v>45447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3">
      <c r="A164" s="9">
        <v>45448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3">
      <c r="A165" s="9">
        <v>45449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3">
      <c r="A166" s="9">
        <v>45450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3">
      <c r="A167" s="9">
        <v>45451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3">
      <c r="A168" s="9">
        <v>45452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3">
      <c r="A169" s="9">
        <v>45453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3">
      <c r="A170" s="9">
        <v>45454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3">
      <c r="A171" s="9">
        <v>45455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3">
      <c r="A172" s="9">
        <v>45456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3">
      <c r="A173" s="9">
        <v>45457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3">
      <c r="A174" s="9">
        <v>45458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3">
      <c r="A175" s="9">
        <v>45459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3">
      <c r="A176" s="9">
        <v>45460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3">
      <c r="A177" s="9">
        <v>45461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3">
      <c r="A178" s="9">
        <v>45462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3">
      <c r="A179" s="9">
        <v>45463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3">
      <c r="A180" s="9">
        <v>45464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3">
      <c r="A181" s="9">
        <v>45465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3">
      <c r="A182" s="9">
        <v>45466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3">
      <c r="A183" s="9">
        <v>45467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3">
      <c r="A184" s="9">
        <v>45468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3">
      <c r="A185" s="9">
        <v>45469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3">
      <c r="A186" s="9">
        <v>45470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3">
      <c r="A187" s="9">
        <v>45471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3">
      <c r="A188" s="9">
        <v>45472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3">
      <c r="A189" s="9">
        <v>45473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3">
      <c r="A190" s="9">
        <v>45474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3">
      <c r="A191" s="9">
        <v>45475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3">
      <c r="A192" s="9">
        <v>45476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3">
      <c r="A193" s="9">
        <v>45477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3">
      <c r="A194" s="9">
        <v>45478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3">
      <c r="A195" s="9">
        <v>45479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3">
      <c r="A196" s="9">
        <v>45480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3">
      <c r="A197" s="9">
        <v>45481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3">
      <c r="A198" s="9">
        <v>45482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3">
      <c r="A199" s="9">
        <v>45483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3">
      <c r="A200" s="9">
        <v>45484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3">
      <c r="A201" s="9">
        <v>45485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3">
      <c r="A202" s="9">
        <v>45486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3">
      <c r="A203" s="9">
        <v>45487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3">
      <c r="A204" s="9">
        <v>45488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</row>
    <row r="205" spans="1:88" x14ac:dyDescent="0.3">
      <c r="A205" s="9">
        <v>45489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</row>
    <row r="206" spans="1:88" x14ac:dyDescent="0.3">
      <c r="A206" s="9">
        <v>45490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</row>
    <row r="207" spans="1:88" x14ac:dyDescent="0.3">
      <c r="A207" s="9">
        <v>45491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</row>
    <row r="208" spans="1:88" x14ac:dyDescent="0.3">
      <c r="A208" s="9">
        <v>45492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</row>
    <row r="209" spans="1:88" x14ac:dyDescent="0.3">
      <c r="A209" s="9">
        <v>45493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</row>
    <row r="210" spans="1:88" x14ac:dyDescent="0.3">
      <c r="A210" s="9">
        <v>45494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</row>
    <row r="211" spans="1:88" x14ac:dyDescent="0.3">
      <c r="A211" s="9">
        <v>45495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</row>
    <row r="212" spans="1:88" x14ac:dyDescent="0.3">
      <c r="A212" s="9">
        <v>45496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</row>
    <row r="213" spans="1:88" x14ac:dyDescent="0.3">
      <c r="A213" s="9">
        <v>45497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</row>
    <row r="214" spans="1:88" x14ac:dyDescent="0.3">
      <c r="A214" s="9">
        <v>45498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</row>
    <row r="215" spans="1:88" x14ac:dyDescent="0.3">
      <c r="A215" s="9">
        <v>45499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</row>
    <row r="216" spans="1:88" x14ac:dyDescent="0.3">
      <c r="A216" s="9">
        <v>45500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</row>
    <row r="217" spans="1:88" x14ac:dyDescent="0.3">
      <c r="A217" s="9">
        <v>45501</v>
      </c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</row>
    <row r="218" spans="1:88" x14ac:dyDescent="0.3">
      <c r="A218" s="9">
        <v>45502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</row>
    <row r="219" spans="1:88" x14ac:dyDescent="0.3">
      <c r="A219" s="9">
        <v>45503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</row>
    <row r="220" spans="1:88" x14ac:dyDescent="0.3">
      <c r="A220" s="9">
        <v>45504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</row>
    <row r="221" spans="1:88" x14ac:dyDescent="0.3">
      <c r="A221" s="9">
        <v>45505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</row>
    <row r="222" spans="1:88" x14ac:dyDescent="0.3">
      <c r="A222" s="9">
        <v>45506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</row>
    <row r="223" spans="1:88" x14ac:dyDescent="0.3">
      <c r="A223" s="9">
        <v>45507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</row>
    <row r="224" spans="1:88" x14ac:dyDescent="0.3">
      <c r="A224" s="9">
        <v>45508</v>
      </c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</row>
    <row r="225" spans="1:88" x14ac:dyDescent="0.3">
      <c r="A225" s="9">
        <v>45509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</row>
    <row r="226" spans="1:88" x14ac:dyDescent="0.3">
      <c r="A226" s="9">
        <v>45510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</row>
    <row r="227" spans="1:88" x14ac:dyDescent="0.3">
      <c r="A227" s="9">
        <v>45511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</row>
    <row r="228" spans="1:88" x14ac:dyDescent="0.3">
      <c r="A228" s="9">
        <v>45512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</row>
    <row r="229" spans="1:88" x14ac:dyDescent="0.3">
      <c r="A229" s="9">
        <v>45513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3">
      <c r="A230" s="9">
        <v>45514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3">
      <c r="A231" s="9">
        <v>45515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3">
      <c r="A232" s="9">
        <v>45516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3">
      <c r="A233" s="9">
        <v>45517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3">
      <c r="A234" s="9">
        <v>45518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3">
      <c r="A235" s="9">
        <v>45519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3">
      <c r="A236" s="9">
        <v>45520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3">
      <c r="A237" s="9">
        <v>45521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</row>
    <row r="238" spans="1:88" x14ac:dyDescent="0.3">
      <c r="A238" s="9">
        <v>45522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</row>
    <row r="239" spans="1:88" x14ac:dyDescent="0.3">
      <c r="A239" s="9">
        <v>45523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</row>
    <row r="240" spans="1:88" x14ac:dyDescent="0.3">
      <c r="A240" s="9">
        <v>45524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</row>
    <row r="241" spans="1:88" x14ac:dyDescent="0.3">
      <c r="A241" s="9">
        <v>45525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</row>
    <row r="242" spans="1:88" x14ac:dyDescent="0.3">
      <c r="A242" s="9">
        <v>45526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</row>
    <row r="243" spans="1:88" x14ac:dyDescent="0.3">
      <c r="A243" s="9">
        <v>45527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</row>
    <row r="244" spans="1:88" x14ac:dyDescent="0.3">
      <c r="A244" s="9">
        <v>45528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</row>
    <row r="245" spans="1:88" x14ac:dyDescent="0.3">
      <c r="A245" s="9">
        <v>45529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</row>
    <row r="246" spans="1:88" x14ac:dyDescent="0.3">
      <c r="A246" s="9">
        <v>45530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</row>
    <row r="247" spans="1:88" x14ac:dyDescent="0.3">
      <c r="A247" s="9">
        <v>45531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</row>
    <row r="248" spans="1:88" x14ac:dyDescent="0.3">
      <c r="A248" s="9">
        <v>45532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</row>
    <row r="249" spans="1:88" x14ac:dyDescent="0.3">
      <c r="A249" s="9">
        <v>45533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</row>
    <row r="250" spans="1:88" x14ac:dyDescent="0.3">
      <c r="A250" s="9">
        <v>45534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</row>
    <row r="251" spans="1:88" x14ac:dyDescent="0.3">
      <c r="A251" s="9">
        <v>45535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</row>
    <row r="252" spans="1:88" x14ac:dyDescent="0.3">
      <c r="A252" s="9">
        <v>45536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</row>
    <row r="253" spans="1:88" x14ac:dyDescent="0.3">
      <c r="A253" s="9">
        <v>45537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</row>
    <row r="254" spans="1:88" x14ac:dyDescent="0.3">
      <c r="A254" s="9">
        <v>45538</v>
      </c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</row>
    <row r="255" spans="1:88" x14ac:dyDescent="0.3">
      <c r="A255" s="9">
        <v>45539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</row>
    <row r="256" spans="1:88" x14ac:dyDescent="0.3">
      <c r="A256" s="9">
        <v>45540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</row>
    <row r="257" spans="1:88" x14ac:dyDescent="0.3">
      <c r="A257" s="9">
        <v>45541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</row>
    <row r="258" spans="1:88" x14ac:dyDescent="0.3">
      <c r="A258" s="9">
        <v>45542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</row>
    <row r="259" spans="1:88" x14ac:dyDescent="0.3">
      <c r="A259" s="9">
        <v>45543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</row>
    <row r="260" spans="1:88" x14ac:dyDescent="0.3">
      <c r="A260" s="9">
        <v>45544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</row>
    <row r="261" spans="1:88" x14ac:dyDescent="0.3">
      <c r="A261" s="9">
        <v>45545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</row>
    <row r="262" spans="1:88" x14ac:dyDescent="0.3">
      <c r="A262" s="9">
        <v>45546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</row>
    <row r="263" spans="1:88" x14ac:dyDescent="0.3">
      <c r="A263" s="9">
        <v>45547</v>
      </c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</row>
    <row r="264" spans="1:88" x14ac:dyDescent="0.3">
      <c r="A264" s="9">
        <v>45548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</row>
    <row r="265" spans="1:88" x14ac:dyDescent="0.3">
      <c r="A265" s="9">
        <v>45549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</row>
    <row r="266" spans="1:88" x14ac:dyDescent="0.3">
      <c r="A266" s="9">
        <v>45550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</row>
    <row r="267" spans="1:88" x14ac:dyDescent="0.3">
      <c r="A267" s="9">
        <v>45551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</row>
    <row r="268" spans="1:88" x14ac:dyDescent="0.3">
      <c r="A268" s="9">
        <v>45552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</row>
    <row r="269" spans="1:88" x14ac:dyDescent="0.3">
      <c r="A269" s="9">
        <v>45553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</row>
    <row r="270" spans="1:88" x14ac:dyDescent="0.3">
      <c r="A270" s="9">
        <v>45554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</row>
    <row r="271" spans="1:88" x14ac:dyDescent="0.3">
      <c r="A271" s="9">
        <v>45555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</row>
    <row r="272" spans="1:88" x14ac:dyDescent="0.3">
      <c r="A272" s="9">
        <v>45556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</row>
    <row r="273" spans="1:88" x14ac:dyDescent="0.3">
      <c r="A273" s="9">
        <v>45557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</row>
    <row r="274" spans="1:88" x14ac:dyDescent="0.3">
      <c r="A274" s="9">
        <v>45558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</row>
    <row r="275" spans="1:88" x14ac:dyDescent="0.3">
      <c r="A275" s="9">
        <v>45559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</row>
    <row r="276" spans="1:88" x14ac:dyDescent="0.3">
      <c r="A276" s="9">
        <v>45560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</row>
    <row r="277" spans="1:88" x14ac:dyDescent="0.3">
      <c r="A277" s="9">
        <v>45561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</row>
    <row r="278" spans="1:88" x14ac:dyDescent="0.3">
      <c r="A278" s="9">
        <v>45562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</row>
    <row r="279" spans="1:88" x14ac:dyDescent="0.3">
      <c r="A279" s="9">
        <v>45563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</row>
    <row r="280" spans="1:88" x14ac:dyDescent="0.3">
      <c r="A280" s="9">
        <v>45564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</row>
    <row r="281" spans="1:88" x14ac:dyDescent="0.3">
      <c r="A281" s="9">
        <v>45565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</row>
    <row r="282" spans="1:88" x14ac:dyDescent="0.3">
      <c r="A282" s="9">
        <v>45566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</row>
    <row r="283" spans="1:88" x14ac:dyDescent="0.3">
      <c r="A283" s="9">
        <v>45567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</row>
    <row r="284" spans="1:88" x14ac:dyDescent="0.3">
      <c r="A284" s="9">
        <v>45568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</row>
    <row r="285" spans="1:88" x14ac:dyDescent="0.3">
      <c r="A285" s="9">
        <v>45569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</row>
    <row r="286" spans="1:88" x14ac:dyDescent="0.3">
      <c r="A286" s="9">
        <v>45570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</row>
    <row r="287" spans="1:88" x14ac:dyDescent="0.3">
      <c r="A287" s="9">
        <v>45571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</row>
    <row r="288" spans="1:88" x14ac:dyDescent="0.3">
      <c r="A288" s="9">
        <v>45572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</row>
    <row r="289" spans="1:88" x14ac:dyDescent="0.3">
      <c r="A289" s="9">
        <v>45573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</row>
    <row r="290" spans="1:88" x14ac:dyDescent="0.3">
      <c r="A290" s="9">
        <v>45574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</row>
    <row r="291" spans="1:88" x14ac:dyDescent="0.3">
      <c r="A291" s="9">
        <v>45575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</row>
    <row r="292" spans="1:88" x14ac:dyDescent="0.3">
      <c r="A292" s="9">
        <v>45576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</row>
    <row r="293" spans="1:88" x14ac:dyDescent="0.3">
      <c r="A293" s="9">
        <v>45577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</row>
    <row r="294" spans="1:88" x14ac:dyDescent="0.3">
      <c r="A294" s="9">
        <v>45578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</row>
    <row r="295" spans="1:88" x14ac:dyDescent="0.3">
      <c r="A295" s="9">
        <v>45579</v>
      </c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</row>
    <row r="296" spans="1:88" x14ac:dyDescent="0.3">
      <c r="A296" s="9">
        <v>45580</v>
      </c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</row>
    <row r="297" spans="1:88" x14ac:dyDescent="0.3">
      <c r="A297" s="9">
        <v>45581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</row>
    <row r="298" spans="1:88" x14ac:dyDescent="0.3">
      <c r="A298" s="9">
        <v>45582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</row>
    <row r="299" spans="1:88" x14ac:dyDescent="0.3">
      <c r="A299" s="9">
        <v>45583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</row>
    <row r="300" spans="1:88" x14ac:dyDescent="0.3">
      <c r="A300" s="9">
        <v>45584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</row>
    <row r="301" spans="1:88" x14ac:dyDescent="0.3">
      <c r="A301" s="9">
        <v>45585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</row>
    <row r="302" spans="1:88" x14ac:dyDescent="0.3">
      <c r="A302" s="9">
        <v>45586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</row>
    <row r="303" spans="1:88" x14ac:dyDescent="0.3">
      <c r="A303" s="9">
        <v>45587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</row>
    <row r="304" spans="1:88" x14ac:dyDescent="0.3">
      <c r="A304" s="9">
        <v>45588</v>
      </c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</row>
    <row r="305" spans="1:88" x14ac:dyDescent="0.3">
      <c r="A305" s="9">
        <v>45589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</row>
    <row r="306" spans="1:88" x14ac:dyDescent="0.3">
      <c r="A306" s="9">
        <v>45590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</row>
    <row r="307" spans="1:88" x14ac:dyDescent="0.3">
      <c r="A307" s="9">
        <v>45591</v>
      </c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</row>
    <row r="308" spans="1:88" x14ac:dyDescent="0.3">
      <c r="A308" s="9">
        <v>45592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</row>
    <row r="309" spans="1:88" x14ac:dyDescent="0.3">
      <c r="A309" s="9">
        <v>45593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</row>
    <row r="310" spans="1:88" x14ac:dyDescent="0.3">
      <c r="A310" s="9">
        <v>45594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</row>
    <row r="311" spans="1:88" x14ac:dyDescent="0.3">
      <c r="A311" s="9">
        <v>45595</v>
      </c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</row>
    <row r="312" spans="1:88" x14ac:dyDescent="0.3">
      <c r="A312" s="9">
        <v>45596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</row>
    <row r="313" spans="1:88" x14ac:dyDescent="0.3">
      <c r="A313" s="9">
        <v>45597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</row>
    <row r="314" spans="1:88" x14ac:dyDescent="0.3">
      <c r="A314" s="9">
        <v>45598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</row>
    <row r="315" spans="1:88" x14ac:dyDescent="0.3">
      <c r="A315" s="9">
        <v>45599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</row>
    <row r="316" spans="1:88" x14ac:dyDescent="0.3">
      <c r="A316" s="9">
        <v>45600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</row>
    <row r="317" spans="1:88" x14ac:dyDescent="0.3">
      <c r="A317" s="9">
        <v>45601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</row>
    <row r="318" spans="1:88" x14ac:dyDescent="0.3">
      <c r="A318" s="9">
        <v>45602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</row>
    <row r="319" spans="1:88" x14ac:dyDescent="0.3">
      <c r="A319" s="9">
        <v>45603</v>
      </c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</row>
    <row r="320" spans="1:88" x14ac:dyDescent="0.3">
      <c r="A320" s="9">
        <v>45604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</row>
    <row r="321" spans="1:88" x14ac:dyDescent="0.3">
      <c r="A321" s="9">
        <v>45605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</row>
    <row r="322" spans="1:88" x14ac:dyDescent="0.3">
      <c r="A322" s="9">
        <v>45606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</row>
    <row r="323" spans="1:88" x14ac:dyDescent="0.3">
      <c r="A323" s="9">
        <v>45607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</row>
    <row r="324" spans="1:88" x14ac:dyDescent="0.3">
      <c r="A324" s="9">
        <v>45608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</row>
    <row r="325" spans="1:88" x14ac:dyDescent="0.3">
      <c r="A325" s="9">
        <v>45609</v>
      </c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</row>
    <row r="326" spans="1:88" x14ac:dyDescent="0.3">
      <c r="A326" s="9">
        <v>45610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</row>
    <row r="327" spans="1:88" x14ac:dyDescent="0.3">
      <c r="A327" s="9">
        <v>45611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</row>
    <row r="328" spans="1:88" x14ac:dyDescent="0.3">
      <c r="A328" s="9">
        <v>45612</v>
      </c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</row>
    <row r="329" spans="1:88" x14ac:dyDescent="0.3">
      <c r="A329" s="9">
        <v>45613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</row>
    <row r="330" spans="1:88" x14ac:dyDescent="0.3">
      <c r="A330" s="9">
        <v>45614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</row>
    <row r="331" spans="1:88" x14ac:dyDescent="0.3">
      <c r="A331" s="9">
        <v>45615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</row>
    <row r="332" spans="1:88" x14ac:dyDescent="0.3">
      <c r="A332" s="9">
        <v>45616</v>
      </c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</row>
    <row r="333" spans="1:88" x14ac:dyDescent="0.3">
      <c r="A333" s="9">
        <v>45617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</row>
    <row r="334" spans="1:88" x14ac:dyDescent="0.3">
      <c r="A334" s="9">
        <v>45618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</row>
    <row r="335" spans="1:88" x14ac:dyDescent="0.3">
      <c r="A335" s="9">
        <v>45619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</row>
    <row r="336" spans="1:88" x14ac:dyDescent="0.3">
      <c r="A336" s="9">
        <v>45620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</row>
    <row r="337" spans="1:88" x14ac:dyDescent="0.3">
      <c r="A337" s="9">
        <v>45621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</row>
    <row r="338" spans="1:88" x14ac:dyDescent="0.3">
      <c r="A338" s="9">
        <v>45622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</row>
    <row r="339" spans="1:88" x14ac:dyDescent="0.3">
      <c r="A339" s="9">
        <v>45623</v>
      </c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</row>
    <row r="340" spans="1:88" x14ac:dyDescent="0.3">
      <c r="A340" s="9">
        <v>45624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</row>
    <row r="341" spans="1:88" x14ac:dyDescent="0.3">
      <c r="A341" s="9">
        <v>45625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</row>
    <row r="342" spans="1:88" x14ac:dyDescent="0.3">
      <c r="A342" s="9">
        <v>45626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</row>
    <row r="343" spans="1:88" x14ac:dyDescent="0.3">
      <c r="A343" s="9">
        <v>45627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</row>
    <row r="344" spans="1:88" x14ac:dyDescent="0.3">
      <c r="A344" s="9">
        <v>45628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</row>
    <row r="345" spans="1:88" x14ac:dyDescent="0.3">
      <c r="A345" s="9">
        <v>45629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</row>
    <row r="346" spans="1:88" x14ac:dyDescent="0.3">
      <c r="A346" s="9">
        <v>45630</v>
      </c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</row>
    <row r="347" spans="1:88" x14ac:dyDescent="0.3">
      <c r="A347" s="9">
        <v>45631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</row>
    <row r="348" spans="1:88" x14ac:dyDescent="0.3">
      <c r="A348" s="9">
        <v>45632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</row>
    <row r="349" spans="1:88" x14ac:dyDescent="0.3">
      <c r="A349" s="9">
        <v>45633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</row>
    <row r="350" spans="1:88" x14ac:dyDescent="0.3">
      <c r="A350" s="9">
        <v>45634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</row>
    <row r="351" spans="1:88" x14ac:dyDescent="0.3">
      <c r="A351" s="9">
        <v>45635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</row>
    <row r="352" spans="1:88" x14ac:dyDescent="0.3">
      <c r="A352" s="9">
        <v>45636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</row>
    <row r="353" spans="1:88" x14ac:dyDescent="0.3">
      <c r="A353" s="9">
        <v>45637</v>
      </c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</row>
    <row r="354" spans="1:88" x14ac:dyDescent="0.3">
      <c r="A354" s="9">
        <v>45638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</row>
    <row r="355" spans="1:88" x14ac:dyDescent="0.3">
      <c r="A355" s="9">
        <v>45639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</row>
    <row r="356" spans="1:88" x14ac:dyDescent="0.3">
      <c r="A356" s="9">
        <v>45640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</row>
    <row r="357" spans="1:88" x14ac:dyDescent="0.3">
      <c r="A357" s="9">
        <v>45641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</row>
    <row r="358" spans="1:88" x14ac:dyDescent="0.3">
      <c r="A358" s="9">
        <v>45642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</row>
    <row r="359" spans="1:88" x14ac:dyDescent="0.3">
      <c r="A359" s="9">
        <v>45643</v>
      </c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</row>
    <row r="360" spans="1:88" x14ac:dyDescent="0.3">
      <c r="A360" s="9">
        <v>45644</v>
      </c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</row>
    <row r="361" spans="1:88" x14ac:dyDescent="0.3">
      <c r="A361" s="9">
        <v>45645</v>
      </c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</row>
    <row r="362" spans="1:88" x14ac:dyDescent="0.3">
      <c r="A362" s="9">
        <v>45646</v>
      </c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</row>
    <row r="363" spans="1:88" x14ac:dyDescent="0.3">
      <c r="A363" s="9">
        <v>45647</v>
      </c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</row>
    <row r="364" spans="1:88" x14ac:dyDescent="0.3">
      <c r="A364" s="9">
        <v>45648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</row>
    <row r="365" spans="1:88" x14ac:dyDescent="0.3">
      <c r="A365" s="9">
        <v>45649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</row>
    <row r="366" spans="1:88" x14ac:dyDescent="0.3">
      <c r="A366" s="9">
        <v>45650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</row>
    <row r="367" spans="1:88" x14ac:dyDescent="0.3">
      <c r="A367" s="9">
        <v>45651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</row>
    <row r="368" spans="1:88" x14ac:dyDescent="0.3">
      <c r="A368" s="9">
        <v>45652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</row>
    <row r="369" spans="1:88" x14ac:dyDescent="0.3">
      <c r="A369" s="9">
        <v>45653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</row>
    <row r="370" spans="1:88" x14ac:dyDescent="0.3">
      <c r="A370" s="9">
        <v>45654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</row>
    <row r="371" spans="1:88" x14ac:dyDescent="0.3">
      <c r="A371" s="9">
        <v>45655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</row>
    <row r="372" spans="1:88" x14ac:dyDescent="0.3">
      <c r="A372" s="9">
        <v>45656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</row>
  </sheetData>
  <mergeCells count="58">
    <mergeCell ref="BG6:BI6"/>
    <mergeCell ref="BY6:CA6"/>
    <mergeCell ref="CB6:CD6"/>
    <mergeCell ref="CE6:CG6"/>
    <mergeCell ref="CH6:CJ6"/>
    <mergeCell ref="BJ6:BL6"/>
    <mergeCell ref="BM6:BO6"/>
    <mergeCell ref="BP6:BR6"/>
    <mergeCell ref="BS6:BU6"/>
    <mergeCell ref="BV6:BX6"/>
    <mergeCell ref="AR6:AT6"/>
    <mergeCell ref="AU6:AW6"/>
    <mergeCell ref="AX6:AZ6"/>
    <mergeCell ref="BA6:BC6"/>
    <mergeCell ref="BD6:BF6"/>
    <mergeCell ref="AC6:AE6"/>
    <mergeCell ref="AF6:AH6"/>
    <mergeCell ref="AI6:AK6"/>
    <mergeCell ref="AL6:AN6"/>
    <mergeCell ref="AO6:AQ6"/>
    <mergeCell ref="N6:P6"/>
    <mergeCell ref="Q6:S6"/>
    <mergeCell ref="T6:V6"/>
    <mergeCell ref="W6:Y6"/>
    <mergeCell ref="Z6:AB6"/>
    <mergeCell ref="BV5:BX5"/>
    <mergeCell ref="BY5:CA5"/>
    <mergeCell ref="CB5:CD5"/>
    <mergeCell ref="CE5:CG5"/>
    <mergeCell ref="CH5:CJ5"/>
    <mergeCell ref="BG5:BI5"/>
    <mergeCell ref="BJ5:BL5"/>
    <mergeCell ref="BM5:BO5"/>
    <mergeCell ref="BP5:BR5"/>
    <mergeCell ref="BS5:BU5"/>
    <mergeCell ref="AR5:AT5"/>
    <mergeCell ref="AU5:AW5"/>
    <mergeCell ref="AX5:AZ5"/>
    <mergeCell ref="BA5:BC5"/>
    <mergeCell ref="BD5:BF5"/>
    <mergeCell ref="AC5:AE5"/>
    <mergeCell ref="AF5:AH5"/>
    <mergeCell ref="AI5:AK5"/>
    <mergeCell ref="AL5:AN5"/>
    <mergeCell ref="AO5:AQ5"/>
    <mergeCell ref="N5:P5"/>
    <mergeCell ref="Q5:S5"/>
    <mergeCell ref="T5:V5"/>
    <mergeCell ref="W5:Y5"/>
    <mergeCell ref="Z5:AB5"/>
    <mergeCell ref="B5:D5"/>
    <mergeCell ref="E5:G5"/>
    <mergeCell ref="H5:J5"/>
    <mergeCell ref="K5:M5"/>
    <mergeCell ref="B6:D6"/>
    <mergeCell ref="E6:G6"/>
    <mergeCell ref="H6:J6"/>
    <mergeCell ref="K6:M6"/>
  </mergeCells>
  <conditionalFormatting sqref="B6">
    <cfRule type="duplicateValues" dxfId="207" priority="29"/>
  </conditionalFormatting>
  <conditionalFormatting sqref="E6">
    <cfRule type="duplicateValues" dxfId="206" priority="28"/>
  </conditionalFormatting>
  <conditionalFormatting sqref="H6">
    <cfRule type="duplicateValues" dxfId="205" priority="27"/>
  </conditionalFormatting>
  <conditionalFormatting sqref="K6">
    <cfRule type="duplicateValues" dxfId="204" priority="26"/>
  </conditionalFormatting>
  <conditionalFormatting sqref="N6">
    <cfRule type="duplicateValues" dxfId="203" priority="1"/>
  </conditionalFormatting>
  <conditionalFormatting sqref="Q6">
    <cfRule type="duplicateValues" dxfId="202" priority="25"/>
  </conditionalFormatting>
  <conditionalFormatting sqref="T6">
    <cfRule type="duplicateValues" dxfId="201" priority="24"/>
  </conditionalFormatting>
  <conditionalFormatting sqref="W6">
    <cfRule type="duplicateValues" dxfId="200" priority="23"/>
  </conditionalFormatting>
  <conditionalFormatting sqref="Z6">
    <cfRule type="duplicateValues" dxfId="199" priority="22"/>
  </conditionalFormatting>
  <conditionalFormatting sqref="AC6">
    <cfRule type="duplicateValues" dxfId="198" priority="21"/>
  </conditionalFormatting>
  <conditionalFormatting sqref="AF6">
    <cfRule type="duplicateValues" dxfId="197" priority="20"/>
  </conditionalFormatting>
  <conditionalFormatting sqref="AI6">
    <cfRule type="duplicateValues" dxfId="196" priority="19"/>
  </conditionalFormatting>
  <conditionalFormatting sqref="AL6">
    <cfRule type="duplicateValues" dxfId="195" priority="18"/>
  </conditionalFormatting>
  <conditionalFormatting sqref="AO6">
    <cfRule type="duplicateValues" dxfId="194" priority="17"/>
  </conditionalFormatting>
  <conditionalFormatting sqref="AR6">
    <cfRule type="duplicateValues" dxfId="193" priority="16"/>
  </conditionalFormatting>
  <conditionalFormatting sqref="AU6">
    <cfRule type="duplicateValues" dxfId="192" priority="15"/>
  </conditionalFormatting>
  <conditionalFormatting sqref="AX6">
    <cfRule type="duplicateValues" dxfId="191" priority="14"/>
  </conditionalFormatting>
  <conditionalFormatting sqref="BA6">
    <cfRule type="duplicateValues" dxfId="190" priority="13"/>
  </conditionalFormatting>
  <conditionalFormatting sqref="BD6">
    <cfRule type="duplicateValues" dxfId="189" priority="12"/>
  </conditionalFormatting>
  <conditionalFormatting sqref="BG6">
    <cfRule type="duplicateValues" dxfId="188" priority="11"/>
  </conditionalFormatting>
  <conditionalFormatting sqref="BJ6">
    <cfRule type="duplicateValues" dxfId="187" priority="10"/>
  </conditionalFormatting>
  <conditionalFormatting sqref="BM6">
    <cfRule type="duplicateValues" dxfId="186" priority="9"/>
  </conditionalFormatting>
  <conditionalFormatting sqref="BP6">
    <cfRule type="duplicateValues" dxfId="185" priority="8"/>
  </conditionalFormatting>
  <conditionalFormatting sqref="BS6">
    <cfRule type="duplicateValues" dxfId="184" priority="7"/>
  </conditionalFormatting>
  <conditionalFormatting sqref="BV6">
    <cfRule type="duplicateValues" dxfId="183" priority="6"/>
  </conditionalFormatting>
  <conditionalFormatting sqref="BY6">
    <cfRule type="duplicateValues" dxfId="182" priority="5"/>
  </conditionalFormatting>
  <conditionalFormatting sqref="CB6">
    <cfRule type="duplicateValues" dxfId="181" priority="4"/>
  </conditionalFormatting>
  <conditionalFormatting sqref="CE6">
    <cfRule type="duplicateValues" dxfId="180" priority="3"/>
  </conditionalFormatting>
  <conditionalFormatting sqref="CH6">
    <cfRule type="duplicateValues" dxfId="179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60576-2904-4514-87C3-3D70C2DD065B}">
  <sheetPr>
    <tabColor theme="9" tint="-0.249977111117893"/>
  </sheetPr>
  <dimension ref="A1:CJ372"/>
  <sheetViews>
    <sheetView zoomScale="90" zoomScaleNormal="90" workbookViewId="0">
      <pane xSplit="1" ySplit="7" topLeftCell="BS140" activePane="bottomRight" state="frozen"/>
      <selection pane="topRight" activeCell="B1" sqref="B1"/>
      <selection pane="bottomLeft" activeCell="A8" sqref="A8"/>
      <selection pane="bottomRight" activeCell="CH144" sqref="CH144:CJ159"/>
    </sheetView>
  </sheetViews>
  <sheetFormatPr defaultColWidth="9.109375" defaultRowHeight="14.4" x14ac:dyDescent="0.3"/>
  <cols>
    <col min="1" max="1" width="10.6640625" bestFit="1" customWidth="1"/>
    <col min="2" max="9" width="10.5546875" customWidth="1"/>
    <col min="10" max="88" width="11.5546875" customWidth="1"/>
  </cols>
  <sheetData>
    <row r="1" spans="1:88" x14ac:dyDescent="0.3">
      <c r="A1" t="s">
        <v>497</v>
      </c>
      <c r="B1" t="s">
        <v>502</v>
      </c>
    </row>
    <row r="4" spans="1:88" ht="18" customHeight="1" x14ac:dyDescent="0.3"/>
    <row r="5" spans="1:88" s="8" customFormat="1" ht="61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ht="28.8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30.75" customHeight="1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</row>
    <row r="9" spans="1:88" x14ac:dyDescent="0.3">
      <c r="A9" s="9">
        <v>45293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</row>
    <row r="10" spans="1:88" x14ac:dyDescent="0.3">
      <c r="A10" s="9">
        <v>45294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</row>
    <row r="11" spans="1:88" x14ac:dyDescent="0.3">
      <c r="A11" s="9">
        <v>45295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</row>
    <row r="12" spans="1:88" x14ac:dyDescent="0.3">
      <c r="A12" s="9">
        <v>45296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</row>
    <row r="13" spans="1:88" x14ac:dyDescent="0.3">
      <c r="A13" s="9">
        <v>45297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</row>
    <row r="14" spans="1:88" x14ac:dyDescent="0.3">
      <c r="A14" s="9">
        <v>45298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</row>
    <row r="15" spans="1:88" x14ac:dyDescent="0.3">
      <c r="A15" s="9">
        <v>45299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</row>
    <row r="16" spans="1:88" x14ac:dyDescent="0.3">
      <c r="A16" s="9">
        <v>45300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</row>
    <row r="17" spans="1:88" x14ac:dyDescent="0.3">
      <c r="A17" s="9">
        <v>45301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</row>
    <row r="18" spans="1:88" x14ac:dyDescent="0.3">
      <c r="A18" s="9">
        <v>45302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</row>
    <row r="19" spans="1:88" x14ac:dyDescent="0.3">
      <c r="A19" s="9">
        <v>45303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</row>
    <row r="20" spans="1:88" x14ac:dyDescent="0.3">
      <c r="A20" s="9">
        <v>45304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</row>
    <row r="21" spans="1:88" x14ac:dyDescent="0.3">
      <c r="A21" s="9">
        <v>45305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</row>
    <row r="22" spans="1:88" x14ac:dyDescent="0.3">
      <c r="A22" s="9">
        <v>45306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</row>
    <row r="23" spans="1:88" x14ac:dyDescent="0.3">
      <c r="A23" s="9">
        <v>45307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</row>
    <row r="24" spans="1:88" x14ac:dyDescent="0.3">
      <c r="A24" s="9">
        <v>45308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</row>
    <row r="25" spans="1:88" x14ac:dyDescent="0.3">
      <c r="A25" s="9">
        <v>45309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</row>
    <row r="26" spans="1:88" x14ac:dyDescent="0.3">
      <c r="A26" s="9">
        <v>45310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</row>
    <row r="27" spans="1:88" x14ac:dyDescent="0.3">
      <c r="A27" s="9">
        <v>45311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</row>
    <row r="28" spans="1:88" x14ac:dyDescent="0.3">
      <c r="A28" s="9">
        <v>45312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</row>
    <row r="29" spans="1:88" x14ac:dyDescent="0.3">
      <c r="A29" s="9">
        <v>45313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</row>
    <row r="30" spans="1:88" x14ac:dyDescent="0.3">
      <c r="A30" s="9">
        <v>45314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</row>
    <row r="31" spans="1:88" x14ac:dyDescent="0.3">
      <c r="A31" s="9">
        <v>45315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</row>
    <row r="32" spans="1:88" x14ac:dyDescent="0.3">
      <c r="A32" s="9">
        <v>45316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</row>
    <row r="33" spans="1:88" x14ac:dyDescent="0.3">
      <c r="A33" s="9">
        <v>45317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</row>
    <row r="34" spans="1:88" x14ac:dyDescent="0.3">
      <c r="A34" s="9">
        <v>45318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</row>
    <row r="35" spans="1:88" x14ac:dyDescent="0.3">
      <c r="A35" s="9">
        <v>45319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</row>
    <row r="36" spans="1:88" x14ac:dyDescent="0.3">
      <c r="A36" s="9">
        <v>45320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3">
      <c r="A37" s="9">
        <v>45321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3">
      <c r="A38" s="9">
        <v>45322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3">
      <c r="A39" s="9">
        <v>45323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3">
      <c r="A40" s="9">
        <v>45324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3">
      <c r="A41" s="9">
        <v>45325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3">
      <c r="A42" s="9">
        <v>45326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3">
      <c r="A43" s="9">
        <v>45327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3">
      <c r="A44" s="9">
        <v>45328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3">
      <c r="A45" s="9">
        <v>45329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3">
      <c r="A46" s="9">
        <v>45330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3">
      <c r="A47" s="9">
        <v>45331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3">
      <c r="A48" s="9">
        <v>45332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3">
      <c r="A49" s="9">
        <v>45333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3">
      <c r="A50" s="9">
        <v>45334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3">
      <c r="A51" s="9">
        <v>45335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3">
      <c r="A52" s="9">
        <v>45336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3">
      <c r="A53" s="9">
        <v>45337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3">
      <c r="A54" s="9">
        <v>45338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3">
      <c r="A55" s="9">
        <v>45339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3">
      <c r="A56" s="9">
        <v>45340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3">
      <c r="A57" s="9">
        <v>45341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3">
      <c r="A58" s="9">
        <v>45342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3">
      <c r="A59" s="9">
        <v>45343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3">
      <c r="A60" s="9">
        <v>45344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3">
      <c r="A61" s="9">
        <v>45345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3">
      <c r="A62" s="9">
        <v>45346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3">
      <c r="A63" s="9">
        <v>45347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3">
      <c r="A64" s="9">
        <v>45348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3">
      <c r="A65" s="9">
        <v>45349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3">
      <c r="A66" s="9">
        <v>45350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3">
      <c r="A67" s="9">
        <v>45351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3">
      <c r="A68" s="9">
        <v>45352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3">
      <c r="A69" s="9">
        <v>45353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3">
      <c r="A70" s="9">
        <v>45354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3">
      <c r="A71" s="9">
        <v>45355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3">
      <c r="A72" s="9">
        <v>45356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3">
      <c r="A73" s="9">
        <v>45357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3">
      <c r="A74" s="9">
        <v>45358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3">
      <c r="A75" s="9">
        <v>45359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3">
      <c r="A76" s="9">
        <v>45360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3">
      <c r="A77" s="9">
        <v>45361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3">
      <c r="A78" s="9">
        <v>45362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3">
      <c r="A79" s="9">
        <v>45363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3">
      <c r="A80" s="9">
        <v>45364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3">
      <c r="A81" s="9">
        <v>45365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3">
      <c r="A82" s="9">
        <v>45366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3">
      <c r="A83" s="9">
        <v>45367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3">
      <c r="A84" s="9">
        <v>45368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3">
      <c r="A85" s="9">
        <v>45369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3">
      <c r="A86" s="9">
        <v>45370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3">
      <c r="A87" s="9">
        <v>45371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3">
      <c r="A88" s="9">
        <v>45372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3">
      <c r="A89" s="9">
        <v>45373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3">
      <c r="A90" s="9">
        <v>45374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3">
      <c r="A91" s="9">
        <v>45375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3">
      <c r="A92" s="9">
        <v>45376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3">
      <c r="A93" s="9">
        <v>45377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3">
      <c r="A94" s="9">
        <v>45378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3">
      <c r="A95" s="9">
        <v>45379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3">
      <c r="A96" s="9">
        <v>45380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3">
      <c r="A97" s="9">
        <v>45381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3">
      <c r="A98" s="9">
        <v>45382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3">
      <c r="A99" s="9">
        <v>45383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3">
      <c r="A100" s="9">
        <v>45384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3">
      <c r="A101" s="9">
        <v>45385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3">
      <c r="A102" s="9">
        <v>45386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3">
      <c r="A103" s="9">
        <v>45387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3">
      <c r="A104" s="9">
        <v>45388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3">
      <c r="A105" s="9">
        <v>45389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3">
      <c r="A106" s="9">
        <v>45390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3">
      <c r="A107" s="9">
        <v>45391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3">
      <c r="A108" s="9">
        <v>45392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3">
      <c r="A109" s="9">
        <v>45393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3">
      <c r="A110" s="9">
        <v>45394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3">
      <c r="A111" s="9">
        <v>45395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3">
      <c r="A112" s="9">
        <v>45396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3">
      <c r="A113" s="9">
        <v>45397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3">
      <c r="A114" s="9">
        <v>45398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3">
      <c r="A115" s="9">
        <v>45399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3">
      <c r="A116" s="9">
        <v>45400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3">
      <c r="A117" s="9">
        <v>45401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3">
      <c r="A118" s="9">
        <v>45402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3">
      <c r="A119" s="9">
        <v>45403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3">
      <c r="A120" s="9">
        <v>45404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3">
      <c r="A121" s="9">
        <v>45405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3">
      <c r="A122" s="9">
        <v>45406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3">
      <c r="A123" s="9">
        <v>45407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3">
      <c r="A124" s="9">
        <v>45408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3">
      <c r="A125" s="9">
        <v>45409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3">
      <c r="A126" s="9">
        <v>45410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3">
      <c r="A127" s="9">
        <v>45411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3">
      <c r="A128" s="9">
        <v>45412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3">
      <c r="A129" s="9">
        <v>45413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3">
      <c r="A130" s="9">
        <v>45414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3">
      <c r="A131" s="9">
        <v>45415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3">
      <c r="A132" s="9">
        <v>45416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3">
      <c r="A133" s="9">
        <v>45417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3">
      <c r="A134" s="9">
        <v>45418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41"/>
      <c r="BE134" s="41"/>
      <c r="BF134" s="41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</row>
    <row r="135" spans="1:88" x14ac:dyDescent="0.3">
      <c r="A135" s="9">
        <v>45419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41"/>
      <c r="BE135" s="41"/>
      <c r="BF135" s="41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</row>
    <row r="136" spans="1:88" x14ac:dyDescent="0.3">
      <c r="A136" s="9">
        <v>45420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41"/>
      <c r="BE136" s="41"/>
      <c r="BF136" s="41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</row>
    <row r="137" spans="1:88" x14ac:dyDescent="0.3">
      <c r="A137" s="9">
        <v>45421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41"/>
      <c r="BE137" s="41"/>
      <c r="BF137" s="41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</row>
    <row r="138" spans="1:88" x14ac:dyDescent="0.3">
      <c r="A138" s="9">
        <v>45422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41"/>
      <c r="BE138" s="41"/>
      <c r="BF138" s="41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</row>
    <row r="139" spans="1:88" x14ac:dyDescent="0.3">
      <c r="A139" s="9">
        <v>45423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41"/>
      <c r="BE139" s="41"/>
      <c r="BF139" s="41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</row>
    <row r="140" spans="1:88" x14ac:dyDescent="0.3">
      <c r="A140" s="9">
        <v>45424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41"/>
      <c r="BE140" s="41"/>
      <c r="BF140" s="41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</row>
    <row r="141" spans="1:88" x14ac:dyDescent="0.3">
      <c r="A141" s="9">
        <v>45425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41"/>
      <c r="BE141" s="41"/>
      <c r="BF141" s="41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</row>
    <row r="142" spans="1:88" x14ac:dyDescent="0.3">
      <c r="A142" s="9">
        <v>45426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41"/>
      <c r="BE142" s="41"/>
      <c r="BF142" s="41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</row>
    <row r="143" spans="1:88" x14ac:dyDescent="0.3">
      <c r="A143" s="9">
        <v>45427</v>
      </c>
      <c r="B143" s="44">
        <v>6.351939010026598</v>
      </c>
      <c r="C143" s="44">
        <v>6.624777222740164</v>
      </c>
      <c r="D143" s="44">
        <v>6.896317935181429</v>
      </c>
      <c r="E143" s="44">
        <v>11.16103705644451</v>
      </c>
      <c r="F143" s="44">
        <v>11.49541776619324</v>
      </c>
      <c r="G143" s="44">
        <v>11.791910678644831</v>
      </c>
      <c r="H143" s="26" t="e">
        <f>NA()</f>
        <v>#N/A</v>
      </c>
      <c r="I143" s="26" t="e">
        <f>NA()</f>
        <v>#N/A</v>
      </c>
      <c r="J143" s="26" t="e">
        <f>NA()</f>
        <v>#N/A</v>
      </c>
      <c r="K143" s="26" t="e">
        <f>NA()</f>
        <v>#N/A</v>
      </c>
      <c r="L143" s="26" t="e">
        <f>NA()</f>
        <v>#N/A</v>
      </c>
      <c r="M143" s="26" t="e">
        <f>NA()</f>
        <v>#N/A</v>
      </c>
      <c r="N143" s="44">
        <v>14.441367801821739</v>
      </c>
      <c r="O143" s="44">
        <v>15.052983641994791</v>
      </c>
      <c r="P143" s="44">
        <v>15.25546724214888</v>
      </c>
      <c r="Q143" s="44">
        <v>14.441367801821739</v>
      </c>
      <c r="R143" s="44">
        <v>15.052983641994791</v>
      </c>
      <c r="S143" s="44">
        <v>15.25546724214888</v>
      </c>
      <c r="T143" s="44">
        <v>12.65605105421446</v>
      </c>
      <c r="U143" s="44">
        <v>12.89326254367205</v>
      </c>
      <c r="V143" s="44">
        <v>13.265281472252701</v>
      </c>
      <c r="W143" s="44">
        <v>14.321783331669341</v>
      </c>
      <c r="X143" s="44">
        <v>14.6696877506497</v>
      </c>
      <c r="Y143" s="44">
        <v>15.09090131221717</v>
      </c>
      <c r="Z143" s="44">
        <v>15.79139147889981</v>
      </c>
      <c r="AA143" s="44">
        <v>16.179562060165949</v>
      </c>
      <c r="AB143" s="44">
        <v>16.45171318692536</v>
      </c>
      <c r="AC143" s="56">
        <v>4.1652220360889487</v>
      </c>
      <c r="AD143" s="56">
        <v>4.7046475722796117</v>
      </c>
      <c r="AE143" s="56">
        <v>5.4722075823297587</v>
      </c>
      <c r="AF143" s="44">
        <v>15.587849869696869</v>
      </c>
      <c r="AG143" s="44">
        <v>16.113973657469611</v>
      </c>
      <c r="AH143" s="44">
        <v>16.532542227170669</v>
      </c>
      <c r="AI143" s="44">
        <v>16.287932741258199</v>
      </c>
      <c r="AJ143" s="44">
        <v>16.777351855073391</v>
      </c>
      <c r="AK143" s="44">
        <v>17.181656755131542</v>
      </c>
      <c r="AL143" s="44">
        <v>16.287932741258199</v>
      </c>
      <c r="AM143" s="44">
        <v>16.777351855073391</v>
      </c>
      <c r="AN143" s="44">
        <v>17.181656755131542</v>
      </c>
      <c r="AO143" s="44">
        <v>16.287932741258199</v>
      </c>
      <c r="AP143" s="44">
        <v>16.777351855073391</v>
      </c>
      <c r="AQ143" s="44">
        <v>17.181656755131542</v>
      </c>
      <c r="AR143" s="44">
        <v>17.572686733340049</v>
      </c>
      <c r="AS143" s="44">
        <v>17.82739100545405</v>
      </c>
      <c r="AT143" s="44">
        <v>18.134595908918929</v>
      </c>
      <c r="AU143" s="44">
        <v>18.394762774088409</v>
      </c>
      <c r="AV143" s="44">
        <v>18.702443293477021</v>
      </c>
      <c r="AW143" s="44">
        <v>18.896303969033681</v>
      </c>
      <c r="AX143" s="26" t="e">
        <f>NA()</f>
        <v>#N/A</v>
      </c>
      <c r="AY143" s="26" t="e">
        <f>NA()</f>
        <v>#N/A</v>
      </c>
      <c r="AZ143" s="26" t="e">
        <f>NA()</f>
        <v>#N/A</v>
      </c>
      <c r="BA143" s="44">
        <v>17.898065133349579</v>
      </c>
      <c r="BB143" s="44">
        <v>18.345731392049291</v>
      </c>
      <c r="BC143" s="44">
        <v>18.539030687928229</v>
      </c>
      <c r="BD143" s="44">
        <v>17.766552767880111</v>
      </c>
      <c r="BE143" s="44">
        <v>18.12752977320611</v>
      </c>
      <c r="BF143" s="44">
        <v>18.440117770675219</v>
      </c>
      <c r="BG143" s="44">
        <v>17.908286838370941</v>
      </c>
      <c r="BH143" s="44">
        <v>18.229312970918901</v>
      </c>
      <c r="BI143" s="44">
        <v>18.462742114292379</v>
      </c>
      <c r="BJ143" s="44">
        <v>19.09214617226996</v>
      </c>
      <c r="BK143" s="44">
        <v>19.385601049487718</v>
      </c>
      <c r="BL143" s="44">
        <v>19.661655306690189</v>
      </c>
      <c r="BM143" s="44">
        <v>17.441768825584891</v>
      </c>
      <c r="BN143" s="44">
        <v>17.78258155482683</v>
      </c>
      <c r="BO143" s="44">
        <v>18.05668424680778</v>
      </c>
      <c r="BP143" s="44">
        <v>12.33349932755624</v>
      </c>
      <c r="BQ143" s="44">
        <v>12.836840998166281</v>
      </c>
      <c r="BR143" s="44">
        <v>13.19646270033269</v>
      </c>
      <c r="BS143" s="44">
        <v>14.01662014870357</v>
      </c>
      <c r="BT143" s="44">
        <v>14.64666533002139</v>
      </c>
      <c r="BU143" s="44">
        <v>15.02975089424535</v>
      </c>
      <c r="BV143" s="44">
        <v>14.104490147609789</v>
      </c>
      <c r="BW143" s="44">
        <v>14.893373681363929</v>
      </c>
      <c r="BX143" s="44">
        <v>15.21062811374782</v>
      </c>
      <c r="BY143" s="44">
        <v>15.11753853029086</v>
      </c>
      <c r="BZ143" s="44">
        <v>16.180793558062359</v>
      </c>
      <c r="CA143" s="44">
        <v>16.37249522909616</v>
      </c>
      <c r="CB143" s="44">
        <v>17.01710514613228</v>
      </c>
      <c r="CC143" s="44">
        <v>17.901814541279119</v>
      </c>
      <c r="CD143" s="44">
        <v>18.156576391557909</v>
      </c>
      <c r="CE143" s="44">
        <v>17.789877610755578</v>
      </c>
      <c r="CF143" s="44">
        <v>18.039918387478171</v>
      </c>
      <c r="CG143" s="44">
        <v>18.408260481662811</v>
      </c>
      <c r="CH143" s="44">
        <v>17.83111405581451</v>
      </c>
      <c r="CI143" s="44">
        <v>18.26079624464052</v>
      </c>
      <c r="CJ143" s="44">
        <v>18.534115610000871</v>
      </c>
    </row>
    <row r="144" spans="1:88" x14ac:dyDescent="0.3">
      <c r="A144" s="9">
        <v>45428</v>
      </c>
      <c r="B144" s="122">
        <v>4.1204753831934511</v>
      </c>
      <c r="C144" s="122">
        <v>4.4236367239338961</v>
      </c>
      <c r="D144" s="122">
        <v>4.9218587838954591</v>
      </c>
      <c r="E144" s="127">
        <v>9.6311407059012595</v>
      </c>
      <c r="F144" s="127">
        <v>10.07681681700433</v>
      </c>
      <c r="G144" s="127">
        <v>10.48630975277959</v>
      </c>
      <c r="H144" s="26" t="e">
        <f>NA()</f>
        <v>#N/A</v>
      </c>
      <c r="I144" s="26" t="e">
        <f>NA()</f>
        <v>#N/A</v>
      </c>
      <c r="J144" s="26" t="e">
        <f>NA()</f>
        <v>#N/A</v>
      </c>
      <c r="K144" s="134">
        <v>12.063638855745809</v>
      </c>
      <c r="L144" s="134">
        <v>12.7805773728071</v>
      </c>
      <c r="M144" s="134">
        <v>13.02275835154825</v>
      </c>
      <c r="N144" s="139">
        <v>13.328515847815201</v>
      </c>
      <c r="O144" s="139">
        <v>14.126082356770841</v>
      </c>
      <c r="P144" s="139">
        <v>14.48420056973924</v>
      </c>
      <c r="Q144" s="154">
        <v>13.328515847815201</v>
      </c>
      <c r="R144" s="154">
        <v>14.126082356770841</v>
      </c>
      <c r="S144" s="154">
        <v>14.48420056973924</v>
      </c>
      <c r="T144" s="145">
        <v>11.25426829756589</v>
      </c>
      <c r="U144" s="145">
        <v>11.70680634525303</v>
      </c>
      <c r="V144" s="145">
        <v>12.103671699789169</v>
      </c>
      <c r="W144" s="149">
        <v>13.088703999621259</v>
      </c>
      <c r="X144" s="149">
        <v>13.38329157606</v>
      </c>
      <c r="Y144" s="149">
        <v>14.02950455216256</v>
      </c>
      <c r="Z144" s="159">
        <v>14.54204281483948</v>
      </c>
      <c r="AA144" s="159">
        <v>14.96933605610292</v>
      </c>
      <c r="AB144" s="159">
        <v>15.487153652298449</v>
      </c>
      <c r="AC144" s="67">
        <v>14.229397709701351</v>
      </c>
      <c r="AD144" s="67">
        <v>14.86042584638977</v>
      </c>
      <c r="AE144" s="67">
        <v>14.95087364291243</v>
      </c>
      <c r="AF144" s="65">
        <v>14.229397709701351</v>
      </c>
      <c r="AG144" s="65">
        <v>14.86042584638977</v>
      </c>
      <c r="AH144" s="65">
        <v>14.95087364291243</v>
      </c>
      <c r="AI144" s="78">
        <v>15.12330150056351</v>
      </c>
      <c r="AJ144" s="78">
        <v>15.74313608717091</v>
      </c>
      <c r="AK144" s="78">
        <v>15.79284476520519</v>
      </c>
      <c r="AL144" s="44">
        <v>14.18198277017666</v>
      </c>
      <c r="AM144" s="44">
        <v>15.397429817454171</v>
      </c>
      <c r="AN144" s="44">
        <v>15.86808661892394</v>
      </c>
      <c r="AO144" s="69">
        <v>15.12330150056351</v>
      </c>
      <c r="AP144" s="69">
        <v>15.74313608717091</v>
      </c>
      <c r="AQ144" s="69">
        <v>15.79284476520519</v>
      </c>
      <c r="AR144" s="90">
        <v>17.033763559665321</v>
      </c>
      <c r="AS144" s="90">
        <v>17.260823996065309</v>
      </c>
      <c r="AT144" s="90">
        <v>17.897320506424759</v>
      </c>
      <c r="AU144" s="95">
        <v>18.090934656093111</v>
      </c>
      <c r="AV144" s="95">
        <v>18.344815567949471</v>
      </c>
      <c r="AW144" s="95">
        <v>18.942039506921109</v>
      </c>
      <c r="AX144" s="26" t="e">
        <f>NA()</f>
        <v>#N/A</v>
      </c>
      <c r="AY144" s="26" t="e">
        <f>NA()</f>
        <v>#N/A</v>
      </c>
      <c r="AZ144" s="26" t="e">
        <f>NA()</f>
        <v>#N/A</v>
      </c>
      <c r="BA144" s="100">
        <v>17.14349728225562</v>
      </c>
      <c r="BB144" s="100">
        <v>17.634092903952819</v>
      </c>
      <c r="BC144" s="100">
        <v>17.977262508160379</v>
      </c>
      <c r="BD144" s="105">
        <v>18.262375884944621</v>
      </c>
      <c r="BE144" s="105">
        <v>18.579553180774891</v>
      </c>
      <c r="BF144" s="105">
        <v>19.043347704050628</v>
      </c>
      <c r="BG144" s="83">
        <v>17.39599465250598</v>
      </c>
      <c r="BH144" s="83">
        <v>17.76267743169808</v>
      </c>
      <c r="BI144" s="83">
        <v>18.255930067550651</v>
      </c>
      <c r="BJ144" s="110">
        <v>18.76486337950541</v>
      </c>
      <c r="BK144" s="110">
        <v>19.415449636686841</v>
      </c>
      <c r="BL144" s="110">
        <v>19.796063761629171</v>
      </c>
      <c r="BM144" s="44">
        <v>14.804987106400571</v>
      </c>
      <c r="BN144" s="44">
        <v>15.72687969232666</v>
      </c>
      <c r="BO144" s="44">
        <v>16.344498834723311</v>
      </c>
      <c r="BP144" s="164">
        <v>11.64184122434256</v>
      </c>
      <c r="BQ144" s="164">
        <v>12.033946289129631</v>
      </c>
      <c r="BR144" s="164">
        <v>12.68436787354568</v>
      </c>
      <c r="BS144" s="169">
        <v>13.293371230134939</v>
      </c>
      <c r="BT144" s="169">
        <v>13.84015051677591</v>
      </c>
      <c r="BU144" s="169">
        <v>14.181667228579389</v>
      </c>
      <c r="BV144" s="174">
        <v>13.44362999981678</v>
      </c>
      <c r="BW144" s="174">
        <v>13.89602107531169</v>
      </c>
      <c r="BX144" s="174">
        <v>14.416009834230289</v>
      </c>
      <c r="BY144" s="179">
        <v>14.14950338190226</v>
      </c>
      <c r="BZ144" s="179">
        <v>14.67156353856188</v>
      </c>
      <c r="CA144" s="179">
        <v>15.14303595694304</v>
      </c>
      <c r="CB144" s="184">
        <v>15.691001544232281</v>
      </c>
      <c r="CC144" s="184">
        <v>16.017777331668579</v>
      </c>
      <c r="CD144" s="184">
        <v>16.79486995038479</v>
      </c>
      <c r="CE144" s="115">
        <v>17.082472976931971</v>
      </c>
      <c r="CF144" s="115">
        <v>17.552670836424621</v>
      </c>
      <c r="CG144" s="115">
        <v>18.062100962442859</v>
      </c>
      <c r="CH144" s="189">
        <v>16.913042347284659</v>
      </c>
      <c r="CI144" s="189">
        <v>17.145773290112292</v>
      </c>
      <c r="CJ144" s="189">
        <v>17.57264078750336</v>
      </c>
    </row>
    <row r="145" spans="1:88" x14ac:dyDescent="0.3">
      <c r="A145" s="9">
        <v>45429</v>
      </c>
      <c r="B145" s="122">
        <v>0.6182373943845505</v>
      </c>
      <c r="C145" s="122">
        <v>0.95838090087787009</v>
      </c>
      <c r="D145" s="122">
        <v>1.224454655089545</v>
      </c>
      <c r="E145" s="127">
        <v>3.120511946118711</v>
      </c>
      <c r="F145" s="127">
        <v>3.6656620404795319</v>
      </c>
      <c r="G145" s="127">
        <v>4.0080655344227694</v>
      </c>
      <c r="H145" s="26" t="e">
        <f>NA()</f>
        <v>#N/A</v>
      </c>
      <c r="I145" s="26" t="e">
        <f>NA()</f>
        <v>#N/A</v>
      </c>
      <c r="J145" s="26" t="e">
        <f>NA()</f>
        <v>#N/A</v>
      </c>
      <c r="K145" s="134">
        <v>3.9553668812400251</v>
      </c>
      <c r="L145" s="134">
        <v>4.3417326222642032</v>
      </c>
      <c r="M145" s="134">
        <v>4.7610517033464816</v>
      </c>
      <c r="N145" s="139">
        <v>4.8455438583254704</v>
      </c>
      <c r="O145" s="139">
        <v>5.4631518389399503</v>
      </c>
      <c r="P145" s="139">
        <v>5.7079209850680854</v>
      </c>
      <c r="Q145" s="154">
        <v>4.8455438583254704</v>
      </c>
      <c r="R145" s="154">
        <v>5.4631518389399503</v>
      </c>
      <c r="S145" s="154">
        <v>5.7079209850680854</v>
      </c>
      <c r="T145" s="145">
        <v>4.0628061565745384</v>
      </c>
      <c r="U145" s="145">
        <v>4.6429483764265456</v>
      </c>
      <c r="V145" s="145">
        <v>5.0056168543230797</v>
      </c>
      <c r="W145" s="149">
        <v>5.5604129635519257</v>
      </c>
      <c r="X145" s="149">
        <v>5.904278654573659</v>
      </c>
      <c r="Y145" s="149">
        <v>6.2493609017435006</v>
      </c>
      <c r="Z145" s="159">
        <v>6.7662787497442878</v>
      </c>
      <c r="AA145" s="159">
        <v>7.2216240956920501</v>
      </c>
      <c r="AB145" s="159">
        <v>7.5664432577978573</v>
      </c>
      <c r="AC145" s="67">
        <v>4.9854738639726293</v>
      </c>
      <c r="AD145" s="67">
        <v>5.5463083147279244</v>
      </c>
      <c r="AE145" s="67">
        <v>6.1816761303017529</v>
      </c>
      <c r="AF145" s="65">
        <v>4.9854738639726293</v>
      </c>
      <c r="AG145" s="65">
        <v>5.5463083147279244</v>
      </c>
      <c r="AH145" s="65">
        <v>6.1816761303017529</v>
      </c>
      <c r="AI145" s="78">
        <v>5.7154073108844727</v>
      </c>
      <c r="AJ145" s="78">
        <v>6.2558542334323306</v>
      </c>
      <c r="AK145" s="78">
        <v>6.932304396150414</v>
      </c>
      <c r="AL145" s="44">
        <v>6.401827405168774</v>
      </c>
      <c r="AM145" s="44">
        <v>7.4604759979689561</v>
      </c>
      <c r="AN145" s="44">
        <v>8.4832393930853414</v>
      </c>
      <c r="AO145" s="69">
        <v>5.7154073108844727</v>
      </c>
      <c r="AP145" s="69">
        <v>6.2558542334323306</v>
      </c>
      <c r="AQ145" s="69">
        <v>6.932304396150414</v>
      </c>
      <c r="AR145" s="90">
        <v>6.7991883465489877</v>
      </c>
      <c r="AS145" s="90">
        <v>7.4626037004195496</v>
      </c>
      <c r="AT145" s="90">
        <v>8.0651927391628533</v>
      </c>
      <c r="AU145" s="95">
        <v>8.0318264919357603</v>
      </c>
      <c r="AV145" s="95">
        <v>8.6078842105836202</v>
      </c>
      <c r="AW145" s="95">
        <v>9.2505209258312675</v>
      </c>
      <c r="AX145" s="26" t="e">
        <f>NA()</f>
        <v>#N/A</v>
      </c>
      <c r="AY145" s="26" t="e">
        <f>NA()</f>
        <v>#N/A</v>
      </c>
      <c r="AZ145" s="26" t="e">
        <f>NA()</f>
        <v>#N/A</v>
      </c>
      <c r="BA145" s="100">
        <v>7.2130258553570457</v>
      </c>
      <c r="BB145" s="100">
        <v>7.6155183952054699</v>
      </c>
      <c r="BC145" s="100">
        <v>8.4544524515995931</v>
      </c>
      <c r="BD145" s="105">
        <v>7.9880424906692156</v>
      </c>
      <c r="BE145" s="105">
        <v>9.180188468521294</v>
      </c>
      <c r="BF145" s="105">
        <v>9.760040852790155</v>
      </c>
      <c r="BG145" s="83">
        <v>7.3845068457837897</v>
      </c>
      <c r="BH145" s="83">
        <v>7.9484607350589727</v>
      </c>
      <c r="BI145" s="83">
        <v>8.5209383845567004</v>
      </c>
      <c r="BJ145" s="110">
        <v>8.4304828503983913</v>
      </c>
      <c r="BK145" s="110">
        <v>9.0240672583331047</v>
      </c>
      <c r="BL145" s="110">
        <v>9.37140783990003</v>
      </c>
      <c r="BM145" s="44">
        <v>7.8342659001393713</v>
      </c>
      <c r="BN145" s="44">
        <v>8.3048756223874136</v>
      </c>
      <c r="BO145" s="44">
        <v>8.9319985226126164</v>
      </c>
      <c r="BP145" s="164">
        <v>4.7847191335824846</v>
      </c>
      <c r="BQ145" s="164">
        <v>5.0601796109222619</v>
      </c>
      <c r="BR145" s="164">
        <v>5.509788593301721</v>
      </c>
      <c r="BS145" s="169">
        <v>6.2281817139128179</v>
      </c>
      <c r="BT145" s="169">
        <v>6.7647177977040087</v>
      </c>
      <c r="BU145" s="169">
        <v>7.1306206468498203</v>
      </c>
      <c r="BV145" s="174">
        <v>6.5562466244155644</v>
      </c>
      <c r="BW145" s="174">
        <v>7.0790923056359247</v>
      </c>
      <c r="BX145" s="174">
        <v>7.4405058340819323</v>
      </c>
      <c r="BY145" s="179">
        <v>7.2950377691951189</v>
      </c>
      <c r="BZ145" s="179">
        <v>7.707151927632367</v>
      </c>
      <c r="CA145" s="179">
        <v>8.4339493070744993</v>
      </c>
      <c r="CB145" s="184">
        <v>8.4320461795784354</v>
      </c>
      <c r="CC145" s="184">
        <v>9.0791886696673032</v>
      </c>
      <c r="CD145" s="184">
        <v>9.4849910084909084</v>
      </c>
      <c r="CE145" s="115">
        <v>7.9867553502466544</v>
      </c>
      <c r="CF145" s="115">
        <v>8.4609379002064884</v>
      </c>
      <c r="CG145" s="115">
        <v>8.8534718815231486</v>
      </c>
      <c r="CH145" s="189">
        <v>8.7267349726785142</v>
      </c>
      <c r="CI145" s="189">
        <v>9.2209334291019331</v>
      </c>
      <c r="CJ145" s="189">
        <v>9.5389245140100911</v>
      </c>
    </row>
    <row r="146" spans="1:88" x14ac:dyDescent="0.3">
      <c r="A146" s="9">
        <v>45430</v>
      </c>
      <c r="B146" s="122">
        <v>1.6120132218430001</v>
      </c>
      <c r="C146" s="122">
        <v>2.0778315076645129</v>
      </c>
      <c r="D146" s="122">
        <v>2.6744217603443872</v>
      </c>
      <c r="E146" s="127">
        <v>4.7191982333492044</v>
      </c>
      <c r="F146" s="127">
        <v>5.4370334716026036</v>
      </c>
      <c r="G146" s="127">
        <v>5.9134432193479816</v>
      </c>
      <c r="H146" s="26" t="e">
        <f>NA()</f>
        <v>#N/A</v>
      </c>
      <c r="I146" s="26" t="e">
        <f>NA()</f>
        <v>#N/A</v>
      </c>
      <c r="J146" s="26" t="e">
        <f>NA()</f>
        <v>#N/A</v>
      </c>
      <c r="K146" s="134">
        <v>5.8132563735499616</v>
      </c>
      <c r="L146" s="134">
        <v>6.6532451856846819</v>
      </c>
      <c r="M146" s="134">
        <v>7.0526043117607173</v>
      </c>
      <c r="N146" s="139">
        <v>6.7264267504555733</v>
      </c>
      <c r="O146" s="139">
        <v>7.7325869381103303</v>
      </c>
      <c r="P146" s="139">
        <v>8.1088290233908538</v>
      </c>
      <c r="Q146" s="154">
        <v>6.7264267504555733</v>
      </c>
      <c r="R146" s="154">
        <v>7.7325869381103303</v>
      </c>
      <c r="S146" s="154">
        <v>8.1088290233908538</v>
      </c>
      <c r="T146" s="145">
        <v>5.9285251335610951</v>
      </c>
      <c r="U146" s="145">
        <v>6.6461547364980333</v>
      </c>
      <c r="V146" s="145">
        <v>7.1010590248042149</v>
      </c>
      <c r="W146" s="149">
        <v>7.3148712885058558</v>
      </c>
      <c r="X146" s="149">
        <v>8.207556320961487</v>
      </c>
      <c r="Y146" s="149">
        <v>8.6455952774886669</v>
      </c>
      <c r="Z146" s="159">
        <v>8.6086513261399773</v>
      </c>
      <c r="AA146" s="159">
        <v>9.6274844648369253</v>
      </c>
      <c r="AB146" s="159">
        <v>9.9299173006571095</v>
      </c>
      <c r="AC146" s="67">
        <v>7.6897338711599446</v>
      </c>
      <c r="AD146" s="67">
        <v>8.0847666941154444</v>
      </c>
      <c r="AE146" s="67">
        <v>8.3481814553709341</v>
      </c>
      <c r="AF146" s="65">
        <v>7.6897338711599446</v>
      </c>
      <c r="AG146" s="65">
        <v>8.0847666941154444</v>
      </c>
      <c r="AH146" s="65">
        <v>8.3481814553709341</v>
      </c>
      <c r="AI146" s="78">
        <v>8.3662651572403206</v>
      </c>
      <c r="AJ146" s="78">
        <v>8.7731434357472153</v>
      </c>
      <c r="AK146" s="78">
        <v>9.099879106382275</v>
      </c>
      <c r="AL146" s="44">
        <v>8.6713063893300841</v>
      </c>
      <c r="AM146" s="44">
        <v>9.2042788350929641</v>
      </c>
      <c r="AN146" s="44">
        <v>9.7975392594786967</v>
      </c>
      <c r="AO146" s="69">
        <v>8.3662651572403206</v>
      </c>
      <c r="AP146" s="69">
        <v>8.7731434357472153</v>
      </c>
      <c r="AQ146" s="69">
        <v>9.099879106382275</v>
      </c>
      <c r="AR146" s="90">
        <v>8.9031738098647111</v>
      </c>
      <c r="AS146" s="90">
        <v>9.6425111803441723</v>
      </c>
      <c r="AT146" s="90">
        <v>10.353443270721129</v>
      </c>
      <c r="AU146" s="95">
        <v>9.9138217458765325</v>
      </c>
      <c r="AV146" s="95">
        <v>10.577651474413241</v>
      </c>
      <c r="AW146" s="95">
        <v>11.32908002844556</v>
      </c>
      <c r="AX146" s="26" t="e">
        <f>NA()</f>
        <v>#N/A</v>
      </c>
      <c r="AY146" s="26" t="e">
        <f>NA()</f>
        <v>#N/A</v>
      </c>
      <c r="AZ146" s="26" t="e">
        <f>NA()</f>
        <v>#N/A</v>
      </c>
      <c r="BA146" s="100">
        <v>9.7257779461840528</v>
      </c>
      <c r="BB146" s="100">
        <v>10.031457371180981</v>
      </c>
      <c r="BC146" s="100">
        <v>10.614329187671609</v>
      </c>
      <c r="BD146" s="105">
        <v>9.705274238830782</v>
      </c>
      <c r="BE146" s="105">
        <v>10.300679936108001</v>
      </c>
      <c r="BF146" s="105">
        <v>11.25323219869369</v>
      </c>
      <c r="BG146" s="83">
        <v>9.6571305656028699</v>
      </c>
      <c r="BH146" s="83">
        <v>10.04420194966036</v>
      </c>
      <c r="BI146" s="83">
        <v>10.71536427624193</v>
      </c>
      <c r="BJ146" s="110">
        <v>10.692858598423809</v>
      </c>
      <c r="BK146" s="110">
        <v>11.21821517032436</v>
      </c>
      <c r="BL146" s="110">
        <v>11.735520671787979</v>
      </c>
      <c r="BM146" s="44">
        <v>9.9098120687278026</v>
      </c>
      <c r="BN146" s="44">
        <v>10.743080111967769</v>
      </c>
      <c r="BO146" s="44">
        <v>11.356540882271529</v>
      </c>
      <c r="BP146" s="164">
        <v>5.8119693313916514</v>
      </c>
      <c r="BQ146" s="164">
        <v>7.2386093381541059</v>
      </c>
      <c r="BR146" s="164">
        <v>8.0561328117170206</v>
      </c>
      <c r="BS146" s="169">
        <v>7.5991218802939224</v>
      </c>
      <c r="BT146" s="169">
        <v>9.874637967051342</v>
      </c>
      <c r="BU146" s="169">
        <v>10.54611265852645</v>
      </c>
      <c r="BV146" s="174">
        <v>7.1594581309639693</v>
      </c>
      <c r="BW146" s="174">
        <v>10.68912987954837</v>
      </c>
      <c r="BX146" s="174">
        <v>11.217162718512901</v>
      </c>
      <c r="BY146" s="179">
        <v>7.7263195587051996</v>
      </c>
      <c r="BZ146" s="179">
        <v>11.730753332482101</v>
      </c>
      <c r="CA146" s="179">
        <v>11.89631431759665</v>
      </c>
      <c r="CB146" s="184">
        <v>9.0040585097187318</v>
      </c>
      <c r="CC146" s="184">
        <v>12.543309021347969</v>
      </c>
      <c r="CD146" s="184">
        <v>12.89257620723475</v>
      </c>
      <c r="CE146" s="115">
        <v>9.9818236488418961</v>
      </c>
      <c r="CF146" s="115">
        <v>10.708132122559331</v>
      </c>
      <c r="CG146" s="115">
        <v>11.08849376726732</v>
      </c>
      <c r="CH146" s="189">
        <v>9.7073297758086028</v>
      </c>
      <c r="CI146" s="189">
        <v>11.89967671578921</v>
      </c>
      <c r="CJ146" s="189">
        <v>12.1329630240478</v>
      </c>
    </row>
    <row r="147" spans="1:88" x14ac:dyDescent="0.3">
      <c r="A147" s="9">
        <v>45431</v>
      </c>
      <c r="B147" s="122">
        <v>1.793554816019054</v>
      </c>
      <c r="C147" s="122">
        <v>2.1250009370987191</v>
      </c>
      <c r="D147" s="122">
        <v>2.6566729280414449</v>
      </c>
      <c r="E147" s="127">
        <v>3.8842175018949092</v>
      </c>
      <c r="F147" s="127">
        <v>4.9117245500810327</v>
      </c>
      <c r="G147" s="127">
        <v>5.4445823204852672</v>
      </c>
      <c r="H147" s="26" t="e">
        <f>NA()</f>
        <v>#N/A</v>
      </c>
      <c r="I147" s="26" t="e">
        <f>NA()</f>
        <v>#N/A</v>
      </c>
      <c r="J147" s="26" t="e">
        <f>NA()</f>
        <v>#N/A</v>
      </c>
      <c r="K147" s="134">
        <v>4.398060625449034</v>
      </c>
      <c r="L147" s="134">
        <v>5.5990238839431754</v>
      </c>
      <c r="M147" s="134">
        <v>6.3285363527176628</v>
      </c>
      <c r="N147" s="139">
        <v>5.2949561942103287</v>
      </c>
      <c r="O147" s="139">
        <v>6.6453752755454616</v>
      </c>
      <c r="P147" s="139">
        <v>7.4354975210312091</v>
      </c>
      <c r="Q147" s="154">
        <v>5.2949561942103287</v>
      </c>
      <c r="R147" s="154">
        <v>6.6453752755454616</v>
      </c>
      <c r="S147" s="154">
        <v>7.4354975210312091</v>
      </c>
      <c r="T147" s="145">
        <v>4.82234408784484</v>
      </c>
      <c r="U147" s="145">
        <v>5.9711608365086022</v>
      </c>
      <c r="V147" s="145">
        <v>6.7827701228021624</v>
      </c>
      <c r="W147" s="149">
        <v>5.5085095713850478</v>
      </c>
      <c r="X147" s="149">
        <v>7.2705742480407594</v>
      </c>
      <c r="Y147" s="149">
        <v>8.5319855151105912</v>
      </c>
      <c r="Z147" s="159">
        <v>6.5682212807886913</v>
      </c>
      <c r="AA147" s="159">
        <v>8.2630216589574275</v>
      </c>
      <c r="AB147" s="159">
        <v>10.056430890314401</v>
      </c>
      <c r="AC147" s="67">
        <v>5.3878188883167581</v>
      </c>
      <c r="AD147" s="67">
        <v>6.4840042266142177</v>
      </c>
      <c r="AE147" s="67">
        <v>7.0164217629169912</v>
      </c>
      <c r="AF147" s="65">
        <v>5.3878188883167581</v>
      </c>
      <c r="AG147" s="65">
        <v>6.4840042266142177</v>
      </c>
      <c r="AH147" s="65">
        <v>7.0164217629169912</v>
      </c>
      <c r="AI147" s="78">
        <v>5.919719448791966</v>
      </c>
      <c r="AJ147" s="78">
        <v>7.0627223576519782</v>
      </c>
      <c r="AK147" s="78">
        <v>7.506255339252391</v>
      </c>
      <c r="AL147" s="44">
        <v>7.7296155704154899</v>
      </c>
      <c r="AM147" s="44">
        <v>8.0462853823872251</v>
      </c>
      <c r="AN147" s="44">
        <v>9.2142866650551127</v>
      </c>
      <c r="AO147" s="69">
        <v>5.919719448791966</v>
      </c>
      <c r="AP147" s="69">
        <v>7.0627223576519782</v>
      </c>
      <c r="AQ147" s="69">
        <v>7.506255339252391</v>
      </c>
      <c r="AR147" s="90">
        <v>6.4068905176292787</v>
      </c>
      <c r="AS147" s="90">
        <v>7.6805430558517864</v>
      </c>
      <c r="AT147" s="90">
        <v>8.9806996998184445</v>
      </c>
      <c r="AU147" s="95">
        <v>7.0165598630010777</v>
      </c>
      <c r="AV147" s="95">
        <v>8.5480606715586305</v>
      </c>
      <c r="AW147" s="95">
        <v>9.7258400247944792</v>
      </c>
      <c r="AX147" s="26" t="e">
        <f>NA()</f>
        <v>#N/A</v>
      </c>
      <c r="AY147" s="26" t="e">
        <f>NA()</f>
        <v>#N/A</v>
      </c>
      <c r="AZ147" s="26" t="e">
        <f>NA()</f>
        <v>#N/A</v>
      </c>
      <c r="BA147" s="100">
        <v>7.2662308785264713</v>
      </c>
      <c r="BB147" s="100">
        <v>8.5485860305101369</v>
      </c>
      <c r="BC147" s="100">
        <v>9.0583295032401452</v>
      </c>
      <c r="BD147" s="105">
        <v>7.0972081814062449</v>
      </c>
      <c r="BE147" s="105">
        <v>8.959827426120512</v>
      </c>
      <c r="BF147" s="105">
        <v>9.8624211661806385</v>
      </c>
      <c r="BG147" s="83">
        <v>7.0667851183085304</v>
      </c>
      <c r="BH147" s="83">
        <v>8.6224893073342059</v>
      </c>
      <c r="BI147" s="83">
        <v>8.9788990055321847</v>
      </c>
      <c r="BJ147" s="110">
        <v>8.8334923345244079</v>
      </c>
      <c r="BK147" s="110">
        <v>9.8870805352040065</v>
      </c>
      <c r="BL147" s="110">
        <v>10.570706223655749</v>
      </c>
      <c r="BM147" s="44">
        <v>9.5729837486014446</v>
      </c>
      <c r="BN147" s="44">
        <v>10.481827414051789</v>
      </c>
      <c r="BO147" s="44">
        <v>11.197937429584069</v>
      </c>
      <c r="BP147" s="164">
        <v>5.4480671760547352</v>
      </c>
      <c r="BQ147" s="164">
        <v>6.5358576436664748</v>
      </c>
      <c r="BR147" s="164">
        <v>7.9196042729464011</v>
      </c>
      <c r="BS147" s="169">
        <v>6.5977060646285386</v>
      </c>
      <c r="BT147" s="169">
        <v>8.6924997750251123</v>
      </c>
      <c r="BU147" s="169">
        <v>10.219779674969571</v>
      </c>
      <c r="BV147" s="174">
        <v>6.7167828927733808</v>
      </c>
      <c r="BW147" s="174">
        <v>9.0176896429348403</v>
      </c>
      <c r="BX147" s="174">
        <v>11.090675899704079</v>
      </c>
      <c r="BY147" s="179">
        <v>7.0778169973353897</v>
      </c>
      <c r="BZ147" s="179">
        <v>9.4662465811447873</v>
      </c>
      <c r="CA147" s="179">
        <v>12.356160364079591</v>
      </c>
      <c r="CB147" s="184">
        <v>7.824733915481545</v>
      </c>
      <c r="CC147" s="184">
        <v>9.5421574233129149</v>
      </c>
      <c r="CD147" s="184">
        <v>13.31860226264752</v>
      </c>
      <c r="CE147" s="115">
        <v>7.760659517411284</v>
      </c>
      <c r="CF147" s="115">
        <v>9.1669749193104053</v>
      </c>
      <c r="CG147" s="115">
        <v>10.315421659881</v>
      </c>
      <c r="CH147" s="189">
        <v>7.8076118264792171</v>
      </c>
      <c r="CI147" s="189">
        <v>9.6628016988902914</v>
      </c>
      <c r="CJ147" s="189">
        <v>12.03270143758118</v>
      </c>
    </row>
    <row r="148" spans="1:88" x14ac:dyDescent="0.3">
      <c r="A148" s="9">
        <v>45432</v>
      </c>
      <c r="B148" s="122">
        <v>4.0446076390885253</v>
      </c>
      <c r="C148" s="122">
        <v>4.4510853108810409</v>
      </c>
      <c r="D148" s="122">
        <v>4.9309269858877087</v>
      </c>
      <c r="E148" s="127">
        <v>7.0669571088274949</v>
      </c>
      <c r="F148" s="127">
        <v>7.9240095224466529</v>
      </c>
      <c r="G148" s="127">
        <v>8.5489068250632556</v>
      </c>
      <c r="H148" s="26" t="e">
        <f>NA()</f>
        <v>#N/A</v>
      </c>
      <c r="I148" s="26" t="e">
        <f>NA()</f>
        <v>#N/A</v>
      </c>
      <c r="J148" s="26" t="e">
        <f>NA()</f>
        <v>#N/A</v>
      </c>
      <c r="K148" s="134">
        <v>7.2984546625502276</v>
      </c>
      <c r="L148" s="134">
        <v>8.2991521661932097</v>
      </c>
      <c r="M148" s="134">
        <v>9.7318017845990994</v>
      </c>
      <c r="N148" s="139">
        <v>8.4693847413179242</v>
      </c>
      <c r="O148" s="139">
        <v>9.4323730160859895</v>
      </c>
      <c r="P148" s="139">
        <v>10.83598689367045</v>
      </c>
      <c r="Q148" s="154">
        <v>8.4693847413179242</v>
      </c>
      <c r="R148" s="154">
        <v>9.4323730160859895</v>
      </c>
      <c r="S148" s="154">
        <v>10.83598689367045</v>
      </c>
      <c r="T148" s="145">
        <v>8.0227938024964942</v>
      </c>
      <c r="U148" s="145">
        <v>8.844811339575358</v>
      </c>
      <c r="V148" s="145">
        <v>9.6923621878005406</v>
      </c>
      <c r="W148" s="149">
        <v>9.3173097331982149</v>
      </c>
      <c r="X148" s="149">
        <v>10.04368722978495</v>
      </c>
      <c r="Y148" s="149">
        <v>11.26708424895361</v>
      </c>
      <c r="Z148" s="159">
        <v>9.9690970866396356</v>
      </c>
      <c r="AA148" s="159">
        <v>10.710697801812101</v>
      </c>
      <c r="AB148" s="159">
        <v>12.21198460720632</v>
      </c>
      <c r="AC148" s="67">
        <v>8.2047411513693191</v>
      </c>
      <c r="AD148" s="67">
        <v>9.1082547233417017</v>
      </c>
      <c r="AE148" s="67">
        <v>10.184298767549249</v>
      </c>
      <c r="AF148" s="65">
        <v>8.2047411513693191</v>
      </c>
      <c r="AG148" s="65">
        <v>9.1082547233417017</v>
      </c>
      <c r="AH148" s="65">
        <v>10.184298767549249</v>
      </c>
      <c r="AI148" s="78">
        <v>8.6799616233953998</v>
      </c>
      <c r="AJ148" s="78">
        <v>9.70128032271748</v>
      </c>
      <c r="AK148" s="78">
        <v>10.74726062875413</v>
      </c>
      <c r="AL148" s="44">
        <v>9.8547488575706552</v>
      </c>
      <c r="AM148" s="44">
        <v>10.848438937920999</v>
      </c>
      <c r="AN148" s="44">
        <v>11.551487073278739</v>
      </c>
      <c r="AO148" s="69">
        <v>8.6799616233953998</v>
      </c>
      <c r="AP148" s="69">
        <v>9.70128032271748</v>
      </c>
      <c r="AQ148" s="69">
        <v>10.74726062875413</v>
      </c>
      <c r="AR148" s="90">
        <v>8.6961216175475897</v>
      </c>
      <c r="AS148" s="90">
        <v>10.11881169024565</v>
      </c>
      <c r="AT148" s="90">
        <v>11.282606117174399</v>
      </c>
      <c r="AU148" s="95">
        <v>9.5154782974017849</v>
      </c>
      <c r="AV148" s="95">
        <v>10.777156669365811</v>
      </c>
      <c r="AW148" s="95">
        <v>12.30041278139487</v>
      </c>
      <c r="AX148" s="26" t="e">
        <f>NA()</f>
        <v>#N/A</v>
      </c>
      <c r="AY148" s="26" t="e">
        <f>NA()</f>
        <v>#N/A</v>
      </c>
      <c r="AZ148" s="26" t="e">
        <f>NA()</f>
        <v>#N/A</v>
      </c>
      <c r="BA148" s="100">
        <v>9.7113105262598083</v>
      </c>
      <c r="BB148" s="100">
        <v>10.9564520116146</v>
      </c>
      <c r="BC148" s="100">
        <v>12.288226342260259</v>
      </c>
      <c r="BD148" s="105">
        <v>9.1262176197234908</v>
      </c>
      <c r="BE148" s="105">
        <v>10.55973534102702</v>
      </c>
      <c r="BF148" s="105">
        <v>11.80325202162436</v>
      </c>
      <c r="BG148" s="83">
        <v>9.4348307087026342</v>
      </c>
      <c r="BH148" s="83">
        <v>10.750470887858461</v>
      </c>
      <c r="BI148" s="83">
        <v>12.101179212438691</v>
      </c>
      <c r="BJ148" s="110">
        <v>10.75031522053979</v>
      </c>
      <c r="BK148" s="110">
        <v>11.80347266808235</v>
      </c>
      <c r="BL148" s="110">
        <v>13.808646380976599</v>
      </c>
      <c r="BM148" s="44">
        <v>12.04207869875256</v>
      </c>
      <c r="BN148" s="44">
        <v>12.55845987148831</v>
      </c>
      <c r="BO148" s="44">
        <v>13.142041404014799</v>
      </c>
      <c r="BP148" s="164">
        <v>9.8062524714960091</v>
      </c>
      <c r="BQ148" s="164">
        <v>10.29160092994471</v>
      </c>
      <c r="BR148" s="164">
        <v>10.628115945678189</v>
      </c>
      <c r="BS148" s="169">
        <v>11.778842293588751</v>
      </c>
      <c r="BT148" s="169">
        <v>12.572923149933731</v>
      </c>
      <c r="BU148" s="169">
        <v>12.92223568396753</v>
      </c>
      <c r="BV148" s="174">
        <v>12.078405664788249</v>
      </c>
      <c r="BW148" s="174">
        <v>13.092334722538171</v>
      </c>
      <c r="BX148" s="174">
        <v>13.76159936308869</v>
      </c>
      <c r="BY148" s="179">
        <v>12.50734875891033</v>
      </c>
      <c r="BZ148" s="179">
        <v>13.349908767605029</v>
      </c>
      <c r="CA148" s="179">
        <v>14.393746153125511</v>
      </c>
      <c r="CB148" s="184">
        <v>11.80944578729788</v>
      </c>
      <c r="CC148" s="184">
        <v>13.253186863728439</v>
      </c>
      <c r="CD148" s="184">
        <v>15.14923681198866</v>
      </c>
      <c r="CE148" s="115">
        <v>10.53201943642193</v>
      </c>
      <c r="CF148" s="115">
        <v>11.31921120756158</v>
      </c>
      <c r="CG148" s="115">
        <v>13.16160400143985</v>
      </c>
      <c r="CH148" s="189">
        <v>11.436581350519081</v>
      </c>
      <c r="CI148" s="189">
        <v>12.21429703764522</v>
      </c>
      <c r="CJ148" s="189">
        <v>14.104112964580221</v>
      </c>
    </row>
    <row r="149" spans="1:88" x14ac:dyDescent="0.3">
      <c r="A149" s="9">
        <v>45433</v>
      </c>
      <c r="B149" s="122">
        <v>5.044056788810849</v>
      </c>
      <c r="C149" s="122">
        <v>6.0776237139813531</v>
      </c>
      <c r="D149" s="122">
        <v>6.8343676603880112</v>
      </c>
      <c r="E149" s="127">
        <v>8.9011473167873021</v>
      </c>
      <c r="F149" s="127">
        <v>10.23071597085149</v>
      </c>
      <c r="G149" s="127">
        <v>10.7065948230148</v>
      </c>
      <c r="H149" s="26" t="e">
        <f>NA()</f>
        <v>#N/A</v>
      </c>
      <c r="I149" s="26" t="e">
        <f>NA()</f>
        <v>#N/A</v>
      </c>
      <c r="J149" s="26" t="e">
        <f>NA()</f>
        <v>#N/A</v>
      </c>
      <c r="K149" s="134">
        <v>10.16984706707262</v>
      </c>
      <c r="L149" s="134">
        <v>11.426143167111089</v>
      </c>
      <c r="M149" s="134">
        <v>11.98711948055961</v>
      </c>
      <c r="N149" s="139">
        <v>11.10184462615797</v>
      </c>
      <c r="O149" s="139">
        <v>12.59384997676892</v>
      </c>
      <c r="P149" s="139">
        <v>13.276181332897011</v>
      </c>
      <c r="Q149" s="154">
        <v>11.10184462615797</v>
      </c>
      <c r="R149" s="154">
        <v>12.59384997676892</v>
      </c>
      <c r="S149" s="154">
        <v>13.276181332897011</v>
      </c>
      <c r="T149" s="145">
        <v>10.119941363653419</v>
      </c>
      <c r="U149" s="145">
        <v>11.51449938083636</v>
      </c>
      <c r="V149" s="145">
        <v>11.859812286390371</v>
      </c>
      <c r="W149" s="149">
        <v>11.23342192090098</v>
      </c>
      <c r="X149" s="149">
        <v>13.03195160925571</v>
      </c>
      <c r="Y149" s="149">
        <v>13.239426503780919</v>
      </c>
      <c r="Z149" s="159">
        <v>13.051516388251001</v>
      </c>
      <c r="AA149" s="159">
        <v>13.956614168389249</v>
      </c>
      <c r="AB149" s="159">
        <v>14.535050269845669</v>
      </c>
      <c r="AC149" s="67">
        <v>11.333414848385081</v>
      </c>
      <c r="AD149" s="67">
        <v>12.02336328205018</v>
      </c>
      <c r="AE149" s="67">
        <v>12.86230347390949</v>
      </c>
      <c r="AF149" s="65">
        <v>11.333414848385081</v>
      </c>
      <c r="AG149" s="65">
        <v>12.02336328205018</v>
      </c>
      <c r="AH149" s="65">
        <v>12.86230347390949</v>
      </c>
      <c r="AI149" s="78">
        <v>11.846380086898479</v>
      </c>
      <c r="AJ149" s="78">
        <v>12.812904115805219</v>
      </c>
      <c r="AK149" s="78">
        <v>13.629627479154641</v>
      </c>
      <c r="AL149" s="44">
        <v>9.4125935707658641</v>
      </c>
      <c r="AM149" s="44">
        <v>11.650469978940009</v>
      </c>
      <c r="AN149" s="44">
        <v>12.058837179313061</v>
      </c>
      <c r="AO149" s="69">
        <v>11.846380086898479</v>
      </c>
      <c r="AP149" s="69">
        <v>12.812904115805219</v>
      </c>
      <c r="AQ149" s="69">
        <v>13.629627479154641</v>
      </c>
      <c r="AR149" s="90">
        <v>12.60527312707438</v>
      </c>
      <c r="AS149" s="90">
        <v>13.557309822761621</v>
      </c>
      <c r="AT149" s="90">
        <v>14.66644392334535</v>
      </c>
      <c r="AU149" s="95">
        <v>13.46191716611952</v>
      </c>
      <c r="AV149" s="95">
        <v>14.72759748301849</v>
      </c>
      <c r="AW149" s="95">
        <v>15.557349115058971</v>
      </c>
      <c r="AX149" s="26" t="e">
        <f>NA()</f>
        <v>#N/A</v>
      </c>
      <c r="AY149" s="26" t="e">
        <f>NA()</f>
        <v>#N/A</v>
      </c>
      <c r="AZ149" s="26" t="e">
        <f>NA()</f>
        <v>#N/A</v>
      </c>
      <c r="BA149" s="100">
        <v>13.202822569523329</v>
      </c>
      <c r="BB149" s="100">
        <v>14.451048416788129</v>
      </c>
      <c r="BC149" s="100">
        <v>15.190926154938889</v>
      </c>
      <c r="BD149" s="105">
        <v>12.903504625083711</v>
      </c>
      <c r="BE149" s="105">
        <v>14.621496636942419</v>
      </c>
      <c r="BF149" s="105">
        <v>15.412677046626641</v>
      </c>
      <c r="BG149" s="83">
        <v>13.08647221312043</v>
      </c>
      <c r="BH149" s="83">
        <v>14.519626337587511</v>
      </c>
      <c r="BI149" s="83">
        <v>15.14142277056413</v>
      </c>
      <c r="BJ149" s="110">
        <v>14.071353683347469</v>
      </c>
      <c r="BK149" s="110">
        <v>16.325415888314751</v>
      </c>
      <c r="BL149" s="110">
        <v>16.82113121755879</v>
      </c>
      <c r="BM149" s="44">
        <v>11.74973261559629</v>
      </c>
      <c r="BN149" s="44">
        <v>13.281479747228079</v>
      </c>
      <c r="BO149" s="44">
        <v>14.70052327141099</v>
      </c>
      <c r="BP149" s="164">
        <v>11.194368838765801</v>
      </c>
      <c r="BQ149" s="164">
        <v>12.654119989938181</v>
      </c>
      <c r="BR149" s="164">
        <v>13.150773473093119</v>
      </c>
      <c r="BS149" s="169">
        <v>12.90598634065981</v>
      </c>
      <c r="BT149" s="169">
        <v>15.44487463841233</v>
      </c>
      <c r="BU149" s="169">
        <v>15.63113805111578</v>
      </c>
      <c r="BV149" s="174">
        <v>13.850147049595879</v>
      </c>
      <c r="BW149" s="174">
        <v>15.91871436436651</v>
      </c>
      <c r="BX149" s="174">
        <v>16.47952562666325</v>
      </c>
      <c r="BY149" s="179">
        <v>14.678091366914661</v>
      </c>
      <c r="BZ149" s="179">
        <v>16.450006278651468</v>
      </c>
      <c r="CA149" s="179">
        <v>17.20226519463716</v>
      </c>
      <c r="CB149" s="184">
        <v>14.8282157551231</v>
      </c>
      <c r="CC149" s="184">
        <v>17.393159701572699</v>
      </c>
      <c r="CD149" s="184">
        <v>18.200077859714838</v>
      </c>
      <c r="CE149" s="115">
        <v>13.459250164064141</v>
      </c>
      <c r="CF149" s="115">
        <v>15.40818946424741</v>
      </c>
      <c r="CG149" s="115">
        <v>16.05484041351718</v>
      </c>
      <c r="CH149" s="189">
        <v>14.18236906825121</v>
      </c>
      <c r="CI149" s="189">
        <v>16.376262763542119</v>
      </c>
      <c r="CJ149" s="189">
        <v>17.180484514673481</v>
      </c>
    </row>
    <row r="150" spans="1:88" x14ac:dyDescent="0.3">
      <c r="A150" s="9">
        <v>45434</v>
      </c>
      <c r="B150" s="122">
        <v>3.5675440349929768</v>
      </c>
      <c r="C150" s="122">
        <v>3.9475720359256168</v>
      </c>
      <c r="D150" s="122">
        <v>5.3592082076557688</v>
      </c>
      <c r="E150" s="127">
        <v>6.0909123252631332</v>
      </c>
      <c r="F150" s="127">
        <v>7.4944120567992627</v>
      </c>
      <c r="G150" s="127">
        <v>8.3542940339126233</v>
      </c>
      <c r="H150" s="26" t="e">
        <f>NA()</f>
        <v>#N/A</v>
      </c>
      <c r="I150" s="26" t="e">
        <f>NA()</f>
        <v>#N/A</v>
      </c>
      <c r="J150" s="26" t="e">
        <f>NA()</f>
        <v>#N/A</v>
      </c>
      <c r="K150" s="134">
        <v>6.2399114961534679</v>
      </c>
      <c r="L150" s="134">
        <v>8.8227403248116616</v>
      </c>
      <c r="M150" s="134">
        <v>9.7831046396412944</v>
      </c>
      <c r="N150" s="139">
        <v>7.2732258555520266</v>
      </c>
      <c r="O150" s="139">
        <v>9.9801557003352173</v>
      </c>
      <c r="P150" s="139">
        <v>11.08715907980149</v>
      </c>
      <c r="Q150" s="154">
        <v>7.2732258555520266</v>
      </c>
      <c r="R150" s="154">
        <v>9.9801557003352173</v>
      </c>
      <c r="S150" s="154">
        <v>11.08715907980149</v>
      </c>
      <c r="T150" s="145">
        <v>7.1422148865445374</v>
      </c>
      <c r="U150" s="145">
        <v>9.1554777674428465</v>
      </c>
      <c r="V150" s="145">
        <v>9.6640320859237363</v>
      </c>
      <c r="W150" s="149">
        <v>8.7280042638215036</v>
      </c>
      <c r="X150" s="149">
        <v>10.78880543631556</v>
      </c>
      <c r="Y150" s="149">
        <v>11.817673856715199</v>
      </c>
      <c r="Z150" s="159">
        <v>9.8857382249640864</v>
      </c>
      <c r="AA150" s="159">
        <v>12.28967466469271</v>
      </c>
      <c r="AB150" s="159">
        <v>13.47563597374017</v>
      </c>
      <c r="AC150" s="67">
        <v>8.1677564435284467</v>
      </c>
      <c r="AD150" s="67">
        <v>9.5490918527387407</v>
      </c>
      <c r="AE150" s="67">
        <v>11.09628633155091</v>
      </c>
      <c r="AF150" s="65">
        <v>8.1677564435284467</v>
      </c>
      <c r="AG150" s="65">
        <v>9.5490918527387407</v>
      </c>
      <c r="AH150" s="65">
        <v>11.09628633155091</v>
      </c>
      <c r="AI150" s="78">
        <v>9.025023311499524</v>
      </c>
      <c r="AJ150" s="78">
        <v>10.608650227229189</v>
      </c>
      <c r="AK150" s="78">
        <v>11.68830908706752</v>
      </c>
      <c r="AL150" s="44">
        <v>5.2667679506665763</v>
      </c>
      <c r="AM150" s="44">
        <v>6.3152152089960509</v>
      </c>
      <c r="AN150" s="44">
        <v>11.457274523401001</v>
      </c>
      <c r="AO150" s="69">
        <v>9.025023311499524</v>
      </c>
      <c r="AP150" s="69">
        <v>10.608650227229189</v>
      </c>
      <c r="AQ150" s="69">
        <v>11.68830908706752</v>
      </c>
      <c r="AR150" s="90">
        <v>10.88790318582517</v>
      </c>
      <c r="AS150" s="90">
        <v>12.1111235088614</v>
      </c>
      <c r="AT150" s="90">
        <v>13.47442131869906</v>
      </c>
      <c r="AU150" s="95">
        <v>12.0596186637668</v>
      </c>
      <c r="AV150" s="95">
        <v>13.12740089889661</v>
      </c>
      <c r="AW150" s="95">
        <v>14.29605452639197</v>
      </c>
      <c r="AX150" s="26" t="e">
        <f>NA()</f>
        <v>#N/A</v>
      </c>
      <c r="AY150" s="26" t="e">
        <f>NA()</f>
        <v>#N/A</v>
      </c>
      <c r="AZ150" s="26" t="e">
        <f>NA()</f>
        <v>#N/A</v>
      </c>
      <c r="BA150" s="100">
        <v>10.90962066231441</v>
      </c>
      <c r="BB150" s="100">
        <v>12.92026083701086</v>
      </c>
      <c r="BC150" s="100">
        <v>13.48995900746274</v>
      </c>
      <c r="BD150" s="105">
        <v>12.723744405017611</v>
      </c>
      <c r="BE150" s="105">
        <v>13.83227862666098</v>
      </c>
      <c r="BF150" s="105">
        <v>14.92396897865382</v>
      </c>
      <c r="BG150" s="83">
        <v>11.34330313039152</v>
      </c>
      <c r="BH150" s="83">
        <v>13.0909635595678</v>
      </c>
      <c r="BI150" s="83">
        <v>14.14014035755787</v>
      </c>
      <c r="BJ150" s="110">
        <v>12.544660529867659</v>
      </c>
      <c r="BK150" s="110">
        <v>14.801096834089551</v>
      </c>
      <c r="BL150" s="110">
        <v>15.75855272110789</v>
      </c>
      <c r="BM150" s="44">
        <v>7.4899316030233933</v>
      </c>
      <c r="BN150" s="44">
        <v>8.6342587291848645</v>
      </c>
      <c r="BO150" s="44">
        <v>12.699773651621969</v>
      </c>
      <c r="BP150" s="164">
        <v>7.3554835303177697</v>
      </c>
      <c r="BQ150" s="164">
        <v>9.5813818080849273</v>
      </c>
      <c r="BR150" s="164">
        <v>11.37928846609714</v>
      </c>
      <c r="BS150" s="169">
        <v>10.377966728590311</v>
      </c>
      <c r="BT150" s="169">
        <v>11.752548380291501</v>
      </c>
      <c r="BU150" s="169">
        <v>13.63810610845792</v>
      </c>
      <c r="BV150" s="174">
        <v>11.63857525122569</v>
      </c>
      <c r="BW150" s="174">
        <v>12.235758491709531</v>
      </c>
      <c r="BX150" s="174">
        <v>14.394181400436199</v>
      </c>
      <c r="BY150" s="179">
        <v>11.46522570609471</v>
      </c>
      <c r="BZ150" s="179">
        <v>13.60417142348331</v>
      </c>
      <c r="CA150" s="179">
        <v>15.69323972996852</v>
      </c>
      <c r="CB150" s="184">
        <v>11.96265979775518</v>
      </c>
      <c r="CC150" s="184">
        <v>15.25827217915867</v>
      </c>
      <c r="CD150" s="184">
        <v>16.596147758979551</v>
      </c>
      <c r="CE150" s="115">
        <v>11.39762217196437</v>
      </c>
      <c r="CF150" s="115">
        <v>13.994108361546861</v>
      </c>
      <c r="CG150" s="115">
        <v>14.850965572530979</v>
      </c>
      <c r="CH150" s="189">
        <v>12.437476354411221</v>
      </c>
      <c r="CI150" s="189">
        <v>14.972886385365941</v>
      </c>
      <c r="CJ150" s="189">
        <v>16.121568343338481</v>
      </c>
    </row>
    <row r="151" spans="1:88" x14ac:dyDescent="0.3">
      <c r="A151" s="9">
        <v>45435</v>
      </c>
      <c r="B151" s="122">
        <v>1.644422045212423</v>
      </c>
      <c r="C151" s="122">
        <v>4.7880569352054474</v>
      </c>
      <c r="D151" s="122">
        <v>5.9183602694056958</v>
      </c>
      <c r="E151" s="127">
        <v>4.0221387387928758</v>
      </c>
      <c r="F151" s="127">
        <v>6.8920499136458204</v>
      </c>
      <c r="G151" s="127">
        <v>9.6544509277347856</v>
      </c>
      <c r="H151" s="26" t="e">
        <f>NA()</f>
        <v>#N/A</v>
      </c>
      <c r="I151" s="26" t="e">
        <f>NA()</f>
        <v>#N/A</v>
      </c>
      <c r="J151" s="26" t="e">
        <f>NA()</f>
        <v>#N/A</v>
      </c>
      <c r="K151" s="134">
        <v>5.3431402973745321</v>
      </c>
      <c r="L151" s="134">
        <v>6.886818062872976</v>
      </c>
      <c r="M151" s="134">
        <v>10.465857003749139</v>
      </c>
      <c r="N151" s="139">
        <v>6.1783399923475031</v>
      </c>
      <c r="O151" s="139">
        <v>7.9153406667563786</v>
      </c>
      <c r="P151" s="139">
        <v>11.695994295834049</v>
      </c>
      <c r="Q151" s="154">
        <v>6.1783399923475031</v>
      </c>
      <c r="R151" s="154">
        <v>7.9153406667563786</v>
      </c>
      <c r="S151" s="154">
        <v>11.695994295834049</v>
      </c>
      <c r="T151" s="145">
        <v>5.110892517731088</v>
      </c>
      <c r="U151" s="145">
        <v>7.8351219317190157</v>
      </c>
      <c r="V151" s="145">
        <v>10.86529392711105</v>
      </c>
      <c r="W151" s="149">
        <v>6.7613614781899969</v>
      </c>
      <c r="X151" s="149">
        <v>9.134273796568209</v>
      </c>
      <c r="Y151" s="149">
        <v>12.29915822356298</v>
      </c>
      <c r="Z151" s="159">
        <v>8.0074863627892228</v>
      </c>
      <c r="AA151" s="159">
        <v>10.517353707942959</v>
      </c>
      <c r="AB151" s="159">
        <v>13.110966209043969</v>
      </c>
      <c r="AC151" s="67">
        <v>6.7158236924755101</v>
      </c>
      <c r="AD151" s="67">
        <v>7.0110185808856613</v>
      </c>
      <c r="AE151" s="67">
        <v>10.278803549718191</v>
      </c>
      <c r="AF151" s="65">
        <v>6.7158236924755101</v>
      </c>
      <c r="AG151" s="65">
        <v>7.0110185808856613</v>
      </c>
      <c r="AH151" s="65">
        <v>10.278803549718191</v>
      </c>
      <c r="AI151" s="78">
        <v>6.9688284067007658</v>
      </c>
      <c r="AJ151" s="78">
        <v>7.6123288897574639</v>
      </c>
      <c r="AK151" s="78">
        <v>11.13111711880458</v>
      </c>
      <c r="AL151" s="44">
        <v>5.9908879353818074</v>
      </c>
      <c r="AM151" s="44">
        <v>7.3201213288771783</v>
      </c>
      <c r="AN151" s="44">
        <v>11.284429629818421</v>
      </c>
      <c r="AO151" s="69">
        <v>6.9688284067007658</v>
      </c>
      <c r="AP151" s="69">
        <v>7.6123288897574639</v>
      </c>
      <c r="AQ151" s="69">
        <v>11.13111711880458</v>
      </c>
      <c r="AR151" s="90">
        <v>7.2494055257952823</v>
      </c>
      <c r="AS151" s="90">
        <v>9.375576013010118</v>
      </c>
      <c r="AT151" s="90">
        <v>11.65946439116772</v>
      </c>
      <c r="AU151" s="95">
        <v>8.2589838590771478</v>
      </c>
      <c r="AV151" s="95">
        <v>10.139017023353061</v>
      </c>
      <c r="AW151" s="95">
        <v>12.62369605413579</v>
      </c>
      <c r="AX151" s="26" t="e">
        <f>NA()</f>
        <v>#N/A</v>
      </c>
      <c r="AY151" s="26" t="e">
        <f>NA()</f>
        <v>#N/A</v>
      </c>
      <c r="AZ151" s="26" t="e">
        <f>NA()</f>
        <v>#N/A</v>
      </c>
      <c r="BA151" s="100">
        <v>7.9925507900850903</v>
      </c>
      <c r="BB151" s="100">
        <v>9.1027570833089158</v>
      </c>
      <c r="BC151" s="100">
        <v>12.69336179613174</v>
      </c>
      <c r="BD151" s="105">
        <v>8.3310630097989815</v>
      </c>
      <c r="BE151" s="105">
        <v>9.9590625973510214</v>
      </c>
      <c r="BF151" s="105">
        <v>12.771050601923211</v>
      </c>
      <c r="BG151" s="83">
        <v>7.9519679715007214</v>
      </c>
      <c r="BH151" s="83">
        <v>9.4215810095515735</v>
      </c>
      <c r="BI151" s="83">
        <v>12.36861219407967</v>
      </c>
      <c r="BJ151" s="110">
        <v>9.7729139888400027</v>
      </c>
      <c r="BK151" s="110">
        <v>11.2384745347407</v>
      </c>
      <c r="BL151" s="110">
        <v>13.74267305571755</v>
      </c>
      <c r="BM151" s="44">
        <v>7.4163882897716462</v>
      </c>
      <c r="BN151" s="44">
        <v>10.27382481568389</v>
      </c>
      <c r="BO151" s="44">
        <v>13.237151116262281</v>
      </c>
      <c r="BP151" s="164">
        <v>5.1386962107621343</v>
      </c>
      <c r="BQ151" s="164">
        <v>9.3809476038827029</v>
      </c>
      <c r="BR151" s="164">
        <v>11.946528078364279</v>
      </c>
      <c r="BS151" s="169">
        <v>7.1483469766370149</v>
      </c>
      <c r="BT151" s="169">
        <v>11.73275185825139</v>
      </c>
      <c r="BU151" s="169">
        <v>14.40190011481644</v>
      </c>
      <c r="BV151" s="174">
        <v>7.9487367021276896</v>
      </c>
      <c r="BW151" s="174">
        <v>12.4020285168495</v>
      </c>
      <c r="BX151" s="174">
        <v>15.02584704469302</v>
      </c>
      <c r="BY151" s="179">
        <v>9.4635715952789496</v>
      </c>
      <c r="BZ151" s="179">
        <v>13.35528398628151</v>
      </c>
      <c r="CA151" s="179">
        <v>15.800248188237051</v>
      </c>
      <c r="CB151" s="184">
        <v>10.84988317293295</v>
      </c>
      <c r="CC151" s="184">
        <v>13.845208736883651</v>
      </c>
      <c r="CD151" s="184">
        <v>16.226037791329301</v>
      </c>
      <c r="CE151" s="115">
        <v>9.3928009545573445</v>
      </c>
      <c r="CF151" s="115">
        <v>11.423901439124849</v>
      </c>
      <c r="CG151" s="115">
        <v>13.499349909667901</v>
      </c>
      <c r="CH151" s="189">
        <v>11.255513000157579</v>
      </c>
      <c r="CI151" s="189">
        <v>12.553275737705061</v>
      </c>
      <c r="CJ151" s="189">
        <v>15.142222179771011</v>
      </c>
    </row>
    <row r="152" spans="1:88" x14ac:dyDescent="0.3">
      <c r="A152" s="9">
        <v>45436</v>
      </c>
      <c r="B152" s="122">
        <v>2.3411273790941318</v>
      </c>
      <c r="C152" s="122">
        <v>4.708593921037135</v>
      </c>
      <c r="D152" s="122">
        <v>6.0372261746165066</v>
      </c>
      <c r="E152" s="127">
        <v>4.4572212737193686</v>
      </c>
      <c r="F152" s="127">
        <v>7.1382004664782812</v>
      </c>
      <c r="G152" s="127">
        <v>9.163484117181838</v>
      </c>
      <c r="H152" s="26" t="e">
        <f>NA()</f>
        <v>#N/A</v>
      </c>
      <c r="I152" s="26" t="e">
        <f>NA()</f>
        <v>#N/A</v>
      </c>
      <c r="J152" s="26" t="e">
        <f>NA()</f>
        <v>#N/A</v>
      </c>
      <c r="K152" s="134">
        <v>5.4980598250402286</v>
      </c>
      <c r="L152" s="134">
        <v>7.0005142658357613</v>
      </c>
      <c r="M152" s="134">
        <v>10.10211515994655</v>
      </c>
      <c r="N152" s="139">
        <v>6.3144194936809299</v>
      </c>
      <c r="O152" s="139">
        <v>8.0893845538290634</v>
      </c>
      <c r="P152" s="139">
        <v>11.22054027707776</v>
      </c>
      <c r="Q152" s="154">
        <v>6.3144194936809299</v>
      </c>
      <c r="R152" s="154">
        <v>8.0893845538290634</v>
      </c>
      <c r="S152" s="154">
        <v>11.22054027707776</v>
      </c>
      <c r="T152" s="145">
        <v>5.6949131286825718</v>
      </c>
      <c r="U152" s="145">
        <v>7.9613745266049136</v>
      </c>
      <c r="V152" s="145">
        <v>10.37400452408588</v>
      </c>
      <c r="W152" s="149">
        <v>7.1204995798473192</v>
      </c>
      <c r="X152" s="149">
        <v>9.1449433478854303</v>
      </c>
      <c r="Y152" s="149">
        <v>11.95826538554059</v>
      </c>
      <c r="Z152" s="159">
        <v>8.5033506373006276</v>
      </c>
      <c r="AA152" s="159">
        <v>10.093174531214061</v>
      </c>
      <c r="AB152" s="159">
        <v>13.129925182322101</v>
      </c>
      <c r="AC152" s="67">
        <v>6.2283890774424444</v>
      </c>
      <c r="AD152" s="67">
        <v>7.2560725142406568</v>
      </c>
      <c r="AE152" s="67">
        <v>10.828274255332589</v>
      </c>
      <c r="AF152" s="65">
        <v>6.2283890774424444</v>
      </c>
      <c r="AG152" s="65">
        <v>7.2560725142406568</v>
      </c>
      <c r="AH152" s="65">
        <v>10.828274255332589</v>
      </c>
      <c r="AI152" s="78">
        <v>7.0349693826381667</v>
      </c>
      <c r="AJ152" s="78">
        <v>8.1880467929843803</v>
      </c>
      <c r="AK152" s="78">
        <v>11.52199315191905</v>
      </c>
      <c r="AL152" s="44">
        <v>7.0976836293332886</v>
      </c>
      <c r="AM152" s="44">
        <v>8.9035760382731155</v>
      </c>
      <c r="AN152" s="44">
        <v>12.06049355660787</v>
      </c>
      <c r="AO152" s="69">
        <v>7.0349693826381667</v>
      </c>
      <c r="AP152" s="69">
        <v>8.1880467929843803</v>
      </c>
      <c r="AQ152" s="69">
        <v>11.52199315191905</v>
      </c>
      <c r="AR152" s="90">
        <v>7.5162662023917051</v>
      </c>
      <c r="AS152" s="90">
        <v>9.7672107864871123</v>
      </c>
      <c r="AT152" s="90">
        <v>11.82418341854213</v>
      </c>
      <c r="AU152" s="95">
        <v>8.695598970546655</v>
      </c>
      <c r="AV152" s="95">
        <v>10.999360449628281</v>
      </c>
      <c r="AW152" s="95">
        <v>12.651737236203131</v>
      </c>
      <c r="AX152" s="26" t="e">
        <f>NA()</f>
        <v>#N/A</v>
      </c>
      <c r="AY152" s="26" t="e">
        <f>NA()</f>
        <v>#N/A</v>
      </c>
      <c r="AZ152" s="26" t="e">
        <f>NA()</f>
        <v>#N/A</v>
      </c>
      <c r="BA152" s="100">
        <v>8.3927036246767557</v>
      </c>
      <c r="BB152" s="100">
        <v>10.28382749923651</v>
      </c>
      <c r="BC152" s="100">
        <v>12.93443461264178</v>
      </c>
      <c r="BD152" s="105">
        <v>8.7237617392626134</v>
      </c>
      <c r="BE152" s="105">
        <v>10.441090182263389</v>
      </c>
      <c r="BF152" s="105">
        <v>12.34595333098201</v>
      </c>
      <c r="BG152" s="83">
        <v>8.5420924061360211</v>
      </c>
      <c r="BH152" s="83">
        <v>10.602457627110709</v>
      </c>
      <c r="BI152" s="83">
        <v>12.71293964200879</v>
      </c>
      <c r="BJ152" s="110">
        <v>9.9822056785056361</v>
      </c>
      <c r="BK152" s="110">
        <v>12.17311481178479</v>
      </c>
      <c r="BL152" s="110">
        <v>14.217623268305889</v>
      </c>
      <c r="BM152" s="44">
        <v>8.7279517911890707</v>
      </c>
      <c r="BN152" s="44">
        <v>11.52357110205128</v>
      </c>
      <c r="BO152" s="44">
        <v>14.19673447102139</v>
      </c>
      <c r="BP152" s="164">
        <v>6.6159179105840167</v>
      </c>
      <c r="BQ152" s="164">
        <v>8.4665884069154345</v>
      </c>
      <c r="BR152" s="164">
        <v>11.709334258627729</v>
      </c>
      <c r="BS152" s="169">
        <v>8.6215866352043804</v>
      </c>
      <c r="BT152" s="169">
        <v>10.71612667501569</v>
      </c>
      <c r="BU152" s="169">
        <v>14.38071572804353</v>
      </c>
      <c r="BV152" s="174">
        <v>9.0134842566702105</v>
      </c>
      <c r="BW152" s="174">
        <v>11.589857679826199</v>
      </c>
      <c r="BX152" s="174">
        <v>14.944453585047141</v>
      </c>
      <c r="BY152" s="179">
        <v>10.39198998397279</v>
      </c>
      <c r="BZ152" s="179">
        <v>13.189393717779129</v>
      </c>
      <c r="CA152" s="179">
        <v>15.64516600161414</v>
      </c>
      <c r="CB152" s="184">
        <v>11.62931243920946</v>
      </c>
      <c r="CC152" s="184">
        <v>13.461364402508419</v>
      </c>
      <c r="CD152" s="184">
        <v>16.280598553429339</v>
      </c>
      <c r="CE152" s="115">
        <v>9.5745071585104142</v>
      </c>
      <c r="CF152" s="115">
        <v>11.11949010096504</v>
      </c>
      <c r="CG152" s="115">
        <v>13.85241942572469</v>
      </c>
      <c r="CH152" s="189">
        <v>11.32106571071648</v>
      </c>
      <c r="CI152" s="189">
        <v>12.25932558632303</v>
      </c>
      <c r="CJ152" s="189">
        <v>14.98154452869278</v>
      </c>
    </row>
    <row r="153" spans="1:88" x14ac:dyDescent="0.3">
      <c r="A153" s="9">
        <v>45437</v>
      </c>
      <c r="B153" s="122">
        <v>2.7678936633240312</v>
      </c>
      <c r="C153" s="122">
        <v>4.6483794198567807</v>
      </c>
      <c r="D153" s="122">
        <v>7.308942847033677</v>
      </c>
      <c r="E153" s="127">
        <v>5.3748667457370516</v>
      </c>
      <c r="F153" s="127">
        <v>8.2490648891828471</v>
      </c>
      <c r="G153" s="127">
        <v>11.219785282648269</v>
      </c>
      <c r="H153" s="26" t="e">
        <f>NA()</f>
        <v>#N/A</v>
      </c>
      <c r="I153" s="26" t="e">
        <f>NA()</f>
        <v>#N/A</v>
      </c>
      <c r="J153" s="26" t="e">
        <f>NA()</f>
        <v>#N/A</v>
      </c>
      <c r="K153" s="134">
        <v>6.2732534091674674</v>
      </c>
      <c r="L153" s="134">
        <v>9.5783432102502388</v>
      </c>
      <c r="M153" s="134">
        <v>12.180161019926169</v>
      </c>
      <c r="N153" s="139">
        <v>7.2509843464472974</v>
      </c>
      <c r="O153" s="139">
        <v>10.535191310577259</v>
      </c>
      <c r="P153" s="139">
        <v>13.533454814603539</v>
      </c>
      <c r="Q153" s="154">
        <v>7.2509843464472974</v>
      </c>
      <c r="R153" s="154">
        <v>10.535191310577259</v>
      </c>
      <c r="S153" s="154">
        <v>13.533454814603539</v>
      </c>
      <c r="T153" s="145">
        <v>6.7413678215415302</v>
      </c>
      <c r="U153" s="145">
        <v>9.4877821798176569</v>
      </c>
      <c r="V153" s="145">
        <v>12.62892773116687</v>
      </c>
      <c r="W153" s="149">
        <v>8.269350399454936</v>
      </c>
      <c r="X153" s="149">
        <v>11.201312570803569</v>
      </c>
      <c r="Y153" s="149">
        <v>14.258550155074831</v>
      </c>
      <c r="Z153" s="159">
        <v>9.3446870305930929</v>
      </c>
      <c r="AA153" s="159">
        <v>12.305293811787919</v>
      </c>
      <c r="AB153" s="159">
        <v>15.22697613510582</v>
      </c>
      <c r="AC153" s="67">
        <v>6.7285983514195777</v>
      </c>
      <c r="AD153" s="67">
        <v>10.226232261129841</v>
      </c>
      <c r="AE153" s="67">
        <v>12.75916335811371</v>
      </c>
      <c r="AF153" s="65">
        <v>6.7285983514195777</v>
      </c>
      <c r="AG153" s="65">
        <v>10.226232261129841</v>
      </c>
      <c r="AH153" s="65">
        <v>12.75916335811371</v>
      </c>
      <c r="AI153" s="78">
        <v>7.6706603662664747</v>
      </c>
      <c r="AJ153" s="78">
        <v>10.93337021388828</v>
      </c>
      <c r="AK153" s="78">
        <v>13.478720326347339</v>
      </c>
      <c r="AL153" s="44">
        <v>8.3398005806000128</v>
      </c>
      <c r="AM153" s="44">
        <v>10.94962242160295</v>
      </c>
      <c r="AN153" s="44">
        <v>14.568182544844319</v>
      </c>
      <c r="AO153" s="69">
        <v>7.6706603662664747</v>
      </c>
      <c r="AP153" s="69">
        <v>10.93337021388828</v>
      </c>
      <c r="AQ153" s="69">
        <v>13.478720326347339</v>
      </c>
      <c r="AR153" s="90">
        <v>8.9806720468297385</v>
      </c>
      <c r="AS153" s="90">
        <v>12.221276478849459</v>
      </c>
      <c r="AT153" s="90">
        <v>13.825976503153919</v>
      </c>
      <c r="AU153" s="95">
        <v>9.5244604335929353</v>
      </c>
      <c r="AV153" s="95">
        <v>13.33951193481801</v>
      </c>
      <c r="AW153" s="95">
        <v>14.55228927231764</v>
      </c>
      <c r="AX153" s="26" t="e">
        <f>NA()</f>
        <v>#N/A</v>
      </c>
      <c r="AY153" s="26" t="e">
        <f>NA()</f>
        <v>#N/A</v>
      </c>
      <c r="AZ153" s="26" t="e">
        <f>NA()</f>
        <v>#N/A</v>
      </c>
      <c r="BA153" s="100">
        <v>9.6343364992531519</v>
      </c>
      <c r="BB153" s="100">
        <v>12.84370485700617</v>
      </c>
      <c r="BC153" s="100">
        <v>14.874890835613479</v>
      </c>
      <c r="BD153" s="105">
        <v>9.825495096749421</v>
      </c>
      <c r="BE153" s="105">
        <v>13.209749312661129</v>
      </c>
      <c r="BF153" s="105">
        <v>14.72025526581325</v>
      </c>
      <c r="BG153" s="83">
        <v>9.4498213180992252</v>
      </c>
      <c r="BH153" s="83">
        <v>13.15384872164873</v>
      </c>
      <c r="BI153" s="83">
        <v>14.946668593765081</v>
      </c>
      <c r="BJ153" s="110">
        <v>10.357322058052659</v>
      </c>
      <c r="BK153" s="110">
        <v>14.073541437905019</v>
      </c>
      <c r="BL153" s="110">
        <v>16.403798179140271</v>
      </c>
      <c r="BM153" s="44">
        <v>9.8766478571208154</v>
      </c>
      <c r="BN153" s="44">
        <v>12.798832547169299</v>
      </c>
      <c r="BO153" s="44">
        <v>14.941208621149061</v>
      </c>
      <c r="BP153" s="164">
        <v>7.8661740535406466</v>
      </c>
      <c r="BQ153" s="164">
        <v>9.6680334048715508</v>
      </c>
      <c r="BR153" s="164">
        <v>13.26220966941395</v>
      </c>
      <c r="BS153" s="169">
        <v>10.20126624236241</v>
      </c>
      <c r="BT153" s="169">
        <v>11.447556409930829</v>
      </c>
      <c r="BU153" s="169">
        <v>15.173080563443531</v>
      </c>
      <c r="BV153" s="174">
        <v>10.899346275553571</v>
      </c>
      <c r="BW153" s="174">
        <v>11.893832345992511</v>
      </c>
      <c r="BX153" s="174">
        <v>15.9809178191291</v>
      </c>
      <c r="BY153" s="179">
        <v>11.914967979769189</v>
      </c>
      <c r="BZ153" s="179">
        <v>13.561984264584231</v>
      </c>
      <c r="CA153" s="179">
        <v>17.061620289653661</v>
      </c>
      <c r="CB153" s="184">
        <v>12.96105745317794</v>
      </c>
      <c r="CC153" s="184">
        <v>14.943481322206139</v>
      </c>
      <c r="CD153" s="184">
        <v>18.49117274390176</v>
      </c>
      <c r="CE153" s="115">
        <v>10.41285740316545</v>
      </c>
      <c r="CF153" s="115">
        <v>13.54225749531804</v>
      </c>
      <c r="CG153" s="115">
        <v>16.159724969836869</v>
      </c>
      <c r="CH153" s="189">
        <v>11.81552744234591</v>
      </c>
      <c r="CI153" s="189">
        <v>14.72070192102132</v>
      </c>
      <c r="CJ153" s="189">
        <v>17.144072756470958</v>
      </c>
    </row>
    <row r="154" spans="1:88" x14ac:dyDescent="0.3">
      <c r="A154" s="9">
        <v>45438</v>
      </c>
      <c r="B154" s="122">
        <v>2.2460888351913582</v>
      </c>
      <c r="C154" s="122">
        <v>5.3320538878689936</v>
      </c>
      <c r="D154" s="122">
        <v>7.5761574875829183</v>
      </c>
      <c r="E154" s="127">
        <v>5.7804067540740496</v>
      </c>
      <c r="F154" s="127">
        <v>8.8585171694663245</v>
      </c>
      <c r="G154" s="127">
        <v>11.865995440338541</v>
      </c>
      <c r="H154" s="26" t="e">
        <f>NA()</f>
        <v>#N/A</v>
      </c>
      <c r="I154" s="26" t="e">
        <f>NA()</f>
        <v>#N/A</v>
      </c>
      <c r="J154" s="26" t="e">
        <f>NA()</f>
        <v>#N/A</v>
      </c>
      <c r="K154" s="134">
        <v>8.0213481412786223</v>
      </c>
      <c r="L154" s="134">
        <v>9.7114104379556352</v>
      </c>
      <c r="M154" s="134">
        <v>12.990828968713799</v>
      </c>
      <c r="N154" s="139">
        <v>9.1280014194056776</v>
      </c>
      <c r="O154" s="139">
        <v>10.807084798566001</v>
      </c>
      <c r="P154" s="139">
        <v>14.25647725933629</v>
      </c>
      <c r="Q154" s="154">
        <v>9.1280014194056776</v>
      </c>
      <c r="R154" s="154">
        <v>10.807084798566001</v>
      </c>
      <c r="S154" s="154">
        <v>14.25647725933629</v>
      </c>
      <c r="T154" s="145">
        <v>7.2840651771512626</v>
      </c>
      <c r="U154" s="145">
        <v>9.8407618374678805</v>
      </c>
      <c r="V154" s="145">
        <v>13.15756773857021</v>
      </c>
      <c r="W154" s="149">
        <v>9.0922450354230477</v>
      </c>
      <c r="X154" s="149">
        <v>11.62978906200323</v>
      </c>
      <c r="Y154" s="149">
        <v>15.09872791544149</v>
      </c>
      <c r="Z154" s="159">
        <v>10.81071428722805</v>
      </c>
      <c r="AA154" s="159">
        <v>13.075250613099</v>
      </c>
      <c r="AB154" s="159">
        <v>16.80371549036931</v>
      </c>
      <c r="AC154" s="67">
        <v>8.6991511038131648</v>
      </c>
      <c r="AD154" s="67">
        <v>10.47463096994659</v>
      </c>
      <c r="AE154" s="67">
        <v>14.253337156810231</v>
      </c>
      <c r="AF154" s="65">
        <v>8.6991511038131648</v>
      </c>
      <c r="AG154" s="65">
        <v>10.47463096994659</v>
      </c>
      <c r="AH154" s="65">
        <v>14.253337156810231</v>
      </c>
      <c r="AI154" s="78">
        <v>9.6765550009244521</v>
      </c>
      <c r="AJ154" s="78">
        <v>11.27075402175439</v>
      </c>
      <c r="AK154" s="78">
        <v>15.249464845703359</v>
      </c>
      <c r="AL154" s="44">
        <v>11.35671158734147</v>
      </c>
      <c r="AM154" s="44">
        <v>14.88956186277278</v>
      </c>
      <c r="AN154" s="44">
        <v>16.70110873414853</v>
      </c>
      <c r="AO154" s="69">
        <v>9.6765550009244521</v>
      </c>
      <c r="AP154" s="69">
        <v>11.27075402175439</v>
      </c>
      <c r="AQ154" s="69">
        <v>15.249464845703359</v>
      </c>
      <c r="AR154" s="90">
        <v>10.36407289469344</v>
      </c>
      <c r="AS154" s="90">
        <v>12.667987252280399</v>
      </c>
      <c r="AT154" s="90">
        <v>16.667908652968261</v>
      </c>
      <c r="AU154" s="95">
        <v>11.450099326600821</v>
      </c>
      <c r="AV154" s="95">
        <v>13.62832438061241</v>
      </c>
      <c r="AW154" s="95">
        <v>17.504060500159081</v>
      </c>
      <c r="AX154" s="26" t="e">
        <f>NA()</f>
        <v>#N/A</v>
      </c>
      <c r="AY154" s="26" t="e">
        <f>NA()</f>
        <v>#N/A</v>
      </c>
      <c r="AZ154" s="26" t="e">
        <f>NA()</f>
        <v>#N/A</v>
      </c>
      <c r="BA154" s="100">
        <v>11.103199936402801</v>
      </c>
      <c r="BB154" s="100">
        <v>12.745281986268029</v>
      </c>
      <c r="BC154" s="100">
        <v>17.450274658752619</v>
      </c>
      <c r="BD154" s="105">
        <v>11.373699230811839</v>
      </c>
      <c r="BE154" s="105">
        <v>13.72440828100582</v>
      </c>
      <c r="BF154" s="105">
        <v>17.081421044557089</v>
      </c>
      <c r="BG154" s="83">
        <v>11.67040060065278</v>
      </c>
      <c r="BH154" s="83">
        <v>12.86502299031423</v>
      </c>
      <c r="BI154" s="83">
        <v>17.529115083087561</v>
      </c>
      <c r="BJ154" s="110">
        <v>12.811789390383129</v>
      </c>
      <c r="BK154" s="110">
        <v>14.444200060052649</v>
      </c>
      <c r="BL154" s="110">
        <v>19.031912123349851</v>
      </c>
      <c r="BM154" s="44">
        <v>13.542064789193351</v>
      </c>
      <c r="BN154" s="44">
        <v>15.88646176748566</v>
      </c>
      <c r="BO154" s="44">
        <v>19.224952209504519</v>
      </c>
      <c r="BP154" s="164">
        <v>7.6116816384102322</v>
      </c>
      <c r="BQ154" s="164">
        <v>10.002528667563579</v>
      </c>
      <c r="BR154" s="164">
        <v>14.273476002540351</v>
      </c>
      <c r="BS154" s="169">
        <v>10.07190289612686</v>
      </c>
      <c r="BT154" s="169">
        <v>12.841540788078079</v>
      </c>
      <c r="BU154" s="169">
        <v>16.823790802284119</v>
      </c>
      <c r="BV154" s="174">
        <v>10.74429953947072</v>
      </c>
      <c r="BW154" s="174">
        <v>14.043278346889741</v>
      </c>
      <c r="BX154" s="174">
        <v>17.699519389101852</v>
      </c>
      <c r="BY154" s="179">
        <v>11.84516211461761</v>
      </c>
      <c r="BZ154" s="179">
        <v>15.81545485241759</v>
      </c>
      <c r="CA154" s="179">
        <v>19.113905564792219</v>
      </c>
      <c r="CB154" s="184">
        <v>13.751748999505139</v>
      </c>
      <c r="CC154" s="184">
        <v>17.263319290737339</v>
      </c>
      <c r="CD154" s="184">
        <v>20.588618566125088</v>
      </c>
      <c r="CE154" s="115">
        <v>12.118986875835329</v>
      </c>
      <c r="CF154" s="115">
        <v>13.83966227941727</v>
      </c>
      <c r="CG154" s="115">
        <v>18.069514051692408</v>
      </c>
      <c r="CH154" s="189">
        <v>13.122899119208229</v>
      </c>
      <c r="CI154" s="189">
        <v>15.51335956513276</v>
      </c>
      <c r="CJ154" s="189">
        <v>19.146382099126299</v>
      </c>
    </row>
    <row r="155" spans="1:88" x14ac:dyDescent="0.3">
      <c r="A155" s="9">
        <v>45439</v>
      </c>
      <c r="B155" s="122">
        <v>4.2824976322545467</v>
      </c>
      <c r="C155" s="122">
        <v>6.463447122968887</v>
      </c>
      <c r="D155" s="122">
        <v>8.5639001524232583</v>
      </c>
      <c r="E155" s="127">
        <v>8.0773970916277449</v>
      </c>
      <c r="F155" s="127">
        <v>10.70953606536025</v>
      </c>
      <c r="G155" s="127">
        <v>12.33665768964056</v>
      </c>
      <c r="H155" s="26" t="e">
        <f>NA()</f>
        <v>#N/A</v>
      </c>
      <c r="I155" s="26" t="e">
        <f>NA()</f>
        <v>#N/A</v>
      </c>
      <c r="J155" s="26" t="e">
        <f>NA()</f>
        <v>#N/A</v>
      </c>
      <c r="K155" s="134">
        <v>9.9842950659486291</v>
      </c>
      <c r="L155" s="134">
        <v>11.8856168278582</v>
      </c>
      <c r="M155" s="134">
        <v>14.46329507379323</v>
      </c>
      <c r="N155" s="139">
        <v>10.8604544358663</v>
      </c>
      <c r="O155" s="139">
        <v>13.2483704852944</v>
      </c>
      <c r="P155" s="139">
        <v>15.538850085826819</v>
      </c>
      <c r="Q155" s="154">
        <v>10.8604544358663</v>
      </c>
      <c r="R155" s="154">
        <v>13.2483704852944</v>
      </c>
      <c r="S155" s="154">
        <v>15.538850085826819</v>
      </c>
      <c r="T155" s="145">
        <v>9.5950024437566981</v>
      </c>
      <c r="U155" s="145">
        <v>12.24585908989576</v>
      </c>
      <c r="V155" s="145">
        <v>13.72152664230447</v>
      </c>
      <c r="W155" s="149">
        <v>10.80448971762462</v>
      </c>
      <c r="X155" s="149">
        <v>14.42210892277336</v>
      </c>
      <c r="Y155" s="149">
        <v>15.38501230078208</v>
      </c>
      <c r="Z155" s="159">
        <v>12.15130463144391</v>
      </c>
      <c r="AA155" s="159">
        <v>15.583554316652229</v>
      </c>
      <c r="AB155" s="159">
        <v>17.109506257502741</v>
      </c>
      <c r="AC155" s="67">
        <v>10.790620550168169</v>
      </c>
      <c r="AD155" s="67">
        <v>12.400632963020829</v>
      </c>
      <c r="AE155" s="67">
        <v>14.98940533042736</v>
      </c>
      <c r="AF155" s="65">
        <v>10.790620550168169</v>
      </c>
      <c r="AG155" s="65">
        <v>12.400632963020829</v>
      </c>
      <c r="AH155" s="65">
        <v>14.98940533042736</v>
      </c>
      <c r="AI155" s="78">
        <v>11.570794930723761</v>
      </c>
      <c r="AJ155" s="78">
        <v>13.1162267675744</v>
      </c>
      <c r="AK155" s="78">
        <v>15.83877086091508</v>
      </c>
      <c r="AL155" s="44">
        <v>12.37619144225687</v>
      </c>
      <c r="AM155" s="44">
        <v>15.62741197476112</v>
      </c>
      <c r="AN155" s="44">
        <v>17.45478474323016</v>
      </c>
      <c r="AO155" s="69">
        <v>11.570794930723761</v>
      </c>
      <c r="AP155" s="69">
        <v>13.1162267675744</v>
      </c>
      <c r="AQ155" s="69">
        <v>15.83877086091508</v>
      </c>
      <c r="AR155" s="90">
        <v>12.0696830230234</v>
      </c>
      <c r="AS155" s="90">
        <v>14.141713865818019</v>
      </c>
      <c r="AT155" s="90">
        <v>16.61987373391997</v>
      </c>
      <c r="AU155" s="95">
        <v>12.85337453289452</v>
      </c>
      <c r="AV155" s="95">
        <v>15.25352550970484</v>
      </c>
      <c r="AW155" s="95">
        <v>17.65516472191138</v>
      </c>
      <c r="AX155" s="26" t="e">
        <f>NA()</f>
        <v>#N/A</v>
      </c>
      <c r="AY155" s="26" t="e">
        <f>NA()</f>
        <v>#N/A</v>
      </c>
      <c r="AZ155" s="26" t="e">
        <f>NA()</f>
        <v>#N/A</v>
      </c>
      <c r="BA155" s="100">
        <v>13.199101393380721</v>
      </c>
      <c r="BB155" s="100">
        <v>15.091924311472271</v>
      </c>
      <c r="BC155" s="100">
        <v>17.607641171896152</v>
      </c>
      <c r="BD155" s="105">
        <v>12.573921873250301</v>
      </c>
      <c r="BE155" s="105">
        <v>15.318711850700589</v>
      </c>
      <c r="BF155" s="105">
        <v>17.951627281214598</v>
      </c>
      <c r="BG155" s="83">
        <v>13.037193433579089</v>
      </c>
      <c r="BH155" s="83">
        <v>14.863338043018761</v>
      </c>
      <c r="BI155" s="83">
        <v>17.426450641376391</v>
      </c>
      <c r="BJ155" s="110">
        <v>14.621189401636681</v>
      </c>
      <c r="BK155" s="110">
        <v>16.821546721601411</v>
      </c>
      <c r="BL155" s="110">
        <v>19.382771455717599</v>
      </c>
      <c r="BM155" s="44">
        <v>14.477669529330569</v>
      </c>
      <c r="BN155" s="44">
        <v>17.547977540560279</v>
      </c>
      <c r="BO155" s="44">
        <v>20.927648138010849</v>
      </c>
      <c r="BP155" s="164">
        <v>9.6382970856951715</v>
      </c>
      <c r="BQ155" s="164">
        <v>11.85188125922156</v>
      </c>
      <c r="BR155" s="164">
        <v>14.63017244956831</v>
      </c>
      <c r="BS155" s="169">
        <v>11.612606538037371</v>
      </c>
      <c r="BT155" s="169">
        <v>14.51711890002235</v>
      </c>
      <c r="BU155" s="169">
        <v>17.461691788284099</v>
      </c>
      <c r="BV155" s="174">
        <v>12.44313139484569</v>
      </c>
      <c r="BW155" s="174">
        <v>15.373538176215449</v>
      </c>
      <c r="BX155" s="174">
        <v>18.274567830126159</v>
      </c>
      <c r="BY155" s="179">
        <v>13.17135475053772</v>
      </c>
      <c r="BZ155" s="179">
        <v>16.489940052672921</v>
      </c>
      <c r="CA155" s="179">
        <v>19.628912391981832</v>
      </c>
      <c r="CB155" s="184">
        <v>14.70084941024697</v>
      </c>
      <c r="CC155" s="184">
        <v>18.37247385663153</v>
      </c>
      <c r="CD155" s="184">
        <v>20.636291272570869</v>
      </c>
      <c r="CE155" s="115">
        <v>13.706219899364781</v>
      </c>
      <c r="CF155" s="115">
        <v>15.859525536942609</v>
      </c>
      <c r="CG155" s="115">
        <v>18.445926369444859</v>
      </c>
      <c r="CH155" s="189">
        <v>14.588367001817801</v>
      </c>
      <c r="CI155" s="189">
        <v>17.857279896904291</v>
      </c>
      <c r="CJ155" s="189">
        <v>19.228310275900981</v>
      </c>
    </row>
    <row r="156" spans="1:88" x14ac:dyDescent="0.3">
      <c r="A156" s="9">
        <v>45440</v>
      </c>
      <c r="B156" s="122">
        <v>5.6628739320780141</v>
      </c>
      <c r="C156" s="122">
        <v>6.562426808869759</v>
      </c>
      <c r="D156" s="122">
        <v>9.0119590254080322</v>
      </c>
      <c r="E156" s="127">
        <v>9.1547208480361064</v>
      </c>
      <c r="F156" s="127">
        <v>10.68455270936019</v>
      </c>
      <c r="G156" s="127">
        <v>12.606279748362541</v>
      </c>
      <c r="H156" s="26" t="e">
        <f>NA()</f>
        <v>#N/A</v>
      </c>
      <c r="I156" s="26" t="e">
        <f>NA()</f>
        <v>#N/A</v>
      </c>
      <c r="J156" s="26" t="e">
        <f>NA()</f>
        <v>#N/A</v>
      </c>
      <c r="K156" s="134">
        <v>10.285297026280491</v>
      </c>
      <c r="L156" s="134">
        <v>12.0067884024657</v>
      </c>
      <c r="M156" s="134">
        <v>14.76953295126731</v>
      </c>
      <c r="N156" s="139">
        <v>11.14220434806901</v>
      </c>
      <c r="O156" s="139">
        <v>13.237863456941801</v>
      </c>
      <c r="P156" s="139">
        <v>16.027069267618341</v>
      </c>
      <c r="Q156" s="154">
        <v>11.14220434806901</v>
      </c>
      <c r="R156" s="154">
        <v>13.237863456941801</v>
      </c>
      <c r="S156" s="154">
        <v>16.027069267618341</v>
      </c>
      <c r="T156" s="145">
        <v>10.50394138433734</v>
      </c>
      <c r="U156" s="145">
        <v>11.88712260344181</v>
      </c>
      <c r="V156" s="145">
        <v>14.245109436614539</v>
      </c>
      <c r="W156" s="149">
        <v>12.145604212317149</v>
      </c>
      <c r="X156" s="149">
        <v>13.71300601222322</v>
      </c>
      <c r="Y156" s="149">
        <v>16.09655996207249</v>
      </c>
      <c r="Z156" s="159">
        <v>13.234333055182161</v>
      </c>
      <c r="AA156" s="159">
        <v>14.462623497504641</v>
      </c>
      <c r="AB156" s="159">
        <v>17.37435384952084</v>
      </c>
      <c r="AC156" s="67">
        <v>11.702723809057259</v>
      </c>
      <c r="AD156" s="67">
        <v>13.2223874648933</v>
      </c>
      <c r="AE156" s="67">
        <v>15.37732412732322</v>
      </c>
      <c r="AF156" s="65">
        <v>11.702723809057259</v>
      </c>
      <c r="AG156" s="65">
        <v>13.2223874648933</v>
      </c>
      <c r="AH156" s="65">
        <v>15.37732412732322</v>
      </c>
      <c r="AI156" s="78">
        <v>12.36833631648989</v>
      </c>
      <c r="AJ156" s="78">
        <v>13.81603042017133</v>
      </c>
      <c r="AK156" s="78">
        <v>16.013581696645129</v>
      </c>
      <c r="AL156" s="44">
        <v>13.606450922980571</v>
      </c>
      <c r="AM156" s="44">
        <v>17.39756114541257</v>
      </c>
      <c r="AN156" s="44">
        <v>20.88243615830913</v>
      </c>
      <c r="AO156" s="69">
        <v>12.36833631648989</v>
      </c>
      <c r="AP156" s="69">
        <v>13.81603042017133</v>
      </c>
      <c r="AQ156" s="69">
        <v>16.013581696645129</v>
      </c>
      <c r="AR156" s="90">
        <v>12.91176611729855</v>
      </c>
      <c r="AS156" s="90">
        <v>14.224770981211581</v>
      </c>
      <c r="AT156" s="90">
        <v>17.33697204133335</v>
      </c>
      <c r="AU156" s="95">
        <v>13.880544909913169</v>
      </c>
      <c r="AV156" s="95">
        <v>15.16511321664518</v>
      </c>
      <c r="AW156" s="95">
        <v>18.37523276338095</v>
      </c>
      <c r="AX156" s="26" t="e">
        <f>NA()</f>
        <v>#N/A</v>
      </c>
      <c r="AY156" s="26" t="e">
        <f>NA()</f>
        <v>#N/A</v>
      </c>
      <c r="AZ156" s="26" t="e">
        <f>NA()</f>
        <v>#N/A</v>
      </c>
      <c r="BA156" s="100">
        <v>13.994316078890391</v>
      </c>
      <c r="BB156" s="100">
        <v>15.401449592790581</v>
      </c>
      <c r="BC156" s="100">
        <v>17.303645580405259</v>
      </c>
      <c r="BD156" s="105">
        <v>13.471679037873001</v>
      </c>
      <c r="BE156" s="105">
        <v>14.98257127711236</v>
      </c>
      <c r="BF156" s="105">
        <v>18.465064773955131</v>
      </c>
      <c r="BG156" s="83">
        <v>13.848455894691369</v>
      </c>
      <c r="BH156" s="83">
        <v>14.83320637231043</v>
      </c>
      <c r="BI156" s="83">
        <v>17.670000580891209</v>
      </c>
      <c r="BJ156" s="110">
        <v>15.2373978900232</v>
      </c>
      <c r="BK156" s="110">
        <v>16.619499913829031</v>
      </c>
      <c r="BL156" s="110">
        <v>19.493710192877419</v>
      </c>
      <c r="BM156" s="44">
        <v>15.828950767667211</v>
      </c>
      <c r="BN156" s="44">
        <v>19.230560335332399</v>
      </c>
      <c r="BO156" s="44">
        <v>22.220793044361219</v>
      </c>
      <c r="BP156" s="164">
        <v>11.342300674828611</v>
      </c>
      <c r="BQ156" s="164">
        <v>13.156704011964511</v>
      </c>
      <c r="BR156" s="164">
        <v>14.69377114390255</v>
      </c>
      <c r="BS156" s="169">
        <v>14.07832656279737</v>
      </c>
      <c r="BT156" s="169">
        <v>16.15413195147454</v>
      </c>
      <c r="BU156" s="169">
        <v>17.402420860333962</v>
      </c>
      <c r="BV156" s="174">
        <v>15.235486936111331</v>
      </c>
      <c r="BW156" s="174">
        <v>17.041299688569719</v>
      </c>
      <c r="BX156" s="174">
        <v>18.344367861813279</v>
      </c>
      <c r="BY156" s="179">
        <v>16.588242256484421</v>
      </c>
      <c r="BZ156" s="179">
        <v>18.829708675132281</v>
      </c>
      <c r="CA156" s="179">
        <v>19.955149570357548</v>
      </c>
      <c r="CB156" s="184">
        <v>17.041873129037981</v>
      </c>
      <c r="CC156" s="184">
        <v>19.575178561657822</v>
      </c>
      <c r="CD156" s="184">
        <v>21.43442497180121</v>
      </c>
      <c r="CE156" s="115">
        <v>14.09991953178087</v>
      </c>
      <c r="CF156" s="115">
        <v>15.6639638046226</v>
      </c>
      <c r="CG156" s="115">
        <v>18.73104196839239</v>
      </c>
      <c r="CH156" s="189">
        <v>15.64758209824231</v>
      </c>
      <c r="CI156" s="189">
        <v>17.051224498545711</v>
      </c>
      <c r="CJ156" s="189">
        <v>20.382514655693569</v>
      </c>
    </row>
    <row r="157" spans="1:88" x14ac:dyDescent="0.3">
      <c r="A157" s="9">
        <v>45441</v>
      </c>
      <c r="B157" s="122">
        <v>5.4439761709780612</v>
      </c>
      <c r="C157" s="122">
        <v>6.9527583325302089</v>
      </c>
      <c r="D157" s="122">
        <v>8.9938352696507025</v>
      </c>
      <c r="E157" s="127">
        <v>8.3048011411626703</v>
      </c>
      <c r="F157" s="127">
        <v>10.663471243925949</v>
      </c>
      <c r="G157" s="127">
        <v>13.19591049335347</v>
      </c>
      <c r="H157" s="26" t="e">
        <f>NA()</f>
        <v>#N/A</v>
      </c>
      <c r="I157" s="26" t="e">
        <f>NA()</f>
        <v>#N/A</v>
      </c>
      <c r="J157" s="26" t="e">
        <f>NA()</f>
        <v>#N/A</v>
      </c>
      <c r="K157" s="134">
        <v>9.6847989743032485</v>
      </c>
      <c r="L157" s="134">
        <v>12.50515297757175</v>
      </c>
      <c r="M157" s="134">
        <v>15.977821010481991</v>
      </c>
      <c r="N157" s="139">
        <v>10.97128601519853</v>
      </c>
      <c r="O157" s="139">
        <v>13.61663750056397</v>
      </c>
      <c r="P157" s="139">
        <v>17.007796985581191</v>
      </c>
      <c r="Q157" s="154">
        <v>10.97128601519853</v>
      </c>
      <c r="R157" s="154">
        <v>13.61663750056397</v>
      </c>
      <c r="S157" s="154">
        <v>17.007796985581191</v>
      </c>
      <c r="T157" s="145">
        <v>9.8366419211234302</v>
      </c>
      <c r="U157" s="145">
        <v>11.71917874851982</v>
      </c>
      <c r="V157" s="145">
        <v>14.758011705364879</v>
      </c>
      <c r="W157" s="149">
        <v>11.766228350822299</v>
      </c>
      <c r="X157" s="149">
        <v>13.977571780069701</v>
      </c>
      <c r="Y157" s="149">
        <v>16.944248229536239</v>
      </c>
      <c r="Z157" s="159">
        <v>12.91230431100934</v>
      </c>
      <c r="AA157" s="159">
        <v>15.61311841004664</v>
      </c>
      <c r="AB157" s="159">
        <v>18.427715107076491</v>
      </c>
      <c r="AC157" s="67">
        <v>12.099586975438511</v>
      </c>
      <c r="AD157" s="67">
        <v>14.04990165026976</v>
      </c>
      <c r="AE157" s="67">
        <v>16.663672211367611</v>
      </c>
      <c r="AF157" s="65">
        <v>12.099586975438511</v>
      </c>
      <c r="AG157" s="65">
        <v>14.04990165026976</v>
      </c>
      <c r="AH157" s="65">
        <v>16.663672211367611</v>
      </c>
      <c r="AI157" s="78">
        <v>12.570839100902621</v>
      </c>
      <c r="AJ157" s="78">
        <v>14.868445775576451</v>
      </c>
      <c r="AK157" s="78">
        <v>17.442213030745851</v>
      </c>
      <c r="AL157" s="44">
        <v>11.33057828851355</v>
      </c>
      <c r="AM157" s="44">
        <v>15.08267582337567</v>
      </c>
      <c r="AN157" s="44">
        <v>21.083677858375101</v>
      </c>
      <c r="AO157" s="69">
        <v>12.570839100902621</v>
      </c>
      <c r="AP157" s="69">
        <v>14.868445775576451</v>
      </c>
      <c r="AQ157" s="69">
        <v>17.442213030745851</v>
      </c>
      <c r="AR157" s="90">
        <v>13.414273500406861</v>
      </c>
      <c r="AS157" s="90">
        <v>16.08375872524266</v>
      </c>
      <c r="AT157" s="90">
        <v>18.8205714908392</v>
      </c>
      <c r="AU157" s="95">
        <v>14.001692279520171</v>
      </c>
      <c r="AV157" s="95">
        <v>17.13322504835401</v>
      </c>
      <c r="AW157" s="95">
        <v>19.745910259272929</v>
      </c>
      <c r="AX157" s="26" t="e">
        <f>NA()</f>
        <v>#N/A</v>
      </c>
      <c r="AY157" s="26" t="e">
        <f>NA()</f>
        <v>#N/A</v>
      </c>
      <c r="AZ157" s="26" t="e">
        <f>NA()</f>
        <v>#N/A</v>
      </c>
      <c r="BA157" s="100">
        <v>13.532321897617409</v>
      </c>
      <c r="BB157" s="100">
        <v>16.766109501888991</v>
      </c>
      <c r="BC157" s="100">
        <v>19.09970224722781</v>
      </c>
      <c r="BD157" s="105">
        <v>14.049006695178781</v>
      </c>
      <c r="BE157" s="105">
        <v>17.146770836311589</v>
      </c>
      <c r="BF157" s="105">
        <v>19.909165151863078</v>
      </c>
      <c r="BG157" s="83">
        <v>13.588767041240031</v>
      </c>
      <c r="BH157" s="83">
        <v>16.805242226367341</v>
      </c>
      <c r="BI157" s="83">
        <v>19.15891478770391</v>
      </c>
      <c r="BJ157" s="110">
        <v>14.697869348323421</v>
      </c>
      <c r="BK157" s="110">
        <v>18.15772998850565</v>
      </c>
      <c r="BL157" s="110">
        <v>20.6758980923459</v>
      </c>
      <c r="BM157" s="44">
        <v>12.7312567632483</v>
      </c>
      <c r="BN157" s="44">
        <v>17.87559790886991</v>
      </c>
      <c r="BO157" s="44">
        <v>22.567738854065741</v>
      </c>
      <c r="BP157" s="164">
        <v>11.140960546266509</v>
      </c>
      <c r="BQ157" s="164">
        <v>12.93342699365331</v>
      </c>
      <c r="BR157" s="164">
        <v>15.57722019813224</v>
      </c>
      <c r="BS157" s="169">
        <v>13.45706467987975</v>
      </c>
      <c r="BT157" s="169">
        <v>15.29438626925605</v>
      </c>
      <c r="BU157" s="169">
        <v>18.51486404223601</v>
      </c>
      <c r="BV157" s="174">
        <v>14.0547071472767</v>
      </c>
      <c r="BW157" s="174">
        <v>16.09559245665702</v>
      </c>
      <c r="BX157" s="174">
        <v>19.313386814992899</v>
      </c>
      <c r="BY157" s="179">
        <v>15.029883343893969</v>
      </c>
      <c r="BZ157" s="179">
        <v>17.422492211282819</v>
      </c>
      <c r="CA157" s="179">
        <v>21.209810944931409</v>
      </c>
      <c r="CB157" s="184">
        <v>16.46534934709479</v>
      </c>
      <c r="CC157" s="184">
        <v>18.75325923043334</v>
      </c>
      <c r="CD157" s="184">
        <v>22.064247357975319</v>
      </c>
      <c r="CE157" s="115">
        <v>13.965024514716051</v>
      </c>
      <c r="CF157" s="115">
        <v>17.414290492308851</v>
      </c>
      <c r="CG157" s="115">
        <v>19.94407486370784</v>
      </c>
      <c r="CH157" s="189">
        <v>15.167689845503389</v>
      </c>
      <c r="CI157" s="189">
        <v>18.49716508681189</v>
      </c>
      <c r="CJ157" s="189">
        <v>20.779349312330961</v>
      </c>
    </row>
    <row r="158" spans="1:88" x14ac:dyDescent="0.3">
      <c r="A158" s="9">
        <v>45442</v>
      </c>
      <c r="B158" s="122">
        <v>3.7984459404440538</v>
      </c>
      <c r="C158" s="122">
        <v>8.0330057382909388</v>
      </c>
      <c r="D158" s="122">
        <v>10.39996855116388</v>
      </c>
      <c r="E158" s="127">
        <v>8.0974164452061927</v>
      </c>
      <c r="F158" s="127">
        <v>11.918448894875921</v>
      </c>
      <c r="G158" s="127">
        <v>14.834836104459979</v>
      </c>
      <c r="H158" s="26" t="e">
        <f>NA()</f>
        <v>#N/A</v>
      </c>
      <c r="I158" s="26" t="e">
        <f>NA()</f>
        <v>#N/A</v>
      </c>
      <c r="J158" s="26" t="e">
        <f>NA()</f>
        <v>#N/A</v>
      </c>
      <c r="K158" s="134">
        <v>10.061085511848381</v>
      </c>
      <c r="L158" s="134">
        <v>13.50220142232962</v>
      </c>
      <c r="M158" s="134">
        <v>16.968897871537649</v>
      </c>
      <c r="N158" s="139">
        <v>11.441786447249291</v>
      </c>
      <c r="O158" s="139">
        <v>14.739064090495329</v>
      </c>
      <c r="P158" s="139">
        <v>18.095923438174172</v>
      </c>
      <c r="Q158" s="154">
        <v>11.441786447249291</v>
      </c>
      <c r="R158" s="154">
        <v>14.739064090495329</v>
      </c>
      <c r="S158" s="154">
        <v>18.095923438174172</v>
      </c>
      <c r="T158" s="145">
        <v>9.1484566121706621</v>
      </c>
      <c r="U158" s="145">
        <v>13.41866246115757</v>
      </c>
      <c r="V158" s="145">
        <v>16.34656571734013</v>
      </c>
      <c r="W158" s="149">
        <v>11.019180892471869</v>
      </c>
      <c r="X158" s="149">
        <v>15.126191785265689</v>
      </c>
      <c r="Y158" s="149">
        <v>17.742644717057491</v>
      </c>
      <c r="Z158" s="159">
        <v>12.388259846458819</v>
      </c>
      <c r="AA158" s="159">
        <v>16.359567671192391</v>
      </c>
      <c r="AB158" s="159">
        <v>18.868560874893031</v>
      </c>
      <c r="AC158" s="67">
        <v>11.012957469535481</v>
      </c>
      <c r="AD158" s="67">
        <v>13.97453600537813</v>
      </c>
      <c r="AE158" s="67">
        <v>18.40992787716084</v>
      </c>
      <c r="AF158" s="65">
        <v>11.012957469535481</v>
      </c>
      <c r="AG158" s="65">
        <v>13.97453600537813</v>
      </c>
      <c r="AH158" s="65">
        <v>18.40992787716084</v>
      </c>
      <c r="AI158" s="78">
        <v>11.845251489554361</v>
      </c>
      <c r="AJ158" s="78">
        <v>14.80449538457964</v>
      </c>
      <c r="AK158" s="78">
        <v>19.192141646559321</v>
      </c>
      <c r="AL158" s="44">
        <v>15.144185770070459</v>
      </c>
      <c r="AM158" s="44">
        <v>17.619770595593931</v>
      </c>
      <c r="AN158" s="44">
        <v>19.892275670913701</v>
      </c>
      <c r="AO158" s="69">
        <v>11.845251489554361</v>
      </c>
      <c r="AP158" s="69">
        <v>14.80449538457964</v>
      </c>
      <c r="AQ158" s="69">
        <v>19.192141646559321</v>
      </c>
      <c r="AR158" s="90">
        <v>13.219824246140551</v>
      </c>
      <c r="AS158" s="90">
        <v>15.866820663646189</v>
      </c>
      <c r="AT158" s="90">
        <v>20.345047855305889</v>
      </c>
      <c r="AU158" s="95">
        <v>13.8997839024093</v>
      </c>
      <c r="AV158" s="95">
        <v>16.8076286428734</v>
      </c>
      <c r="AW158" s="95">
        <v>21.200554167158831</v>
      </c>
      <c r="AX158" s="26" t="e">
        <f>NA()</f>
        <v>#N/A</v>
      </c>
      <c r="AY158" s="26" t="e">
        <f>NA()</f>
        <v>#N/A</v>
      </c>
      <c r="AZ158" s="26" t="e">
        <f>NA()</f>
        <v>#N/A</v>
      </c>
      <c r="BA158" s="100">
        <v>13.79270674909878</v>
      </c>
      <c r="BB158" s="100">
        <v>16.435165165028419</v>
      </c>
      <c r="BC158" s="100">
        <v>20.786284078424728</v>
      </c>
      <c r="BD158" s="105">
        <v>13.641419585036889</v>
      </c>
      <c r="BE158" s="105">
        <v>16.8077532945955</v>
      </c>
      <c r="BF158" s="105">
        <v>21.152260189166949</v>
      </c>
      <c r="BG158" s="83">
        <v>13.57339256037034</v>
      </c>
      <c r="BH158" s="83">
        <v>16.489831097728711</v>
      </c>
      <c r="BI158" s="83">
        <v>20.836627965746061</v>
      </c>
      <c r="BJ158" s="110">
        <v>15.12666547340751</v>
      </c>
      <c r="BK158" s="110">
        <v>17.947884518648721</v>
      </c>
      <c r="BL158" s="110">
        <v>22.144031396840209</v>
      </c>
      <c r="BM158" s="44">
        <v>16.34911332310574</v>
      </c>
      <c r="BN158" s="44">
        <v>19.921089436372629</v>
      </c>
      <c r="BO158" s="44">
        <v>21.271979537223981</v>
      </c>
      <c r="BP158" s="164">
        <v>8.5726479361761676</v>
      </c>
      <c r="BQ158" s="164">
        <v>13.40027271411623</v>
      </c>
      <c r="BR158" s="164">
        <v>16.77707012480278</v>
      </c>
      <c r="BS158" s="169">
        <v>10.8291729114473</v>
      </c>
      <c r="BT158" s="169">
        <v>16.242565341965761</v>
      </c>
      <c r="BU158" s="169">
        <v>19.773522551741451</v>
      </c>
      <c r="BV158" s="174">
        <v>11.645293307344049</v>
      </c>
      <c r="BW158" s="174">
        <v>17.247058447003841</v>
      </c>
      <c r="BX158" s="174">
        <v>20.82628474126318</v>
      </c>
      <c r="BY158" s="179">
        <v>12.877125876565691</v>
      </c>
      <c r="BZ158" s="179">
        <v>18.75155877718538</v>
      </c>
      <c r="CA158" s="179">
        <v>22.015063630554661</v>
      </c>
      <c r="CB158" s="184">
        <v>14.814085535097041</v>
      </c>
      <c r="CC158" s="184">
        <v>20.61935493548572</v>
      </c>
      <c r="CD158" s="184">
        <v>23.23186905525608</v>
      </c>
      <c r="CE158" s="115">
        <v>13.83503404814496</v>
      </c>
      <c r="CF158" s="115">
        <v>17.390187556422401</v>
      </c>
      <c r="CG158" s="115">
        <v>20.452747477284049</v>
      </c>
      <c r="CH158" s="189">
        <v>14.43002101397667</v>
      </c>
      <c r="CI158" s="189">
        <v>19.338692984341382</v>
      </c>
      <c r="CJ158" s="189">
        <v>22.061567254094651</v>
      </c>
    </row>
    <row r="159" spans="1:88" x14ac:dyDescent="0.3">
      <c r="A159" s="9">
        <v>45443</v>
      </c>
      <c r="B159" s="122">
        <v>4.8269233103258387</v>
      </c>
      <c r="C159" s="122">
        <v>8.0772701435181204</v>
      </c>
      <c r="D159" s="122">
        <v>11.747995211369981</v>
      </c>
      <c r="E159" s="127">
        <v>7.5415888913732658</v>
      </c>
      <c r="F159" s="127">
        <v>12.2914290972322</v>
      </c>
      <c r="G159" s="127">
        <v>15.562366481016261</v>
      </c>
      <c r="H159" s="7"/>
      <c r="I159" s="7"/>
      <c r="J159" s="7"/>
      <c r="K159" s="134">
        <v>9.181424693204292</v>
      </c>
      <c r="L159" s="134">
        <v>13.9270012547604</v>
      </c>
      <c r="M159" s="134">
        <v>17.107241666628401</v>
      </c>
      <c r="N159" s="139">
        <v>9.944468238675654</v>
      </c>
      <c r="O159" s="139">
        <v>14.89536622519768</v>
      </c>
      <c r="P159" s="139">
        <v>18.373779237727721</v>
      </c>
      <c r="Q159" s="154">
        <v>9.944468238675654</v>
      </c>
      <c r="R159" s="154">
        <v>14.89536622519768</v>
      </c>
      <c r="S159" s="154">
        <v>18.373779237727721</v>
      </c>
      <c r="T159" s="145">
        <v>8.7030624869530016</v>
      </c>
      <c r="U159" s="145">
        <v>13.50363744562981</v>
      </c>
      <c r="V159" s="145">
        <v>17.147776488618661</v>
      </c>
      <c r="W159" s="149">
        <v>10.47073725169793</v>
      </c>
      <c r="X159" s="149">
        <v>14.91198611003335</v>
      </c>
      <c r="Y159" s="149">
        <v>18.938836196231879</v>
      </c>
      <c r="Z159" s="159">
        <v>12.13703737641913</v>
      </c>
      <c r="AA159" s="159">
        <v>16.12406214071888</v>
      </c>
      <c r="AB159" s="159">
        <v>20.319667061265701</v>
      </c>
      <c r="AC159" s="67">
        <v>10.09603888281748</v>
      </c>
      <c r="AD159" s="67">
        <v>16.30786481553071</v>
      </c>
      <c r="AE159" s="67">
        <v>18.632062516625751</v>
      </c>
      <c r="AF159" s="65">
        <v>10.09603888281748</v>
      </c>
      <c r="AG159" s="65">
        <v>16.30786481553071</v>
      </c>
      <c r="AH159" s="65">
        <v>18.632062516625751</v>
      </c>
      <c r="AI159" s="78">
        <v>10.984357609040099</v>
      </c>
      <c r="AJ159" s="78">
        <v>16.8166158463975</v>
      </c>
      <c r="AK159" s="78">
        <v>19.387581809113609</v>
      </c>
      <c r="AL159" s="7"/>
      <c r="AM159" s="7"/>
      <c r="AN159" s="7"/>
      <c r="AO159" s="69">
        <v>10.984357609040099</v>
      </c>
      <c r="AP159" s="69">
        <v>16.8166158463975</v>
      </c>
      <c r="AQ159" s="69">
        <v>19.387581809113609</v>
      </c>
      <c r="AR159" s="90">
        <v>11.89666282636693</v>
      </c>
      <c r="AS159" s="90">
        <v>18.00743410257417</v>
      </c>
      <c r="AT159" s="90">
        <v>20.92523571348227</v>
      </c>
      <c r="AU159" s="95">
        <v>12.830251355193351</v>
      </c>
      <c r="AV159" s="95">
        <v>18.676535236911771</v>
      </c>
      <c r="AW159" s="95">
        <v>21.796865919488251</v>
      </c>
      <c r="AX159" s="7"/>
      <c r="AY159" s="7"/>
      <c r="AZ159" s="7"/>
      <c r="BA159" s="100">
        <v>12.91581238180328</v>
      </c>
      <c r="BB159" s="100">
        <v>17.827335530020211</v>
      </c>
      <c r="BC159" s="100">
        <v>21.021530220185241</v>
      </c>
      <c r="BD159" s="105">
        <v>13.015729044559119</v>
      </c>
      <c r="BE159" s="105">
        <v>18.095938691106941</v>
      </c>
      <c r="BF159" s="105">
        <v>22.189565606333929</v>
      </c>
      <c r="BG159" s="83">
        <v>13.03210904010888</v>
      </c>
      <c r="BH159" s="83">
        <v>17.83240379962621</v>
      </c>
      <c r="BI159" s="83">
        <v>21.271629722737941</v>
      </c>
      <c r="BJ159" s="110">
        <v>14.672158635943109</v>
      </c>
      <c r="BK159" s="110">
        <v>18.652401424017629</v>
      </c>
      <c r="BL159" s="110">
        <v>22.613765281232251</v>
      </c>
      <c r="BM159" s="7"/>
      <c r="BN159" s="7"/>
      <c r="BO159" s="7"/>
      <c r="BP159" s="164">
        <v>10.257889179574761</v>
      </c>
      <c r="BQ159" s="164">
        <v>14.437942325630839</v>
      </c>
      <c r="BR159" s="164">
        <v>18.39429923586874</v>
      </c>
      <c r="BS159" s="169">
        <v>12.387159348619489</v>
      </c>
      <c r="BT159" s="169">
        <v>17.444837403060031</v>
      </c>
      <c r="BU159" s="169">
        <v>20.40592818280544</v>
      </c>
      <c r="BV159" s="174">
        <v>13.23356049082099</v>
      </c>
      <c r="BW159" s="174">
        <v>17.882794680940549</v>
      </c>
      <c r="BX159" s="174">
        <v>20.90848712229246</v>
      </c>
      <c r="BY159" s="179">
        <v>14.390559294257679</v>
      </c>
      <c r="BZ159" s="179">
        <v>19.147161796071661</v>
      </c>
      <c r="CA159" s="179">
        <v>21.99917464990568</v>
      </c>
      <c r="CB159" s="184">
        <v>15.70137404004112</v>
      </c>
      <c r="CC159" s="184">
        <v>20.206739968282989</v>
      </c>
      <c r="CD159" s="184">
        <v>23.1512934247408</v>
      </c>
      <c r="CE159" s="115">
        <v>13.852466297741501</v>
      </c>
      <c r="CF159" s="115">
        <v>17.587813618875149</v>
      </c>
      <c r="CG159" s="115">
        <v>21.731476576758268</v>
      </c>
      <c r="CH159" s="189">
        <v>15.17854174210021</v>
      </c>
      <c r="CI159" s="189">
        <v>18.968610524798581</v>
      </c>
      <c r="CJ159" s="189">
        <v>23.25635746148788</v>
      </c>
    </row>
    <row r="160" spans="1:88" x14ac:dyDescent="0.3">
      <c r="A160" s="9">
        <v>45444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</row>
    <row r="161" spans="1:88" x14ac:dyDescent="0.3">
      <c r="A161" s="9">
        <v>45445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3">
      <c r="A162" s="9">
        <v>45446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3">
      <c r="A163" s="9">
        <v>45447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3">
      <c r="A164" s="9">
        <v>45448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3">
      <c r="A165" s="9">
        <v>45449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3">
      <c r="A166" s="9">
        <v>45450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3">
      <c r="A167" s="9">
        <v>45451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3">
      <c r="A168" s="9">
        <v>45452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3">
      <c r="A169" s="9">
        <v>45453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3">
      <c r="A170" s="9">
        <v>45454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3">
      <c r="A171" s="9">
        <v>45455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3">
      <c r="A172" s="9">
        <v>45456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3">
      <c r="A173" s="9">
        <v>45457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3">
      <c r="A174" s="9">
        <v>45458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3">
      <c r="A175" s="9">
        <v>45459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3">
      <c r="A176" s="9">
        <v>45460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3">
      <c r="A177" s="9">
        <v>45461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3">
      <c r="A178" s="9">
        <v>45462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3">
      <c r="A179" s="9">
        <v>45463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3">
      <c r="A180" s="9">
        <v>45464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3">
      <c r="A181" s="9">
        <v>45465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3">
      <c r="A182" s="9">
        <v>45466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3">
      <c r="A183" s="9">
        <v>45467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3">
      <c r="A184" s="9">
        <v>45468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3">
      <c r="A185" s="9">
        <v>45469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3">
      <c r="A186" s="9">
        <v>45470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3">
      <c r="A187" s="9">
        <v>45471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3">
      <c r="A188" s="9">
        <v>45472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3">
      <c r="A189" s="9">
        <v>45473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3">
      <c r="A190" s="9">
        <v>45474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3">
      <c r="A191" s="9">
        <v>45475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3">
      <c r="A192" s="9">
        <v>45476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3">
      <c r="A193" s="9">
        <v>45477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3">
      <c r="A194" s="9">
        <v>45478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3">
      <c r="A195" s="9">
        <v>45479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3">
      <c r="A196" s="9">
        <v>45480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3">
      <c r="A197" s="9">
        <v>45481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3">
      <c r="A198" s="9">
        <v>45482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3">
      <c r="A199" s="9">
        <v>45483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3">
      <c r="A200" s="9">
        <v>45484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3">
      <c r="A201" s="9">
        <v>45485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3">
      <c r="A202" s="9">
        <v>45486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3">
      <c r="A203" s="9">
        <v>45487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3">
      <c r="A204" s="9">
        <v>45488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</row>
    <row r="205" spans="1:88" x14ac:dyDescent="0.3">
      <c r="A205" s="9">
        <v>45489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</row>
    <row r="206" spans="1:88" x14ac:dyDescent="0.3">
      <c r="A206" s="9">
        <v>45490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</row>
    <row r="207" spans="1:88" x14ac:dyDescent="0.3">
      <c r="A207" s="9">
        <v>45491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</row>
    <row r="208" spans="1:88" x14ac:dyDescent="0.3">
      <c r="A208" s="9">
        <v>45492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</row>
    <row r="209" spans="1:88" x14ac:dyDescent="0.3">
      <c r="A209" s="9">
        <v>45493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</row>
    <row r="210" spans="1:88" x14ac:dyDescent="0.3">
      <c r="A210" s="9">
        <v>45494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</row>
    <row r="211" spans="1:88" x14ac:dyDescent="0.3">
      <c r="A211" s="9">
        <v>45495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</row>
    <row r="212" spans="1:88" x14ac:dyDescent="0.3">
      <c r="A212" s="9">
        <v>45496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</row>
    <row r="213" spans="1:88" x14ac:dyDescent="0.3">
      <c r="A213" s="9">
        <v>45497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</row>
    <row r="214" spans="1:88" x14ac:dyDescent="0.3">
      <c r="A214" s="9">
        <v>45498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</row>
    <row r="215" spans="1:88" x14ac:dyDescent="0.3">
      <c r="A215" s="9">
        <v>45499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</row>
    <row r="216" spans="1:88" x14ac:dyDescent="0.3">
      <c r="A216" s="9">
        <v>45500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</row>
    <row r="217" spans="1:88" x14ac:dyDescent="0.3">
      <c r="A217" s="9">
        <v>45501</v>
      </c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</row>
    <row r="218" spans="1:88" x14ac:dyDescent="0.3">
      <c r="A218" s="9">
        <v>45502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</row>
    <row r="219" spans="1:88" x14ac:dyDescent="0.3">
      <c r="A219" s="9">
        <v>45503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</row>
    <row r="220" spans="1:88" x14ac:dyDescent="0.3">
      <c r="A220" s="9">
        <v>45504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</row>
    <row r="221" spans="1:88" x14ac:dyDescent="0.3">
      <c r="A221" s="9">
        <v>45505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</row>
    <row r="222" spans="1:88" x14ac:dyDescent="0.3">
      <c r="A222" s="9">
        <v>45506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</row>
    <row r="223" spans="1:88" x14ac:dyDescent="0.3">
      <c r="A223" s="9">
        <v>45507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</row>
    <row r="224" spans="1:88" x14ac:dyDescent="0.3">
      <c r="A224" s="9">
        <v>45508</v>
      </c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</row>
    <row r="225" spans="1:88" x14ac:dyDescent="0.3">
      <c r="A225" s="9">
        <v>45509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</row>
    <row r="226" spans="1:88" x14ac:dyDescent="0.3">
      <c r="A226" s="9">
        <v>45510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</row>
    <row r="227" spans="1:88" x14ac:dyDescent="0.3">
      <c r="A227" s="9">
        <v>45511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</row>
    <row r="228" spans="1:88" x14ac:dyDescent="0.3">
      <c r="A228" s="9">
        <v>45512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</row>
    <row r="229" spans="1:88" x14ac:dyDescent="0.3">
      <c r="A229" s="9">
        <v>45513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3">
      <c r="A230" s="9">
        <v>45514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3">
      <c r="A231" s="9">
        <v>45515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3">
      <c r="A232" s="9">
        <v>45516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3">
      <c r="A233" s="9">
        <v>45517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3">
      <c r="A234" s="9">
        <v>45518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3">
      <c r="A235" s="9">
        <v>45519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3">
      <c r="A236" s="9">
        <v>45520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3">
      <c r="A237" s="9">
        <v>45521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</row>
    <row r="238" spans="1:88" x14ac:dyDescent="0.3">
      <c r="A238" s="9">
        <v>45522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</row>
    <row r="239" spans="1:88" x14ac:dyDescent="0.3">
      <c r="A239" s="9">
        <v>45523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</row>
    <row r="240" spans="1:88" x14ac:dyDescent="0.3">
      <c r="A240" s="9">
        <v>45524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</row>
    <row r="241" spans="1:88" x14ac:dyDescent="0.3">
      <c r="A241" s="9">
        <v>45525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</row>
    <row r="242" spans="1:88" x14ac:dyDescent="0.3">
      <c r="A242" s="9">
        <v>45526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</row>
    <row r="243" spans="1:88" x14ac:dyDescent="0.3">
      <c r="A243" s="9">
        <v>45527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</row>
    <row r="244" spans="1:88" x14ac:dyDescent="0.3">
      <c r="A244" s="9">
        <v>45528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</row>
    <row r="245" spans="1:88" x14ac:dyDescent="0.3">
      <c r="A245" s="9">
        <v>45529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</row>
    <row r="246" spans="1:88" x14ac:dyDescent="0.3">
      <c r="A246" s="9">
        <v>45530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</row>
    <row r="247" spans="1:88" x14ac:dyDescent="0.3">
      <c r="A247" s="9">
        <v>45531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</row>
    <row r="248" spans="1:88" x14ac:dyDescent="0.3">
      <c r="A248" s="9">
        <v>45532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</row>
    <row r="249" spans="1:88" x14ac:dyDescent="0.3">
      <c r="A249" s="9">
        <v>45533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</row>
    <row r="250" spans="1:88" x14ac:dyDescent="0.3">
      <c r="A250" s="9">
        <v>45534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</row>
    <row r="251" spans="1:88" x14ac:dyDescent="0.3">
      <c r="A251" s="9">
        <v>45535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</row>
    <row r="252" spans="1:88" x14ac:dyDescent="0.3">
      <c r="A252" s="9">
        <v>45536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</row>
    <row r="253" spans="1:88" x14ac:dyDescent="0.3">
      <c r="A253" s="9">
        <v>45537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</row>
    <row r="254" spans="1:88" x14ac:dyDescent="0.3">
      <c r="A254" s="9">
        <v>45538</v>
      </c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</row>
    <row r="255" spans="1:88" x14ac:dyDescent="0.3">
      <c r="A255" s="9">
        <v>45539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</row>
    <row r="256" spans="1:88" x14ac:dyDescent="0.3">
      <c r="A256" s="9">
        <v>45540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</row>
    <row r="257" spans="1:88" x14ac:dyDescent="0.3">
      <c r="A257" s="9">
        <v>45541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</row>
    <row r="258" spans="1:88" x14ac:dyDescent="0.3">
      <c r="A258" s="9">
        <v>45542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</row>
    <row r="259" spans="1:88" x14ac:dyDescent="0.3">
      <c r="A259" s="9">
        <v>45543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</row>
    <row r="260" spans="1:88" x14ac:dyDescent="0.3">
      <c r="A260" s="9">
        <v>45544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</row>
    <row r="261" spans="1:88" x14ac:dyDescent="0.3">
      <c r="A261" s="9">
        <v>45545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</row>
    <row r="262" spans="1:88" x14ac:dyDescent="0.3">
      <c r="A262" s="9">
        <v>45546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</row>
    <row r="263" spans="1:88" x14ac:dyDescent="0.3">
      <c r="A263" s="9">
        <v>45547</v>
      </c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</row>
    <row r="264" spans="1:88" x14ac:dyDescent="0.3">
      <c r="A264" s="9">
        <v>45548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</row>
    <row r="265" spans="1:88" x14ac:dyDescent="0.3">
      <c r="A265" s="9">
        <v>45549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</row>
    <row r="266" spans="1:88" x14ac:dyDescent="0.3">
      <c r="A266" s="9">
        <v>45550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</row>
    <row r="267" spans="1:88" x14ac:dyDescent="0.3">
      <c r="A267" s="9">
        <v>45551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</row>
    <row r="268" spans="1:88" x14ac:dyDescent="0.3">
      <c r="A268" s="9">
        <v>45552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</row>
    <row r="269" spans="1:88" x14ac:dyDescent="0.3">
      <c r="A269" s="9">
        <v>45553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</row>
    <row r="270" spans="1:88" x14ac:dyDescent="0.3">
      <c r="A270" s="9">
        <v>45554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</row>
    <row r="271" spans="1:88" x14ac:dyDescent="0.3">
      <c r="A271" s="9">
        <v>45555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</row>
    <row r="272" spans="1:88" x14ac:dyDescent="0.3">
      <c r="A272" s="9">
        <v>45556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</row>
    <row r="273" spans="1:88" x14ac:dyDescent="0.3">
      <c r="A273" s="9">
        <v>45557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</row>
    <row r="274" spans="1:88" x14ac:dyDescent="0.3">
      <c r="A274" s="9">
        <v>45558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</row>
    <row r="275" spans="1:88" x14ac:dyDescent="0.3">
      <c r="A275" s="9">
        <v>45559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</row>
    <row r="276" spans="1:88" x14ac:dyDescent="0.3">
      <c r="A276" s="9">
        <v>45560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</row>
    <row r="277" spans="1:88" x14ac:dyDescent="0.3">
      <c r="A277" s="9">
        <v>45561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</row>
    <row r="278" spans="1:88" x14ac:dyDescent="0.3">
      <c r="A278" s="9">
        <v>45562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</row>
    <row r="279" spans="1:88" x14ac:dyDescent="0.3">
      <c r="A279" s="9">
        <v>45563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</row>
    <row r="280" spans="1:88" x14ac:dyDescent="0.3">
      <c r="A280" s="9">
        <v>45564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</row>
    <row r="281" spans="1:88" x14ac:dyDescent="0.3">
      <c r="A281" s="9">
        <v>45565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</row>
    <row r="282" spans="1:88" x14ac:dyDescent="0.3">
      <c r="A282" s="9">
        <v>45566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</row>
    <row r="283" spans="1:88" x14ac:dyDescent="0.3">
      <c r="A283" s="9">
        <v>45567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</row>
    <row r="284" spans="1:88" x14ac:dyDescent="0.3">
      <c r="A284" s="9">
        <v>45568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</row>
    <row r="285" spans="1:88" x14ac:dyDescent="0.3">
      <c r="A285" s="9">
        <v>45569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</row>
    <row r="286" spans="1:88" x14ac:dyDescent="0.3">
      <c r="A286" s="9">
        <v>45570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</row>
    <row r="287" spans="1:88" x14ac:dyDescent="0.3">
      <c r="A287" s="9">
        <v>45571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</row>
    <row r="288" spans="1:88" x14ac:dyDescent="0.3">
      <c r="A288" s="9">
        <v>45572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</row>
    <row r="289" spans="1:88" x14ac:dyDescent="0.3">
      <c r="A289" s="9">
        <v>45573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</row>
    <row r="290" spans="1:88" x14ac:dyDescent="0.3">
      <c r="A290" s="9">
        <v>45574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</row>
    <row r="291" spans="1:88" x14ac:dyDescent="0.3">
      <c r="A291" s="9">
        <v>45575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</row>
    <row r="292" spans="1:88" x14ac:dyDescent="0.3">
      <c r="A292" s="9">
        <v>45576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</row>
    <row r="293" spans="1:88" x14ac:dyDescent="0.3">
      <c r="A293" s="9">
        <v>45577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</row>
    <row r="294" spans="1:88" x14ac:dyDescent="0.3">
      <c r="A294" s="9">
        <v>45578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</row>
    <row r="295" spans="1:88" x14ac:dyDescent="0.3">
      <c r="A295" s="9">
        <v>45579</v>
      </c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</row>
    <row r="296" spans="1:88" x14ac:dyDescent="0.3">
      <c r="A296" s="9">
        <v>45580</v>
      </c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</row>
    <row r="297" spans="1:88" x14ac:dyDescent="0.3">
      <c r="A297" s="9">
        <v>45581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</row>
    <row r="298" spans="1:88" x14ac:dyDescent="0.3">
      <c r="A298" s="9">
        <v>45582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</row>
    <row r="299" spans="1:88" x14ac:dyDescent="0.3">
      <c r="A299" s="9">
        <v>45583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</row>
    <row r="300" spans="1:88" x14ac:dyDescent="0.3">
      <c r="A300" s="9">
        <v>45584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</row>
    <row r="301" spans="1:88" x14ac:dyDescent="0.3">
      <c r="A301" s="9">
        <v>45585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</row>
    <row r="302" spans="1:88" x14ac:dyDescent="0.3">
      <c r="A302" s="9">
        <v>45586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</row>
    <row r="303" spans="1:88" x14ac:dyDescent="0.3">
      <c r="A303" s="9">
        <v>45587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</row>
    <row r="304" spans="1:88" x14ac:dyDescent="0.3">
      <c r="A304" s="9">
        <v>45588</v>
      </c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</row>
    <row r="305" spans="1:88" x14ac:dyDescent="0.3">
      <c r="A305" s="9">
        <v>45589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</row>
    <row r="306" spans="1:88" x14ac:dyDescent="0.3">
      <c r="A306" s="9">
        <v>45590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</row>
    <row r="307" spans="1:88" x14ac:dyDescent="0.3">
      <c r="A307" s="9">
        <v>45591</v>
      </c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</row>
    <row r="308" spans="1:88" x14ac:dyDescent="0.3">
      <c r="A308" s="9">
        <v>45592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</row>
    <row r="309" spans="1:88" x14ac:dyDescent="0.3">
      <c r="A309" s="9">
        <v>45593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</row>
    <row r="310" spans="1:88" x14ac:dyDescent="0.3">
      <c r="A310" s="9">
        <v>45594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</row>
    <row r="311" spans="1:88" x14ac:dyDescent="0.3">
      <c r="A311" s="9">
        <v>45595</v>
      </c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</row>
    <row r="312" spans="1:88" x14ac:dyDescent="0.3">
      <c r="A312" s="9">
        <v>45596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</row>
    <row r="313" spans="1:88" x14ac:dyDescent="0.3">
      <c r="A313" s="9">
        <v>45597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</row>
    <row r="314" spans="1:88" x14ac:dyDescent="0.3">
      <c r="A314" s="9">
        <v>45598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</row>
    <row r="315" spans="1:88" x14ac:dyDescent="0.3">
      <c r="A315" s="9">
        <v>45599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</row>
    <row r="316" spans="1:88" x14ac:dyDescent="0.3">
      <c r="A316" s="9">
        <v>45600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</row>
    <row r="317" spans="1:88" x14ac:dyDescent="0.3">
      <c r="A317" s="9">
        <v>45601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</row>
    <row r="318" spans="1:88" x14ac:dyDescent="0.3">
      <c r="A318" s="9">
        <v>45602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</row>
    <row r="319" spans="1:88" x14ac:dyDescent="0.3">
      <c r="A319" s="9">
        <v>45603</v>
      </c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</row>
    <row r="320" spans="1:88" x14ac:dyDescent="0.3">
      <c r="A320" s="9">
        <v>45604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</row>
    <row r="321" spans="1:88" x14ac:dyDescent="0.3">
      <c r="A321" s="9">
        <v>45605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</row>
    <row r="322" spans="1:88" x14ac:dyDescent="0.3">
      <c r="A322" s="9">
        <v>45606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</row>
    <row r="323" spans="1:88" x14ac:dyDescent="0.3">
      <c r="A323" s="9">
        <v>45607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</row>
    <row r="324" spans="1:88" x14ac:dyDescent="0.3">
      <c r="A324" s="9">
        <v>45608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</row>
    <row r="325" spans="1:88" x14ac:dyDescent="0.3">
      <c r="A325" s="9">
        <v>45609</v>
      </c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</row>
    <row r="326" spans="1:88" x14ac:dyDescent="0.3">
      <c r="A326" s="9">
        <v>45610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</row>
    <row r="327" spans="1:88" x14ac:dyDescent="0.3">
      <c r="A327" s="9">
        <v>45611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</row>
    <row r="328" spans="1:88" x14ac:dyDescent="0.3">
      <c r="A328" s="9">
        <v>45612</v>
      </c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</row>
    <row r="329" spans="1:88" x14ac:dyDescent="0.3">
      <c r="A329" s="9">
        <v>45613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</row>
    <row r="330" spans="1:88" x14ac:dyDescent="0.3">
      <c r="A330" s="9">
        <v>45614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</row>
    <row r="331" spans="1:88" x14ac:dyDescent="0.3">
      <c r="A331" s="9">
        <v>45615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</row>
    <row r="332" spans="1:88" x14ac:dyDescent="0.3">
      <c r="A332" s="9">
        <v>45616</v>
      </c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</row>
    <row r="333" spans="1:88" x14ac:dyDescent="0.3">
      <c r="A333" s="9">
        <v>45617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</row>
    <row r="334" spans="1:88" x14ac:dyDescent="0.3">
      <c r="A334" s="9">
        <v>45618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</row>
    <row r="335" spans="1:88" x14ac:dyDescent="0.3">
      <c r="A335" s="9">
        <v>45619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</row>
    <row r="336" spans="1:88" x14ac:dyDescent="0.3">
      <c r="A336" s="9">
        <v>45620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</row>
    <row r="337" spans="1:88" x14ac:dyDescent="0.3">
      <c r="A337" s="9">
        <v>45621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</row>
    <row r="338" spans="1:88" x14ac:dyDescent="0.3">
      <c r="A338" s="9">
        <v>45622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</row>
    <row r="339" spans="1:88" x14ac:dyDescent="0.3">
      <c r="A339" s="9">
        <v>45623</v>
      </c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</row>
    <row r="340" spans="1:88" x14ac:dyDescent="0.3">
      <c r="A340" s="9">
        <v>45624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</row>
    <row r="341" spans="1:88" x14ac:dyDescent="0.3">
      <c r="A341" s="9">
        <v>45625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</row>
    <row r="342" spans="1:88" x14ac:dyDescent="0.3">
      <c r="A342" s="9">
        <v>45626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</row>
    <row r="343" spans="1:88" x14ac:dyDescent="0.3">
      <c r="A343" s="9">
        <v>45627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</row>
    <row r="344" spans="1:88" x14ac:dyDescent="0.3">
      <c r="A344" s="9">
        <v>45628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</row>
    <row r="345" spans="1:88" x14ac:dyDescent="0.3">
      <c r="A345" s="9">
        <v>45629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</row>
    <row r="346" spans="1:88" x14ac:dyDescent="0.3">
      <c r="A346" s="9">
        <v>45630</v>
      </c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</row>
    <row r="347" spans="1:88" x14ac:dyDescent="0.3">
      <c r="A347" s="9">
        <v>45631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</row>
    <row r="348" spans="1:88" x14ac:dyDescent="0.3">
      <c r="A348" s="9">
        <v>45632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</row>
    <row r="349" spans="1:88" x14ac:dyDescent="0.3">
      <c r="A349" s="9">
        <v>45633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</row>
    <row r="350" spans="1:88" x14ac:dyDescent="0.3">
      <c r="A350" s="9">
        <v>45634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</row>
    <row r="351" spans="1:88" x14ac:dyDescent="0.3">
      <c r="A351" s="9">
        <v>45635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</row>
    <row r="352" spans="1:88" x14ac:dyDescent="0.3">
      <c r="A352" s="9">
        <v>45636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</row>
    <row r="353" spans="1:88" x14ac:dyDescent="0.3">
      <c r="A353" s="9">
        <v>45637</v>
      </c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</row>
    <row r="354" spans="1:88" x14ac:dyDescent="0.3">
      <c r="A354" s="9">
        <v>45638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</row>
    <row r="355" spans="1:88" x14ac:dyDescent="0.3">
      <c r="A355" s="9">
        <v>45639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</row>
    <row r="356" spans="1:88" x14ac:dyDescent="0.3">
      <c r="A356" s="9">
        <v>45640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</row>
    <row r="357" spans="1:88" x14ac:dyDescent="0.3">
      <c r="A357" s="9">
        <v>45641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</row>
    <row r="358" spans="1:88" x14ac:dyDescent="0.3">
      <c r="A358" s="9">
        <v>45642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</row>
    <row r="359" spans="1:88" x14ac:dyDescent="0.3">
      <c r="A359" s="9">
        <v>45643</v>
      </c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</row>
    <row r="360" spans="1:88" x14ac:dyDescent="0.3">
      <c r="A360" s="9">
        <v>45644</v>
      </c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</row>
    <row r="361" spans="1:88" x14ac:dyDescent="0.3">
      <c r="A361" s="9">
        <v>45645</v>
      </c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</row>
    <row r="362" spans="1:88" x14ac:dyDescent="0.3">
      <c r="A362" s="9">
        <v>45646</v>
      </c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</row>
    <row r="363" spans="1:88" x14ac:dyDescent="0.3">
      <c r="A363" s="9">
        <v>45647</v>
      </c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</row>
    <row r="364" spans="1:88" x14ac:dyDescent="0.3">
      <c r="A364" s="9">
        <v>45648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</row>
    <row r="365" spans="1:88" x14ac:dyDescent="0.3">
      <c r="A365" s="9">
        <v>45649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</row>
    <row r="366" spans="1:88" x14ac:dyDescent="0.3">
      <c r="A366" s="9">
        <v>45650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</row>
    <row r="367" spans="1:88" x14ac:dyDescent="0.3">
      <c r="A367" s="9">
        <v>45651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</row>
    <row r="368" spans="1:88" x14ac:dyDescent="0.3">
      <c r="A368" s="9">
        <v>45652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</row>
    <row r="369" spans="1:88" x14ac:dyDescent="0.3">
      <c r="A369" s="9">
        <v>45653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</row>
    <row r="370" spans="1:88" x14ac:dyDescent="0.3">
      <c r="A370" s="9">
        <v>45654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</row>
    <row r="371" spans="1:88" x14ac:dyDescent="0.3">
      <c r="A371" s="9">
        <v>45655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</row>
    <row r="372" spans="1:88" x14ac:dyDescent="0.3">
      <c r="A372" s="9">
        <v>45656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</row>
  </sheetData>
  <mergeCells count="58">
    <mergeCell ref="BG6:BI6"/>
    <mergeCell ref="BY6:CA6"/>
    <mergeCell ref="CB6:CD6"/>
    <mergeCell ref="CE6:CG6"/>
    <mergeCell ref="CH6:CJ6"/>
    <mergeCell ref="BJ6:BL6"/>
    <mergeCell ref="BM6:BO6"/>
    <mergeCell ref="BP6:BR6"/>
    <mergeCell ref="BS6:BU6"/>
    <mergeCell ref="BV6:BX6"/>
    <mergeCell ref="AR6:AT6"/>
    <mergeCell ref="AU6:AW6"/>
    <mergeCell ref="AX6:AZ6"/>
    <mergeCell ref="BA6:BC6"/>
    <mergeCell ref="BD6:BF6"/>
    <mergeCell ref="AC6:AE6"/>
    <mergeCell ref="AF6:AH6"/>
    <mergeCell ref="AI6:AK6"/>
    <mergeCell ref="AL6:AN6"/>
    <mergeCell ref="AO6:AQ6"/>
    <mergeCell ref="N6:P6"/>
    <mergeCell ref="Q6:S6"/>
    <mergeCell ref="T6:V6"/>
    <mergeCell ref="W6:Y6"/>
    <mergeCell ref="Z6:AB6"/>
    <mergeCell ref="BV5:BX5"/>
    <mergeCell ref="BY5:CA5"/>
    <mergeCell ref="CB5:CD5"/>
    <mergeCell ref="CE5:CG5"/>
    <mergeCell ref="CH5:CJ5"/>
    <mergeCell ref="BG5:BI5"/>
    <mergeCell ref="BJ5:BL5"/>
    <mergeCell ref="BM5:BO5"/>
    <mergeCell ref="BP5:BR5"/>
    <mergeCell ref="BS5:BU5"/>
    <mergeCell ref="AR5:AT5"/>
    <mergeCell ref="AU5:AW5"/>
    <mergeCell ref="AX5:AZ5"/>
    <mergeCell ref="BA5:BC5"/>
    <mergeCell ref="BD5:BF5"/>
    <mergeCell ref="AC5:AE5"/>
    <mergeCell ref="AF5:AH5"/>
    <mergeCell ref="AI5:AK5"/>
    <mergeCell ref="AL5:AN5"/>
    <mergeCell ref="AO5:AQ5"/>
    <mergeCell ref="N5:P5"/>
    <mergeCell ref="Q5:S5"/>
    <mergeCell ref="T5:V5"/>
    <mergeCell ref="W5:Y5"/>
    <mergeCell ref="Z5:AB5"/>
    <mergeCell ref="B5:D5"/>
    <mergeCell ref="E5:G5"/>
    <mergeCell ref="H5:J5"/>
    <mergeCell ref="K5:M5"/>
    <mergeCell ref="B6:D6"/>
    <mergeCell ref="E6:G6"/>
    <mergeCell ref="H6:J6"/>
    <mergeCell ref="K6:M6"/>
  </mergeCells>
  <conditionalFormatting sqref="B6">
    <cfRule type="duplicateValues" dxfId="178" priority="29"/>
  </conditionalFormatting>
  <conditionalFormatting sqref="E6">
    <cfRule type="duplicateValues" dxfId="177" priority="28"/>
  </conditionalFormatting>
  <conditionalFormatting sqref="H6">
    <cfRule type="duplicateValues" dxfId="176" priority="27"/>
  </conditionalFormatting>
  <conditionalFormatting sqref="K6">
    <cfRule type="duplicateValues" dxfId="175" priority="26"/>
  </conditionalFormatting>
  <conditionalFormatting sqref="N6">
    <cfRule type="duplicateValues" dxfId="174" priority="1"/>
  </conditionalFormatting>
  <conditionalFormatting sqref="Q6">
    <cfRule type="duplicateValues" dxfId="173" priority="25"/>
  </conditionalFormatting>
  <conditionalFormatting sqref="T6">
    <cfRule type="duplicateValues" dxfId="172" priority="24"/>
  </conditionalFormatting>
  <conditionalFormatting sqref="W6">
    <cfRule type="duplicateValues" dxfId="171" priority="23"/>
  </conditionalFormatting>
  <conditionalFormatting sqref="Z6">
    <cfRule type="duplicateValues" dxfId="170" priority="22"/>
  </conditionalFormatting>
  <conditionalFormatting sqref="AC6">
    <cfRule type="duplicateValues" dxfId="169" priority="21"/>
  </conditionalFormatting>
  <conditionalFormatting sqref="AF6">
    <cfRule type="duplicateValues" dxfId="168" priority="20"/>
  </conditionalFormatting>
  <conditionalFormatting sqref="AI6">
    <cfRule type="duplicateValues" dxfId="167" priority="19"/>
  </conditionalFormatting>
  <conditionalFormatting sqref="AL6">
    <cfRule type="duplicateValues" dxfId="166" priority="18"/>
  </conditionalFormatting>
  <conditionalFormatting sqref="AO6">
    <cfRule type="duplicateValues" dxfId="165" priority="17"/>
  </conditionalFormatting>
  <conditionalFormatting sqref="AR6">
    <cfRule type="duplicateValues" dxfId="164" priority="16"/>
  </conditionalFormatting>
  <conditionalFormatting sqref="AU6">
    <cfRule type="duplicateValues" dxfId="163" priority="15"/>
  </conditionalFormatting>
  <conditionalFormatting sqref="AX6">
    <cfRule type="duplicateValues" dxfId="162" priority="14"/>
  </conditionalFormatting>
  <conditionalFormatting sqref="BA6">
    <cfRule type="duplicateValues" dxfId="161" priority="13"/>
  </conditionalFormatting>
  <conditionalFormatting sqref="BD6">
    <cfRule type="duplicateValues" dxfId="160" priority="12"/>
  </conditionalFormatting>
  <conditionalFormatting sqref="BG6">
    <cfRule type="duplicateValues" dxfId="159" priority="11"/>
  </conditionalFormatting>
  <conditionalFormatting sqref="BJ6">
    <cfRule type="duplicateValues" dxfId="158" priority="10"/>
  </conditionalFormatting>
  <conditionalFormatting sqref="BM6">
    <cfRule type="duplicateValues" dxfId="157" priority="9"/>
  </conditionalFormatting>
  <conditionalFormatting sqref="BP6">
    <cfRule type="duplicateValues" dxfId="156" priority="8"/>
  </conditionalFormatting>
  <conditionalFormatting sqref="BS6">
    <cfRule type="duplicateValues" dxfId="155" priority="7"/>
  </conditionalFormatting>
  <conditionalFormatting sqref="BV6">
    <cfRule type="duplicateValues" dxfId="154" priority="6"/>
  </conditionalFormatting>
  <conditionalFormatting sqref="BY6">
    <cfRule type="duplicateValues" dxfId="153" priority="5"/>
  </conditionalFormatting>
  <conditionalFormatting sqref="CB6">
    <cfRule type="duplicateValues" dxfId="152" priority="4"/>
  </conditionalFormatting>
  <conditionalFormatting sqref="CE6">
    <cfRule type="duplicateValues" dxfId="151" priority="3"/>
  </conditionalFormatting>
  <conditionalFormatting sqref="CH6">
    <cfRule type="duplicateValues" dxfId="150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41863-822A-4630-A00D-5E1A842997A5}">
  <sheetPr>
    <tabColor theme="9" tint="-0.249977111117893"/>
  </sheetPr>
  <dimension ref="A1:CJ372"/>
  <sheetViews>
    <sheetView zoomScale="80" zoomScaleNormal="80" workbookViewId="0">
      <pane xSplit="1" ySplit="7" topLeftCell="BO135" activePane="bottomRight" state="frozen"/>
      <selection pane="topRight" activeCell="B1" sqref="B1"/>
      <selection pane="bottomLeft" activeCell="A8" sqref="A8"/>
      <selection pane="bottomRight" activeCell="CH144" sqref="CH144:CJ159"/>
    </sheetView>
  </sheetViews>
  <sheetFormatPr defaultColWidth="9.109375" defaultRowHeight="14.4" x14ac:dyDescent="0.3"/>
  <cols>
    <col min="1" max="1" width="10.6640625" bestFit="1" customWidth="1"/>
    <col min="2" max="9" width="10.5546875" customWidth="1"/>
    <col min="10" max="88" width="11.5546875" customWidth="1"/>
  </cols>
  <sheetData>
    <row r="1" spans="1:88" x14ac:dyDescent="0.3">
      <c r="A1" t="s">
        <v>497</v>
      </c>
      <c r="B1" t="s">
        <v>502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ht="28.8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</row>
    <row r="9" spans="1:88" x14ac:dyDescent="0.3">
      <c r="A9" s="9">
        <v>45293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</row>
    <row r="10" spans="1:88" x14ac:dyDescent="0.3">
      <c r="A10" s="9">
        <v>45294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</row>
    <row r="11" spans="1:88" x14ac:dyDescent="0.3">
      <c r="A11" s="9">
        <v>45295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</row>
    <row r="12" spans="1:88" x14ac:dyDescent="0.3">
      <c r="A12" s="9">
        <v>45296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</row>
    <row r="13" spans="1:88" x14ac:dyDescent="0.3">
      <c r="A13" s="9">
        <v>45297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</row>
    <row r="14" spans="1:88" x14ac:dyDescent="0.3">
      <c r="A14" s="9">
        <v>45298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</row>
    <row r="15" spans="1:88" x14ac:dyDescent="0.3">
      <c r="A15" s="9">
        <v>45299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</row>
    <row r="16" spans="1:88" x14ac:dyDescent="0.3">
      <c r="A16" s="9">
        <v>45300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</row>
    <row r="17" spans="1:88" x14ac:dyDescent="0.3">
      <c r="A17" s="9">
        <v>45301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</row>
    <row r="18" spans="1:88" x14ac:dyDescent="0.3">
      <c r="A18" s="9">
        <v>45302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</row>
    <row r="19" spans="1:88" x14ac:dyDescent="0.3">
      <c r="A19" s="9">
        <v>45303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</row>
    <row r="20" spans="1:88" x14ac:dyDescent="0.3">
      <c r="A20" s="9">
        <v>45304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</row>
    <row r="21" spans="1:88" x14ac:dyDescent="0.3">
      <c r="A21" s="9">
        <v>45305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</row>
    <row r="22" spans="1:88" x14ac:dyDescent="0.3">
      <c r="A22" s="9">
        <v>45306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</row>
    <row r="23" spans="1:88" x14ac:dyDescent="0.3">
      <c r="A23" s="9">
        <v>45307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</row>
    <row r="24" spans="1:88" x14ac:dyDescent="0.3">
      <c r="A24" s="9">
        <v>45308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</row>
    <row r="25" spans="1:88" x14ac:dyDescent="0.3">
      <c r="A25" s="9">
        <v>45309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</row>
    <row r="26" spans="1:88" x14ac:dyDescent="0.3">
      <c r="A26" s="9">
        <v>45310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</row>
    <row r="27" spans="1:88" x14ac:dyDescent="0.3">
      <c r="A27" s="9">
        <v>45311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</row>
    <row r="28" spans="1:88" x14ac:dyDescent="0.3">
      <c r="A28" s="9">
        <v>45312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</row>
    <row r="29" spans="1:88" x14ac:dyDescent="0.3">
      <c r="A29" s="9">
        <v>45313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</row>
    <row r="30" spans="1:88" x14ac:dyDescent="0.3">
      <c r="A30" s="9">
        <v>45314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</row>
    <row r="31" spans="1:88" x14ac:dyDescent="0.3">
      <c r="A31" s="9">
        <v>45315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</row>
    <row r="32" spans="1:88" x14ac:dyDescent="0.3">
      <c r="A32" s="9">
        <v>45316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</row>
    <row r="33" spans="1:88" x14ac:dyDescent="0.3">
      <c r="A33" s="9">
        <v>45317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</row>
    <row r="34" spans="1:88" x14ac:dyDescent="0.3">
      <c r="A34" s="9">
        <v>45318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</row>
    <row r="35" spans="1:88" x14ac:dyDescent="0.3">
      <c r="A35" s="9">
        <v>45319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</row>
    <row r="36" spans="1:88" x14ac:dyDescent="0.3">
      <c r="A36" s="9">
        <v>45320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3">
      <c r="A37" s="9">
        <v>45321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3">
      <c r="A38" s="9">
        <v>45322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3">
      <c r="A39" s="9">
        <v>45323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3">
      <c r="A40" s="9">
        <v>45324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3">
      <c r="A41" s="9">
        <v>45325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3">
      <c r="A42" s="9">
        <v>45326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3">
      <c r="A43" s="9">
        <v>45327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3">
      <c r="A44" s="9">
        <v>45328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3">
      <c r="A45" s="9">
        <v>45329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3">
      <c r="A46" s="9">
        <v>45330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3">
      <c r="A47" s="9">
        <v>45331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3">
      <c r="A48" s="9">
        <v>45332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3">
      <c r="A49" s="9">
        <v>45333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3">
      <c r="A50" s="9">
        <v>45334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3">
      <c r="A51" s="9">
        <v>45335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3">
      <c r="A52" s="9">
        <v>45336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3">
      <c r="A53" s="9">
        <v>45337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3">
      <c r="A54" s="9">
        <v>45338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3">
      <c r="A55" s="9">
        <v>45339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3">
      <c r="A56" s="9">
        <v>45340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3">
      <c r="A57" s="9">
        <v>45341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3">
      <c r="A58" s="9">
        <v>45342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3">
      <c r="A59" s="9">
        <v>45343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3">
      <c r="A60" s="9">
        <v>45344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3">
      <c r="A61" s="9">
        <v>45345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3">
      <c r="A62" s="9">
        <v>45346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3">
      <c r="A63" s="9">
        <v>45347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3">
      <c r="A64" s="9">
        <v>45348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3">
      <c r="A65" s="9">
        <v>45349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3">
      <c r="A66" s="9">
        <v>45350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3">
      <c r="A67" s="9">
        <v>45351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3">
      <c r="A68" s="9">
        <v>45352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3">
      <c r="A69" s="9">
        <v>45353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3">
      <c r="A70" s="9">
        <v>45354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3">
      <c r="A71" s="9">
        <v>45355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3">
      <c r="A72" s="9">
        <v>45356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3">
      <c r="A73" s="9">
        <v>45357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3">
      <c r="A74" s="9">
        <v>45358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3">
      <c r="A75" s="9">
        <v>45359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3">
      <c r="A76" s="9">
        <v>45360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3">
      <c r="A77" s="9">
        <v>45361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3">
      <c r="A78" s="9">
        <v>45362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3">
      <c r="A79" s="9">
        <v>45363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3">
      <c r="A80" s="9">
        <v>45364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3">
      <c r="A81" s="9">
        <v>45365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3">
      <c r="A82" s="9">
        <v>45366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3">
      <c r="A83" s="9">
        <v>45367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3">
      <c r="A84" s="9">
        <v>45368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3">
      <c r="A85" s="9">
        <v>45369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3">
      <c r="A86" s="9">
        <v>45370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3">
      <c r="A87" s="9">
        <v>45371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3">
      <c r="A88" s="9">
        <v>45372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3">
      <c r="A89" s="9">
        <v>45373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3">
      <c r="A90" s="9">
        <v>45374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3">
      <c r="A91" s="9">
        <v>45375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3">
      <c r="A92" s="9">
        <v>45376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3">
      <c r="A93" s="9">
        <v>45377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3">
      <c r="A94" s="9">
        <v>45378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3">
      <c r="A95" s="9">
        <v>45379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3">
      <c r="A96" s="9">
        <v>45380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3">
      <c r="A97" s="9">
        <v>45381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3">
      <c r="A98" s="9">
        <v>45382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3">
      <c r="A99" s="9">
        <v>45383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3">
      <c r="A100" s="9">
        <v>45384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3">
      <c r="A101" s="9">
        <v>45385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3">
      <c r="A102" s="9">
        <v>45386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3">
      <c r="A103" s="9">
        <v>45387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3">
      <c r="A104" s="9">
        <v>45388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3">
      <c r="A105" s="9">
        <v>45389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3">
      <c r="A106" s="9">
        <v>45390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3">
      <c r="A107" s="9">
        <v>45391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3">
      <c r="A108" s="9">
        <v>45392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3">
      <c r="A109" s="9">
        <v>45393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3">
      <c r="A110" s="9">
        <v>45394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3">
      <c r="A111" s="9">
        <v>45395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3">
      <c r="A112" s="9">
        <v>45396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3">
      <c r="A113" s="9">
        <v>45397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3">
      <c r="A114" s="9">
        <v>45398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3">
      <c r="A115" s="9">
        <v>45399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3">
      <c r="A116" s="9">
        <v>45400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3">
      <c r="A117" s="9">
        <v>45401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3">
      <c r="A118" s="9">
        <v>45402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3">
      <c r="A119" s="9">
        <v>45403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3">
      <c r="A120" s="9">
        <v>45404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3">
      <c r="A121" s="9">
        <v>45405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3">
      <c r="A122" s="9">
        <v>45406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3">
      <c r="A123" s="9">
        <v>45407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3">
      <c r="A124" s="9">
        <v>45408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3">
      <c r="A125" s="9">
        <v>45409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3">
      <c r="A126" s="9">
        <v>45410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3">
      <c r="A127" s="9">
        <v>45411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3">
      <c r="A128" s="9">
        <v>45412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3">
      <c r="A129" s="9">
        <v>45413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3">
      <c r="A130" s="9">
        <v>45414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3">
      <c r="A131" s="9">
        <v>45415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3">
      <c r="A132" s="9">
        <v>45416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3">
      <c r="A133" s="9">
        <v>45417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3">
      <c r="A134" s="9">
        <v>45418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41"/>
      <c r="BE134" s="41"/>
      <c r="BF134" s="41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</row>
    <row r="135" spans="1:88" x14ac:dyDescent="0.3">
      <c r="A135" s="9">
        <v>45419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41"/>
      <c r="BE135" s="41"/>
      <c r="BF135" s="41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</row>
    <row r="136" spans="1:88" x14ac:dyDescent="0.3">
      <c r="A136" s="9">
        <v>45420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41"/>
      <c r="BE136" s="41"/>
      <c r="BF136" s="41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</row>
    <row r="137" spans="1:88" x14ac:dyDescent="0.3">
      <c r="A137" s="9">
        <v>45421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41"/>
      <c r="BE137" s="41"/>
      <c r="BF137" s="41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</row>
    <row r="138" spans="1:88" x14ac:dyDescent="0.3">
      <c r="A138" s="9">
        <v>45422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41"/>
      <c r="BE138" s="41"/>
      <c r="BF138" s="41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</row>
    <row r="139" spans="1:88" x14ac:dyDescent="0.3">
      <c r="A139" s="9">
        <v>45423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41"/>
      <c r="BE139" s="41"/>
      <c r="BF139" s="41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</row>
    <row r="140" spans="1:88" x14ac:dyDescent="0.3">
      <c r="A140" s="9">
        <v>45424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41"/>
      <c r="BE140" s="41"/>
      <c r="BF140" s="41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</row>
    <row r="141" spans="1:88" x14ac:dyDescent="0.3">
      <c r="A141" s="9">
        <v>45425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41"/>
      <c r="BE141" s="41"/>
      <c r="BF141" s="41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</row>
    <row r="142" spans="1:88" x14ac:dyDescent="0.3">
      <c r="A142" s="9">
        <v>45426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41"/>
      <c r="BE142" s="41"/>
      <c r="BF142" s="41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</row>
    <row r="143" spans="1:88" x14ac:dyDescent="0.3">
      <c r="A143" s="9">
        <v>45427</v>
      </c>
      <c r="B143" s="44">
        <v>-5.2194834594801591</v>
      </c>
      <c r="C143" s="44">
        <v>-4.9395862032072273</v>
      </c>
      <c r="D143" s="44">
        <v>-4.7590359648897902</v>
      </c>
      <c r="E143" s="44">
        <v>-1.4764008169252349</v>
      </c>
      <c r="F143" s="44">
        <v>-1.248525773066177</v>
      </c>
      <c r="G143" s="44">
        <v>-1.1253964070419329</v>
      </c>
      <c r="H143" s="26" t="e">
        <f>NA()</f>
        <v>#N/A</v>
      </c>
      <c r="I143" s="26" t="e">
        <f>NA()</f>
        <v>#N/A</v>
      </c>
      <c r="J143" s="26" t="e">
        <f>NA()</f>
        <v>#N/A</v>
      </c>
      <c r="K143" s="26" t="e">
        <f>NA()</f>
        <v>#N/A</v>
      </c>
      <c r="L143" s="26" t="e">
        <f>NA()</f>
        <v>#N/A</v>
      </c>
      <c r="M143" s="26" t="e">
        <f>NA()</f>
        <v>#N/A</v>
      </c>
      <c r="N143" s="44">
        <v>1.370066516895974</v>
      </c>
      <c r="O143" s="44">
        <v>1.6573109665129659</v>
      </c>
      <c r="P143" s="44">
        <v>1.8953192841147479</v>
      </c>
      <c r="Q143" s="44">
        <v>1.370066516895974</v>
      </c>
      <c r="R143" s="44">
        <v>1.6573109665129659</v>
      </c>
      <c r="S143" s="44">
        <v>1.8953192841147479</v>
      </c>
      <c r="T143" s="44">
        <v>9.7122888133696961E-2</v>
      </c>
      <c r="U143" s="44">
        <v>0.29858814135513972</v>
      </c>
      <c r="V143" s="44">
        <v>0.36812344771988142</v>
      </c>
      <c r="W143" s="44">
        <v>1.52692819521252</v>
      </c>
      <c r="X143" s="44">
        <v>1.7716828514307961</v>
      </c>
      <c r="Y143" s="44">
        <v>1.9223683297505541</v>
      </c>
      <c r="Z143" s="44">
        <v>2.6769796811911988</v>
      </c>
      <c r="AA143" s="44">
        <v>2.8709861542167232</v>
      </c>
      <c r="AB143" s="44">
        <v>3.076720014569617</v>
      </c>
      <c r="AC143" s="44">
        <v>2.1416347673142582</v>
      </c>
      <c r="AD143" s="44">
        <v>2.418942961631501</v>
      </c>
      <c r="AE143" s="44">
        <v>2.5146539105116399</v>
      </c>
      <c r="AF143" s="44">
        <v>2.1416347673142582</v>
      </c>
      <c r="AG143" s="44">
        <v>2.418942961631501</v>
      </c>
      <c r="AH143" s="44">
        <v>2.5146539105116399</v>
      </c>
      <c r="AI143" s="44">
        <v>2.7154362605168672</v>
      </c>
      <c r="AJ143" s="44">
        <v>2.975100698594304</v>
      </c>
      <c r="AK143" s="44">
        <v>3.0938078027758138</v>
      </c>
      <c r="AL143" s="44">
        <v>2.7154362605168672</v>
      </c>
      <c r="AM143" s="44">
        <v>2.975100698594304</v>
      </c>
      <c r="AN143" s="44">
        <v>3.0938078027758138</v>
      </c>
      <c r="AO143" s="44">
        <v>2.7154362605168672</v>
      </c>
      <c r="AP143" s="44">
        <v>2.975100698594304</v>
      </c>
      <c r="AQ143" s="44">
        <v>3.0938078027758138</v>
      </c>
      <c r="AR143" s="44">
        <v>4.2182723462626646</v>
      </c>
      <c r="AS143" s="44">
        <v>4.4106286013937961</v>
      </c>
      <c r="AT143" s="44">
        <v>4.5495036910519957</v>
      </c>
      <c r="AU143" s="44">
        <v>4.7619339006096197</v>
      </c>
      <c r="AV143" s="44">
        <v>4.9282493266331358</v>
      </c>
      <c r="AW143" s="44">
        <v>5.0920898855088126</v>
      </c>
      <c r="AX143" s="26" t="e">
        <f>NA()</f>
        <v>#N/A</v>
      </c>
      <c r="AY143" s="26" t="e">
        <f>NA()</f>
        <v>#N/A</v>
      </c>
      <c r="AZ143" s="26" t="e">
        <f>NA()</f>
        <v>#N/A</v>
      </c>
      <c r="BA143" s="44">
        <v>4.0205615806897299</v>
      </c>
      <c r="BB143" s="44">
        <v>4.2454762276239526</v>
      </c>
      <c r="BC143" s="44">
        <v>4.3503892752871138</v>
      </c>
      <c r="BD143" s="44">
        <v>3.8320332900894409</v>
      </c>
      <c r="BE143" s="44">
        <v>4.1056312935641017</v>
      </c>
      <c r="BF143" s="44">
        <v>4.3196554432340122</v>
      </c>
      <c r="BG143" s="44">
        <v>3.9668689787851581</v>
      </c>
      <c r="BH143" s="44">
        <v>4.2070854637645994</v>
      </c>
      <c r="BI143" s="44">
        <v>4.2622932003062601</v>
      </c>
      <c r="BJ143" s="44">
        <v>4.8510780213592852</v>
      </c>
      <c r="BK143" s="44">
        <v>5.0588423215694434</v>
      </c>
      <c r="BL143" s="44">
        <v>5.2400837568219458</v>
      </c>
      <c r="BM143" s="44">
        <v>3.764028851275242</v>
      </c>
      <c r="BN143" s="44">
        <v>3.9649142378930828</v>
      </c>
      <c r="BO143" s="44">
        <v>4.1584018856957812</v>
      </c>
      <c r="BP143" s="44">
        <v>1.66218412782581</v>
      </c>
      <c r="BQ143" s="44">
        <v>1.8970162147585941</v>
      </c>
      <c r="BR143" s="44">
        <v>2.124378522510995</v>
      </c>
      <c r="BS143" s="44">
        <v>3.5868074121380569</v>
      </c>
      <c r="BT143" s="44">
        <v>4.0133221435004316</v>
      </c>
      <c r="BU143" s="44">
        <v>4.241869090529292</v>
      </c>
      <c r="BV143" s="44">
        <v>4.3798289054646489</v>
      </c>
      <c r="BW143" s="44">
        <v>4.7374351338102088</v>
      </c>
      <c r="BX143" s="44">
        <v>4.9181410742273783</v>
      </c>
      <c r="BY143" s="44">
        <v>5.3741367575167942</v>
      </c>
      <c r="BZ143" s="44">
        <v>5.8512687744084806</v>
      </c>
      <c r="CA143" s="44">
        <v>5.968934755057262</v>
      </c>
      <c r="CB143" s="44">
        <v>6.5324115137600529</v>
      </c>
      <c r="CC143" s="44">
        <v>6.8030360380615207</v>
      </c>
      <c r="CD143" s="44">
        <v>7.073756492175221</v>
      </c>
      <c r="CE143" s="44">
        <v>3.917744527207446</v>
      </c>
      <c r="CF143" s="44">
        <v>4.1755090890500242</v>
      </c>
      <c r="CG143" s="44">
        <v>4.3254761335303442</v>
      </c>
      <c r="CH143" s="44">
        <v>5.2801131420460479</v>
      </c>
      <c r="CI143" s="44">
        <v>5.5248762975780892</v>
      </c>
      <c r="CJ143" s="44">
        <v>5.870006161417848</v>
      </c>
    </row>
    <row r="144" spans="1:88" x14ac:dyDescent="0.3">
      <c r="A144" s="9">
        <v>45428</v>
      </c>
      <c r="B144" s="123">
        <v>-2.4917001478734728</v>
      </c>
      <c r="C144" s="123">
        <v>-2.1618218095555899</v>
      </c>
      <c r="D144" s="123">
        <v>-1.662370071336682</v>
      </c>
      <c r="E144" s="128">
        <v>-0.1050726350502202</v>
      </c>
      <c r="F144" s="128">
        <v>0.42350142535369167</v>
      </c>
      <c r="G144" s="128">
        <v>0.68336364569901775</v>
      </c>
      <c r="H144" s="26" t="e">
        <f>NA()</f>
        <v>#N/A</v>
      </c>
      <c r="I144" s="26" t="e">
        <f>NA()</f>
        <v>#N/A</v>
      </c>
      <c r="J144" s="26" t="e">
        <f>NA()</f>
        <v>#N/A</v>
      </c>
      <c r="K144" s="135">
        <v>0.53157762071060688</v>
      </c>
      <c r="L144" s="135">
        <v>1.7235436546142751</v>
      </c>
      <c r="M144" s="135">
        <v>2.2800106212014271</v>
      </c>
      <c r="N144" s="140">
        <v>1.5980972069249899</v>
      </c>
      <c r="O144" s="140">
        <v>2.655131781327555</v>
      </c>
      <c r="P144" s="140">
        <v>3.03211707273806</v>
      </c>
      <c r="Q144" s="155">
        <v>1.5980972069249899</v>
      </c>
      <c r="R144" s="155">
        <v>2.655131781327555</v>
      </c>
      <c r="S144" s="155">
        <v>3.03211707273806</v>
      </c>
      <c r="T144" s="144">
        <v>1.160432062186771</v>
      </c>
      <c r="U144" s="144">
        <v>1.621440084667654</v>
      </c>
      <c r="V144" s="144">
        <v>1.956292836976957</v>
      </c>
      <c r="W144" s="150">
        <v>2.5409654500031711</v>
      </c>
      <c r="X144" s="150">
        <v>2.906681758010961</v>
      </c>
      <c r="Y144" s="150">
        <v>3.1594794492035589</v>
      </c>
      <c r="Z144" s="160">
        <v>3.519311330021651</v>
      </c>
      <c r="AA144" s="160">
        <v>3.903786487145283</v>
      </c>
      <c r="AB144" s="160">
        <v>4.0595065314766998</v>
      </c>
      <c r="AC144" s="44">
        <v>4.2820370386340869</v>
      </c>
      <c r="AD144" s="44">
        <v>4.8254912989265222</v>
      </c>
      <c r="AE144" s="44">
        <v>5.6949015921833279</v>
      </c>
      <c r="AF144" s="66">
        <v>4.1652220360889487</v>
      </c>
      <c r="AG144" s="66">
        <v>4.7046475722796117</v>
      </c>
      <c r="AH144" s="66">
        <v>5.4722075823297587</v>
      </c>
      <c r="AI144" s="79">
        <v>4.9089853863691806</v>
      </c>
      <c r="AJ144" s="79">
        <v>5.2831296586521717</v>
      </c>
      <c r="AK144" s="79">
        <v>6.1967517041599649</v>
      </c>
      <c r="AL144" s="74">
        <v>15.12330150056351</v>
      </c>
      <c r="AM144" s="74">
        <v>15.74313608717091</v>
      </c>
      <c r="AN144" s="74">
        <v>15.79284476520519</v>
      </c>
      <c r="AO144" s="70">
        <v>4.9089853863691806</v>
      </c>
      <c r="AP144" s="70">
        <v>5.2831296586521717</v>
      </c>
      <c r="AQ144" s="70">
        <v>6.1967517041599649</v>
      </c>
      <c r="AR144" s="91">
        <v>6.7305589811429627</v>
      </c>
      <c r="AS144" s="91">
        <v>7.4077085576311106</v>
      </c>
      <c r="AT144" s="91">
        <v>8.1346969113745899</v>
      </c>
      <c r="AU144" s="96">
        <v>7.22888133617937</v>
      </c>
      <c r="AV144" s="96">
        <v>8.1439658685910672</v>
      </c>
      <c r="AW144" s="96">
        <v>9.3731641012952878</v>
      </c>
      <c r="AX144" s="26" t="e">
        <f>NA()</f>
        <v>#N/A</v>
      </c>
      <c r="AY144" s="26" t="e">
        <f>NA()</f>
        <v>#N/A</v>
      </c>
      <c r="AZ144" s="26" t="e">
        <f>NA()</f>
        <v>#N/A</v>
      </c>
      <c r="BA144" s="101">
        <v>6.1240974884713637</v>
      </c>
      <c r="BB144" s="101">
        <v>6.4987461578922989</v>
      </c>
      <c r="BC144" s="101">
        <v>7.4817688062456682</v>
      </c>
      <c r="BD144" s="106">
        <v>7.1820209797507459</v>
      </c>
      <c r="BE144" s="106">
        <v>7.8250822438958494</v>
      </c>
      <c r="BF144" s="106">
        <v>9.3783143793020827</v>
      </c>
      <c r="BG144" s="84">
        <v>6.2290464662971203</v>
      </c>
      <c r="BH144" s="84">
        <v>6.8338413287805793</v>
      </c>
      <c r="BI144" s="84">
        <v>7.9049254945467737</v>
      </c>
      <c r="BJ144" s="111">
        <v>6.760552315643281</v>
      </c>
      <c r="BK144" s="111">
        <v>7.3198735262759564</v>
      </c>
      <c r="BL144" s="111">
        <v>7.9392649309253898</v>
      </c>
      <c r="BM144" s="44">
        <v>4.8800619134284204</v>
      </c>
      <c r="BN144" s="44">
        <v>5.5145809465609554</v>
      </c>
      <c r="BO144" s="44">
        <v>5.9818293749594886</v>
      </c>
      <c r="BP144" s="165">
        <v>1.890381128952072</v>
      </c>
      <c r="BQ144" s="165">
        <v>2.078128387610604</v>
      </c>
      <c r="BR144" s="165">
        <v>2.344556850313495</v>
      </c>
      <c r="BS144" s="170">
        <v>3.479131196403273</v>
      </c>
      <c r="BT144" s="170">
        <v>3.8558441460556878</v>
      </c>
      <c r="BU144" s="170">
        <v>4.0414931211838052</v>
      </c>
      <c r="BV144" s="175">
        <v>3.9579642654310869</v>
      </c>
      <c r="BW144" s="175">
        <v>4.2852638886431578</v>
      </c>
      <c r="BX144" s="175">
        <v>4.4530535481274001</v>
      </c>
      <c r="BY144" s="180">
        <v>4.9148585128680793</v>
      </c>
      <c r="BZ144" s="180">
        <v>5.0437772274445356</v>
      </c>
      <c r="CA144" s="180">
        <v>5.2150622655141774</v>
      </c>
      <c r="CB144" s="185">
        <v>5.7909208071658904</v>
      </c>
      <c r="CC144" s="185">
        <v>5.9206711630498603</v>
      </c>
      <c r="CD144" s="185">
        <v>6.0301166292123298</v>
      </c>
      <c r="CE144" s="116">
        <v>5.3881618625096053</v>
      </c>
      <c r="CF144" s="116">
        <v>5.8099827268775934</v>
      </c>
      <c r="CG144" s="116">
        <v>6.1678036685033248</v>
      </c>
      <c r="CH144" s="190">
        <v>5.7428819181027961</v>
      </c>
      <c r="CI144" s="190">
        <v>6.0523359607847738</v>
      </c>
      <c r="CJ144" s="190">
        <v>6.2688346129410766</v>
      </c>
    </row>
    <row r="145" spans="1:88" x14ac:dyDescent="0.3">
      <c r="A145" s="9">
        <v>45429</v>
      </c>
      <c r="B145" s="123">
        <v>-3.951286833986245</v>
      </c>
      <c r="C145" s="123">
        <v>-3.443397831226775</v>
      </c>
      <c r="D145" s="123">
        <v>-3.0971873611793228</v>
      </c>
      <c r="E145" s="128">
        <v>-2.37912932317127</v>
      </c>
      <c r="F145" s="128">
        <v>-1.9723567760566429</v>
      </c>
      <c r="G145" s="128">
        <v>-1.408890212577973</v>
      </c>
      <c r="H145" s="26" t="e">
        <f>NA()</f>
        <v>#N/A</v>
      </c>
      <c r="I145" s="26" t="e">
        <f>NA()</f>
        <v>#N/A</v>
      </c>
      <c r="J145" s="26" t="e">
        <f>NA()</f>
        <v>#N/A</v>
      </c>
      <c r="K145" s="135">
        <v>-1.3646412720874539</v>
      </c>
      <c r="L145" s="135">
        <v>-0.80323610216095176</v>
      </c>
      <c r="M145" s="135">
        <v>-0.212742402685592</v>
      </c>
      <c r="N145" s="140">
        <v>-0.59986388098741372</v>
      </c>
      <c r="O145" s="140">
        <v>-2.2577751804817581E-2</v>
      </c>
      <c r="P145" s="140">
        <v>0.46364257520815499</v>
      </c>
      <c r="Q145" s="155">
        <v>-0.59986388098741372</v>
      </c>
      <c r="R145" s="155">
        <v>-2.2577751804817581E-2</v>
      </c>
      <c r="S145" s="155">
        <v>0.46364257520815499</v>
      </c>
      <c r="T145" s="144">
        <v>-1.207777001962995</v>
      </c>
      <c r="U145" s="144">
        <v>-0.88063389625079935</v>
      </c>
      <c r="V145" s="144">
        <v>-0.49944612250288861</v>
      </c>
      <c r="W145" s="150">
        <v>-8.5326551030789233E-2</v>
      </c>
      <c r="X145" s="150">
        <v>0.18533201112416009</v>
      </c>
      <c r="Y145" s="150">
        <v>0.77786490087817128</v>
      </c>
      <c r="Z145" s="160">
        <v>0.75823330745163275</v>
      </c>
      <c r="AA145" s="160">
        <v>1.28718249156293</v>
      </c>
      <c r="AB145" s="160">
        <v>1.82426836429994</v>
      </c>
      <c r="AC145" s="44">
        <v>0.78319947756040165</v>
      </c>
      <c r="AD145" s="44">
        <v>1.500059691908689</v>
      </c>
      <c r="AE145" s="44">
        <v>1.989738849251864</v>
      </c>
      <c r="AF145" s="66">
        <v>0.27842682544167019</v>
      </c>
      <c r="AG145" s="66">
        <v>0.93240469950848137</v>
      </c>
      <c r="AH145" s="66">
        <v>1.244264775012482</v>
      </c>
      <c r="AI145" s="79">
        <v>0.82225678861084361</v>
      </c>
      <c r="AJ145" s="79">
        <v>1.519354631649378</v>
      </c>
      <c r="AK145" s="79">
        <v>1.762931319810946</v>
      </c>
      <c r="AL145" s="74">
        <v>5.7154073108844727</v>
      </c>
      <c r="AM145" s="74">
        <v>6.2558542334323306</v>
      </c>
      <c r="AN145" s="74">
        <v>6.932304396150414</v>
      </c>
      <c r="AO145" s="70">
        <v>0.82225678861084361</v>
      </c>
      <c r="AP145" s="70">
        <v>1.519354631649378</v>
      </c>
      <c r="AQ145" s="70">
        <v>1.762931319810946</v>
      </c>
      <c r="AR145" s="91">
        <v>1.3316826397390289</v>
      </c>
      <c r="AS145" s="91">
        <v>2.157882955204514</v>
      </c>
      <c r="AT145" s="91">
        <v>2.5354063046897291</v>
      </c>
      <c r="AU145" s="96">
        <v>1.927557673440617</v>
      </c>
      <c r="AV145" s="96">
        <v>2.6235073112331411</v>
      </c>
      <c r="AW145" s="96">
        <v>3.2041469569765009</v>
      </c>
      <c r="AX145" s="26" t="e">
        <f>NA()</f>
        <v>#N/A</v>
      </c>
      <c r="AY145" s="26" t="e">
        <f>NA()</f>
        <v>#N/A</v>
      </c>
      <c r="AZ145" s="26" t="e">
        <f>NA()</f>
        <v>#N/A</v>
      </c>
      <c r="BA145" s="101">
        <v>1.9253920936679381</v>
      </c>
      <c r="BB145" s="101">
        <v>2.4375450773351299</v>
      </c>
      <c r="BC145" s="101">
        <v>2.6946558598497181</v>
      </c>
      <c r="BD145" s="106">
        <v>1.4852874206748079</v>
      </c>
      <c r="BE145" s="106">
        <v>2.2109254958608631</v>
      </c>
      <c r="BF145" s="106">
        <v>2.960602273850895</v>
      </c>
      <c r="BG145" s="84">
        <v>1.835639779930432</v>
      </c>
      <c r="BH145" s="84">
        <v>2.294395883093046</v>
      </c>
      <c r="BI145" s="84">
        <v>2.7367261866860422</v>
      </c>
      <c r="BJ145" s="111">
        <v>2.7443704749689459</v>
      </c>
      <c r="BK145" s="111">
        <v>2.8967723783874821</v>
      </c>
      <c r="BL145" s="111">
        <v>3.5154876319986101</v>
      </c>
      <c r="BM145" s="44">
        <v>1.686757109578338</v>
      </c>
      <c r="BN145" s="44">
        <v>2.2808434347099649</v>
      </c>
      <c r="BO145" s="44">
        <v>2.8783033949312942</v>
      </c>
      <c r="BP145" s="165">
        <v>-0.83097544358736286</v>
      </c>
      <c r="BQ145" s="165">
        <v>-0.64969533317128025</v>
      </c>
      <c r="BR145" s="165">
        <v>-0.2871196256400026</v>
      </c>
      <c r="BS145" s="170">
        <v>0.38562805696710711</v>
      </c>
      <c r="BT145" s="170">
        <v>0.65935967121151862</v>
      </c>
      <c r="BU145" s="170">
        <v>1.2150798987528331</v>
      </c>
      <c r="BV145" s="175">
        <v>0.80697019516770752</v>
      </c>
      <c r="BW145" s="175">
        <v>1.2054197804144451</v>
      </c>
      <c r="BX145" s="175">
        <v>1.7208631434015731</v>
      </c>
      <c r="BY145" s="180">
        <v>1.334441663703501</v>
      </c>
      <c r="BZ145" s="180">
        <v>2.3043067822111989</v>
      </c>
      <c r="CA145" s="180">
        <v>2.546148680621684</v>
      </c>
      <c r="CB145" s="185">
        <v>2.342097072780803</v>
      </c>
      <c r="CC145" s="185">
        <v>3.38817617305665</v>
      </c>
      <c r="CD145" s="185">
        <v>3.838271362622379</v>
      </c>
      <c r="CE145" s="116">
        <v>1.9494155320769551</v>
      </c>
      <c r="CF145" s="116">
        <v>2.4003218719956858</v>
      </c>
      <c r="CG145" s="116">
        <v>2.8981623347120831</v>
      </c>
      <c r="CH145" s="190">
        <v>2.5298050757983792</v>
      </c>
      <c r="CI145" s="190">
        <v>3.2892245562193811</v>
      </c>
      <c r="CJ145" s="190">
        <v>3.5602543922491918</v>
      </c>
    </row>
    <row r="146" spans="1:88" x14ac:dyDescent="0.3">
      <c r="A146" s="9">
        <v>45430</v>
      </c>
      <c r="B146" s="123">
        <v>-5.6022819967045052</v>
      </c>
      <c r="C146" s="123">
        <v>-4.52837225677942</v>
      </c>
      <c r="D146" s="123">
        <v>-3.848318581390572</v>
      </c>
      <c r="E146" s="128">
        <v>-3.2267648368297439</v>
      </c>
      <c r="F146" s="128">
        <v>-2.6187505390777521</v>
      </c>
      <c r="G146" s="128">
        <v>-2.3303333716496009</v>
      </c>
      <c r="H146" s="26" t="e">
        <f>NA()</f>
        <v>#N/A</v>
      </c>
      <c r="I146" s="26" t="e">
        <f>NA()</f>
        <v>#N/A</v>
      </c>
      <c r="J146" s="26" t="e">
        <f>NA()</f>
        <v>#N/A</v>
      </c>
      <c r="K146" s="135">
        <v>-2.1621563519803431</v>
      </c>
      <c r="L146" s="135">
        <v>-1.668218707141421</v>
      </c>
      <c r="M146" s="135">
        <v>-1.3987651781104089</v>
      </c>
      <c r="N146" s="140">
        <v>-1.238500065045798</v>
      </c>
      <c r="O146" s="140">
        <v>-1.110733425596607</v>
      </c>
      <c r="P146" s="140">
        <v>-0.8376529322413262</v>
      </c>
      <c r="Q146" s="155">
        <v>-1.238500065045798</v>
      </c>
      <c r="R146" s="155">
        <v>-1.110733425596607</v>
      </c>
      <c r="S146" s="155">
        <v>-0.8376529322413262</v>
      </c>
      <c r="T146" s="144">
        <v>-2.4269350115602042</v>
      </c>
      <c r="U146" s="144">
        <v>-1.9233106752007529</v>
      </c>
      <c r="V146" s="144">
        <v>-1.389831303388803</v>
      </c>
      <c r="W146" s="150">
        <v>-1.428753702233678</v>
      </c>
      <c r="X146" s="150">
        <v>-0.96645393983595795</v>
      </c>
      <c r="Y146" s="150">
        <v>-0.5399189431533955</v>
      </c>
      <c r="Z146" s="160">
        <v>-0.59432051593518054</v>
      </c>
      <c r="AA146" s="160">
        <v>-0.1277283451483413</v>
      </c>
      <c r="AB146" s="160">
        <v>0.3925838358111946</v>
      </c>
      <c r="AC146" s="44">
        <v>-0.77680755711548954</v>
      </c>
      <c r="AD146" s="44">
        <v>-0.45125849557808811</v>
      </c>
      <c r="AE146" s="44">
        <v>0.166269624751294</v>
      </c>
      <c r="AF146" s="66">
        <v>-1.5921162004463549</v>
      </c>
      <c r="AG146" s="66">
        <v>-0.85910041440484974</v>
      </c>
      <c r="AH146" s="66">
        <v>-6.6756830217741481E-2</v>
      </c>
      <c r="AI146" s="79">
        <v>-0.98758180734847656</v>
      </c>
      <c r="AJ146" s="79">
        <v>-0.38322098899118368</v>
      </c>
      <c r="AK146" s="79">
        <v>0.38938949758528452</v>
      </c>
      <c r="AL146" s="74">
        <v>8.3662651572403206</v>
      </c>
      <c r="AM146" s="74">
        <v>8.7731434357472153</v>
      </c>
      <c r="AN146" s="74">
        <v>9.099879106382275</v>
      </c>
      <c r="AO146" s="70">
        <v>-0.98758180734847656</v>
      </c>
      <c r="AP146" s="70">
        <v>-0.38322098899118368</v>
      </c>
      <c r="AQ146" s="70">
        <v>0.38938949758528452</v>
      </c>
      <c r="AR146" s="91">
        <v>-0.41402651345271119</v>
      </c>
      <c r="AS146" s="91">
        <v>0.35480824187345661</v>
      </c>
      <c r="AT146" s="91">
        <v>1.0895284306049009</v>
      </c>
      <c r="AU146" s="96">
        <v>0.32775182343038978</v>
      </c>
      <c r="AV146" s="96">
        <v>1.05039547844666</v>
      </c>
      <c r="AW146" s="96">
        <v>1.7377136459468829</v>
      </c>
      <c r="AX146" s="26" t="e">
        <f>NA()</f>
        <v>#N/A</v>
      </c>
      <c r="AY146" s="26" t="e">
        <f>NA()</f>
        <v>#N/A</v>
      </c>
      <c r="AZ146" s="26" t="e">
        <f>NA()</f>
        <v>#N/A</v>
      </c>
      <c r="BA146" s="101">
        <v>9.7284910812732051E-2</v>
      </c>
      <c r="BB146" s="101">
        <v>0.79900066820272286</v>
      </c>
      <c r="BC146" s="101">
        <v>1.4341032942424481</v>
      </c>
      <c r="BD146" s="106">
        <v>-2.239030498884631E-2</v>
      </c>
      <c r="BE146" s="106">
        <v>0.51200746825355736</v>
      </c>
      <c r="BF146" s="106">
        <v>0.92929416108546548</v>
      </c>
      <c r="BG146" s="84">
        <v>-0.16245681681294849</v>
      </c>
      <c r="BH146" s="84">
        <v>0.62921196654201594</v>
      </c>
      <c r="BI146" s="84">
        <v>1.3327572133441661</v>
      </c>
      <c r="BJ146" s="111">
        <v>1.090408508060875</v>
      </c>
      <c r="BK146" s="111">
        <v>1.4619663172026089</v>
      </c>
      <c r="BL146" s="111">
        <v>1.788372497594992</v>
      </c>
      <c r="BM146" s="44">
        <v>-4.0802479326373493E-2</v>
      </c>
      <c r="BN146" s="44">
        <v>0.88460443588832049</v>
      </c>
      <c r="BO146" s="44">
        <v>1.281087920106273</v>
      </c>
      <c r="BP146" s="165">
        <v>-2.1995538717665108</v>
      </c>
      <c r="BQ146" s="165">
        <v>-1.713864837369613</v>
      </c>
      <c r="BR146" s="165">
        <v>-1.074240538762183</v>
      </c>
      <c r="BS146" s="170">
        <v>-1.072648929091258</v>
      </c>
      <c r="BT146" s="170">
        <v>-0.49237463206344501</v>
      </c>
      <c r="BU146" s="170">
        <v>5.3595876354620493E-2</v>
      </c>
      <c r="BV146" s="175">
        <v>-0.4886723281708214</v>
      </c>
      <c r="BW146" s="175">
        <v>0.24244546792851909</v>
      </c>
      <c r="BX146" s="175">
        <v>0.46809803480095979</v>
      </c>
      <c r="BY146" s="180">
        <v>0.12526221604406371</v>
      </c>
      <c r="BZ146" s="180">
        <v>0.91706606501662691</v>
      </c>
      <c r="CA146" s="180">
        <v>1.23910746265426</v>
      </c>
      <c r="CB146" s="185">
        <v>1.109457103165028</v>
      </c>
      <c r="CC146" s="185">
        <v>1.539314134431663</v>
      </c>
      <c r="CD146" s="185">
        <v>1.9826175322246511</v>
      </c>
      <c r="CE146" s="116">
        <v>0.52322796915967729</v>
      </c>
      <c r="CF146" s="116">
        <v>0.80721372242027201</v>
      </c>
      <c r="CG146" s="116">
        <v>1.2282000922982661</v>
      </c>
      <c r="CH146" s="190">
        <v>1.024546786233884</v>
      </c>
      <c r="CI146" s="190">
        <v>1.364737779778352</v>
      </c>
      <c r="CJ146" s="190">
        <v>1.801165286273317</v>
      </c>
    </row>
    <row r="147" spans="1:88" x14ac:dyDescent="0.3">
      <c r="A147" s="9">
        <v>45431</v>
      </c>
      <c r="B147" s="123">
        <v>-5.9996307841155394</v>
      </c>
      <c r="C147" s="123">
        <v>-4.7585690915892664</v>
      </c>
      <c r="D147" s="123">
        <v>-4.3415609588750499</v>
      </c>
      <c r="E147" s="128">
        <v>-2.932919697166597</v>
      </c>
      <c r="F147" s="128">
        <v>-2.3696170622451689</v>
      </c>
      <c r="G147" s="128">
        <v>-1.979529097711634</v>
      </c>
      <c r="H147" s="26" t="e">
        <f>NA()</f>
        <v>#N/A</v>
      </c>
      <c r="I147" s="26" t="e">
        <f>NA()</f>
        <v>#N/A</v>
      </c>
      <c r="J147" s="26" t="e">
        <f>NA()</f>
        <v>#N/A</v>
      </c>
      <c r="K147" s="135">
        <v>-1.688147674209745</v>
      </c>
      <c r="L147" s="135">
        <v>-1.208436769427635</v>
      </c>
      <c r="M147" s="135">
        <v>-0.72465177593807084</v>
      </c>
      <c r="N147" s="140">
        <v>-1.0357867869978461</v>
      </c>
      <c r="O147" s="140">
        <v>-0.51920706038612252</v>
      </c>
      <c r="P147" s="140">
        <v>0.1133622064543829</v>
      </c>
      <c r="Q147" s="155">
        <v>-1.0357867869978461</v>
      </c>
      <c r="R147" s="155">
        <v>-0.51920706038612252</v>
      </c>
      <c r="S147" s="155">
        <v>0.1133622064543829</v>
      </c>
      <c r="T147" s="144">
        <v>-2.173341656681544</v>
      </c>
      <c r="U147" s="144">
        <v>-1.626722335080899</v>
      </c>
      <c r="V147" s="144">
        <v>-1.156785061811775</v>
      </c>
      <c r="W147" s="150">
        <v>-1.320209821999015</v>
      </c>
      <c r="X147" s="150">
        <v>-0.90395658533492451</v>
      </c>
      <c r="Y147" s="150">
        <v>-0.1398626127340776</v>
      </c>
      <c r="Z147" s="160">
        <v>-0.44917760961345721</v>
      </c>
      <c r="AA147" s="160">
        <v>-0.1041140247380667</v>
      </c>
      <c r="AB147" s="160">
        <v>0.87247266245975652</v>
      </c>
      <c r="AC147" s="44">
        <v>-1.6391788402092971</v>
      </c>
      <c r="AD147" s="44">
        <v>-1.3756507067808461</v>
      </c>
      <c r="AE147" s="44">
        <v>-0.2720770065110969</v>
      </c>
      <c r="AF147" s="66">
        <v>-1.577540044930402</v>
      </c>
      <c r="AG147" s="66">
        <v>-0.120938178514109</v>
      </c>
      <c r="AH147" s="66">
        <v>0.29130054982317688</v>
      </c>
      <c r="AI147" s="79">
        <v>-1.1216609751118649</v>
      </c>
      <c r="AJ147" s="79">
        <v>0.42802336887518783</v>
      </c>
      <c r="AK147" s="79">
        <v>0.70541025944612556</v>
      </c>
      <c r="AL147" s="74">
        <v>5.919719448791966</v>
      </c>
      <c r="AM147" s="74">
        <v>7.0627223576519782</v>
      </c>
      <c r="AN147" s="74">
        <v>7.506255339252391</v>
      </c>
      <c r="AO147" s="70">
        <v>-1.1216609751118649</v>
      </c>
      <c r="AP147" s="70">
        <v>0.42802336887518783</v>
      </c>
      <c r="AQ147" s="70">
        <v>0.70541025944612556</v>
      </c>
      <c r="AR147" s="91">
        <v>-3.1997233285949278E-2</v>
      </c>
      <c r="AS147" s="91">
        <v>0.54774120390732151</v>
      </c>
      <c r="AT147" s="91">
        <v>1.06408233984962</v>
      </c>
      <c r="AU147" s="96">
        <v>0.57145792149310637</v>
      </c>
      <c r="AV147" s="96">
        <v>1.178532282707863</v>
      </c>
      <c r="AW147" s="96">
        <v>1.7479614769694649</v>
      </c>
      <c r="AX147" s="26" t="e">
        <f>NA()</f>
        <v>#N/A</v>
      </c>
      <c r="AY147" s="26" t="e">
        <f>NA()</f>
        <v>#N/A</v>
      </c>
      <c r="AZ147" s="26" t="e">
        <f>NA()</f>
        <v>#N/A</v>
      </c>
      <c r="BA147" s="101">
        <v>-0.17915639414150061</v>
      </c>
      <c r="BB147" s="101">
        <v>1.2984795314838491</v>
      </c>
      <c r="BC147" s="101">
        <v>1.819610549824461</v>
      </c>
      <c r="BD147" s="106">
        <v>-0.47071246269018729</v>
      </c>
      <c r="BE147" s="106">
        <v>0.28776063724205869</v>
      </c>
      <c r="BF147" s="106">
        <v>1.0018161188505701</v>
      </c>
      <c r="BG147" s="84">
        <v>-7.396983981431049E-2</v>
      </c>
      <c r="BH147" s="84">
        <v>1.057980103661009</v>
      </c>
      <c r="BI147" s="84">
        <v>1.398666808834889</v>
      </c>
      <c r="BJ147" s="111">
        <v>0.70099451349619812</v>
      </c>
      <c r="BK147" s="111">
        <v>1.8210538693192011</v>
      </c>
      <c r="BL147" s="111">
        <v>2.458117506245912</v>
      </c>
      <c r="BM147" s="44">
        <v>3.7405386524397947E-2</v>
      </c>
      <c r="BN147" s="44">
        <v>0.62694125509656828</v>
      </c>
      <c r="BO147" s="44">
        <v>0.99227789434473834</v>
      </c>
      <c r="BP147" s="165">
        <v>-1.594244250536349</v>
      </c>
      <c r="BQ147" s="165">
        <v>-1.0724859360190071</v>
      </c>
      <c r="BR147" s="165">
        <v>-0.44392653718432479</v>
      </c>
      <c r="BS147" s="170">
        <v>-0.27753218166515131</v>
      </c>
      <c r="BT147" s="170">
        <v>0.1368516631689545</v>
      </c>
      <c r="BU147" s="170">
        <v>0.77550793480907032</v>
      </c>
      <c r="BV147" s="175">
        <v>-0.13664929742276399</v>
      </c>
      <c r="BW147" s="175">
        <v>0.77991609135511908</v>
      </c>
      <c r="BX147" s="175">
        <v>1.1546761489811961</v>
      </c>
      <c r="BY147" s="180">
        <v>0.38682188156934671</v>
      </c>
      <c r="BZ147" s="180">
        <v>1.099769298980448</v>
      </c>
      <c r="CA147" s="180">
        <v>1.971169123367702</v>
      </c>
      <c r="CB147" s="185">
        <v>1.082795068219468</v>
      </c>
      <c r="CC147" s="185">
        <v>1.737314522472047</v>
      </c>
      <c r="CD147" s="185">
        <v>2.5437429830043361</v>
      </c>
      <c r="CE147" s="116">
        <v>0.45799905787350781</v>
      </c>
      <c r="CF147" s="116">
        <v>0.82954090815945847</v>
      </c>
      <c r="CG147" s="116">
        <v>1.758501200126148</v>
      </c>
      <c r="CH147" s="190">
        <v>0.81778754222756334</v>
      </c>
      <c r="CI147" s="190">
        <v>1.325326451044077</v>
      </c>
      <c r="CJ147" s="190">
        <v>2.2761804676183028</v>
      </c>
    </row>
    <row r="148" spans="1:88" x14ac:dyDescent="0.3">
      <c r="A148" s="9">
        <v>45432</v>
      </c>
      <c r="B148" s="123">
        <v>-6.4733884750163497</v>
      </c>
      <c r="C148" s="123">
        <v>-5.2893132471922684</v>
      </c>
      <c r="D148" s="123">
        <v>-4.7443685542951357</v>
      </c>
      <c r="E148" s="128">
        <v>-3.0230482153798728</v>
      </c>
      <c r="F148" s="128">
        <v>-2.1616921513889911</v>
      </c>
      <c r="G148" s="128">
        <v>-1.745014972846207</v>
      </c>
      <c r="H148" s="26" t="e">
        <f>NA()</f>
        <v>#N/A</v>
      </c>
      <c r="I148" s="26" t="e">
        <f>NA()</f>
        <v>#N/A</v>
      </c>
      <c r="J148" s="26" t="e">
        <f>NA()</f>
        <v>#N/A</v>
      </c>
      <c r="K148" s="135">
        <v>-1.904663003026599</v>
      </c>
      <c r="L148" s="135">
        <v>-1.199822744530934</v>
      </c>
      <c r="M148" s="135">
        <v>5.6466140667396303E-2</v>
      </c>
      <c r="N148" s="140">
        <v>-0.97320383898085083</v>
      </c>
      <c r="O148" s="140">
        <v>-0.46383326935699642</v>
      </c>
      <c r="P148" s="140">
        <v>0.84316385588959974</v>
      </c>
      <c r="Q148" s="155">
        <v>-0.97320383898085083</v>
      </c>
      <c r="R148" s="155">
        <v>-0.46383326935699642</v>
      </c>
      <c r="S148" s="155">
        <v>0.84316385588959974</v>
      </c>
      <c r="T148" s="144">
        <v>-1.9493456785072001</v>
      </c>
      <c r="U148" s="144">
        <v>-1.5347628127190089</v>
      </c>
      <c r="V148" s="144">
        <v>-0.541186936620079</v>
      </c>
      <c r="W148" s="150">
        <v>-0.87938231609831519</v>
      </c>
      <c r="X148" s="150">
        <v>-0.39258853869660021</v>
      </c>
      <c r="Y148" s="150">
        <v>-8.0232332671585027E-2</v>
      </c>
      <c r="Z148" s="160">
        <v>-5.8105352955806211E-2</v>
      </c>
      <c r="AA148" s="160">
        <v>0.18386972087773759</v>
      </c>
      <c r="AB148" s="160">
        <v>0.77660131926836584</v>
      </c>
      <c r="AC148" s="44">
        <v>-1.079836902030308</v>
      </c>
      <c r="AD148" s="44">
        <v>-0.91180851346626923</v>
      </c>
      <c r="AE148" s="44">
        <v>-0.48943909017401671</v>
      </c>
      <c r="AF148" s="66">
        <v>-1.1948083027846219</v>
      </c>
      <c r="AG148" s="66">
        <v>-0.29973836826098932</v>
      </c>
      <c r="AH148" s="66">
        <v>0.64880288261383612</v>
      </c>
      <c r="AI148" s="79">
        <v>-0.54910507716948587</v>
      </c>
      <c r="AJ148" s="79">
        <v>0.17172071237382619</v>
      </c>
      <c r="AK148" s="79">
        <v>1.1371353064104139</v>
      </c>
      <c r="AL148" s="74">
        <v>8.6799616233953998</v>
      </c>
      <c r="AM148" s="74">
        <v>9.70128032271748</v>
      </c>
      <c r="AN148" s="74">
        <v>10.74726062875413</v>
      </c>
      <c r="AO148" s="70">
        <v>-0.54910507716948587</v>
      </c>
      <c r="AP148" s="70">
        <v>0.17172071237382619</v>
      </c>
      <c r="AQ148" s="70">
        <v>1.1371353064104139</v>
      </c>
      <c r="AR148" s="91">
        <v>0.1696763785454323</v>
      </c>
      <c r="AS148" s="91">
        <v>0.71029308379013401</v>
      </c>
      <c r="AT148" s="91">
        <v>1.389610994691395</v>
      </c>
      <c r="AU148" s="96">
        <v>0.58891567347251339</v>
      </c>
      <c r="AV148" s="96">
        <v>1.311811039574593</v>
      </c>
      <c r="AW148" s="96">
        <v>2.0131335492324638</v>
      </c>
      <c r="AX148" s="26" t="e">
        <f>NA()</f>
        <v>#N/A</v>
      </c>
      <c r="AY148" s="26" t="e">
        <f>NA()</f>
        <v>#N/A</v>
      </c>
      <c r="AZ148" s="26" t="e">
        <f>NA()</f>
        <v>#N/A</v>
      </c>
      <c r="BA148" s="101">
        <v>0.61308067573492053</v>
      </c>
      <c r="BB148" s="101">
        <v>1.048162005540803</v>
      </c>
      <c r="BC148" s="101">
        <v>1.883778670562094</v>
      </c>
      <c r="BD148" s="106">
        <v>-0.4716426206020401</v>
      </c>
      <c r="BE148" s="106">
        <v>0.74585286402492557</v>
      </c>
      <c r="BF148" s="106">
        <v>1.3274284816508271</v>
      </c>
      <c r="BG148" s="84">
        <v>0.49624536934641128</v>
      </c>
      <c r="BH148" s="84">
        <v>0.85547778758888171</v>
      </c>
      <c r="BI148" s="84">
        <v>1.588465480337391</v>
      </c>
      <c r="BJ148" s="111">
        <v>1.2203128493713391</v>
      </c>
      <c r="BK148" s="111">
        <v>1.6411319403199509</v>
      </c>
      <c r="BL148" s="111">
        <v>2.6142160532364191</v>
      </c>
      <c r="BM148" s="44">
        <v>-0.2690025438959367</v>
      </c>
      <c r="BN148" s="44">
        <v>0.49674873167867872</v>
      </c>
      <c r="BO148" s="44">
        <v>1.351739920318408</v>
      </c>
      <c r="BP148" s="165">
        <v>-1.4055319730929341</v>
      </c>
      <c r="BQ148" s="165">
        <v>-0.29059945170035922</v>
      </c>
      <c r="BR148" s="165">
        <v>0.15512274951248631</v>
      </c>
      <c r="BS148" s="170">
        <v>0.15953985596792111</v>
      </c>
      <c r="BT148" s="170">
        <v>1.0623411349517939</v>
      </c>
      <c r="BU148" s="170">
        <v>1.7591866386055699</v>
      </c>
      <c r="BV148" s="175">
        <v>0.26585488293346771</v>
      </c>
      <c r="BW148" s="175">
        <v>1.535636109065365</v>
      </c>
      <c r="BX148" s="175">
        <v>2.2752340876052131</v>
      </c>
      <c r="BY148" s="180">
        <v>0.91505468729116046</v>
      </c>
      <c r="BZ148" s="180">
        <v>1.9454575246974739</v>
      </c>
      <c r="CA148" s="180">
        <v>2.616614104773078</v>
      </c>
      <c r="CB148" s="185">
        <v>1.890533576470375</v>
      </c>
      <c r="CC148" s="185">
        <v>2.4280183256896071</v>
      </c>
      <c r="CD148" s="185">
        <v>3.0814548232539778</v>
      </c>
      <c r="CE148" s="116">
        <v>0.75816085844058989</v>
      </c>
      <c r="CF148" s="116">
        <v>1.1479008706966169</v>
      </c>
      <c r="CG148" s="116">
        <v>1.925584338435897</v>
      </c>
      <c r="CH148" s="190">
        <v>1.4404151360653259</v>
      </c>
      <c r="CI148" s="190">
        <v>1.9267288114070309</v>
      </c>
      <c r="CJ148" s="190">
        <v>2.5315048858027471</v>
      </c>
    </row>
    <row r="149" spans="1:88" x14ac:dyDescent="0.3">
      <c r="A149" s="9">
        <v>45433</v>
      </c>
      <c r="B149" s="123">
        <v>-7.0803634239682651</v>
      </c>
      <c r="C149" s="123">
        <v>-5.7771977420151472</v>
      </c>
      <c r="D149" s="123">
        <v>-4.741122162491763</v>
      </c>
      <c r="E149" s="128">
        <v>-3.8365018284735299</v>
      </c>
      <c r="F149" s="128">
        <v>-2.6353176261375779</v>
      </c>
      <c r="G149" s="128">
        <v>-2.0036513382872561</v>
      </c>
      <c r="H149" s="26" t="e">
        <f>NA()</f>
        <v>#N/A</v>
      </c>
      <c r="I149" s="26" t="e">
        <f>NA()</f>
        <v>#N/A</v>
      </c>
      <c r="J149" s="26" t="e">
        <f>NA()</f>
        <v>#N/A</v>
      </c>
      <c r="K149" s="135">
        <v>-2.2227742592742739</v>
      </c>
      <c r="L149" s="135">
        <v>-1.6270685911427449</v>
      </c>
      <c r="M149" s="135">
        <v>-0.45417051086104721</v>
      </c>
      <c r="N149" s="140">
        <v>-1.497725509062207</v>
      </c>
      <c r="O149" s="140">
        <v>-0.87211128051546893</v>
      </c>
      <c r="P149" s="140">
        <v>0.35397479200247522</v>
      </c>
      <c r="Q149" s="155">
        <v>-1.497725509062207</v>
      </c>
      <c r="R149" s="155">
        <v>-0.87211128051546893</v>
      </c>
      <c r="S149" s="155">
        <v>0.35397479200247522</v>
      </c>
      <c r="T149" s="144">
        <v>-2.7553627503061762</v>
      </c>
      <c r="U149" s="144">
        <v>-2.1236320795337629</v>
      </c>
      <c r="V149" s="144">
        <v>-1.0356129565923311</v>
      </c>
      <c r="W149" s="150">
        <v>-2.0866003552034731</v>
      </c>
      <c r="X149" s="150">
        <v>-0.96532400526945139</v>
      </c>
      <c r="Y149" s="150">
        <v>4.4873571675793762E-2</v>
      </c>
      <c r="Z149" s="160">
        <v>-1.206790851046605</v>
      </c>
      <c r="AA149" s="160">
        <v>-0.3065977004636693</v>
      </c>
      <c r="AB149" s="160">
        <v>0.82816442453878381</v>
      </c>
      <c r="AC149" s="44">
        <v>-0.6891765834348007</v>
      </c>
      <c r="AD149" s="44">
        <v>0.42885862212938258</v>
      </c>
      <c r="AE149" s="44">
        <v>1.106338806226461</v>
      </c>
      <c r="AF149" s="66">
        <v>-1.2361803255315069</v>
      </c>
      <c r="AG149" s="66">
        <v>-0.67011078762527632</v>
      </c>
      <c r="AH149" s="66">
        <v>3.4789392258801399E-2</v>
      </c>
      <c r="AI149" s="79">
        <v>-0.8524726610273774</v>
      </c>
      <c r="AJ149" s="79">
        <v>-4.2945859757139708E-2</v>
      </c>
      <c r="AK149" s="79">
        <v>0.49421781087994532</v>
      </c>
      <c r="AL149" s="74">
        <v>11.846380086898479</v>
      </c>
      <c r="AM149" s="74">
        <v>12.812904115805219</v>
      </c>
      <c r="AN149" s="74">
        <v>13.629627479154641</v>
      </c>
      <c r="AO149" s="70">
        <v>-0.8524726610273774</v>
      </c>
      <c r="AP149" s="70">
        <v>-4.2945859757139708E-2</v>
      </c>
      <c r="AQ149" s="70">
        <v>0.49421781087994532</v>
      </c>
      <c r="AR149" s="91">
        <v>-0.25354754634105348</v>
      </c>
      <c r="AS149" s="91">
        <v>0.84960734582074338</v>
      </c>
      <c r="AT149" s="91">
        <v>1.7410407534979979</v>
      </c>
      <c r="AU149" s="96">
        <v>0.35770742954787238</v>
      </c>
      <c r="AV149" s="96">
        <v>1.363681189899751</v>
      </c>
      <c r="AW149" s="96">
        <v>2.532986328286654</v>
      </c>
      <c r="AX149" s="26" t="e">
        <f>NA()</f>
        <v>#N/A</v>
      </c>
      <c r="AY149" s="26" t="e">
        <f>NA()</f>
        <v>#N/A</v>
      </c>
      <c r="AZ149" s="26" t="e">
        <f>NA()</f>
        <v>#N/A</v>
      </c>
      <c r="BA149" s="101">
        <v>-7.6442006321428835E-2</v>
      </c>
      <c r="BB149" s="101">
        <v>1.198069637704009</v>
      </c>
      <c r="BC149" s="101">
        <v>1.7723140825240189</v>
      </c>
      <c r="BD149" s="106">
        <v>-9.0561074096626726E-2</v>
      </c>
      <c r="BE149" s="106">
        <v>0.50782629945507551</v>
      </c>
      <c r="BF149" s="106">
        <v>2.1815240848933399</v>
      </c>
      <c r="BG149" s="84">
        <v>-0.22733266097242219</v>
      </c>
      <c r="BH149" s="84">
        <v>0.94596102589684961</v>
      </c>
      <c r="BI149" s="84">
        <v>1.961703929193789</v>
      </c>
      <c r="BJ149" s="111">
        <v>0.20083402566945099</v>
      </c>
      <c r="BK149" s="111">
        <v>1.469337668360424</v>
      </c>
      <c r="BL149" s="111">
        <v>2.4343194678963869</v>
      </c>
      <c r="BM149" s="44">
        <v>0.52083945688212907</v>
      </c>
      <c r="BN149" s="44">
        <v>1.675055542236521</v>
      </c>
      <c r="BO149" s="44">
        <v>2.6367356059811868</v>
      </c>
      <c r="BP149" s="165">
        <v>-2.1014280487174801</v>
      </c>
      <c r="BQ149" s="165">
        <v>-1.1330285464439951</v>
      </c>
      <c r="BR149" s="165">
        <v>-0.16976904829317621</v>
      </c>
      <c r="BS149" s="170">
        <v>-0.71525621237827863</v>
      </c>
      <c r="BT149" s="170">
        <v>9.4234041672507374E-2</v>
      </c>
      <c r="BU149" s="170">
        <v>1.695186852120059</v>
      </c>
      <c r="BV149" s="175">
        <v>-0.16371544402323929</v>
      </c>
      <c r="BW149" s="175">
        <v>0.65264097685781053</v>
      </c>
      <c r="BX149" s="175">
        <v>2.3553323111886471</v>
      </c>
      <c r="BY149" s="180">
        <v>-7.7709990487733194E-3</v>
      </c>
      <c r="BZ149" s="180">
        <v>0.83519033245210039</v>
      </c>
      <c r="CA149" s="180">
        <v>2.780843251931572</v>
      </c>
      <c r="CB149" s="185">
        <v>0.63373043874076984</v>
      </c>
      <c r="CC149" s="185">
        <v>1.7298451487885129</v>
      </c>
      <c r="CD149" s="185">
        <v>2.917602602592638</v>
      </c>
      <c r="CE149" s="116">
        <v>-0.2183629709857087</v>
      </c>
      <c r="CF149" s="116">
        <v>0.85563255013136086</v>
      </c>
      <c r="CG149" s="116">
        <v>1.7151558229565469</v>
      </c>
      <c r="CH149" s="190">
        <v>0.90106416824681901</v>
      </c>
      <c r="CI149" s="190">
        <v>1.224255487112089</v>
      </c>
      <c r="CJ149" s="190">
        <v>2.3308630006714002</v>
      </c>
    </row>
    <row r="150" spans="1:88" x14ac:dyDescent="0.3">
      <c r="A150" s="9">
        <v>45434</v>
      </c>
      <c r="B150" s="123">
        <v>-4.0806009185762662</v>
      </c>
      <c r="C150" s="123">
        <v>-2.9110087850147011</v>
      </c>
      <c r="D150" s="123">
        <v>-2.403904735073553</v>
      </c>
      <c r="E150" s="128">
        <v>-1.834241458942415</v>
      </c>
      <c r="F150" s="128">
        <v>-1.1862760592618711</v>
      </c>
      <c r="G150" s="128">
        <v>4.3473066279233308E-2</v>
      </c>
      <c r="H150" s="26" t="e">
        <f>NA()</f>
        <v>#N/A</v>
      </c>
      <c r="I150" s="26" t="e">
        <f>NA()</f>
        <v>#N/A</v>
      </c>
      <c r="J150" s="26" t="e">
        <f>NA()</f>
        <v>#N/A</v>
      </c>
      <c r="K150" s="135">
        <v>-0.6432826170726571</v>
      </c>
      <c r="L150" s="135">
        <v>-0.11656473253458439</v>
      </c>
      <c r="M150" s="135">
        <v>1.169872785386872</v>
      </c>
      <c r="N150" s="140">
        <v>-8.4513656674914728E-2</v>
      </c>
      <c r="O150" s="140">
        <v>0.85288149054969153</v>
      </c>
      <c r="P150" s="140">
        <v>1.961477018209735</v>
      </c>
      <c r="Q150" s="155">
        <v>-8.4513656674914728E-2</v>
      </c>
      <c r="R150" s="155">
        <v>0.85288149054969153</v>
      </c>
      <c r="S150" s="155">
        <v>1.961477018209735</v>
      </c>
      <c r="T150" s="144">
        <v>-0.56730407543710726</v>
      </c>
      <c r="U150" s="144">
        <v>5.5219634895365743E-2</v>
      </c>
      <c r="V150" s="144">
        <v>1.153678538538941</v>
      </c>
      <c r="W150" s="150">
        <v>0.28474699807600251</v>
      </c>
      <c r="X150" s="150">
        <v>1.1898961751438151</v>
      </c>
      <c r="Y150" s="150">
        <v>1.953300911271981</v>
      </c>
      <c r="Z150" s="160">
        <v>1.509252159088021</v>
      </c>
      <c r="AA150" s="160">
        <v>1.8664538151129479</v>
      </c>
      <c r="AB150" s="160">
        <v>2.6118991661582531</v>
      </c>
      <c r="AC150" s="44">
        <v>-1.27004956946729</v>
      </c>
      <c r="AD150" s="44">
        <v>0.52861205728692084</v>
      </c>
      <c r="AE150" s="44">
        <v>1.056069864790345</v>
      </c>
      <c r="AF150" s="66">
        <v>-0.30699748062164639</v>
      </c>
      <c r="AG150" s="66">
        <v>1.019636770138675</v>
      </c>
      <c r="AH150" s="66">
        <v>2.3563590697797849</v>
      </c>
      <c r="AI150" s="79">
        <v>0.269099662491044</v>
      </c>
      <c r="AJ150" s="79">
        <v>1.384701236852095</v>
      </c>
      <c r="AK150" s="79">
        <v>2.8931456778213942</v>
      </c>
      <c r="AL150" s="74">
        <v>9.025023311499524</v>
      </c>
      <c r="AM150" s="74">
        <v>10.608650227229189</v>
      </c>
      <c r="AN150" s="74">
        <v>11.68830908706752</v>
      </c>
      <c r="AO150" s="70">
        <v>0.269099662491044</v>
      </c>
      <c r="AP150" s="70">
        <v>1.384701236852095</v>
      </c>
      <c r="AQ150" s="70">
        <v>2.8931456778213942</v>
      </c>
      <c r="AR150" s="91">
        <v>0.92266710120168227</v>
      </c>
      <c r="AS150" s="91">
        <v>1.9191384748460789</v>
      </c>
      <c r="AT150" s="91">
        <v>3.6804306406892811</v>
      </c>
      <c r="AU150" s="96">
        <v>1.3824757747948979</v>
      </c>
      <c r="AV150" s="96">
        <v>2.8591190645432221</v>
      </c>
      <c r="AW150" s="96">
        <v>4.5680446202958933</v>
      </c>
      <c r="AX150" s="26" t="e">
        <f>NA()</f>
        <v>#N/A</v>
      </c>
      <c r="AY150" s="26" t="e">
        <f>NA()</f>
        <v>#N/A</v>
      </c>
      <c r="AZ150" s="26" t="e">
        <f>NA()</f>
        <v>#N/A</v>
      </c>
      <c r="BA150" s="101">
        <v>1.2007619441325801</v>
      </c>
      <c r="BB150" s="101">
        <v>2.4213392914363681</v>
      </c>
      <c r="BC150" s="101">
        <v>3.610658030302432</v>
      </c>
      <c r="BD150" s="106">
        <v>1.3465642037352841</v>
      </c>
      <c r="BE150" s="106">
        <v>2.093698417940459</v>
      </c>
      <c r="BF150" s="106">
        <v>3.7982151553848671</v>
      </c>
      <c r="BG150" s="84">
        <v>1.20163524575463</v>
      </c>
      <c r="BH150" s="84">
        <v>2.5718684339839228</v>
      </c>
      <c r="BI150" s="84">
        <v>3.6184239212763032</v>
      </c>
      <c r="BJ150" s="111">
        <v>2.4576939307928569</v>
      </c>
      <c r="BK150" s="111">
        <v>3.308329361956226</v>
      </c>
      <c r="BL150" s="111">
        <v>4.0559065203743776</v>
      </c>
      <c r="BM150" s="44">
        <v>1.043793845150589</v>
      </c>
      <c r="BN150" s="44">
        <v>2.1856202066203991</v>
      </c>
      <c r="BO150" s="44">
        <v>3.1144723031652291</v>
      </c>
      <c r="BP150" s="165">
        <v>0.2861903308500473</v>
      </c>
      <c r="BQ150" s="165">
        <v>1.009701562414989</v>
      </c>
      <c r="BR150" s="165">
        <v>1.6688148176245361</v>
      </c>
      <c r="BS150" s="170">
        <v>1.6334039080363709</v>
      </c>
      <c r="BT150" s="170">
        <v>2.6166768240894949</v>
      </c>
      <c r="BU150" s="170">
        <v>3.8564087605917621</v>
      </c>
      <c r="BV150" s="175">
        <v>2.5030276092733739</v>
      </c>
      <c r="BW150" s="175">
        <v>3.2540682028695191</v>
      </c>
      <c r="BX150" s="175">
        <v>4.0406402131199002</v>
      </c>
      <c r="BY150" s="180">
        <v>2.9842936001765001</v>
      </c>
      <c r="BZ150" s="180">
        <v>3.734696959016333</v>
      </c>
      <c r="CA150" s="180">
        <v>4.8655829457469508</v>
      </c>
      <c r="CB150" s="185">
        <v>3.1130286218045171</v>
      </c>
      <c r="CC150" s="185">
        <v>4.5051412814457876</v>
      </c>
      <c r="CD150" s="185">
        <v>6.2225691167639638</v>
      </c>
      <c r="CE150" s="116">
        <v>2.1785563541558872</v>
      </c>
      <c r="CF150" s="116">
        <v>2.8431348820753901</v>
      </c>
      <c r="CG150" s="116">
        <v>3.3847228078997769</v>
      </c>
      <c r="CH150" s="190">
        <v>2.962493003661109</v>
      </c>
      <c r="CI150" s="190">
        <v>3.89125674695299</v>
      </c>
      <c r="CJ150" s="190">
        <v>4.6244955387804794</v>
      </c>
    </row>
    <row r="151" spans="1:88" x14ac:dyDescent="0.3">
      <c r="A151" s="9">
        <v>45435</v>
      </c>
      <c r="B151" s="123">
        <v>-4.2758429129114859</v>
      </c>
      <c r="C151" s="123">
        <v>-3.2427585678329081</v>
      </c>
      <c r="D151" s="123">
        <v>-2.666595360836538</v>
      </c>
      <c r="E151" s="128">
        <v>-1.79993665427105</v>
      </c>
      <c r="F151" s="128">
        <v>-1.0910866825258549</v>
      </c>
      <c r="G151" s="128">
        <v>-0.39170580140424249</v>
      </c>
      <c r="H151" s="26" t="e">
        <f>NA()</f>
        <v>#N/A</v>
      </c>
      <c r="I151" s="26" t="e">
        <f>NA()</f>
        <v>#N/A</v>
      </c>
      <c r="J151" s="26" t="e">
        <f>NA()</f>
        <v>#N/A</v>
      </c>
      <c r="K151" s="135">
        <v>-1.0522763530288439</v>
      </c>
      <c r="L151" s="135">
        <v>-0.64260154413204873</v>
      </c>
      <c r="M151" s="135">
        <v>0.51361444646664722</v>
      </c>
      <c r="N151" s="140">
        <v>-0.30256143233441429</v>
      </c>
      <c r="O151" s="140">
        <v>0.2172989400025358</v>
      </c>
      <c r="P151" s="140">
        <v>1.1642155189367711</v>
      </c>
      <c r="Q151" s="155">
        <v>-0.30256143233441429</v>
      </c>
      <c r="R151" s="155">
        <v>0.2172989400025358</v>
      </c>
      <c r="S151" s="155">
        <v>1.1642155189367711</v>
      </c>
      <c r="T151" s="144">
        <v>-0.85338931523580186</v>
      </c>
      <c r="U151" s="144">
        <v>-7.5099718245724034E-2</v>
      </c>
      <c r="V151" s="144">
        <v>0.56265387176699733</v>
      </c>
      <c r="W151" s="150">
        <v>-8.9786159326365578E-2</v>
      </c>
      <c r="X151" s="150">
        <v>0.96372753683976953</v>
      </c>
      <c r="Y151" s="150">
        <v>1.418341721090997</v>
      </c>
      <c r="Z151" s="160">
        <v>0.97275137192752936</v>
      </c>
      <c r="AA151" s="160">
        <v>1.578009673326733</v>
      </c>
      <c r="AB151" s="160">
        <v>2.9914632790857918</v>
      </c>
      <c r="AC151" s="44">
        <v>-1.4254642739403489</v>
      </c>
      <c r="AD151" s="44">
        <v>-7.6439130152834878E-2</v>
      </c>
      <c r="AE151" s="44">
        <v>0.9289796662985168</v>
      </c>
      <c r="AF151" s="66">
        <v>-0.22131936151328091</v>
      </c>
      <c r="AG151" s="66">
        <v>0.48992729659335049</v>
      </c>
      <c r="AH151" s="66">
        <v>2.2103723854311279</v>
      </c>
      <c r="AI151" s="79">
        <v>0.17862192701466029</v>
      </c>
      <c r="AJ151" s="79">
        <v>1.124845874169353</v>
      </c>
      <c r="AK151" s="79">
        <v>2.7928504574659878</v>
      </c>
      <c r="AL151" s="74">
        <v>6.9688284067007658</v>
      </c>
      <c r="AM151" s="74">
        <v>7.6123288897574639</v>
      </c>
      <c r="AN151" s="74">
        <v>11.13111711880458</v>
      </c>
      <c r="AO151" s="70">
        <v>0.17862192701466029</v>
      </c>
      <c r="AP151" s="70">
        <v>1.124845874169353</v>
      </c>
      <c r="AQ151" s="70">
        <v>2.7928504574659878</v>
      </c>
      <c r="AR151" s="91">
        <v>0.82168590742526249</v>
      </c>
      <c r="AS151" s="91">
        <v>1.8700316971955431</v>
      </c>
      <c r="AT151" s="91">
        <v>2.9036119208553832</v>
      </c>
      <c r="AU151" s="96">
        <v>1.234441044861569</v>
      </c>
      <c r="AV151" s="96">
        <v>2.3541265746558788</v>
      </c>
      <c r="AW151" s="96">
        <v>3.634305340984326</v>
      </c>
      <c r="AX151" s="26" t="e">
        <f>NA()</f>
        <v>#N/A</v>
      </c>
      <c r="AY151" s="26" t="e">
        <f>NA()</f>
        <v>#N/A</v>
      </c>
      <c r="AZ151" s="26" t="e">
        <f>NA()</f>
        <v>#N/A</v>
      </c>
      <c r="BA151" s="101">
        <v>1.018062409857976</v>
      </c>
      <c r="BB151" s="101">
        <v>2.121741375397562</v>
      </c>
      <c r="BC151" s="101">
        <v>3.8028251236208921</v>
      </c>
      <c r="BD151" s="106">
        <v>1.0018904211027579</v>
      </c>
      <c r="BE151" s="106">
        <v>2.251691479812393</v>
      </c>
      <c r="BF151" s="106">
        <v>3.2517678295995438</v>
      </c>
      <c r="BG151" s="84">
        <v>1.023967576347218</v>
      </c>
      <c r="BH151" s="84">
        <v>1.985883842491319</v>
      </c>
      <c r="BI151" s="84">
        <v>3.4059963067199419</v>
      </c>
      <c r="BJ151" s="111">
        <v>1.921487301939067</v>
      </c>
      <c r="BK151" s="111">
        <v>2.7455087813601149</v>
      </c>
      <c r="BL151" s="111">
        <v>4.5179526835245838</v>
      </c>
      <c r="BM151" s="44">
        <v>0.54795151266964126</v>
      </c>
      <c r="BN151" s="44">
        <v>2.1714043942809549</v>
      </c>
      <c r="BO151" s="44">
        <v>3.019054488258945</v>
      </c>
      <c r="BP151" s="165">
        <v>9.5052287660109869E-2</v>
      </c>
      <c r="BQ151" s="165">
        <v>1.074726232743501</v>
      </c>
      <c r="BR151" s="165">
        <v>1.8323418156447251</v>
      </c>
      <c r="BS151" s="170">
        <v>2.0334527147274462</v>
      </c>
      <c r="BT151" s="170">
        <v>2.7360721303253399</v>
      </c>
      <c r="BU151" s="170">
        <v>3.826288326095209</v>
      </c>
      <c r="BV151" s="175">
        <v>2.4408781332084568</v>
      </c>
      <c r="BW151" s="175">
        <v>3.3069647293637559</v>
      </c>
      <c r="BX151" s="175">
        <v>4.1474980384826381</v>
      </c>
      <c r="BY151" s="180">
        <v>2.787181371876216</v>
      </c>
      <c r="BZ151" s="180">
        <v>3.826644657811471</v>
      </c>
      <c r="CA151" s="180">
        <v>4.970983627135638</v>
      </c>
      <c r="CB151" s="185">
        <v>2.8413387067592448</v>
      </c>
      <c r="CC151" s="185">
        <v>4.5347962847167196</v>
      </c>
      <c r="CD151" s="185">
        <v>5.8783739478715233</v>
      </c>
      <c r="CE151" s="116">
        <v>1.6985905706048361</v>
      </c>
      <c r="CF151" s="116">
        <v>2.2902300258744499</v>
      </c>
      <c r="CG151" s="116">
        <v>4.1496357087615934</v>
      </c>
      <c r="CH151" s="190">
        <v>2.591792850357308</v>
      </c>
      <c r="CI151" s="190">
        <v>3.5924002341922119</v>
      </c>
      <c r="CJ151" s="190">
        <v>5.039788000995884</v>
      </c>
    </row>
    <row r="152" spans="1:88" x14ac:dyDescent="0.3">
      <c r="A152" s="9">
        <v>45436</v>
      </c>
      <c r="B152" s="123">
        <v>-4.2780405180160983</v>
      </c>
      <c r="C152" s="123">
        <v>-3.1526319986908788</v>
      </c>
      <c r="D152" s="123">
        <v>-2.3867187035034192</v>
      </c>
      <c r="E152" s="128">
        <v>-1.8308442085294701</v>
      </c>
      <c r="F152" s="128">
        <v>-0.84815332363456264</v>
      </c>
      <c r="G152" s="128">
        <v>0.1167410460105032</v>
      </c>
      <c r="H152" s="26" t="e">
        <f>NA()</f>
        <v>#N/A</v>
      </c>
      <c r="I152" s="26" t="e">
        <f>NA()</f>
        <v>#N/A</v>
      </c>
      <c r="J152" s="26" t="e">
        <f>NA()</f>
        <v>#N/A</v>
      </c>
      <c r="K152" s="135">
        <v>-1.185321992019112</v>
      </c>
      <c r="L152" s="135">
        <v>0.30150701827767529</v>
      </c>
      <c r="M152" s="135">
        <v>1.588915988519545</v>
      </c>
      <c r="N152" s="140">
        <v>-0.42398679209912871</v>
      </c>
      <c r="O152" s="140">
        <v>1.0978513729045289</v>
      </c>
      <c r="P152" s="140">
        <v>2.4143832987718952</v>
      </c>
      <c r="Q152" s="155">
        <v>-0.42398679209912871</v>
      </c>
      <c r="R152" s="155">
        <v>1.0978513729045289</v>
      </c>
      <c r="S152" s="155">
        <v>2.4143832987718952</v>
      </c>
      <c r="T152" s="144">
        <v>-1.0018212597438489</v>
      </c>
      <c r="U152" s="144">
        <v>2.358212422848283E-3</v>
      </c>
      <c r="V152" s="144">
        <v>1.419047047794493</v>
      </c>
      <c r="W152" s="150">
        <v>-4.7793662136598407E-2</v>
      </c>
      <c r="X152" s="150">
        <v>1.032081696472972</v>
      </c>
      <c r="Y152" s="150">
        <v>2.5850042076091881</v>
      </c>
      <c r="Z152" s="160">
        <v>0.89793344380228746</v>
      </c>
      <c r="AA152" s="160">
        <v>2.202549341628242</v>
      </c>
      <c r="AB152" s="160">
        <v>3.6861042046962211</v>
      </c>
      <c r="AC152" s="44">
        <v>-1.4410180625535529</v>
      </c>
      <c r="AD152" s="44">
        <v>-7.0921197878703879E-2</v>
      </c>
      <c r="AE152" s="44">
        <v>1.0711676493638149</v>
      </c>
      <c r="AF152" s="66">
        <v>-0.22342557821434639</v>
      </c>
      <c r="AG152" s="66">
        <v>1.3640695481602729</v>
      </c>
      <c r="AH152" s="66">
        <v>3.124143286601111</v>
      </c>
      <c r="AI152" s="79">
        <v>0.24518400081581149</v>
      </c>
      <c r="AJ152" s="79">
        <v>1.9502524975110871</v>
      </c>
      <c r="AK152" s="79">
        <v>3.7300179764832819</v>
      </c>
      <c r="AL152" s="74">
        <v>7.0349693826381667</v>
      </c>
      <c r="AM152" s="74">
        <v>8.1880467929843803</v>
      </c>
      <c r="AN152" s="74">
        <v>11.52199315191905</v>
      </c>
      <c r="AO152" s="70">
        <v>0.24518400081581149</v>
      </c>
      <c r="AP152" s="70">
        <v>1.9502524975110871</v>
      </c>
      <c r="AQ152" s="70">
        <v>3.7300179764832819</v>
      </c>
      <c r="AR152" s="91">
        <v>1.147089490412611</v>
      </c>
      <c r="AS152" s="91">
        <v>2.4989595742750339</v>
      </c>
      <c r="AT152" s="91">
        <v>3.8530726773041688</v>
      </c>
      <c r="AU152" s="96">
        <v>1.8925592581185811</v>
      </c>
      <c r="AV152" s="96">
        <v>3.0655703795295608</v>
      </c>
      <c r="AW152" s="96">
        <v>4.5015577219885472</v>
      </c>
      <c r="AX152" s="26" t="e">
        <f>NA()</f>
        <v>#N/A</v>
      </c>
      <c r="AY152" s="26" t="e">
        <f>NA()</f>
        <v>#N/A</v>
      </c>
      <c r="AZ152" s="26" t="e">
        <f>NA()</f>
        <v>#N/A</v>
      </c>
      <c r="BA152" s="101">
        <v>1.293560423986037</v>
      </c>
      <c r="BB152" s="101">
        <v>2.882315119382667</v>
      </c>
      <c r="BC152" s="101">
        <v>4.7515064527102604</v>
      </c>
      <c r="BD152" s="106">
        <v>1.411255647846019</v>
      </c>
      <c r="BE152" s="106">
        <v>2.5663551286358479</v>
      </c>
      <c r="BF152" s="106">
        <v>3.7327190253748772</v>
      </c>
      <c r="BG152" s="84">
        <v>1.3020744884203741</v>
      </c>
      <c r="BH152" s="84">
        <v>2.816817262876214</v>
      </c>
      <c r="BI152" s="84">
        <v>4.3380488189927178</v>
      </c>
      <c r="BJ152" s="111">
        <v>2.159163863269896</v>
      </c>
      <c r="BK152" s="111">
        <v>3.6209530997502948</v>
      </c>
      <c r="BL152" s="111">
        <v>5.0703073780687191</v>
      </c>
      <c r="BM152" s="44">
        <v>0.39082493811687868</v>
      </c>
      <c r="BN152" s="44">
        <v>1.8084511875180169</v>
      </c>
      <c r="BO152" s="44">
        <v>3.377310710142098</v>
      </c>
      <c r="BP152" s="165">
        <v>-0.46589231138909781</v>
      </c>
      <c r="BQ152" s="165">
        <v>1.377896615091913</v>
      </c>
      <c r="BR152" s="165">
        <v>2.250580615310469</v>
      </c>
      <c r="BS152" s="170">
        <v>1.2561387497534611</v>
      </c>
      <c r="BT152" s="170">
        <v>3.0349988080021149</v>
      </c>
      <c r="BU152" s="170">
        <v>4.2490787340601059</v>
      </c>
      <c r="BV152" s="175">
        <v>1.9251148839919101</v>
      </c>
      <c r="BW152" s="175">
        <v>3.4277728346667691</v>
      </c>
      <c r="BX152" s="175">
        <v>4.5564095960910436</v>
      </c>
      <c r="BY152" s="180">
        <v>2.9839764489253748</v>
      </c>
      <c r="BZ152" s="180">
        <v>4.2144568362238601</v>
      </c>
      <c r="CA152" s="180">
        <v>5.3987650117775274</v>
      </c>
      <c r="CB152" s="185">
        <v>3.2157819724741898</v>
      </c>
      <c r="CC152" s="185">
        <v>4.6716906160881422</v>
      </c>
      <c r="CD152" s="185">
        <v>6.2093572896385467</v>
      </c>
      <c r="CE152" s="116">
        <v>1.5734459013995661</v>
      </c>
      <c r="CF152" s="116">
        <v>3.1557878736959419</v>
      </c>
      <c r="CG152" s="116">
        <v>4.4218091814515788</v>
      </c>
      <c r="CH152" s="190">
        <v>2.6697170906530232</v>
      </c>
      <c r="CI152" s="190">
        <v>3.683042245204319</v>
      </c>
      <c r="CJ152" s="190">
        <v>5.6524029986935034</v>
      </c>
    </row>
    <row r="153" spans="1:88" x14ac:dyDescent="0.3">
      <c r="A153" s="9">
        <v>45437</v>
      </c>
      <c r="B153" s="123">
        <v>-4.4417922854806022</v>
      </c>
      <c r="C153" s="123">
        <v>-3.5068510244247189</v>
      </c>
      <c r="D153" s="123">
        <v>-2.3115329140331942</v>
      </c>
      <c r="E153" s="128">
        <v>-2.0135949507132409</v>
      </c>
      <c r="F153" s="128">
        <v>-0.93241744374594759</v>
      </c>
      <c r="G153" s="128">
        <v>-5.301216969181155E-2</v>
      </c>
      <c r="H153" s="26" t="e">
        <f>NA()</f>
        <v>#N/A</v>
      </c>
      <c r="I153" s="26" t="e">
        <f>NA()</f>
        <v>#N/A</v>
      </c>
      <c r="J153" s="26" t="e">
        <f>NA()</f>
        <v>#N/A</v>
      </c>
      <c r="K153" s="135">
        <v>-1.0508989802472679</v>
      </c>
      <c r="L153" s="135">
        <v>0.25904498125197511</v>
      </c>
      <c r="M153" s="135">
        <v>1.5294486688596289</v>
      </c>
      <c r="N153" s="140">
        <v>-0.48680623615462082</v>
      </c>
      <c r="O153" s="140">
        <v>1.229428054807556</v>
      </c>
      <c r="P153" s="140">
        <v>2.3919971015876631</v>
      </c>
      <c r="Q153" s="155">
        <v>-0.48680623615462082</v>
      </c>
      <c r="R153" s="155">
        <v>1.229428054807556</v>
      </c>
      <c r="S153" s="155">
        <v>2.3919971015876631</v>
      </c>
      <c r="T153" s="144">
        <v>-1.084769052518936</v>
      </c>
      <c r="U153" s="144">
        <v>0.32991443993944358</v>
      </c>
      <c r="V153" s="144">
        <v>1.0125218360008721</v>
      </c>
      <c r="W153" s="150">
        <v>-4.0161166727102682E-2</v>
      </c>
      <c r="X153" s="150">
        <v>1.4052760618222919</v>
      </c>
      <c r="Y153" s="150">
        <v>2.1059309499579508</v>
      </c>
      <c r="Z153" s="160">
        <v>0.39193330034515839</v>
      </c>
      <c r="AA153" s="160">
        <v>2.2982177066675722</v>
      </c>
      <c r="AB153" s="160">
        <v>3.363933137079187</v>
      </c>
      <c r="AC153" s="44">
        <v>-1.2762489683739771</v>
      </c>
      <c r="AD153" s="44">
        <v>0.49893880993687389</v>
      </c>
      <c r="AE153" s="44">
        <v>1.9121034752312771</v>
      </c>
      <c r="AF153" s="66">
        <v>0.33843052607772961</v>
      </c>
      <c r="AG153" s="66">
        <v>1.014327637667122</v>
      </c>
      <c r="AH153" s="66">
        <v>2.2412138210740409</v>
      </c>
      <c r="AI153" s="79">
        <v>0.91324259734278712</v>
      </c>
      <c r="AJ153" s="79">
        <v>1.6299302721290589</v>
      </c>
      <c r="AK153" s="79">
        <v>2.5254552467218332</v>
      </c>
      <c r="AL153" s="74">
        <v>7.6706603662664747</v>
      </c>
      <c r="AM153" s="74">
        <v>10.93337021388828</v>
      </c>
      <c r="AN153" s="74">
        <v>13.478720326347339</v>
      </c>
      <c r="AO153" s="70">
        <v>0.91324259734278712</v>
      </c>
      <c r="AP153" s="70">
        <v>1.6299302721290589</v>
      </c>
      <c r="AQ153" s="70">
        <v>2.5254552467218332</v>
      </c>
      <c r="AR153" s="91">
        <v>1.772907245096746</v>
      </c>
      <c r="AS153" s="91">
        <v>2.5458263799515071</v>
      </c>
      <c r="AT153" s="91">
        <v>3.6141126451514078</v>
      </c>
      <c r="AU153" s="96">
        <v>2.2274104374077979</v>
      </c>
      <c r="AV153" s="96">
        <v>3.0563588462532039</v>
      </c>
      <c r="AW153" s="96">
        <v>3.8825428447668742</v>
      </c>
      <c r="AX153" s="26" t="e">
        <f>NA()</f>
        <v>#N/A</v>
      </c>
      <c r="AY153" s="26" t="e">
        <f>NA()</f>
        <v>#N/A</v>
      </c>
      <c r="AZ153" s="26" t="e">
        <f>NA()</f>
        <v>#N/A</v>
      </c>
      <c r="BA153" s="101">
        <v>1.857342261167503</v>
      </c>
      <c r="BB153" s="101">
        <v>3.2395729024763682</v>
      </c>
      <c r="BC153" s="101">
        <v>3.3769019381053909</v>
      </c>
      <c r="BD153" s="106">
        <v>1.774043358153961</v>
      </c>
      <c r="BE153" s="106">
        <v>2.2663124105413321</v>
      </c>
      <c r="BF153" s="106">
        <v>3.4681632853674391</v>
      </c>
      <c r="BG153" s="84">
        <v>1.476041359640647</v>
      </c>
      <c r="BH153" s="84">
        <v>2.855735556090508</v>
      </c>
      <c r="BI153" s="84">
        <v>3.4327822984050731</v>
      </c>
      <c r="BJ153" s="111">
        <v>1.89837022620884</v>
      </c>
      <c r="BK153" s="111">
        <v>4.151984026486673</v>
      </c>
      <c r="BL153" s="111">
        <v>4.6383869518484184</v>
      </c>
      <c r="BM153" s="44">
        <v>0.48957642481070712</v>
      </c>
      <c r="BN153" s="44">
        <v>2.2773152509592478</v>
      </c>
      <c r="BO153" s="44">
        <v>4.1410480103048712</v>
      </c>
      <c r="BP153" s="165">
        <v>-1.465417220958841</v>
      </c>
      <c r="BQ153" s="165">
        <v>1.1606978381574891</v>
      </c>
      <c r="BR153" s="165">
        <v>2.3485533890557799</v>
      </c>
      <c r="BS153" s="170">
        <v>-0.47723844509204127</v>
      </c>
      <c r="BT153" s="170">
        <v>3.0072631087106738</v>
      </c>
      <c r="BU153" s="170">
        <v>4.6167282411079213</v>
      </c>
      <c r="BV153" s="175">
        <v>-1.3435592373980401E-3</v>
      </c>
      <c r="BW153" s="175">
        <v>3.449355726692886</v>
      </c>
      <c r="BX153" s="175">
        <v>5.416566003085336</v>
      </c>
      <c r="BY153" s="180">
        <v>1.130292966737557</v>
      </c>
      <c r="BZ153" s="180">
        <v>4.1117253109067633</v>
      </c>
      <c r="CA153" s="180">
        <v>6.1276051036115291</v>
      </c>
      <c r="CB153" s="185">
        <v>1.8777068464202671</v>
      </c>
      <c r="CC153" s="185">
        <v>4.9604214955589896</v>
      </c>
      <c r="CD153" s="185">
        <v>6.0761354680188902</v>
      </c>
      <c r="CE153" s="116">
        <v>1.233644729491687</v>
      </c>
      <c r="CF153" s="116">
        <v>3.5439873394640808</v>
      </c>
      <c r="CG153" s="116">
        <v>4.075547017054248</v>
      </c>
      <c r="CH153" s="190">
        <v>1.489264134936207</v>
      </c>
      <c r="CI153" s="190">
        <v>4.4272707229896469</v>
      </c>
      <c r="CJ153" s="190">
        <v>5.6239667800233519</v>
      </c>
    </row>
    <row r="154" spans="1:88" x14ac:dyDescent="0.3">
      <c r="A154" s="9">
        <v>45438</v>
      </c>
      <c r="B154" s="123">
        <v>-4.7604507065293262</v>
      </c>
      <c r="C154" s="123">
        <v>-3.552142680200149</v>
      </c>
      <c r="D154" s="123">
        <v>-2.258462587859555</v>
      </c>
      <c r="E154" s="128">
        <v>-1.66378685783846</v>
      </c>
      <c r="F154" s="128">
        <v>-0.60306457380613665</v>
      </c>
      <c r="G154" s="128">
        <v>1.065453608950548</v>
      </c>
      <c r="H154" s="26" t="e">
        <f>NA()</f>
        <v>#N/A</v>
      </c>
      <c r="I154" s="26" t="e">
        <f>NA()</f>
        <v>#N/A</v>
      </c>
      <c r="J154" s="26" t="e">
        <f>NA()</f>
        <v>#N/A</v>
      </c>
      <c r="K154" s="135">
        <v>-0.70652893449067733</v>
      </c>
      <c r="L154" s="135">
        <v>0.70261648052542114</v>
      </c>
      <c r="M154" s="135">
        <v>2.3147951833631741</v>
      </c>
      <c r="N154" s="140">
        <v>0.115579339091596</v>
      </c>
      <c r="O154" s="140">
        <v>1.873185694532594</v>
      </c>
      <c r="P154" s="140">
        <v>3.621009466712394</v>
      </c>
      <c r="Q154" s="155">
        <v>0.115579339091596</v>
      </c>
      <c r="R154" s="155">
        <v>1.873185694532594</v>
      </c>
      <c r="S154" s="155">
        <v>3.621009466712394</v>
      </c>
      <c r="T154" s="144">
        <v>-0.54224402334216393</v>
      </c>
      <c r="U154" s="144">
        <v>0.67612184773821582</v>
      </c>
      <c r="V154" s="144">
        <v>2.170623939497943</v>
      </c>
      <c r="W154" s="150">
        <v>0.4291826757435615</v>
      </c>
      <c r="X154" s="150">
        <v>1.8366046405456591</v>
      </c>
      <c r="Y154" s="150">
        <v>3.1598943260172518</v>
      </c>
      <c r="Z154" s="160">
        <v>1.2639546658619449</v>
      </c>
      <c r="AA154" s="160">
        <v>2.5837281292222092</v>
      </c>
      <c r="AB154" s="160">
        <v>3.7775359998905169</v>
      </c>
      <c r="AC154" s="44">
        <v>-0.53870242221398712</v>
      </c>
      <c r="AD154" s="44">
        <v>0.61813370199223527</v>
      </c>
      <c r="AE154" s="44">
        <v>2.731877179573019</v>
      </c>
      <c r="AF154" s="66">
        <v>-0.500759226073626</v>
      </c>
      <c r="AG154" s="66">
        <v>1.7709244393063841</v>
      </c>
      <c r="AH154" s="66">
        <v>3.168849997486916</v>
      </c>
      <c r="AI154" s="79">
        <v>0.17372588846575349</v>
      </c>
      <c r="AJ154" s="79">
        <v>2.2768994130034912</v>
      </c>
      <c r="AK154" s="79">
        <v>3.5883787626932531</v>
      </c>
      <c r="AL154" s="74">
        <v>9.6765550009244521</v>
      </c>
      <c r="AM154" s="74">
        <v>11.27075402175439</v>
      </c>
      <c r="AN154" s="74">
        <v>15.249464845703359</v>
      </c>
      <c r="AO154" s="70">
        <v>0.17372588846575349</v>
      </c>
      <c r="AP154" s="70">
        <v>2.2768994130034912</v>
      </c>
      <c r="AQ154" s="70">
        <v>3.5883787626932531</v>
      </c>
      <c r="AR154" s="91">
        <v>1.403861859135475</v>
      </c>
      <c r="AS154" s="91">
        <v>2.9240619736459621</v>
      </c>
      <c r="AT154" s="91">
        <v>4.0889171660258512</v>
      </c>
      <c r="AU154" s="96">
        <v>2.3420306082620068</v>
      </c>
      <c r="AV154" s="96">
        <v>3.411088594004354</v>
      </c>
      <c r="AW154" s="96">
        <v>4.9698751550193379</v>
      </c>
      <c r="AX154" s="26" t="e">
        <f>NA()</f>
        <v>#N/A</v>
      </c>
      <c r="AY154" s="26" t="e">
        <f>NA()</f>
        <v>#N/A</v>
      </c>
      <c r="AZ154" s="26" t="e">
        <f>NA()</f>
        <v>#N/A</v>
      </c>
      <c r="BA154" s="101">
        <v>1.1460879234049339</v>
      </c>
      <c r="BB154" s="101">
        <v>3.2114731786188599</v>
      </c>
      <c r="BC154" s="101">
        <v>4.3904151249957977</v>
      </c>
      <c r="BD154" s="106">
        <v>2.1713294640878762</v>
      </c>
      <c r="BE154" s="106">
        <v>2.891001436513307</v>
      </c>
      <c r="BF154" s="106">
        <v>4.911687649805117</v>
      </c>
      <c r="BG154" s="84">
        <v>1.3259667825175261</v>
      </c>
      <c r="BH154" s="84">
        <v>3.1152156841357619</v>
      </c>
      <c r="BI154" s="84">
        <v>4.3470354337267736</v>
      </c>
      <c r="BJ154" s="111">
        <v>2.7632514938162558</v>
      </c>
      <c r="BK154" s="111">
        <v>3.7762942465740821</v>
      </c>
      <c r="BL154" s="111">
        <v>5.0271481831363758</v>
      </c>
      <c r="BM154" s="44">
        <v>1.2010691952641539</v>
      </c>
      <c r="BN154" s="44">
        <v>3.0066052226355851</v>
      </c>
      <c r="BO154" s="44">
        <v>4.3166596192491804</v>
      </c>
      <c r="BP154" s="165">
        <v>-1.308420274360969</v>
      </c>
      <c r="BQ154" s="165">
        <v>1.352892114497195</v>
      </c>
      <c r="BR154" s="165">
        <v>2.8743413577888082</v>
      </c>
      <c r="BS154" s="170">
        <v>0.33792672869492429</v>
      </c>
      <c r="BT154" s="170">
        <v>2.985259879262856</v>
      </c>
      <c r="BU154" s="170">
        <v>4.5927327927959709</v>
      </c>
      <c r="BV154" s="175">
        <v>1.344205141784357</v>
      </c>
      <c r="BW154" s="175">
        <v>3.355078255897638</v>
      </c>
      <c r="BX154" s="175">
        <v>4.8235736621037404</v>
      </c>
      <c r="BY154" s="180">
        <v>2.3767652871700311</v>
      </c>
      <c r="BZ154" s="180">
        <v>4.4545729047396208</v>
      </c>
      <c r="CA154" s="180">
        <v>5.7153109921505347</v>
      </c>
      <c r="CB154" s="185">
        <v>3.309937862261108</v>
      </c>
      <c r="CC154" s="185">
        <v>4.8918780798973671</v>
      </c>
      <c r="CD154" s="185">
        <v>6.6664494390896607</v>
      </c>
      <c r="CE154" s="116">
        <v>2.0833363887614378</v>
      </c>
      <c r="CF154" s="116">
        <v>3.3222258539319678</v>
      </c>
      <c r="CG154" s="116">
        <v>4.3495489341342477</v>
      </c>
      <c r="CH154" s="190">
        <v>3.4348125211467959</v>
      </c>
      <c r="CI154" s="190">
        <v>4.3287685659336148</v>
      </c>
      <c r="CJ154" s="190">
        <v>5.2100172224064067</v>
      </c>
    </row>
    <row r="155" spans="1:88" x14ac:dyDescent="0.3">
      <c r="A155" s="9">
        <v>45439</v>
      </c>
      <c r="B155" s="123">
        <v>-5.3043598912099981</v>
      </c>
      <c r="C155" s="123">
        <v>-2.9419307062956359</v>
      </c>
      <c r="D155" s="123">
        <v>-1.777475429146449</v>
      </c>
      <c r="E155" s="128">
        <v>-2.063332712251793</v>
      </c>
      <c r="F155" s="128">
        <v>-0.16586239861555899</v>
      </c>
      <c r="G155" s="128">
        <v>1.4574310243673101</v>
      </c>
      <c r="H155" s="26" t="e">
        <f>NA()</f>
        <v>#N/A</v>
      </c>
      <c r="I155" s="26" t="e">
        <f>NA()</f>
        <v>#N/A</v>
      </c>
      <c r="J155" s="26" t="e">
        <f>NA()</f>
        <v>#N/A</v>
      </c>
      <c r="K155" s="135">
        <v>-0.44667610957702658</v>
      </c>
      <c r="L155" s="135">
        <v>1.3203172944805599</v>
      </c>
      <c r="M155" s="135">
        <v>3.665525019056759</v>
      </c>
      <c r="N155" s="140">
        <v>0.37447320980396631</v>
      </c>
      <c r="O155" s="140">
        <v>2.1523718789993609</v>
      </c>
      <c r="P155" s="140">
        <v>4.6541595698004699</v>
      </c>
      <c r="Q155" s="155">
        <v>0.37447320980396631</v>
      </c>
      <c r="R155" s="155">
        <v>2.1523718789993609</v>
      </c>
      <c r="S155" s="155">
        <v>4.6541595698004699</v>
      </c>
      <c r="T155" s="144">
        <v>-1.1944948227144321</v>
      </c>
      <c r="U155" s="144">
        <v>1.0221633959069441</v>
      </c>
      <c r="V155" s="144">
        <v>2.606678659038153</v>
      </c>
      <c r="W155" s="150">
        <v>0.1078320494651734</v>
      </c>
      <c r="X155" s="150">
        <v>1.9117187402873701</v>
      </c>
      <c r="Y155" s="150">
        <v>4.0170419902322578</v>
      </c>
      <c r="Z155" s="160">
        <v>1.379119589242634</v>
      </c>
      <c r="AA155" s="160">
        <v>3.0277664705453158</v>
      </c>
      <c r="AB155" s="160">
        <v>5.2064535215038177</v>
      </c>
      <c r="AC155" s="44">
        <v>-0.19636210242236979</v>
      </c>
      <c r="AD155" s="44">
        <v>2.0308675722926641</v>
      </c>
      <c r="AE155" s="44">
        <v>3.9906370803377631</v>
      </c>
      <c r="AF155" s="66">
        <v>0.71841233733442778</v>
      </c>
      <c r="AG155" s="66">
        <v>2.201859007277676</v>
      </c>
      <c r="AH155" s="66">
        <v>4.3265688976520664</v>
      </c>
      <c r="AI155" s="79">
        <v>1.1424680722709011</v>
      </c>
      <c r="AJ155" s="79">
        <v>2.7426269137057488</v>
      </c>
      <c r="AK155" s="79">
        <v>5.0236107188795813</v>
      </c>
      <c r="AL155" s="74">
        <v>11.570794930723761</v>
      </c>
      <c r="AM155" s="74">
        <v>13.1162267675744</v>
      </c>
      <c r="AN155" s="74">
        <v>15.83877086091508</v>
      </c>
      <c r="AO155" s="70">
        <v>1.1424680722709011</v>
      </c>
      <c r="AP155" s="70">
        <v>2.7426269137057488</v>
      </c>
      <c r="AQ155" s="70">
        <v>5.0236107188795813</v>
      </c>
      <c r="AR155" s="91">
        <v>2.0488775899540879</v>
      </c>
      <c r="AS155" s="91">
        <v>3.783756438136209</v>
      </c>
      <c r="AT155" s="91">
        <v>5.9873207018102903</v>
      </c>
      <c r="AU155" s="96">
        <v>2.7192758156484729</v>
      </c>
      <c r="AV155" s="96">
        <v>4.3115019707984166</v>
      </c>
      <c r="AW155" s="96">
        <v>6.2645172866757548</v>
      </c>
      <c r="AX155" s="26" t="e">
        <f>NA()</f>
        <v>#N/A</v>
      </c>
      <c r="AY155" s="26" t="e">
        <f>NA()</f>
        <v>#N/A</v>
      </c>
      <c r="AZ155" s="26" t="e">
        <f>NA()</f>
        <v>#N/A</v>
      </c>
      <c r="BA155" s="101">
        <v>2.2913900344889271</v>
      </c>
      <c r="BB155" s="101">
        <v>4.2584662750666098</v>
      </c>
      <c r="BC155" s="101">
        <v>6.2480714690059358</v>
      </c>
      <c r="BD155" s="106">
        <v>2.606686970023532</v>
      </c>
      <c r="BE155" s="106">
        <v>3.90488210423905</v>
      </c>
      <c r="BF155" s="106">
        <v>5.9011360878114374</v>
      </c>
      <c r="BG155" s="84">
        <v>2.4284633736261299</v>
      </c>
      <c r="BH155" s="84">
        <v>3.9871553598650848</v>
      </c>
      <c r="BI155" s="84">
        <v>6.3103751470822544</v>
      </c>
      <c r="BJ155" s="111">
        <v>3.0362292960597301</v>
      </c>
      <c r="BK155" s="111">
        <v>5.1440545682896186</v>
      </c>
      <c r="BL155" s="111">
        <v>6.9121114392355034</v>
      </c>
      <c r="BM155" s="44">
        <v>2.2967957519224171</v>
      </c>
      <c r="BN155" s="44">
        <v>3.849634154177068</v>
      </c>
      <c r="BO155" s="44">
        <v>6.3507473825154079</v>
      </c>
      <c r="BP155" s="165">
        <v>-0.54830920200981836</v>
      </c>
      <c r="BQ155" s="165">
        <v>1.2652235717829401</v>
      </c>
      <c r="BR155" s="165">
        <v>3.3846426273871661</v>
      </c>
      <c r="BS155" s="170">
        <v>0.84984217300524278</v>
      </c>
      <c r="BT155" s="170">
        <v>2.9734789437284799</v>
      </c>
      <c r="BU155" s="170">
        <v>5.1932322172488057</v>
      </c>
      <c r="BV155" s="175">
        <v>1.4915007578723589</v>
      </c>
      <c r="BW155" s="175">
        <v>3.790007526115915</v>
      </c>
      <c r="BX155" s="175">
        <v>6.1028607870953238</v>
      </c>
      <c r="BY155" s="180">
        <v>1.842560740571457</v>
      </c>
      <c r="BZ155" s="180">
        <v>5.1126710953539032</v>
      </c>
      <c r="CA155" s="180">
        <v>7.3377929591971451</v>
      </c>
      <c r="CB155" s="185">
        <v>3.3496612256308249</v>
      </c>
      <c r="CC155" s="185">
        <v>5.4140189847489069</v>
      </c>
      <c r="CD155" s="185">
        <v>7.9980278657558301</v>
      </c>
      <c r="CE155" s="116">
        <v>2.440681115817199</v>
      </c>
      <c r="CF155" s="116">
        <v>4.3278810384842927</v>
      </c>
      <c r="CG155" s="116">
        <v>6.2219314255881946</v>
      </c>
      <c r="CH155" s="190">
        <v>2.85403057636529</v>
      </c>
      <c r="CI155" s="190">
        <v>5.4142005857116828</v>
      </c>
      <c r="CJ155" s="190">
        <v>7.241329494303443</v>
      </c>
    </row>
    <row r="156" spans="1:88" x14ac:dyDescent="0.3">
      <c r="A156" s="9">
        <v>45440</v>
      </c>
      <c r="B156" s="123">
        <v>-4.2704513335865784</v>
      </c>
      <c r="C156" s="123">
        <v>-2.989107620711394</v>
      </c>
      <c r="D156" s="123">
        <v>-1.261054938125596</v>
      </c>
      <c r="E156" s="128">
        <v>-0.97372667849782601</v>
      </c>
      <c r="F156" s="128">
        <v>0.1010929575259638</v>
      </c>
      <c r="G156" s="128">
        <v>1.231490116269981</v>
      </c>
      <c r="H156" s="26" t="e">
        <f>NA()</f>
        <v>#N/A</v>
      </c>
      <c r="I156" s="26" t="e">
        <f>NA()</f>
        <v>#N/A</v>
      </c>
      <c r="J156" s="26" t="e">
        <f>NA()</f>
        <v>#N/A</v>
      </c>
      <c r="K156" s="135">
        <v>0.52221445623735008</v>
      </c>
      <c r="L156" s="135">
        <v>1.397174977907468</v>
      </c>
      <c r="M156" s="135">
        <v>2.842847079891897</v>
      </c>
      <c r="N156" s="140">
        <v>1.5018070935475409</v>
      </c>
      <c r="O156" s="140">
        <v>2.3449083245957349</v>
      </c>
      <c r="P156" s="140">
        <v>3.4760656926256388</v>
      </c>
      <c r="Q156" s="155">
        <v>1.5018070935475409</v>
      </c>
      <c r="R156" s="155">
        <v>2.3449083245957349</v>
      </c>
      <c r="S156" s="155">
        <v>3.4760656926256388</v>
      </c>
      <c r="T156" s="144">
        <v>0.40398011340471379</v>
      </c>
      <c r="U156" s="144">
        <v>1.114201909550331</v>
      </c>
      <c r="V156" s="144">
        <v>2.2684634124887002</v>
      </c>
      <c r="W156" s="150">
        <v>1.286903102029783</v>
      </c>
      <c r="X156" s="150">
        <v>1.955627221200132</v>
      </c>
      <c r="Y156" s="150">
        <v>3.5163109289223371</v>
      </c>
      <c r="Z156" s="160">
        <v>2.8128650072907249</v>
      </c>
      <c r="AA156" s="160">
        <v>2.979073118110307</v>
      </c>
      <c r="AB156" s="160">
        <v>4.8713474512419452</v>
      </c>
      <c r="AC156" s="44">
        <v>1.565622352031482</v>
      </c>
      <c r="AD156" s="44">
        <v>3.9889983256600199</v>
      </c>
      <c r="AE156" s="44">
        <v>5.9573545422129541</v>
      </c>
      <c r="AF156" s="66">
        <v>1.2747655310541861</v>
      </c>
      <c r="AG156" s="66">
        <v>2.392351526610923</v>
      </c>
      <c r="AH156" s="66">
        <v>4.0739021399438684</v>
      </c>
      <c r="AI156" s="79">
        <v>1.903112897106269</v>
      </c>
      <c r="AJ156" s="79">
        <v>2.996943791928004</v>
      </c>
      <c r="AK156" s="79">
        <v>4.5881759446458554</v>
      </c>
      <c r="AL156" s="74">
        <v>12.36833631648989</v>
      </c>
      <c r="AM156" s="74">
        <v>13.81603042017133</v>
      </c>
      <c r="AN156" s="74">
        <v>16.013581696645129</v>
      </c>
      <c r="AO156" s="70">
        <v>1.903112897106269</v>
      </c>
      <c r="AP156" s="70">
        <v>2.996943791928004</v>
      </c>
      <c r="AQ156" s="70">
        <v>4.5881759446458554</v>
      </c>
      <c r="AR156" s="91">
        <v>3.3110023127622412</v>
      </c>
      <c r="AS156" s="91">
        <v>4.0588960862997956</v>
      </c>
      <c r="AT156" s="91">
        <v>5.3409295343871577</v>
      </c>
      <c r="AU156" s="96">
        <v>3.9374447827833019</v>
      </c>
      <c r="AV156" s="96">
        <v>4.6411283063246742</v>
      </c>
      <c r="AW156" s="96">
        <v>5.7259838231376534</v>
      </c>
      <c r="AX156" s="26" t="e">
        <f>NA()</f>
        <v>#N/A</v>
      </c>
      <c r="AY156" s="26" t="e">
        <f>NA()</f>
        <v>#N/A</v>
      </c>
      <c r="AZ156" s="26" t="e">
        <f>NA()</f>
        <v>#N/A</v>
      </c>
      <c r="BA156" s="101">
        <v>3.1745448198209938</v>
      </c>
      <c r="BB156" s="101">
        <v>4.4666678509049689</v>
      </c>
      <c r="BC156" s="101">
        <v>5.1629843911757121</v>
      </c>
      <c r="BD156" s="106">
        <v>3.4354282175560229</v>
      </c>
      <c r="BE156" s="106">
        <v>4.0615106376143331</v>
      </c>
      <c r="BF156" s="106">
        <v>6.0625110957781772</v>
      </c>
      <c r="BG156" s="84">
        <v>3.1668740845315142</v>
      </c>
      <c r="BH156" s="84">
        <v>4.3823212250499637</v>
      </c>
      <c r="BI156" s="84">
        <v>5.0643832501611996</v>
      </c>
      <c r="BJ156" s="111">
        <v>3.876575045859624</v>
      </c>
      <c r="BK156" s="111">
        <v>5.4441913203165768</v>
      </c>
      <c r="BL156" s="111">
        <v>5.9743835868512747</v>
      </c>
      <c r="BM156" s="44">
        <v>3.0893702425021559</v>
      </c>
      <c r="BN156" s="44">
        <v>5.6664357657481901</v>
      </c>
      <c r="BO156" s="44">
        <v>7.1342203483123683</v>
      </c>
      <c r="BP156" s="165">
        <v>0.63341125863007619</v>
      </c>
      <c r="BQ156" s="165">
        <v>1.1024082152727599</v>
      </c>
      <c r="BR156" s="165">
        <v>3.1213936891628582</v>
      </c>
      <c r="BS156" s="170">
        <v>1.894243708104568</v>
      </c>
      <c r="BT156" s="170">
        <v>3.0029679549368211</v>
      </c>
      <c r="BU156" s="170">
        <v>4.5986296147744383</v>
      </c>
      <c r="BV156" s="175">
        <v>2.2776196614649962</v>
      </c>
      <c r="BW156" s="175">
        <v>3.368424684626234</v>
      </c>
      <c r="BX156" s="175">
        <v>5.6479769207866752</v>
      </c>
      <c r="BY156" s="180">
        <v>3.1132582309103332</v>
      </c>
      <c r="BZ156" s="180">
        <v>4.1941385907495601</v>
      </c>
      <c r="CA156" s="180">
        <v>6.6111095014748571</v>
      </c>
      <c r="CB156" s="185">
        <v>4.3732299548690889</v>
      </c>
      <c r="CC156" s="185">
        <v>5.6561580567698684</v>
      </c>
      <c r="CD156" s="185">
        <v>6.860895100412904</v>
      </c>
      <c r="CE156" s="116">
        <v>3.6480727407285372</v>
      </c>
      <c r="CF156" s="116">
        <v>4.4394531787328333</v>
      </c>
      <c r="CG156" s="116">
        <v>5.4487274482628996</v>
      </c>
      <c r="CH156" s="190">
        <v>4.6579540075488239</v>
      </c>
      <c r="CI156" s="190">
        <v>5.4323858714885773</v>
      </c>
      <c r="CJ156" s="190">
        <v>6.7886057155037074</v>
      </c>
    </row>
    <row r="157" spans="1:88" x14ac:dyDescent="0.3">
      <c r="A157" s="9">
        <v>45441</v>
      </c>
      <c r="B157" s="123">
        <v>-2.712469910627306</v>
      </c>
      <c r="C157" s="123">
        <v>-1.680130402553033</v>
      </c>
      <c r="D157" s="123">
        <v>-0.17541195892314931</v>
      </c>
      <c r="E157" s="128">
        <v>0.32531960355365191</v>
      </c>
      <c r="F157" s="128">
        <v>1.093922304351679</v>
      </c>
      <c r="G157" s="128">
        <v>2.6206496631448601</v>
      </c>
      <c r="H157" s="26" t="e">
        <f>NA()</f>
        <v>#N/A</v>
      </c>
      <c r="I157" s="26" t="e">
        <f>NA()</f>
        <v>#N/A</v>
      </c>
      <c r="J157" s="26" t="e">
        <f>NA()</f>
        <v>#N/A</v>
      </c>
      <c r="K157" s="135">
        <v>1.329570131690559</v>
      </c>
      <c r="L157" s="135">
        <v>2.662283578711254</v>
      </c>
      <c r="M157" s="135">
        <v>3.6250549794738158</v>
      </c>
      <c r="N157" s="140">
        <v>2.3262464305817621</v>
      </c>
      <c r="O157" s="140">
        <v>3.3730918042643911</v>
      </c>
      <c r="P157" s="140">
        <v>4.4284617021045278</v>
      </c>
      <c r="Q157" s="155">
        <v>2.3262464305817621</v>
      </c>
      <c r="R157" s="155">
        <v>3.3730918042643911</v>
      </c>
      <c r="S157" s="155">
        <v>4.4284617021045278</v>
      </c>
      <c r="T157" s="144">
        <v>1.4573531308126351</v>
      </c>
      <c r="U157" s="144">
        <v>2.3964006162425449</v>
      </c>
      <c r="V157" s="144">
        <v>3.640393667624096</v>
      </c>
      <c r="W157" s="150">
        <v>2.3147485637846898</v>
      </c>
      <c r="X157" s="150">
        <v>3.3896199057577969</v>
      </c>
      <c r="Y157" s="150">
        <v>4.7843984585621229</v>
      </c>
      <c r="Z157" s="160">
        <v>3.751352114466783</v>
      </c>
      <c r="AA157" s="160">
        <v>4.4721427757896777</v>
      </c>
      <c r="AB157" s="160">
        <v>5.9768583122825589</v>
      </c>
      <c r="AC157" s="44">
        <v>2.412999398420709</v>
      </c>
      <c r="AD157" s="44">
        <v>4.3483956896584459</v>
      </c>
      <c r="AE157" s="44">
        <v>7.1960594671795661</v>
      </c>
      <c r="AF157" s="66">
        <v>2.2546659198714001</v>
      </c>
      <c r="AG157" s="66">
        <v>3.555784400593609</v>
      </c>
      <c r="AH157" s="66">
        <v>6.3448979632661917</v>
      </c>
      <c r="AI157" s="79">
        <v>2.69293935145862</v>
      </c>
      <c r="AJ157" s="79">
        <v>4.0615143716553916</v>
      </c>
      <c r="AK157" s="79">
        <v>7.044170708966135</v>
      </c>
      <c r="AL157" s="74">
        <v>12.570839100902621</v>
      </c>
      <c r="AM157" s="74">
        <v>14.868445775576451</v>
      </c>
      <c r="AN157" s="74">
        <v>17.442213030745851</v>
      </c>
      <c r="AO157" s="70">
        <v>2.69293935145862</v>
      </c>
      <c r="AP157" s="70">
        <v>4.0615143716553916</v>
      </c>
      <c r="AQ157" s="70">
        <v>7.044170708966135</v>
      </c>
      <c r="AR157" s="91">
        <v>4.3866856896707986</v>
      </c>
      <c r="AS157" s="91">
        <v>4.8412375747578267</v>
      </c>
      <c r="AT157" s="91">
        <v>6.6475977324869291</v>
      </c>
      <c r="AU157" s="96">
        <v>5.2371954532944187</v>
      </c>
      <c r="AV157" s="96">
        <v>5.555207785979178</v>
      </c>
      <c r="AW157" s="96">
        <v>7.3773590862448941</v>
      </c>
      <c r="AX157" s="26" t="e">
        <f>NA()</f>
        <v>#N/A</v>
      </c>
      <c r="AY157" s="26" t="e">
        <f>NA()</f>
        <v>#N/A</v>
      </c>
      <c r="AZ157" s="26" t="e">
        <f>NA()</f>
        <v>#N/A</v>
      </c>
      <c r="BA157" s="101">
        <v>4.3223751770203762</v>
      </c>
      <c r="BB157" s="101">
        <v>4.8122449454638172</v>
      </c>
      <c r="BC157" s="101">
        <v>8.2245401113475509</v>
      </c>
      <c r="BD157" s="106">
        <v>4.5608269098438541</v>
      </c>
      <c r="BE157" s="106">
        <v>5.5846523665334757</v>
      </c>
      <c r="BF157" s="106">
        <v>7.2730656555492601</v>
      </c>
      <c r="BG157" s="84">
        <v>4.6290194914176936</v>
      </c>
      <c r="BH157" s="84">
        <v>5.0385225605065216</v>
      </c>
      <c r="BI157" s="84">
        <v>7.6206034665427183</v>
      </c>
      <c r="BJ157" s="111">
        <v>5.5344714808936706</v>
      </c>
      <c r="BK157" s="111">
        <v>5.9402044016558762</v>
      </c>
      <c r="BL157" s="111">
        <v>8.7645125285449694</v>
      </c>
      <c r="BM157" s="44">
        <v>4.915324642487036</v>
      </c>
      <c r="BN157" s="44">
        <v>6.143383592720852</v>
      </c>
      <c r="BO157" s="44">
        <v>8.4157875112720717</v>
      </c>
      <c r="BP157" s="165">
        <v>1.3600399140727291</v>
      </c>
      <c r="BQ157" s="165">
        <v>3.1794894458677159</v>
      </c>
      <c r="BR157" s="165">
        <v>4.1223856320971777</v>
      </c>
      <c r="BS157" s="170">
        <v>3.138635574058696</v>
      </c>
      <c r="BT157" s="170">
        <v>4.8053022181156848</v>
      </c>
      <c r="BU157" s="170">
        <v>6.2744697551809168</v>
      </c>
      <c r="BV157" s="175">
        <v>3.8641659420489418</v>
      </c>
      <c r="BW157" s="175">
        <v>5.5178883349544776</v>
      </c>
      <c r="BX157" s="175">
        <v>6.9497172091610651</v>
      </c>
      <c r="BY157" s="180">
        <v>4.4951982755180779</v>
      </c>
      <c r="BZ157" s="180">
        <v>6.303592087266793</v>
      </c>
      <c r="CA157" s="180">
        <v>7.9476723535806846</v>
      </c>
      <c r="CB157" s="185">
        <v>5.8865986353832227</v>
      </c>
      <c r="CC157" s="185">
        <v>7.187883470824886</v>
      </c>
      <c r="CD157" s="185">
        <v>8.9995448986958877</v>
      </c>
      <c r="CE157" s="116">
        <v>4.7934582192436892</v>
      </c>
      <c r="CF157" s="116">
        <v>5.4052251807629554</v>
      </c>
      <c r="CG157" s="116">
        <v>6.9890370471036931</v>
      </c>
      <c r="CH157" s="190">
        <v>5.6384330809850098</v>
      </c>
      <c r="CI157" s="190">
        <v>6.5080554408682474</v>
      </c>
      <c r="CJ157" s="190">
        <v>8.071977058782636</v>
      </c>
    </row>
    <row r="158" spans="1:88" x14ac:dyDescent="0.3">
      <c r="A158" s="9">
        <v>45442</v>
      </c>
      <c r="B158" s="123">
        <v>-3.4782012425218061</v>
      </c>
      <c r="C158" s="123">
        <v>-2.3322284082711922</v>
      </c>
      <c r="D158" s="123">
        <v>4.1315424614538188E-2</v>
      </c>
      <c r="E158" s="128">
        <v>-0.40240554047667842</v>
      </c>
      <c r="F158" s="128">
        <v>1.0126433529092651</v>
      </c>
      <c r="G158" s="128">
        <v>3.27785966459416</v>
      </c>
      <c r="H158" s="26" t="e">
        <f>NA()</f>
        <v>#N/A</v>
      </c>
      <c r="I158" s="26" t="e">
        <f>NA()</f>
        <v>#N/A</v>
      </c>
      <c r="J158" s="26" t="e">
        <f>NA()</f>
        <v>#N/A</v>
      </c>
      <c r="K158" s="135">
        <v>0.81394029256568956</v>
      </c>
      <c r="L158" s="135">
        <v>2.29702838032722</v>
      </c>
      <c r="M158" s="135">
        <v>3.8078373828278131</v>
      </c>
      <c r="N158" s="140">
        <v>1.4791602025956081</v>
      </c>
      <c r="O158" s="140">
        <v>3.5045488789755268</v>
      </c>
      <c r="P158" s="140">
        <v>4.6841696721599533</v>
      </c>
      <c r="Q158" s="155">
        <v>1.4791602025956081</v>
      </c>
      <c r="R158" s="155">
        <v>3.5045488789755268</v>
      </c>
      <c r="S158" s="155">
        <v>4.6841696721599533</v>
      </c>
      <c r="T158" s="144">
        <v>0.76550661348693438</v>
      </c>
      <c r="U158" s="144">
        <v>2.161518776824721</v>
      </c>
      <c r="V158" s="144">
        <v>4.0097505547616379</v>
      </c>
      <c r="W158" s="150">
        <v>1.9396925887522229</v>
      </c>
      <c r="X158" s="150">
        <v>3.50009904451997</v>
      </c>
      <c r="Y158" s="150">
        <v>5.0023639634273422</v>
      </c>
      <c r="Z158" s="160">
        <v>3.1266144304390759</v>
      </c>
      <c r="AA158" s="160">
        <v>4.6714947618793872</v>
      </c>
      <c r="AB158" s="160">
        <v>6.1391961388798677</v>
      </c>
      <c r="AC158" s="44">
        <v>2.11341054554731</v>
      </c>
      <c r="AD158" s="44">
        <v>4.1369612065644219</v>
      </c>
      <c r="AE158" s="44">
        <v>7.4363742110624571</v>
      </c>
      <c r="AF158" s="66">
        <v>2.5858746770575181</v>
      </c>
      <c r="AG158" s="66">
        <v>3.199131081051632</v>
      </c>
      <c r="AH158" s="66">
        <v>5.0527850798189888</v>
      </c>
      <c r="AI158" s="79">
        <v>2.5564583349807322</v>
      </c>
      <c r="AJ158" s="79">
        <v>3.799493049311252</v>
      </c>
      <c r="AK158" s="79">
        <v>5.8773560817609223</v>
      </c>
      <c r="AL158" s="74">
        <v>11.845251489554361</v>
      </c>
      <c r="AM158" s="74">
        <v>14.80449538457964</v>
      </c>
      <c r="AN158" s="74">
        <v>19.192141646559321</v>
      </c>
      <c r="AO158" s="70">
        <v>2.5564583349807322</v>
      </c>
      <c r="AP158" s="70">
        <v>3.799493049311252</v>
      </c>
      <c r="AQ158" s="70">
        <v>5.8773560817609223</v>
      </c>
      <c r="AR158" s="91">
        <v>4.1816382420268496</v>
      </c>
      <c r="AS158" s="91">
        <v>4.8567358252354893</v>
      </c>
      <c r="AT158" s="91">
        <v>7.0472341487545123</v>
      </c>
      <c r="AU158" s="96">
        <v>4.9525091376270316</v>
      </c>
      <c r="AV158" s="96">
        <v>5.709790479550179</v>
      </c>
      <c r="AW158" s="96">
        <v>7.908297565824796</v>
      </c>
      <c r="AX158" s="26" t="e">
        <f>NA()</f>
        <v>#N/A</v>
      </c>
      <c r="AY158" s="26" t="e">
        <f>NA()</f>
        <v>#N/A</v>
      </c>
      <c r="AZ158" s="26" t="e">
        <f>NA()</f>
        <v>#N/A</v>
      </c>
      <c r="BA158" s="101">
        <v>4.1184911441249596</v>
      </c>
      <c r="BB158" s="101">
        <v>5.3360780366272138</v>
      </c>
      <c r="BC158" s="101">
        <v>6.8099593770747333</v>
      </c>
      <c r="BD158" s="106">
        <v>4.5821064289694959</v>
      </c>
      <c r="BE158" s="106">
        <v>5.5976550466078834</v>
      </c>
      <c r="BF158" s="106">
        <v>7.7964958495721817</v>
      </c>
      <c r="BG158" s="84">
        <v>4.350310445109244</v>
      </c>
      <c r="BH158" s="84">
        <v>5.37912901360977</v>
      </c>
      <c r="BI158" s="84">
        <v>7.2154521336798894</v>
      </c>
      <c r="BJ158" s="111">
        <v>5.4236714609895671</v>
      </c>
      <c r="BK158" s="111">
        <v>6.2433260589371002</v>
      </c>
      <c r="BL158" s="111">
        <v>7.7912173653020318</v>
      </c>
      <c r="BM158" s="44">
        <v>3.9312396231333371</v>
      </c>
      <c r="BN158" s="44">
        <v>6.1177825864644717</v>
      </c>
      <c r="BO158" s="44">
        <v>8.7143642087084459</v>
      </c>
      <c r="BP158" s="165">
        <v>1.5778635980533979</v>
      </c>
      <c r="BQ158" s="165">
        <v>2.824624654762431</v>
      </c>
      <c r="BR158" s="165">
        <v>4.1546996813040096</v>
      </c>
      <c r="BS158" s="170">
        <v>2.989690613509254</v>
      </c>
      <c r="BT158" s="170">
        <v>5.2524934198914366</v>
      </c>
      <c r="BU158" s="170">
        <v>5.7378355853757634</v>
      </c>
      <c r="BV158" s="175">
        <v>3.3929661144428001</v>
      </c>
      <c r="BW158" s="175">
        <v>5.764704950474993</v>
      </c>
      <c r="BX158" s="175">
        <v>6.7445670417993711</v>
      </c>
      <c r="BY158" s="180">
        <v>4.1700832497419924</v>
      </c>
      <c r="BZ158" s="180">
        <v>6.9109761507588701</v>
      </c>
      <c r="CA158" s="180">
        <v>7.9676494822164727</v>
      </c>
      <c r="CB158" s="185">
        <v>5.5160946097608976</v>
      </c>
      <c r="CC158" s="185">
        <v>8.3368058872569577</v>
      </c>
      <c r="CD158" s="185">
        <v>9.1413759332655218</v>
      </c>
      <c r="CE158" s="116">
        <v>4.114113838884748</v>
      </c>
      <c r="CF158" s="116">
        <v>5.7503242529745648</v>
      </c>
      <c r="CG158" s="116">
        <v>7.1526110526843354</v>
      </c>
      <c r="CH158" s="190">
        <v>4.9248136643973908</v>
      </c>
      <c r="CI158" s="190">
        <v>7.2102438013966426</v>
      </c>
      <c r="CJ158" s="190">
        <v>8.3700807858053281</v>
      </c>
    </row>
    <row r="159" spans="1:88" x14ac:dyDescent="0.3">
      <c r="A159" s="9">
        <v>45443</v>
      </c>
      <c r="B159" s="123">
        <v>-3.4644889293603001</v>
      </c>
      <c r="C159" s="123">
        <v>-2.336572489786477</v>
      </c>
      <c r="D159" s="123">
        <v>-0.96432372124777999</v>
      </c>
      <c r="E159" s="128">
        <v>-0.60055326733441916</v>
      </c>
      <c r="F159" s="128">
        <v>1.256539467272944</v>
      </c>
      <c r="G159" s="128">
        <v>2.4192857395064782</v>
      </c>
      <c r="H159" s="26" t="e">
        <f>NA()</f>
        <v>#N/A</v>
      </c>
      <c r="I159" s="26" t="e">
        <f>NA()</f>
        <v>#N/A</v>
      </c>
      <c r="J159" s="26" t="e">
        <f>NA()</f>
        <v>#N/A</v>
      </c>
      <c r="K159" s="135">
        <v>1.294254429736498</v>
      </c>
      <c r="L159" s="135">
        <v>2.583219844295968</v>
      </c>
      <c r="M159" s="135">
        <v>4.9485035751805526</v>
      </c>
      <c r="N159" s="140">
        <v>2.3373687731987052</v>
      </c>
      <c r="O159" s="140">
        <v>3.768680531086432</v>
      </c>
      <c r="P159" s="140">
        <v>6.0057758897958706</v>
      </c>
      <c r="Q159" s="155">
        <v>2.3373687731987052</v>
      </c>
      <c r="R159" s="155">
        <v>3.768680531086432</v>
      </c>
      <c r="S159" s="155">
        <v>6.0057758897958706</v>
      </c>
      <c r="T159" s="144">
        <v>0.99032976307535137</v>
      </c>
      <c r="U159" s="144">
        <v>2.5271934727569492</v>
      </c>
      <c r="V159" s="144">
        <v>3.531036139228831</v>
      </c>
      <c r="W159" s="150">
        <v>2.2514970000567591</v>
      </c>
      <c r="X159" s="150">
        <v>3.7145457117320011</v>
      </c>
      <c r="Y159" s="150">
        <v>4.8669169851116294</v>
      </c>
      <c r="Z159" s="160">
        <v>3.192784974788935</v>
      </c>
      <c r="AA159" s="160">
        <v>4.9399444417940694</v>
      </c>
      <c r="AB159" s="160">
        <v>6.5359042251924393</v>
      </c>
      <c r="AC159" s="7"/>
      <c r="AD159" s="7"/>
      <c r="AE159" s="7"/>
      <c r="AF159" s="66">
        <v>2.2376802463443819</v>
      </c>
      <c r="AG159" s="66">
        <v>4.2111372734453312</v>
      </c>
      <c r="AH159" s="66">
        <v>5.0411802613697887</v>
      </c>
      <c r="AI159" s="79">
        <v>2.9056212808209811</v>
      </c>
      <c r="AJ159" s="79">
        <v>4.5892265536041918</v>
      </c>
      <c r="AK159" s="79">
        <v>5.7639712061384776</v>
      </c>
      <c r="AL159" s="74">
        <v>10.984357609040099</v>
      </c>
      <c r="AM159" s="74">
        <v>16.8166158463975</v>
      </c>
      <c r="AN159" s="74">
        <v>19.387581809113609</v>
      </c>
      <c r="AO159" s="70">
        <v>2.9056212808209811</v>
      </c>
      <c r="AP159" s="70">
        <v>4.5892265536041918</v>
      </c>
      <c r="AQ159" s="70">
        <v>5.7639712061384776</v>
      </c>
      <c r="AR159" s="91">
        <v>3.9952636718750232</v>
      </c>
      <c r="AS159" s="91">
        <v>5.5215842156421218</v>
      </c>
      <c r="AT159" s="91">
        <v>7.2133729168614877</v>
      </c>
      <c r="AU159" s="96">
        <v>4.54228346704042</v>
      </c>
      <c r="AV159" s="96">
        <v>6.3639271961988024</v>
      </c>
      <c r="AW159" s="96">
        <v>8.1367256590557986</v>
      </c>
      <c r="AX159" s="7"/>
      <c r="AY159" s="7"/>
      <c r="AZ159" s="7"/>
      <c r="BA159" s="101">
        <v>4.2615184216118109</v>
      </c>
      <c r="BB159" s="101">
        <v>5.9551716332110232</v>
      </c>
      <c r="BC159" s="101">
        <v>7.2338647376323024</v>
      </c>
      <c r="BD159" s="106">
        <v>4.4499777032748398</v>
      </c>
      <c r="BE159" s="106">
        <v>6.3275730376201409</v>
      </c>
      <c r="BF159" s="106">
        <v>8.3151509128209113</v>
      </c>
      <c r="BG159" s="84">
        <v>4.1800904573653952</v>
      </c>
      <c r="BH159" s="84">
        <v>5.9433185309905534</v>
      </c>
      <c r="BI159" s="84">
        <v>7.5002144374243471</v>
      </c>
      <c r="BJ159" s="111">
        <v>5.2051888578922672</v>
      </c>
      <c r="BK159" s="111">
        <v>6.9648724351662281</v>
      </c>
      <c r="BL159" s="111">
        <v>8.4489024373568213</v>
      </c>
      <c r="BM159" s="7"/>
      <c r="BN159" s="7"/>
      <c r="BO159" s="7"/>
      <c r="BP159" s="165">
        <v>0.96207353635088566</v>
      </c>
      <c r="BQ159" s="165">
        <v>2.8195537926831089</v>
      </c>
      <c r="BR159" s="165">
        <v>4.1371047049408958</v>
      </c>
      <c r="BS159" s="170">
        <v>2.5210506414790639</v>
      </c>
      <c r="BT159" s="170">
        <v>4.7919142002741069</v>
      </c>
      <c r="BU159" s="170">
        <v>6.2100827145203539</v>
      </c>
      <c r="BV159" s="175">
        <v>3.0524915911951211</v>
      </c>
      <c r="BW159" s="175">
        <v>5.6290408086079537</v>
      </c>
      <c r="BX159" s="175">
        <v>7.2158608277978828</v>
      </c>
      <c r="BY159" s="180">
        <v>3.9997795703467318</v>
      </c>
      <c r="BZ159" s="180">
        <v>6.6841627428852917</v>
      </c>
      <c r="CA159" s="180">
        <v>8.3281880948810567</v>
      </c>
      <c r="CB159" s="185">
        <v>5.4636046387544752</v>
      </c>
      <c r="CC159" s="185">
        <v>8.3937637956193498</v>
      </c>
      <c r="CD159" s="185">
        <v>9.9436487264200082</v>
      </c>
      <c r="CE159" s="116">
        <v>4.4934424946237073</v>
      </c>
      <c r="CF159" s="116">
        <v>6.3116554982930779</v>
      </c>
      <c r="CG159" s="116">
        <v>8.0128170933014644</v>
      </c>
      <c r="CH159" s="190">
        <v>5.2433535941234481</v>
      </c>
      <c r="CI159" s="190">
        <v>7.5219478174061578</v>
      </c>
      <c r="CJ159" s="190">
        <v>9.2620015267843883</v>
      </c>
    </row>
    <row r="160" spans="1:88" x14ac:dyDescent="0.3">
      <c r="A160" s="9">
        <v>45444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</row>
    <row r="161" spans="1:88" x14ac:dyDescent="0.3">
      <c r="A161" s="9">
        <v>45445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3">
      <c r="A162" s="9">
        <v>45446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3">
      <c r="A163" s="9">
        <v>45447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3">
      <c r="A164" s="9">
        <v>45448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3">
      <c r="A165" s="9">
        <v>45449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3">
      <c r="A166" s="9">
        <v>45450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3">
      <c r="A167" s="9">
        <v>45451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3">
      <c r="A168" s="9">
        <v>45452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3">
      <c r="A169" s="9">
        <v>45453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3">
      <c r="A170" s="9">
        <v>45454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3">
      <c r="A171" s="9">
        <v>45455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3">
      <c r="A172" s="9">
        <v>45456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3">
      <c r="A173" s="9">
        <v>45457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3">
      <c r="A174" s="9">
        <v>45458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3">
      <c r="A175" s="9">
        <v>45459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3">
      <c r="A176" s="9">
        <v>45460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3">
      <c r="A177" s="9">
        <v>45461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3">
      <c r="A178" s="9">
        <v>45462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3">
      <c r="A179" s="9">
        <v>45463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3">
      <c r="A180" s="9">
        <v>45464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3">
      <c r="A181" s="9">
        <v>45465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3">
      <c r="A182" s="9">
        <v>45466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3">
      <c r="A183" s="9">
        <v>45467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3">
      <c r="A184" s="9">
        <v>45468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3">
      <c r="A185" s="9">
        <v>45469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3">
      <c r="A186" s="9">
        <v>45470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3">
      <c r="A187" s="9">
        <v>45471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3">
      <c r="A188" s="9">
        <v>45472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3">
      <c r="A189" s="9">
        <v>45473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3">
      <c r="A190" s="9">
        <v>45474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3">
      <c r="A191" s="9">
        <v>45475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3">
      <c r="A192" s="9">
        <v>45476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3">
      <c r="A193" s="9">
        <v>45477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3">
      <c r="A194" s="9">
        <v>45478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3">
      <c r="A195" s="9">
        <v>45479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3">
      <c r="A196" s="9">
        <v>45480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3">
      <c r="A197" s="9">
        <v>45481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3">
      <c r="A198" s="9">
        <v>45482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3">
      <c r="A199" s="9">
        <v>45483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3">
      <c r="A200" s="9">
        <v>45484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3">
      <c r="A201" s="9">
        <v>45485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3">
      <c r="A202" s="9">
        <v>45486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3">
      <c r="A203" s="9">
        <v>45487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3">
      <c r="A204" s="9">
        <v>45488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</row>
    <row r="205" spans="1:88" x14ac:dyDescent="0.3">
      <c r="A205" s="9">
        <v>45489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</row>
    <row r="206" spans="1:88" x14ac:dyDescent="0.3">
      <c r="A206" s="9">
        <v>45490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</row>
    <row r="207" spans="1:88" x14ac:dyDescent="0.3">
      <c r="A207" s="9">
        <v>45491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</row>
    <row r="208" spans="1:88" x14ac:dyDescent="0.3">
      <c r="A208" s="9">
        <v>45492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</row>
    <row r="209" spans="1:88" x14ac:dyDescent="0.3">
      <c r="A209" s="9">
        <v>45493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</row>
    <row r="210" spans="1:88" x14ac:dyDescent="0.3">
      <c r="A210" s="9">
        <v>45494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</row>
    <row r="211" spans="1:88" x14ac:dyDescent="0.3">
      <c r="A211" s="9">
        <v>45495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</row>
    <row r="212" spans="1:88" x14ac:dyDescent="0.3">
      <c r="A212" s="9">
        <v>45496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</row>
    <row r="213" spans="1:88" x14ac:dyDescent="0.3">
      <c r="A213" s="9">
        <v>45497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</row>
    <row r="214" spans="1:88" x14ac:dyDescent="0.3">
      <c r="A214" s="9">
        <v>45498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</row>
    <row r="215" spans="1:88" x14ac:dyDescent="0.3">
      <c r="A215" s="9">
        <v>45499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</row>
    <row r="216" spans="1:88" x14ac:dyDescent="0.3">
      <c r="A216" s="9">
        <v>45500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</row>
    <row r="217" spans="1:88" x14ac:dyDescent="0.3">
      <c r="A217" s="9">
        <v>45501</v>
      </c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</row>
    <row r="218" spans="1:88" x14ac:dyDescent="0.3">
      <c r="A218" s="9">
        <v>45502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</row>
    <row r="219" spans="1:88" x14ac:dyDescent="0.3">
      <c r="A219" s="9">
        <v>45503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</row>
    <row r="220" spans="1:88" x14ac:dyDescent="0.3">
      <c r="A220" s="9">
        <v>45504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</row>
    <row r="221" spans="1:88" x14ac:dyDescent="0.3">
      <c r="A221" s="9">
        <v>45505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</row>
    <row r="222" spans="1:88" x14ac:dyDescent="0.3">
      <c r="A222" s="9">
        <v>45506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</row>
    <row r="223" spans="1:88" x14ac:dyDescent="0.3">
      <c r="A223" s="9">
        <v>45507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</row>
    <row r="224" spans="1:88" x14ac:dyDescent="0.3">
      <c r="A224" s="9">
        <v>45508</v>
      </c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</row>
    <row r="225" spans="1:88" x14ac:dyDescent="0.3">
      <c r="A225" s="9">
        <v>45509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</row>
    <row r="226" spans="1:88" x14ac:dyDescent="0.3">
      <c r="A226" s="9">
        <v>45510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</row>
    <row r="227" spans="1:88" x14ac:dyDescent="0.3">
      <c r="A227" s="9">
        <v>45511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</row>
    <row r="228" spans="1:88" x14ac:dyDescent="0.3">
      <c r="A228" s="9">
        <v>45512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</row>
    <row r="229" spans="1:88" x14ac:dyDescent="0.3">
      <c r="A229" s="9">
        <v>45513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3">
      <c r="A230" s="9">
        <v>45514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3">
      <c r="A231" s="9">
        <v>45515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3">
      <c r="A232" s="9">
        <v>45516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3">
      <c r="A233" s="9">
        <v>45517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3">
      <c r="A234" s="9">
        <v>45518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3">
      <c r="A235" s="9">
        <v>45519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3">
      <c r="A236" s="9">
        <v>45520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3">
      <c r="A237" s="9">
        <v>45521</v>
      </c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</row>
    <row r="238" spans="1:88" x14ac:dyDescent="0.3">
      <c r="A238" s="9">
        <v>45522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</row>
    <row r="239" spans="1:88" x14ac:dyDescent="0.3">
      <c r="A239" s="9">
        <v>45523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</row>
    <row r="240" spans="1:88" x14ac:dyDescent="0.3">
      <c r="A240" s="9">
        <v>45524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</row>
    <row r="241" spans="1:88" x14ac:dyDescent="0.3">
      <c r="A241" s="9">
        <v>45525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</row>
    <row r="242" spans="1:88" x14ac:dyDescent="0.3">
      <c r="A242" s="9">
        <v>45526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</row>
    <row r="243" spans="1:88" x14ac:dyDescent="0.3">
      <c r="A243" s="9">
        <v>45527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</row>
    <row r="244" spans="1:88" x14ac:dyDescent="0.3">
      <c r="A244" s="9">
        <v>45528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</row>
    <row r="245" spans="1:88" x14ac:dyDescent="0.3">
      <c r="A245" s="9">
        <v>45529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</row>
    <row r="246" spans="1:88" x14ac:dyDescent="0.3">
      <c r="A246" s="9">
        <v>45530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</row>
    <row r="247" spans="1:88" x14ac:dyDescent="0.3">
      <c r="A247" s="9">
        <v>45531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</row>
    <row r="248" spans="1:88" x14ac:dyDescent="0.3">
      <c r="A248" s="9">
        <v>45532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</row>
    <row r="249" spans="1:88" x14ac:dyDescent="0.3">
      <c r="A249" s="9">
        <v>45533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</row>
    <row r="250" spans="1:88" x14ac:dyDescent="0.3">
      <c r="A250" s="9">
        <v>45534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</row>
    <row r="251" spans="1:88" x14ac:dyDescent="0.3">
      <c r="A251" s="9">
        <v>45535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</row>
    <row r="252" spans="1:88" x14ac:dyDescent="0.3">
      <c r="A252" s="9">
        <v>45536</v>
      </c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</row>
    <row r="253" spans="1:88" x14ac:dyDescent="0.3">
      <c r="A253" s="9">
        <v>45537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</row>
    <row r="254" spans="1:88" x14ac:dyDescent="0.3">
      <c r="A254" s="9">
        <v>45538</v>
      </c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</row>
    <row r="255" spans="1:88" x14ac:dyDescent="0.3">
      <c r="A255" s="9">
        <v>45539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</row>
    <row r="256" spans="1:88" x14ac:dyDescent="0.3">
      <c r="A256" s="9">
        <v>45540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</row>
    <row r="257" spans="1:88" x14ac:dyDescent="0.3">
      <c r="A257" s="9">
        <v>45541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</row>
    <row r="258" spans="1:88" x14ac:dyDescent="0.3">
      <c r="A258" s="9">
        <v>45542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</row>
    <row r="259" spans="1:88" x14ac:dyDescent="0.3">
      <c r="A259" s="9">
        <v>45543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</row>
    <row r="260" spans="1:88" x14ac:dyDescent="0.3">
      <c r="A260" s="9">
        <v>45544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</row>
    <row r="261" spans="1:88" x14ac:dyDescent="0.3">
      <c r="A261" s="9">
        <v>45545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</row>
    <row r="262" spans="1:88" x14ac:dyDescent="0.3">
      <c r="A262" s="9">
        <v>45546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</row>
    <row r="263" spans="1:88" x14ac:dyDescent="0.3">
      <c r="A263" s="9">
        <v>45547</v>
      </c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</row>
    <row r="264" spans="1:88" x14ac:dyDescent="0.3">
      <c r="A264" s="9">
        <v>45548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</row>
    <row r="265" spans="1:88" x14ac:dyDescent="0.3">
      <c r="A265" s="9">
        <v>45549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</row>
    <row r="266" spans="1:88" x14ac:dyDescent="0.3">
      <c r="A266" s="9">
        <v>45550</v>
      </c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</row>
    <row r="267" spans="1:88" x14ac:dyDescent="0.3">
      <c r="A267" s="9">
        <v>45551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</row>
    <row r="268" spans="1:88" x14ac:dyDescent="0.3">
      <c r="A268" s="9">
        <v>45552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</row>
    <row r="269" spans="1:88" x14ac:dyDescent="0.3">
      <c r="A269" s="9">
        <v>45553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</row>
    <row r="270" spans="1:88" x14ac:dyDescent="0.3">
      <c r="A270" s="9">
        <v>45554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</row>
    <row r="271" spans="1:88" x14ac:dyDescent="0.3">
      <c r="A271" s="9">
        <v>45555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</row>
    <row r="272" spans="1:88" x14ac:dyDescent="0.3">
      <c r="A272" s="9">
        <v>45556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</row>
    <row r="273" spans="1:88" x14ac:dyDescent="0.3">
      <c r="A273" s="9">
        <v>45557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</row>
    <row r="274" spans="1:88" x14ac:dyDescent="0.3">
      <c r="A274" s="9">
        <v>45558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</row>
    <row r="275" spans="1:88" x14ac:dyDescent="0.3">
      <c r="A275" s="9">
        <v>45559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</row>
    <row r="276" spans="1:88" x14ac:dyDescent="0.3">
      <c r="A276" s="9">
        <v>45560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</row>
    <row r="277" spans="1:88" x14ac:dyDescent="0.3">
      <c r="A277" s="9">
        <v>45561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</row>
    <row r="278" spans="1:88" x14ac:dyDescent="0.3">
      <c r="A278" s="9">
        <v>45562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</row>
    <row r="279" spans="1:88" x14ac:dyDescent="0.3">
      <c r="A279" s="9">
        <v>45563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</row>
    <row r="280" spans="1:88" x14ac:dyDescent="0.3">
      <c r="A280" s="9">
        <v>45564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</row>
    <row r="281" spans="1:88" x14ac:dyDescent="0.3">
      <c r="A281" s="9">
        <v>45565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</row>
    <row r="282" spans="1:88" x14ac:dyDescent="0.3">
      <c r="A282" s="9">
        <v>45566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</row>
    <row r="283" spans="1:88" x14ac:dyDescent="0.3">
      <c r="A283" s="9">
        <v>45567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</row>
    <row r="284" spans="1:88" x14ac:dyDescent="0.3">
      <c r="A284" s="9">
        <v>45568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</row>
    <row r="285" spans="1:88" x14ac:dyDescent="0.3">
      <c r="A285" s="9">
        <v>45569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</row>
    <row r="286" spans="1:88" x14ac:dyDescent="0.3">
      <c r="A286" s="9">
        <v>45570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</row>
    <row r="287" spans="1:88" x14ac:dyDescent="0.3">
      <c r="A287" s="9">
        <v>45571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</row>
    <row r="288" spans="1:88" x14ac:dyDescent="0.3">
      <c r="A288" s="9">
        <v>45572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</row>
    <row r="289" spans="1:88" x14ac:dyDescent="0.3">
      <c r="A289" s="9">
        <v>45573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</row>
    <row r="290" spans="1:88" x14ac:dyDescent="0.3">
      <c r="A290" s="9">
        <v>45574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</row>
    <row r="291" spans="1:88" x14ac:dyDescent="0.3">
      <c r="A291" s="9">
        <v>45575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</row>
    <row r="292" spans="1:88" x14ac:dyDescent="0.3">
      <c r="A292" s="9">
        <v>45576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</row>
    <row r="293" spans="1:88" x14ac:dyDescent="0.3">
      <c r="A293" s="9">
        <v>45577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</row>
    <row r="294" spans="1:88" x14ac:dyDescent="0.3">
      <c r="A294" s="9">
        <v>45578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</row>
    <row r="295" spans="1:88" x14ac:dyDescent="0.3">
      <c r="A295" s="9">
        <v>45579</v>
      </c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</row>
    <row r="296" spans="1:88" x14ac:dyDescent="0.3">
      <c r="A296" s="9">
        <v>45580</v>
      </c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</row>
    <row r="297" spans="1:88" x14ac:dyDescent="0.3">
      <c r="A297" s="9">
        <v>45581</v>
      </c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</row>
    <row r="298" spans="1:88" x14ac:dyDescent="0.3">
      <c r="A298" s="9">
        <v>45582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</row>
    <row r="299" spans="1:88" x14ac:dyDescent="0.3">
      <c r="A299" s="9">
        <v>45583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</row>
    <row r="300" spans="1:88" x14ac:dyDescent="0.3">
      <c r="A300" s="9">
        <v>45584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</row>
    <row r="301" spans="1:88" x14ac:dyDescent="0.3">
      <c r="A301" s="9">
        <v>45585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</row>
    <row r="302" spans="1:88" x14ac:dyDescent="0.3">
      <c r="A302" s="9">
        <v>45586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</row>
    <row r="303" spans="1:88" x14ac:dyDescent="0.3">
      <c r="A303" s="9">
        <v>45587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</row>
    <row r="304" spans="1:88" x14ac:dyDescent="0.3">
      <c r="A304" s="9">
        <v>45588</v>
      </c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</row>
    <row r="305" spans="1:88" x14ac:dyDescent="0.3">
      <c r="A305" s="9">
        <v>45589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</row>
    <row r="306" spans="1:88" x14ac:dyDescent="0.3">
      <c r="A306" s="9">
        <v>45590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</row>
    <row r="307" spans="1:88" x14ac:dyDescent="0.3">
      <c r="A307" s="9">
        <v>45591</v>
      </c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</row>
    <row r="308" spans="1:88" x14ac:dyDescent="0.3">
      <c r="A308" s="9">
        <v>45592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</row>
    <row r="309" spans="1:88" x14ac:dyDescent="0.3">
      <c r="A309" s="9">
        <v>45593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</row>
    <row r="310" spans="1:88" x14ac:dyDescent="0.3">
      <c r="A310" s="9">
        <v>45594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</row>
    <row r="311" spans="1:88" x14ac:dyDescent="0.3">
      <c r="A311" s="9">
        <v>45595</v>
      </c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</row>
    <row r="312" spans="1:88" x14ac:dyDescent="0.3">
      <c r="A312" s="9">
        <v>45596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</row>
    <row r="313" spans="1:88" x14ac:dyDescent="0.3">
      <c r="A313" s="9">
        <v>45597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</row>
    <row r="314" spans="1:88" x14ac:dyDescent="0.3">
      <c r="A314" s="9">
        <v>45598</v>
      </c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</row>
    <row r="315" spans="1:88" x14ac:dyDescent="0.3">
      <c r="A315" s="9">
        <v>45599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</row>
    <row r="316" spans="1:88" x14ac:dyDescent="0.3">
      <c r="A316" s="9">
        <v>45600</v>
      </c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</row>
    <row r="317" spans="1:88" x14ac:dyDescent="0.3">
      <c r="A317" s="9">
        <v>45601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</row>
    <row r="318" spans="1:88" x14ac:dyDescent="0.3">
      <c r="A318" s="9">
        <v>45602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</row>
    <row r="319" spans="1:88" x14ac:dyDescent="0.3">
      <c r="A319" s="9">
        <v>45603</v>
      </c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</row>
    <row r="320" spans="1:88" x14ac:dyDescent="0.3">
      <c r="A320" s="9">
        <v>45604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</row>
    <row r="321" spans="1:88" x14ac:dyDescent="0.3">
      <c r="A321" s="9">
        <v>45605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</row>
    <row r="322" spans="1:88" x14ac:dyDescent="0.3">
      <c r="A322" s="9">
        <v>45606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</row>
    <row r="323" spans="1:88" x14ac:dyDescent="0.3">
      <c r="A323" s="9">
        <v>45607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</row>
    <row r="324" spans="1:88" x14ac:dyDescent="0.3">
      <c r="A324" s="9">
        <v>45608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</row>
    <row r="325" spans="1:88" x14ac:dyDescent="0.3">
      <c r="A325" s="9">
        <v>45609</v>
      </c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</row>
    <row r="326" spans="1:88" x14ac:dyDescent="0.3">
      <c r="A326" s="9">
        <v>45610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</row>
    <row r="327" spans="1:88" x14ac:dyDescent="0.3">
      <c r="A327" s="9">
        <v>45611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</row>
    <row r="328" spans="1:88" x14ac:dyDescent="0.3">
      <c r="A328" s="9">
        <v>45612</v>
      </c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</row>
    <row r="329" spans="1:88" x14ac:dyDescent="0.3">
      <c r="A329" s="9">
        <v>45613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</row>
    <row r="330" spans="1:88" x14ac:dyDescent="0.3">
      <c r="A330" s="9">
        <v>45614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</row>
    <row r="331" spans="1:88" x14ac:dyDescent="0.3">
      <c r="A331" s="9">
        <v>45615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</row>
    <row r="332" spans="1:88" x14ac:dyDescent="0.3">
      <c r="A332" s="9">
        <v>45616</v>
      </c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</row>
    <row r="333" spans="1:88" x14ac:dyDescent="0.3">
      <c r="A333" s="9">
        <v>45617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</row>
    <row r="334" spans="1:88" x14ac:dyDescent="0.3">
      <c r="A334" s="9">
        <v>45618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</row>
    <row r="335" spans="1:88" x14ac:dyDescent="0.3">
      <c r="A335" s="9">
        <v>45619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</row>
    <row r="336" spans="1:88" x14ac:dyDescent="0.3">
      <c r="A336" s="9">
        <v>45620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</row>
    <row r="337" spans="1:88" x14ac:dyDescent="0.3">
      <c r="A337" s="9">
        <v>45621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</row>
    <row r="338" spans="1:88" x14ac:dyDescent="0.3">
      <c r="A338" s="9">
        <v>45622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</row>
    <row r="339" spans="1:88" x14ac:dyDescent="0.3">
      <c r="A339" s="9">
        <v>45623</v>
      </c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</row>
    <row r="340" spans="1:88" x14ac:dyDescent="0.3">
      <c r="A340" s="9">
        <v>45624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</row>
    <row r="341" spans="1:88" x14ac:dyDescent="0.3">
      <c r="A341" s="9">
        <v>45625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</row>
    <row r="342" spans="1:88" x14ac:dyDescent="0.3">
      <c r="A342" s="9">
        <v>45626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</row>
    <row r="343" spans="1:88" x14ac:dyDescent="0.3">
      <c r="A343" s="9">
        <v>45627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</row>
    <row r="344" spans="1:88" x14ac:dyDescent="0.3">
      <c r="A344" s="9">
        <v>45628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</row>
    <row r="345" spans="1:88" x14ac:dyDescent="0.3">
      <c r="A345" s="9">
        <v>45629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</row>
    <row r="346" spans="1:88" x14ac:dyDescent="0.3">
      <c r="A346" s="9">
        <v>45630</v>
      </c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</row>
    <row r="347" spans="1:88" x14ac:dyDescent="0.3">
      <c r="A347" s="9">
        <v>45631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</row>
    <row r="348" spans="1:88" x14ac:dyDescent="0.3">
      <c r="A348" s="9">
        <v>45632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</row>
    <row r="349" spans="1:88" x14ac:dyDescent="0.3">
      <c r="A349" s="9">
        <v>45633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</row>
    <row r="350" spans="1:88" x14ac:dyDescent="0.3">
      <c r="A350" s="9">
        <v>45634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</row>
    <row r="351" spans="1:88" x14ac:dyDescent="0.3">
      <c r="A351" s="9">
        <v>45635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</row>
    <row r="352" spans="1:88" x14ac:dyDescent="0.3">
      <c r="A352" s="9">
        <v>45636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</row>
    <row r="353" spans="1:88" x14ac:dyDescent="0.3">
      <c r="A353" s="9">
        <v>45637</v>
      </c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</row>
    <row r="354" spans="1:88" x14ac:dyDescent="0.3">
      <c r="A354" s="9">
        <v>45638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</row>
    <row r="355" spans="1:88" x14ac:dyDescent="0.3">
      <c r="A355" s="9">
        <v>45639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</row>
    <row r="356" spans="1:88" x14ac:dyDescent="0.3">
      <c r="A356" s="9">
        <v>45640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</row>
    <row r="357" spans="1:88" x14ac:dyDescent="0.3">
      <c r="A357" s="9">
        <v>45641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</row>
    <row r="358" spans="1:88" x14ac:dyDescent="0.3">
      <c r="A358" s="9">
        <v>45642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</row>
    <row r="359" spans="1:88" x14ac:dyDescent="0.3">
      <c r="A359" s="9">
        <v>45643</v>
      </c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</row>
    <row r="360" spans="1:88" x14ac:dyDescent="0.3">
      <c r="A360" s="9">
        <v>45644</v>
      </c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</row>
    <row r="361" spans="1:88" x14ac:dyDescent="0.3">
      <c r="A361" s="9">
        <v>45645</v>
      </c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</row>
    <row r="362" spans="1:88" x14ac:dyDescent="0.3">
      <c r="A362" s="9">
        <v>45646</v>
      </c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</row>
    <row r="363" spans="1:88" x14ac:dyDescent="0.3">
      <c r="A363" s="9">
        <v>45647</v>
      </c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</row>
    <row r="364" spans="1:88" x14ac:dyDescent="0.3">
      <c r="A364" s="9">
        <v>45648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</row>
    <row r="365" spans="1:88" x14ac:dyDescent="0.3">
      <c r="A365" s="9">
        <v>45649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</row>
    <row r="366" spans="1:88" x14ac:dyDescent="0.3">
      <c r="A366" s="9">
        <v>45650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</row>
    <row r="367" spans="1:88" x14ac:dyDescent="0.3">
      <c r="A367" s="9">
        <v>45651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</row>
    <row r="368" spans="1:88" x14ac:dyDescent="0.3">
      <c r="A368" s="9">
        <v>45652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</row>
    <row r="369" spans="1:88" x14ac:dyDescent="0.3">
      <c r="A369" s="9">
        <v>45653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</row>
    <row r="370" spans="1:88" x14ac:dyDescent="0.3">
      <c r="A370" s="9">
        <v>45654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</row>
    <row r="371" spans="1:88" x14ac:dyDescent="0.3">
      <c r="A371" s="9">
        <v>45655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</row>
    <row r="372" spans="1:88" x14ac:dyDescent="0.3">
      <c r="A372" s="9">
        <v>45656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</row>
  </sheetData>
  <mergeCells count="58">
    <mergeCell ref="Q5:S5"/>
    <mergeCell ref="B5:D5"/>
    <mergeCell ref="E5:G5"/>
    <mergeCell ref="H5:J5"/>
    <mergeCell ref="K5:M5"/>
    <mergeCell ref="N5:P5"/>
    <mergeCell ref="T5:V5"/>
    <mergeCell ref="W5:Y5"/>
    <mergeCell ref="Z5:AB5"/>
    <mergeCell ref="AC5:AE5"/>
    <mergeCell ref="AF5:AH5"/>
    <mergeCell ref="CH5:CJ5"/>
    <mergeCell ref="B6:D6"/>
    <mergeCell ref="E6:G6"/>
    <mergeCell ref="H6:J6"/>
    <mergeCell ref="K6:M6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C6:AE6"/>
    <mergeCell ref="BV5:BX5"/>
    <mergeCell ref="BY5:CA5"/>
    <mergeCell ref="CB5:CD5"/>
    <mergeCell ref="CE5:CG5"/>
    <mergeCell ref="AX5:AZ5"/>
    <mergeCell ref="BA5:BC5"/>
    <mergeCell ref="AI5:AK5"/>
    <mergeCell ref="BM6:BO6"/>
    <mergeCell ref="AF6:AH6"/>
    <mergeCell ref="AI6:AK6"/>
    <mergeCell ref="AL6:AN6"/>
    <mergeCell ref="AO6:AQ6"/>
    <mergeCell ref="AR6:AT6"/>
    <mergeCell ref="AU6:AW6"/>
    <mergeCell ref="AX6:AZ6"/>
    <mergeCell ref="BA6:BC6"/>
    <mergeCell ref="BD6:BF6"/>
    <mergeCell ref="BG6:BI6"/>
    <mergeCell ref="BJ6:BL6"/>
    <mergeCell ref="N6:P6"/>
    <mergeCell ref="Q6:S6"/>
    <mergeCell ref="T6:V6"/>
    <mergeCell ref="W6:Y6"/>
    <mergeCell ref="Z6:AB6"/>
    <mergeCell ref="CH6:CJ6"/>
    <mergeCell ref="BP6:BR6"/>
    <mergeCell ref="BS6:BU6"/>
    <mergeCell ref="BV6:BX6"/>
    <mergeCell ref="BY6:CA6"/>
    <mergeCell ref="CB6:CD6"/>
    <mergeCell ref="CE6:CG6"/>
  </mergeCells>
  <conditionalFormatting sqref="B6">
    <cfRule type="duplicateValues" dxfId="149" priority="29"/>
  </conditionalFormatting>
  <conditionalFormatting sqref="E6">
    <cfRule type="duplicateValues" dxfId="148" priority="28"/>
  </conditionalFormatting>
  <conditionalFormatting sqref="H6">
    <cfRule type="duplicateValues" dxfId="147" priority="27"/>
  </conditionalFormatting>
  <conditionalFormatting sqref="K6">
    <cfRule type="duplicateValues" dxfId="146" priority="26"/>
  </conditionalFormatting>
  <conditionalFormatting sqref="N6">
    <cfRule type="duplicateValues" dxfId="145" priority="1"/>
  </conditionalFormatting>
  <conditionalFormatting sqref="Q6">
    <cfRule type="duplicateValues" dxfId="144" priority="25"/>
  </conditionalFormatting>
  <conditionalFormatting sqref="T6">
    <cfRule type="duplicateValues" dxfId="143" priority="24"/>
  </conditionalFormatting>
  <conditionalFormatting sqref="W6">
    <cfRule type="duplicateValues" dxfId="142" priority="23"/>
  </conditionalFormatting>
  <conditionalFormatting sqref="Z6">
    <cfRule type="duplicateValues" dxfId="141" priority="22"/>
  </conditionalFormatting>
  <conditionalFormatting sqref="AC6">
    <cfRule type="duplicateValues" dxfId="140" priority="21"/>
  </conditionalFormatting>
  <conditionalFormatting sqref="AF6">
    <cfRule type="duplicateValues" dxfId="139" priority="20"/>
  </conditionalFormatting>
  <conditionalFormatting sqref="AI6">
    <cfRule type="duplicateValues" dxfId="138" priority="19"/>
  </conditionalFormatting>
  <conditionalFormatting sqref="AL6">
    <cfRule type="duplicateValues" dxfId="137" priority="18"/>
  </conditionalFormatting>
  <conditionalFormatting sqref="AO6">
    <cfRule type="duplicateValues" dxfId="136" priority="17"/>
  </conditionalFormatting>
  <conditionalFormatting sqref="AR6">
    <cfRule type="duplicateValues" dxfId="135" priority="16"/>
  </conditionalFormatting>
  <conditionalFormatting sqref="AU6">
    <cfRule type="duplicateValues" dxfId="134" priority="15"/>
  </conditionalFormatting>
  <conditionalFormatting sqref="AX6">
    <cfRule type="duplicateValues" dxfId="133" priority="14"/>
  </conditionalFormatting>
  <conditionalFormatting sqref="BA6">
    <cfRule type="duplicateValues" dxfId="132" priority="13"/>
  </conditionalFormatting>
  <conditionalFormatting sqref="BD6">
    <cfRule type="duplicateValues" dxfId="131" priority="12"/>
  </conditionalFormatting>
  <conditionalFormatting sqref="BG6">
    <cfRule type="duplicateValues" dxfId="130" priority="11"/>
  </conditionalFormatting>
  <conditionalFormatting sqref="BJ6">
    <cfRule type="duplicateValues" dxfId="129" priority="10"/>
  </conditionalFormatting>
  <conditionalFormatting sqref="BM6">
    <cfRule type="duplicateValues" dxfId="128" priority="9"/>
  </conditionalFormatting>
  <conditionalFormatting sqref="BP6">
    <cfRule type="duplicateValues" dxfId="127" priority="8"/>
  </conditionalFormatting>
  <conditionalFormatting sqref="BS6">
    <cfRule type="duplicateValues" dxfId="126" priority="7"/>
  </conditionalFormatting>
  <conditionalFormatting sqref="BV6">
    <cfRule type="duplicateValues" dxfId="125" priority="6"/>
  </conditionalFormatting>
  <conditionalFormatting sqref="BY6">
    <cfRule type="duplicateValues" dxfId="124" priority="5"/>
  </conditionalFormatting>
  <conditionalFormatting sqref="CB6">
    <cfRule type="duplicateValues" dxfId="123" priority="4"/>
  </conditionalFormatting>
  <conditionalFormatting sqref="CE6">
    <cfRule type="duplicateValues" dxfId="122" priority="3"/>
  </conditionalFormatting>
  <conditionalFormatting sqref="CH6">
    <cfRule type="duplicateValues" dxfId="121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44E9-4E36-41DC-A480-47B709CBC149}">
  <dimension ref="A1:AD373"/>
  <sheetViews>
    <sheetView zoomScale="90" zoomScaleNormal="90" workbookViewId="0">
      <pane xSplit="1" ySplit="7" topLeftCell="I126" activePane="bottomRight" state="frozen"/>
      <selection pane="topRight" activeCell="B1" sqref="B1"/>
      <selection pane="bottomLeft" activeCell="A8" sqref="A8"/>
      <selection pane="bottomRight" activeCell="AD144" sqref="AD144"/>
    </sheetView>
  </sheetViews>
  <sheetFormatPr defaultColWidth="9.109375" defaultRowHeight="14.4" x14ac:dyDescent="0.3"/>
  <cols>
    <col min="1" max="1" width="19.88671875" customWidth="1"/>
    <col min="2" max="2" width="10.109375" customWidth="1"/>
    <col min="3" max="3" width="10.44140625" customWidth="1"/>
    <col min="4" max="4" width="10.6640625" customWidth="1"/>
    <col min="5" max="6" width="10" customWidth="1"/>
    <col min="7" max="7" width="11.33203125" customWidth="1"/>
    <col min="8" max="9" width="10.88671875" customWidth="1"/>
    <col min="10" max="10" width="10.44140625" customWidth="1"/>
    <col min="11" max="11" width="10.44140625" style="52" customWidth="1"/>
    <col min="12" max="12" width="10.88671875" customWidth="1"/>
    <col min="13" max="14" width="10.44140625" customWidth="1"/>
    <col min="15" max="17" width="10.88671875" customWidth="1"/>
    <col min="18" max="18" width="10.44140625" customWidth="1"/>
    <col min="19" max="19" width="10.88671875" customWidth="1"/>
    <col min="20" max="20" width="10.33203125" customWidth="1"/>
    <col min="21" max="22" width="10.44140625" customWidth="1"/>
    <col min="23" max="25" width="10.33203125" customWidth="1"/>
    <col min="26" max="26" width="10.44140625" customWidth="1"/>
    <col min="27" max="27" width="10.109375" customWidth="1"/>
    <col min="28" max="28" width="10.33203125" customWidth="1"/>
    <col min="29" max="29" width="9.88671875" customWidth="1"/>
    <col min="30" max="30" width="10.6640625" customWidth="1"/>
  </cols>
  <sheetData>
    <row r="1" spans="1:30" x14ac:dyDescent="0.3">
      <c r="A1" t="s">
        <v>497</v>
      </c>
      <c r="B1" t="s">
        <v>499</v>
      </c>
    </row>
    <row r="6" spans="1:30" s="8" customFormat="1" ht="86.4" x14ac:dyDescent="0.3">
      <c r="B6" s="8" t="s">
        <v>37</v>
      </c>
      <c r="C6" s="8" t="s">
        <v>39</v>
      </c>
      <c r="D6" s="8" t="s">
        <v>41</v>
      </c>
      <c r="E6" s="8" t="s">
        <v>43</v>
      </c>
      <c r="F6" s="8" t="s">
        <v>44</v>
      </c>
      <c r="G6" s="8" t="s">
        <v>8</v>
      </c>
      <c r="H6" s="8" t="s">
        <v>46</v>
      </c>
      <c r="I6" s="8" t="s">
        <v>47</v>
      </c>
      <c r="J6" s="8" t="s">
        <v>48</v>
      </c>
      <c r="K6" s="57" t="s">
        <v>49</v>
      </c>
      <c r="L6" s="8" t="s">
        <v>449</v>
      </c>
      <c r="M6" s="8" t="s">
        <v>53</v>
      </c>
      <c r="N6" s="8" t="s">
        <v>54</v>
      </c>
      <c r="O6" s="8" t="s">
        <v>56</v>
      </c>
      <c r="P6" s="8" t="s">
        <v>58</v>
      </c>
      <c r="Q6" s="8" t="s">
        <v>60</v>
      </c>
      <c r="R6" s="8" t="s">
        <v>62</v>
      </c>
      <c r="S6" s="8" t="s">
        <v>63</v>
      </c>
      <c r="T6" s="8" t="s">
        <v>64</v>
      </c>
      <c r="U6" s="8" t="s">
        <v>65</v>
      </c>
      <c r="V6" s="8" t="s">
        <v>66</v>
      </c>
      <c r="W6" s="8" t="s">
        <v>67</v>
      </c>
      <c r="X6" s="8" t="s">
        <v>68</v>
      </c>
      <c r="Y6" s="8" t="s">
        <v>69</v>
      </c>
      <c r="Z6" s="8" t="s">
        <v>70</v>
      </c>
      <c r="AA6" s="8" t="s">
        <v>71</v>
      </c>
      <c r="AB6" s="8" t="s">
        <v>72</v>
      </c>
      <c r="AC6" s="8" t="s">
        <v>73</v>
      </c>
      <c r="AD6" s="8" t="s">
        <v>75</v>
      </c>
    </row>
    <row r="7" spans="1:30" s="19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58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9">
        <v>45292</v>
      </c>
      <c r="B8" s="44">
        <v>0.16406166313346651</v>
      </c>
      <c r="C8" s="44">
        <v>0.36944460756440312</v>
      </c>
      <c r="D8" s="26" t="e">
        <f>NA()</f>
        <v>#N/A</v>
      </c>
      <c r="E8" s="26" t="e">
        <f>NA()</f>
        <v>#N/A</v>
      </c>
      <c r="F8" s="44">
        <v>0.29699046224230852</v>
      </c>
      <c r="G8" s="44">
        <v>0.29699046224230852</v>
      </c>
      <c r="H8" s="44">
        <v>0.65871626367073399</v>
      </c>
      <c r="I8" s="44">
        <v>1.879185313981059</v>
      </c>
      <c r="J8" s="44">
        <v>3.8345773617088441</v>
      </c>
      <c r="K8" s="59">
        <v>1.9535472450058419E-2</v>
      </c>
      <c r="L8" s="44">
        <v>1.9535472450058419E-2</v>
      </c>
      <c r="M8" s="44">
        <v>4.1427279953140668E-2</v>
      </c>
      <c r="N8" s="44">
        <v>4.1427279953140668E-2</v>
      </c>
      <c r="O8" s="44">
        <v>4.1427279953140668E-2</v>
      </c>
      <c r="P8" s="44">
        <v>7.812925837140447E-2</v>
      </c>
      <c r="Q8" s="44">
        <v>8.1497780233950184E-2</v>
      </c>
      <c r="R8" s="26" t="e">
        <f>NA()</f>
        <v>#N/A</v>
      </c>
      <c r="S8" s="44">
        <v>0.24453380356499421</v>
      </c>
      <c r="T8" s="44">
        <v>0.31373368845242461</v>
      </c>
      <c r="U8" s="44">
        <v>0.32641311714450422</v>
      </c>
      <c r="V8" s="44">
        <v>2.013042932695245</v>
      </c>
      <c r="W8" s="44">
        <v>2.9238101472020448</v>
      </c>
      <c r="X8" s="44">
        <v>0.24632181660302199</v>
      </c>
      <c r="Y8" s="44">
        <v>0.2163546804910283</v>
      </c>
      <c r="Z8" s="44">
        <v>0.17197369084430081</v>
      </c>
      <c r="AA8" s="44">
        <v>0.32474303794504938</v>
      </c>
      <c r="AB8" s="44">
        <v>2.1854709697926902</v>
      </c>
      <c r="AC8" s="44">
        <v>3.038541900991218</v>
      </c>
      <c r="AD8" s="44">
        <v>2.886789342514033</v>
      </c>
    </row>
    <row r="9" spans="1:30" x14ac:dyDescent="0.3">
      <c r="A9" s="9">
        <v>45293</v>
      </c>
      <c r="B9" s="44">
        <v>9.2715846950382874E-2</v>
      </c>
      <c r="C9" s="44">
        <v>2.3734622992654629E-2</v>
      </c>
      <c r="D9" s="26" t="e">
        <f>NA()</f>
        <v>#N/A</v>
      </c>
      <c r="E9" s="26" t="e">
        <f>NA()</f>
        <v>#N/A</v>
      </c>
      <c r="F9" s="44">
        <v>2.6966329342111698E-3</v>
      </c>
      <c r="G9" s="44">
        <v>2.6966329342111698E-3</v>
      </c>
      <c r="H9" s="44">
        <v>2.3741171794282218E-2</v>
      </c>
      <c r="I9" s="44">
        <v>2.5404424591118111E-2</v>
      </c>
      <c r="J9" s="44">
        <v>4.6001652261608343E-2</v>
      </c>
      <c r="K9" s="59">
        <v>6.8752819589372764E-3</v>
      </c>
      <c r="L9" s="44">
        <v>6.8752819589372764E-3</v>
      </c>
      <c r="M9" s="44">
        <v>5.4943544509153484E-3</v>
      </c>
      <c r="N9" s="44">
        <v>5.4943544509153484E-3</v>
      </c>
      <c r="O9" s="44">
        <v>5.4943544509153484E-3</v>
      </c>
      <c r="P9" s="44">
        <v>1.251607800914735E-3</v>
      </c>
      <c r="Q9" s="44">
        <v>7.8477827839613446E-4</v>
      </c>
      <c r="R9" s="26" t="e">
        <f>NA()</f>
        <v>#N/A</v>
      </c>
      <c r="S9" s="44">
        <v>2.9425326515053639E-3</v>
      </c>
      <c r="T9" s="44">
        <v>7.9004097015865013E-3</v>
      </c>
      <c r="U9" s="44">
        <v>4.8758495726160724E-3</v>
      </c>
      <c r="V9" s="44">
        <v>9.7051251082325377E-3</v>
      </c>
      <c r="W9" s="44">
        <v>2.785338868492044E-2</v>
      </c>
      <c r="X9" s="44">
        <v>4.9005527697627057E-3</v>
      </c>
      <c r="Y9" s="44">
        <v>4.6360330487532821E-3</v>
      </c>
      <c r="Z9" s="44">
        <v>4.1063925554737733E-3</v>
      </c>
      <c r="AA9" s="44">
        <v>8.5354746653975005E-3</v>
      </c>
      <c r="AB9" s="44">
        <v>3.1884728711780767E-2</v>
      </c>
      <c r="AC9" s="44">
        <v>2.5854897859977521E-2</v>
      </c>
      <c r="AD9" s="44">
        <v>2.9478225018846699E-2</v>
      </c>
    </row>
    <row r="10" spans="1:30" x14ac:dyDescent="0.3">
      <c r="A10" s="9">
        <v>45294</v>
      </c>
      <c r="B10" s="44">
        <v>0.42890729160228769</v>
      </c>
      <c r="C10" s="44">
        <v>0.13882958336511539</v>
      </c>
      <c r="D10" s="26" t="e">
        <f>NA()</f>
        <v>#N/A</v>
      </c>
      <c r="E10" s="26" t="e">
        <f>NA()</f>
        <v>#N/A</v>
      </c>
      <c r="F10" s="44">
        <v>7.6238886989283897E-3</v>
      </c>
      <c r="G10" s="44">
        <v>7.6238886989283897E-3</v>
      </c>
      <c r="H10" s="44">
        <v>0.13798007735461901</v>
      </c>
      <c r="I10" s="44">
        <v>0.1134630811293029</v>
      </c>
      <c r="J10" s="44">
        <v>9.449727219767802E-2</v>
      </c>
      <c r="K10" s="59">
        <v>1.7505913141691171E-2</v>
      </c>
      <c r="L10" s="44">
        <v>1.7505913141691171E-2</v>
      </c>
      <c r="M10" s="44">
        <v>1.425655003108737E-2</v>
      </c>
      <c r="N10" s="44">
        <v>1.425655003108737E-2</v>
      </c>
      <c r="O10" s="44">
        <v>1.425655003108737E-2</v>
      </c>
      <c r="P10" s="44">
        <v>1.1250000631203129E-2</v>
      </c>
      <c r="Q10" s="44">
        <v>7.1386092721724944E-3</v>
      </c>
      <c r="R10" s="26" t="e">
        <f>NA()</f>
        <v>#N/A</v>
      </c>
      <c r="S10" s="44">
        <v>1.062132098018575E-2</v>
      </c>
      <c r="T10" s="44">
        <v>1.230047820237596E-2</v>
      </c>
      <c r="U10" s="44">
        <v>1.3017063769595291E-2</v>
      </c>
      <c r="V10" s="44">
        <v>1.6900551131132129E-2</v>
      </c>
      <c r="W10" s="44">
        <v>5.5698911664405083E-2</v>
      </c>
      <c r="X10" s="44">
        <v>7.8519801226312483E-2</v>
      </c>
      <c r="Y10" s="44">
        <v>4.7382395562408211E-2</v>
      </c>
      <c r="Z10" s="44">
        <v>3.9996937354749323E-2</v>
      </c>
      <c r="AA10" s="44">
        <v>3.252842454500391E-2</v>
      </c>
      <c r="AB10" s="44">
        <v>2.596092304745657E-2</v>
      </c>
      <c r="AC10" s="44">
        <v>5.2222227583477283E-2</v>
      </c>
      <c r="AD10" s="44">
        <v>3.6140446250699038E-2</v>
      </c>
    </row>
    <row r="11" spans="1:30" x14ac:dyDescent="0.3">
      <c r="A11" s="9">
        <v>45295</v>
      </c>
      <c r="B11" s="44">
        <v>0.21527301718433231</v>
      </c>
      <c r="C11" s="44">
        <v>6.6774445519300757E-2</v>
      </c>
      <c r="D11" s="26" t="e">
        <f>NA()</f>
        <v>#N/A</v>
      </c>
      <c r="E11" s="26" t="e">
        <f>NA()</f>
        <v>#N/A</v>
      </c>
      <c r="F11" s="44">
        <v>1.296458142458105E-2</v>
      </c>
      <c r="G11" s="44">
        <v>1.296458142458105E-2</v>
      </c>
      <c r="H11" s="44">
        <v>6.9531537289175174E-2</v>
      </c>
      <c r="I11" s="44">
        <v>6.2777518725000508E-2</v>
      </c>
      <c r="J11" s="44">
        <v>5.611938320246853E-2</v>
      </c>
      <c r="K11" s="59">
        <v>0.14474184285358499</v>
      </c>
      <c r="L11" s="44">
        <v>0.14474184285358499</v>
      </c>
      <c r="M11" s="44">
        <v>0.1180066680832233</v>
      </c>
      <c r="N11" s="44">
        <v>0.1180066680832233</v>
      </c>
      <c r="O11" s="44">
        <v>0.1180066680832233</v>
      </c>
      <c r="P11" s="44">
        <v>0.15449518421919381</v>
      </c>
      <c r="Q11" s="44">
        <v>0.1009077669267783</v>
      </c>
      <c r="R11" s="26" t="e">
        <f>NA()</f>
        <v>#N/A</v>
      </c>
      <c r="S11" s="44">
        <v>7.5124516763958218E-2</v>
      </c>
      <c r="T11" s="44">
        <v>0.3074374295365177</v>
      </c>
      <c r="U11" s="44">
        <v>0.16186956480580339</v>
      </c>
      <c r="V11" s="44">
        <v>0.11102157472333531</v>
      </c>
      <c r="W11" s="44">
        <v>8.3570478962901915E-2</v>
      </c>
      <c r="X11" s="44">
        <v>2.7507483063250241E-2</v>
      </c>
      <c r="Y11" s="44">
        <v>0.16045974384827219</v>
      </c>
      <c r="Z11" s="44">
        <v>0.34394161001095741</v>
      </c>
      <c r="AA11" s="44">
        <v>0.31337365906538689</v>
      </c>
      <c r="AB11" s="44">
        <v>0.19378035652093101</v>
      </c>
      <c r="AC11" s="44">
        <v>8.1059742095623583E-2</v>
      </c>
      <c r="AD11" s="44">
        <v>0.12024776340795949</v>
      </c>
    </row>
    <row r="12" spans="1:30" x14ac:dyDescent="0.3">
      <c r="A12" s="9">
        <v>45296</v>
      </c>
      <c r="B12" s="44">
        <v>0.93283011083918088</v>
      </c>
      <c r="C12" s="44">
        <v>0.33361842123609992</v>
      </c>
      <c r="D12" s="26" t="e">
        <f>NA()</f>
        <v>#N/A</v>
      </c>
      <c r="E12" s="26" t="e">
        <f>NA()</f>
        <v>#N/A</v>
      </c>
      <c r="F12" s="44">
        <v>2.2751271961969261E-2</v>
      </c>
      <c r="G12" s="44">
        <v>2.2751271961969261E-2</v>
      </c>
      <c r="H12" s="44">
        <v>0.35868905264736373</v>
      </c>
      <c r="I12" s="44">
        <v>0.36220093622364768</v>
      </c>
      <c r="J12" s="44">
        <v>0.29059111570250301</v>
      </c>
      <c r="K12" s="59">
        <v>0.21358756676865831</v>
      </c>
      <c r="L12" s="44">
        <v>0.21358756676865831</v>
      </c>
      <c r="M12" s="44">
        <v>0.17616961111694021</v>
      </c>
      <c r="N12" s="44">
        <v>0.17616961111694021</v>
      </c>
      <c r="O12" s="44">
        <v>0.17616961111694021</v>
      </c>
      <c r="P12" s="44">
        <v>0.1932596558633102</v>
      </c>
      <c r="Q12" s="44">
        <v>0.12991280887546319</v>
      </c>
      <c r="R12" s="26" t="e">
        <f>NA()</f>
        <v>#N/A</v>
      </c>
      <c r="S12" s="44">
        <v>0.1102086634488043</v>
      </c>
      <c r="T12" s="44">
        <v>0.30576433969145739</v>
      </c>
      <c r="U12" s="44">
        <v>0.19269611815984661</v>
      </c>
      <c r="V12" s="44">
        <v>0.12477118934022401</v>
      </c>
      <c r="W12" s="44">
        <v>0.20768115252136349</v>
      </c>
      <c r="X12" s="44">
        <v>0.90976063305474342</v>
      </c>
      <c r="Y12" s="44">
        <v>1.2724219230973961</v>
      </c>
      <c r="Z12" s="44">
        <v>1.6388946496276431</v>
      </c>
      <c r="AA12" s="44">
        <v>1.723436130822209</v>
      </c>
      <c r="AB12" s="44">
        <v>1.153611061312799</v>
      </c>
      <c r="AC12" s="44">
        <v>0.19603346396216989</v>
      </c>
      <c r="AD12" s="44">
        <v>0.57809650559298598</v>
      </c>
    </row>
    <row r="13" spans="1:30" x14ac:dyDescent="0.3">
      <c r="A13" s="9">
        <v>45297</v>
      </c>
      <c r="B13" s="44">
        <v>7.4380682478123887</v>
      </c>
      <c r="C13" s="44">
        <v>5.8995487187682194</v>
      </c>
      <c r="D13" s="26" t="e">
        <f>NA()</f>
        <v>#N/A</v>
      </c>
      <c r="E13" s="26" t="e">
        <f>NA()</f>
        <v>#N/A</v>
      </c>
      <c r="F13" s="44">
        <v>4.8951598607297164</v>
      </c>
      <c r="G13" s="44">
        <v>4.8951598607297164</v>
      </c>
      <c r="H13" s="44">
        <v>5.270516898509352</v>
      </c>
      <c r="I13" s="44">
        <v>4.1742420814072823</v>
      </c>
      <c r="J13" s="44">
        <v>3.3321111853608798</v>
      </c>
      <c r="K13" s="59">
        <v>4.4512440144747227</v>
      </c>
      <c r="L13" s="44">
        <v>4.4512440144747227</v>
      </c>
      <c r="M13" s="44">
        <v>4.1011003518061484</v>
      </c>
      <c r="N13" s="44">
        <v>4.1011003518061484</v>
      </c>
      <c r="O13" s="44">
        <v>4.1011003518061484</v>
      </c>
      <c r="P13" s="44">
        <v>3.0726557038604638</v>
      </c>
      <c r="Q13" s="44">
        <v>2.7858731244360251</v>
      </c>
      <c r="R13" s="26" t="e">
        <f>NA()</f>
        <v>#N/A</v>
      </c>
      <c r="S13" s="44">
        <v>3.177939599584708</v>
      </c>
      <c r="T13" s="44">
        <v>1.646878828882846</v>
      </c>
      <c r="U13" s="44">
        <v>2.768052169603282</v>
      </c>
      <c r="V13" s="44">
        <v>2.0335779777911189</v>
      </c>
      <c r="W13" s="44">
        <v>2.682844581576</v>
      </c>
      <c r="X13" s="44">
        <v>5.6547140043029911</v>
      </c>
      <c r="Y13" s="44">
        <v>3.5943334826553839</v>
      </c>
      <c r="Z13" s="44">
        <v>2.8376429964770322</v>
      </c>
      <c r="AA13" s="44">
        <v>1.776643010152168</v>
      </c>
      <c r="AB13" s="44">
        <v>0.97689294972805574</v>
      </c>
      <c r="AC13" s="44">
        <v>2.5109711984504082</v>
      </c>
      <c r="AD13" s="44">
        <v>1.614082874672772</v>
      </c>
    </row>
    <row r="14" spans="1:30" x14ac:dyDescent="0.3">
      <c r="A14" s="9">
        <v>45298</v>
      </c>
      <c r="B14" s="44">
        <v>1.527270357093133</v>
      </c>
      <c r="C14" s="44">
        <v>2.2637764015835731</v>
      </c>
      <c r="D14" s="26" t="e">
        <f>NA()</f>
        <v>#N/A</v>
      </c>
      <c r="E14" s="26" t="e">
        <f>NA()</f>
        <v>#N/A</v>
      </c>
      <c r="F14" s="44">
        <v>2.1367688445608679</v>
      </c>
      <c r="G14" s="44">
        <v>2.1367688445608679</v>
      </c>
      <c r="H14" s="44">
        <v>2.0234202524773051</v>
      </c>
      <c r="I14" s="44">
        <v>1.890153543581339</v>
      </c>
      <c r="J14" s="44">
        <v>1.831563270795429</v>
      </c>
      <c r="K14" s="59">
        <v>0.82246301826593038</v>
      </c>
      <c r="L14" s="44">
        <v>0.82246301826593038</v>
      </c>
      <c r="M14" s="44">
        <v>0.8405467882658193</v>
      </c>
      <c r="N14" s="44">
        <v>0.8405467882658193</v>
      </c>
      <c r="O14" s="44">
        <v>0.8405467882658193</v>
      </c>
      <c r="P14" s="44">
        <v>0.83545743384161941</v>
      </c>
      <c r="Q14" s="44">
        <v>0.86456127885368561</v>
      </c>
      <c r="R14" s="26" t="e">
        <f>NA()</f>
        <v>#N/A</v>
      </c>
      <c r="S14" s="44">
        <v>0.84237146778798211</v>
      </c>
      <c r="T14" s="44">
        <v>1.2451801405759659</v>
      </c>
      <c r="U14" s="44">
        <v>0.97084918104622964</v>
      </c>
      <c r="V14" s="44">
        <v>0.9561990655094379</v>
      </c>
      <c r="W14" s="44">
        <v>1.393881168152433</v>
      </c>
      <c r="X14" s="44">
        <v>1.303071655483975</v>
      </c>
      <c r="Y14" s="44">
        <v>1.2610654039774509</v>
      </c>
      <c r="Z14" s="44">
        <v>1.15232102702879</v>
      </c>
      <c r="AA14" s="44">
        <v>1.2887729250232469</v>
      </c>
      <c r="AB14" s="44">
        <v>1.443920887964306</v>
      </c>
      <c r="AC14" s="44">
        <v>1.4104260359721419</v>
      </c>
      <c r="AD14" s="44">
        <v>1.4417591097605369</v>
      </c>
    </row>
    <row r="15" spans="1:30" x14ac:dyDescent="0.3">
      <c r="A15" s="9">
        <v>45299</v>
      </c>
      <c r="B15" s="44">
        <v>0.75996053005173514</v>
      </c>
      <c r="C15" s="44">
        <v>0.27714003342752108</v>
      </c>
      <c r="D15" s="26" t="e">
        <f>NA()</f>
        <v>#N/A</v>
      </c>
      <c r="E15" s="26" t="e">
        <f>NA()</f>
        <v>#N/A</v>
      </c>
      <c r="F15" s="44">
        <v>5.5378651875396659E-2</v>
      </c>
      <c r="G15" s="44">
        <v>5.5378651875396659E-2</v>
      </c>
      <c r="H15" s="44">
        <v>0.27093009730197021</v>
      </c>
      <c r="I15" s="44">
        <v>0.2183854833219501</v>
      </c>
      <c r="J15" s="44">
        <v>0.17458129066034819</v>
      </c>
      <c r="K15" s="59">
        <v>0.22940708896898249</v>
      </c>
      <c r="L15" s="44">
        <v>0.22940708896898249</v>
      </c>
      <c r="M15" s="44">
        <v>0.1883245662150041</v>
      </c>
      <c r="N15" s="44">
        <v>0.1883245662150041</v>
      </c>
      <c r="O15" s="44">
        <v>0.1883245662150041</v>
      </c>
      <c r="P15" s="44">
        <v>0.13901478734909531</v>
      </c>
      <c r="Q15" s="44">
        <v>9.1124392694778622E-2</v>
      </c>
      <c r="R15" s="26" t="e">
        <f>NA()</f>
        <v>#N/A</v>
      </c>
      <c r="S15" s="44">
        <v>0.10978960756800089</v>
      </c>
      <c r="T15" s="44">
        <v>0.36027707073470328</v>
      </c>
      <c r="U15" s="44">
        <v>0.18585916742604219</v>
      </c>
      <c r="V15" s="44">
        <v>0.12227504021362121</v>
      </c>
      <c r="W15" s="44">
        <v>0.1484281654369847</v>
      </c>
      <c r="X15" s="44">
        <v>0.1231871057802581</v>
      </c>
      <c r="Y15" s="44">
        <v>7.7680343983165687E-2</v>
      </c>
      <c r="Z15" s="44">
        <v>6.822850987451369E-2</v>
      </c>
      <c r="AA15" s="44">
        <v>6.4129332436700687E-2</v>
      </c>
      <c r="AB15" s="44">
        <v>4.5346745224741088E-2</v>
      </c>
      <c r="AC15" s="44">
        <v>0.14061669007422081</v>
      </c>
      <c r="AD15" s="44">
        <v>8.685075081012722E-2</v>
      </c>
    </row>
    <row r="16" spans="1:30" x14ac:dyDescent="0.3">
      <c r="A16" s="9">
        <v>45300</v>
      </c>
      <c r="B16" s="44">
        <v>7.7846488437469583</v>
      </c>
      <c r="C16" s="44">
        <v>3.0173510197827689</v>
      </c>
      <c r="D16" s="26" t="e">
        <f>NA()</f>
        <v>#N/A</v>
      </c>
      <c r="E16" s="26" t="e">
        <f>NA()</f>
        <v>#N/A</v>
      </c>
      <c r="F16" s="44">
        <v>0.7757189065132768</v>
      </c>
      <c r="G16" s="44">
        <v>0.7757189065132768</v>
      </c>
      <c r="H16" s="44">
        <v>2.9263278416677769</v>
      </c>
      <c r="I16" s="44">
        <v>2.3380835980390851</v>
      </c>
      <c r="J16" s="44">
        <v>1.90515780580334</v>
      </c>
      <c r="K16" s="59">
        <v>4.0788918095598889</v>
      </c>
      <c r="L16" s="44">
        <v>4.0788918095598889</v>
      </c>
      <c r="M16" s="44">
        <v>3.3626239219951328</v>
      </c>
      <c r="N16" s="44">
        <v>3.3626239219951328</v>
      </c>
      <c r="O16" s="44">
        <v>3.3626239219951328</v>
      </c>
      <c r="P16" s="44">
        <v>3.244565253688017</v>
      </c>
      <c r="Q16" s="44">
        <v>2.2082581617869441</v>
      </c>
      <c r="R16" s="26" t="e">
        <f>NA()</f>
        <v>#N/A</v>
      </c>
      <c r="S16" s="44">
        <v>2.0353013968492299</v>
      </c>
      <c r="T16" s="44">
        <v>3.569997781678008</v>
      </c>
      <c r="U16" s="44">
        <v>2.7845605112873408</v>
      </c>
      <c r="V16" s="44">
        <v>1.788990629000057</v>
      </c>
      <c r="W16" s="44">
        <v>1.8470742174016981</v>
      </c>
      <c r="X16" s="44">
        <v>1.6943815236921469</v>
      </c>
      <c r="Y16" s="44">
        <v>1.3187424406016059</v>
      </c>
      <c r="Z16" s="44">
        <v>1.201401807164248</v>
      </c>
      <c r="AA16" s="44">
        <v>1.088682086117861</v>
      </c>
      <c r="AB16" s="44">
        <v>1.127019223013408</v>
      </c>
      <c r="AC16" s="44">
        <v>1.7682167749075559</v>
      </c>
      <c r="AD16" s="44">
        <v>1.53200892608696</v>
      </c>
    </row>
    <row r="17" spans="1:30" x14ac:dyDescent="0.3">
      <c r="A17" s="9">
        <v>45301</v>
      </c>
      <c r="B17" s="44">
        <v>2.9171494322595821</v>
      </c>
      <c r="C17" s="44">
        <v>1.964270822564139</v>
      </c>
      <c r="D17" s="26" t="e">
        <f>NA()</f>
        <v>#N/A</v>
      </c>
      <c r="E17" s="26" t="e">
        <f>NA()</f>
        <v>#N/A</v>
      </c>
      <c r="F17" s="44">
        <v>1.8052415070721579</v>
      </c>
      <c r="G17" s="44">
        <v>1.8052415070721579</v>
      </c>
      <c r="H17" s="44">
        <v>2.027500305178187</v>
      </c>
      <c r="I17" s="44">
        <v>2.0911537126531519</v>
      </c>
      <c r="J17" s="44">
        <v>2.1328760277219452</v>
      </c>
      <c r="K17" s="59">
        <v>3.353130086115351</v>
      </c>
      <c r="L17" s="44">
        <v>3.353130086115351</v>
      </c>
      <c r="M17" s="44">
        <v>3.1619170435183519</v>
      </c>
      <c r="N17" s="44">
        <v>3.1619170435183519</v>
      </c>
      <c r="O17" s="44">
        <v>3.1619170435183519</v>
      </c>
      <c r="P17" s="44">
        <v>2.994293146578062</v>
      </c>
      <c r="Q17" s="44">
        <v>2.390997341563625</v>
      </c>
      <c r="R17" s="26" t="e">
        <f>NA()</f>
        <v>#N/A</v>
      </c>
      <c r="S17" s="44">
        <v>2.3826294963364991</v>
      </c>
      <c r="T17" s="44">
        <v>3.6096140822804799</v>
      </c>
      <c r="U17" s="44">
        <v>2.9171651710489779</v>
      </c>
      <c r="V17" s="44">
        <v>2.67698299655282</v>
      </c>
      <c r="W17" s="44">
        <v>2.4049295121373819</v>
      </c>
      <c r="X17" s="44">
        <v>1.642614258751685</v>
      </c>
      <c r="Y17" s="44">
        <v>1.7106555632779119</v>
      </c>
      <c r="Z17" s="44">
        <v>1.748208226986399</v>
      </c>
      <c r="AA17" s="44">
        <v>1.6774967174437949</v>
      </c>
      <c r="AB17" s="44">
        <v>1.342000974543113</v>
      </c>
      <c r="AC17" s="44">
        <v>2.4530015949320219</v>
      </c>
      <c r="AD17" s="44">
        <v>1.8537846351674061</v>
      </c>
    </row>
    <row r="18" spans="1:30" x14ac:dyDescent="0.3">
      <c r="A18" s="9">
        <v>45302</v>
      </c>
      <c r="B18" s="44">
        <v>0.8408534129234011</v>
      </c>
      <c r="C18" s="44">
        <v>0.97571930016625896</v>
      </c>
      <c r="D18" s="26" t="e">
        <f>NA()</f>
        <v>#N/A</v>
      </c>
      <c r="E18" s="26" t="e">
        <f>NA()</f>
        <v>#N/A</v>
      </c>
      <c r="F18" s="44">
        <v>0.94440874377835959</v>
      </c>
      <c r="G18" s="44">
        <v>0.94440874377835959</v>
      </c>
      <c r="H18" s="44">
        <v>0.86882907362185546</v>
      </c>
      <c r="I18" s="44">
        <v>0.75887921035282058</v>
      </c>
      <c r="J18" s="44">
        <v>0.65267674188394842</v>
      </c>
      <c r="K18" s="59">
        <v>1.061478126559172</v>
      </c>
      <c r="L18" s="44">
        <v>1.061478126559172</v>
      </c>
      <c r="M18" s="44">
        <v>1.036403678323949</v>
      </c>
      <c r="N18" s="44">
        <v>1.036403678323949</v>
      </c>
      <c r="O18" s="44">
        <v>1.036403678323949</v>
      </c>
      <c r="P18" s="44">
        <v>1.6472996344903661</v>
      </c>
      <c r="Q18" s="44">
        <v>1.596492499713936</v>
      </c>
      <c r="R18" s="26" t="e">
        <f>NA()</f>
        <v>#N/A</v>
      </c>
      <c r="S18" s="44">
        <v>0.98718975899797501</v>
      </c>
      <c r="T18" s="44">
        <v>1.934289446062476</v>
      </c>
      <c r="U18" s="44">
        <v>1.2545752617460919</v>
      </c>
      <c r="V18" s="44">
        <v>0.98490767650014299</v>
      </c>
      <c r="W18" s="44">
        <v>0.81879220919204565</v>
      </c>
      <c r="X18" s="44">
        <v>0.40001380234325568</v>
      </c>
      <c r="Y18" s="44">
        <v>0.32743552420373068</v>
      </c>
      <c r="Z18" s="44">
        <v>0.27125365357004411</v>
      </c>
      <c r="AA18" s="44">
        <v>0.22980689383957539</v>
      </c>
      <c r="AB18" s="44">
        <v>0.18773184973281409</v>
      </c>
      <c r="AC18" s="44">
        <v>0.82236723146903856</v>
      </c>
      <c r="AD18" s="44">
        <v>0.51825311015696474</v>
      </c>
    </row>
    <row r="19" spans="1:30" x14ac:dyDescent="0.3">
      <c r="A19" s="9">
        <v>45303</v>
      </c>
      <c r="B19" s="44">
        <v>0.1313812274514024</v>
      </c>
      <c r="C19" s="44">
        <v>0.33457295722376562</v>
      </c>
      <c r="D19" s="26" t="e">
        <f>NA()</f>
        <v>#N/A</v>
      </c>
      <c r="E19" s="26" t="e">
        <f>NA()</f>
        <v>#N/A</v>
      </c>
      <c r="F19" s="44">
        <v>0.31335134981756291</v>
      </c>
      <c r="G19" s="44">
        <v>0.31335134981756291</v>
      </c>
      <c r="H19" s="44">
        <v>0.27099950879648088</v>
      </c>
      <c r="I19" s="44">
        <v>0.22193437459841531</v>
      </c>
      <c r="J19" s="44">
        <v>0.18545154550674189</v>
      </c>
      <c r="K19" s="59">
        <v>0.30580406851630221</v>
      </c>
      <c r="L19" s="44">
        <v>0.30580406851630221</v>
      </c>
      <c r="M19" s="44">
        <v>0.30541453560327991</v>
      </c>
      <c r="N19" s="44">
        <v>0.30541453560327991</v>
      </c>
      <c r="O19" s="44">
        <v>0.30541453560327991</v>
      </c>
      <c r="P19" s="44">
        <v>0.40500564552196738</v>
      </c>
      <c r="Q19" s="44">
        <v>0.39266055266583161</v>
      </c>
      <c r="R19" s="26" t="e">
        <f>NA()</f>
        <v>#N/A</v>
      </c>
      <c r="S19" s="44">
        <v>0.27646916915392461</v>
      </c>
      <c r="T19" s="44">
        <v>0.3214595996219497</v>
      </c>
      <c r="U19" s="44">
        <v>0.28739551266792229</v>
      </c>
      <c r="V19" s="44">
        <v>0.2052756806789155</v>
      </c>
      <c r="W19" s="44">
        <v>0.19536361309282871</v>
      </c>
      <c r="X19" s="44">
        <v>0.16696720457126421</v>
      </c>
      <c r="Y19" s="44">
        <v>0.15713177552977209</v>
      </c>
      <c r="Z19" s="44">
        <v>0.13242526945320399</v>
      </c>
      <c r="AA19" s="44">
        <v>0.1009907841053604</v>
      </c>
      <c r="AB19" s="44">
        <v>6.6692694061779051E-2</v>
      </c>
      <c r="AC19" s="44">
        <v>0.19104685004138491</v>
      </c>
      <c r="AD19" s="44">
        <v>0.12833203157925749</v>
      </c>
    </row>
    <row r="20" spans="1:30" x14ac:dyDescent="0.3">
      <c r="A20" s="9">
        <v>45304</v>
      </c>
      <c r="B20" s="44">
        <v>1.5354489353217329E-2</v>
      </c>
      <c r="C20" s="44">
        <v>1.7623259960308269E-2</v>
      </c>
      <c r="D20" s="26" t="e">
        <f>NA()</f>
        <v>#N/A</v>
      </c>
      <c r="E20" s="26" t="e">
        <f>NA()</f>
        <v>#N/A</v>
      </c>
      <c r="F20" s="44">
        <v>1.575222476166608E-2</v>
      </c>
      <c r="G20" s="44">
        <v>1.575222476166608E-2</v>
      </c>
      <c r="H20" s="44">
        <v>2.1591491537219371E-2</v>
      </c>
      <c r="I20" s="44">
        <v>3.0109029320953731E-2</v>
      </c>
      <c r="J20" s="44">
        <v>2.6202723877798331E-2</v>
      </c>
      <c r="K20" s="59">
        <v>9.0988181764259934E-3</v>
      </c>
      <c r="L20" s="44">
        <v>9.0988181764259934E-3</v>
      </c>
      <c r="M20" s="44">
        <v>7.2917800721423844E-3</v>
      </c>
      <c r="N20" s="44">
        <v>7.2917800721423844E-3</v>
      </c>
      <c r="O20" s="44">
        <v>7.2917800721423844E-3</v>
      </c>
      <c r="P20" s="44">
        <v>9.1398718775851935E-4</v>
      </c>
      <c r="Q20" s="44">
        <v>5.8064519262482079E-4</v>
      </c>
      <c r="R20" s="26" t="e">
        <f>NA()</f>
        <v>#N/A</v>
      </c>
      <c r="S20" s="44">
        <v>3.898918004585551E-3</v>
      </c>
      <c r="T20" s="44">
        <v>1.7233971184904789E-3</v>
      </c>
      <c r="U20" s="44">
        <v>3.382643830569586E-3</v>
      </c>
      <c r="V20" s="44">
        <v>6.7596993800249083E-3</v>
      </c>
      <c r="W20" s="44">
        <v>1.648121162891162E-2</v>
      </c>
      <c r="X20" s="44">
        <v>4.4903317444938929E-3</v>
      </c>
      <c r="Y20" s="44">
        <v>1.6708713650679701E-2</v>
      </c>
      <c r="Z20" s="44">
        <v>1.8892032859582721E-2</v>
      </c>
      <c r="AA20" s="44">
        <v>4.1151499451576763E-2</v>
      </c>
      <c r="AB20" s="44">
        <v>4.8805264501373652E-2</v>
      </c>
      <c r="AC20" s="44">
        <v>1.5317100357828571E-2</v>
      </c>
      <c r="AD20" s="44">
        <v>2.9105898570127759E-2</v>
      </c>
    </row>
    <row r="21" spans="1:30" x14ac:dyDescent="0.3">
      <c r="A21" s="9">
        <v>45305</v>
      </c>
      <c r="B21" s="44">
        <v>4.0549351781703977E-2</v>
      </c>
      <c r="C21" s="44">
        <v>0.2095443516399709</v>
      </c>
      <c r="D21" s="26" t="e">
        <f>NA()</f>
        <v>#N/A</v>
      </c>
      <c r="E21" s="26" t="e">
        <f>NA()</f>
        <v>#N/A</v>
      </c>
      <c r="F21" s="44">
        <v>0.29286611927472039</v>
      </c>
      <c r="G21" s="44">
        <v>0.29286611927472039</v>
      </c>
      <c r="H21" s="44">
        <v>0.18896704570998321</v>
      </c>
      <c r="I21" s="44">
        <v>0.16320626111255471</v>
      </c>
      <c r="J21" s="44">
        <v>0.1361410924410964</v>
      </c>
      <c r="K21" s="59">
        <v>0.1783063148005723</v>
      </c>
      <c r="L21" s="44">
        <v>0.1783063148005723</v>
      </c>
      <c r="M21" s="44">
        <v>0.16952293045152489</v>
      </c>
      <c r="N21" s="44">
        <v>0.16952293045152489</v>
      </c>
      <c r="O21" s="44">
        <v>0.16952293045152489</v>
      </c>
      <c r="P21" s="44">
        <v>0.35148916453410572</v>
      </c>
      <c r="Q21" s="44">
        <v>0.31841458189451399</v>
      </c>
      <c r="R21" s="26" t="e">
        <f>NA()</f>
        <v>#N/A</v>
      </c>
      <c r="S21" s="44">
        <v>0.16222262690287259</v>
      </c>
      <c r="T21" s="44">
        <v>0.40829128784725971</v>
      </c>
      <c r="U21" s="44">
        <v>0.23247028586763599</v>
      </c>
      <c r="V21" s="44">
        <v>0.16929227794752261</v>
      </c>
      <c r="W21" s="44">
        <v>0.1527166851943095</v>
      </c>
      <c r="X21" s="44">
        <v>9.3419665411118118E-3</v>
      </c>
      <c r="Y21" s="44">
        <v>1.4526843461754641E-2</v>
      </c>
      <c r="Z21" s="44">
        <v>1.5269265386590739E-2</v>
      </c>
      <c r="AA21" s="44">
        <v>1.853300725512189E-2</v>
      </c>
      <c r="AB21" s="44">
        <v>2.337316697412006E-2</v>
      </c>
      <c r="AC21" s="44">
        <v>0.1458727402023301</v>
      </c>
      <c r="AD21" s="44">
        <v>8.3901832529336764E-2</v>
      </c>
    </row>
    <row r="22" spans="1:30" x14ac:dyDescent="0.3">
      <c r="A22" s="9">
        <v>45306</v>
      </c>
      <c r="B22" s="44">
        <v>3.9749096589151026E-3</v>
      </c>
      <c r="C22" s="44">
        <v>2.483130587458522E-3</v>
      </c>
      <c r="D22" s="26" t="e">
        <f>NA()</f>
        <v>#N/A</v>
      </c>
      <c r="E22" s="26" t="e">
        <f>NA()</f>
        <v>#N/A</v>
      </c>
      <c r="F22" s="44">
        <v>3.3989836836974542E-5</v>
      </c>
      <c r="G22" s="44">
        <v>3.3989836836974542E-5</v>
      </c>
      <c r="H22" s="44">
        <v>4.8104611288391497E-3</v>
      </c>
      <c r="I22" s="44">
        <v>8.0968383229296677E-3</v>
      </c>
      <c r="J22" s="44">
        <v>7.0479484719133427E-3</v>
      </c>
      <c r="K22" s="59">
        <v>7.7435253229965494E-4</v>
      </c>
      <c r="L22" s="44">
        <v>7.7435253229965494E-4</v>
      </c>
      <c r="M22" s="44">
        <v>6.2116083891788042E-4</v>
      </c>
      <c r="N22" s="44">
        <v>6.2116083891788042E-4</v>
      </c>
      <c r="O22" s="44">
        <v>6.2116083891788042E-4</v>
      </c>
      <c r="P22" s="44">
        <v>0</v>
      </c>
      <c r="Q22" s="44">
        <v>0</v>
      </c>
      <c r="R22" s="26" t="e">
        <f>NA()</f>
        <v>#N/A</v>
      </c>
      <c r="S22" s="44">
        <v>9.1590915607022393E-4</v>
      </c>
      <c r="T22" s="44">
        <v>3.1163030866874029E-3</v>
      </c>
      <c r="U22" s="44">
        <v>1.7185764022112819E-3</v>
      </c>
      <c r="V22" s="44">
        <v>3.8155764069920852E-3</v>
      </c>
      <c r="W22" s="44">
        <v>5.4317624394527144E-3</v>
      </c>
      <c r="X22" s="44">
        <v>2.6629260365986718E-2</v>
      </c>
      <c r="Y22" s="44">
        <v>8.9564551752919941E-2</v>
      </c>
      <c r="Z22" s="44">
        <v>0.1161289461173978</v>
      </c>
      <c r="AA22" s="44">
        <v>9.3992410823044076E-2</v>
      </c>
      <c r="AB22" s="44">
        <v>5.5206060794206487E-2</v>
      </c>
      <c r="AC22" s="44">
        <v>5.2558345500786216E-3</v>
      </c>
      <c r="AD22" s="44">
        <v>2.5718847236631971E-2</v>
      </c>
    </row>
    <row r="23" spans="1:30" x14ac:dyDescent="0.3">
      <c r="A23" s="9">
        <v>45307</v>
      </c>
      <c r="B23" s="44">
        <v>2.2840825781232512</v>
      </c>
      <c r="C23" s="44">
        <v>2.555004527573701</v>
      </c>
      <c r="D23" s="26" t="e">
        <f>NA()</f>
        <v>#N/A</v>
      </c>
      <c r="E23" s="26" t="e">
        <f>NA()</f>
        <v>#N/A</v>
      </c>
      <c r="F23" s="44">
        <v>2.7853352666052662</v>
      </c>
      <c r="G23" s="44">
        <v>2.7853352666052662</v>
      </c>
      <c r="H23" s="44">
        <v>2.6578859730758051</v>
      </c>
      <c r="I23" s="44">
        <v>2.3486700218943688</v>
      </c>
      <c r="J23" s="44">
        <v>2.1204923670005251</v>
      </c>
      <c r="K23" s="59">
        <v>1.73449079041277</v>
      </c>
      <c r="L23" s="44">
        <v>1.73449079041277</v>
      </c>
      <c r="M23" s="44">
        <v>1.741194752604442</v>
      </c>
      <c r="N23" s="44">
        <v>1.741194752604442</v>
      </c>
      <c r="O23" s="44">
        <v>1.741194752604442</v>
      </c>
      <c r="P23" s="44">
        <v>1.644005303980836</v>
      </c>
      <c r="Q23" s="44">
        <v>1.642902295796141</v>
      </c>
      <c r="R23" s="26" t="e">
        <f>NA()</f>
        <v>#N/A</v>
      </c>
      <c r="S23" s="44">
        <v>2.0406704432004461</v>
      </c>
      <c r="T23" s="44">
        <v>1.514490350826782</v>
      </c>
      <c r="U23" s="44">
        <v>1.928905549861256</v>
      </c>
      <c r="V23" s="44">
        <v>2.0588639258052761</v>
      </c>
      <c r="W23" s="44">
        <v>2.0896781464029002</v>
      </c>
      <c r="X23" s="44">
        <v>2.868607636753806</v>
      </c>
      <c r="Y23" s="44">
        <v>2.437728103802788</v>
      </c>
      <c r="Z23" s="44">
        <v>2.0900651580606779</v>
      </c>
      <c r="AA23" s="44">
        <v>1.471226500297548</v>
      </c>
      <c r="AB23" s="44">
        <v>1.071653761802505</v>
      </c>
      <c r="AC23" s="44">
        <v>2.0527845652093242</v>
      </c>
      <c r="AD23" s="44">
        <v>1.530072117871603</v>
      </c>
    </row>
    <row r="24" spans="1:30" x14ac:dyDescent="0.3">
      <c r="A24" s="9">
        <v>45308</v>
      </c>
      <c r="B24" s="44">
        <v>6.6653812033891171</v>
      </c>
      <c r="C24" s="44">
        <v>7.0268263330878753</v>
      </c>
      <c r="D24" s="26" t="e">
        <f>NA()</f>
        <v>#N/A</v>
      </c>
      <c r="E24" s="26" t="e">
        <f>NA()</f>
        <v>#N/A</v>
      </c>
      <c r="F24" s="44">
        <v>8.6150264655165323</v>
      </c>
      <c r="G24" s="44">
        <v>8.6150264655165323</v>
      </c>
      <c r="H24" s="44">
        <v>7.1050836740821612</v>
      </c>
      <c r="I24" s="44">
        <v>6.3984587267773536</v>
      </c>
      <c r="J24" s="44">
        <v>5.6052323266461253</v>
      </c>
      <c r="K24" s="59">
        <v>11.72042481641512</v>
      </c>
      <c r="L24" s="44">
        <v>11.72042481641512</v>
      </c>
      <c r="M24" s="44">
        <v>11.54092398439319</v>
      </c>
      <c r="N24" s="44">
        <v>11.54092398439319</v>
      </c>
      <c r="O24" s="44">
        <v>11.54092398439319</v>
      </c>
      <c r="P24" s="44">
        <v>12.04160186178814</v>
      </c>
      <c r="Q24" s="44">
        <v>11.40500609336361</v>
      </c>
      <c r="R24" s="26" t="e">
        <f>NA()</f>
        <v>#N/A</v>
      </c>
      <c r="S24" s="44">
        <v>11.064088290491149</v>
      </c>
      <c r="T24" s="44">
        <v>10.635756661752071</v>
      </c>
      <c r="U24" s="44">
        <v>10.996201493991901</v>
      </c>
      <c r="V24" s="44">
        <v>9.6529166871943168</v>
      </c>
      <c r="W24" s="44">
        <v>7.6290745069202206</v>
      </c>
      <c r="X24" s="44">
        <v>4.8681353613816576</v>
      </c>
      <c r="Y24" s="44">
        <v>3.51482034472747</v>
      </c>
      <c r="Z24" s="44">
        <v>2.7582735115117449</v>
      </c>
      <c r="AA24" s="44">
        <v>1.9138291757848831</v>
      </c>
      <c r="AB24" s="44">
        <v>1.43586852729169</v>
      </c>
      <c r="AC24" s="44">
        <v>7.5586852156514031</v>
      </c>
      <c r="AD24" s="44">
        <v>4.4954881741946098</v>
      </c>
    </row>
    <row r="25" spans="1:30" x14ac:dyDescent="0.3">
      <c r="A25" s="9">
        <v>45309</v>
      </c>
      <c r="B25" s="44">
        <v>7.8000014850528224E-2</v>
      </c>
      <c r="C25" s="44">
        <v>0.30604291017613539</v>
      </c>
      <c r="D25" s="26" t="e">
        <f>NA()</f>
        <v>#N/A</v>
      </c>
      <c r="E25" s="26" t="e">
        <f>NA()</f>
        <v>#N/A</v>
      </c>
      <c r="F25" s="44">
        <v>0.2391054772474866</v>
      </c>
      <c r="G25" s="44">
        <v>0.2391054772474866</v>
      </c>
      <c r="H25" s="44">
        <v>0.23460260213246539</v>
      </c>
      <c r="I25" s="44">
        <v>0.21003253795305321</v>
      </c>
      <c r="J25" s="44">
        <v>0.20494855640845591</v>
      </c>
      <c r="K25" s="59">
        <v>0.25497551949543729</v>
      </c>
      <c r="L25" s="44">
        <v>0.25497551949543729</v>
      </c>
      <c r="M25" s="44">
        <v>0.26900294893560039</v>
      </c>
      <c r="N25" s="44">
        <v>0.26900294893560039</v>
      </c>
      <c r="O25" s="44">
        <v>0.26900294893560039</v>
      </c>
      <c r="P25" s="44">
        <v>0.32969937212405859</v>
      </c>
      <c r="Q25" s="44">
        <v>0.35063963386440472</v>
      </c>
      <c r="R25" s="26" t="e">
        <f>NA()</f>
        <v>#N/A</v>
      </c>
      <c r="S25" s="44">
        <v>0.27445585784780507</v>
      </c>
      <c r="T25" s="44">
        <v>0.34688030368309231</v>
      </c>
      <c r="U25" s="44">
        <v>0.29340906339738382</v>
      </c>
      <c r="V25" s="44">
        <v>0.2477217843755001</v>
      </c>
      <c r="W25" s="44">
        <v>0.22633517039197801</v>
      </c>
      <c r="X25" s="44">
        <v>0.16546731954354721</v>
      </c>
      <c r="Y25" s="44">
        <v>0.17905062318926129</v>
      </c>
      <c r="Z25" s="44">
        <v>0.18584352947132179</v>
      </c>
      <c r="AA25" s="44">
        <v>0.15965828519289471</v>
      </c>
      <c r="AB25" s="44">
        <v>0.12519713360975171</v>
      </c>
      <c r="AC25" s="44">
        <v>0.22915224992653499</v>
      </c>
      <c r="AD25" s="44">
        <v>0.1839984395853172</v>
      </c>
    </row>
    <row r="26" spans="1:30" x14ac:dyDescent="0.3">
      <c r="A26" s="9">
        <v>45310</v>
      </c>
      <c r="B26" s="44">
        <v>0.10202119374004349</v>
      </c>
      <c r="C26" s="44">
        <v>3.3554884599264617E-2</v>
      </c>
      <c r="D26" s="26" t="e">
        <f>NA()</f>
        <v>#N/A</v>
      </c>
      <c r="E26" s="26" t="e">
        <f>NA()</f>
        <v>#N/A</v>
      </c>
      <c r="F26" s="44">
        <v>1.282179240862753E-2</v>
      </c>
      <c r="G26" s="44">
        <v>1.282179240862753E-2</v>
      </c>
      <c r="H26" s="44">
        <v>3.5294191246060362E-2</v>
      </c>
      <c r="I26" s="44">
        <v>3.245505870105983E-2</v>
      </c>
      <c r="J26" s="44">
        <v>3.0452878592306529E-2</v>
      </c>
      <c r="K26" s="59">
        <v>8.418497087240958E-3</v>
      </c>
      <c r="L26" s="44">
        <v>8.418497087240958E-3</v>
      </c>
      <c r="M26" s="44">
        <v>8.1056915156294228E-3</v>
      </c>
      <c r="N26" s="44">
        <v>8.1056915156294228E-3</v>
      </c>
      <c r="O26" s="44">
        <v>8.1056915156294228E-3</v>
      </c>
      <c r="P26" s="44">
        <v>3.4244375286917308E-3</v>
      </c>
      <c r="Q26" s="44">
        <v>2.6123993687384248E-3</v>
      </c>
      <c r="R26" s="26" t="e">
        <f>NA()</f>
        <v>#N/A</v>
      </c>
      <c r="S26" s="44">
        <v>7.0108770388803438E-3</v>
      </c>
      <c r="T26" s="44">
        <v>1.064938663010769E-2</v>
      </c>
      <c r="U26" s="44">
        <v>7.931285195652029E-3</v>
      </c>
      <c r="V26" s="44">
        <v>8.5168891751560283E-3</v>
      </c>
      <c r="W26" s="44">
        <v>1.9484883883731281E-2</v>
      </c>
      <c r="X26" s="44">
        <v>1.2182551396034771E-2</v>
      </c>
      <c r="Y26" s="44">
        <v>1.8712125731093151E-2</v>
      </c>
      <c r="Z26" s="44">
        <v>3.0580168048934379E-2</v>
      </c>
      <c r="AA26" s="44">
        <v>4.8719138961964698E-2</v>
      </c>
      <c r="AB26" s="44">
        <v>4.0457780831689452E-2</v>
      </c>
      <c r="AC26" s="44">
        <v>1.8478000501026399E-2</v>
      </c>
      <c r="AD26" s="44">
        <v>2.7810102557234678E-2</v>
      </c>
    </row>
    <row r="27" spans="1:30" x14ac:dyDescent="0.3">
      <c r="A27" s="9">
        <v>45311</v>
      </c>
      <c r="B27" s="44">
        <v>0.11611765596511241</v>
      </c>
      <c r="C27" s="44">
        <v>8.7841881966801622E-2</v>
      </c>
      <c r="D27" s="26" t="e">
        <f>NA()</f>
        <v>#N/A</v>
      </c>
      <c r="E27" s="26" t="e">
        <f>NA()</f>
        <v>#N/A</v>
      </c>
      <c r="F27" s="44">
        <v>7.0416262484862074E-2</v>
      </c>
      <c r="G27" s="44">
        <v>7.0416262484862074E-2</v>
      </c>
      <c r="H27" s="44">
        <v>7.2545137682221983E-2</v>
      </c>
      <c r="I27" s="44">
        <v>5.5794463095714592E-2</v>
      </c>
      <c r="J27" s="44">
        <v>4.6157288937659448E-2</v>
      </c>
      <c r="K27" s="59">
        <v>6.595889497970478E-2</v>
      </c>
      <c r="L27" s="44">
        <v>6.595889497970478E-2</v>
      </c>
      <c r="M27" s="44">
        <v>5.4515807313740242E-2</v>
      </c>
      <c r="N27" s="44">
        <v>5.4515807313740242E-2</v>
      </c>
      <c r="O27" s="44">
        <v>5.4515807313740242E-2</v>
      </c>
      <c r="P27" s="44">
        <v>1.3109002842184549E-2</v>
      </c>
      <c r="Q27" s="44">
        <v>9.5758061534950457E-3</v>
      </c>
      <c r="R27" s="26" t="e">
        <f>NA()</f>
        <v>#N/A</v>
      </c>
      <c r="S27" s="44">
        <v>4.273649249114983E-2</v>
      </c>
      <c r="T27" s="44">
        <v>4.0198361870196188E-2</v>
      </c>
      <c r="U27" s="44">
        <v>4.5432673420839308E-2</v>
      </c>
      <c r="V27" s="44">
        <v>3.0470255978002458E-2</v>
      </c>
      <c r="W27" s="44">
        <v>3.8313772457830957E-2</v>
      </c>
      <c r="X27" s="44">
        <v>4.5094197772916671E-2</v>
      </c>
      <c r="Y27" s="44">
        <v>2.8757187639063549E-2</v>
      </c>
      <c r="Z27" s="44">
        <v>2.3111452995481431E-2</v>
      </c>
      <c r="AA27" s="44">
        <v>1.6589888932260571E-2</v>
      </c>
      <c r="AB27" s="44">
        <v>1.132672322558799E-2</v>
      </c>
      <c r="AC27" s="44">
        <v>3.6062030196364551E-2</v>
      </c>
      <c r="AD27" s="44">
        <v>2.2737948503117712E-2</v>
      </c>
    </row>
    <row r="28" spans="1:30" x14ac:dyDescent="0.3">
      <c r="A28" s="9">
        <v>45312</v>
      </c>
      <c r="B28" s="44">
        <v>0.26106490572656332</v>
      </c>
      <c r="C28" s="44">
        <v>9.0188674838197716E-2</v>
      </c>
      <c r="D28" s="26" t="e">
        <f>NA()</f>
        <v>#N/A</v>
      </c>
      <c r="E28" s="26" t="e">
        <f>NA()</f>
        <v>#N/A</v>
      </c>
      <c r="F28" s="44">
        <v>8.5219192245248546E-3</v>
      </c>
      <c r="G28" s="44">
        <v>8.5219192245248546E-3</v>
      </c>
      <c r="H28" s="44">
        <v>9.0637071570491168E-2</v>
      </c>
      <c r="I28" s="44">
        <v>7.3893045743014821E-2</v>
      </c>
      <c r="J28" s="44">
        <v>6.043318526119848E-2</v>
      </c>
      <c r="K28" s="59">
        <v>0.14183840851051949</v>
      </c>
      <c r="L28" s="44">
        <v>0.14183840851051949</v>
      </c>
      <c r="M28" s="44">
        <v>0.1201239902620366</v>
      </c>
      <c r="N28" s="44">
        <v>0.1201239902620366</v>
      </c>
      <c r="O28" s="44">
        <v>0.1201239902620366</v>
      </c>
      <c r="P28" s="44">
        <v>0.1016053110525803</v>
      </c>
      <c r="Q28" s="44">
        <v>9.1748492834496223E-2</v>
      </c>
      <c r="R28" s="26" t="e">
        <f>NA()</f>
        <v>#N/A</v>
      </c>
      <c r="S28" s="44">
        <v>7.7313532339191277E-2</v>
      </c>
      <c r="T28" s="44">
        <v>0.1141637166413144</v>
      </c>
      <c r="U28" s="44">
        <v>9.6432988320916221E-2</v>
      </c>
      <c r="V28" s="44">
        <v>6.0448565187345767E-2</v>
      </c>
      <c r="W28" s="44">
        <v>6.044087522427212E-2</v>
      </c>
      <c r="X28" s="44">
        <v>7.6432554745055309E-2</v>
      </c>
      <c r="Y28" s="44">
        <v>0.27305642808842612</v>
      </c>
      <c r="Z28" s="44">
        <v>0.52318776606658768</v>
      </c>
      <c r="AA28" s="44">
        <v>0.46496248755678388</v>
      </c>
      <c r="AB28" s="44">
        <v>0.27204563349265021</v>
      </c>
      <c r="AC28" s="44">
        <v>5.7796843707857683E-2</v>
      </c>
      <c r="AD28" s="44">
        <v>0.1436580733864522</v>
      </c>
    </row>
    <row r="29" spans="1:30" x14ac:dyDescent="0.3">
      <c r="A29" s="9">
        <v>45313</v>
      </c>
      <c r="B29" s="44">
        <v>0.53077811814240938</v>
      </c>
      <c r="C29" s="44">
        <v>0.17666312785468841</v>
      </c>
      <c r="D29" s="26" t="e">
        <f>NA()</f>
        <v>#N/A</v>
      </c>
      <c r="E29" s="26" t="e">
        <f>NA()</f>
        <v>#N/A</v>
      </c>
      <c r="F29" s="44">
        <v>1.9257942782632129E-2</v>
      </c>
      <c r="G29" s="44">
        <v>1.9257942782632129E-2</v>
      </c>
      <c r="H29" s="44">
        <v>0.19500858700053261</v>
      </c>
      <c r="I29" s="44">
        <v>0.15325776772550459</v>
      </c>
      <c r="J29" s="44">
        <v>0.1241985524154295</v>
      </c>
      <c r="K29" s="59">
        <v>0.20697692443557961</v>
      </c>
      <c r="L29" s="44">
        <v>0.20697692443557961</v>
      </c>
      <c r="M29" s="44">
        <v>0.16889634969338849</v>
      </c>
      <c r="N29" s="44">
        <v>0.16889634969338849</v>
      </c>
      <c r="O29" s="44">
        <v>0.16889634969338849</v>
      </c>
      <c r="P29" s="44">
        <v>0.23175161971839389</v>
      </c>
      <c r="Q29" s="44">
        <v>0.15627873812674459</v>
      </c>
      <c r="R29" s="26" t="e">
        <f>NA()</f>
        <v>#N/A</v>
      </c>
      <c r="S29" s="44">
        <v>0.1102136418691058</v>
      </c>
      <c r="T29" s="44">
        <v>0.43259927049650221</v>
      </c>
      <c r="U29" s="44">
        <v>0.26581046668369118</v>
      </c>
      <c r="V29" s="44">
        <v>0.16903528124090411</v>
      </c>
      <c r="W29" s="44">
        <v>0.1466169168281668</v>
      </c>
      <c r="X29" s="44">
        <v>0.1319997764019292</v>
      </c>
      <c r="Y29" s="44">
        <v>0.11103799480358451</v>
      </c>
      <c r="Z29" s="44">
        <v>0.1184895857398752</v>
      </c>
      <c r="AA29" s="44">
        <v>0.1096388101241319</v>
      </c>
      <c r="AB29" s="44">
        <v>6.9199804510694504E-2</v>
      </c>
      <c r="AC29" s="44">
        <v>0.14161096432103951</v>
      </c>
      <c r="AD29" s="44">
        <v>9.7968136758670318E-2</v>
      </c>
    </row>
    <row r="30" spans="1:30" x14ac:dyDescent="0.3">
      <c r="A30" s="9">
        <v>45314</v>
      </c>
      <c r="B30" s="44">
        <v>0.39222272108561163</v>
      </c>
      <c r="C30" s="44">
        <v>0.13167693106201861</v>
      </c>
      <c r="D30" s="26" t="e">
        <f>NA()</f>
        <v>#N/A</v>
      </c>
      <c r="E30" s="26" t="e">
        <f>NA()</f>
        <v>#N/A</v>
      </c>
      <c r="F30" s="44">
        <v>2.041026152459741E-2</v>
      </c>
      <c r="G30" s="44">
        <v>2.041026152459741E-2</v>
      </c>
      <c r="H30" s="44">
        <v>0.12056361986385281</v>
      </c>
      <c r="I30" s="44">
        <v>9.5404492374796243E-2</v>
      </c>
      <c r="J30" s="44">
        <v>8.0327262052300855E-2</v>
      </c>
      <c r="K30" s="59">
        <v>0.1184072412903366</v>
      </c>
      <c r="L30" s="44">
        <v>0.1184072412903366</v>
      </c>
      <c r="M30" s="44">
        <v>9.5577127636934434E-2</v>
      </c>
      <c r="N30" s="44">
        <v>9.5577127636934434E-2</v>
      </c>
      <c r="O30" s="44">
        <v>9.5577127636934434E-2</v>
      </c>
      <c r="P30" s="44">
        <v>4.3519294807998841E-2</v>
      </c>
      <c r="Q30" s="44">
        <v>2.8533519581317029E-2</v>
      </c>
      <c r="R30" s="26" t="e">
        <f>NA()</f>
        <v>#N/A</v>
      </c>
      <c r="S30" s="44">
        <v>5.0410770928866158E-2</v>
      </c>
      <c r="T30" s="44">
        <v>0.2000598661883608</v>
      </c>
      <c r="U30" s="44">
        <v>0.10325761019597959</v>
      </c>
      <c r="V30" s="44">
        <v>6.5489870131816064E-2</v>
      </c>
      <c r="W30" s="44">
        <v>7.2908566092058452E-2</v>
      </c>
      <c r="X30" s="44">
        <v>2.4799379710927879E-2</v>
      </c>
      <c r="Y30" s="44">
        <v>1.296974588946115E-2</v>
      </c>
      <c r="Z30" s="44">
        <v>1.1309238766595699E-2</v>
      </c>
      <c r="AA30" s="44">
        <v>1.2053293145230791E-2</v>
      </c>
      <c r="AB30" s="44">
        <v>1.186353879312183E-2</v>
      </c>
      <c r="AC30" s="44">
        <v>7.0669004635003016E-2</v>
      </c>
      <c r="AD30" s="44">
        <v>4.4244649560476502E-2</v>
      </c>
    </row>
    <row r="31" spans="1:30" x14ac:dyDescent="0.3">
      <c r="A31" s="9">
        <v>45315</v>
      </c>
      <c r="B31" s="44">
        <v>0.1971515071029856</v>
      </c>
      <c r="C31" s="44">
        <v>0.111538308570622</v>
      </c>
      <c r="D31" s="26" t="e">
        <f>NA()</f>
        <v>#N/A</v>
      </c>
      <c r="E31" s="26" t="e">
        <f>NA()</f>
        <v>#N/A</v>
      </c>
      <c r="F31" s="44">
        <v>5.2976495647279888E-2</v>
      </c>
      <c r="G31" s="44">
        <v>5.2976495647279888E-2</v>
      </c>
      <c r="H31" s="44">
        <v>8.1610035893356622E-2</v>
      </c>
      <c r="I31" s="44">
        <v>6.3305066438103685E-2</v>
      </c>
      <c r="J31" s="44">
        <v>5.1875311888650272E-2</v>
      </c>
      <c r="K31" s="59">
        <v>0.1220603945438524</v>
      </c>
      <c r="L31" s="44">
        <v>0.1220603945438524</v>
      </c>
      <c r="M31" s="44">
        <v>9.91951268565502E-2</v>
      </c>
      <c r="N31" s="44">
        <v>9.91951268565502E-2</v>
      </c>
      <c r="O31" s="44">
        <v>9.91951268565502E-2</v>
      </c>
      <c r="P31" s="44">
        <v>7.0637061294329936E-2</v>
      </c>
      <c r="Q31" s="44">
        <v>4.5861141348723322E-2</v>
      </c>
      <c r="R31" s="26" t="e">
        <f>NA()</f>
        <v>#N/A</v>
      </c>
      <c r="S31" s="44">
        <v>6.1521323427791777E-2</v>
      </c>
      <c r="T31" s="44">
        <v>6.7218455066713839E-2</v>
      </c>
      <c r="U31" s="44">
        <v>8.1070495153077807E-2</v>
      </c>
      <c r="V31" s="44">
        <v>5.125832627702679E-2</v>
      </c>
      <c r="W31" s="44">
        <v>5.1566819082838528E-2</v>
      </c>
      <c r="X31" s="44">
        <v>2.5238951605111769E-2</v>
      </c>
      <c r="Y31" s="44">
        <v>1.5640640060787681E-2</v>
      </c>
      <c r="Z31" s="44">
        <v>1.646624432971306E-2</v>
      </c>
      <c r="AA31" s="44">
        <v>1.4832448232579509E-2</v>
      </c>
      <c r="AB31" s="44">
        <v>1.014114111225916E-2</v>
      </c>
      <c r="AC31" s="44">
        <v>4.9129035093027691E-2</v>
      </c>
      <c r="AD31" s="44">
        <v>2.9014525126461719E-2</v>
      </c>
    </row>
    <row r="32" spans="1:30" x14ac:dyDescent="0.3">
      <c r="A32" s="9">
        <v>45316</v>
      </c>
      <c r="B32" s="44">
        <v>0.1974784858119307</v>
      </c>
      <c r="C32" s="44">
        <v>7.0614136444662023E-2</v>
      </c>
      <c r="D32" s="26" t="e">
        <f>NA()</f>
        <v>#N/A</v>
      </c>
      <c r="E32" s="26" t="e">
        <f>NA()</f>
        <v>#N/A</v>
      </c>
      <c r="F32" s="44">
        <v>2.966645662406556E-2</v>
      </c>
      <c r="G32" s="44">
        <v>2.966645662406556E-2</v>
      </c>
      <c r="H32" s="44">
        <v>7.1796842042690032E-2</v>
      </c>
      <c r="I32" s="44">
        <v>5.5324369223751772E-2</v>
      </c>
      <c r="J32" s="44">
        <v>4.4224687862432957E-2</v>
      </c>
      <c r="K32" s="59">
        <v>5.9476636134104817E-2</v>
      </c>
      <c r="L32" s="44">
        <v>5.9476636134104817E-2</v>
      </c>
      <c r="M32" s="44">
        <v>4.8469289006579527E-2</v>
      </c>
      <c r="N32" s="44">
        <v>4.8469289006579527E-2</v>
      </c>
      <c r="O32" s="44">
        <v>4.8469289006579527E-2</v>
      </c>
      <c r="P32" s="44">
        <v>5.8436498111802668E-2</v>
      </c>
      <c r="Q32" s="44">
        <v>3.8302421290990749E-2</v>
      </c>
      <c r="R32" s="26" t="e">
        <f>NA()</f>
        <v>#N/A</v>
      </c>
      <c r="S32" s="44">
        <v>3.4183010520026473E-2</v>
      </c>
      <c r="T32" s="44">
        <v>0.20126160632216691</v>
      </c>
      <c r="U32" s="44">
        <v>8.3752706552866596E-2</v>
      </c>
      <c r="V32" s="44">
        <v>5.864732015893781E-2</v>
      </c>
      <c r="W32" s="44">
        <v>5.1436004010685391E-2</v>
      </c>
      <c r="X32" s="44">
        <v>3.6012893218056577E-2</v>
      </c>
      <c r="Y32" s="44">
        <v>2.281324058585547E-2</v>
      </c>
      <c r="Z32" s="44">
        <v>1.848353869567141E-2</v>
      </c>
      <c r="AA32" s="44">
        <v>1.225537062681408E-2</v>
      </c>
      <c r="AB32" s="44">
        <v>7.3738912118342416E-3</v>
      </c>
      <c r="AC32" s="44">
        <v>4.9462539583965147E-2</v>
      </c>
      <c r="AD32" s="44">
        <v>2.6998856545135182E-2</v>
      </c>
    </row>
    <row r="33" spans="1:30" x14ac:dyDescent="0.3">
      <c r="A33" s="9">
        <v>45317</v>
      </c>
      <c r="B33" s="44">
        <v>0.1883681656045319</v>
      </c>
      <c r="C33" s="44">
        <v>6.8770463097123397E-2</v>
      </c>
      <c r="D33" s="26" t="e">
        <f>NA()</f>
        <v>#N/A</v>
      </c>
      <c r="E33" s="26" t="e">
        <f>NA()</f>
        <v>#N/A</v>
      </c>
      <c r="F33" s="44">
        <v>9.3491111273771993E-3</v>
      </c>
      <c r="G33" s="44">
        <v>9.3491111273771993E-3</v>
      </c>
      <c r="H33" s="44">
        <v>6.5340232179715366E-2</v>
      </c>
      <c r="I33" s="44">
        <v>5.0247416003697309E-2</v>
      </c>
      <c r="J33" s="44">
        <v>4.0061148746193813E-2</v>
      </c>
      <c r="K33" s="59">
        <v>2.957714130097228E-2</v>
      </c>
      <c r="L33" s="44">
        <v>2.957714130097228E-2</v>
      </c>
      <c r="M33" s="44">
        <v>2.418767073584591E-2</v>
      </c>
      <c r="N33" s="44">
        <v>2.418767073584591E-2</v>
      </c>
      <c r="O33" s="44">
        <v>2.418767073584591E-2</v>
      </c>
      <c r="P33" s="44">
        <v>3.9315114607824872E-2</v>
      </c>
      <c r="Q33" s="44">
        <v>2.6667340099999319E-2</v>
      </c>
      <c r="R33" s="26" t="e">
        <f>NA()</f>
        <v>#N/A</v>
      </c>
      <c r="S33" s="44">
        <v>1.6222403492996251E-2</v>
      </c>
      <c r="T33" s="44">
        <v>0.17426876647977249</v>
      </c>
      <c r="U33" s="44">
        <v>7.1425266014676664E-2</v>
      </c>
      <c r="V33" s="44">
        <v>4.4639068009172563E-2</v>
      </c>
      <c r="W33" s="44">
        <v>4.2350108377683188E-2</v>
      </c>
      <c r="X33" s="44">
        <v>2.2541667927746041E-2</v>
      </c>
      <c r="Y33" s="44">
        <v>1.120427723980769E-2</v>
      </c>
      <c r="Z33" s="44">
        <v>8.6565679086016683E-3</v>
      </c>
      <c r="AA33" s="44">
        <v>5.3554461651838742E-3</v>
      </c>
      <c r="AB33" s="44">
        <v>2.9375997088548641E-3</v>
      </c>
      <c r="AC33" s="44">
        <v>4.0573878171672823E-2</v>
      </c>
      <c r="AD33" s="44">
        <v>2.0984999419361779E-2</v>
      </c>
    </row>
    <row r="34" spans="1:30" x14ac:dyDescent="0.3">
      <c r="A34" s="9">
        <v>45318</v>
      </c>
      <c r="B34" s="44">
        <v>0.1073632044874942</v>
      </c>
      <c r="C34" s="44">
        <v>3.3118641720753607E-2</v>
      </c>
      <c r="D34" s="26" t="e">
        <f>NA()</f>
        <v>#N/A</v>
      </c>
      <c r="E34" s="26" t="e">
        <f>NA()</f>
        <v>#N/A</v>
      </c>
      <c r="F34" s="44">
        <v>1.989834928906403E-3</v>
      </c>
      <c r="G34" s="44">
        <v>1.989834928906403E-3</v>
      </c>
      <c r="H34" s="44">
        <v>3.5691391227762492E-2</v>
      </c>
      <c r="I34" s="44">
        <v>2.775103626440318E-2</v>
      </c>
      <c r="J34" s="44">
        <v>2.2796866654539991E-2</v>
      </c>
      <c r="K34" s="59">
        <v>0.1137511321481921</v>
      </c>
      <c r="L34" s="44">
        <v>0.1137511321481921</v>
      </c>
      <c r="M34" s="44">
        <v>9.2266942553605819E-2</v>
      </c>
      <c r="N34" s="44">
        <v>9.2266942553605819E-2</v>
      </c>
      <c r="O34" s="44">
        <v>9.2266942553605819E-2</v>
      </c>
      <c r="P34" s="44">
        <v>7.4836016979990858E-2</v>
      </c>
      <c r="Q34" s="44">
        <v>4.8831655901120673E-2</v>
      </c>
      <c r="R34" s="26" t="e">
        <f>NA()</f>
        <v>#N/A</v>
      </c>
      <c r="S34" s="44">
        <v>6.1562340973485341E-2</v>
      </c>
      <c r="T34" s="44">
        <v>0.21641406319949061</v>
      </c>
      <c r="U34" s="44">
        <v>0.1231734158883678</v>
      </c>
      <c r="V34" s="44">
        <v>9.9328706181728399E-2</v>
      </c>
      <c r="W34" s="44">
        <v>6.1062786418134188E-2</v>
      </c>
      <c r="X34" s="44">
        <v>0.1146643709058618</v>
      </c>
      <c r="Y34" s="44">
        <v>7.5766610143514684E-2</v>
      </c>
      <c r="Z34" s="44">
        <v>5.9323295735592599E-2</v>
      </c>
      <c r="AA34" s="44">
        <v>3.8934369707699507E-2</v>
      </c>
      <c r="AB34" s="44">
        <v>2.3083675940615361E-2</v>
      </c>
      <c r="AC34" s="44">
        <v>5.9605185939053278E-2</v>
      </c>
      <c r="AD34" s="44">
        <v>3.9067421020852623E-2</v>
      </c>
    </row>
    <row r="35" spans="1:30" x14ac:dyDescent="0.3">
      <c r="A35" s="9">
        <v>45319</v>
      </c>
      <c r="B35" s="44">
        <v>1.940599365610876</v>
      </c>
      <c r="C35" s="44">
        <v>0.56859337343843397</v>
      </c>
      <c r="D35" s="26" t="e">
        <f>NA()</f>
        <v>#N/A</v>
      </c>
      <c r="E35" s="26" t="e">
        <f>NA()</f>
        <v>#N/A</v>
      </c>
      <c r="F35" s="44">
        <v>2.5705846464391589E-2</v>
      </c>
      <c r="G35" s="44">
        <v>2.5705846464391589E-2</v>
      </c>
      <c r="H35" s="44">
        <v>0.58376440699527077</v>
      </c>
      <c r="I35" s="44">
        <v>0.44960581535686422</v>
      </c>
      <c r="J35" s="44">
        <v>0.35846073049487259</v>
      </c>
      <c r="K35" s="59">
        <v>0.25738289635754319</v>
      </c>
      <c r="L35" s="44">
        <v>0.25738289635754319</v>
      </c>
      <c r="M35" s="44">
        <v>0.2116558376452343</v>
      </c>
      <c r="N35" s="44">
        <v>0.2116558376452343</v>
      </c>
      <c r="O35" s="44">
        <v>0.2116558376452343</v>
      </c>
      <c r="P35" s="44">
        <v>0.13939550617212651</v>
      </c>
      <c r="Q35" s="44">
        <v>9.0234884104105614E-2</v>
      </c>
      <c r="R35" s="26" t="e">
        <f>NA()</f>
        <v>#N/A</v>
      </c>
      <c r="S35" s="44">
        <v>0.11751818801981929</v>
      </c>
      <c r="T35" s="44">
        <v>0.19290996890128839</v>
      </c>
      <c r="U35" s="44">
        <v>0.15564515935389381</v>
      </c>
      <c r="V35" s="44">
        <v>0.10542357242972671</v>
      </c>
      <c r="W35" s="44">
        <v>0.23194215146229971</v>
      </c>
      <c r="X35" s="44">
        <v>0.19436004678898841</v>
      </c>
      <c r="Y35" s="44">
        <v>9.8143544638304006E-2</v>
      </c>
      <c r="Z35" s="44">
        <v>8.2887044628256773E-2</v>
      </c>
      <c r="AA35" s="44">
        <v>5.8744958744752718E-2</v>
      </c>
      <c r="AB35" s="44">
        <v>3.1429296374041273E-2</v>
      </c>
      <c r="AC35" s="44">
        <v>0.21780429614726141</v>
      </c>
      <c r="AD35" s="44">
        <v>0.1172924612702736</v>
      </c>
    </row>
    <row r="36" spans="1:30" x14ac:dyDescent="0.3">
      <c r="A36" s="9">
        <v>45320</v>
      </c>
      <c r="B36" s="44">
        <v>0.45241015127631651</v>
      </c>
      <c r="C36" s="44">
        <v>0.1306391401599207</v>
      </c>
      <c r="D36" s="26" t="e">
        <f>NA()</f>
        <v>#N/A</v>
      </c>
      <c r="E36" s="26" t="e">
        <f>NA()</f>
        <v>#N/A</v>
      </c>
      <c r="F36" s="44">
        <v>1.468615077573243E-2</v>
      </c>
      <c r="G36" s="44">
        <v>1.468615077573243E-2</v>
      </c>
      <c r="H36" s="44">
        <v>0.12873781366155351</v>
      </c>
      <c r="I36" s="44">
        <v>9.9000910505897183E-2</v>
      </c>
      <c r="J36" s="44">
        <v>7.8931227060383274E-2</v>
      </c>
      <c r="K36" s="59">
        <v>7.3935251973510654E-2</v>
      </c>
      <c r="L36" s="44">
        <v>7.3935251973510654E-2</v>
      </c>
      <c r="M36" s="44">
        <v>5.9143183149680048E-2</v>
      </c>
      <c r="N36" s="44">
        <v>5.9143183149680048E-2</v>
      </c>
      <c r="O36" s="44">
        <v>5.9143183149680048E-2</v>
      </c>
      <c r="P36" s="44">
        <v>1.6366560491239138E-2</v>
      </c>
      <c r="Q36" s="44">
        <v>1.0293347406156001E-2</v>
      </c>
      <c r="R36" s="26" t="e">
        <f>NA()</f>
        <v>#N/A</v>
      </c>
      <c r="S36" s="44">
        <v>2.979978526180441E-2</v>
      </c>
      <c r="T36" s="44">
        <v>4.7716919419140968E-2</v>
      </c>
      <c r="U36" s="44">
        <v>3.8406425875331461E-2</v>
      </c>
      <c r="V36" s="44">
        <v>2.4003089554974572E-2</v>
      </c>
      <c r="W36" s="44">
        <v>5.1467158307678923E-2</v>
      </c>
      <c r="X36" s="44">
        <v>8.8060778650604396E-2</v>
      </c>
      <c r="Y36" s="44">
        <v>4.8880348691769333E-2</v>
      </c>
      <c r="Z36" s="44">
        <v>3.7981963741891542E-2</v>
      </c>
      <c r="AA36" s="44">
        <v>2.3807443383362579E-2</v>
      </c>
      <c r="AB36" s="44">
        <v>1.5218089661954041E-2</v>
      </c>
      <c r="AC36" s="44">
        <v>4.8273554159698313E-2</v>
      </c>
      <c r="AD36" s="44">
        <v>2.9888887918923111E-2</v>
      </c>
    </row>
    <row r="37" spans="1:30" x14ac:dyDescent="0.3">
      <c r="A37" s="9">
        <v>45321</v>
      </c>
      <c r="B37" s="44">
        <v>0.2362790469308374</v>
      </c>
      <c r="C37" s="44">
        <v>7.7966698582812188E-2</v>
      </c>
      <c r="D37" s="26" t="e">
        <f>NA()</f>
        <v>#N/A</v>
      </c>
      <c r="E37" s="26" t="e">
        <f>NA()</f>
        <v>#N/A</v>
      </c>
      <c r="F37" s="44">
        <v>1.2120553463924639E-2</v>
      </c>
      <c r="G37" s="44">
        <v>1.2120553463924639E-2</v>
      </c>
      <c r="H37" s="44">
        <v>7.9380511901342321E-2</v>
      </c>
      <c r="I37" s="44">
        <v>6.148474185211527E-2</v>
      </c>
      <c r="J37" s="44">
        <v>4.9044212622715508E-2</v>
      </c>
      <c r="K37" s="59">
        <v>7.5332211293301097E-3</v>
      </c>
      <c r="L37" s="44">
        <v>7.5332211293301097E-3</v>
      </c>
      <c r="M37" s="44">
        <v>6.0360211041497686E-3</v>
      </c>
      <c r="N37" s="44">
        <v>6.0360211041497686E-3</v>
      </c>
      <c r="O37" s="44">
        <v>6.0360211041497686E-3</v>
      </c>
      <c r="P37" s="44">
        <v>0</v>
      </c>
      <c r="Q37" s="44">
        <v>2.3185485324281599E-5</v>
      </c>
      <c r="R37" s="26" t="e">
        <f>NA()</f>
        <v>#N/A</v>
      </c>
      <c r="S37" s="44">
        <v>3.45119067308497E-3</v>
      </c>
      <c r="T37" s="44">
        <v>8.5095503643195752E-4</v>
      </c>
      <c r="U37" s="44">
        <v>3.0111953583928518E-3</v>
      </c>
      <c r="V37" s="44">
        <v>4.8851576046664048E-3</v>
      </c>
      <c r="W37" s="44">
        <v>2.6964685113690962E-2</v>
      </c>
      <c r="X37" s="44">
        <v>5.5138009339210821E-2</v>
      </c>
      <c r="Y37" s="44">
        <v>2.7135408614796869E-2</v>
      </c>
      <c r="Z37" s="44">
        <v>2.098318849161802E-2</v>
      </c>
      <c r="AA37" s="44">
        <v>1.2940687380196041E-2</v>
      </c>
      <c r="AB37" s="44">
        <v>6.8561437048931294E-3</v>
      </c>
      <c r="AC37" s="44">
        <v>2.5073447888775729E-2</v>
      </c>
      <c r="AD37" s="44">
        <v>1.462509518269261E-2</v>
      </c>
    </row>
    <row r="38" spans="1:30" x14ac:dyDescent="0.3">
      <c r="A38" s="9">
        <v>45322</v>
      </c>
      <c r="B38" s="44">
        <v>7.5624726810522361E-2</v>
      </c>
      <c r="C38" s="44">
        <v>2.3807465455528889E-2</v>
      </c>
      <c r="D38" s="26" t="e">
        <f>NA()</f>
        <v>#N/A</v>
      </c>
      <c r="E38" s="26" t="e">
        <f>NA()</f>
        <v>#N/A</v>
      </c>
      <c r="F38" s="44">
        <v>5.4050193735063453E-3</v>
      </c>
      <c r="G38" s="44">
        <v>5.4050193735063453E-3</v>
      </c>
      <c r="H38" s="44">
        <v>2.3828877842199749E-2</v>
      </c>
      <c r="I38" s="44">
        <v>2.382171623405422E-2</v>
      </c>
      <c r="J38" s="44">
        <v>1.905475458484408E-2</v>
      </c>
      <c r="K38" s="59">
        <v>2.2131194919557521E-3</v>
      </c>
      <c r="L38" s="44">
        <v>2.2131194919557521E-3</v>
      </c>
      <c r="M38" s="44">
        <v>1.7649052465248719E-3</v>
      </c>
      <c r="N38" s="44">
        <v>1.7649052465248719E-3</v>
      </c>
      <c r="O38" s="44">
        <v>1.7649052465248719E-3</v>
      </c>
      <c r="P38" s="44">
        <v>0</v>
      </c>
      <c r="Q38" s="44">
        <v>0</v>
      </c>
      <c r="R38" s="26" t="e">
        <f>NA()</f>
        <v>#N/A</v>
      </c>
      <c r="S38" s="44">
        <v>5.1299786765644428E-3</v>
      </c>
      <c r="T38" s="44">
        <v>7.0941341420861738E-4</v>
      </c>
      <c r="U38" s="44">
        <v>3.9988421257458736E-3</v>
      </c>
      <c r="V38" s="44">
        <v>3.793042124718387E-3</v>
      </c>
      <c r="W38" s="44">
        <v>1.142389835478123E-2</v>
      </c>
      <c r="X38" s="44">
        <v>3.3290747572834269E-2</v>
      </c>
      <c r="Y38" s="44">
        <v>5.6334625269448192E-2</v>
      </c>
      <c r="Z38" s="44">
        <v>4.6296061913689977E-2</v>
      </c>
      <c r="AA38" s="44">
        <v>6.4394882911875645E-2</v>
      </c>
      <c r="AB38" s="44">
        <v>4.4474063796575043E-2</v>
      </c>
      <c r="AC38" s="44">
        <v>1.066953862866233E-2</v>
      </c>
      <c r="AD38" s="44">
        <v>2.4258511298595999E-2</v>
      </c>
    </row>
    <row r="39" spans="1:30" x14ac:dyDescent="0.3">
      <c r="A39" s="9">
        <v>45323</v>
      </c>
      <c r="B39" s="44">
        <v>1.2195864200397441E-2</v>
      </c>
      <c r="C39" s="44">
        <v>1.3532857183824239E-2</v>
      </c>
      <c r="D39" s="26" t="e">
        <f>NA()</f>
        <v>#N/A</v>
      </c>
      <c r="E39" s="26" t="e">
        <f>NA()</f>
        <v>#N/A</v>
      </c>
      <c r="F39" s="44">
        <v>3.8551463765651929E-3</v>
      </c>
      <c r="G39" s="44">
        <v>3.8551463765651929E-3</v>
      </c>
      <c r="H39" s="44">
        <v>1.103237536186061E-2</v>
      </c>
      <c r="I39" s="44">
        <v>8.4840279231276766E-3</v>
      </c>
      <c r="J39" s="44">
        <v>6.7641270263583408E-3</v>
      </c>
      <c r="K39" s="59">
        <v>7.5076018892195036E-3</v>
      </c>
      <c r="L39" s="44">
        <v>7.5076018892195036E-3</v>
      </c>
      <c r="M39" s="44">
        <v>7.0492326586516513E-3</v>
      </c>
      <c r="N39" s="44">
        <v>7.0492326586516513E-3</v>
      </c>
      <c r="O39" s="44">
        <v>7.0492326586516513E-3</v>
      </c>
      <c r="P39" s="44">
        <v>2.3127011176186738E-3</v>
      </c>
      <c r="Q39" s="44">
        <v>1.549899293628011E-3</v>
      </c>
      <c r="R39" s="26" t="e">
        <f>NA()</f>
        <v>#N/A</v>
      </c>
      <c r="S39" s="44">
        <v>3.7808444209848388E-3</v>
      </c>
      <c r="T39" s="44">
        <v>2.7660301239782441E-4</v>
      </c>
      <c r="U39" s="44">
        <v>2.76343441059798E-3</v>
      </c>
      <c r="V39" s="44">
        <v>1.7270798343015359E-3</v>
      </c>
      <c r="W39" s="44">
        <v>4.2456034303299381E-3</v>
      </c>
      <c r="X39" s="44">
        <v>1.6549264342381759E-2</v>
      </c>
      <c r="Y39" s="44">
        <v>8.5350323607848513E-3</v>
      </c>
      <c r="Z39" s="44">
        <v>6.585727191828648E-3</v>
      </c>
      <c r="AA39" s="44">
        <v>4.0702974894782171E-3</v>
      </c>
      <c r="AB39" s="44">
        <v>2.134243586917532E-3</v>
      </c>
      <c r="AC39" s="44">
        <v>3.9641836934485707E-3</v>
      </c>
      <c r="AD39" s="44">
        <v>2.7659932753997811E-3</v>
      </c>
    </row>
    <row r="40" spans="1:30" x14ac:dyDescent="0.3">
      <c r="A40" s="9">
        <v>45324</v>
      </c>
      <c r="B40" s="44">
        <v>0.36255238689529867</v>
      </c>
      <c r="C40" s="44">
        <v>0.16100656404816399</v>
      </c>
      <c r="D40" s="26" t="e">
        <f>NA()</f>
        <v>#N/A</v>
      </c>
      <c r="E40" s="26" t="e">
        <f>NA()</f>
        <v>#N/A</v>
      </c>
      <c r="F40" s="44">
        <v>2.142414181159509E-2</v>
      </c>
      <c r="G40" s="44">
        <v>2.142414181159509E-2</v>
      </c>
      <c r="H40" s="44">
        <v>0.13463255611792291</v>
      </c>
      <c r="I40" s="44">
        <v>0.10356205104339759</v>
      </c>
      <c r="J40" s="44">
        <v>8.2785190613281573E-2</v>
      </c>
      <c r="K40" s="59">
        <v>2.8404053204261849E-2</v>
      </c>
      <c r="L40" s="44">
        <v>2.8404053204261849E-2</v>
      </c>
      <c r="M40" s="44">
        <v>2.363793965695761E-2</v>
      </c>
      <c r="N40" s="44">
        <v>2.363793965695761E-2</v>
      </c>
      <c r="O40" s="44">
        <v>2.363793965695761E-2</v>
      </c>
      <c r="P40" s="44">
        <v>1.977620531364652E-2</v>
      </c>
      <c r="Q40" s="44">
        <v>1.533427380772698E-2</v>
      </c>
      <c r="R40" s="26" t="e">
        <f>NA()</f>
        <v>#N/A</v>
      </c>
      <c r="S40" s="44">
        <v>1.604363588360239E-2</v>
      </c>
      <c r="T40" s="44">
        <v>3.4065483354437348E-2</v>
      </c>
      <c r="U40" s="44">
        <v>2.1790085859577171E-2</v>
      </c>
      <c r="V40" s="44">
        <v>1.6179829657033209E-2</v>
      </c>
      <c r="W40" s="44">
        <v>4.9482510135157393E-2</v>
      </c>
      <c r="X40" s="44">
        <v>0.12315533706137111</v>
      </c>
      <c r="Y40" s="44">
        <v>6.2876704224581081E-2</v>
      </c>
      <c r="Z40" s="44">
        <v>4.9310891685686073E-2</v>
      </c>
      <c r="AA40" s="44">
        <v>3.0474787540983369E-2</v>
      </c>
      <c r="AB40" s="44">
        <v>2.051658642076197E-2</v>
      </c>
      <c r="AC40" s="44">
        <v>4.6613017712937792E-2</v>
      </c>
      <c r="AD40" s="44">
        <v>3.065610130311331E-2</v>
      </c>
    </row>
    <row r="41" spans="1:30" x14ac:dyDescent="0.3">
      <c r="A41" s="9">
        <v>45325</v>
      </c>
      <c r="B41" s="44">
        <v>4.2003336894175387</v>
      </c>
      <c r="C41" s="44">
        <v>5.5720289580608799</v>
      </c>
      <c r="D41" s="26" t="e">
        <f>NA()</f>
        <v>#N/A</v>
      </c>
      <c r="E41" s="26" t="e">
        <f>NA()</f>
        <v>#N/A</v>
      </c>
      <c r="F41" s="44">
        <v>13.110500043653319</v>
      </c>
      <c r="G41" s="44">
        <v>13.110500043653319</v>
      </c>
      <c r="H41" s="44">
        <v>6.0352338194230608</v>
      </c>
      <c r="I41" s="44">
        <v>4.7084304033174549</v>
      </c>
      <c r="J41" s="44">
        <v>3.8225698352093311</v>
      </c>
      <c r="K41" s="59">
        <v>14.223418003267</v>
      </c>
      <c r="L41" s="44">
        <v>14.223418003267</v>
      </c>
      <c r="M41" s="44">
        <v>15.18187270771843</v>
      </c>
      <c r="N41" s="44">
        <v>15.18187270771843</v>
      </c>
      <c r="O41" s="44">
        <v>15.18187270771843</v>
      </c>
      <c r="P41" s="44">
        <v>18.91682005081913</v>
      </c>
      <c r="Q41" s="44">
        <v>17.97781764499603</v>
      </c>
      <c r="R41" s="26" t="e">
        <f>NA()</f>
        <v>#N/A</v>
      </c>
      <c r="S41" s="44">
        <v>15.069392866489689</v>
      </c>
      <c r="T41" s="44">
        <v>14.38404151622465</v>
      </c>
      <c r="U41" s="44">
        <v>14.77692841084523</v>
      </c>
      <c r="V41" s="44">
        <v>10.447039538062571</v>
      </c>
      <c r="W41" s="44">
        <v>7.1348046866359498</v>
      </c>
      <c r="X41" s="44">
        <v>2.26490555984173</v>
      </c>
      <c r="Y41" s="44">
        <v>1.17827094402374</v>
      </c>
      <c r="Z41" s="44">
        <v>0.91211598401378691</v>
      </c>
      <c r="AA41" s="44">
        <v>0.56464394329952405</v>
      </c>
      <c r="AB41" s="44">
        <v>0.33523147051822322</v>
      </c>
      <c r="AC41" s="44">
        <v>6.9006324885135042</v>
      </c>
      <c r="AD41" s="44">
        <v>3.56399755433468</v>
      </c>
    </row>
    <row r="42" spans="1:30" x14ac:dyDescent="0.3">
      <c r="A42" s="9">
        <v>45326</v>
      </c>
      <c r="B42" s="44">
        <v>6.3275995643001632</v>
      </c>
      <c r="C42" s="44">
        <v>7.4323405452042017</v>
      </c>
      <c r="D42" s="26" t="e">
        <f>NA()</f>
        <v>#N/A</v>
      </c>
      <c r="E42" s="26" t="e">
        <f>NA()</f>
        <v>#N/A</v>
      </c>
      <c r="F42" s="44">
        <v>8.5495175703356505</v>
      </c>
      <c r="G42" s="44">
        <v>8.5495175703356505</v>
      </c>
      <c r="H42" s="44">
        <v>7.5642516651499996</v>
      </c>
      <c r="I42" s="44">
        <v>8.5150158287513094</v>
      </c>
      <c r="J42" s="44">
        <v>8.9209586925962885</v>
      </c>
      <c r="K42" s="59">
        <v>7.1633619778865096</v>
      </c>
      <c r="L42" s="44">
        <v>7.1633619778865096</v>
      </c>
      <c r="M42" s="44">
        <v>7.6792997174577442</v>
      </c>
      <c r="N42" s="44">
        <v>7.6792997174577442</v>
      </c>
      <c r="O42" s="44">
        <v>7.6792997174577442</v>
      </c>
      <c r="P42" s="44">
        <v>8.8737584478985454</v>
      </c>
      <c r="Q42" s="44">
        <v>9.5730397701263428</v>
      </c>
      <c r="R42" s="26" t="e">
        <f>NA()</f>
        <v>#N/A</v>
      </c>
      <c r="S42" s="44">
        <v>8.998231658687839</v>
      </c>
      <c r="T42" s="44">
        <v>9.5185898225271686</v>
      </c>
      <c r="U42" s="44">
        <v>9.0811821097868179</v>
      </c>
      <c r="V42" s="44">
        <v>9.9951772071339171</v>
      </c>
      <c r="W42" s="44">
        <v>9.4580679498651037</v>
      </c>
      <c r="X42" s="44">
        <v>7.1282918874730061</v>
      </c>
      <c r="Y42" s="44">
        <v>6.711645676397648</v>
      </c>
      <c r="Z42" s="44">
        <v>6.7924058827335072</v>
      </c>
      <c r="AA42" s="44">
        <v>7.5750237424245856</v>
      </c>
      <c r="AB42" s="44">
        <v>9.307817141730359</v>
      </c>
      <c r="AC42" s="44">
        <v>9.5129502618814605</v>
      </c>
      <c r="AD42" s="44">
        <v>9.4070722063767054</v>
      </c>
    </row>
    <row r="43" spans="1:30" x14ac:dyDescent="0.3">
      <c r="A43" s="9">
        <v>45327</v>
      </c>
      <c r="B43" s="44">
        <v>0.87480336101324574</v>
      </c>
      <c r="C43" s="44">
        <v>0.49387249575875181</v>
      </c>
      <c r="D43" s="26" t="e">
        <f>NA()</f>
        <v>#N/A</v>
      </c>
      <c r="E43" s="26" t="e">
        <f>NA()</f>
        <v>#N/A</v>
      </c>
      <c r="F43" s="44">
        <v>0.15013326720596121</v>
      </c>
      <c r="G43" s="44">
        <v>0.15013326720596121</v>
      </c>
      <c r="H43" s="44">
        <v>0.41504786747924072</v>
      </c>
      <c r="I43" s="44">
        <v>0.32321849094413019</v>
      </c>
      <c r="J43" s="44">
        <v>0.26564145971170838</v>
      </c>
      <c r="K43" s="59">
        <v>0.35192259631816059</v>
      </c>
      <c r="L43" s="44">
        <v>0.35192259631816059</v>
      </c>
      <c r="M43" s="44">
        <v>0.30434057529420072</v>
      </c>
      <c r="N43" s="44">
        <v>0.30434057529420072</v>
      </c>
      <c r="O43" s="44">
        <v>0.30434057529420072</v>
      </c>
      <c r="P43" s="44">
        <v>0.38461416616580679</v>
      </c>
      <c r="Q43" s="44">
        <v>0.28735308826059819</v>
      </c>
      <c r="R43" s="26" t="e">
        <f>NA()</f>
        <v>#N/A</v>
      </c>
      <c r="S43" s="44">
        <v>0.22220785738839829</v>
      </c>
      <c r="T43" s="44">
        <v>0.43402696456277362</v>
      </c>
      <c r="U43" s="44">
        <v>0.31627464472357047</v>
      </c>
      <c r="V43" s="44">
        <v>0.21128868530830669</v>
      </c>
      <c r="W43" s="44">
        <v>0.23846507251000751</v>
      </c>
      <c r="X43" s="44">
        <v>0.19622699012139441</v>
      </c>
      <c r="Y43" s="44">
        <v>0.1772803776744741</v>
      </c>
      <c r="Z43" s="44">
        <v>0.19972960741794141</v>
      </c>
      <c r="AA43" s="44">
        <v>0.14847855509463301</v>
      </c>
      <c r="AB43" s="44">
        <v>9.04153915709658E-2</v>
      </c>
      <c r="AC43" s="44">
        <v>0.2263096536245594</v>
      </c>
      <c r="AD43" s="44">
        <v>0.1482216093146419</v>
      </c>
    </row>
    <row r="44" spans="1:30" x14ac:dyDescent="0.3">
      <c r="A44" s="9">
        <v>45328</v>
      </c>
      <c r="B44" s="44">
        <v>0.16949073399633549</v>
      </c>
      <c r="C44" s="44">
        <v>8.3711665914483924E-2</v>
      </c>
      <c r="D44" s="26" t="e">
        <f>NA()</f>
        <v>#N/A</v>
      </c>
      <c r="E44" s="26" t="e">
        <f>NA()</f>
        <v>#N/A</v>
      </c>
      <c r="F44" s="44">
        <v>5.2162011116127727E-2</v>
      </c>
      <c r="G44" s="44">
        <v>5.2162011116127727E-2</v>
      </c>
      <c r="H44" s="44">
        <v>7.9352510608093646E-2</v>
      </c>
      <c r="I44" s="44">
        <v>6.2596873870717856E-2</v>
      </c>
      <c r="J44" s="44">
        <v>5.1982679927695112E-2</v>
      </c>
      <c r="K44" s="59">
        <v>0.16014696808787779</v>
      </c>
      <c r="L44" s="44">
        <v>0.16014696808787779</v>
      </c>
      <c r="M44" s="44">
        <v>0.15280624137654589</v>
      </c>
      <c r="N44" s="44">
        <v>0.15280624137654589</v>
      </c>
      <c r="O44" s="44">
        <v>0.15280624137654589</v>
      </c>
      <c r="P44" s="44">
        <v>0.14421222638338799</v>
      </c>
      <c r="Q44" s="44">
        <v>0.22256553564558651</v>
      </c>
      <c r="R44" s="26" t="e">
        <f>NA()</f>
        <v>#N/A</v>
      </c>
      <c r="S44" s="44">
        <v>0.1500274973756178</v>
      </c>
      <c r="T44" s="44">
        <v>0.37394476697321521</v>
      </c>
      <c r="U44" s="44">
        <v>0.24312678848694111</v>
      </c>
      <c r="V44" s="44">
        <v>0.186283256372164</v>
      </c>
      <c r="W44" s="44">
        <v>0.1191329681499296</v>
      </c>
      <c r="X44" s="44">
        <v>2.4390425198603401E-2</v>
      </c>
      <c r="Y44" s="44">
        <v>2.6992267555302121E-2</v>
      </c>
      <c r="Z44" s="44">
        <v>2.5570404570347479E-2</v>
      </c>
      <c r="AA44" s="44">
        <v>2.0812542115096269E-2</v>
      </c>
      <c r="AB44" s="44">
        <v>1.304476766373466E-2</v>
      </c>
      <c r="AC44" s="44">
        <v>0.1226723365487624</v>
      </c>
      <c r="AD44" s="44">
        <v>7.190043364007917E-2</v>
      </c>
    </row>
    <row r="45" spans="1:30" x14ac:dyDescent="0.3">
      <c r="A45" s="9">
        <v>45329</v>
      </c>
      <c r="B45" s="44">
        <v>0.1311672139100071</v>
      </c>
      <c r="C45" s="44">
        <v>0.1547567279891939</v>
      </c>
      <c r="D45" s="26" t="e">
        <f>NA()</f>
        <v>#N/A</v>
      </c>
      <c r="E45" s="26" t="e">
        <f>NA()</f>
        <v>#N/A</v>
      </c>
      <c r="F45" s="44">
        <v>7.5645810787197967E-2</v>
      </c>
      <c r="G45" s="44">
        <v>7.5645810787197967E-2</v>
      </c>
      <c r="H45" s="44">
        <v>0.13356719500289049</v>
      </c>
      <c r="I45" s="44">
        <v>0.10653266211392511</v>
      </c>
      <c r="J45" s="44">
        <v>8.779795271985788E-2</v>
      </c>
      <c r="K45" s="59">
        <v>2.629814331203716E-2</v>
      </c>
      <c r="L45" s="44">
        <v>2.629814331203716E-2</v>
      </c>
      <c r="M45" s="44">
        <v>2.2147697692715108E-2</v>
      </c>
      <c r="N45" s="44">
        <v>2.2147697692715108E-2</v>
      </c>
      <c r="O45" s="44">
        <v>2.2147697692715108E-2</v>
      </c>
      <c r="P45" s="44">
        <v>7.2154345745490296E-3</v>
      </c>
      <c r="Q45" s="44">
        <v>9.0776216069747128E-3</v>
      </c>
      <c r="R45" s="26" t="e">
        <f>NA()</f>
        <v>#N/A</v>
      </c>
      <c r="S45" s="44">
        <v>1.3921645836243449E-2</v>
      </c>
      <c r="T45" s="44">
        <v>1.6868350373029629E-2</v>
      </c>
      <c r="U45" s="44">
        <v>1.497151109966932E-2</v>
      </c>
      <c r="V45" s="44">
        <v>1.26538321028376E-2</v>
      </c>
      <c r="W45" s="44">
        <v>5.0225892411347742E-2</v>
      </c>
      <c r="X45" s="44">
        <v>4.2327810986169903E-2</v>
      </c>
      <c r="Y45" s="44">
        <v>6.1831099982860689E-2</v>
      </c>
      <c r="Z45" s="44">
        <v>5.2895799928365989E-2</v>
      </c>
      <c r="AA45" s="44">
        <v>4.4920538546447578E-2</v>
      </c>
      <c r="AB45" s="44">
        <v>3.4958306955654633E-2</v>
      </c>
      <c r="AC45" s="44">
        <v>4.9802236183825337E-2</v>
      </c>
      <c r="AD45" s="44">
        <v>5.6069936005407522E-2</v>
      </c>
    </row>
    <row r="46" spans="1:30" x14ac:dyDescent="0.3">
      <c r="A46" s="9">
        <v>45330</v>
      </c>
      <c r="B46" s="44">
        <v>1.8492685273677301</v>
      </c>
      <c r="C46" s="44">
        <v>1.315070242191565</v>
      </c>
      <c r="D46" s="26" t="e">
        <f>NA()</f>
        <v>#N/A</v>
      </c>
      <c r="E46" s="26" t="e">
        <f>NA()</f>
        <v>#N/A</v>
      </c>
      <c r="F46" s="44">
        <v>0.73105610226987472</v>
      </c>
      <c r="G46" s="44">
        <v>0.73105610226987472</v>
      </c>
      <c r="H46" s="44">
        <v>1.295445067765115</v>
      </c>
      <c r="I46" s="44">
        <v>1.1254890609498389</v>
      </c>
      <c r="J46" s="44">
        <v>0.90133781930079093</v>
      </c>
      <c r="K46" s="59">
        <v>1.835930126962495</v>
      </c>
      <c r="L46" s="44">
        <v>1.835930126962495</v>
      </c>
      <c r="M46" s="44">
        <v>1.584286095919432</v>
      </c>
      <c r="N46" s="44">
        <v>1.584286095919432</v>
      </c>
      <c r="O46" s="44">
        <v>1.584286095919432</v>
      </c>
      <c r="P46" s="44">
        <v>1.179343701942174</v>
      </c>
      <c r="Q46" s="44">
        <v>1.0573952098887771</v>
      </c>
      <c r="R46" s="26" t="e">
        <f>NA()</f>
        <v>#N/A</v>
      </c>
      <c r="S46" s="44">
        <v>1.341470895979344</v>
      </c>
      <c r="T46" s="44">
        <v>1.2745106347911519</v>
      </c>
      <c r="U46" s="44">
        <v>1.377242575588258</v>
      </c>
      <c r="V46" s="44">
        <v>0.98068425271243409</v>
      </c>
      <c r="W46" s="44">
        <v>0.94101103600661251</v>
      </c>
      <c r="X46" s="44">
        <v>2.3397421674394701</v>
      </c>
      <c r="Y46" s="44">
        <v>1.8270799885957321</v>
      </c>
      <c r="Z46" s="44">
        <v>1.674729063547169</v>
      </c>
      <c r="AA46" s="44">
        <v>1.48255496244513</v>
      </c>
      <c r="AB46" s="44">
        <v>1.003091216775768</v>
      </c>
      <c r="AC46" s="44">
        <v>0.8904357586885846</v>
      </c>
      <c r="AD46" s="44">
        <v>0.86388912217455516</v>
      </c>
    </row>
    <row r="47" spans="1:30" x14ac:dyDescent="0.3">
      <c r="A47" s="9">
        <v>45331</v>
      </c>
      <c r="B47" s="44">
        <v>0.45863101433732228</v>
      </c>
      <c r="C47" s="44">
        <v>0.79860372556299364</v>
      </c>
      <c r="D47" s="26" t="e">
        <f>NA()</f>
        <v>#N/A</v>
      </c>
      <c r="E47" s="26" t="e">
        <f>NA()</f>
        <v>#N/A</v>
      </c>
      <c r="F47" s="44">
        <v>1.8156045991477701</v>
      </c>
      <c r="G47" s="44">
        <v>1.8156045991477701</v>
      </c>
      <c r="H47" s="44">
        <v>1.010515857873854</v>
      </c>
      <c r="I47" s="44">
        <v>0.89374836209816477</v>
      </c>
      <c r="J47" s="44">
        <v>0.86585470265560016</v>
      </c>
      <c r="K47" s="59">
        <v>4.6761868825635391</v>
      </c>
      <c r="L47" s="44">
        <v>4.6761868825635391</v>
      </c>
      <c r="M47" s="44">
        <v>4.2881698114116018</v>
      </c>
      <c r="N47" s="44">
        <v>4.2881698114116018</v>
      </c>
      <c r="O47" s="44">
        <v>4.2881698114116018</v>
      </c>
      <c r="P47" s="44">
        <v>3.889968841405544</v>
      </c>
      <c r="Q47" s="44">
        <v>3.3809427051774921</v>
      </c>
      <c r="R47" s="26" t="e">
        <f>NA()</f>
        <v>#N/A</v>
      </c>
      <c r="S47" s="44">
        <v>3.5057629414580092</v>
      </c>
      <c r="T47" s="44">
        <v>2.4974793171329681</v>
      </c>
      <c r="U47" s="44">
        <v>3.281026873905545</v>
      </c>
      <c r="V47" s="44">
        <v>2.5543232276227519</v>
      </c>
      <c r="W47" s="44">
        <v>1.710088965139176</v>
      </c>
      <c r="X47" s="44">
        <v>0.75557945689965134</v>
      </c>
      <c r="Y47" s="44">
        <v>0.65579655095663691</v>
      </c>
      <c r="Z47" s="44">
        <v>0.57675090326736766</v>
      </c>
      <c r="AA47" s="44">
        <v>0.85333970198632059</v>
      </c>
      <c r="AB47" s="44">
        <v>0.70748581303128877</v>
      </c>
      <c r="AC47" s="44">
        <v>1.75918749530518</v>
      </c>
      <c r="AD47" s="44">
        <v>1.2464199054842551</v>
      </c>
    </row>
    <row r="48" spans="1:30" x14ac:dyDescent="0.3">
      <c r="A48" s="9">
        <v>45332</v>
      </c>
      <c r="B48" s="44">
        <v>1.0868103053651129E-2</v>
      </c>
      <c r="C48" s="44">
        <v>4.2511886015486316E-3</v>
      </c>
      <c r="D48" s="26" t="e">
        <f>NA()</f>
        <v>#N/A</v>
      </c>
      <c r="E48" s="26" t="e">
        <f>NA()</f>
        <v>#N/A</v>
      </c>
      <c r="F48" s="44">
        <v>1.0578145463554501E-3</v>
      </c>
      <c r="G48" s="44">
        <v>1.0578145463554501E-3</v>
      </c>
      <c r="H48" s="44">
        <v>5.0561725391589391E-3</v>
      </c>
      <c r="I48" s="44">
        <v>4.0470773377780994E-3</v>
      </c>
      <c r="J48" s="44">
        <v>3.4734999050729468E-3</v>
      </c>
      <c r="K48" s="59">
        <v>2.5302366264424551E-2</v>
      </c>
      <c r="L48" s="44">
        <v>2.5302366264424551E-2</v>
      </c>
      <c r="M48" s="44">
        <v>2.0503614506706961E-2</v>
      </c>
      <c r="N48" s="44">
        <v>2.0503614506706961E-2</v>
      </c>
      <c r="O48" s="44">
        <v>2.0503614506706961E-2</v>
      </c>
      <c r="P48" s="44">
        <v>2.6545017613307648E-2</v>
      </c>
      <c r="Q48" s="44">
        <v>1.6858871945465401E-2</v>
      </c>
      <c r="R48" s="26" t="e">
        <f>NA()</f>
        <v>#N/A</v>
      </c>
      <c r="S48" s="44">
        <v>1.278896176405412E-2</v>
      </c>
      <c r="T48" s="44">
        <v>1.7002047480453739E-2</v>
      </c>
      <c r="U48" s="44">
        <v>1.5381254785860429E-2</v>
      </c>
      <c r="V48" s="44">
        <v>1.0640321035549989E-2</v>
      </c>
      <c r="W48" s="44">
        <v>7.056910470311469E-3</v>
      </c>
      <c r="X48" s="44">
        <v>1.6622468951787681E-2</v>
      </c>
      <c r="Y48" s="44">
        <v>1.5995451544934342E-2</v>
      </c>
      <c r="Z48" s="44">
        <v>1.2627146251486599E-2</v>
      </c>
      <c r="AA48" s="44">
        <v>1.9440769314900099E-2</v>
      </c>
      <c r="AB48" s="44">
        <v>1.502076321386386E-2</v>
      </c>
      <c r="AC48" s="44">
        <v>7.0624705932951217E-3</v>
      </c>
      <c r="AD48" s="44">
        <v>1.230166263543824E-2</v>
      </c>
    </row>
    <row r="49" spans="1:30" x14ac:dyDescent="0.3">
      <c r="A49" s="9">
        <v>45333</v>
      </c>
      <c r="B49" s="44">
        <v>1.9374119258193829</v>
      </c>
      <c r="C49" s="44">
        <v>0.80947902684548922</v>
      </c>
      <c r="D49" s="26" t="e">
        <f>NA()</f>
        <v>#N/A</v>
      </c>
      <c r="E49" s="26" t="e">
        <f>NA()</f>
        <v>#N/A</v>
      </c>
      <c r="F49" s="44">
        <v>0.25557085080959818</v>
      </c>
      <c r="G49" s="44">
        <v>0.25557085080959818</v>
      </c>
      <c r="H49" s="44">
        <v>0.70099885625540115</v>
      </c>
      <c r="I49" s="44">
        <v>0.55977440605223594</v>
      </c>
      <c r="J49" s="44">
        <v>0.45434127773115418</v>
      </c>
      <c r="K49" s="59">
        <v>0.50008490579706188</v>
      </c>
      <c r="L49" s="44">
        <v>0.50008490579706188</v>
      </c>
      <c r="M49" s="44">
        <v>0.421236921805138</v>
      </c>
      <c r="N49" s="44">
        <v>0.421236921805138</v>
      </c>
      <c r="O49" s="44">
        <v>0.421236921805138</v>
      </c>
      <c r="P49" s="44">
        <v>0.24913586370071991</v>
      </c>
      <c r="Q49" s="44">
        <v>0.22635384143194959</v>
      </c>
      <c r="R49" s="26" t="e">
        <f>NA()</f>
        <v>#N/A</v>
      </c>
      <c r="S49" s="44">
        <v>0.29787382387749661</v>
      </c>
      <c r="T49" s="44">
        <v>0.44406874663111379</v>
      </c>
      <c r="U49" s="44">
        <v>0.35038034431794518</v>
      </c>
      <c r="V49" s="44">
        <v>0.29703934090491507</v>
      </c>
      <c r="W49" s="44">
        <v>0.37569030931803471</v>
      </c>
      <c r="X49" s="44">
        <v>0.17146731956868769</v>
      </c>
      <c r="Y49" s="44">
        <v>8.6374663001899221E-2</v>
      </c>
      <c r="Z49" s="44">
        <v>6.6685642491725983E-2</v>
      </c>
      <c r="AA49" s="44">
        <v>4.1703164341016299E-2</v>
      </c>
      <c r="AB49" s="44">
        <v>2.304455462940656E-2</v>
      </c>
      <c r="AC49" s="44">
        <v>0.36009819679515309</v>
      </c>
      <c r="AD49" s="44">
        <v>0.1900227300203399</v>
      </c>
    </row>
    <row r="50" spans="1:30" x14ac:dyDescent="0.3">
      <c r="A50" s="9">
        <v>45334</v>
      </c>
      <c r="B50" s="44">
        <v>1.399704584291241</v>
      </c>
      <c r="C50" s="44">
        <v>0.89464493192025363</v>
      </c>
      <c r="D50" s="26" t="e">
        <f>NA()</f>
        <v>#N/A</v>
      </c>
      <c r="E50" s="26" t="e">
        <f>NA()</f>
        <v>#N/A</v>
      </c>
      <c r="F50" s="44">
        <v>0.77549349993296923</v>
      </c>
      <c r="G50" s="44">
        <v>0.77549349993296923</v>
      </c>
      <c r="H50" s="44">
        <v>0.73320267261134375</v>
      </c>
      <c r="I50" s="44">
        <v>0.63778216202986782</v>
      </c>
      <c r="J50" s="44">
        <v>0.59575181005490052</v>
      </c>
      <c r="K50" s="59">
        <v>1.1686801480796389</v>
      </c>
      <c r="L50" s="44">
        <v>1.1686801480796389</v>
      </c>
      <c r="M50" s="44">
        <v>1.549863102971202</v>
      </c>
      <c r="N50" s="44">
        <v>1.549863102971202</v>
      </c>
      <c r="O50" s="44">
        <v>1.549863102971202</v>
      </c>
      <c r="P50" s="44">
        <v>2.5782751749086992</v>
      </c>
      <c r="Q50" s="44">
        <v>3.3135690733249632</v>
      </c>
      <c r="R50" s="26" t="e">
        <f>NA()</f>
        <v>#N/A</v>
      </c>
      <c r="S50" s="44">
        <v>1.9373419852587661</v>
      </c>
      <c r="T50" s="44">
        <v>3.2996046964694088</v>
      </c>
      <c r="U50" s="44">
        <v>2.1603522309943921</v>
      </c>
      <c r="V50" s="44">
        <v>1.415798593838854</v>
      </c>
      <c r="W50" s="44">
        <v>1.0057752019468771</v>
      </c>
      <c r="X50" s="44">
        <v>0.21488351186284621</v>
      </c>
      <c r="Y50" s="44">
        <v>0.14549567417289941</v>
      </c>
      <c r="Z50" s="44">
        <v>0.1547983148607838</v>
      </c>
      <c r="AA50" s="44">
        <v>0.1948351653573748</v>
      </c>
      <c r="AB50" s="44">
        <v>0.2176671161199655</v>
      </c>
      <c r="AC50" s="44">
        <v>0.97303804932388394</v>
      </c>
      <c r="AD50" s="44">
        <v>0.62672107383625808</v>
      </c>
    </row>
    <row r="51" spans="1:30" x14ac:dyDescent="0.3">
      <c r="A51" s="9">
        <v>45335</v>
      </c>
      <c r="B51" s="44">
        <v>6.9844441862045326</v>
      </c>
      <c r="C51" s="44">
        <v>5.7220417970586439</v>
      </c>
      <c r="D51" s="26" t="e">
        <f>NA()</f>
        <v>#N/A</v>
      </c>
      <c r="E51" s="26" t="e">
        <f>NA()</f>
        <v>#N/A</v>
      </c>
      <c r="F51" s="44">
        <v>2.9438476631798922</v>
      </c>
      <c r="G51" s="44">
        <v>2.9438476631798922</v>
      </c>
      <c r="H51" s="44">
        <v>4.3893022563670607</v>
      </c>
      <c r="I51" s="44">
        <v>3.3938576659895681</v>
      </c>
      <c r="J51" s="44">
        <v>2.706572048249583</v>
      </c>
      <c r="K51" s="59">
        <v>5.1797814982699917</v>
      </c>
      <c r="L51" s="44">
        <v>5.1797814982699917</v>
      </c>
      <c r="M51" s="44">
        <v>4.8424979729919464</v>
      </c>
      <c r="N51" s="44">
        <v>4.8424979729919464</v>
      </c>
      <c r="O51" s="44">
        <v>4.8424979729919464</v>
      </c>
      <c r="P51" s="44">
        <v>6.3514777855091156</v>
      </c>
      <c r="Q51" s="44">
        <v>5.8600552122919787</v>
      </c>
      <c r="R51" s="26" t="e">
        <f>NA()</f>
        <v>#N/A</v>
      </c>
      <c r="S51" s="44">
        <v>3.8003054842385122</v>
      </c>
      <c r="T51" s="44">
        <v>5.3916972194166819</v>
      </c>
      <c r="U51" s="44">
        <v>4.1400499578227112</v>
      </c>
      <c r="V51" s="44">
        <v>2.6350117304547149</v>
      </c>
      <c r="W51" s="44">
        <v>2.6707918893521492</v>
      </c>
      <c r="X51" s="44">
        <v>5.7317513113851701</v>
      </c>
      <c r="Y51" s="44">
        <v>3.6155514694391</v>
      </c>
      <c r="Z51" s="44">
        <v>2.865816861928657</v>
      </c>
      <c r="AA51" s="44">
        <v>1.812385121522478</v>
      </c>
      <c r="AB51" s="44">
        <v>0.97261162229651532</v>
      </c>
      <c r="AC51" s="44">
        <v>2.54223086340772</v>
      </c>
      <c r="AD51" s="44">
        <v>1.633460371922149</v>
      </c>
    </row>
    <row r="52" spans="1:30" x14ac:dyDescent="0.3">
      <c r="A52" s="9">
        <v>45336</v>
      </c>
      <c r="B52" s="44">
        <v>0.13803796542204741</v>
      </c>
      <c r="C52" s="44">
        <v>0.64169366698423791</v>
      </c>
      <c r="D52" s="26" t="e">
        <f>NA()</f>
        <v>#N/A</v>
      </c>
      <c r="E52" s="26" t="e">
        <f>NA()</f>
        <v>#N/A</v>
      </c>
      <c r="F52" s="44">
        <v>0.87339314967961901</v>
      </c>
      <c r="G52" s="44">
        <v>0.87339314967961901</v>
      </c>
      <c r="H52" s="44">
        <v>0.54720890616874029</v>
      </c>
      <c r="I52" s="44">
        <v>0.42548356285800287</v>
      </c>
      <c r="J52" s="44">
        <v>0.33951445227935623</v>
      </c>
      <c r="K52" s="59">
        <v>0.54392204101423958</v>
      </c>
      <c r="L52" s="44">
        <v>0.54392204101423958</v>
      </c>
      <c r="M52" s="44">
        <v>0.47680885244123872</v>
      </c>
      <c r="N52" s="44">
        <v>0.47680885244123872</v>
      </c>
      <c r="O52" s="44">
        <v>0.47680885244123872</v>
      </c>
      <c r="P52" s="44">
        <v>0.11366238536828251</v>
      </c>
      <c r="Q52" s="44">
        <v>8.3689016488572257E-2</v>
      </c>
      <c r="R52" s="26" t="e">
        <f>NA()</f>
        <v>#N/A</v>
      </c>
      <c r="S52" s="44">
        <v>0.32117187672141467</v>
      </c>
      <c r="T52" s="44">
        <v>0.210884218989766</v>
      </c>
      <c r="U52" s="44">
        <v>0.28505127978535028</v>
      </c>
      <c r="V52" s="44">
        <v>0.19867210457071979</v>
      </c>
      <c r="W52" s="44">
        <v>0.269093278425038</v>
      </c>
      <c r="X52" s="44">
        <v>0.65534648547055363</v>
      </c>
      <c r="Y52" s="44">
        <v>0.53452732289350635</v>
      </c>
      <c r="Z52" s="44">
        <v>0.43752926775554418</v>
      </c>
      <c r="AA52" s="44">
        <v>0.29845613280558148</v>
      </c>
      <c r="AB52" s="44">
        <v>0.16969668057191459</v>
      </c>
      <c r="AC52" s="44">
        <v>0.2519902406641763</v>
      </c>
      <c r="AD52" s="44">
        <v>0.19549897668779129</v>
      </c>
    </row>
    <row r="53" spans="1:30" x14ac:dyDescent="0.3">
      <c r="A53" s="9">
        <v>45337</v>
      </c>
      <c r="B53" s="44">
        <v>8.753857064115475E-2</v>
      </c>
      <c r="C53" s="44">
        <v>0.12507315042326</v>
      </c>
      <c r="D53" s="26" t="e">
        <f>NA()</f>
        <v>#N/A</v>
      </c>
      <c r="E53" s="26" t="e">
        <f>NA()</f>
        <v>#N/A</v>
      </c>
      <c r="F53" s="44">
        <v>0.1069382201487333</v>
      </c>
      <c r="G53" s="44">
        <v>0.1069382201487333</v>
      </c>
      <c r="H53" s="44">
        <v>0.110380471448232</v>
      </c>
      <c r="I53" s="44">
        <v>9.1544430439319008E-2</v>
      </c>
      <c r="J53" s="44">
        <v>8.6660088977019156E-2</v>
      </c>
      <c r="K53" s="59">
        <v>0.83222287214520552</v>
      </c>
      <c r="L53" s="44">
        <v>0.83222287214520552</v>
      </c>
      <c r="M53" s="44">
        <v>0.76017528490349318</v>
      </c>
      <c r="N53" s="44">
        <v>0.76017528490349318</v>
      </c>
      <c r="O53" s="44">
        <v>0.76017528490349318</v>
      </c>
      <c r="P53" s="44">
        <v>0.78253500628318051</v>
      </c>
      <c r="Q53" s="44">
        <v>0.60228405204871971</v>
      </c>
      <c r="R53" s="26" t="e">
        <f>NA()</f>
        <v>#N/A</v>
      </c>
      <c r="S53" s="44">
        <v>0.50832177794959754</v>
      </c>
      <c r="T53" s="44">
        <v>0.80558990628431881</v>
      </c>
      <c r="U53" s="44">
        <v>0.57721570843893699</v>
      </c>
      <c r="V53" s="44">
        <v>0.36675913741648891</v>
      </c>
      <c r="W53" s="44">
        <v>0.22670961319675401</v>
      </c>
      <c r="X53" s="44">
        <v>3.055340873225872E-2</v>
      </c>
      <c r="Y53" s="44">
        <v>3.085458532534624E-2</v>
      </c>
      <c r="Z53" s="44">
        <v>2.7781875406011888E-2</v>
      </c>
      <c r="AA53" s="44">
        <v>5.0194648967097653E-2</v>
      </c>
      <c r="AB53" s="44">
        <v>5.8256359736459477E-2</v>
      </c>
      <c r="AC53" s="44">
        <v>0.2239977439838447</v>
      </c>
      <c r="AD53" s="44">
        <v>0.1378499253717054</v>
      </c>
    </row>
    <row r="54" spans="1:30" x14ac:dyDescent="0.3">
      <c r="A54" s="9">
        <v>45338</v>
      </c>
      <c r="B54" s="44">
        <v>0</v>
      </c>
      <c r="C54" s="44">
        <v>0</v>
      </c>
      <c r="D54" s="26" t="e">
        <f>NA()</f>
        <v>#N/A</v>
      </c>
      <c r="E54" s="26" t="e">
        <f>NA()</f>
        <v>#N/A</v>
      </c>
      <c r="F54" s="44">
        <v>3.1639134577621047E-5</v>
      </c>
      <c r="G54" s="44">
        <v>3.1639134577621047E-5</v>
      </c>
      <c r="H54" s="44">
        <v>1.133535097795171E-4</v>
      </c>
      <c r="I54" s="44">
        <v>1.146947700486687E-3</v>
      </c>
      <c r="J54" s="44">
        <v>1.6942667836508921E-3</v>
      </c>
      <c r="K54" s="59">
        <v>1.5498873384916941E-3</v>
      </c>
      <c r="L54" s="44">
        <v>1.5498873384916941E-3</v>
      </c>
      <c r="M54" s="44">
        <v>1.2971092626080591E-3</v>
      </c>
      <c r="N54" s="44">
        <v>1.2971092626080591E-3</v>
      </c>
      <c r="O54" s="44">
        <v>1.2971092626080591E-3</v>
      </c>
      <c r="P54" s="44">
        <v>1.8971059935532769E-5</v>
      </c>
      <c r="Q54" s="44">
        <v>1.189516056441672E-5</v>
      </c>
      <c r="R54" s="26" t="e">
        <f>NA()</f>
        <v>#N/A</v>
      </c>
      <c r="S54" s="44">
        <v>9.5350645901836879E-4</v>
      </c>
      <c r="T54" s="44">
        <v>6.7748973799785562E-4</v>
      </c>
      <c r="U54" s="44">
        <v>1.008492858733561E-3</v>
      </c>
      <c r="V54" s="44">
        <v>2.6349545421371452E-3</v>
      </c>
      <c r="W54" s="44">
        <v>2.1646106628940179E-3</v>
      </c>
      <c r="X54" s="44">
        <v>0</v>
      </c>
      <c r="Y54" s="44">
        <v>2.4827114437529649E-4</v>
      </c>
      <c r="Z54" s="44">
        <v>5.132749327254562E-4</v>
      </c>
      <c r="AA54" s="44">
        <v>1.6590583127660419E-3</v>
      </c>
      <c r="AB54" s="44">
        <v>2.499465215609507E-3</v>
      </c>
      <c r="AC54" s="44">
        <v>2.0560464954027342E-3</v>
      </c>
      <c r="AD54" s="44">
        <v>2.446121433113773E-3</v>
      </c>
    </row>
    <row r="55" spans="1:30" x14ac:dyDescent="0.3">
      <c r="A55" s="9">
        <v>45339</v>
      </c>
      <c r="B55" s="44">
        <v>0</v>
      </c>
      <c r="C55" s="44">
        <v>0</v>
      </c>
      <c r="D55" s="26" t="e">
        <f>NA()</f>
        <v>#N/A</v>
      </c>
      <c r="E55" s="26" t="e">
        <f>NA()</f>
        <v>#N/A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59">
        <v>1.055743285194711E-5</v>
      </c>
      <c r="L55" s="44">
        <v>1.055743285194711E-5</v>
      </c>
      <c r="M55" s="44">
        <v>8.4688350248681386E-6</v>
      </c>
      <c r="N55" s="44">
        <v>8.4688350248681386E-6</v>
      </c>
      <c r="O55" s="44">
        <v>8.4688350248681386E-6</v>
      </c>
      <c r="P55" s="44">
        <v>0</v>
      </c>
      <c r="Q55" s="44">
        <v>0</v>
      </c>
      <c r="R55" s="26" t="e">
        <f>NA()</f>
        <v>#N/A</v>
      </c>
      <c r="S55" s="44">
        <v>4.0584417197095368E-6</v>
      </c>
      <c r="T55" s="44">
        <v>0</v>
      </c>
      <c r="U55" s="44">
        <v>2.8953058593357099E-6</v>
      </c>
      <c r="V55" s="44">
        <v>1.8094963081507489E-6</v>
      </c>
      <c r="W55" s="44">
        <v>9.0474815407537447E-7</v>
      </c>
      <c r="X55" s="44">
        <v>0</v>
      </c>
      <c r="Y55" s="44">
        <v>0</v>
      </c>
      <c r="Z55" s="44">
        <v>0</v>
      </c>
      <c r="AA55" s="44">
        <v>0</v>
      </c>
      <c r="AB55" s="44">
        <v>2.2881115978505289E-5</v>
      </c>
      <c r="AC55" s="44">
        <v>8.9481725422630805E-7</v>
      </c>
      <c r="AD55" s="44">
        <v>1.874911560343745E-5</v>
      </c>
    </row>
    <row r="56" spans="1:30" x14ac:dyDescent="0.3">
      <c r="A56" s="9">
        <v>45340</v>
      </c>
      <c r="B56" s="44">
        <v>5.7068483582955959E-3</v>
      </c>
      <c r="C56" s="44">
        <v>4.1658063629373132E-3</v>
      </c>
      <c r="D56" s="26" t="e">
        <f>NA()</f>
        <v>#N/A</v>
      </c>
      <c r="E56" s="26" t="e">
        <f>NA()</f>
        <v>#N/A</v>
      </c>
      <c r="F56" s="44">
        <v>4.2515881364014862E-3</v>
      </c>
      <c r="G56" s="44">
        <v>4.2515881364014862E-3</v>
      </c>
      <c r="H56" s="44">
        <v>3.5520684691941699E-3</v>
      </c>
      <c r="I56" s="44">
        <v>5.0492497063225044E-3</v>
      </c>
      <c r="J56" s="44">
        <v>4.1438027102913911E-3</v>
      </c>
      <c r="K56" s="59">
        <v>2.133457151268869E-2</v>
      </c>
      <c r="L56" s="44">
        <v>2.133457151268869E-2</v>
      </c>
      <c r="M56" s="44">
        <v>1.8696386117215559E-2</v>
      </c>
      <c r="N56" s="44">
        <v>1.8696386117215559E-2</v>
      </c>
      <c r="O56" s="44">
        <v>1.8696386117215559E-2</v>
      </c>
      <c r="P56" s="44">
        <v>1.201286140740984E-2</v>
      </c>
      <c r="Q56" s="44">
        <v>9.5967739004164838E-3</v>
      </c>
      <c r="R56" s="26" t="e">
        <f>NA()</f>
        <v>#N/A</v>
      </c>
      <c r="S56" s="44">
        <v>1.1778830818013491E-2</v>
      </c>
      <c r="T56" s="44">
        <v>7.5676668969606843E-3</v>
      </c>
      <c r="U56" s="44">
        <v>1.067334742719909E-2</v>
      </c>
      <c r="V56" s="44">
        <v>6.7277743590392044E-3</v>
      </c>
      <c r="W56" s="44">
        <v>5.4357885346652977E-3</v>
      </c>
      <c r="X56" s="44">
        <v>5.0718229329196353E-4</v>
      </c>
      <c r="Y56" s="44">
        <v>3.0727932873470968E-4</v>
      </c>
      <c r="Z56" s="44">
        <v>3.8693518228600561E-4</v>
      </c>
      <c r="AA56" s="44">
        <v>1.4742242957538701E-3</v>
      </c>
      <c r="AB56" s="44">
        <v>4.9538223877728226E-3</v>
      </c>
      <c r="AC56" s="44">
        <v>5.2161781338483613E-3</v>
      </c>
      <c r="AD56" s="44">
        <v>4.7615644689030252E-3</v>
      </c>
    </row>
    <row r="57" spans="1:30" x14ac:dyDescent="0.3">
      <c r="A57" s="9">
        <v>45341</v>
      </c>
      <c r="B57" s="44">
        <v>1.1660933679869289E-2</v>
      </c>
      <c r="C57" s="44">
        <v>7.4418811051665881E-3</v>
      </c>
      <c r="D57" s="26" t="e">
        <f>NA()</f>
        <v>#N/A</v>
      </c>
      <c r="E57" s="26" t="e">
        <f>NA()</f>
        <v>#N/A</v>
      </c>
      <c r="F57" s="44">
        <v>6.8181389241610693E-3</v>
      </c>
      <c r="G57" s="44">
        <v>6.8181389241610693E-3</v>
      </c>
      <c r="H57" s="44">
        <v>6.3431722975345103E-3</v>
      </c>
      <c r="I57" s="44">
        <v>4.8779749716942834E-3</v>
      </c>
      <c r="J57" s="44">
        <v>4.5669213190688606E-3</v>
      </c>
      <c r="K57" s="59">
        <v>4.5855717753429337E-2</v>
      </c>
      <c r="L57" s="44">
        <v>4.5855717753429337E-2</v>
      </c>
      <c r="M57" s="44">
        <v>4.2640133474826439E-2</v>
      </c>
      <c r="N57" s="44">
        <v>4.2640133474826439E-2</v>
      </c>
      <c r="O57" s="44">
        <v>4.2640133474826439E-2</v>
      </c>
      <c r="P57" s="44">
        <v>5.0883041402037553E-2</v>
      </c>
      <c r="Q57" s="44">
        <v>4.2542341073238919E-2</v>
      </c>
      <c r="R57" s="26" t="e">
        <f>NA()</f>
        <v>#N/A</v>
      </c>
      <c r="S57" s="44">
        <v>3.3164017092742963E-2</v>
      </c>
      <c r="T57" s="44">
        <v>0.10079792431157999</v>
      </c>
      <c r="U57" s="44">
        <v>5.7356511650680619E-2</v>
      </c>
      <c r="V57" s="44">
        <v>3.6304938215451388E-2</v>
      </c>
      <c r="W57" s="44">
        <v>2.0435929767260129E-2</v>
      </c>
      <c r="X57" s="44">
        <v>6.7817684371044955E-4</v>
      </c>
      <c r="Y57" s="44">
        <v>4.6462696418505129E-4</v>
      </c>
      <c r="Z57" s="44">
        <v>5.2000878952874194E-4</v>
      </c>
      <c r="AA57" s="44">
        <v>3.2211436182228191E-4</v>
      </c>
      <c r="AB57" s="44">
        <v>2.3345706722962931E-3</v>
      </c>
      <c r="AC57" s="44">
        <v>1.9999893704203301E-2</v>
      </c>
      <c r="AD57" s="44">
        <v>1.10035297080582E-2</v>
      </c>
    </row>
    <row r="58" spans="1:30" x14ac:dyDescent="0.3">
      <c r="A58" s="9">
        <v>45342</v>
      </c>
      <c r="B58" s="44">
        <v>0.93502153610465122</v>
      </c>
      <c r="C58" s="44">
        <v>0.3052688435255424</v>
      </c>
      <c r="D58" s="26" t="e">
        <f>NA()</f>
        <v>#N/A</v>
      </c>
      <c r="E58" s="26" t="e">
        <f>NA()</f>
        <v>#N/A</v>
      </c>
      <c r="F58" s="44">
        <v>6.8700765742384262E-2</v>
      </c>
      <c r="G58" s="44">
        <v>6.8700765742384262E-2</v>
      </c>
      <c r="H58" s="44">
        <v>0.30589355605416652</v>
      </c>
      <c r="I58" s="44">
        <v>0.23534235441445359</v>
      </c>
      <c r="J58" s="44">
        <v>0.1878963790927678</v>
      </c>
      <c r="K58" s="59">
        <v>0.17006926557367991</v>
      </c>
      <c r="L58" s="44">
        <v>0.17006926557367991</v>
      </c>
      <c r="M58" s="44">
        <v>0.1382131960315339</v>
      </c>
      <c r="N58" s="44">
        <v>0.1382131960315339</v>
      </c>
      <c r="O58" s="44">
        <v>0.1382131960315339</v>
      </c>
      <c r="P58" s="44">
        <v>8.859164456738057E-2</v>
      </c>
      <c r="Q58" s="44">
        <v>5.9676414517114959E-2</v>
      </c>
      <c r="R58" s="26" t="e">
        <f>NA()</f>
        <v>#N/A</v>
      </c>
      <c r="S58" s="44">
        <v>8.8352169299667535E-2</v>
      </c>
      <c r="T58" s="44">
        <v>0.3045463973699496</v>
      </c>
      <c r="U58" s="44">
        <v>0.14559589947704421</v>
      </c>
      <c r="V58" s="44">
        <v>9.3900506378019707E-2</v>
      </c>
      <c r="W58" s="44">
        <v>0.1408984427353937</v>
      </c>
      <c r="X58" s="44">
        <v>0.1042177763074623</v>
      </c>
      <c r="Y58" s="44">
        <v>5.3498865035298993E-2</v>
      </c>
      <c r="Z58" s="44">
        <v>4.3720317284548872E-2</v>
      </c>
      <c r="AA58" s="44">
        <v>2.7582665644287029E-2</v>
      </c>
      <c r="AB58" s="44">
        <v>1.52606378049845E-2</v>
      </c>
      <c r="AC58" s="44">
        <v>0.13328462973318109</v>
      </c>
      <c r="AD58" s="44">
        <v>7.0674192484512718E-2</v>
      </c>
    </row>
    <row r="59" spans="1:30" x14ac:dyDescent="0.3">
      <c r="A59" s="9">
        <v>45343</v>
      </c>
      <c r="B59" s="44">
        <v>0.86372524439077236</v>
      </c>
      <c r="C59" s="44">
        <v>0.25181520954631798</v>
      </c>
      <c r="D59" s="26" t="e">
        <f>NA()</f>
        <v>#N/A</v>
      </c>
      <c r="E59" s="26" t="e">
        <f>NA()</f>
        <v>#N/A</v>
      </c>
      <c r="F59" s="44">
        <v>1.231321548093986E-2</v>
      </c>
      <c r="G59" s="44">
        <v>1.231321548093986E-2</v>
      </c>
      <c r="H59" s="44">
        <v>0.25422470117588658</v>
      </c>
      <c r="I59" s="44">
        <v>0.19657903178501049</v>
      </c>
      <c r="J59" s="44">
        <v>0.1581892219680742</v>
      </c>
      <c r="K59" s="59">
        <v>1.8801239995613089E-2</v>
      </c>
      <c r="L59" s="44">
        <v>1.8801239995613089E-2</v>
      </c>
      <c r="M59" s="44">
        <v>1.53071374254673E-2</v>
      </c>
      <c r="N59" s="44">
        <v>1.53071374254673E-2</v>
      </c>
      <c r="O59" s="44">
        <v>1.53071374254673E-2</v>
      </c>
      <c r="P59" s="44">
        <v>7.8569137494280405E-3</v>
      </c>
      <c r="Q59" s="44">
        <v>4.9264116453066947E-3</v>
      </c>
      <c r="R59" s="26" t="e">
        <f>NA()</f>
        <v>#N/A</v>
      </c>
      <c r="S59" s="44">
        <v>8.1153685093990399E-3</v>
      </c>
      <c r="T59" s="44">
        <v>2.1276945152953981E-2</v>
      </c>
      <c r="U59" s="44">
        <v>1.248255170970336E-2</v>
      </c>
      <c r="V59" s="44">
        <v>7.8012936568267674E-3</v>
      </c>
      <c r="W59" s="44">
        <v>8.2995257812450485E-2</v>
      </c>
      <c r="X59" s="44">
        <v>3.9952580483448491E-2</v>
      </c>
      <c r="Y59" s="44">
        <v>2.5529118885690379E-2</v>
      </c>
      <c r="Z59" s="44">
        <v>2.539299632049118E-2</v>
      </c>
      <c r="AA59" s="44">
        <v>1.625797453860375E-2</v>
      </c>
      <c r="AB59" s="44">
        <v>1.166928401958532E-2</v>
      </c>
      <c r="AC59" s="44">
        <v>7.7062617137408029E-2</v>
      </c>
      <c r="AD59" s="44">
        <v>4.2202093636413127E-2</v>
      </c>
    </row>
    <row r="60" spans="1:30" x14ac:dyDescent="0.3">
      <c r="A60" s="9">
        <v>45344</v>
      </c>
      <c r="B60" s="44">
        <v>3.017383966571105E-2</v>
      </c>
      <c r="C60" s="44">
        <v>1.115191990738679E-2</v>
      </c>
      <c r="D60" s="26" t="e">
        <f>NA()</f>
        <v>#N/A</v>
      </c>
      <c r="E60" s="26" t="e">
        <f>NA()</f>
        <v>#N/A</v>
      </c>
      <c r="F60" s="44">
        <v>1.8224270500744461E-3</v>
      </c>
      <c r="G60" s="44">
        <v>1.8224270500744461E-3</v>
      </c>
      <c r="H60" s="44">
        <v>1.015270828967053E-2</v>
      </c>
      <c r="I60" s="44">
        <v>7.8075534778040533E-3</v>
      </c>
      <c r="J60" s="44">
        <v>6.2247889761168221E-3</v>
      </c>
      <c r="K60" s="59">
        <v>1.3861768854349889E-2</v>
      </c>
      <c r="L60" s="44">
        <v>1.3861768854349889E-2</v>
      </c>
      <c r="M60" s="44">
        <v>1.1088528219852751E-2</v>
      </c>
      <c r="N60" s="44">
        <v>1.1088528219852751E-2</v>
      </c>
      <c r="O60" s="44">
        <v>1.1088528219852751E-2</v>
      </c>
      <c r="P60" s="44">
        <v>9.2869780499524046E-3</v>
      </c>
      <c r="Q60" s="44">
        <v>6.0539318167889909E-3</v>
      </c>
      <c r="R60" s="26" t="e">
        <f>NA()</f>
        <v>#N/A</v>
      </c>
      <c r="S60" s="44">
        <v>6.4005415100459153E-3</v>
      </c>
      <c r="T60" s="44">
        <v>9.0986361999018939E-2</v>
      </c>
      <c r="U60" s="44">
        <v>3.0311690880862361E-2</v>
      </c>
      <c r="V60" s="44">
        <v>1.894407548199813E-2</v>
      </c>
      <c r="W60" s="44">
        <v>1.2584432229057479E-2</v>
      </c>
      <c r="X60" s="44">
        <v>5.4825049036904541E-3</v>
      </c>
      <c r="Y60" s="44">
        <v>2.7088263536887321E-3</v>
      </c>
      <c r="Z60" s="44">
        <v>2.0854642120517802E-3</v>
      </c>
      <c r="AA60" s="44">
        <v>1.29182042208892E-3</v>
      </c>
      <c r="AB60" s="44">
        <v>1.0733504627595009E-3</v>
      </c>
      <c r="AC60" s="44">
        <v>1.222826255690934E-2</v>
      </c>
      <c r="AD60" s="44">
        <v>6.4178748549588776E-3</v>
      </c>
    </row>
    <row r="61" spans="1:30" x14ac:dyDescent="0.3">
      <c r="A61" s="9">
        <v>45345</v>
      </c>
      <c r="B61" s="44">
        <v>0.10800906723551849</v>
      </c>
      <c r="C61" s="44">
        <v>3.598490788924906E-2</v>
      </c>
      <c r="D61" s="26" t="e">
        <f>NA()</f>
        <v>#N/A</v>
      </c>
      <c r="E61" s="26" t="e">
        <f>NA()</f>
        <v>#N/A</v>
      </c>
      <c r="F61" s="44">
        <v>1.7916138427097729E-3</v>
      </c>
      <c r="G61" s="44">
        <v>1.7916138427097729E-3</v>
      </c>
      <c r="H61" s="44">
        <v>3.631021037323133E-2</v>
      </c>
      <c r="I61" s="44">
        <v>2.7922983817800499E-2</v>
      </c>
      <c r="J61" s="44">
        <v>2.2262374807097699E-2</v>
      </c>
      <c r="K61" s="59">
        <v>1.5318976192911331E-2</v>
      </c>
      <c r="L61" s="44">
        <v>1.5318976192911331E-2</v>
      </c>
      <c r="M61" s="44">
        <v>1.2608853547792641E-2</v>
      </c>
      <c r="N61" s="44">
        <v>1.2608853547792641E-2</v>
      </c>
      <c r="O61" s="44">
        <v>1.2608853547792641E-2</v>
      </c>
      <c r="P61" s="44">
        <v>9.0048237032948775E-3</v>
      </c>
      <c r="Q61" s="44">
        <v>5.6925406717064399E-3</v>
      </c>
      <c r="R61" s="26" t="e">
        <f>NA()</f>
        <v>#N/A</v>
      </c>
      <c r="S61" s="44">
        <v>6.7709960976768749E-3</v>
      </c>
      <c r="T61" s="44">
        <v>2.0073670900895641E-2</v>
      </c>
      <c r="U61" s="44">
        <v>1.071425325005966E-2</v>
      </c>
      <c r="V61" s="44">
        <v>6.6961497826082171E-3</v>
      </c>
      <c r="W61" s="44">
        <v>1.4479262294852959E-2</v>
      </c>
      <c r="X61" s="44">
        <v>3.286993731641679E-2</v>
      </c>
      <c r="Y61" s="44">
        <v>1.6193699689744701E-2</v>
      </c>
      <c r="Z61" s="44">
        <v>1.2690280892946571E-2</v>
      </c>
      <c r="AA61" s="44">
        <v>7.983565191989072E-3</v>
      </c>
      <c r="AB61" s="44">
        <v>4.196388165353118E-3</v>
      </c>
      <c r="AC61" s="44">
        <v>1.360723560738559E-2</v>
      </c>
      <c r="AD61" s="44">
        <v>8.0955695659629227E-3</v>
      </c>
    </row>
    <row r="62" spans="1:30" x14ac:dyDescent="0.3">
      <c r="A62" s="9">
        <v>45346</v>
      </c>
      <c r="B62" s="44">
        <v>10.01311336857424</v>
      </c>
      <c r="C62" s="44">
        <v>5.22531542735892</v>
      </c>
      <c r="D62" s="26" t="e">
        <f>NA()</f>
        <v>#N/A</v>
      </c>
      <c r="E62" s="26" t="e">
        <f>NA()</f>
        <v>#N/A</v>
      </c>
      <c r="F62" s="44">
        <v>1.6202754903078229</v>
      </c>
      <c r="G62" s="44">
        <v>1.6202754903078229</v>
      </c>
      <c r="H62" s="44">
        <v>4.8280277265529623</v>
      </c>
      <c r="I62" s="44">
        <v>3.7263785395147928</v>
      </c>
      <c r="J62" s="44">
        <v>2.9716667733402948</v>
      </c>
      <c r="K62" s="59">
        <v>0.16841174798691441</v>
      </c>
      <c r="L62" s="44">
        <v>0.16841174798691441</v>
      </c>
      <c r="M62" s="44">
        <v>0.1376071656518216</v>
      </c>
      <c r="N62" s="44">
        <v>0.1376071656518216</v>
      </c>
      <c r="O62" s="44">
        <v>0.1376071656518216</v>
      </c>
      <c r="P62" s="44">
        <v>0.1859819225621053</v>
      </c>
      <c r="Q62" s="44">
        <v>0.12837500656784079</v>
      </c>
      <c r="R62" s="26" t="e">
        <f>NA()</f>
        <v>#N/A</v>
      </c>
      <c r="S62" s="44">
        <v>0.13491001747794509</v>
      </c>
      <c r="T62" s="44">
        <v>0.68867823938358863</v>
      </c>
      <c r="U62" s="44">
        <v>0.29317554695624631</v>
      </c>
      <c r="V62" s="44">
        <v>0.19845940453448679</v>
      </c>
      <c r="W62" s="44">
        <v>1.5850630889373909</v>
      </c>
      <c r="X62" s="44">
        <v>4.4499524503836536</v>
      </c>
      <c r="Y62" s="44">
        <v>3.5209311304090241</v>
      </c>
      <c r="Z62" s="44">
        <v>2.954691692696144</v>
      </c>
      <c r="AA62" s="44">
        <v>2.1063040994632281</v>
      </c>
      <c r="AB62" s="44">
        <v>1.192582594539199</v>
      </c>
      <c r="AC62" s="44">
        <v>1.4695011555679709</v>
      </c>
      <c r="AD62" s="44">
        <v>1.18270129837228</v>
      </c>
    </row>
    <row r="63" spans="1:30" x14ac:dyDescent="0.3">
      <c r="A63" s="9">
        <v>45347</v>
      </c>
      <c r="B63" s="44">
        <v>16.396674178495591</v>
      </c>
      <c r="C63" s="44">
        <v>6.6442921705693792</v>
      </c>
      <c r="D63" s="26" t="e">
        <f>NA()</f>
        <v>#N/A</v>
      </c>
      <c r="E63" s="26" t="e">
        <f>NA()</f>
        <v>#N/A</v>
      </c>
      <c r="F63" s="44">
        <v>3.9461961932068519</v>
      </c>
      <c r="G63" s="44">
        <v>3.9461961932068519</v>
      </c>
      <c r="H63" s="44">
        <v>6.9451208364527348</v>
      </c>
      <c r="I63" s="44">
        <v>5.3435883981868786</v>
      </c>
      <c r="J63" s="44">
        <v>4.2603423896461354</v>
      </c>
      <c r="K63" s="59">
        <v>5.7792483079540844</v>
      </c>
      <c r="L63" s="44">
        <v>5.7792483079540844</v>
      </c>
      <c r="M63" s="44">
        <v>4.823789527685177</v>
      </c>
      <c r="N63" s="44">
        <v>4.823789527685177</v>
      </c>
      <c r="O63" s="44">
        <v>4.823789527685177</v>
      </c>
      <c r="P63" s="44">
        <v>4.4120846197482244</v>
      </c>
      <c r="Q63" s="44">
        <v>3.2382103383189982</v>
      </c>
      <c r="R63" s="26" t="e">
        <f>NA()</f>
        <v>#N/A</v>
      </c>
      <c r="S63" s="44">
        <v>2.990949170174908</v>
      </c>
      <c r="T63" s="44">
        <v>5.5394562705760473</v>
      </c>
      <c r="U63" s="44">
        <v>3.8366210157811871</v>
      </c>
      <c r="V63" s="44">
        <v>2.4121033300685562</v>
      </c>
      <c r="W63" s="44">
        <v>3.3362228598573451</v>
      </c>
      <c r="X63" s="44">
        <v>5.7043819484021343</v>
      </c>
      <c r="Y63" s="44">
        <v>3.6594162355033042</v>
      </c>
      <c r="Z63" s="44">
        <v>3.1727850908269999</v>
      </c>
      <c r="AA63" s="44">
        <v>2.0185822731460452</v>
      </c>
      <c r="AB63" s="44">
        <v>1.071913020840642</v>
      </c>
      <c r="AC63" s="44">
        <v>3.1497109708119511</v>
      </c>
      <c r="AD63" s="44">
        <v>1.955251652234508</v>
      </c>
    </row>
    <row r="64" spans="1:30" x14ac:dyDescent="0.3">
      <c r="A64" s="9">
        <v>45348</v>
      </c>
      <c r="B64" s="44">
        <v>2.075641775651019</v>
      </c>
      <c r="C64" s="44">
        <v>2.0807628166550098</v>
      </c>
      <c r="D64" s="26" t="e">
        <f>NA()</f>
        <v>#N/A</v>
      </c>
      <c r="E64" s="26" t="e">
        <f>NA()</f>
        <v>#N/A</v>
      </c>
      <c r="F64" s="44">
        <v>1.577872636348123</v>
      </c>
      <c r="G64" s="44">
        <v>1.577872636348123</v>
      </c>
      <c r="H64" s="44">
        <v>1.7716543437168131</v>
      </c>
      <c r="I64" s="44">
        <v>1.434139590431438</v>
      </c>
      <c r="J64" s="44">
        <v>1.150779594915716</v>
      </c>
      <c r="K64" s="59">
        <v>1.885116280404733</v>
      </c>
      <c r="L64" s="44">
        <v>1.885116280404733</v>
      </c>
      <c r="M64" s="44">
        <v>1.941739967314976</v>
      </c>
      <c r="N64" s="44">
        <v>1.941739967314976</v>
      </c>
      <c r="O64" s="44">
        <v>1.941739967314976</v>
      </c>
      <c r="P64" s="44">
        <v>4.0030423366371846</v>
      </c>
      <c r="Q64" s="44">
        <v>3.2421972951100719</v>
      </c>
      <c r="R64" s="26" t="e">
        <f>NA()</f>
        <v>#N/A</v>
      </c>
      <c r="S64" s="44">
        <v>1.694837834501389</v>
      </c>
      <c r="T64" s="44">
        <v>1.954033372367225</v>
      </c>
      <c r="U64" s="44">
        <v>1.873358073919307</v>
      </c>
      <c r="V64" s="44">
        <v>1.226878872059205</v>
      </c>
      <c r="W64" s="44">
        <v>1.1888292334874611</v>
      </c>
      <c r="X64" s="44">
        <v>1.8987296013981381</v>
      </c>
      <c r="Y64" s="44">
        <v>1.8539288891674279</v>
      </c>
      <c r="Z64" s="44">
        <v>2.2353790317441868</v>
      </c>
      <c r="AA64" s="44">
        <v>2.3207202919375538</v>
      </c>
      <c r="AB64" s="44">
        <v>1.717907100865687</v>
      </c>
      <c r="AC64" s="44">
        <v>1.1370149367589859</v>
      </c>
      <c r="AD64" s="44">
        <v>1.3122981016042761</v>
      </c>
    </row>
    <row r="65" spans="1:30" x14ac:dyDescent="0.3">
      <c r="A65" s="9">
        <v>45349</v>
      </c>
      <c r="B65" s="44">
        <v>1.381516504404642</v>
      </c>
      <c r="C65" s="44">
        <v>0.95793777370213895</v>
      </c>
      <c r="D65" s="26" t="e">
        <f>NA()</f>
        <v>#N/A</v>
      </c>
      <c r="E65" s="26" t="e">
        <f>NA()</f>
        <v>#N/A</v>
      </c>
      <c r="F65" s="44">
        <v>0.58911534055139692</v>
      </c>
      <c r="G65" s="44">
        <v>0.58911534055139692</v>
      </c>
      <c r="H65" s="44">
        <v>0.96423448962051383</v>
      </c>
      <c r="I65" s="44">
        <v>0.96264651475933882</v>
      </c>
      <c r="J65" s="44">
        <v>0.81895002880387024</v>
      </c>
      <c r="K65" s="59">
        <v>0.9633291547295747</v>
      </c>
      <c r="L65" s="44">
        <v>0.9633291547295747</v>
      </c>
      <c r="M65" s="44">
        <v>0.94559783096128258</v>
      </c>
      <c r="N65" s="44">
        <v>0.94559783096128258</v>
      </c>
      <c r="O65" s="44">
        <v>0.94559783096128258</v>
      </c>
      <c r="P65" s="44">
        <v>1.718537058285962</v>
      </c>
      <c r="Q65" s="44">
        <v>1.617711768275307</v>
      </c>
      <c r="R65" s="26" t="e">
        <f>NA()</f>
        <v>#N/A</v>
      </c>
      <c r="S65" s="44">
        <v>0.9650966899542065</v>
      </c>
      <c r="T65" s="44">
        <v>1.802513047178641</v>
      </c>
      <c r="U65" s="44">
        <v>1.2138749032780081</v>
      </c>
      <c r="V65" s="44">
        <v>0.92427373638233146</v>
      </c>
      <c r="W65" s="44">
        <v>0.87161188259310085</v>
      </c>
      <c r="X65" s="44">
        <v>1.1043421323402589</v>
      </c>
      <c r="Y65" s="44">
        <v>0.92270614018323094</v>
      </c>
      <c r="Z65" s="44">
        <v>0.85444312267879685</v>
      </c>
      <c r="AA65" s="44">
        <v>1.007577179317025</v>
      </c>
      <c r="AB65" s="44">
        <v>0.93808915158553607</v>
      </c>
      <c r="AC65" s="44">
        <v>0.84473920712446426</v>
      </c>
      <c r="AD65" s="44">
        <v>0.81904597659015566</v>
      </c>
    </row>
    <row r="66" spans="1:30" x14ac:dyDescent="0.3">
      <c r="A66" s="9">
        <v>45350</v>
      </c>
      <c r="B66" s="44">
        <v>12.6246676108705</v>
      </c>
      <c r="C66" s="44">
        <v>3.851395378930329</v>
      </c>
      <c r="D66" s="26" t="e">
        <f>NA()</f>
        <v>#N/A</v>
      </c>
      <c r="E66" s="26" t="e">
        <f>NA()</f>
        <v>#N/A</v>
      </c>
      <c r="F66" s="44">
        <v>0.67045174570330524</v>
      </c>
      <c r="G66" s="44">
        <v>0.67045174570330524</v>
      </c>
      <c r="H66" s="44">
        <v>3.921718396355605</v>
      </c>
      <c r="I66" s="44">
        <v>3.0160801325421449</v>
      </c>
      <c r="J66" s="44">
        <v>2.4049393777037569</v>
      </c>
      <c r="K66" s="59">
        <v>2.6794128567258291</v>
      </c>
      <c r="L66" s="44">
        <v>2.6794128567258291</v>
      </c>
      <c r="M66" s="44">
        <v>2.168418579710885</v>
      </c>
      <c r="N66" s="44">
        <v>2.168418579710885</v>
      </c>
      <c r="O66" s="44">
        <v>2.168418579710885</v>
      </c>
      <c r="P66" s="44">
        <v>1.2639912259405619</v>
      </c>
      <c r="Q66" s="44">
        <v>0.82099097166041424</v>
      </c>
      <c r="R66" s="26" t="e">
        <f>NA()</f>
        <v>#N/A</v>
      </c>
      <c r="S66" s="44">
        <v>1.180480469623379</v>
      </c>
      <c r="T66" s="44">
        <v>1.88703351744767</v>
      </c>
      <c r="U66" s="44">
        <v>1.569245985996754</v>
      </c>
      <c r="V66" s="44">
        <v>0.98082614411828051</v>
      </c>
      <c r="W66" s="44">
        <v>1.6928827609110191</v>
      </c>
      <c r="X66" s="44">
        <v>1.7490645344836491</v>
      </c>
      <c r="Y66" s="44">
        <v>0.86582658545760682</v>
      </c>
      <c r="Z66" s="44">
        <v>0.67486614223158614</v>
      </c>
      <c r="AA66" s="44">
        <v>0.41683707655033458</v>
      </c>
      <c r="AB66" s="44">
        <v>0.21942037385830121</v>
      </c>
      <c r="AC66" s="44">
        <v>1.5951826423556379</v>
      </c>
      <c r="AD66" s="44">
        <v>0.85550775963790293</v>
      </c>
    </row>
    <row r="67" spans="1:30" x14ac:dyDescent="0.3">
      <c r="A67" s="9">
        <v>45351</v>
      </c>
      <c r="B67" s="44">
        <v>26.810974311706609</v>
      </c>
      <c r="C67" s="44">
        <v>15.552512049985181</v>
      </c>
      <c r="D67" s="26" t="e">
        <f>NA()</f>
        <v>#N/A</v>
      </c>
      <c r="E67" s="26" t="e">
        <f>NA()</f>
        <v>#N/A</v>
      </c>
      <c r="F67" s="44">
        <v>7.0093894667800383</v>
      </c>
      <c r="G67" s="44">
        <v>7.0093894667800383</v>
      </c>
      <c r="H67" s="44">
        <v>13.5494997147264</v>
      </c>
      <c r="I67" s="44">
        <v>10.42874758247507</v>
      </c>
      <c r="J67" s="44">
        <v>8.3198031357758033</v>
      </c>
      <c r="K67" s="59">
        <v>11.025353847658851</v>
      </c>
      <c r="L67" s="44">
        <v>11.025353847658851</v>
      </c>
      <c r="M67" s="44">
        <v>9.1990763202053856</v>
      </c>
      <c r="N67" s="44">
        <v>9.1990763202053856</v>
      </c>
      <c r="O67" s="44">
        <v>9.1990763202053856</v>
      </c>
      <c r="P67" s="44">
        <v>8.2785518261397382</v>
      </c>
      <c r="Q67" s="44">
        <v>6.1023016933712269</v>
      </c>
      <c r="R67" s="26" t="e">
        <f>NA()</f>
        <v>#N/A</v>
      </c>
      <c r="S67" s="44">
        <v>5.822821597810794</v>
      </c>
      <c r="T67" s="44">
        <v>7.7160180792375117</v>
      </c>
      <c r="U67" s="44">
        <v>6.963515690782403</v>
      </c>
      <c r="V67" s="44">
        <v>4.3769079933429769</v>
      </c>
      <c r="W67" s="44">
        <v>6.3483555645593901</v>
      </c>
      <c r="X67" s="44">
        <v>11.90845314222585</v>
      </c>
      <c r="Y67" s="44">
        <v>8.7597742969199022</v>
      </c>
      <c r="Z67" s="44">
        <v>7.3395822195424296</v>
      </c>
      <c r="AA67" s="44">
        <v>5.224064522740397</v>
      </c>
      <c r="AB67" s="44">
        <v>2.8658940490211791</v>
      </c>
      <c r="AC67" s="44">
        <v>5.9830760670267784</v>
      </c>
      <c r="AD67" s="44">
        <v>4.0597976870794987</v>
      </c>
    </row>
    <row r="68" spans="1:30" x14ac:dyDescent="0.3">
      <c r="A68" s="9">
        <v>45352</v>
      </c>
      <c r="B68" s="44">
        <v>6.7161154648286701</v>
      </c>
      <c r="C68" s="44">
        <v>8.1575278316427404</v>
      </c>
      <c r="D68" s="26" t="e">
        <f>NA()</f>
        <v>#N/A</v>
      </c>
      <c r="E68" s="26" t="e">
        <f>NA()</f>
        <v>#N/A</v>
      </c>
      <c r="F68" s="44">
        <v>7.1751188778968142</v>
      </c>
      <c r="G68" s="44">
        <v>7.1751188778968142</v>
      </c>
      <c r="H68" s="44">
        <v>6.2518782512411057</v>
      </c>
      <c r="I68" s="44">
        <v>4.9694892459650672</v>
      </c>
      <c r="J68" s="44">
        <v>3.967402541606349</v>
      </c>
      <c r="K68" s="59">
        <v>4.2239208383200406</v>
      </c>
      <c r="L68" s="44">
        <v>4.2239208383200406</v>
      </c>
      <c r="M68" s="44">
        <v>3.500610390060531</v>
      </c>
      <c r="N68" s="44">
        <v>3.500610390060531</v>
      </c>
      <c r="O68" s="44">
        <v>3.500610390060531</v>
      </c>
      <c r="P68" s="44">
        <v>0.27591253254582082</v>
      </c>
      <c r="Q68" s="44">
        <v>0.26661148468607981</v>
      </c>
      <c r="R68" s="26" t="e">
        <f>NA()</f>
        <v>#N/A</v>
      </c>
      <c r="S68" s="44">
        <v>2.562808419846843</v>
      </c>
      <c r="T68" s="44">
        <v>0.99954321970645399</v>
      </c>
      <c r="U68" s="44">
        <v>2.158341235141124</v>
      </c>
      <c r="V68" s="44">
        <v>1.751878471776394</v>
      </c>
      <c r="W68" s="44">
        <v>2.8596405066913722</v>
      </c>
      <c r="X68" s="44">
        <v>2.1427771993681208</v>
      </c>
      <c r="Y68" s="44">
        <v>1.3902264426786921</v>
      </c>
      <c r="Z68" s="44">
        <v>1.107200426685309</v>
      </c>
      <c r="AA68" s="44">
        <v>1.027662373102036</v>
      </c>
      <c r="AB68" s="44">
        <v>0.72475058439666351</v>
      </c>
      <c r="AC68" s="44">
        <v>2.6465681688571379</v>
      </c>
      <c r="AD68" s="44">
        <v>1.587425950300315</v>
      </c>
    </row>
    <row r="69" spans="1:30" x14ac:dyDescent="0.3">
      <c r="A69" s="9">
        <v>45353</v>
      </c>
      <c r="B69" s="44">
        <v>2.8638651067564989</v>
      </c>
      <c r="C69" s="44">
        <v>5.4940347621291137</v>
      </c>
      <c r="D69" s="26" t="e">
        <f>NA()</f>
        <v>#N/A</v>
      </c>
      <c r="E69" s="26" t="e">
        <f>NA()</f>
        <v>#N/A</v>
      </c>
      <c r="F69" s="44">
        <v>7.0456985451820691</v>
      </c>
      <c r="G69" s="44">
        <v>7.0456985451820691</v>
      </c>
      <c r="H69" s="44">
        <v>6.1045275335956646</v>
      </c>
      <c r="I69" s="44">
        <v>6.7336859765967976</v>
      </c>
      <c r="J69" s="44">
        <v>6.1553351536906362</v>
      </c>
      <c r="K69" s="59">
        <v>5.836189189472714</v>
      </c>
      <c r="L69" s="44">
        <v>5.836189189472714</v>
      </c>
      <c r="M69" s="44">
        <v>5.6079490042637357</v>
      </c>
      <c r="N69" s="44">
        <v>5.6079490042637357</v>
      </c>
      <c r="O69" s="44">
        <v>5.6079490042637357</v>
      </c>
      <c r="P69" s="44">
        <v>4.2105026168455266</v>
      </c>
      <c r="Q69" s="44">
        <v>3.7649054267714099</v>
      </c>
      <c r="R69" s="26" t="e">
        <f>NA()</f>
        <v>#N/A</v>
      </c>
      <c r="S69" s="44">
        <v>5.3197170296788734</v>
      </c>
      <c r="T69" s="44">
        <v>2.6871399671286551</v>
      </c>
      <c r="U69" s="44">
        <v>4.6446746363177427</v>
      </c>
      <c r="V69" s="44">
        <v>5.0822623536476783</v>
      </c>
      <c r="W69" s="44">
        <v>5.6187987536691573</v>
      </c>
      <c r="X69" s="44">
        <v>4.5838554185398372</v>
      </c>
      <c r="Y69" s="44">
        <v>5.4557293319940783</v>
      </c>
      <c r="Z69" s="44">
        <v>5.6194377464504877</v>
      </c>
      <c r="AA69" s="44">
        <v>6.3424180700557047</v>
      </c>
      <c r="AB69" s="44">
        <v>6.4445743120164192</v>
      </c>
      <c r="AC69" s="44">
        <v>5.3761115221050142</v>
      </c>
      <c r="AD69" s="44">
        <v>5.9295923221235682</v>
      </c>
    </row>
    <row r="70" spans="1:30" x14ac:dyDescent="0.3">
      <c r="A70" s="9">
        <v>45354</v>
      </c>
      <c r="B70" s="44">
        <v>0.27489886218914272</v>
      </c>
      <c r="C70" s="44">
        <v>0.1492069143681222</v>
      </c>
      <c r="D70" s="26" t="e">
        <f>NA()</f>
        <v>#N/A</v>
      </c>
      <c r="E70" s="26" t="e">
        <f>NA()</f>
        <v>#N/A</v>
      </c>
      <c r="F70" s="44">
        <v>4.746696583245049E-2</v>
      </c>
      <c r="G70" s="44">
        <v>4.746696583245049E-2</v>
      </c>
      <c r="H70" s="44">
        <v>0.12653053134336459</v>
      </c>
      <c r="I70" s="44">
        <v>9.9227048677213561E-2</v>
      </c>
      <c r="J70" s="44">
        <v>7.9516966448749934E-2</v>
      </c>
      <c r="K70" s="59">
        <v>0.29812445127728249</v>
      </c>
      <c r="L70" s="44">
        <v>0.29812445127728249</v>
      </c>
      <c r="M70" s="44">
        <v>0.25141125882142018</v>
      </c>
      <c r="N70" s="44">
        <v>0.25141125882142018</v>
      </c>
      <c r="O70" s="44">
        <v>0.25141125882142018</v>
      </c>
      <c r="P70" s="44">
        <v>0.20075402964487479</v>
      </c>
      <c r="Q70" s="44">
        <v>0.142137104265144</v>
      </c>
      <c r="R70" s="26" t="e">
        <f>NA()</f>
        <v>#N/A</v>
      </c>
      <c r="S70" s="44">
        <v>0.15142533221580409</v>
      </c>
      <c r="T70" s="44">
        <v>0.42160438709812292</v>
      </c>
      <c r="U70" s="44">
        <v>0.2290125191116785</v>
      </c>
      <c r="V70" s="44">
        <v>0.14406321891422619</v>
      </c>
      <c r="W70" s="44">
        <v>0.1117900926814881</v>
      </c>
      <c r="X70" s="44">
        <v>2.5923804678005709E-2</v>
      </c>
      <c r="Y70" s="44">
        <v>2.3711557489259679E-2</v>
      </c>
      <c r="Z70" s="44">
        <v>1.9582663253830471E-2</v>
      </c>
      <c r="AA70" s="44">
        <v>1.4570406675063929E-2</v>
      </c>
      <c r="AB70" s="44">
        <v>4.7251879610756962E-2</v>
      </c>
      <c r="AC70" s="44">
        <v>0.10796814999082049</v>
      </c>
      <c r="AD70" s="44">
        <v>0.14061875727493639</v>
      </c>
    </row>
    <row r="71" spans="1:30" x14ac:dyDescent="0.3">
      <c r="A71" s="9">
        <v>45355</v>
      </c>
      <c r="B71" s="44">
        <v>0.71837375413126026</v>
      </c>
      <c r="C71" s="44">
        <v>0.45423351341057722</v>
      </c>
      <c r="D71" s="26" t="e">
        <f>NA()</f>
        <v>#N/A</v>
      </c>
      <c r="E71" s="26" t="e">
        <f>NA()</f>
        <v>#N/A</v>
      </c>
      <c r="F71" s="44">
        <v>0.77737043006523132</v>
      </c>
      <c r="G71" s="44">
        <v>0.77737043006523132</v>
      </c>
      <c r="H71" s="44">
        <v>0.54443914497009926</v>
      </c>
      <c r="I71" s="44">
        <v>0.42894977504248738</v>
      </c>
      <c r="J71" s="44">
        <v>0.34403559104137083</v>
      </c>
      <c r="K71" s="59">
        <v>4.0478146604119658</v>
      </c>
      <c r="L71" s="44">
        <v>4.0478146604119658</v>
      </c>
      <c r="M71" s="44">
        <v>3.5130116831454048</v>
      </c>
      <c r="N71" s="44">
        <v>3.5130116831454048</v>
      </c>
      <c r="O71" s="44">
        <v>3.5130116831454048</v>
      </c>
      <c r="P71" s="44">
        <v>0.66652254010415923</v>
      </c>
      <c r="Q71" s="44">
        <v>0.4460171587246981</v>
      </c>
      <c r="R71" s="26" t="e">
        <f>NA()</f>
        <v>#N/A</v>
      </c>
      <c r="S71" s="44">
        <v>2.034191438414608</v>
      </c>
      <c r="T71" s="44">
        <v>0.89138817388213676</v>
      </c>
      <c r="U71" s="44">
        <v>1.769902570016102</v>
      </c>
      <c r="V71" s="44">
        <v>1.161926662211433</v>
      </c>
      <c r="W71" s="44">
        <v>0.75298112662640182</v>
      </c>
      <c r="X71" s="44">
        <v>0.1353064066696994</v>
      </c>
      <c r="Y71" s="44">
        <v>8.2811082645511763E-2</v>
      </c>
      <c r="Z71" s="44">
        <v>6.5631352008472074E-2</v>
      </c>
      <c r="AA71" s="44">
        <v>4.6440879114369851E-2</v>
      </c>
      <c r="AB71" s="44">
        <v>2.7901594265204121E-2</v>
      </c>
      <c r="AC71" s="44">
        <v>0.73163015335382964</v>
      </c>
      <c r="AD71" s="44">
        <v>0.37921072596125771</v>
      </c>
    </row>
    <row r="72" spans="1:30" x14ac:dyDescent="0.3">
      <c r="A72" s="9">
        <v>45356</v>
      </c>
      <c r="B72" s="44">
        <v>1.970946218859412</v>
      </c>
      <c r="C72" s="44">
        <v>1.5430144200230169</v>
      </c>
      <c r="D72" s="26" t="e">
        <f>NA()</f>
        <v>#N/A</v>
      </c>
      <c r="E72" s="26" t="e">
        <f>NA()</f>
        <v>#N/A</v>
      </c>
      <c r="F72" s="44">
        <v>1.0432986500454069</v>
      </c>
      <c r="G72" s="44">
        <v>1.0432986500454069</v>
      </c>
      <c r="H72" s="44">
        <v>1.551628520973515</v>
      </c>
      <c r="I72" s="44">
        <v>1.325403709799067</v>
      </c>
      <c r="J72" s="44">
        <v>1.189092188847694</v>
      </c>
      <c r="K72" s="59">
        <v>1.621458126987154</v>
      </c>
      <c r="L72" s="44">
        <v>1.621458126987154</v>
      </c>
      <c r="M72" s="44">
        <v>1.4862027566647791</v>
      </c>
      <c r="N72" s="44">
        <v>1.4862027566647791</v>
      </c>
      <c r="O72" s="44">
        <v>1.4862027566647791</v>
      </c>
      <c r="P72" s="44">
        <v>0.52626931657745135</v>
      </c>
      <c r="Q72" s="44">
        <v>0.40968903133104878</v>
      </c>
      <c r="R72" s="26" t="e">
        <f>NA()</f>
        <v>#N/A</v>
      </c>
      <c r="S72" s="44">
        <v>1.1147675313249039</v>
      </c>
      <c r="T72" s="44">
        <v>0.77760832515541378</v>
      </c>
      <c r="U72" s="44">
        <v>1.0389466985219999</v>
      </c>
      <c r="V72" s="44">
        <v>1.1886805230033499</v>
      </c>
      <c r="W72" s="44">
        <v>1.1888863559255221</v>
      </c>
      <c r="X72" s="44">
        <v>2.6568311598858561</v>
      </c>
      <c r="Y72" s="44">
        <v>2.6115172994039191</v>
      </c>
      <c r="Z72" s="44">
        <v>2.3111744098613221</v>
      </c>
      <c r="AA72" s="44">
        <v>1.886183535772721</v>
      </c>
      <c r="AB72" s="44">
        <v>1.1648580905123149</v>
      </c>
      <c r="AC72" s="44">
        <v>1.2051098330593619</v>
      </c>
      <c r="AD72" s="44">
        <v>1.0887740767673311</v>
      </c>
    </row>
    <row r="73" spans="1:30" x14ac:dyDescent="0.3">
      <c r="A73" s="9">
        <v>45357</v>
      </c>
      <c r="B73" s="44">
        <v>5.0634001105356569E-2</v>
      </c>
      <c r="C73" s="44">
        <v>0.10395211684054149</v>
      </c>
      <c r="D73" s="26" t="e">
        <f>NA()</f>
        <v>#N/A</v>
      </c>
      <c r="E73" s="26" t="e">
        <f>NA()</f>
        <v>#N/A</v>
      </c>
      <c r="F73" s="44">
        <v>1.9137231307045061E-2</v>
      </c>
      <c r="G73" s="44">
        <v>1.9137231307045061E-2</v>
      </c>
      <c r="H73" s="44">
        <v>0.11415464760299571</v>
      </c>
      <c r="I73" s="44">
        <v>0.18058763196235611</v>
      </c>
      <c r="J73" s="44">
        <v>0.21090586732884389</v>
      </c>
      <c r="K73" s="59">
        <v>2.9006195422429759E-3</v>
      </c>
      <c r="L73" s="44">
        <v>2.9006195422429759E-3</v>
      </c>
      <c r="M73" s="44">
        <v>2.4333786443986381E-3</v>
      </c>
      <c r="N73" s="44">
        <v>2.4333786443986381E-3</v>
      </c>
      <c r="O73" s="44">
        <v>2.4333786443986381E-3</v>
      </c>
      <c r="P73" s="44">
        <v>0.13824357617634481</v>
      </c>
      <c r="Q73" s="44">
        <v>0.15769708518412021</v>
      </c>
      <c r="R73" s="26" t="e">
        <f>NA()</f>
        <v>#N/A</v>
      </c>
      <c r="S73" s="44">
        <v>3.5121322266386569E-2</v>
      </c>
      <c r="T73" s="44">
        <v>0.30236324824463939</v>
      </c>
      <c r="U73" s="44">
        <v>9.9480625817528048E-2</v>
      </c>
      <c r="V73" s="44">
        <v>6.8119333841174814E-2</v>
      </c>
      <c r="W73" s="44">
        <v>0.13951260058500939</v>
      </c>
      <c r="X73" s="44">
        <v>0.33093694070590801</v>
      </c>
      <c r="Y73" s="44">
        <v>0.37971566930359008</v>
      </c>
      <c r="Z73" s="44">
        <v>0.31363083863004571</v>
      </c>
      <c r="AA73" s="44">
        <v>0.37211522769245958</v>
      </c>
      <c r="AB73" s="44">
        <v>0.61635423863192218</v>
      </c>
      <c r="AC73" s="44">
        <v>0.1360728807652338</v>
      </c>
      <c r="AD73" s="44">
        <v>0.33810682189975549</v>
      </c>
    </row>
    <row r="74" spans="1:30" x14ac:dyDescent="0.3">
      <c r="A74" s="9">
        <v>45358</v>
      </c>
      <c r="B74" s="44">
        <v>7.0432520408366022E-3</v>
      </c>
      <c r="C74" s="44">
        <v>1.8442955789010271E-3</v>
      </c>
      <c r="D74" s="26" t="e">
        <f>NA()</f>
        <v>#N/A</v>
      </c>
      <c r="E74" s="26" t="e">
        <f>NA()</f>
        <v>#N/A</v>
      </c>
      <c r="F74" s="44">
        <v>3.1861500977863961E-4</v>
      </c>
      <c r="G74" s="44">
        <v>3.1861500977863961E-4</v>
      </c>
      <c r="H74" s="44">
        <v>2.6944165838223848E-3</v>
      </c>
      <c r="I74" s="44">
        <v>7.9169689265233493E-3</v>
      </c>
      <c r="J74" s="44">
        <v>9.132966120698742E-3</v>
      </c>
      <c r="K74" s="59">
        <v>3.46875022771676E-3</v>
      </c>
      <c r="L74" s="44">
        <v>3.46875022771676E-3</v>
      </c>
      <c r="M74" s="44">
        <v>3.2344175537992619E-3</v>
      </c>
      <c r="N74" s="44">
        <v>3.2344175537992619E-3</v>
      </c>
      <c r="O74" s="44">
        <v>3.2344175537992619E-3</v>
      </c>
      <c r="P74" s="44">
        <v>3.1647912070897808E-3</v>
      </c>
      <c r="Q74" s="44">
        <v>3.199092959309177E-3</v>
      </c>
      <c r="R74" s="26" t="e">
        <f>NA()</f>
        <v>#N/A</v>
      </c>
      <c r="S74" s="44">
        <v>3.7025976502759891E-3</v>
      </c>
      <c r="T74" s="44">
        <v>1.6463166077355729E-3</v>
      </c>
      <c r="U74" s="44">
        <v>3.1851453616308571E-3</v>
      </c>
      <c r="V74" s="44">
        <v>5.1098247023636922E-3</v>
      </c>
      <c r="W74" s="44">
        <v>7.1213954115312171E-3</v>
      </c>
      <c r="X74" s="44">
        <v>8.699355962554175E-4</v>
      </c>
      <c r="Y74" s="44">
        <v>6.9265246170541594E-3</v>
      </c>
      <c r="Z74" s="44">
        <v>1.8677409164503139E-2</v>
      </c>
      <c r="AA74" s="44">
        <v>6.1096390812839838E-2</v>
      </c>
      <c r="AB74" s="44">
        <v>4.9634445283511089E-2</v>
      </c>
      <c r="AC74" s="44">
        <v>7.220268668682436E-3</v>
      </c>
      <c r="AD74" s="44">
        <v>2.4067432076913069E-2</v>
      </c>
    </row>
    <row r="75" spans="1:30" x14ac:dyDescent="0.3">
      <c r="A75" s="9">
        <v>45359</v>
      </c>
      <c r="B75" s="44">
        <v>8.4520261804225724E-3</v>
      </c>
      <c r="C75" s="44">
        <v>2.678617548461033E-3</v>
      </c>
      <c r="D75" s="26" t="e">
        <f>NA()</f>
        <v>#N/A</v>
      </c>
      <c r="E75" s="26" t="e">
        <f>NA()</f>
        <v>#N/A</v>
      </c>
      <c r="F75" s="44">
        <v>0</v>
      </c>
      <c r="G75" s="44">
        <v>0</v>
      </c>
      <c r="H75" s="44">
        <v>2.802051993176527E-3</v>
      </c>
      <c r="I75" s="44">
        <v>2.1548113232575821E-3</v>
      </c>
      <c r="J75" s="44">
        <v>1.717983208025121E-3</v>
      </c>
      <c r="K75" s="59">
        <v>1.024774816894048E-4</v>
      </c>
      <c r="L75" s="44">
        <v>1.024774816894048E-4</v>
      </c>
      <c r="M75" s="44">
        <v>8.2204158753560483E-5</v>
      </c>
      <c r="N75" s="44">
        <v>8.2204158753560483E-5</v>
      </c>
      <c r="O75" s="44">
        <v>8.2204158753560483E-5</v>
      </c>
      <c r="P75" s="44">
        <v>0</v>
      </c>
      <c r="Q75" s="44">
        <v>0</v>
      </c>
      <c r="R75" s="26" t="e">
        <f>NA()</f>
        <v>#N/A</v>
      </c>
      <c r="S75" s="44">
        <v>3.9393941013069903E-5</v>
      </c>
      <c r="T75" s="44">
        <v>2.1828104593215499E-4</v>
      </c>
      <c r="U75" s="44">
        <v>9.1414457132983461E-5</v>
      </c>
      <c r="V75" s="44">
        <v>5.7131830186566382E-5</v>
      </c>
      <c r="W75" s="44">
        <v>8.8755751910584389E-4</v>
      </c>
      <c r="X75" s="44">
        <v>1.2085636079476019E-3</v>
      </c>
      <c r="Y75" s="44">
        <v>7.1314835685345123E-4</v>
      </c>
      <c r="Z75" s="44">
        <v>5.5166377886581752E-4</v>
      </c>
      <c r="AA75" s="44">
        <v>3.4009548456582459E-4</v>
      </c>
      <c r="AB75" s="44">
        <v>2.2451650792048379E-4</v>
      </c>
      <c r="AC75" s="44">
        <v>8.2337506804528143E-4</v>
      </c>
      <c r="AD75" s="44">
        <v>5.555214927741558E-4</v>
      </c>
    </row>
    <row r="76" spans="1:30" x14ac:dyDescent="0.3">
      <c r="A76" s="9">
        <v>45360</v>
      </c>
      <c r="B76" s="44">
        <v>0.1148331188828921</v>
      </c>
      <c r="C76" s="44">
        <v>4.6958348040295209E-2</v>
      </c>
      <c r="D76" s="26" t="e">
        <f>NA()</f>
        <v>#N/A</v>
      </c>
      <c r="E76" s="26" t="e">
        <f>NA()</f>
        <v>#N/A</v>
      </c>
      <c r="F76" s="44">
        <v>1.766931490139536E-2</v>
      </c>
      <c r="G76" s="44">
        <v>1.766931490139536E-2</v>
      </c>
      <c r="H76" s="44">
        <v>4.5262279523692557E-2</v>
      </c>
      <c r="I76" s="44">
        <v>3.4807231511623897E-2</v>
      </c>
      <c r="J76" s="44">
        <v>2.7751032588974631E-2</v>
      </c>
      <c r="K76" s="59">
        <v>7.0041951896970975E-2</v>
      </c>
      <c r="L76" s="44">
        <v>7.0041951896970975E-2</v>
      </c>
      <c r="M76" s="44">
        <v>5.6385730168182317E-2</v>
      </c>
      <c r="N76" s="44">
        <v>5.6385730168182317E-2</v>
      </c>
      <c r="O76" s="44">
        <v>5.6385730168182317E-2</v>
      </c>
      <c r="P76" s="44">
        <v>5.3006434555605674E-3</v>
      </c>
      <c r="Q76" s="44">
        <v>3.593750246387395E-3</v>
      </c>
      <c r="R76" s="26" t="e">
        <f>NA()</f>
        <v>#N/A</v>
      </c>
      <c r="S76" s="44">
        <v>2.795130019015693E-2</v>
      </c>
      <c r="T76" s="44">
        <v>6.1892910325571917E-3</v>
      </c>
      <c r="U76" s="44">
        <v>2.1402641686043111E-2</v>
      </c>
      <c r="V76" s="44">
        <v>1.337830607601904E-2</v>
      </c>
      <c r="W76" s="44">
        <v>2.056466933249684E-2</v>
      </c>
      <c r="X76" s="44">
        <v>6.7688309093577093E-2</v>
      </c>
      <c r="Y76" s="44">
        <v>3.3329278280665321E-2</v>
      </c>
      <c r="Z76" s="44">
        <v>2.574763701422933E-2</v>
      </c>
      <c r="AA76" s="44">
        <v>1.589450068581089E-2</v>
      </c>
      <c r="AB76" s="44">
        <v>9.1818832974580027E-3</v>
      </c>
      <c r="AC76" s="44">
        <v>1.920545105108136E-2</v>
      </c>
      <c r="AD76" s="44">
        <v>1.30388916825034E-2</v>
      </c>
    </row>
    <row r="77" spans="1:30" x14ac:dyDescent="0.3">
      <c r="A77" s="9">
        <v>45361</v>
      </c>
      <c r="B77" s="44">
        <v>6.8377855738292119</v>
      </c>
      <c r="C77" s="44">
        <v>2.4841828543403479</v>
      </c>
      <c r="D77" s="26" t="e">
        <f>NA()</f>
        <v>#N/A</v>
      </c>
      <c r="E77" s="26" t="e">
        <f>NA()</f>
        <v>#N/A</v>
      </c>
      <c r="F77" s="44">
        <v>0.92038234962733867</v>
      </c>
      <c r="G77" s="44">
        <v>0.92038234962733867</v>
      </c>
      <c r="H77" s="44">
        <v>2.23090315008562</v>
      </c>
      <c r="I77" s="44">
        <v>1.715792276316688</v>
      </c>
      <c r="J77" s="44">
        <v>1.3679630728480749</v>
      </c>
      <c r="K77" s="59">
        <v>6.7845633979299453</v>
      </c>
      <c r="L77" s="44">
        <v>6.7845633979299453</v>
      </c>
      <c r="M77" s="44">
        <v>5.5848336077203538</v>
      </c>
      <c r="N77" s="44">
        <v>5.5848336077203538</v>
      </c>
      <c r="O77" s="44">
        <v>5.5848336077203538</v>
      </c>
      <c r="P77" s="44">
        <v>3.921286759760314</v>
      </c>
      <c r="Q77" s="44">
        <v>3.0802461127975902</v>
      </c>
      <c r="R77" s="26" t="e">
        <f>NA()</f>
        <v>#N/A</v>
      </c>
      <c r="S77" s="44">
        <v>3.361309308554671</v>
      </c>
      <c r="T77" s="44">
        <v>4.5255372091812696</v>
      </c>
      <c r="U77" s="44">
        <v>3.8390615635411729</v>
      </c>
      <c r="V77" s="44">
        <v>2.4011787238680551</v>
      </c>
      <c r="W77" s="44">
        <v>1.8845708983580649</v>
      </c>
      <c r="X77" s="44">
        <v>0.81718961198271367</v>
      </c>
      <c r="Y77" s="44">
        <v>0.40272238099635288</v>
      </c>
      <c r="Z77" s="44">
        <v>0.31110518166425127</v>
      </c>
      <c r="AA77" s="44">
        <v>0.19320111061341499</v>
      </c>
      <c r="AB77" s="44">
        <v>0.1013534463992378</v>
      </c>
      <c r="AC77" s="44">
        <v>1.811181400078784</v>
      </c>
      <c r="AD77" s="44">
        <v>0.92851175873633429</v>
      </c>
    </row>
    <row r="78" spans="1:30" x14ac:dyDescent="0.3">
      <c r="A78" s="9">
        <v>45362</v>
      </c>
      <c r="B78" s="44">
        <v>1.161863385652826</v>
      </c>
      <c r="C78" s="44">
        <v>0.37217885983402849</v>
      </c>
      <c r="D78" s="26" t="e">
        <f>NA()</f>
        <v>#N/A</v>
      </c>
      <c r="E78" s="26" t="e">
        <f>NA()</f>
        <v>#N/A</v>
      </c>
      <c r="F78" s="44">
        <v>0.51297508845469064</v>
      </c>
      <c r="G78" s="44">
        <v>0.51297508845469064</v>
      </c>
      <c r="H78" s="44">
        <v>0.51510202543071659</v>
      </c>
      <c r="I78" s="44">
        <v>0.39627084108739241</v>
      </c>
      <c r="J78" s="44">
        <v>0.31618440848237228</v>
      </c>
      <c r="K78" s="59">
        <v>1.159202900386902</v>
      </c>
      <c r="L78" s="44">
        <v>1.159202900386902</v>
      </c>
      <c r="M78" s="44">
        <v>0.94340000108688693</v>
      </c>
      <c r="N78" s="44">
        <v>0.94340000108688693</v>
      </c>
      <c r="O78" s="44">
        <v>0.94340000108688693</v>
      </c>
      <c r="P78" s="44">
        <v>1.2571801244703471</v>
      </c>
      <c r="Q78" s="44">
        <v>0.92679087028720397</v>
      </c>
      <c r="R78" s="26" t="e">
        <f>NA()</f>
        <v>#N/A</v>
      </c>
      <c r="S78" s="44">
        <v>0.65849348479676262</v>
      </c>
      <c r="T78" s="44">
        <v>1.193290642601162</v>
      </c>
      <c r="U78" s="44">
        <v>0.9742237587351239</v>
      </c>
      <c r="V78" s="44">
        <v>0.60993365780872832</v>
      </c>
      <c r="W78" s="44">
        <v>0.4630590331455503</v>
      </c>
      <c r="X78" s="44">
        <v>0.1887727989825895</v>
      </c>
      <c r="Y78" s="44">
        <v>9.3195579937778689E-2</v>
      </c>
      <c r="Z78" s="44">
        <v>7.1942954368060766E-2</v>
      </c>
      <c r="AA78" s="44">
        <v>4.4836571888030662E-2</v>
      </c>
      <c r="AB78" s="44">
        <v>2.462335159431028E-2</v>
      </c>
      <c r="AC78" s="44">
        <v>0.44253452560116191</v>
      </c>
      <c r="AD78" s="44">
        <v>0.22617016347211311</v>
      </c>
    </row>
    <row r="79" spans="1:30" x14ac:dyDescent="0.3">
      <c r="A79" s="9">
        <v>45363</v>
      </c>
      <c r="B79" s="44">
        <v>0.52772578760481148</v>
      </c>
      <c r="C79" s="44">
        <v>0.12729227880412231</v>
      </c>
      <c r="D79" s="26" t="e">
        <f>NA()</f>
        <v>#N/A</v>
      </c>
      <c r="E79" s="26" t="e">
        <f>NA()</f>
        <v>#N/A</v>
      </c>
      <c r="F79" s="44">
        <v>3.4933451800092372E-2</v>
      </c>
      <c r="G79" s="44">
        <v>3.4933451800092372E-2</v>
      </c>
      <c r="H79" s="44">
        <v>0.1318075661403382</v>
      </c>
      <c r="I79" s="44">
        <v>0.13671492516255629</v>
      </c>
      <c r="J79" s="44">
        <v>0.12762534133346659</v>
      </c>
      <c r="K79" s="59">
        <v>0.67201593700903339</v>
      </c>
      <c r="L79" s="44">
        <v>0.67201593700903339</v>
      </c>
      <c r="M79" s="44">
        <v>0.54949257246432315</v>
      </c>
      <c r="N79" s="44">
        <v>0.54949257246432315</v>
      </c>
      <c r="O79" s="44">
        <v>0.54949257246432315</v>
      </c>
      <c r="P79" s="44">
        <v>0.51208965442969889</v>
      </c>
      <c r="Q79" s="44">
        <v>0.34595036953912989</v>
      </c>
      <c r="R79" s="26" t="e">
        <f>NA()</f>
        <v>#N/A</v>
      </c>
      <c r="S79" s="44">
        <v>0.3235206315683975</v>
      </c>
      <c r="T79" s="44">
        <v>1.17725431800872</v>
      </c>
      <c r="U79" s="44">
        <v>0.62992996298633241</v>
      </c>
      <c r="V79" s="44">
        <v>0.39881269958946453</v>
      </c>
      <c r="W79" s="44">
        <v>0.26321902046146561</v>
      </c>
      <c r="X79" s="44">
        <v>2.6493670653189919E-2</v>
      </c>
      <c r="Y79" s="44">
        <v>1.880419793764589E-2</v>
      </c>
      <c r="Z79" s="44">
        <v>1.6136647047289041E-2</v>
      </c>
      <c r="AA79" s="44">
        <v>9.9670757883789911E-3</v>
      </c>
      <c r="AB79" s="44">
        <v>3.4045237727914603E-2</v>
      </c>
      <c r="AC79" s="44">
        <v>0.26250298317344739</v>
      </c>
      <c r="AD79" s="44">
        <v>0.17104955726598151</v>
      </c>
    </row>
    <row r="80" spans="1:30" x14ac:dyDescent="0.3">
      <c r="A80" s="9">
        <v>45364</v>
      </c>
      <c r="B80" s="44">
        <v>0.14722847222890659</v>
      </c>
      <c r="C80" s="44">
        <v>0.7286013038463196</v>
      </c>
      <c r="D80" s="26" t="e">
        <f>NA()</f>
        <v>#N/A</v>
      </c>
      <c r="E80" s="26" t="e">
        <f>NA()</f>
        <v>#N/A</v>
      </c>
      <c r="F80" s="44">
        <v>0.31472285578987091</v>
      </c>
      <c r="G80" s="44">
        <v>0.31472285578987091</v>
      </c>
      <c r="H80" s="44">
        <v>0.47055085574183081</v>
      </c>
      <c r="I80" s="44">
        <v>0.36287201094475813</v>
      </c>
      <c r="J80" s="44">
        <v>0.29298751192656403</v>
      </c>
      <c r="K80" s="59">
        <v>3.4917451000370212</v>
      </c>
      <c r="L80" s="44">
        <v>3.4917451000370212</v>
      </c>
      <c r="M80" s="44">
        <v>3.084081335122173</v>
      </c>
      <c r="N80" s="44">
        <v>3.084081335122173</v>
      </c>
      <c r="O80" s="44">
        <v>3.084081335122173</v>
      </c>
      <c r="P80" s="44">
        <v>1.2911857522880339</v>
      </c>
      <c r="Q80" s="44">
        <v>1.448631872601841</v>
      </c>
      <c r="R80" s="26" t="e">
        <f>NA()</f>
        <v>#N/A</v>
      </c>
      <c r="S80" s="44">
        <v>1.7875702151284829</v>
      </c>
      <c r="T80" s="44">
        <v>0.16010948912415901</v>
      </c>
      <c r="U80" s="44">
        <v>1.312495159916867</v>
      </c>
      <c r="V80" s="44">
        <v>0.83145533307523611</v>
      </c>
      <c r="W80" s="44">
        <v>0.56222142250090001</v>
      </c>
      <c r="X80" s="44">
        <v>0.150996439456065</v>
      </c>
      <c r="Y80" s="44">
        <v>0.28197993886160472</v>
      </c>
      <c r="Z80" s="44">
        <v>0.23165806745221401</v>
      </c>
      <c r="AA80" s="44">
        <v>0.15992192701174099</v>
      </c>
      <c r="AB80" s="44">
        <v>9.4434689037926678E-2</v>
      </c>
      <c r="AC80" s="44">
        <v>0.54593156680954624</v>
      </c>
      <c r="AD80" s="44">
        <v>0.31289181086796419</v>
      </c>
    </row>
    <row r="81" spans="1:30" x14ac:dyDescent="0.3">
      <c r="A81" s="9">
        <v>45365</v>
      </c>
      <c r="B81" s="44">
        <v>0</v>
      </c>
      <c r="C81" s="44">
        <v>0</v>
      </c>
      <c r="D81" s="26" t="e">
        <f>NA()</f>
        <v>#N/A</v>
      </c>
      <c r="E81" s="26" t="e">
        <f>NA()</f>
        <v>#N/A</v>
      </c>
      <c r="F81" s="44">
        <v>1.4294790911098899E-5</v>
      </c>
      <c r="G81" s="44">
        <v>1.4294790911098899E-5</v>
      </c>
      <c r="H81" s="44">
        <v>4.2902794549115727E-4</v>
      </c>
      <c r="I81" s="44">
        <v>1.136329593146543E-2</v>
      </c>
      <c r="J81" s="44">
        <v>1.4741081431174641E-2</v>
      </c>
      <c r="K81" s="59">
        <v>7.804336076128288E-3</v>
      </c>
      <c r="L81" s="44">
        <v>7.804336076128288E-3</v>
      </c>
      <c r="M81" s="44">
        <v>6.2947158429135638E-3</v>
      </c>
      <c r="N81" s="44">
        <v>6.2947158429135638E-3</v>
      </c>
      <c r="O81" s="44">
        <v>6.2947158429135638E-3</v>
      </c>
      <c r="P81" s="44">
        <v>6.5160775721863724E-3</v>
      </c>
      <c r="Q81" s="44">
        <v>5.8699600434216157E-3</v>
      </c>
      <c r="R81" s="26" t="e">
        <f>NA()</f>
        <v>#N/A</v>
      </c>
      <c r="S81" s="44">
        <v>8.2348489714584826E-3</v>
      </c>
      <c r="T81" s="44">
        <v>1.3825375977446199E-2</v>
      </c>
      <c r="U81" s="44">
        <v>1.0995985830802101E-2</v>
      </c>
      <c r="V81" s="44">
        <v>1.8470518313016819E-2</v>
      </c>
      <c r="W81" s="44">
        <v>1.660579987209573E-2</v>
      </c>
      <c r="X81" s="44">
        <v>0</v>
      </c>
      <c r="Y81" s="44">
        <v>5.2320293394053814E-6</v>
      </c>
      <c r="Z81" s="44">
        <v>4.0280211866945812E-6</v>
      </c>
      <c r="AA81" s="44">
        <v>1.5643850080248631E-3</v>
      </c>
      <c r="AB81" s="44">
        <v>5.7307739924338562E-3</v>
      </c>
      <c r="AC81" s="44">
        <v>1.530485911177658E-2</v>
      </c>
      <c r="AD81" s="44">
        <v>1.02591243436271E-2</v>
      </c>
    </row>
    <row r="82" spans="1:30" x14ac:dyDescent="0.3">
      <c r="A82" s="9">
        <v>45366</v>
      </c>
      <c r="B82" s="44">
        <v>0</v>
      </c>
      <c r="C82" s="44">
        <v>6.958239688823354E-5</v>
      </c>
      <c r="D82" s="26" t="e">
        <f>NA()</f>
        <v>#N/A</v>
      </c>
      <c r="E82" s="26" t="e">
        <f>NA()</f>
        <v>#N/A</v>
      </c>
      <c r="F82" s="44">
        <v>1.790025529452852E-3</v>
      </c>
      <c r="G82" s="44">
        <v>1.790025529452852E-3</v>
      </c>
      <c r="H82" s="44">
        <v>4.8015475695407082E-4</v>
      </c>
      <c r="I82" s="44">
        <v>5.2780655176083442E-4</v>
      </c>
      <c r="J82" s="44">
        <v>4.208084407315706E-4</v>
      </c>
      <c r="K82" s="59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26" t="e">
        <f>NA()</f>
        <v>#N/A</v>
      </c>
      <c r="S82" s="44">
        <v>0</v>
      </c>
      <c r="T82" s="44">
        <v>8.9017739125602402E-5</v>
      </c>
      <c r="U82" s="44">
        <v>2.0151328838501101E-5</v>
      </c>
      <c r="V82" s="44">
        <v>2.4271377194597329E-5</v>
      </c>
      <c r="W82" s="44">
        <v>2.2253990896308401E-4</v>
      </c>
      <c r="X82" s="44">
        <v>4.2253685857874257E-3</v>
      </c>
      <c r="Y82" s="44">
        <v>2.0704050414904859E-3</v>
      </c>
      <c r="Z82" s="44">
        <v>1.6072680504956719E-3</v>
      </c>
      <c r="AA82" s="44">
        <v>9.8736174467261607E-4</v>
      </c>
      <c r="AB82" s="44">
        <v>5.4783848600633721E-4</v>
      </c>
      <c r="AC82" s="44">
        <v>2.013458176992903E-4</v>
      </c>
      <c r="AD82" s="44">
        <v>3.557787856765014E-4</v>
      </c>
    </row>
    <row r="83" spans="1:30" x14ac:dyDescent="0.3">
      <c r="A83" s="9">
        <v>45367</v>
      </c>
      <c r="B83" s="44">
        <v>0</v>
      </c>
      <c r="C83" s="44">
        <v>0</v>
      </c>
      <c r="D83" s="26" t="e">
        <f>NA()</f>
        <v>#N/A</v>
      </c>
      <c r="E83" s="26" t="e">
        <f>NA()</f>
        <v>#N/A</v>
      </c>
      <c r="F83" s="44">
        <v>0</v>
      </c>
      <c r="G83" s="44">
        <v>0</v>
      </c>
      <c r="H83" s="44">
        <v>0</v>
      </c>
      <c r="I83" s="44">
        <v>4.3501037503489078E-4</v>
      </c>
      <c r="J83" s="44">
        <v>1.0422768283909649E-3</v>
      </c>
      <c r="K83" s="59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26" t="e">
        <f>NA()</f>
        <v>#N/A</v>
      </c>
      <c r="S83" s="44">
        <v>1.0337663098798819E-3</v>
      </c>
      <c r="T83" s="44">
        <v>1.057298818417656E-5</v>
      </c>
      <c r="U83" s="44">
        <v>7.8474372666193382E-4</v>
      </c>
      <c r="V83" s="44">
        <v>3.3135979795493029E-3</v>
      </c>
      <c r="W83" s="44">
        <v>2.1779374039701338E-3</v>
      </c>
      <c r="X83" s="44">
        <v>2.8314918766748401E-5</v>
      </c>
      <c r="Y83" s="44">
        <v>5.3216564385144141E-3</v>
      </c>
      <c r="Z83" s="44">
        <v>5.5472858532310682E-3</v>
      </c>
      <c r="AA83" s="44">
        <v>6.0938385667440613E-3</v>
      </c>
      <c r="AB83" s="44">
        <v>5.6768775284523412E-3</v>
      </c>
      <c r="AC83" s="44">
        <v>2.2610958841260162E-3</v>
      </c>
      <c r="AD83" s="44">
        <v>3.878464455108695E-3</v>
      </c>
    </row>
    <row r="84" spans="1:30" x14ac:dyDescent="0.3">
      <c r="A84" s="9">
        <v>45368</v>
      </c>
      <c r="B84" s="44">
        <v>0</v>
      </c>
      <c r="C84" s="44">
        <v>6.9684955082456341E-4</v>
      </c>
      <c r="D84" s="26" t="e">
        <f>NA()</f>
        <v>#N/A</v>
      </c>
      <c r="E84" s="26" t="e">
        <f>NA()</f>
        <v>#N/A</v>
      </c>
      <c r="F84" s="44">
        <v>3.2830370739197041E-3</v>
      </c>
      <c r="G84" s="44">
        <v>3.2830370739197041E-3</v>
      </c>
      <c r="H84" s="44">
        <v>1.282711154814174E-3</v>
      </c>
      <c r="I84" s="44">
        <v>9.8933012511887605E-4</v>
      </c>
      <c r="J84" s="44">
        <v>7.895442903399849E-4</v>
      </c>
      <c r="K84" s="59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26" t="e">
        <f>NA()</f>
        <v>#N/A</v>
      </c>
      <c r="S84" s="44">
        <v>5.2786799808923817E-3</v>
      </c>
      <c r="T84" s="44">
        <v>0</v>
      </c>
      <c r="U84" s="44">
        <v>3.799953908671598E-3</v>
      </c>
      <c r="V84" s="44">
        <v>8.8944224538445131E-3</v>
      </c>
      <c r="W84" s="44">
        <v>4.8419833720922487E-3</v>
      </c>
      <c r="X84" s="44">
        <v>0</v>
      </c>
      <c r="Y84" s="44">
        <v>2.4340310607705471E-5</v>
      </c>
      <c r="Z84" s="44">
        <v>2.8108583107564579E-5</v>
      </c>
      <c r="AA84" s="44">
        <v>4.7244524583624617E-5</v>
      </c>
      <c r="AB84" s="44">
        <v>2.4772470285088269E-5</v>
      </c>
      <c r="AC84" s="44">
        <v>4.7193856030639299E-3</v>
      </c>
      <c r="AD84" s="44">
        <v>2.34468405538486E-3</v>
      </c>
    </row>
    <row r="85" spans="1:30" x14ac:dyDescent="0.3">
      <c r="A85" s="9">
        <v>45369</v>
      </c>
      <c r="B85" s="44">
        <v>8.8721051247500543E-2</v>
      </c>
      <c r="C85" s="44">
        <v>7.5620352112111516E-2</v>
      </c>
      <c r="D85" s="26" t="e">
        <f>NA()</f>
        <v>#N/A</v>
      </c>
      <c r="E85" s="26" t="e">
        <f>NA()</f>
        <v>#N/A</v>
      </c>
      <c r="F85" s="44">
        <v>1.169974556792731E-2</v>
      </c>
      <c r="G85" s="44">
        <v>1.169974556792731E-2</v>
      </c>
      <c r="H85" s="44">
        <v>5.577692425979118E-2</v>
      </c>
      <c r="I85" s="44">
        <v>4.2893118423269323E-2</v>
      </c>
      <c r="J85" s="44">
        <v>3.4197730629894653E-2</v>
      </c>
      <c r="K85" s="59">
        <v>3.209459289398699E-4</v>
      </c>
      <c r="L85" s="44">
        <v>3.209459289398699E-4</v>
      </c>
      <c r="M85" s="44">
        <v>2.5230350962216608E-4</v>
      </c>
      <c r="N85" s="44">
        <v>2.5230350962216608E-4</v>
      </c>
      <c r="O85" s="44">
        <v>2.5230350962216608E-4</v>
      </c>
      <c r="P85" s="44">
        <v>0</v>
      </c>
      <c r="Q85" s="44">
        <v>0</v>
      </c>
      <c r="R85" s="26" t="e">
        <f>NA()</f>
        <v>#N/A</v>
      </c>
      <c r="S85" s="44">
        <v>1.3242423548504259E-4</v>
      </c>
      <c r="T85" s="44">
        <v>0</v>
      </c>
      <c r="U85" s="44">
        <v>9.5645455158027394E-5</v>
      </c>
      <c r="V85" s="44">
        <v>5.9776101872552147E-5</v>
      </c>
      <c r="W85" s="44">
        <v>1.7128753365883601E-2</v>
      </c>
      <c r="X85" s="44">
        <v>3.1141896148359761E-2</v>
      </c>
      <c r="Y85" s="44">
        <v>2.1299453532841021E-2</v>
      </c>
      <c r="Z85" s="44">
        <v>1.6494920790593441E-2</v>
      </c>
      <c r="AA85" s="44">
        <v>1.015756104690487E-2</v>
      </c>
      <c r="AB85" s="44">
        <v>5.3472581178594094E-3</v>
      </c>
      <c r="AC85" s="44">
        <v>1.5847999982158849E-2</v>
      </c>
      <c r="AD85" s="44">
        <v>9.7871061226806472E-3</v>
      </c>
    </row>
    <row r="86" spans="1:30" x14ac:dyDescent="0.3">
      <c r="A86" s="9">
        <v>45370</v>
      </c>
      <c r="B86" s="44">
        <v>8.5308304388068135E-2</v>
      </c>
      <c r="C86" s="44">
        <v>0.89644432046309508</v>
      </c>
      <c r="D86" s="26" t="e">
        <f>NA()</f>
        <v>#N/A</v>
      </c>
      <c r="E86" s="26" t="e">
        <f>NA()</f>
        <v>#N/A</v>
      </c>
      <c r="F86" s="44">
        <v>0.74142490841419906</v>
      </c>
      <c r="G86" s="44">
        <v>0.74142490841419906</v>
      </c>
      <c r="H86" s="44">
        <v>0.63505809496382737</v>
      </c>
      <c r="I86" s="44">
        <v>0.49419735325548553</v>
      </c>
      <c r="J86" s="44">
        <v>0.39406572854201871</v>
      </c>
      <c r="K86" s="59">
        <v>0.11567371068307331</v>
      </c>
      <c r="L86" s="44">
        <v>0.11567371068307331</v>
      </c>
      <c r="M86" s="44">
        <v>9.8554995891704564E-2</v>
      </c>
      <c r="N86" s="44">
        <v>9.8554995891704564E-2</v>
      </c>
      <c r="O86" s="44">
        <v>9.8554995891704564E-2</v>
      </c>
      <c r="P86" s="44">
        <v>2.5960612402019061E-2</v>
      </c>
      <c r="Q86" s="44">
        <v>2.0099799585765261E-2</v>
      </c>
      <c r="R86" s="26" t="e">
        <f>NA()</f>
        <v>#N/A</v>
      </c>
      <c r="S86" s="44">
        <v>6.9897352145315506E-2</v>
      </c>
      <c r="T86" s="44">
        <v>1.500238840770622E-2</v>
      </c>
      <c r="U86" s="44">
        <v>5.3986800282660327E-2</v>
      </c>
      <c r="V86" s="44">
        <v>4.1031294436886252E-2</v>
      </c>
      <c r="W86" s="44">
        <v>0.21754851148945251</v>
      </c>
      <c r="X86" s="44">
        <v>2.0520493629599472</v>
      </c>
      <c r="Y86" s="44">
        <v>1.9970285285694751</v>
      </c>
      <c r="Z86" s="44">
        <v>1.865840587377444</v>
      </c>
      <c r="AA86" s="44">
        <v>1.3496125343159819</v>
      </c>
      <c r="AB86" s="44">
        <v>0.75416545123526713</v>
      </c>
      <c r="AC86" s="44">
        <v>0.20097976312582369</v>
      </c>
      <c r="AD86" s="44">
        <v>0.40576980727163281</v>
      </c>
    </row>
    <row r="87" spans="1:30" x14ac:dyDescent="0.3">
      <c r="A87" s="9">
        <v>45371</v>
      </c>
      <c r="B87" s="44">
        <v>5.8766665211466078</v>
      </c>
      <c r="C87" s="44">
        <v>5.2276133416784578</v>
      </c>
      <c r="D87" s="26" t="e">
        <f>NA()</f>
        <v>#N/A</v>
      </c>
      <c r="E87" s="26" t="e">
        <f>NA()</f>
        <v>#N/A</v>
      </c>
      <c r="F87" s="44">
        <v>3.5740705554336878</v>
      </c>
      <c r="G87" s="44">
        <v>3.5740705554336878</v>
      </c>
      <c r="H87" s="44">
        <v>5.3607307771941928</v>
      </c>
      <c r="I87" s="44">
        <v>5.2511953395756183</v>
      </c>
      <c r="J87" s="44">
        <v>4.9835066793628222</v>
      </c>
      <c r="K87" s="59">
        <v>1.0655736204861821</v>
      </c>
      <c r="L87" s="44">
        <v>1.0655736204861821</v>
      </c>
      <c r="M87" s="44">
        <v>0.96664143834084726</v>
      </c>
      <c r="N87" s="44">
        <v>0.96664143834084726</v>
      </c>
      <c r="O87" s="44">
        <v>0.96664143834084726</v>
      </c>
      <c r="P87" s="44">
        <v>0.56996686733851865</v>
      </c>
      <c r="Q87" s="44">
        <v>0.48484837516931989</v>
      </c>
      <c r="R87" s="26" t="e">
        <f>NA()</f>
        <v>#N/A</v>
      </c>
      <c r="S87" s="44">
        <v>0.97513711865894592</v>
      </c>
      <c r="T87" s="44">
        <v>0.2036124096083039</v>
      </c>
      <c r="U87" s="44">
        <v>0.7585734525583846</v>
      </c>
      <c r="V87" s="44">
        <v>1.567320708264528</v>
      </c>
      <c r="W87" s="44">
        <v>3.2754136938136749</v>
      </c>
      <c r="X87" s="44">
        <v>5.6165462701579703</v>
      </c>
      <c r="Y87" s="44">
        <v>7.288084982524035</v>
      </c>
      <c r="Z87" s="44">
        <v>7.6386684919614511</v>
      </c>
      <c r="AA87" s="44">
        <v>7.8995479011411494</v>
      </c>
      <c r="AB87" s="44">
        <v>7.1552229132532936</v>
      </c>
      <c r="AC87" s="44">
        <v>3.3121586356980859</v>
      </c>
      <c r="AD87" s="44">
        <v>4.9247832243809126</v>
      </c>
    </row>
    <row r="88" spans="1:30" x14ac:dyDescent="0.3">
      <c r="A88" s="9">
        <v>45372</v>
      </c>
      <c r="B88" s="44">
        <v>6.9760073244444598</v>
      </c>
      <c r="C88" s="44">
        <v>6.2032680253994226</v>
      </c>
      <c r="D88" s="26" t="e">
        <f>NA()</f>
        <v>#N/A</v>
      </c>
      <c r="E88" s="26" t="e">
        <f>NA()</f>
        <v>#N/A</v>
      </c>
      <c r="F88" s="44">
        <v>4.9588012698341961</v>
      </c>
      <c r="G88" s="44">
        <v>4.9588012698341961</v>
      </c>
      <c r="H88" s="44">
        <v>5.6923627843770204</v>
      </c>
      <c r="I88" s="44">
        <v>5.6739536536153086</v>
      </c>
      <c r="J88" s="44">
        <v>5.7468396330105938</v>
      </c>
      <c r="K88" s="59">
        <v>12.530427062833629</v>
      </c>
      <c r="L88" s="44">
        <v>12.530427062833629</v>
      </c>
      <c r="M88" s="44">
        <v>11.87370124591183</v>
      </c>
      <c r="N88" s="44">
        <v>11.87370124591183</v>
      </c>
      <c r="O88" s="44">
        <v>11.87370124591183</v>
      </c>
      <c r="P88" s="44">
        <v>5.9549885769748991</v>
      </c>
      <c r="Q88" s="44">
        <v>5.2190988443551527</v>
      </c>
      <c r="R88" s="26" t="e">
        <f>NA()</f>
        <v>#N/A</v>
      </c>
      <c r="S88" s="44">
        <v>8.9848780872501859</v>
      </c>
      <c r="T88" s="44">
        <v>6.3787335318400133</v>
      </c>
      <c r="U88" s="44">
        <v>8.433159577765533</v>
      </c>
      <c r="V88" s="44">
        <v>7.437274759465998</v>
      </c>
      <c r="W88" s="44">
        <v>6.5920571962382946</v>
      </c>
      <c r="X88" s="44">
        <v>2.858181326648368</v>
      </c>
      <c r="Y88" s="44">
        <v>2.3202194590613021</v>
      </c>
      <c r="Z88" s="44">
        <v>1.891574873137182</v>
      </c>
      <c r="AA88" s="44">
        <v>2.020976365498437</v>
      </c>
      <c r="AB88" s="44">
        <v>2.5495969103532712</v>
      </c>
      <c r="AC88" s="44">
        <v>6.7254977675013112</v>
      </c>
      <c r="AD88" s="44">
        <v>4.7890780102793107</v>
      </c>
    </row>
    <row r="89" spans="1:30" x14ac:dyDescent="0.3">
      <c r="A89" s="9">
        <v>45373</v>
      </c>
      <c r="B89" s="44">
        <v>1.216759527373289</v>
      </c>
      <c r="C89" s="44">
        <v>2.1712717077026502</v>
      </c>
      <c r="D89" s="26" t="e">
        <f>NA()</f>
        <v>#N/A</v>
      </c>
      <c r="E89" s="26" t="e">
        <f>NA()</f>
        <v>#N/A</v>
      </c>
      <c r="F89" s="44">
        <v>1.4231241145839839</v>
      </c>
      <c r="G89" s="44">
        <v>1.4231241145839839</v>
      </c>
      <c r="H89" s="44">
        <v>1.8555689581137009</v>
      </c>
      <c r="I89" s="44">
        <v>1.5372174813152439</v>
      </c>
      <c r="J89" s="44">
        <v>1.2344333955529381</v>
      </c>
      <c r="K89" s="59">
        <v>1.3794638879664309</v>
      </c>
      <c r="L89" s="44">
        <v>1.3794638879664309</v>
      </c>
      <c r="M89" s="44">
        <v>1.422604177971627</v>
      </c>
      <c r="N89" s="44">
        <v>1.422604177971627</v>
      </c>
      <c r="O89" s="44">
        <v>1.422604177971627</v>
      </c>
      <c r="P89" s="44">
        <v>2.4999217446593991</v>
      </c>
      <c r="Q89" s="44">
        <v>2.6886042123360019</v>
      </c>
      <c r="R89" s="26" t="e">
        <f>NA()</f>
        <v>#N/A</v>
      </c>
      <c r="S89" s="44">
        <v>1.513274098216713</v>
      </c>
      <c r="T89" s="44">
        <v>3.339461274800815</v>
      </c>
      <c r="U89" s="44">
        <v>1.9550325591174671</v>
      </c>
      <c r="V89" s="44">
        <v>1.353659444800464</v>
      </c>
      <c r="W89" s="44">
        <v>1.294046420176701</v>
      </c>
      <c r="X89" s="44">
        <v>1.376884849251524</v>
      </c>
      <c r="Y89" s="44">
        <v>1.5001955333083621</v>
      </c>
      <c r="Z89" s="44">
        <v>1.452437503367088</v>
      </c>
      <c r="AA89" s="44">
        <v>1.2871158945441481</v>
      </c>
      <c r="AB89" s="44">
        <v>0.83851303784936915</v>
      </c>
      <c r="AC89" s="44">
        <v>1.2449010328107779</v>
      </c>
      <c r="AD89" s="44">
        <v>0.95348944631811894</v>
      </c>
    </row>
    <row r="90" spans="1:30" x14ac:dyDescent="0.3">
      <c r="A90" s="9">
        <v>45374</v>
      </c>
      <c r="B90" s="44">
        <v>0.55841638209099675</v>
      </c>
      <c r="C90" s="44">
        <v>2.2464292547023161</v>
      </c>
      <c r="D90" s="26" t="e">
        <f>NA()</f>
        <v>#N/A</v>
      </c>
      <c r="E90" s="26" t="e">
        <f>NA()</f>
        <v>#N/A</v>
      </c>
      <c r="F90" s="44">
        <v>5.5995555384489304</v>
      </c>
      <c r="G90" s="44">
        <v>5.5995555384489304</v>
      </c>
      <c r="H90" s="44">
        <v>2.945464317664928</v>
      </c>
      <c r="I90" s="44">
        <v>3.0019940642046898</v>
      </c>
      <c r="J90" s="44">
        <v>2.7605661249232289</v>
      </c>
      <c r="K90" s="59">
        <v>6.98065347768165</v>
      </c>
      <c r="L90" s="44">
        <v>6.98065347768165</v>
      </c>
      <c r="M90" s="44">
        <v>7.0526927398364609</v>
      </c>
      <c r="N90" s="44">
        <v>7.0526927398364609</v>
      </c>
      <c r="O90" s="44">
        <v>7.0526927398364609</v>
      </c>
      <c r="P90" s="44">
        <v>5.9586530138058684</v>
      </c>
      <c r="Q90" s="44">
        <v>6.2154791254189714</v>
      </c>
      <c r="R90" s="26" t="e">
        <f>NA()</f>
        <v>#N/A</v>
      </c>
      <c r="S90" s="44">
        <v>7.1811509893054053</v>
      </c>
      <c r="T90" s="44">
        <v>5.8041680789416681</v>
      </c>
      <c r="U90" s="44">
        <v>6.7726033164661121</v>
      </c>
      <c r="V90" s="44">
        <v>6.378206249048203</v>
      </c>
      <c r="W90" s="44">
        <v>4.5693861869857164</v>
      </c>
      <c r="X90" s="44">
        <v>0.24574955183717651</v>
      </c>
      <c r="Y90" s="44">
        <v>0.3074804519941256</v>
      </c>
      <c r="Z90" s="44">
        <v>0.27334379662617703</v>
      </c>
      <c r="AA90" s="44">
        <v>0.31085746848329748</v>
      </c>
      <c r="AB90" s="44">
        <v>0.46904490363028689</v>
      </c>
      <c r="AC90" s="44">
        <v>4.5395018391259079</v>
      </c>
      <c r="AD90" s="44">
        <v>2.572283537414815</v>
      </c>
    </row>
    <row r="91" spans="1:30" x14ac:dyDescent="0.3">
      <c r="A91" s="9">
        <v>45375</v>
      </c>
      <c r="B91" s="44">
        <v>8.7739770659235619E-2</v>
      </c>
      <c r="C91" s="44">
        <v>0.14591508395541991</v>
      </c>
      <c r="D91" s="26" t="e">
        <f>NA()</f>
        <v>#N/A</v>
      </c>
      <c r="E91" s="26" t="e">
        <f>NA()</f>
        <v>#N/A</v>
      </c>
      <c r="F91" s="44">
        <v>0.54759342168496861</v>
      </c>
      <c r="G91" s="44">
        <v>0.54759342168496861</v>
      </c>
      <c r="H91" s="44">
        <v>0.27068114444755048</v>
      </c>
      <c r="I91" s="44">
        <v>0.43701722364332107</v>
      </c>
      <c r="J91" s="44">
        <v>0.77213686987758456</v>
      </c>
      <c r="K91" s="59">
        <v>1.227171793529714</v>
      </c>
      <c r="L91" s="44">
        <v>1.227171793529714</v>
      </c>
      <c r="M91" s="44">
        <v>1.4367037724296361</v>
      </c>
      <c r="N91" s="44">
        <v>1.4367037724296361</v>
      </c>
      <c r="O91" s="44">
        <v>1.4367037724296361</v>
      </c>
      <c r="P91" s="44">
        <v>2.767972794376385</v>
      </c>
      <c r="Q91" s="44">
        <v>3.0626432900467231</v>
      </c>
      <c r="R91" s="26" t="e">
        <f>NA()</f>
        <v>#N/A</v>
      </c>
      <c r="S91" s="44">
        <v>1.8158656696349511</v>
      </c>
      <c r="T91" s="44">
        <v>2.8734905895399692</v>
      </c>
      <c r="U91" s="44">
        <v>2.0767076341705679</v>
      </c>
      <c r="V91" s="44">
        <v>2.0099005008803399</v>
      </c>
      <c r="W91" s="44">
        <v>1.3910186853789619</v>
      </c>
      <c r="X91" s="44">
        <v>6.875691107349062E-2</v>
      </c>
      <c r="Y91" s="44">
        <v>7.9298230757541929E-2</v>
      </c>
      <c r="Z91" s="44">
        <v>7.8108936810830115E-2</v>
      </c>
      <c r="AA91" s="44">
        <v>9.6805929062036514E-2</v>
      </c>
      <c r="AB91" s="44">
        <v>0.25125297076885711</v>
      </c>
      <c r="AC91" s="44">
        <v>1.437406339624326</v>
      </c>
      <c r="AD91" s="44">
        <v>0.96466545411305349</v>
      </c>
    </row>
    <row r="92" spans="1:30" x14ac:dyDescent="0.3">
      <c r="A92" s="9">
        <v>45376</v>
      </c>
      <c r="B92" s="44">
        <v>1.258609885218809E-2</v>
      </c>
      <c r="C92" s="44">
        <v>0.22417884644258321</v>
      </c>
      <c r="D92" s="26" t="e">
        <f>NA()</f>
        <v>#N/A</v>
      </c>
      <c r="E92" s="26" t="e">
        <f>NA()</f>
        <v>#N/A</v>
      </c>
      <c r="F92" s="44">
        <v>0.18785515703081021</v>
      </c>
      <c r="G92" s="44">
        <v>0.18785515703081021</v>
      </c>
      <c r="H92" s="44">
        <v>0.17551548188296009</v>
      </c>
      <c r="I92" s="44">
        <v>0.13742758099623781</v>
      </c>
      <c r="J92" s="44">
        <v>0.11635770877102219</v>
      </c>
      <c r="K92" s="59">
        <v>0.14595665223476989</v>
      </c>
      <c r="L92" s="44">
        <v>0.14595665223476989</v>
      </c>
      <c r="M92" s="44">
        <v>0.1230370439732045</v>
      </c>
      <c r="N92" s="44">
        <v>0.1230370439732045</v>
      </c>
      <c r="O92" s="44">
        <v>0.1230370439732045</v>
      </c>
      <c r="P92" s="44">
        <v>4.5252414159716328E-2</v>
      </c>
      <c r="Q92" s="44">
        <v>3.1160284013998129E-2</v>
      </c>
      <c r="R92" s="26" t="e">
        <f>NA()</f>
        <v>#N/A</v>
      </c>
      <c r="S92" s="44">
        <v>9.0165589628055751E-2</v>
      </c>
      <c r="T92" s="44">
        <v>3.6023194516664639E-3</v>
      </c>
      <c r="U92" s="44">
        <v>6.8757107105725079E-2</v>
      </c>
      <c r="V92" s="44">
        <v>0.1404191348628015</v>
      </c>
      <c r="W92" s="44">
        <v>0.12838842181691179</v>
      </c>
      <c r="X92" s="44">
        <v>7.11114220964357E-2</v>
      </c>
      <c r="Y92" s="44">
        <v>5.7736582192232169E-2</v>
      </c>
      <c r="Z92" s="44">
        <v>5.1212262345931368E-2</v>
      </c>
      <c r="AA92" s="44">
        <v>3.8868412073361343E-2</v>
      </c>
      <c r="AB92" s="44">
        <v>2.4159614724108151E-2</v>
      </c>
      <c r="AC92" s="44">
        <v>0.1219500875120227</v>
      </c>
      <c r="AD92" s="44">
        <v>7.0321447547769811E-2</v>
      </c>
    </row>
    <row r="93" spans="1:30" x14ac:dyDescent="0.3">
      <c r="A93" s="9">
        <v>45377</v>
      </c>
      <c r="B93" s="44">
        <v>0.5461445180981207</v>
      </c>
      <c r="C93" s="44">
        <v>0.1777103052400498</v>
      </c>
      <c r="D93" s="26" t="e">
        <f>NA()</f>
        <v>#N/A</v>
      </c>
      <c r="E93" s="26" t="e">
        <f>NA()</f>
        <v>#N/A</v>
      </c>
      <c r="F93" s="44">
        <v>4.2149780021111798E-2</v>
      </c>
      <c r="G93" s="44">
        <v>4.2149780021111798E-2</v>
      </c>
      <c r="H93" s="44">
        <v>0.1468055487720511</v>
      </c>
      <c r="I93" s="44">
        <v>0.1148778186783154</v>
      </c>
      <c r="J93" s="44">
        <v>9.3813806495130464E-2</v>
      </c>
      <c r="K93" s="59">
        <v>0.30149368028841322</v>
      </c>
      <c r="L93" s="44">
        <v>0.30149368028841322</v>
      </c>
      <c r="M93" s="44">
        <v>0.25175814243902589</v>
      </c>
      <c r="N93" s="44">
        <v>0.25175814243902589</v>
      </c>
      <c r="O93" s="44">
        <v>0.25175814243902589</v>
      </c>
      <c r="P93" s="44">
        <v>9.5271306999560768E-2</v>
      </c>
      <c r="Q93" s="44">
        <v>6.4144156499570532E-2</v>
      </c>
      <c r="R93" s="26" t="e">
        <f>NA()</f>
        <v>#N/A</v>
      </c>
      <c r="S93" s="44">
        <v>0.1561901593996107</v>
      </c>
      <c r="T93" s="44">
        <v>0.36177866564876821</v>
      </c>
      <c r="U93" s="44">
        <v>0.22957799131458559</v>
      </c>
      <c r="V93" s="44">
        <v>0.17057883004870761</v>
      </c>
      <c r="W93" s="44">
        <v>0.13219631827191899</v>
      </c>
      <c r="X93" s="44">
        <v>2.0455226741009091E-2</v>
      </c>
      <c r="Y93" s="44">
        <v>2.2224523571342761E-2</v>
      </c>
      <c r="Z93" s="44">
        <v>3.3263224298737931E-2</v>
      </c>
      <c r="AA93" s="44">
        <v>3.2005670065133808E-2</v>
      </c>
      <c r="AB93" s="44">
        <v>2.071142042989697E-2</v>
      </c>
      <c r="AC93" s="44">
        <v>0.12868806116158141</v>
      </c>
      <c r="AD93" s="44">
        <v>7.2590084405077124E-2</v>
      </c>
    </row>
    <row r="94" spans="1:30" x14ac:dyDescent="0.3">
      <c r="A94" s="9">
        <v>45378</v>
      </c>
      <c r="B94" s="44">
        <v>0.47081114269576579</v>
      </c>
      <c r="C94" s="44">
        <v>0.13240309902551339</v>
      </c>
      <c r="D94" s="26" t="e">
        <f>NA()</f>
        <v>#N/A</v>
      </c>
      <c r="E94" s="26" t="e">
        <f>NA()</f>
        <v>#N/A</v>
      </c>
      <c r="F94" s="44">
        <v>4.9193141558308163E-3</v>
      </c>
      <c r="G94" s="44">
        <v>4.9193141558308163E-3</v>
      </c>
      <c r="H94" s="44">
        <v>0.1378621831047607</v>
      </c>
      <c r="I94" s="44">
        <v>0.1060896974618981</v>
      </c>
      <c r="J94" s="44">
        <v>8.5966028216062348E-2</v>
      </c>
      <c r="K94" s="59">
        <v>0.1926162820020984</v>
      </c>
      <c r="L94" s="44">
        <v>0.1926162820020984</v>
      </c>
      <c r="M94" s="44">
        <v>0.15625226607271939</v>
      </c>
      <c r="N94" s="44">
        <v>0.15625226607271939</v>
      </c>
      <c r="O94" s="44">
        <v>0.15625226607271939</v>
      </c>
      <c r="P94" s="44">
        <v>0.13986737033430119</v>
      </c>
      <c r="Q94" s="44">
        <v>8.9029742382286531E-2</v>
      </c>
      <c r="R94" s="26" t="e">
        <f>NA()</f>
        <v>#N/A</v>
      </c>
      <c r="S94" s="44">
        <v>9.1560827099085182E-2</v>
      </c>
      <c r="T94" s="44">
        <v>0.31362075171920017</v>
      </c>
      <c r="U94" s="44">
        <v>0.1775633194893679</v>
      </c>
      <c r="V94" s="44">
        <v>0.1150973325603708</v>
      </c>
      <c r="W94" s="44">
        <v>0.1005316803882166</v>
      </c>
      <c r="X94" s="44">
        <v>5.4976522275049441E-2</v>
      </c>
      <c r="Y94" s="44">
        <v>5.0657304863337839E-2</v>
      </c>
      <c r="Z94" s="44">
        <v>5.0227761138622012E-2</v>
      </c>
      <c r="AA94" s="44">
        <v>3.8394122399845597E-2</v>
      </c>
      <c r="AB94" s="44">
        <v>2.1628129806748851E-2</v>
      </c>
      <c r="AC94" s="44">
        <v>9.7804648434559993E-2</v>
      </c>
      <c r="AD94" s="44">
        <v>5.8866569805164123E-2</v>
      </c>
    </row>
    <row r="95" spans="1:30" x14ac:dyDescent="0.3">
      <c r="A95" s="9">
        <v>45379</v>
      </c>
      <c r="B95" s="44">
        <v>4.5001041334626013</v>
      </c>
      <c r="C95" s="44">
        <v>3.5935652633941091</v>
      </c>
      <c r="D95" s="26" t="e">
        <f>NA()</f>
        <v>#N/A</v>
      </c>
      <c r="E95" s="26" t="e">
        <f>NA()</f>
        <v>#N/A</v>
      </c>
      <c r="F95" s="44">
        <v>2.1063130023585108</v>
      </c>
      <c r="G95" s="44">
        <v>2.1063130023585108</v>
      </c>
      <c r="H95" s="44">
        <v>2.6918553246208359</v>
      </c>
      <c r="I95" s="44">
        <v>2.0784793731903339</v>
      </c>
      <c r="J95" s="44">
        <v>1.6597306676497361</v>
      </c>
      <c r="K95" s="59">
        <v>1.371459384532467</v>
      </c>
      <c r="L95" s="44">
        <v>1.371459384532467</v>
      </c>
      <c r="M95" s="44">
        <v>1.1693879286836419</v>
      </c>
      <c r="N95" s="44">
        <v>1.1693879286836419</v>
      </c>
      <c r="O95" s="44">
        <v>1.1693879286836419</v>
      </c>
      <c r="P95" s="44">
        <v>4.5597269150377567E-2</v>
      </c>
      <c r="Q95" s="44">
        <v>3.5462955403002733E-2</v>
      </c>
      <c r="R95" s="26" t="e">
        <f>NA()</f>
        <v>#N/A</v>
      </c>
      <c r="S95" s="44">
        <v>0.68774748965079824</v>
      </c>
      <c r="T95" s="44">
        <v>0.36270533872375682</v>
      </c>
      <c r="U95" s="44">
        <v>0.59587302120903496</v>
      </c>
      <c r="V95" s="44">
        <v>0.40775267365733708</v>
      </c>
      <c r="W95" s="44">
        <v>1.0337416706535369</v>
      </c>
      <c r="X95" s="44">
        <v>3.029893445540528</v>
      </c>
      <c r="Y95" s="44">
        <v>2.8372924460455762</v>
      </c>
      <c r="Z95" s="44">
        <v>2.866537088688117</v>
      </c>
      <c r="AA95" s="44">
        <v>2.130676630829194</v>
      </c>
      <c r="AB95" s="44">
        <v>1.1432604923414169</v>
      </c>
      <c r="AC95" s="44">
        <v>0.95089210657421719</v>
      </c>
      <c r="AD95" s="44">
        <v>0.9297576277713393</v>
      </c>
    </row>
    <row r="96" spans="1:30" x14ac:dyDescent="0.3">
      <c r="A96" s="9">
        <v>45380</v>
      </c>
      <c r="B96" s="44">
        <v>3.746925712409559</v>
      </c>
      <c r="C96" s="44">
        <v>4.4861226129626797</v>
      </c>
      <c r="D96" s="26" t="e">
        <f>NA()</f>
        <v>#N/A</v>
      </c>
      <c r="E96" s="26" t="e">
        <f>NA()</f>
        <v>#N/A</v>
      </c>
      <c r="F96" s="44">
        <v>5.2216073051947047</v>
      </c>
      <c r="G96" s="44">
        <v>5.2216073051947047</v>
      </c>
      <c r="H96" s="44">
        <v>4.3846389174742049</v>
      </c>
      <c r="I96" s="44">
        <v>3.5760078026310369</v>
      </c>
      <c r="J96" s="44">
        <v>2.8602849644149568</v>
      </c>
      <c r="K96" s="59">
        <v>2.5840985155622431</v>
      </c>
      <c r="L96" s="44">
        <v>2.5840985155622431</v>
      </c>
      <c r="M96" s="44">
        <v>2.2560259627536712</v>
      </c>
      <c r="N96" s="44">
        <v>2.2560259627536712</v>
      </c>
      <c r="O96" s="44">
        <v>2.2560259627536712</v>
      </c>
      <c r="P96" s="44">
        <v>1.963784661407544</v>
      </c>
      <c r="Q96" s="44">
        <v>1.451810806159741</v>
      </c>
      <c r="R96" s="26" t="e">
        <f>NA()</f>
        <v>#N/A</v>
      </c>
      <c r="S96" s="44">
        <v>1.546818254532462</v>
      </c>
      <c r="T96" s="44">
        <v>0.7771700586466751</v>
      </c>
      <c r="U96" s="44">
        <v>1.4282679028918079</v>
      </c>
      <c r="V96" s="44">
        <v>1.0870850018015381</v>
      </c>
      <c r="W96" s="44">
        <v>1.9736849831082479</v>
      </c>
      <c r="X96" s="44">
        <v>2.0167161421387241</v>
      </c>
      <c r="Y96" s="44">
        <v>1.6717028198306121</v>
      </c>
      <c r="Z96" s="44">
        <v>1.3076807098630361</v>
      </c>
      <c r="AA96" s="44">
        <v>0.92792245124391548</v>
      </c>
      <c r="AB96" s="44">
        <v>0.68532206042062072</v>
      </c>
      <c r="AC96" s="44">
        <v>1.835595141687044</v>
      </c>
      <c r="AD96" s="44">
        <v>1.164910925334588</v>
      </c>
    </row>
    <row r="97" spans="1:30" x14ac:dyDescent="0.3">
      <c r="A97" s="9">
        <v>45381</v>
      </c>
      <c r="B97" s="44">
        <v>0.58858842862916905</v>
      </c>
      <c r="C97" s="44">
        <v>0.21961830546716599</v>
      </c>
      <c r="D97" s="26" t="e">
        <f>NA()</f>
        <v>#N/A</v>
      </c>
      <c r="E97" s="26" t="e">
        <f>NA()</f>
        <v>#N/A</v>
      </c>
      <c r="F97" s="44">
        <v>0.47129449493570069</v>
      </c>
      <c r="G97" s="44">
        <v>0.47129449493570069</v>
      </c>
      <c r="H97" s="44">
        <v>0.28080858214738907</v>
      </c>
      <c r="I97" s="44">
        <v>0.2175235489213023</v>
      </c>
      <c r="J97" s="44">
        <v>0.18202656059832059</v>
      </c>
      <c r="K97" s="59">
        <v>0.54733955431813464</v>
      </c>
      <c r="L97" s="44">
        <v>0.54733955431813464</v>
      </c>
      <c r="M97" s="44">
        <v>0.46187220009207031</v>
      </c>
      <c r="N97" s="44">
        <v>0.46187220009207031</v>
      </c>
      <c r="O97" s="44">
        <v>0.46187220009207031</v>
      </c>
      <c r="P97" s="44">
        <v>0.14922910738269229</v>
      </c>
      <c r="Q97" s="44">
        <v>0.26789618186153202</v>
      </c>
      <c r="R97" s="26" t="e">
        <f>NA()</f>
        <v>#N/A</v>
      </c>
      <c r="S97" s="44">
        <v>0.42902583221983548</v>
      </c>
      <c r="T97" s="44">
        <v>0.28683255135213848</v>
      </c>
      <c r="U97" s="44">
        <v>0.37067068645090939</v>
      </c>
      <c r="V97" s="44">
        <v>0.2864797957510003</v>
      </c>
      <c r="W97" s="44">
        <v>0.23425317817466049</v>
      </c>
      <c r="X97" s="44">
        <v>0.1062254887436556</v>
      </c>
      <c r="Y97" s="44">
        <v>5.2728505821129958E-2</v>
      </c>
      <c r="Z97" s="44">
        <v>4.130932781388641E-2</v>
      </c>
      <c r="AA97" s="44">
        <v>2.6874784405152681E-2</v>
      </c>
      <c r="AB97" s="44">
        <v>1.6750527050031459E-2</v>
      </c>
      <c r="AC97" s="44">
        <v>0.22095418408761699</v>
      </c>
      <c r="AD97" s="44">
        <v>0.1177106426167101</v>
      </c>
    </row>
    <row r="98" spans="1:30" x14ac:dyDescent="0.3">
      <c r="A98" s="9">
        <v>45382</v>
      </c>
      <c r="B98" s="44">
        <v>0.5269469991270731</v>
      </c>
      <c r="C98" s="44">
        <v>0.54891493780142275</v>
      </c>
      <c r="D98" s="26" t="e">
        <f>NA()</f>
        <v>#N/A</v>
      </c>
      <c r="E98" s="26" t="e">
        <f>NA()</f>
        <v>#N/A</v>
      </c>
      <c r="F98" s="44">
        <v>0.14836563637629249</v>
      </c>
      <c r="G98" s="44">
        <v>0.14836563637629249</v>
      </c>
      <c r="H98" s="44">
        <v>0.34086547215590413</v>
      </c>
      <c r="I98" s="44">
        <v>0.26725932486587528</v>
      </c>
      <c r="J98" s="44">
        <v>0.21433482167846299</v>
      </c>
      <c r="K98" s="59">
        <v>2.0084406900563621</v>
      </c>
      <c r="L98" s="44">
        <v>2.0084406900563621</v>
      </c>
      <c r="M98" s="44">
        <v>1.868459889496985</v>
      </c>
      <c r="N98" s="44">
        <v>1.868459889496985</v>
      </c>
      <c r="O98" s="44">
        <v>1.868459889496985</v>
      </c>
      <c r="P98" s="44">
        <v>5.0340589238869748</v>
      </c>
      <c r="Q98" s="44">
        <v>4.00392105949821</v>
      </c>
      <c r="R98" s="26" t="e">
        <f>NA()</f>
        <v>#N/A</v>
      </c>
      <c r="S98" s="44">
        <v>1.6663932606174701</v>
      </c>
      <c r="T98" s="44">
        <v>1.4509591406089279</v>
      </c>
      <c r="U98" s="44">
        <v>1.602108398619654</v>
      </c>
      <c r="V98" s="44">
        <v>1.0097655853250469</v>
      </c>
      <c r="W98" s="44">
        <v>0.6120502035017551</v>
      </c>
      <c r="X98" s="44">
        <v>0.36325323929312142</v>
      </c>
      <c r="Y98" s="44">
        <v>0.18981370292442959</v>
      </c>
      <c r="Z98" s="44">
        <v>0.1479170820850311</v>
      </c>
      <c r="AA98" s="44">
        <v>0.1043713980117547</v>
      </c>
      <c r="AB98" s="44">
        <v>5.9228700358818991E-2</v>
      </c>
      <c r="AC98" s="44">
        <v>0.5971967211136554</v>
      </c>
      <c r="AD98" s="44">
        <v>0.31813598614231159</v>
      </c>
    </row>
    <row r="99" spans="1:30" x14ac:dyDescent="0.3">
      <c r="A99" s="9">
        <v>45383</v>
      </c>
      <c r="B99" s="44">
        <v>4.5605013732796414E-3</v>
      </c>
      <c r="C99" s="44">
        <v>2.2527332723116761E-3</v>
      </c>
      <c r="D99" s="26" t="e">
        <f>NA()</f>
        <v>#N/A</v>
      </c>
      <c r="E99" s="26" t="e">
        <f>NA()</f>
        <v>#N/A</v>
      </c>
      <c r="F99" s="44">
        <v>2.2871665457758239E-4</v>
      </c>
      <c r="G99" s="44">
        <v>2.2871665457758239E-4</v>
      </c>
      <c r="H99" s="44">
        <v>2.4715776961225372E-3</v>
      </c>
      <c r="I99" s="44">
        <v>2.1725945550258442E-3</v>
      </c>
      <c r="J99" s="44">
        <v>1.9825222980938608E-3</v>
      </c>
      <c r="K99" s="59">
        <v>7.3564194272868005E-4</v>
      </c>
      <c r="L99" s="44">
        <v>7.3564194272868005E-4</v>
      </c>
      <c r="M99" s="44">
        <v>1.1865402779658849E-3</v>
      </c>
      <c r="N99" s="44">
        <v>1.1865402779658849E-3</v>
      </c>
      <c r="O99" s="44">
        <v>1.1865402779658849E-3</v>
      </c>
      <c r="P99" s="44">
        <v>4.9276530017950532E-4</v>
      </c>
      <c r="Q99" s="44">
        <v>3.0897179103997198E-4</v>
      </c>
      <c r="R99" s="26" t="e">
        <f>NA()</f>
        <v>#N/A</v>
      </c>
      <c r="S99" s="44">
        <v>1.665368072237029E-3</v>
      </c>
      <c r="T99" s="44">
        <v>1.2370396378776629E-3</v>
      </c>
      <c r="U99" s="44">
        <v>1.482010593377813E-3</v>
      </c>
      <c r="V99" s="44">
        <v>1.845782782589088E-3</v>
      </c>
      <c r="W99" s="44">
        <v>1.914152540341475E-3</v>
      </c>
      <c r="X99" s="44">
        <v>3.1689688975838721E-3</v>
      </c>
      <c r="Y99" s="44">
        <v>1.565741684611504E-3</v>
      </c>
      <c r="Z99" s="44">
        <v>1.2054291498340051E-3</v>
      </c>
      <c r="AA99" s="44">
        <v>1.112334631576594E-3</v>
      </c>
      <c r="AB99" s="44">
        <v>1.295421005092112E-3</v>
      </c>
      <c r="AC99" s="44">
        <v>1.824544355978339E-3</v>
      </c>
      <c r="AD99" s="44">
        <v>1.466208010213527E-3</v>
      </c>
    </row>
    <row r="100" spans="1:30" x14ac:dyDescent="0.3">
      <c r="A100" s="9">
        <v>45384</v>
      </c>
      <c r="B100" s="44">
        <v>0.16446444351245951</v>
      </c>
      <c r="C100" s="44">
        <v>8.2283249761486765E-2</v>
      </c>
      <c r="D100" s="26" t="e">
        <f>NA()</f>
        <v>#N/A</v>
      </c>
      <c r="E100" s="26" t="e">
        <f>NA()</f>
        <v>#N/A</v>
      </c>
      <c r="F100" s="44">
        <v>6.4946001832251552E-3</v>
      </c>
      <c r="G100" s="44">
        <v>6.4946001832251552E-3</v>
      </c>
      <c r="H100" s="44">
        <v>7.3940131798407874E-2</v>
      </c>
      <c r="I100" s="44">
        <v>5.6860841137265028E-2</v>
      </c>
      <c r="J100" s="44">
        <v>4.625500353665131E-2</v>
      </c>
      <c r="K100" s="59">
        <v>2.238175764612786E-4</v>
      </c>
      <c r="L100" s="44">
        <v>2.238175764612786E-4</v>
      </c>
      <c r="M100" s="44">
        <v>1.7615176851725731E-4</v>
      </c>
      <c r="N100" s="44">
        <v>1.7615176851725731E-4</v>
      </c>
      <c r="O100" s="44">
        <v>1.7615176851725731E-4</v>
      </c>
      <c r="P100" s="44">
        <v>0</v>
      </c>
      <c r="Q100" s="44">
        <v>0</v>
      </c>
      <c r="R100" s="26" t="e">
        <f>NA()</f>
        <v>#N/A</v>
      </c>
      <c r="S100" s="44">
        <v>8.4415587769958366E-5</v>
      </c>
      <c r="T100" s="44">
        <v>0</v>
      </c>
      <c r="U100" s="44">
        <v>6.1380484217917063E-5</v>
      </c>
      <c r="V100" s="44">
        <v>3.8361321732795883E-5</v>
      </c>
      <c r="W100" s="44">
        <v>2.3146682429192052E-2</v>
      </c>
      <c r="X100" s="44">
        <v>3.631376851526729E-2</v>
      </c>
      <c r="Y100" s="44">
        <v>2.3303231712535791E-2</v>
      </c>
      <c r="Z100" s="44">
        <v>1.8021980147065041E-2</v>
      </c>
      <c r="AA100" s="44">
        <v>1.1113148905218849E-2</v>
      </c>
      <c r="AB100" s="44">
        <v>6.0234929928693823E-3</v>
      </c>
      <c r="AC100" s="44">
        <v>2.144991525977678E-2</v>
      </c>
      <c r="AD100" s="44">
        <v>1.266255205462234E-2</v>
      </c>
    </row>
    <row r="101" spans="1:30" x14ac:dyDescent="0.3">
      <c r="A101" s="9">
        <v>45385</v>
      </c>
      <c r="B101" s="44">
        <v>8.9223294636130586</v>
      </c>
      <c r="C101" s="44">
        <v>4.7666006876812386</v>
      </c>
      <c r="D101" s="26" t="e">
        <f>NA()</f>
        <v>#N/A</v>
      </c>
      <c r="E101" s="26" t="e">
        <f>NA()</f>
        <v>#N/A</v>
      </c>
      <c r="F101" s="44">
        <v>1.3088537801762401</v>
      </c>
      <c r="G101" s="44">
        <v>1.3088537801762401</v>
      </c>
      <c r="H101" s="44">
        <v>3.674272880220665</v>
      </c>
      <c r="I101" s="44">
        <v>2.8321453438483011</v>
      </c>
      <c r="J101" s="44">
        <v>2.263127144901468</v>
      </c>
      <c r="K101" s="59">
        <v>0.528028178366996</v>
      </c>
      <c r="L101" s="44">
        <v>0.528028178366996</v>
      </c>
      <c r="M101" s="44">
        <v>0.47748805369210928</v>
      </c>
      <c r="N101" s="44">
        <v>0.47748805369210928</v>
      </c>
      <c r="O101" s="44">
        <v>0.47748805369210928</v>
      </c>
      <c r="P101" s="44">
        <v>1.1969779562983669</v>
      </c>
      <c r="Q101" s="44">
        <v>0.96694611758744764</v>
      </c>
      <c r="R101" s="26" t="e">
        <f>NA()</f>
        <v>#N/A</v>
      </c>
      <c r="S101" s="44">
        <v>0.44521035746705528</v>
      </c>
      <c r="T101" s="44">
        <v>0.21099489510261379</v>
      </c>
      <c r="U101" s="44">
        <v>0.38847704984828968</v>
      </c>
      <c r="V101" s="44">
        <v>0.26748650242155497</v>
      </c>
      <c r="W101" s="44">
        <v>1.265306823661511</v>
      </c>
      <c r="X101" s="44">
        <v>1.5070273541602259</v>
      </c>
      <c r="Y101" s="44">
        <v>0.84903126365233561</v>
      </c>
      <c r="Z101" s="44">
        <v>0.66905756381449599</v>
      </c>
      <c r="AA101" s="44">
        <v>0.42325159408101393</v>
      </c>
      <c r="AB101" s="44">
        <v>0.25230500405869932</v>
      </c>
      <c r="AC101" s="44">
        <v>1.1752475868406129</v>
      </c>
      <c r="AD101" s="44">
        <v>0.66953516415269376</v>
      </c>
    </row>
    <row r="102" spans="1:30" x14ac:dyDescent="0.3">
      <c r="A102" s="9">
        <v>45386</v>
      </c>
      <c r="B102" s="44">
        <v>4.3621472913916426</v>
      </c>
      <c r="C102" s="44">
        <v>12.68231873046871</v>
      </c>
      <c r="D102" s="26" t="e">
        <f>NA()</f>
        <v>#N/A</v>
      </c>
      <c r="E102" s="26" t="e">
        <f>NA()</f>
        <v>#N/A</v>
      </c>
      <c r="F102" s="44">
        <v>17.85777401893839</v>
      </c>
      <c r="G102" s="44">
        <v>17.85777401893839</v>
      </c>
      <c r="H102" s="44">
        <v>12.85829589057562</v>
      </c>
      <c r="I102" s="44">
        <v>13.060135997403981</v>
      </c>
      <c r="J102" s="44">
        <v>12.75677251649237</v>
      </c>
      <c r="K102" s="59">
        <v>10.47629202271367</v>
      </c>
      <c r="L102" s="44">
        <v>10.47629202271367</v>
      </c>
      <c r="M102" s="44">
        <v>11.421263301706359</v>
      </c>
      <c r="N102" s="44">
        <v>11.421263301706359</v>
      </c>
      <c r="O102" s="44">
        <v>11.421263301706359</v>
      </c>
      <c r="P102" s="44">
        <v>15.942802593255729</v>
      </c>
      <c r="Q102" s="44">
        <v>16.697013661746059</v>
      </c>
      <c r="R102" s="26" t="e">
        <f>NA()</f>
        <v>#N/A</v>
      </c>
      <c r="S102" s="44">
        <v>13.95250266857478</v>
      </c>
      <c r="T102" s="44">
        <v>16.668524320584201</v>
      </c>
      <c r="U102" s="44">
        <v>14.51803694086505</v>
      </c>
      <c r="V102" s="44">
        <v>15.052847728147579</v>
      </c>
      <c r="W102" s="44">
        <v>13.904810122319979</v>
      </c>
      <c r="X102" s="44">
        <v>11.072251907808781</v>
      </c>
      <c r="Y102" s="44">
        <v>8.5724149319267848</v>
      </c>
      <c r="Z102" s="44">
        <v>7.1455393062816404</v>
      </c>
      <c r="AA102" s="44">
        <v>6.5310100218570906</v>
      </c>
      <c r="AB102" s="44">
        <v>6.9091994200643487</v>
      </c>
      <c r="AC102" s="44">
        <v>13.77612326784228</v>
      </c>
      <c r="AD102" s="44">
        <v>10.394494185747149</v>
      </c>
    </row>
    <row r="103" spans="1:30" x14ac:dyDescent="0.3">
      <c r="A103" s="9">
        <v>45387</v>
      </c>
      <c r="B103" s="44">
        <v>3.5713422843489822</v>
      </c>
      <c r="C103" s="44">
        <v>6.1869309202349658</v>
      </c>
      <c r="D103" s="26" t="e">
        <f>NA()</f>
        <v>#N/A</v>
      </c>
      <c r="E103" s="26" t="e">
        <f>NA()</f>
        <v>#N/A</v>
      </c>
      <c r="F103" s="44">
        <v>6.350636261088118</v>
      </c>
      <c r="G103" s="44">
        <v>6.350636261088118</v>
      </c>
      <c r="H103" s="44">
        <v>5.7075976497029117</v>
      </c>
      <c r="I103" s="44">
        <v>5.2242383506097019</v>
      </c>
      <c r="J103" s="44">
        <v>4.3027584029157628</v>
      </c>
      <c r="K103" s="59">
        <v>4.987790774386208</v>
      </c>
      <c r="L103" s="44">
        <v>4.987790774386208</v>
      </c>
      <c r="M103" s="44">
        <v>4.9829126084938498</v>
      </c>
      <c r="N103" s="44">
        <v>4.9829126084938498</v>
      </c>
      <c r="O103" s="44">
        <v>4.9829126084938498</v>
      </c>
      <c r="P103" s="44">
        <v>5.7484512237107257</v>
      </c>
      <c r="Q103" s="44">
        <v>4.8582910481960546</v>
      </c>
      <c r="R103" s="26" t="e">
        <f>NA()</f>
        <v>#N/A</v>
      </c>
      <c r="S103" s="44">
        <v>4.4798719635773532</v>
      </c>
      <c r="T103" s="44">
        <v>1.93792198779313</v>
      </c>
      <c r="U103" s="44">
        <v>3.7853093191088529</v>
      </c>
      <c r="V103" s="44">
        <v>3.2250803980593101</v>
      </c>
      <c r="W103" s="44">
        <v>3.763919400487536</v>
      </c>
      <c r="X103" s="44">
        <v>6.3203352429590174</v>
      </c>
      <c r="Y103" s="44">
        <v>6.7296418152796997</v>
      </c>
      <c r="Z103" s="44">
        <v>6.6395229094500303</v>
      </c>
      <c r="AA103" s="44">
        <v>5.7280030938543911</v>
      </c>
      <c r="AB103" s="44">
        <v>3.903423820573686</v>
      </c>
      <c r="AC103" s="44">
        <v>3.529560228259117</v>
      </c>
      <c r="AD103" s="44">
        <v>3.3201302747734571</v>
      </c>
    </row>
    <row r="104" spans="1:30" x14ac:dyDescent="0.3">
      <c r="A104" s="9">
        <v>45388</v>
      </c>
      <c r="B104" s="44">
        <v>0.59652127601833804</v>
      </c>
      <c r="C104" s="44">
        <v>0.5008837658804407</v>
      </c>
      <c r="D104" s="26" t="e">
        <f>NA()</f>
        <v>#N/A</v>
      </c>
      <c r="E104" s="26" t="e">
        <f>NA()</f>
        <v>#N/A</v>
      </c>
      <c r="F104" s="44">
        <v>0.66329926921568305</v>
      </c>
      <c r="G104" s="44">
        <v>0.66329926921568305</v>
      </c>
      <c r="H104" s="44">
        <v>0.45207284373931989</v>
      </c>
      <c r="I104" s="44">
        <v>0.3485234582702621</v>
      </c>
      <c r="J104" s="44">
        <v>0.42978361002430759</v>
      </c>
      <c r="K104" s="59">
        <v>1.030734844866569</v>
      </c>
      <c r="L104" s="44">
        <v>1.030734844866569</v>
      </c>
      <c r="M104" s="44">
        <v>0.87064175233042984</v>
      </c>
      <c r="N104" s="44">
        <v>0.87064175233042984</v>
      </c>
      <c r="O104" s="44">
        <v>0.87064175233042984</v>
      </c>
      <c r="P104" s="44">
        <v>0.7843002794352375</v>
      </c>
      <c r="Q104" s="44">
        <v>0.74100003514679214</v>
      </c>
      <c r="R104" s="26" t="e">
        <f>NA()</f>
        <v>#N/A</v>
      </c>
      <c r="S104" s="44">
        <v>0.74016502424106967</v>
      </c>
      <c r="T104" s="44">
        <v>1.4927688277190569</v>
      </c>
      <c r="U104" s="44">
        <v>0.96176992606663869</v>
      </c>
      <c r="V104" s="44">
        <v>0.73366148983919477</v>
      </c>
      <c r="W104" s="44">
        <v>0.58172254993175121</v>
      </c>
      <c r="X104" s="44">
        <v>0.12530801730538321</v>
      </c>
      <c r="Y104" s="44">
        <v>6.421548320282186E-2</v>
      </c>
      <c r="Z104" s="44">
        <v>5.1372375621031419E-2</v>
      </c>
      <c r="AA104" s="44">
        <v>4.5274844977711302E-2</v>
      </c>
      <c r="AB104" s="44">
        <v>7.1239210035285327E-2</v>
      </c>
      <c r="AC104" s="44">
        <v>0.69603704266276623</v>
      </c>
      <c r="AD104" s="44">
        <v>0.5258062131265665</v>
      </c>
    </row>
    <row r="105" spans="1:30" x14ac:dyDescent="0.3">
      <c r="A105" s="9">
        <v>45389</v>
      </c>
      <c r="B105" s="44">
        <v>0.13609043329699971</v>
      </c>
      <c r="C105" s="44">
        <v>8.3758083807845746E-2</v>
      </c>
      <c r="D105" s="26" t="e">
        <f>NA()</f>
        <v>#N/A</v>
      </c>
      <c r="E105" s="26" t="e">
        <f>NA()</f>
        <v>#N/A</v>
      </c>
      <c r="F105" s="44">
        <v>0.57233516233375592</v>
      </c>
      <c r="G105" s="44">
        <v>0.57233516233375592</v>
      </c>
      <c r="H105" s="44">
        <v>0.218012876813029</v>
      </c>
      <c r="I105" s="44">
        <v>0.17459894835106271</v>
      </c>
      <c r="J105" s="44">
        <v>0.38427136314204657</v>
      </c>
      <c r="K105" s="59">
        <v>0.28608222065707423</v>
      </c>
      <c r="L105" s="44">
        <v>0.28608222065707423</v>
      </c>
      <c r="M105" s="44">
        <v>0.27594874851454421</v>
      </c>
      <c r="N105" s="44">
        <v>0.27594874851454421</v>
      </c>
      <c r="O105" s="44">
        <v>0.27594874851454421</v>
      </c>
      <c r="P105" s="44">
        <v>0.1351495244213862</v>
      </c>
      <c r="Q105" s="44">
        <v>0.13097480519378049</v>
      </c>
      <c r="R105" s="26" t="e">
        <f>NA()</f>
        <v>#N/A</v>
      </c>
      <c r="S105" s="44">
        <v>0.38939504086814047</v>
      </c>
      <c r="T105" s="44">
        <v>0.75581722922361416</v>
      </c>
      <c r="U105" s="44">
        <v>0.51630955349427887</v>
      </c>
      <c r="V105" s="44">
        <v>0.62030889917460919</v>
      </c>
      <c r="W105" s="44">
        <v>0.50229013115832788</v>
      </c>
      <c r="X105" s="44">
        <v>3.070096858789112E-2</v>
      </c>
      <c r="Y105" s="44">
        <v>5.1654461432702567E-2</v>
      </c>
      <c r="Z105" s="44">
        <v>4.5267077766835112E-2</v>
      </c>
      <c r="AA105" s="44">
        <v>3.9064820964668533E-2</v>
      </c>
      <c r="AB105" s="44">
        <v>0.1352988692651057</v>
      </c>
      <c r="AC105" s="44">
        <v>0.57263417857143251</v>
      </c>
      <c r="AD105" s="44">
        <v>0.43332138201577541</v>
      </c>
    </row>
    <row r="106" spans="1:30" x14ac:dyDescent="0.3">
      <c r="A106" s="9">
        <v>45390</v>
      </c>
      <c r="B106" s="44">
        <v>0.4262828035132169</v>
      </c>
      <c r="C106" s="44">
        <v>0.12351487859056789</v>
      </c>
      <c r="D106" s="26" t="e">
        <f>NA()</f>
        <v>#N/A</v>
      </c>
      <c r="E106" s="26" t="e">
        <f>NA()</f>
        <v>#N/A</v>
      </c>
      <c r="F106" s="44">
        <v>2.8116265903528788E-3</v>
      </c>
      <c r="G106" s="44">
        <v>2.8116265903528788E-3</v>
      </c>
      <c r="H106" s="44">
        <v>0.12993946148106419</v>
      </c>
      <c r="I106" s="44">
        <v>0.100026259441372</v>
      </c>
      <c r="J106" s="44">
        <v>8.0123534565532201E-2</v>
      </c>
      <c r="K106" s="59">
        <v>2.3916386475845298E-2</v>
      </c>
      <c r="L106" s="44">
        <v>2.3916386475845298E-2</v>
      </c>
      <c r="M106" s="44">
        <v>1.9295619872618259E-2</v>
      </c>
      <c r="N106" s="44">
        <v>1.9295619872618259E-2</v>
      </c>
      <c r="O106" s="44">
        <v>1.9295619872618259E-2</v>
      </c>
      <c r="P106" s="44">
        <v>7.7299040688315578E-3</v>
      </c>
      <c r="Q106" s="44">
        <v>5.8472786218889301E-3</v>
      </c>
      <c r="R106" s="26" t="e">
        <f>NA()</f>
        <v>#N/A</v>
      </c>
      <c r="S106" s="44">
        <v>1.33512994865141E-2</v>
      </c>
      <c r="T106" s="44">
        <v>3.4655527236501678E-2</v>
      </c>
      <c r="U106" s="44">
        <v>2.227022980758029E-2</v>
      </c>
      <c r="V106" s="44">
        <v>2.1159767700458808E-2</v>
      </c>
      <c r="W106" s="44">
        <v>5.0641651132995513E-2</v>
      </c>
      <c r="X106" s="44">
        <v>4.7218234449347161E-2</v>
      </c>
      <c r="Y106" s="44">
        <v>2.35780266751692E-2</v>
      </c>
      <c r="Z106" s="44">
        <v>1.8706042980595819E-2</v>
      </c>
      <c r="AA106" s="44">
        <v>1.194049745653027E-2</v>
      </c>
      <c r="AB106" s="44">
        <v>1.438194046605408E-2</v>
      </c>
      <c r="AC106" s="44">
        <v>4.7789756202746891E-2</v>
      </c>
      <c r="AD106" s="44">
        <v>2.9509892479576499E-2</v>
      </c>
    </row>
    <row r="107" spans="1:30" x14ac:dyDescent="0.3">
      <c r="A107" s="9">
        <v>45391</v>
      </c>
      <c r="B107" s="44">
        <v>2.8203290095645741</v>
      </c>
      <c r="C107" s="44">
        <v>1.1727222505803669</v>
      </c>
      <c r="D107" s="26" t="e">
        <f>NA()</f>
        <v>#N/A</v>
      </c>
      <c r="E107" s="26" t="e">
        <f>NA()</f>
        <v>#N/A</v>
      </c>
      <c r="F107" s="44">
        <v>4.3355148278527073E-2</v>
      </c>
      <c r="G107" s="44">
        <v>4.3355148278527073E-2</v>
      </c>
      <c r="H107" s="44">
        <v>1.191631824829924</v>
      </c>
      <c r="I107" s="44">
        <v>1.023218878566668</v>
      </c>
      <c r="J107" s="44">
        <v>1.137310065565315</v>
      </c>
      <c r="K107" s="59">
        <v>8.0369092126037114E-2</v>
      </c>
      <c r="L107" s="44">
        <v>8.0369092126037114E-2</v>
      </c>
      <c r="M107" s="44">
        <v>7.0766263967842649E-2</v>
      </c>
      <c r="N107" s="44">
        <v>7.0766263967842649E-2</v>
      </c>
      <c r="O107" s="44">
        <v>7.0766263967842649E-2</v>
      </c>
      <c r="P107" s="44">
        <v>0.19565354721992009</v>
      </c>
      <c r="Q107" s="44">
        <v>0.38042491831114478</v>
      </c>
      <c r="R107" s="26" t="e">
        <f>NA()</f>
        <v>#N/A</v>
      </c>
      <c r="S107" s="44">
        <v>0.11543388041401551</v>
      </c>
      <c r="T107" s="44">
        <v>1.770117070861313</v>
      </c>
      <c r="U107" s="44">
        <v>0.5136513530492145</v>
      </c>
      <c r="V107" s="44">
        <v>0.37865495962273971</v>
      </c>
      <c r="W107" s="44">
        <v>0.75798251259402716</v>
      </c>
      <c r="X107" s="44">
        <v>1.957996410689905</v>
      </c>
      <c r="Y107" s="44">
        <v>1.8117019741326059</v>
      </c>
      <c r="Z107" s="44">
        <v>1.4992208246993071</v>
      </c>
      <c r="AA107" s="44">
        <v>2.016676435533391</v>
      </c>
      <c r="AB107" s="44">
        <v>1.9530009176368599</v>
      </c>
      <c r="AC107" s="44">
        <v>0.74135569510651655</v>
      </c>
      <c r="AD107" s="44">
        <v>1.33781876890428</v>
      </c>
    </row>
    <row r="108" spans="1:30" x14ac:dyDescent="0.3">
      <c r="A108" s="9">
        <v>45392</v>
      </c>
      <c r="B108" s="44">
        <v>2.1413753989504092E-3</v>
      </c>
      <c r="C108" s="44">
        <v>2.1100772585200792E-3</v>
      </c>
      <c r="D108" s="26" t="e">
        <f>NA()</f>
        <v>#N/A</v>
      </c>
      <c r="E108" s="26" t="e">
        <f>NA()</f>
        <v>#N/A</v>
      </c>
      <c r="F108" s="44">
        <v>1.2144219388255169E-3</v>
      </c>
      <c r="G108" s="44">
        <v>1.2144219388255169E-3</v>
      </c>
      <c r="H108" s="44">
        <v>1.8279516852996161E-3</v>
      </c>
      <c r="I108" s="44">
        <v>1.405716596067191E-3</v>
      </c>
      <c r="J108" s="44">
        <v>3.584089713733106E-3</v>
      </c>
      <c r="K108" s="59">
        <v>1.3386825228588199E-3</v>
      </c>
      <c r="L108" s="44">
        <v>1.3386825228588199E-3</v>
      </c>
      <c r="M108" s="44">
        <v>1.708446366690577E-3</v>
      </c>
      <c r="N108" s="44">
        <v>1.708446366690577E-3</v>
      </c>
      <c r="O108" s="44">
        <v>1.708446366690577E-3</v>
      </c>
      <c r="P108" s="44">
        <v>6.9517689769027511E-3</v>
      </c>
      <c r="Q108" s="44">
        <v>1.4198589632512941E-2</v>
      </c>
      <c r="R108" s="26" t="e">
        <f>NA()</f>
        <v>#N/A</v>
      </c>
      <c r="S108" s="44">
        <v>8.4034637610520772E-3</v>
      </c>
      <c r="T108" s="44">
        <v>3.3793999481244882E-2</v>
      </c>
      <c r="U108" s="44">
        <v>1.3792542610409511E-2</v>
      </c>
      <c r="V108" s="44">
        <v>9.9384777947700894E-3</v>
      </c>
      <c r="W108" s="44">
        <v>6.7612837542515977E-3</v>
      </c>
      <c r="X108" s="44">
        <v>1.6804789261580281E-3</v>
      </c>
      <c r="Y108" s="44">
        <v>1.0477707681463889E-3</v>
      </c>
      <c r="Z108" s="44">
        <v>1.3087566558682669E-3</v>
      </c>
      <c r="AA108" s="44">
        <v>9.6013241347081492E-4</v>
      </c>
      <c r="AB108" s="44">
        <v>7.4436010717625163E-3</v>
      </c>
      <c r="AC108" s="44">
        <v>6.9666655242252504E-3</v>
      </c>
      <c r="AD108" s="44">
        <v>3.2164417880659261E-2</v>
      </c>
    </row>
    <row r="109" spans="1:30" x14ac:dyDescent="0.3">
      <c r="A109" s="9">
        <v>45393</v>
      </c>
      <c r="B109" s="44">
        <v>0.14177804535260791</v>
      </c>
      <c r="C109" s="44">
        <v>4.2215083433032471E-2</v>
      </c>
      <c r="D109" s="26" t="e">
        <f>NA()</f>
        <v>#N/A</v>
      </c>
      <c r="E109" s="26" t="e">
        <f>NA()</f>
        <v>#N/A</v>
      </c>
      <c r="F109" s="44">
        <v>1.814167811079696E-3</v>
      </c>
      <c r="G109" s="44">
        <v>1.814167811079696E-3</v>
      </c>
      <c r="H109" s="44">
        <v>4.3973766040499268E-2</v>
      </c>
      <c r="I109" s="44">
        <v>3.3845449157494739E-2</v>
      </c>
      <c r="J109" s="44">
        <v>2.77645404582736E-2</v>
      </c>
      <c r="K109" s="59">
        <v>8.9023091430725475E-3</v>
      </c>
      <c r="L109" s="44">
        <v>8.9023091430725475E-3</v>
      </c>
      <c r="M109" s="44">
        <v>7.1924123959321374E-3</v>
      </c>
      <c r="N109" s="44">
        <v>7.1924123959321374E-3</v>
      </c>
      <c r="O109" s="44">
        <v>7.1924123959321374E-3</v>
      </c>
      <c r="P109" s="44">
        <v>1.5257235460726011E-3</v>
      </c>
      <c r="Q109" s="44">
        <v>9.6421375600320677E-4</v>
      </c>
      <c r="R109" s="26" t="e">
        <f>NA()</f>
        <v>#N/A</v>
      </c>
      <c r="S109" s="44">
        <v>3.7388530527584221E-3</v>
      </c>
      <c r="T109" s="44">
        <v>1.0231924008217221E-5</v>
      </c>
      <c r="U109" s="44">
        <v>2.718730870498559E-3</v>
      </c>
      <c r="V109" s="44">
        <v>3.7656343096960322E-3</v>
      </c>
      <c r="W109" s="44">
        <v>1.576508738398482E-2</v>
      </c>
      <c r="X109" s="44">
        <v>2.5627994116628972E-2</v>
      </c>
      <c r="Y109" s="44">
        <v>1.3982826116129591E-2</v>
      </c>
      <c r="Z109" s="44">
        <v>1.083310046061978E-2</v>
      </c>
      <c r="AA109" s="44">
        <v>7.2136042325602464E-3</v>
      </c>
      <c r="AB109" s="44">
        <v>4.1387943178521252E-3</v>
      </c>
      <c r="AC109" s="44">
        <v>1.5283311870817761E-2</v>
      </c>
      <c r="AD109" s="44">
        <v>9.0887592787314477E-3</v>
      </c>
    </row>
    <row r="110" spans="1:30" x14ac:dyDescent="0.3">
      <c r="A110" s="9">
        <v>45394</v>
      </c>
      <c r="B110" s="44">
        <v>0.54485920258988829</v>
      </c>
      <c r="C110" s="44">
        <v>0.13534521940709771</v>
      </c>
      <c r="D110" s="26" t="e">
        <f>NA()</f>
        <v>#N/A</v>
      </c>
      <c r="E110" s="26" t="e">
        <f>NA()</f>
        <v>#N/A</v>
      </c>
      <c r="F110" s="44">
        <v>3.5222362235231091E-3</v>
      </c>
      <c r="G110" s="44">
        <v>3.5222362235231091E-3</v>
      </c>
      <c r="H110" s="44">
        <v>0.13994093103712729</v>
      </c>
      <c r="I110" s="44">
        <v>0.1078979275608206</v>
      </c>
      <c r="J110" s="44">
        <v>8.736254645727197E-2</v>
      </c>
      <c r="K110" s="59">
        <v>7.1616327054069701E-2</v>
      </c>
      <c r="L110" s="44">
        <v>7.1616327054069701E-2</v>
      </c>
      <c r="M110" s="44">
        <v>5.9343358954202723E-2</v>
      </c>
      <c r="N110" s="44">
        <v>5.9343358954202723E-2</v>
      </c>
      <c r="O110" s="44">
        <v>5.9343358954202723E-2</v>
      </c>
      <c r="P110" s="44">
        <v>0.17379260030118421</v>
      </c>
      <c r="Q110" s="44">
        <v>0.1261671341647255</v>
      </c>
      <c r="R110" s="26" t="e">
        <f>NA()</f>
        <v>#N/A</v>
      </c>
      <c r="S110" s="44">
        <v>5.2910431639142171E-2</v>
      </c>
      <c r="T110" s="44">
        <v>2.9654433076158119E-2</v>
      </c>
      <c r="U110" s="44">
        <v>6.4869485737326191E-2</v>
      </c>
      <c r="V110" s="44">
        <v>4.0813316879010263E-2</v>
      </c>
      <c r="W110" s="44">
        <v>6.4087931668141113E-2</v>
      </c>
      <c r="X110" s="44">
        <v>1.7533793393050841E-2</v>
      </c>
      <c r="Y110" s="44">
        <v>1.104276590349044E-2</v>
      </c>
      <c r="Z110" s="44">
        <v>1.2248546117794379E-2</v>
      </c>
      <c r="AA110" s="44">
        <v>1.016025144118738E-2</v>
      </c>
      <c r="AB110" s="44">
        <v>9.668202264461162E-3</v>
      </c>
      <c r="AC110" s="44">
        <v>6.0917379247543597E-2</v>
      </c>
      <c r="AD110" s="44">
        <v>3.3910470720790377E-2</v>
      </c>
    </row>
    <row r="111" spans="1:30" x14ac:dyDescent="0.3">
      <c r="A111" s="9">
        <v>45395</v>
      </c>
      <c r="B111" s="44">
        <v>7.53798018813308E-3</v>
      </c>
      <c r="C111" s="44">
        <v>2.3550644482506909E-3</v>
      </c>
      <c r="D111" s="26" t="e">
        <f>NA()</f>
        <v>#N/A</v>
      </c>
      <c r="E111" s="26" t="e">
        <f>NA()</f>
        <v>#N/A</v>
      </c>
      <c r="F111" s="44">
        <v>0</v>
      </c>
      <c r="G111" s="44">
        <v>0</v>
      </c>
      <c r="H111" s="44">
        <v>2.4865457241157471E-3</v>
      </c>
      <c r="I111" s="44">
        <v>1.912183248265938E-3</v>
      </c>
      <c r="J111" s="44">
        <v>1.5245412327894649E-3</v>
      </c>
      <c r="K111" s="59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26" t="e">
        <f>NA()</f>
        <v>#N/A</v>
      </c>
      <c r="S111" s="44">
        <v>0</v>
      </c>
      <c r="T111" s="44">
        <v>0</v>
      </c>
      <c r="U111" s="44">
        <v>2.8953058593357099E-6</v>
      </c>
      <c r="V111" s="44">
        <v>1.8094963081507489E-6</v>
      </c>
      <c r="W111" s="44">
        <v>7.6317536454880786E-4</v>
      </c>
      <c r="X111" s="44">
        <v>3.066643827910403E-3</v>
      </c>
      <c r="Y111" s="44">
        <v>2.2263422615154968E-3</v>
      </c>
      <c r="Z111" s="44">
        <v>4.7433453038719774E-3</v>
      </c>
      <c r="AA111" s="44">
        <v>1.096029571208228E-2</v>
      </c>
      <c r="AB111" s="44">
        <v>7.0667950605732034E-3</v>
      </c>
      <c r="AC111" s="44">
        <v>7.0648806320212324E-4</v>
      </c>
      <c r="AD111" s="44">
        <v>3.234319860584541E-3</v>
      </c>
    </row>
    <row r="112" spans="1:30" x14ac:dyDescent="0.3">
      <c r="A112" s="9">
        <v>45396</v>
      </c>
      <c r="B112" s="44">
        <v>0</v>
      </c>
      <c r="C112" s="44">
        <v>0</v>
      </c>
      <c r="D112" s="26" t="e">
        <f>NA()</f>
        <v>#N/A</v>
      </c>
      <c r="E112" s="26" t="e">
        <f>NA()</f>
        <v>#N/A</v>
      </c>
      <c r="F112" s="44">
        <v>0</v>
      </c>
      <c r="G112" s="44">
        <v>0</v>
      </c>
      <c r="H112" s="44">
        <v>0</v>
      </c>
      <c r="I112" s="44">
        <v>2.5556129232372759E-5</v>
      </c>
      <c r="J112" s="44">
        <v>2.0375334215787401E-5</v>
      </c>
      <c r="K112" s="59">
        <v>2.7384007780137261E-3</v>
      </c>
      <c r="L112" s="44">
        <v>2.7384007780137261E-3</v>
      </c>
      <c r="M112" s="44">
        <v>9.3600719880275671E-3</v>
      </c>
      <c r="N112" s="44">
        <v>9.3600719880275671E-3</v>
      </c>
      <c r="O112" s="44">
        <v>9.3600719880275671E-3</v>
      </c>
      <c r="P112" s="44">
        <v>2.8170738827026899E-2</v>
      </c>
      <c r="Q112" s="44">
        <v>2.973387023127045E-2</v>
      </c>
      <c r="R112" s="26" t="e">
        <f>NA()</f>
        <v>#N/A</v>
      </c>
      <c r="S112" s="44">
        <v>1.8980908588288568E-2</v>
      </c>
      <c r="T112" s="44">
        <v>7.1708046614241978E-3</v>
      </c>
      <c r="U112" s="44">
        <v>1.530311878534308E-2</v>
      </c>
      <c r="V112" s="44">
        <v>1.0599517153865069E-2</v>
      </c>
      <c r="W112" s="44">
        <v>5.3099462440404262E-3</v>
      </c>
      <c r="X112" s="44">
        <v>0</v>
      </c>
      <c r="Y112" s="44">
        <v>7.0882617257403261E-5</v>
      </c>
      <c r="Z112" s="44">
        <v>5.3905426555569241E-5</v>
      </c>
      <c r="AA112" s="44">
        <v>3.9986980114925072E-5</v>
      </c>
      <c r="AB112" s="44">
        <v>2.0967006979486881E-5</v>
      </c>
      <c r="AC112" s="44">
        <v>5.2463012667730343E-3</v>
      </c>
      <c r="AD112" s="44">
        <v>2.6036494199242321E-3</v>
      </c>
    </row>
    <row r="113" spans="1:30" x14ac:dyDescent="0.3">
      <c r="A113" s="9">
        <v>45397</v>
      </c>
      <c r="B113" s="44">
        <v>1.4957985809203911E-2</v>
      </c>
      <c r="C113" s="44">
        <v>6.5339103369147999E-2</v>
      </c>
      <c r="D113" s="26" t="e">
        <f>NA()</f>
        <v>#N/A</v>
      </c>
      <c r="E113" s="26" t="e">
        <f>NA()</f>
        <v>#N/A</v>
      </c>
      <c r="F113" s="44">
        <v>0.25014343632123609</v>
      </c>
      <c r="G113" s="44">
        <v>0.25014343632123609</v>
      </c>
      <c r="H113" s="44">
        <v>0.24507392709338621</v>
      </c>
      <c r="I113" s="44">
        <v>0.44585474886157223</v>
      </c>
      <c r="J113" s="44">
        <v>0.35664228902513939</v>
      </c>
      <c r="K113" s="59">
        <v>0.25779378976749451</v>
      </c>
      <c r="L113" s="44">
        <v>0.25779378976749451</v>
      </c>
      <c r="M113" s="44">
        <v>0.21596297277549881</v>
      </c>
      <c r="N113" s="44">
        <v>0.21596297277549881</v>
      </c>
      <c r="O113" s="44">
        <v>0.21596297277549881</v>
      </c>
      <c r="P113" s="44">
        <v>1.1143891310762511E-2</v>
      </c>
      <c r="Q113" s="44">
        <v>9.450353387716947E-3</v>
      </c>
      <c r="R113" s="26" t="e">
        <f>NA()</f>
        <v>#N/A</v>
      </c>
      <c r="S113" s="44">
        <v>0.13493409716782209</v>
      </c>
      <c r="T113" s="44">
        <v>1.501534885687482E-3</v>
      </c>
      <c r="U113" s="44">
        <v>9.7185072469236841E-2</v>
      </c>
      <c r="V113" s="44">
        <v>0.11907892359272899</v>
      </c>
      <c r="W113" s="44">
        <v>0.23786060630893421</v>
      </c>
      <c r="X113" s="44">
        <v>0.31800024526478449</v>
      </c>
      <c r="Y113" s="44">
        <v>0.44342307595684838</v>
      </c>
      <c r="Z113" s="44">
        <v>0.37084857270100369</v>
      </c>
      <c r="AA113" s="44">
        <v>0.54111713361159541</v>
      </c>
      <c r="AB113" s="44">
        <v>0.39576308778714941</v>
      </c>
      <c r="AC113" s="44">
        <v>0.21419584408163411</v>
      </c>
      <c r="AD113" s="44">
        <v>0.2645073482914112</v>
      </c>
    </row>
    <row r="114" spans="1:30" x14ac:dyDescent="0.3">
      <c r="A114" s="9">
        <v>45398</v>
      </c>
      <c r="B114" s="44">
        <v>9.2116034333080634</v>
      </c>
      <c r="C114" s="44">
        <v>15.77973036279263</v>
      </c>
      <c r="D114" s="26" t="e">
        <f>NA()</f>
        <v>#N/A</v>
      </c>
      <c r="E114" s="26" t="e">
        <f>NA()</f>
        <v>#N/A</v>
      </c>
      <c r="F114" s="44">
        <v>28.448336844825992</v>
      </c>
      <c r="G114" s="44">
        <v>28.448336844825992</v>
      </c>
      <c r="H114" s="44">
        <v>16.059173920561161</v>
      </c>
      <c r="I114" s="44">
        <v>13.89580479862464</v>
      </c>
      <c r="J114" s="44">
        <v>11.53659016370257</v>
      </c>
      <c r="K114" s="59">
        <v>7.4006183048089342</v>
      </c>
      <c r="L114" s="44">
        <v>7.4006183048089342</v>
      </c>
      <c r="M114" s="44">
        <v>6.4801290276870063</v>
      </c>
      <c r="N114" s="44">
        <v>6.4801290276870063</v>
      </c>
      <c r="O114" s="44">
        <v>6.4801290276870063</v>
      </c>
      <c r="P114" s="44">
        <v>5.4056449509510269</v>
      </c>
      <c r="Q114" s="44">
        <v>4.5713485065967809</v>
      </c>
      <c r="R114" s="26" t="e">
        <f>NA()</f>
        <v>#N/A</v>
      </c>
      <c r="S114" s="44">
        <v>7.4063565206669626</v>
      </c>
      <c r="T114" s="44">
        <v>2.581847663303027</v>
      </c>
      <c r="U114" s="44">
        <v>6.0475859109903647</v>
      </c>
      <c r="V114" s="44">
        <v>6.2185603727221119</v>
      </c>
      <c r="W114" s="44">
        <v>8.8775752682123414</v>
      </c>
      <c r="X114" s="44">
        <v>8.2683871253625139</v>
      </c>
      <c r="Y114" s="44">
        <v>4.9562321492285211</v>
      </c>
      <c r="Z114" s="44">
        <v>3.8506773271038481</v>
      </c>
      <c r="AA114" s="44">
        <v>2.4051084886750589</v>
      </c>
      <c r="AB114" s="44">
        <v>2.0903744448478569</v>
      </c>
      <c r="AC114" s="44">
        <v>8.1401634397307134</v>
      </c>
      <c r="AD114" s="44">
        <v>5.1687525372403833</v>
      </c>
    </row>
    <row r="115" spans="1:30" x14ac:dyDescent="0.3">
      <c r="A115" s="9">
        <v>45399</v>
      </c>
      <c r="B115" s="44">
        <v>0.28973384378799633</v>
      </c>
      <c r="C115" s="44">
        <v>0.61923151301051182</v>
      </c>
      <c r="D115" s="26" t="e">
        <f>NA()</f>
        <v>#N/A</v>
      </c>
      <c r="E115" s="26" t="e">
        <f>NA()</f>
        <v>#N/A</v>
      </c>
      <c r="F115" s="44">
        <v>0.17624777170984501</v>
      </c>
      <c r="G115" s="44">
        <v>0.17624777170984501</v>
      </c>
      <c r="H115" s="44">
        <v>0.38391889387342593</v>
      </c>
      <c r="I115" s="44">
        <v>0.31654525849956988</v>
      </c>
      <c r="J115" s="44">
        <v>0.25876662584327942</v>
      </c>
      <c r="K115" s="59">
        <v>0.4385040417521498</v>
      </c>
      <c r="L115" s="44">
        <v>0.4385040417521498</v>
      </c>
      <c r="M115" s="44">
        <v>0.36961254617598921</v>
      </c>
      <c r="N115" s="44">
        <v>0.36961254617598921</v>
      </c>
      <c r="O115" s="44">
        <v>0.36961254617598921</v>
      </c>
      <c r="P115" s="44">
        <v>1.7045887066287191</v>
      </c>
      <c r="Q115" s="44">
        <v>1.64167596584523</v>
      </c>
      <c r="R115" s="26" t="e">
        <f>NA()</f>
        <v>#N/A</v>
      </c>
      <c r="S115" s="44">
        <v>0.52342063557282015</v>
      </c>
      <c r="T115" s="44">
        <v>3.5226225534410789</v>
      </c>
      <c r="U115" s="44">
        <v>1.281564635928669</v>
      </c>
      <c r="V115" s="44">
        <v>0.85476730051208205</v>
      </c>
      <c r="W115" s="44">
        <v>0.55676696317768071</v>
      </c>
      <c r="X115" s="44">
        <v>1.1561671913932481</v>
      </c>
      <c r="Y115" s="44">
        <v>1.215474947351451</v>
      </c>
      <c r="Z115" s="44">
        <v>1.1961452590813779</v>
      </c>
      <c r="AA115" s="44">
        <v>0.9966930323564297</v>
      </c>
      <c r="AB115" s="44">
        <v>0.57450292093897304</v>
      </c>
      <c r="AC115" s="44">
        <v>0.56319937457843117</v>
      </c>
      <c r="AD115" s="44">
        <v>0.5845690234970965</v>
      </c>
    </row>
    <row r="116" spans="1:30" x14ac:dyDescent="0.3">
      <c r="A116" s="9">
        <v>45400</v>
      </c>
      <c r="B116" s="44">
        <v>8.0360281401133132E-2</v>
      </c>
      <c r="C116" s="44">
        <v>7.2431099852685366E-2</v>
      </c>
      <c r="D116" s="26" t="e">
        <f>NA()</f>
        <v>#N/A</v>
      </c>
      <c r="E116" s="26" t="e">
        <f>NA()</f>
        <v>#N/A</v>
      </c>
      <c r="F116" s="44">
        <v>0.16103050393304461</v>
      </c>
      <c r="G116" s="44">
        <v>0.16103050393304461</v>
      </c>
      <c r="H116" s="44">
        <v>9.0337122256250152E-2</v>
      </c>
      <c r="I116" s="44">
        <v>7.1390200466297252E-2</v>
      </c>
      <c r="J116" s="44">
        <v>5.7151890092368603E-2</v>
      </c>
      <c r="K116" s="59">
        <v>0.39610024510572361</v>
      </c>
      <c r="L116" s="44">
        <v>0.39610024510572361</v>
      </c>
      <c r="M116" s="44">
        <v>0.31868203954565882</v>
      </c>
      <c r="N116" s="44">
        <v>0.31868203954565882</v>
      </c>
      <c r="O116" s="44">
        <v>0.31868203954565882</v>
      </c>
      <c r="P116" s="44">
        <v>9.7010455562933751E-2</v>
      </c>
      <c r="Q116" s="44">
        <v>6.4330144715870938E-2</v>
      </c>
      <c r="R116" s="26" t="e">
        <f>NA()</f>
        <v>#N/A</v>
      </c>
      <c r="S116" s="44">
        <v>0.1748694894506769</v>
      </c>
      <c r="T116" s="44">
        <v>3.338335808569827E-2</v>
      </c>
      <c r="U116" s="44">
        <v>0.13991662243958111</v>
      </c>
      <c r="V116" s="44">
        <v>9.2374594721427603E-2</v>
      </c>
      <c r="W116" s="44">
        <v>7.4763242406898106E-2</v>
      </c>
      <c r="X116" s="44">
        <v>8.5327812937443348E-2</v>
      </c>
      <c r="Y116" s="44">
        <v>4.6577118108772728E-2</v>
      </c>
      <c r="Z116" s="44">
        <v>3.6718916191659123E-2</v>
      </c>
      <c r="AA116" s="44">
        <v>2.4740888786749311E-2</v>
      </c>
      <c r="AB116" s="44">
        <v>1.439965952286312E-2</v>
      </c>
      <c r="AC116" s="44">
        <v>7.0796343371394052E-2</v>
      </c>
      <c r="AD116" s="44">
        <v>4.2220955011067929E-2</v>
      </c>
    </row>
    <row r="117" spans="1:30" x14ac:dyDescent="0.3">
      <c r="A117" s="9">
        <v>45401</v>
      </c>
      <c r="B117" s="44">
        <v>7.0731091107100824E-2</v>
      </c>
      <c r="C117" s="44">
        <v>7.5361166835412302E-2</v>
      </c>
      <c r="D117" s="26" t="e">
        <f>NA()</f>
        <v>#N/A</v>
      </c>
      <c r="E117" s="26" t="e">
        <f>NA()</f>
        <v>#N/A</v>
      </c>
      <c r="F117" s="44">
        <v>2.4557180771322532E-2</v>
      </c>
      <c r="G117" s="44">
        <v>2.4557180771322532E-2</v>
      </c>
      <c r="H117" s="44">
        <v>5.2713928220582469E-2</v>
      </c>
      <c r="I117" s="44">
        <v>4.1692449277882612E-2</v>
      </c>
      <c r="J117" s="44">
        <v>3.9856673653913023E-2</v>
      </c>
      <c r="K117" s="59">
        <v>1.251830044884218E-2</v>
      </c>
      <c r="L117" s="44">
        <v>1.251830044884218E-2</v>
      </c>
      <c r="M117" s="44">
        <v>1.0166441559431491E-2</v>
      </c>
      <c r="N117" s="44">
        <v>1.0166441559431491E-2</v>
      </c>
      <c r="O117" s="44">
        <v>1.0166441559431491E-2</v>
      </c>
      <c r="P117" s="44">
        <v>1.008279813555372E-2</v>
      </c>
      <c r="Q117" s="44">
        <v>8.1678433127836472E-3</v>
      </c>
      <c r="R117" s="26" t="e">
        <f>NA()</f>
        <v>#N/A</v>
      </c>
      <c r="S117" s="44">
        <v>7.7030308443843294E-3</v>
      </c>
      <c r="T117" s="44">
        <v>1.7012620607129259E-2</v>
      </c>
      <c r="U117" s="44">
        <v>1.068669007708554E-2</v>
      </c>
      <c r="V117" s="44">
        <v>8.3260476806529451E-3</v>
      </c>
      <c r="W117" s="44">
        <v>2.4091360667282982E-2</v>
      </c>
      <c r="X117" s="44">
        <v>2.3224909576324958E-2</v>
      </c>
      <c r="Y117" s="44">
        <v>1.757450075184518E-2</v>
      </c>
      <c r="Z117" s="44">
        <v>1.3615500057628301E-2</v>
      </c>
      <c r="AA117" s="44">
        <v>8.6119012142529348E-3</v>
      </c>
      <c r="AB117" s="44">
        <v>8.7362917798091324E-3</v>
      </c>
      <c r="AC117" s="44">
        <v>2.7147371952917179E-2</v>
      </c>
      <c r="AD117" s="44">
        <v>4.4303375533379402E-2</v>
      </c>
    </row>
    <row r="118" spans="1:30" x14ac:dyDescent="0.3">
      <c r="A118" s="9">
        <v>45402</v>
      </c>
      <c r="B118" s="44">
        <v>8.7591539788018202E-2</v>
      </c>
      <c r="C118" s="44">
        <v>8.319709915978582E-2</v>
      </c>
      <c r="D118" s="26" t="e">
        <f>NA()</f>
        <v>#N/A</v>
      </c>
      <c r="E118" s="26" t="e">
        <f>NA()</f>
        <v>#N/A</v>
      </c>
      <c r="F118" s="44">
        <v>1.1637548471681461E-2</v>
      </c>
      <c r="G118" s="44">
        <v>1.1637548471681461E-2</v>
      </c>
      <c r="H118" s="44">
        <v>6.1353938747260042E-2</v>
      </c>
      <c r="I118" s="44">
        <v>4.718190892281534E-2</v>
      </c>
      <c r="J118" s="44">
        <v>3.7617088037864323E-2</v>
      </c>
      <c r="K118" s="59">
        <v>2.1143018861662029E-4</v>
      </c>
      <c r="L118" s="44">
        <v>2.1143018861662029E-4</v>
      </c>
      <c r="M118" s="44">
        <v>1.662150021161221E-4</v>
      </c>
      <c r="N118" s="44">
        <v>1.662150021161221E-4</v>
      </c>
      <c r="O118" s="44">
        <v>1.662150021161221E-4</v>
      </c>
      <c r="P118" s="44">
        <v>0</v>
      </c>
      <c r="Q118" s="44">
        <v>0</v>
      </c>
      <c r="R118" s="26" t="e">
        <f>NA()</f>
        <v>#N/A</v>
      </c>
      <c r="S118" s="44">
        <v>7.9653682832271511E-5</v>
      </c>
      <c r="T118" s="44">
        <v>6.5109145218991812E-4</v>
      </c>
      <c r="U118" s="44">
        <v>2.0537370041592609E-4</v>
      </c>
      <c r="V118" s="44">
        <v>1.2835360778744811E-4</v>
      </c>
      <c r="W118" s="44">
        <v>1.887272082282589E-2</v>
      </c>
      <c r="X118" s="44">
        <v>2.9525324237459159E-2</v>
      </c>
      <c r="Y118" s="44">
        <v>2.3517631157873382E-2</v>
      </c>
      <c r="Z118" s="44">
        <v>1.837119205321484E-2</v>
      </c>
      <c r="AA118" s="44">
        <v>1.178498663576827E-2</v>
      </c>
      <c r="AB118" s="44">
        <v>6.4162404483037996E-3</v>
      </c>
      <c r="AC118" s="44">
        <v>1.7468145455309218E-2</v>
      </c>
      <c r="AD118" s="44">
        <v>1.097903843428015E-2</v>
      </c>
    </row>
    <row r="119" spans="1:30" x14ac:dyDescent="0.3">
      <c r="A119" s="9">
        <v>45403</v>
      </c>
      <c r="B119" s="44">
        <v>2.835294936043558</v>
      </c>
      <c r="C119" s="44">
        <v>0.84786535778304284</v>
      </c>
      <c r="D119" s="26" t="e">
        <f>NA()</f>
        <v>#N/A</v>
      </c>
      <c r="E119" s="26" t="e">
        <f>NA()</f>
        <v>#N/A</v>
      </c>
      <c r="F119" s="44">
        <v>0.52640313697562302</v>
      </c>
      <c r="G119" s="44">
        <v>0.52640313697562302</v>
      </c>
      <c r="H119" s="44">
        <v>0.86662415892394495</v>
      </c>
      <c r="I119" s="44">
        <v>0.6712353532306129</v>
      </c>
      <c r="J119" s="44">
        <v>0.53592098903886254</v>
      </c>
      <c r="K119" s="59">
        <v>0.81324243751513936</v>
      </c>
      <c r="L119" s="44">
        <v>0.81324243751513936</v>
      </c>
      <c r="M119" s="44">
        <v>0.65637695092149251</v>
      </c>
      <c r="N119" s="44">
        <v>0.65637695092149251</v>
      </c>
      <c r="O119" s="44">
        <v>0.65637695092149251</v>
      </c>
      <c r="P119" s="44">
        <v>4.8613346698379488E-2</v>
      </c>
      <c r="Q119" s="44">
        <v>3.1581150933033639E-2</v>
      </c>
      <c r="R119" s="26" t="e">
        <f>NA()</f>
        <v>#N/A</v>
      </c>
      <c r="S119" s="44">
        <v>0.35545488712660073</v>
      </c>
      <c r="T119" s="44">
        <v>4.0804913386926163E-2</v>
      </c>
      <c r="U119" s="44">
        <v>0.26570646737232217</v>
      </c>
      <c r="V119" s="44">
        <v>0.16702413465405269</v>
      </c>
      <c r="W119" s="44">
        <v>0.35147256184645759</v>
      </c>
      <c r="X119" s="44">
        <v>0.58178870149280937</v>
      </c>
      <c r="Y119" s="44">
        <v>0.4087411479435919</v>
      </c>
      <c r="Z119" s="44">
        <v>0.35537514856571228</v>
      </c>
      <c r="AA119" s="44">
        <v>0.32648336383629079</v>
      </c>
      <c r="AB119" s="44">
        <v>0.23347270784293539</v>
      </c>
      <c r="AC119" s="44">
        <v>0.32584486638239463</v>
      </c>
      <c r="AD119" s="44">
        <v>0.26176726884635082</v>
      </c>
    </row>
    <row r="120" spans="1:30" x14ac:dyDescent="0.3">
      <c r="A120" s="9">
        <v>45404</v>
      </c>
      <c r="B120" s="44">
        <v>8.8669195905653458E-3</v>
      </c>
      <c r="C120" s="44">
        <v>9.6759074989357916E-2</v>
      </c>
      <c r="D120" s="26" t="e">
        <f>NA()</f>
        <v>#N/A</v>
      </c>
      <c r="E120" s="26" t="e">
        <f>NA()</f>
        <v>#N/A</v>
      </c>
      <c r="F120" s="44">
        <v>6.506162990130758E-2</v>
      </c>
      <c r="G120" s="44">
        <v>6.506162990130758E-2</v>
      </c>
      <c r="H120" s="44">
        <v>4.4846621950354652E-2</v>
      </c>
      <c r="I120" s="44">
        <v>3.4785826987525727E-2</v>
      </c>
      <c r="J120" s="44">
        <v>2.8790473806519879E-2</v>
      </c>
      <c r="K120" s="59">
        <v>5.9478043720151322E-2</v>
      </c>
      <c r="L120" s="44">
        <v>5.9478043720151322E-2</v>
      </c>
      <c r="M120" s="44">
        <v>4.7819334078519557E-2</v>
      </c>
      <c r="N120" s="44">
        <v>4.7819334078519557E-2</v>
      </c>
      <c r="O120" s="44">
        <v>4.7819334078519557E-2</v>
      </c>
      <c r="P120" s="44">
        <v>1.066720300321123E-3</v>
      </c>
      <c r="Q120" s="44">
        <v>6.6885083346747822E-4</v>
      </c>
      <c r="R120" s="26" t="e">
        <f>NA()</f>
        <v>#N/A</v>
      </c>
      <c r="S120" s="44">
        <v>2.4033226399154312E-2</v>
      </c>
      <c r="T120" s="44">
        <v>6.2162350567177161E-3</v>
      </c>
      <c r="U120" s="44">
        <v>1.919927529848587E-2</v>
      </c>
      <c r="V120" s="44">
        <v>1.3795214055076921E-2</v>
      </c>
      <c r="W120" s="44">
        <v>2.1292843930798399E-2</v>
      </c>
      <c r="X120" s="44">
        <v>1.2062846150842681E-2</v>
      </c>
      <c r="Y120" s="44">
        <v>6.0207010590021346E-3</v>
      </c>
      <c r="Z120" s="44">
        <v>7.6899304875089492E-3</v>
      </c>
      <c r="AA120" s="44">
        <v>7.6321333033099598E-3</v>
      </c>
      <c r="AB120" s="44">
        <v>1.259431246767696E-2</v>
      </c>
      <c r="AC120" s="44">
        <v>1.9655245896192369E-2</v>
      </c>
      <c r="AD120" s="44">
        <v>3.084469734137988E-2</v>
      </c>
    </row>
    <row r="121" spans="1:30" x14ac:dyDescent="0.3">
      <c r="A121" s="9">
        <v>45405</v>
      </c>
      <c r="B121" s="44">
        <v>3.8059703064466838E-4</v>
      </c>
      <c r="C121" s="44">
        <v>4.3344740323812139E-4</v>
      </c>
      <c r="D121" s="26" t="e">
        <f>NA()</f>
        <v>#N/A</v>
      </c>
      <c r="E121" s="26" t="e">
        <f>NA()</f>
        <v>#N/A</v>
      </c>
      <c r="F121" s="44">
        <v>1.213468933120616E-3</v>
      </c>
      <c r="G121" s="44">
        <v>1.213468933120616E-3</v>
      </c>
      <c r="H121" s="44">
        <v>7.0349818826714145E-4</v>
      </c>
      <c r="I121" s="44">
        <v>5.4099847742323116E-4</v>
      </c>
      <c r="J121" s="44">
        <v>4.3132607005943741E-4</v>
      </c>
      <c r="K121" s="59">
        <v>2.5152028339017222E-3</v>
      </c>
      <c r="L121" s="44">
        <v>2.5152028339017222E-3</v>
      </c>
      <c r="M121" s="44">
        <v>2.5984644469179969E-3</v>
      </c>
      <c r="N121" s="44">
        <v>2.5984644469179969E-3</v>
      </c>
      <c r="O121" s="44">
        <v>2.5984644469179969E-3</v>
      </c>
      <c r="P121" s="44">
        <v>2.8810290607752518E-3</v>
      </c>
      <c r="Q121" s="44">
        <v>2.080645248849666E-3</v>
      </c>
      <c r="R121" s="26" t="e">
        <f>NA()</f>
        <v>#N/A</v>
      </c>
      <c r="S121" s="44">
        <v>2.4142858407004571E-3</v>
      </c>
      <c r="T121" s="44">
        <v>8.185539206573778E-5</v>
      </c>
      <c r="U121" s="44">
        <v>1.771155126114422E-3</v>
      </c>
      <c r="V121" s="44">
        <v>1.140416966874531E-3</v>
      </c>
      <c r="W121" s="44">
        <v>7.8587151846698435E-4</v>
      </c>
      <c r="X121" s="44">
        <v>4.143646573493494E-5</v>
      </c>
      <c r="Y121" s="44">
        <v>7.4681532683632283E-4</v>
      </c>
      <c r="Z121" s="44">
        <v>6.4343260845818573E-4</v>
      </c>
      <c r="AA121" s="44">
        <v>4.3588633173993827E-4</v>
      </c>
      <c r="AB121" s="44">
        <v>7.2918092244992347E-4</v>
      </c>
      <c r="AC121" s="44">
        <v>7.5627569112045974E-4</v>
      </c>
      <c r="AD121" s="44">
        <v>6.6550213439590304E-4</v>
      </c>
    </row>
    <row r="122" spans="1:30" x14ac:dyDescent="0.3">
      <c r="A122" s="9">
        <v>45406</v>
      </c>
      <c r="B122" s="44">
        <v>4.2387512711597602E-2</v>
      </c>
      <c r="C122" s="44">
        <v>3.4858741677872278E-2</v>
      </c>
      <c r="D122" s="26" t="e">
        <f>NA()</f>
        <v>#N/A</v>
      </c>
      <c r="E122" s="26" t="e">
        <f>NA()</f>
        <v>#N/A</v>
      </c>
      <c r="F122" s="44">
        <v>6.4437100533609017E-3</v>
      </c>
      <c r="G122" s="44">
        <v>6.4437100533609017E-3</v>
      </c>
      <c r="H122" s="44">
        <v>2.7099360197577641E-2</v>
      </c>
      <c r="I122" s="44">
        <v>2.0920822000110771E-2</v>
      </c>
      <c r="J122" s="44">
        <v>1.6679706713225051E-2</v>
      </c>
      <c r="K122" s="59">
        <v>3.737725113095875E-3</v>
      </c>
      <c r="L122" s="44">
        <v>3.737725113095875E-3</v>
      </c>
      <c r="M122" s="44">
        <v>4.0390242497725269E-3</v>
      </c>
      <c r="N122" s="44">
        <v>4.0390242497725269E-3</v>
      </c>
      <c r="O122" s="44">
        <v>4.0390242497725269E-3</v>
      </c>
      <c r="P122" s="44">
        <v>2.2067845088558521E-2</v>
      </c>
      <c r="Q122" s="44">
        <v>7.1824796628789045E-2</v>
      </c>
      <c r="R122" s="26" t="e">
        <f>NA()</f>
        <v>#N/A</v>
      </c>
      <c r="S122" s="44">
        <v>1.8764112058329469E-2</v>
      </c>
      <c r="T122" s="44">
        <v>0.17685347442778199</v>
      </c>
      <c r="U122" s="44">
        <v>5.2969424239902828E-2</v>
      </c>
      <c r="V122" s="44">
        <v>3.3769174970157412E-2</v>
      </c>
      <c r="W122" s="44">
        <v>2.5224440841691231E-2</v>
      </c>
      <c r="X122" s="44">
        <v>2.0227623636050501E-2</v>
      </c>
      <c r="Y122" s="44">
        <v>2.101100940882077E-2</v>
      </c>
      <c r="Z122" s="44">
        <v>2.0770472289069562E-2</v>
      </c>
      <c r="AA122" s="44">
        <v>2.7016336895918671E-2</v>
      </c>
      <c r="AB122" s="44">
        <v>1.6595960880388151E-2</v>
      </c>
      <c r="AC122" s="44">
        <v>2.4432976364065731E-2</v>
      </c>
      <c r="AD122" s="44">
        <v>1.8703030529973269E-2</v>
      </c>
    </row>
    <row r="123" spans="1:30" x14ac:dyDescent="0.3">
      <c r="A123" s="9">
        <v>45407</v>
      </c>
      <c r="B123" s="44">
        <v>0.2213295410899942</v>
      </c>
      <c r="C123" s="44">
        <v>8.6507677232731284E-2</v>
      </c>
      <c r="D123" s="26" t="e">
        <f>NA()</f>
        <v>#N/A</v>
      </c>
      <c r="E123" s="26" t="e">
        <f>NA()</f>
        <v>#N/A</v>
      </c>
      <c r="F123" s="44">
        <v>1.434053459738439E-2</v>
      </c>
      <c r="G123" s="44">
        <v>1.434053459738439E-2</v>
      </c>
      <c r="H123" s="44">
        <v>9.1610162516099172E-2</v>
      </c>
      <c r="I123" s="44">
        <v>7.8529232982001651E-2</v>
      </c>
      <c r="J123" s="44">
        <v>8.1055943400207831E-2</v>
      </c>
      <c r="K123" s="59">
        <v>1.203885216156843E-2</v>
      </c>
      <c r="L123" s="44">
        <v>1.203885216156843E-2</v>
      </c>
      <c r="M123" s="44">
        <v>9.6574080573746564E-3</v>
      </c>
      <c r="N123" s="44">
        <v>9.6574080573746564E-3</v>
      </c>
      <c r="O123" s="44">
        <v>9.6574080573746564E-3</v>
      </c>
      <c r="P123" s="44">
        <v>5.509646631885092E-3</v>
      </c>
      <c r="Q123" s="44">
        <v>3.6854840901439949E-3</v>
      </c>
      <c r="R123" s="26" t="e">
        <f>NA()</f>
        <v>#N/A</v>
      </c>
      <c r="S123" s="44">
        <v>6.002706025215067E-3</v>
      </c>
      <c r="T123" s="44">
        <v>1.128581247583418E-2</v>
      </c>
      <c r="U123" s="44">
        <v>8.0661679191803629E-3</v>
      </c>
      <c r="V123" s="44">
        <v>7.93669224389385E-3</v>
      </c>
      <c r="W123" s="44">
        <v>4.4496317822050838E-2</v>
      </c>
      <c r="X123" s="44">
        <v>0.44311051862442979</v>
      </c>
      <c r="Y123" s="44">
        <v>0.51538582968256952</v>
      </c>
      <c r="Z123" s="44">
        <v>0.47001683487819468</v>
      </c>
      <c r="AA123" s="44">
        <v>0.30040162002924808</v>
      </c>
      <c r="AB123" s="44">
        <v>0.1637740693829606</v>
      </c>
      <c r="AC123" s="44">
        <v>4.0755872069995362E-2</v>
      </c>
      <c r="AD123" s="44">
        <v>8.6311096721222169E-2</v>
      </c>
    </row>
    <row r="124" spans="1:30" x14ac:dyDescent="0.3">
      <c r="A124" s="9">
        <v>45408</v>
      </c>
      <c r="B124" s="44">
        <v>6.855591279809663</v>
      </c>
      <c r="C124" s="44">
        <v>5.4022608800584022</v>
      </c>
      <c r="D124" s="26" t="e">
        <f>NA()</f>
        <v>#N/A</v>
      </c>
      <c r="E124" s="26" t="e">
        <f>NA()</f>
        <v>#N/A</v>
      </c>
      <c r="F124" s="44">
        <v>5.6920638095819438</v>
      </c>
      <c r="G124" s="44">
        <v>5.6920638095819438</v>
      </c>
      <c r="H124" s="44">
        <v>4.5670697658225334</v>
      </c>
      <c r="I124" s="44">
        <v>3.5124757278474998</v>
      </c>
      <c r="J124" s="44">
        <v>2.8008200482529291</v>
      </c>
      <c r="K124" s="59">
        <v>5.204987861123775</v>
      </c>
      <c r="L124" s="44">
        <v>5.204987861123775</v>
      </c>
      <c r="M124" s="44">
        <v>4.1832041293900044</v>
      </c>
      <c r="N124" s="44">
        <v>4.1832041293900044</v>
      </c>
      <c r="O124" s="44">
        <v>4.1832041293900044</v>
      </c>
      <c r="P124" s="44">
        <v>0.20099679474985391</v>
      </c>
      <c r="Q124" s="44">
        <v>0.12637450237713391</v>
      </c>
      <c r="R124" s="26" t="e">
        <f>NA()</f>
        <v>#N/A</v>
      </c>
      <c r="S124" s="44">
        <v>2.192510711160605</v>
      </c>
      <c r="T124" s="44">
        <v>8.6408600199708429E-3</v>
      </c>
      <c r="U124" s="44">
        <v>1.5752858999966159</v>
      </c>
      <c r="V124" s="44">
        <v>1.0042736439661339</v>
      </c>
      <c r="W124" s="44">
        <v>1.902546846109531</v>
      </c>
      <c r="X124" s="44">
        <v>2.580151370110789</v>
      </c>
      <c r="Y124" s="44">
        <v>1.3325034777048701</v>
      </c>
      <c r="Z124" s="44">
        <v>1.0297671260108321</v>
      </c>
      <c r="AA124" s="44">
        <v>0.63637305147615297</v>
      </c>
      <c r="AB124" s="44">
        <v>0.33625638744697423</v>
      </c>
      <c r="AC124" s="44">
        <v>1.760858513644646</v>
      </c>
      <c r="AD124" s="44">
        <v>0.99175329427106662</v>
      </c>
    </row>
    <row r="125" spans="1:30" x14ac:dyDescent="0.3">
      <c r="A125" s="9">
        <v>45409</v>
      </c>
      <c r="B125" s="44">
        <v>0.89538037388118852</v>
      </c>
      <c r="C125" s="44">
        <v>0.245826451418452</v>
      </c>
      <c r="D125" s="26" t="e">
        <f>NA()</f>
        <v>#N/A</v>
      </c>
      <c r="E125" s="26" t="e">
        <f>NA()</f>
        <v>#N/A</v>
      </c>
      <c r="F125" s="44">
        <v>5.4685835092265767E-2</v>
      </c>
      <c r="G125" s="44">
        <v>5.4685835092265767E-2</v>
      </c>
      <c r="H125" s="44">
        <v>0.28027658623677992</v>
      </c>
      <c r="I125" s="44">
        <v>0.22853202110761561</v>
      </c>
      <c r="J125" s="44">
        <v>0.25069964086428698</v>
      </c>
      <c r="K125" s="59">
        <v>0.87480578601500858</v>
      </c>
      <c r="L125" s="44">
        <v>0.87480578601500858</v>
      </c>
      <c r="M125" s="44">
        <v>0.7920395599954948</v>
      </c>
      <c r="N125" s="44">
        <v>0.7920395599954948</v>
      </c>
      <c r="O125" s="44">
        <v>0.7920395599954948</v>
      </c>
      <c r="P125" s="44">
        <v>0.66962061129312755</v>
      </c>
      <c r="Q125" s="44">
        <v>0.43094356945385381</v>
      </c>
      <c r="R125" s="26" t="e">
        <f>NA()</f>
        <v>#N/A</v>
      </c>
      <c r="S125" s="44">
        <v>0.47374407072728941</v>
      </c>
      <c r="T125" s="44">
        <v>0.32872341163291269</v>
      </c>
      <c r="U125" s="44">
        <v>0.45772021948034891</v>
      </c>
      <c r="V125" s="44">
        <v>0.31490751365683228</v>
      </c>
      <c r="W125" s="44">
        <v>0.28280357726055971</v>
      </c>
      <c r="X125" s="44">
        <v>0.17661211726600459</v>
      </c>
      <c r="Y125" s="44">
        <v>0.18802560074678579</v>
      </c>
      <c r="Z125" s="44">
        <v>0.16585272270142251</v>
      </c>
      <c r="AA125" s="44">
        <v>0.14008522063496151</v>
      </c>
      <c r="AB125" s="44">
        <v>0.27338704395312408</v>
      </c>
      <c r="AC125" s="44">
        <v>0.35314994066692501</v>
      </c>
      <c r="AD125" s="44">
        <v>0.63053899163020244</v>
      </c>
    </row>
    <row r="126" spans="1:30" x14ac:dyDescent="0.3">
      <c r="A126" s="9">
        <v>45410</v>
      </c>
      <c r="B126" s="44">
        <v>1.8467155659383041</v>
      </c>
      <c r="C126" s="44">
        <v>0.61377527985902491</v>
      </c>
      <c r="D126" s="26" t="e">
        <f>NA()</f>
        <v>#N/A</v>
      </c>
      <c r="E126" s="26" t="e">
        <f>NA()</f>
        <v>#N/A</v>
      </c>
      <c r="F126" s="44">
        <v>2.4662961992831588E-2</v>
      </c>
      <c r="G126" s="44">
        <v>2.4662961992831588E-2</v>
      </c>
      <c r="H126" s="44">
        <v>0.59236699757390188</v>
      </c>
      <c r="I126" s="44">
        <v>0.45570346193069627</v>
      </c>
      <c r="J126" s="44">
        <v>0.37853053986984342</v>
      </c>
      <c r="K126" s="59">
        <v>0.42113036978654228</v>
      </c>
      <c r="L126" s="44">
        <v>0.42113036978654228</v>
      </c>
      <c r="M126" s="44">
        <v>0.34205241063727498</v>
      </c>
      <c r="N126" s="44">
        <v>0.34205241063727498</v>
      </c>
      <c r="O126" s="44">
        <v>0.34205241063727498</v>
      </c>
      <c r="P126" s="44">
        <v>0.17869373898911281</v>
      </c>
      <c r="Q126" s="44">
        <v>0.1165892196483084</v>
      </c>
      <c r="R126" s="26" t="e">
        <f>NA()</f>
        <v>#N/A</v>
      </c>
      <c r="S126" s="44">
        <v>0.1862014161217232</v>
      </c>
      <c r="T126" s="44">
        <v>0.45734381553873238</v>
      </c>
      <c r="U126" s="44">
        <v>0.27567419519753228</v>
      </c>
      <c r="V126" s="44">
        <v>0.17711041220274171</v>
      </c>
      <c r="W126" s="44">
        <v>0.27782047603629262</v>
      </c>
      <c r="X126" s="44">
        <v>0.30236327549027592</v>
      </c>
      <c r="Y126" s="44">
        <v>0.15103174133791511</v>
      </c>
      <c r="Z126" s="44">
        <v>0.1214563111412533</v>
      </c>
      <c r="AA126" s="44">
        <v>8.1740620558874114E-2</v>
      </c>
      <c r="AB126" s="44">
        <v>5.0629297383203757E-2</v>
      </c>
      <c r="AC126" s="44">
        <v>0.26272364545390758</v>
      </c>
      <c r="AD126" s="44">
        <v>0.15243743963005901</v>
      </c>
    </row>
    <row r="127" spans="1:30" x14ac:dyDescent="0.3">
      <c r="A127" s="9">
        <v>45411</v>
      </c>
      <c r="B127" s="44">
        <v>5.7526908653413358</v>
      </c>
      <c r="C127" s="44">
        <v>4.400916215139679</v>
      </c>
      <c r="D127" s="26" t="e">
        <f>NA()</f>
        <v>#N/A</v>
      </c>
      <c r="E127" s="26" t="e">
        <f>NA()</f>
        <v>#N/A</v>
      </c>
      <c r="F127" s="44">
        <v>4.6029287361015658</v>
      </c>
      <c r="G127" s="44">
        <v>4.6029287361015658</v>
      </c>
      <c r="H127" s="44">
        <v>4.5785592433251256</v>
      </c>
      <c r="I127" s="44">
        <v>3.906345175679887</v>
      </c>
      <c r="J127" s="44">
        <v>3.1403335132160768</v>
      </c>
      <c r="K127" s="59">
        <v>0.514032401189078</v>
      </c>
      <c r="L127" s="44">
        <v>0.514032401189078</v>
      </c>
      <c r="M127" s="44">
        <v>0.41659622615945291</v>
      </c>
      <c r="N127" s="44">
        <v>0.41659622615945291</v>
      </c>
      <c r="O127" s="44">
        <v>0.41659622615945291</v>
      </c>
      <c r="P127" s="44">
        <v>0.77097672539526574</v>
      </c>
      <c r="Q127" s="44">
        <v>0.59798894120631885</v>
      </c>
      <c r="R127" s="26" t="e">
        <f>NA()</f>
        <v>#N/A</v>
      </c>
      <c r="S127" s="44">
        <v>0.32552523229380032</v>
      </c>
      <c r="T127" s="44">
        <v>0.416231944913103</v>
      </c>
      <c r="U127" s="44">
        <v>0.42115574946237011</v>
      </c>
      <c r="V127" s="44">
        <v>0.38501989889797922</v>
      </c>
      <c r="W127" s="44">
        <v>1.7626767060570281</v>
      </c>
      <c r="X127" s="44">
        <v>2.6598619981454501</v>
      </c>
      <c r="Y127" s="44">
        <v>1.586733351832551</v>
      </c>
      <c r="Z127" s="44">
        <v>1.2342805287999721</v>
      </c>
      <c r="AA127" s="44">
        <v>1.821329060477789</v>
      </c>
      <c r="AB127" s="44">
        <v>1.6638135596224031</v>
      </c>
      <c r="AC127" s="44">
        <v>1.625165772019403</v>
      </c>
      <c r="AD127" s="44">
        <v>1.471240484969726</v>
      </c>
    </row>
    <row r="128" spans="1:30" x14ac:dyDescent="0.3">
      <c r="A128" s="9">
        <v>45412</v>
      </c>
      <c r="B128" s="44">
        <v>13.775053447614599</v>
      </c>
      <c r="C128" s="44">
        <v>10.8956468416627</v>
      </c>
      <c r="D128" s="26" t="e">
        <f>NA()</f>
        <v>#N/A</v>
      </c>
      <c r="E128" s="26" t="e">
        <f>NA()</f>
        <v>#N/A</v>
      </c>
      <c r="F128" s="44">
        <v>21.270391267924332</v>
      </c>
      <c r="G128" s="44">
        <v>21.270391267924332</v>
      </c>
      <c r="H128" s="44">
        <v>13.1010674289329</v>
      </c>
      <c r="I128" s="44">
        <v>10.564720429877079</v>
      </c>
      <c r="J128" s="44">
        <v>8.59362504562176</v>
      </c>
      <c r="K128" s="59">
        <v>9.3611089800660672</v>
      </c>
      <c r="L128" s="44">
        <v>9.3611089800660672</v>
      </c>
      <c r="M128" s="44">
        <v>9.1358646004180599</v>
      </c>
      <c r="N128" s="44">
        <v>9.1358646004180599</v>
      </c>
      <c r="O128" s="44">
        <v>9.1358646004180599</v>
      </c>
      <c r="P128" s="44">
        <v>4.6462847823786202</v>
      </c>
      <c r="Q128" s="44">
        <v>4.9437827459656667</v>
      </c>
      <c r="R128" s="26" t="e">
        <f>NA()</f>
        <v>#N/A</v>
      </c>
      <c r="S128" s="44">
        <v>8.7612949596758263</v>
      </c>
      <c r="T128" s="44">
        <v>4.4699088172303538</v>
      </c>
      <c r="U128" s="44">
        <v>7.6408729004300326</v>
      </c>
      <c r="V128" s="44">
        <v>5.8740194393877321</v>
      </c>
      <c r="W128" s="44">
        <v>7.233822242504746</v>
      </c>
      <c r="X128" s="44">
        <v>4.6765842491805447</v>
      </c>
      <c r="Y128" s="44">
        <v>4.8741951282589513</v>
      </c>
      <c r="Z128" s="44">
        <v>4.9133962946785728</v>
      </c>
      <c r="AA128" s="44">
        <v>3.720598544771073</v>
      </c>
      <c r="AB128" s="44">
        <v>2.3313877531813101</v>
      </c>
      <c r="AC128" s="44">
        <v>6.7499125101530231</v>
      </c>
      <c r="AD128" s="44">
        <v>4.301521639324478</v>
      </c>
    </row>
    <row r="129" spans="1:30" x14ac:dyDescent="0.3">
      <c r="A129" s="9">
        <v>45413</v>
      </c>
      <c r="B129" s="44">
        <v>8.0156974817796556</v>
      </c>
      <c r="C129" s="44">
        <v>13.58554088292871</v>
      </c>
      <c r="D129" s="26" t="e">
        <f>NA()</f>
        <v>#N/A</v>
      </c>
      <c r="E129" s="26" t="e">
        <f>NA()</f>
        <v>#N/A</v>
      </c>
      <c r="F129" s="44">
        <v>13.047125461898281</v>
      </c>
      <c r="G129" s="44">
        <v>13.047125461898281</v>
      </c>
      <c r="H129" s="44">
        <v>12.876048125203839</v>
      </c>
      <c r="I129" s="44">
        <v>12.69462702740552</v>
      </c>
      <c r="J129" s="44">
        <v>11.10255842608111</v>
      </c>
      <c r="K129" s="59">
        <v>8.8697557715145319</v>
      </c>
      <c r="L129" s="44">
        <v>8.8697557715145319</v>
      </c>
      <c r="M129" s="44">
        <v>10.003968864060139</v>
      </c>
      <c r="N129" s="44">
        <v>10.003968864060139</v>
      </c>
      <c r="O129" s="44">
        <v>10.003968864060139</v>
      </c>
      <c r="P129" s="44">
        <v>10.76736787354448</v>
      </c>
      <c r="Q129" s="44">
        <v>11.5474269726584</v>
      </c>
      <c r="R129" s="26" t="e">
        <f>NA()</f>
        <v>#N/A</v>
      </c>
      <c r="S129" s="44">
        <v>12.172395498824841</v>
      </c>
      <c r="T129" s="44">
        <v>13.518026233532581</v>
      </c>
      <c r="U129" s="44">
        <v>12.38486957542686</v>
      </c>
      <c r="V129" s="44">
        <v>11.037549359944309</v>
      </c>
      <c r="W129" s="44">
        <v>11.070053893012711</v>
      </c>
      <c r="X129" s="44">
        <v>14.025174466505449</v>
      </c>
      <c r="Y129" s="44">
        <v>16.034610966859461</v>
      </c>
      <c r="Z129" s="44">
        <v>16.725462779815061</v>
      </c>
      <c r="AA129" s="44">
        <v>16.46731873436951</v>
      </c>
      <c r="AB129" s="44">
        <v>12.6778206154755</v>
      </c>
      <c r="AC129" s="44">
        <v>10.544821944652741</v>
      </c>
      <c r="AD129" s="44">
        <v>10.661215566405771</v>
      </c>
    </row>
    <row r="130" spans="1:30" x14ac:dyDescent="0.3">
      <c r="A130" s="9">
        <v>45414</v>
      </c>
      <c r="B130" s="44">
        <v>4.1306267209978564</v>
      </c>
      <c r="C130" s="44">
        <v>6.1163928525476026</v>
      </c>
      <c r="D130" s="26" t="e">
        <f>NA()</f>
        <v>#N/A</v>
      </c>
      <c r="E130" s="26" t="e">
        <f>NA()</f>
        <v>#N/A</v>
      </c>
      <c r="F130" s="44">
        <v>7.0179510984517721</v>
      </c>
      <c r="G130" s="44">
        <v>7.0179510984517721</v>
      </c>
      <c r="H130" s="44">
        <v>5.2826986203663706</v>
      </c>
      <c r="I130" s="44">
        <v>4.6187052123346861</v>
      </c>
      <c r="J130" s="44">
        <v>5.0258257198086973</v>
      </c>
      <c r="K130" s="59">
        <v>5.7189084949257136</v>
      </c>
      <c r="L130" s="44">
        <v>5.7189084949257136</v>
      </c>
      <c r="M130" s="44">
        <v>6.2808022392474543</v>
      </c>
      <c r="N130" s="44">
        <v>6.2808022392474543</v>
      </c>
      <c r="O130" s="44">
        <v>6.2808022392474543</v>
      </c>
      <c r="P130" s="44">
        <v>10.790428989569859</v>
      </c>
      <c r="Q130" s="44">
        <v>11.05997181034857</v>
      </c>
      <c r="R130" s="26" t="e">
        <f>NA()</f>
        <v>#N/A</v>
      </c>
      <c r="S130" s="44">
        <v>8.0614803595460334</v>
      </c>
      <c r="T130" s="44">
        <v>12.160934424172639</v>
      </c>
      <c r="U130" s="44">
        <v>8.9835490696661413</v>
      </c>
      <c r="V130" s="44">
        <v>7.6925958118666973</v>
      </c>
      <c r="W130" s="44">
        <v>6.3592107658376973</v>
      </c>
      <c r="X130" s="44">
        <v>6.0291172325830651</v>
      </c>
      <c r="Y130" s="44">
        <v>3.7051549768202459</v>
      </c>
      <c r="Z130" s="44">
        <v>2.8923311363908928</v>
      </c>
      <c r="AA130" s="44">
        <v>1.8193842268488889</v>
      </c>
      <c r="AB130" s="44">
        <v>2.012124214454345</v>
      </c>
      <c r="AC130" s="44">
        <v>6.586552762606976</v>
      </c>
      <c r="AD130" s="44">
        <v>4.7930532716387946</v>
      </c>
    </row>
    <row r="131" spans="1:30" x14ac:dyDescent="0.3">
      <c r="A131" s="9">
        <v>45415</v>
      </c>
      <c r="B131" s="44">
        <v>6.6025035628167264E-2</v>
      </c>
      <c r="C131" s="44">
        <v>0.21446807020858849</v>
      </c>
      <c r="D131" s="26" t="e">
        <f>NA()</f>
        <v>#N/A</v>
      </c>
      <c r="E131" s="26" t="e">
        <f>NA()</f>
        <v>#N/A</v>
      </c>
      <c r="F131" s="44">
        <v>0.17380337631495571</v>
      </c>
      <c r="G131" s="44">
        <v>0.17380337631495571</v>
      </c>
      <c r="H131" s="44">
        <v>0.15892197255573329</v>
      </c>
      <c r="I131" s="44">
        <v>0.12938166733477521</v>
      </c>
      <c r="J131" s="44">
        <v>0.10579805667019471</v>
      </c>
      <c r="K131" s="59">
        <v>0.11451774259383141</v>
      </c>
      <c r="L131" s="44">
        <v>0.11451774259383141</v>
      </c>
      <c r="M131" s="44">
        <v>0.12643790171862779</v>
      </c>
      <c r="N131" s="44">
        <v>0.12643790171862779</v>
      </c>
      <c r="O131" s="44">
        <v>0.12643790171862779</v>
      </c>
      <c r="P131" s="44">
        <v>0.2347998509117645</v>
      </c>
      <c r="Q131" s="44">
        <v>0.23312400330999691</v>
      </c>
      <c r="R131" s="26" t="e">
        <f>NA()</f>
        <v>#N/A</v>
      </c>
      <c r="S131" s="44">
        <v>0.13288409773853019</v>
      </c>
      <c r="T131" s="44">
        <v>0.32876604599090442</v>
      </c>
      <c r="U131" s="44">
        <v>0.19067920969253829</v>
      </c>
      <c r="V131" s="44">
        <v>0.1464837943766388</v>
      </c>
      <c r="W131" s="44">
        <v>0.12614092552341671</v>
      </c>
      <c r="X131" s="44">
        <v>0.18533219150687749</v>
      </c>
      <c r="Y131" s="44">
        <v>0.1145317391947919</v>
      </c>
      <c r="Z131" s="44">
        <v>9.6914365774610989E-2</v>
      </c>
      <c r="AA131" s="44">
        <v>8.6763402226549324E-2</v>
      </c>
      <c r="AB131" s="44">
        <v>5.4220537581365552E-2</v>
      </c>
      <c r="AC131" s="44">
        <v>0.12541909111300839</v>
      </c>
      <c r="AD131" s="44">
        <v>0.1005153845374636</v>
      </c>
    </row>
    <row r="132" spans="1:30" x14ac:dyDescent="0.3">
      <c r="A132" s="9">
        <v>45416</v>
      </c>
      <c r="B132" s="44">
        <v>6.544467373324165E-3</v>
      </c>
      <c r="C132" s="44">
        <v>7.6424814423077733E-3</v>
      </c>
      <c r="D132" s="26" t="e">
        <f>NA()</f>
        <v>#N/A</v>
      </c>
      <c r="E132" s="26" t="e">
        <f>NA()</f>
        <v>#N/A</v>
      </c>
      <c r="F132" s="44">
        <v>5.2785899530353054E-3</v>
      </c>
      <c r="G132" s="44">
        <v>5.2785899530353054E-3</v>
      </c>
      <c r="H132" s="44">
        <v>1.067263774105166E-2</v>
      </c>
      <c r="I132" s="44">
        <v>1.578298081565346E-2</v>
      </c>
      <c r="J132" s="44">
        <v>1.266596284974424E-2</v>
      </c>
      <c r="K132" s="59">
        <v>1.5647805187859579E-2</v>
      </c>
      <c r="L132" s="44">
        <v>1.5647805187859579E-2</v>
      </c>
      <c r="M132" s="44">
        <v>1.3716803158211921E-2</v>
      </c>
      <c r="N132" s="44">
        <v>1.3716803158211921E-2</v>
      </c>
      <c r="O132" s="44">
        <v>1.3716803158211921E-2</v>
      </c>
      <c r="P132" s="44">
        <v>2.6607718109078352E-4</v>
      </c>
      <c r="Q132" s="44">
        <v>2.231854991424048E-3</v>
      </c>
      <c r="R132" s="26" t="e">
        <f>NA()</f>
        <v>#N/A</v>
      </c>
      <c r="S132" s="44">
        <v>8.0639616060131161E-3</v>
      </c>
      <c r="T132" s="44">
        <v>6.8321969407123973E-3</v>
      </c>
      <c r="U132" s="44">
        <v>7.196881298097731E-3</v>
      </c>
      <c r="V132" s="44">
        <v>4.9995178179885521E-3</v>
      </c>
      <c r="W132" s="44">
        <v>8.832740333866395E-3</v>
      </c>
      <c r="X132" s="44">
        <v>1.376450370995475E-2</v>
      </c>
      <c r="Y132" s="44">
        <v>1.015389056916978E-2</v>
      </c>
      <c r="Z132" s="44">
        <v>8.0885294232771916E-3</v>
      </c>
      <c r="AA132" s="44">
        <v>9.4737476399695767E-3</v>
      </c>
      <c r="AB132" s="44">
        <v>1.1483561578264989E-2</v>
      </c>
      <c r="AC132" s="44">
        <v>8.3984686188855635E-3</v>
      </c>
      <c r="AD132" s="44">
        <v>1.343900271442997E-2</v>
      </c>
    </row>
    <row r="133" spans="1:30" x14ac:dyDescent="0.3">
      <c r="A133" s="9">
        <v>45417</v>
      </c>
      <c r="B133" s="44">
        <v>0.64528671598266452</v>
      </c>
      <c r="C133" s="44">
        <v>0.36519853300588689</v>
      </c>
      <c r="D133" s="26" t="e">
        <f>NA()</f>
        <v>#N/A</v>
      </c>
      <c r="E133" s="26" t="e">
        <f>NA()</f>
        <v>#N/A</v>
      </c>
      <c r="F133" s="44">
        <v>0.75249686011668238</v>
      </c>
      <c r="G133" s="44">
        <v>0.75249686011668238</v>
      </c>
      <c r="H133" s="44">
        <v>0.45375548818127059</v>
      </c>
      <c r="I133" s="44">
        <v>0.35040405244095302</v>
      </c>
      <c r="J133" s="44">
        <v>0.28120093159006893</v>
      </c>
      <c r="K133" s="59">
        <v>1.4082537249469</v>
      </c>
      <c r="L133" s="44">
        <v>1.4082537249469</v>
      </c>
      <c r="M133" s="44">
        <v>1.360874272458922</v>
      </c>
      <c r="N133" s="44">
        <v>1.360874272458922</v>
      </c>
      <c r="O133" s="44">
        <v>1.360874272458922</v>
      </c>
      <c r="P133" s="44">
        <v>0.8400900721957254</v>
      </c>
      <c r="Q133" s="44">
        <v>0.5843392418239326</v>
      </c>
      <c r="R133" s="26" t="e">
        <f>NA()</f>
        <v>#N/A</v>
      </c>
      <c r="S133" s="44">
        <v>1.0677844652069479</v>
      </c>
      <c r="T133" s="44">
        <v>0.35282402703129417</v>
      </c>
      <c r="U133" s="44">
        <v>0.8983779758176984</v>
      </c>
      <c r="V133" s="44">
        <v>0.61689966224109516</v>
      </c>
      <c r="W133" s="44">
        <v>0.44905029691558201</v>
      </c>
      <c r="X133" s="44">
        <v>5.3799496598294763E-2</v>
      </c>
      <c r="Y133" s="44">
        <v>5.7575867636751273E-2</v>
      </c>
      <c r="Z133" s="44">
        <v>6.0355169801677593E-2</v>
      </c>
      <c r="AA133" s="44">
        <v>8.5436487676186598E-2</v>
      </c>
      <c r="AB133" s="44">
        <v>5.1426936870025509E-2</v>
      </c>
      <c r="AC133" s="44">
        <v>0.43150813358937118</v>
      </c>
      <c r="AD133" s="44">
        <v>0.23448129175022439</v>
      </c>
    </row>
    <row r="134" spans="1:30" x14ac:dyDescent="0.3">
      <c r="A134" s="9">
        <v>45418</v>
      </c>
      <c r="B134" s="44">
        <v>7.6179801365256559</v>
      </c>
      <c r="C134" s="44">
        <v>4.9803404136959326</v>
      </c>
      <c r="D134" s="26" t="e">
        <f>NA()</f>
        <v>#N/A</v>
      </c>
      <c r="E134" s="26" t="e">
        <f>NA()</f>
        <v>#N/A</v>
      </c>
      <c r="F134" s="44">
        <v>1.2712198835389339</v>
      </c>
      <c r="G134" s="44">
        <v>1.2712198835389339</v>
      </c>
      <c r="H134" s="44">
        <v>4.3877356575728026</v>
      </c>
      <c r="I134" s="44">
        <v>4.0649113385173008</v>
      </c>
      <c r="J134" s="44">
        <v>4.0071170171146573</v>
      </c>
      <c r="K134" s="59">
        <v>6.2563347815313614E-2</v>
      </c>
      <c r="L134" s="44">
        <v>6.2563347815313614E-2</v>
      </c>
      <c r="M134" s="44">
        <v>5.079313721120788E-2</v>
      </c>
      <c r="N134" s="44">
        <v>5.079313721120788E-2</v>
      </c>
      <c r="O134" s="44">
        <v>5.079313721120788E-2</v>
      </c>
      <c r="P134" s="44">
        <v>9.0819135950608754E-2</v>
      </c>
      <c r="Q134" s="44">
        <v>5.8768147900287483E-2</v>
      </c>
      <c r="R134" s="26" t="e">
        <f>NA()</f>
        <v>#N/A</v>
      </c>
      <c r="S134" s="44">
        <v>0.26366657120099057</v>
      </c>
      <c r="T134" s="44">
        <v>0.62759825416953696</v>
      </c>
      <c r="U134" s="44">
        <v>0.40818099470776309</v>
      </c>
      <c r="V134" s="44">
        <v>1.4769820211162401</v>
      </c>
      <c r="W134" s="44">
        <v>2.742049519115449</v>
      </c>
      <c r="X134" s="44">
        <v>5.1894749220783103</v>
      </c>
      <c r="Y134" s="44">
        <v>4.7488614646167084</v>
      </c>
      <c r="Z134" s="44">
        <v>4.5399030193138454</v>
      </c>
      <c r="AA134" s="44">
        <v>6.0789773997398697</v>
      </c>
      <c r="AB134" s="44">
        <v>6.6435387676007478</v>
      </c>
      <c r="AC134" s="44">
        <v>2.6164075865691969</v>
      </c>
      <c r="AD134" s="44">
        <v>4.2254743389750784</v>
      </c>
    </row>
    <row r="135" spans="1:30" x14ac:dyDescent="0.3">
      <c r="A135" s="9">
        <v>45419</v>
      </c>
      <c r="B135" s="44">
        <v>1.5443217862624601</v>
      </c>
      <c r="C135" s="44">
        <v>2.7593083996492478</v>
      </c>
      <c r="D135" s="26" t="e">
        <f>NA()</f>
        <v>#N/A</v>
      </c>
      <c r="E135" s="26" t="e">
        <f>NA()</f>
        <v>#N/A</v>
      </c>
      <c r="F135" s="44">
        <v>2.4124191079615329</v>
      </c>
      <c r="G135" s="44">
        <v>2.4124191079615329</v>
      </c>
      <c r="H135" s="44">
        <v>2.651824546320344</v>
      </c>
      <c r="I135" s="44">
        <v>9.9707883683151817</v>
      </c>
      <c r="J135" s="44">
        <v>15.409882776349111</v>
      </c>
      <c r="K135" s="59">
        <v>5.0617299781994776</v>
      </c>
      <c r="L135" s="44">
        <v>5.0617299781994776</v>
      </c>
      <c r="M135" s="44">
        <v>6.0928833127667907</v>
      </c>
      <c r="N135" s="44">
        <v>6.0928833127667907</v>
      </c>
      <c r="O135" s="44">
        <v>6.0928833127667907</v>
      </c>
      <c r="P135" s="44">
        <v>12.9244001364018</v>
      </c>
      <c r="Q135" s="44">
        <v>14.502611069909991</v>
      </c>
      <c r="R135" s="26" t="e">
        <f>NA()</f>
        <v>#N/A</v>
      </c>
      <c r="S135" s="44">
        <v>10.81668547358348</v>
      </c>
      <c r="T135" s="44">
        <v>25.960190499788421</v>
      </c>
      <c r="U135" s="44">
        <v>15.168978321728989</v>
      </c>
      <c r="V135" s="44">
        <v>23.18534225817929</v>
      </c>
      <c r="W135" s="44">
        <v>19.297612517264199</v>
      </c>
      <c r="X135" s="44">
        <v>3.2644554908982522</v>
      </c>
      <c r="Y135" s="44">
        <v>5.5054038130662137</v>
      </c>
      <c r="Z135" s="44">
        <v>7.3323686512046864</v>
      </c>
      <c r="AA135" s="44">
        <v>13.759009994635949</v>
      </c>
      <c r="AB135" s="44">
        <v>22.764321480540559</v>
      </c>
      <c r="AC135" s="44">
        <v>20.997552203488912</v>
      </c>
      <c r="AD135" s="44">
        <v>25.253631144787501</v>
      </c>
    </row>
    <row r="136" spans="1:30" x14ac:dyDescent="0.3">
      <c r="A136" s="9">
        <v>45420</v>
      </c>
      <c r="B136" s="44">
        <v>8.6791689207813133E-3</v>
      </c>
      <c r="C136" s="44">
        <v>7.2407500235403977E-3</v>
      </c>
      <c r="D136" s="26" t="e">
        <f>NA()</f>
        <v>#N/A</v>
      </c>
      <c r="E136" s="26" t="e">
        <f>NA()</f>
        <v>#N/A</v>
      </c>
      <c r="F136" s="44">
        <v>2.2439645352421902E-3</v>
      </c>
      <c r="G136" s="44">
        <v>2.2439645352421902E-3</v>
      </c>
      <c r="H136" s="44">
        <v>3.4929366128846851E-3</v>
      </c>
      <c r="I136" s="44">
        <v>0.43431429949069211</v>
      </c>
      <c r="J136" s="44">
        <v>1.572805499959723</v>
      </c>
      <c r="K136" s="59">
        <v>0.26787388663390771</v>
      </c>
      <c r="L136" s="44">
        <v>0.26787388663390771</v>
      </c>
      <c r="M136" s="44">
        <v>0.24812557656560241</v>
      </c>
      <c r="N136" s="44">
        <v>0.24812557656560241</v>
      </c>
      <c r="O136" s="44">
        <v>0.24812557656560241</v>
      </c>
      <c r="P136" s="44">
        <v>3.1072011076129522</v>
      </c>
      <c r="Q136" s="44">
        <v>4.1235445534600128</v>
      </c>
      <c r="R136" s="26" t="e">
        <f>NA()</f>
        <v>#N/A</v>
      </c>
      <c r="S136" s="44">
        <v>1.3541065593189621</v>
      </c>
      <c r="T136" s="44">
        <v>13.27274074658528</v>
      </c>
      <c r="U136" s="44">
        <v>4.5150460778296093</v>
      </c>
      <c r="V136" s="44">
        <v>5.0168444776916186</v>
      </c>
      <c r="W136" s="44">
        <v>3.2948249888256709</v>
      </c>
      <c r="X136" s="44">
        <v>3.3517496773551177E-4</v>
      </c>
      <c r="Y136" s="44">
        <v>8.2688811476646609E-4</v>
      </c>
      <c r="Z136" s="44">
        <v>2.3884414706620569E-3</v>
      </c>
      <c r="AA136" s="44">
        <v>0.13679833596511259</v>
      </c>
      <c r="AB136" s="44">
        <v>0.98026301562277529</v>
      </c>
      <c r="AC136" s="44">
        <v>4.0196120088852973</v>
      </c>
      <c r="AD136" s="44">
        <v>3.2573262976707991</v>
      </c>
    </row>
    <row r="137" spans="1:30" x14ac:dyDescent="0.3">
      <c r="A137" s="9">
        <v>45421</v>
      </c>
      <c r="B137" s="44">
        <v>0</v>
      </c>
      <c r="C137" s="44">
        <v>0</v>
      </c>
      <c r="D137" s="26" t="e">
        <f>NA()</f>
        <v>#N/A</v>
      </c>
      <c r="E137" s="26" t="e">
        <f>NA()</f>
        <v>#N/A</v>
      </c>
      <c r="F137" s="44">
        <v>0</v>
      </c>
      <c r="G137" s="44">
        <v>0</v>
      </c>
      <c r="H137" s="44">
        <v>0</v>
      </c>
      <c r="I137" s="44">
        <v>6.7899640566687226E-6</v>
      </c>
      <c r="J137" s="44">
        <v>5.413487532085231E-6</v>
      </c>
      <c r="K137" s="59">
        <v>2.880630829069461E-3</v>
      </c>
      <c r="L137" s="44">
        <v>2.880630829069461E-3</v>
      </c>
      <c r="M137" s="44">
        <v>2.3107499333456928E-3</v>
      </c>
      <c r="N137" s="44">
        <v>2.3107499333456928E-3</v>
      </c>
      <c r="O137" s="44">
        <v>2.3107499333456928E-3</v>
      </c>
      <c r="P137" s="44">
        <v>0</v>
      </c>
      <c r="Q137" s="44">
        <v>0</v>
      </c>
      <c r="R137" s="26" t="e">
        <f>NA()</f>
        <v>#N/A</v>
      </c>
      <c r="S137" s="44">
        <v>1.1138528903938221E-3</v>
      </c>
      <c r="T137" s="44">
        <v>5.2182813839526982E-5</v>
      </c>
      <c r="U137" s="44">
        <v>8.0643921536568909E-4</v>
      </c>
      <c r="V137" s="44">
        <v>5.2282381455865724E-4</v>
      </c>
      <c r="W137" s="44">
        <v>2.6411865104537119E-4</v>
      </c>
      <c r="X137" s="44">
        <v>0</v>
      </c>
      <c r="Y137" s="44">
        <v>3.412193038227126E-6</v>
      </c>
      <c r="Z137" s="44">
        <v>4.5534153346579048E-5</v>
      </c>
      <c r="AA137" s="44">
        <v>1.7059016049338229E-4</v>
      </c>
      <c r="AB137" s="44">
        <v>6.847270004201227E-4</v>
      </c>
      <c r="AC137" s="44">
        <v>2.9171043323363423E-4</v>
      </c>
      <c r="AD137" s="44">
        <v>1.2974128518912231E-3</v>
      </c>
    </row>
    <row r="138" spans="1:30" x14ac:dyDescent="0.3">
      <c r="A138" s="9">
        <v>45422</v>
      </c>
      <c r="B138" s="44">
        <v>6.8490408066072383E-4</v>
      </c>
      <c r="C138" s="44">
        <v>9.82264402949516E-3</v>
      </c>
      <c r="D138" s="26" t="e">
        <f>NA()</f>
        <v>#N/A</v>
      </c>
      <c r="E138" s="26" t="e">
        <f>NA()</f>
        <v>#N/A</v>
      </c>
      <c r="F138" s="44">
        <v>2.1256830995332029E-2</v>
      </c>
      <c r="G138" s="44">
        <v>2.1256830995332029E-2</v>
      </c>
      <c r="H138" s="44">
        <v>1.166607870070625E-2</v>
      </c>
      <c r="I138" s="44">
        <v>9.0261903744185152E-3</v>
      </c>
      <c r="J138" s="44">
        <v>7.4120441458967196E-3</v>
      </c>
      <c r="K138" s="59">
        <v>1.293623393956312E-2</v>
      </c>
      <c r="L138" s="44">
        <v>1.293623393956312E-2</v>
      </c>
      <c r="M138" s="44">
        <v>1.7468948674606129E-2</v>
      </c>
      <c r="N138" s="44">
        <v>1.7468948674606129E-2</v>
      </c>
      <c r="O138" s="44">
        <v>1.7468948674606129E-2</v>
      </c>
      <c r="P138" s="44">
        <v>7.7383446108873254E-3</v>
      </c>
      <c r="Q138" s="44">
        <v>7.77041386848601E-3</v>
      </c>
      <c r="R138" s="26" t="e">
        <f>NA()</f>
        <v>#N/A</v>
      </c>
      <c r="S138" s="44">
        <v>1.3636526851753549E-2</v>
      </c>
      <c r="T138" s="44">
        <v>1.6724762135461011E-2</v>
      </c>
      <c r="U138" s="44">
        <v>1.450795332253741E-2</v>
      </c>
      <c r="V138" s="44">
        <v>1.134428751851398E-2</v>
      </c>
      <c r="W138" s="44">
        <v>9.3781658322053488E-3</v>
      </c>
      <c r="X138" s="44">
        <v>0</v>
      </c>
      <c r="Y138" s="44">
        <v>2.5297431051739582E-3</v>
      </c>
      <c r="Z138" s="44">
        <v>2.9345448462426301E-3</v>
      </c>
      <c r="AA138" s="44">
        <v>6.7707478155859457E-3</v>
      </c>
      <c r="AB138" s="44">
        <v>5.6708194201799426E-3</v>
      </c>
      <c r="AC138" s="44">
        <v>8.9102444033442203E-3</v>
      </c>
      <c r="AD138" s="44">
        <v>6.7014545226108816E-3</v>
      </c>
    </row>
    <row r="139" spans="1:30" x14ac:dyDescent="0.3">
      <c r="A139" s="9">
        <v>45423</v>
      </c>
      <c r="B139" s="44">
        <v>1.5386887485169371E-3</v>
      </c>
      <c r="C139" s="44">
        <v>4.2135785290065141E-2</v>
      </c>
      <c r="D139" s="26" t="e">
        <f>NA()</f>
        <v>#N/A</v>
      </c>
      <c r="E139" s="26" t="e">
        <f>NA()</f>
        <v>#N/A</v>
      </c>
      <c r="F139" s="44">
        <v>1.6912008640729129E-2</v>
      </c>
      <c r="G139" s="44">
        <v>1.6912008640729129E-2</v>
      </c>
      <c r="H139" s="44">
        <v>4.4861421744306899E-2</v>
      </c>
      <c r="I139" s="44">
        <v>0.1754702620710662</v>
      </c>
      <c r="J139" s="44">
        <v>0.17076895558517291</v>
      </c>
      <c r="K139" s="59">
        <v>8.4103327152751355E-3</v>
      </c>
      <c r="L139" s="44">
        <v>8.4103327152751355E-3</v>
      </c>
      <c r="M139" s="44">
        <v>8.0186319152564627E-3</v>
      </c>
      <c r="N139" s="44">
        <v>8.0186319152564627E-3</v>
      </c>
      <c r="O139" s="44">
        <v>8.0186319152564627E-3</v>
      </c>
      <c r="P139" s="44">
        <v>7.6559490563162273E-3</v>
      </c>
      <c r="Q139" s="44">
        <v>1.0896422017286829E-2</v>
      </c>
      <c r="R139" s="26" t="e">
        <f>NA()</f>
        <v>#N/A</v>
      </c>
      <c r="S139" s="44">
        <v>7.6114723189770203E-3</v>
      </c>
      <c r="T139" s="44">
        <v>4.1094647267500457E-2</v>
      </c>
      <c r="U139" s="44">
        <v>1.7772352686563159E-2</v>
      </c>
      <c r="V139" s="44">
        <v>2.2094143195278391E-2</v>
      </c>
      <c r="W139" s="44">
        <v>9.6431549390225621E-2</v>
      </c>
      <c r="X139" s="44">
        <v>0.1167660047699788</v>
      </c>
      <c r="Y139" s="44">
        <v>0.13710390811892409</v>
      </c>
      <c r="Z139" s="44">
        <v>0.1130579303905218</v>
      </c>
      <c r="AA139" s="44">
        <v>0.1627253278185985</v>
      </c>
      <c r="AB139" s="44">
        <v>0.41204049204936011</v>
      </c>
      <c r="AC139" s="44">
        <v>9.5190672357770664E-2</v>
      </c>
      <c r="AD139" s="44">
        <v>0.24631099819915511</v>
      </c>
    </row>
    <row r="140" spans="1:30" x14ac:dyDescent="0.3">
      <c r="A140" s="9">
        <v>45424</v>
      </c>
      <c r="B140" s="44">
        <v>9.8262899515540722E-2</v>
      </c>
      <c r="C140" s="44">
        <v>5.2278412408834907E-2</v>
      </c>
      <c r="D140" s="26" t="e">
        <f>NA()</f>
        <v>#N/A</v>
      </c>
      <c r="E140" s="26" t="e">
        <f>NA()</f>
        <v>#N/A</v>
      </c>
      <c r="F140" s="44">
        <v>3.0942663548897659E-2</v>
      </c>
      <c r="G140" s="44">
        <v>3.0942663548897659E-2</v>
      </c>
      <c r="H140" s="44">
        <v>5.5546168325715753E-2</v>
      </c>
      <c r="I140" s="44">
        <v>4.9213239709560958E-2</v>
      </c>
      <c r="J140" s="44">
        <v>0.15328024546968219</v>
      </c>
      <c r="K140" s="59">
        <v>4.4473397339954299E-2</v>
      </c>
      <c r="L140" s="44">
        <v>4.4473397339954299E-2</v>
      </c>
      <c r="M140" s="44">
        <v>3.6323849944475198E-2</v>
      </c>
      <c r="N140" s="44">
        <v>3.6323849944475198E-2</v>
      </c>
      <c r="O140" s="44">
        <v>3.6323849944475198E-2</v>
      </c>
      <c r="P140" s="44">
        <v>5.9987141306802542E-2</v>
      </c>
      <c r="Q140" s="44">
        <v>4.2269911501564138E-2</v>
      </c>
      <c r="R140" s="26" t="e">
        <f>NA()</f>
        <v>#N/A</v>
      </c>
      <c r="S140" s="44">
        <v>2.7711852001393159E-2</v>
      </c>
      <c r="T140" s="44">
        <v>3.0221352215835981E-2</v>
      </c>
      <c r="U140" s="44">
        <v>2.8129247860586671E-2</v>
      </c>
      <c r="V140" s="44">
        <v>2.4678996604184381E-2</v>
      </c>
      <c r="W140" s="44">
        <v>8.8979621036933285E-2</v>
      </c>
      <c r="X140" s="44">
        <v>1.1190723424775669E-2</v>
      </c>
      <c r="Y140" s="44">
        <v>6.2599866400689763E-2</v>
      </c>
      <c r="Z140" s="44">
        <v>7.9525835517200202E-2</v>
      </c>
      <c r="AA140" s="44">
        <v>0.1136272835890169</v>
      </c>
      <c r="AB140" s="44">
        <v>0.38156116673313889</v>
      </c>
      <c r="AC140" s="44">
        <v>8.8645931049182058E-2</v>
      </c>
      <c r="AD140" s="44">
        <v>0.4127579803917914</v>
      </c>
    </row>
    <row r="141" spans="1:30" x14ac:dyDescent="0.3">
      <c r="A141" s="9">
        <v>45425</v>
      </c>
      <c r="B141" s="44">
        <v>2.6569172389147639</v>
      </c>
      <c r="C141" s="44">
        <v>2.746862198189381</v>
      </c>
      <c r="D141" s="26" t="e">
        <f>NA()</f>
        <v>#N/A</v>
      </c>
      <c r="E141" s="26" t="e">
        <f>NA()</f>
        <v>#N/A</v>
      </c>
      <c r="F141" s="44">
        <v>1.5920639270017209</v>
      </c>
      <c r="G141" s="44">
        <v>1.5920639270017209</v>
      </c>
      <c r="H141" s="44">
        <v>2.0648751403974148</v>
      </c>
      <c r="I141" s="44">
        <v>1.5957540853435159</v>
      </c>
      <c r="J141" s="44">
        <v>1.2947028870827819</v>
      </c>
      <c r="K141" s="59">
        <v>0.1189155468978365</v>
      </c>
      <c r="L141" s="44">
        <v>0.1189155468978365</v>
      </c>
      <c r="M141" s="44">
        <v>0.26728162987749982</v>
      </c>
      <c r="N141" s="44">
        <v>0.26728162987749982</v>
      </c>
      <c r="O141" s="44">
        <v>0.26728162987749982</v>
      </c>
      <c r="P141" s="44">
        <v>0.55858121597480592</v>
      </c>
      <c r="Q141" s="44">
        <v>0.50691131440333026</v>
      </c>
      <c r="R141" s="26" t="e">
        <f>NA()</f>
        <v>#N/A</v>
      </c>
      <c r="S141" s="44">
        <v>0.5677626886727587</v>
      </c>
      <c r="T141" s="44">
        <v>0.40643555782976748</v>
      </c>
      <c r="U141" s="44">
        <v>0.54436699587059645</v>
      </c>
      <c r="V141" s="44">
        <v>0.41856906997777638</v>
      </c>
      <c r="W141" s="44">
        <v>0.8566359785302794</v>
      </c>
      <c r="X141" s="44">
        <v>3.4832957447892401</v>
      </c>
      <c r="Y141" s="44">
        <v>2.6545061532431729</v>
      </c>
      <c r="Z141" s="44">
        <v>2.7517993423872471</v>
      </c>
      <c r="AA141" s="44">
        <v>2.1883001688299601</v>
      </c>
      <c r="AB141" s="44">
        <v>1.831441525486907</v>
      </c>
      <c r="AC141" s="44">
        <v>0.85592835985469551</v>
      </c>
      <c r="AD141" s="44">
        <v>1.6025731363527229</v>
      </c>
    </row>
    <row r="142" spans="1:30" x14ac:dyDescent="0.3">
      <c r="A142" s="9">
        <v>45426</v>
      </c>
      <c r="B142" s="44">
        <v>8.2923394571175618E-2</v>
      </c>
      <c r="C142" s="44">
        <v>1.7127738267198589</v>
      </c>
      <c r="D142" s="26" t="e">
        <f>NA()</f>
        <v>#N/A</v>
      </c>
      <c r="E142" s="26" t="e">
        <f>NA()</f>
        <v>#N/A</v>
      </c>
      <c r="F142" s="44">
        <v>1.3185213450289159</v>
      </c>
      <c r="G142" s="44">
        <v>1.3185213450289159</v>
      </c>
      <c r="H142" s="44">
        <v>1.4831413398742721</v>
      </c>
      <c r="I142" s="44">
        <v>1.274524503005201</v>
      </c>
      <c r="J142" s="44">
        <v>1.0250296413484179</v>
      </c>
      <c r="K142" s="59">
        <v>0.57865374336105158</v>
      </c>
      <c r="L142" s="44">
        <v>0.57865374336105158</v>
      </c>
      <c r="M142" s="44">
        <v>1.242588358190476</v>
      </c>
      <c r="N142" s="44">
        <v>1.242588358190476</v>
      </c>
      <c r="O142" s="44">
        <v>1.242588358190476</v>
      </c>
      <c r="P142" s="44">
        <v>4.5178024559925607</v>
      </c>
      <c r="Q142" s="44">
        <v>3.6139134723813302</v>
      </c>
      <c r="R142" s="26" t="e">
        <f>NA()</f>
        <v>#N/A</v>
      </c>
      <c r="S142" s="44">
        <v>4.6588071483941302</v>
      </c>
      <c r="T142" s="44">
        <v>2.581372907347113</v>
      </c>
      <c r="U142" s="44">
        <v>4.6217419576254191</v>
      </c>
      <c r="V142" s="44">
        <v>4.0506138250037962</v>
      </c>
      <c r="W142" s="44">
        <v>2.537821733176107</v>
      </c>
      <c r="X142" s="44">
        <v>0.1401636811924333</v>
      </c>
      <c r="Y142" s="44">
        <v>0.53087241023595022</v>
      </c>
      <c r="Z142" s="44">
        <v>0.52117918498337845</v>
      </c>
      <c r="AA142" s="44">
        <v>0.82681919850249808</v>
      </c>
      <c r="AB142" s="44">
        <v>0.84652273710409176</v>
      </c>
      <c r="AC142" s="44">
        <v>2.4811290647849469</v>
      </c>
      <c r="AD142" s="44">
        <v>1.678465968042516</v>
      </c>
    </row>
    <row r="143" spans="1:30" x14ac:dyDescent="0.3">
      <c r="A143" s="9">
        <v>45427</v>
      </c>
      <c r="B143" s="26">
        <v>0.6</v>
      </c>
      <c r="C143" s="26">
        <v>0.2</v>
      </c>
      <c r="D143" s="26"/>
      <c r="E143" s="26">
        <v>0</v>
      </c>
      <c r="F143" s="41">
        <v>0</v>
      </c>
      <c r="G143" s="26">
        <v>0</v>
      </c>
      <c r="H143" s="26">
        <v>0.2</v>
      </c>
      <c r="I143" s="26">
        <v>0.2</v>
      </c>
      <c r="J143" s="26">
        <v>0.2</v>
      </c>
      <c r="K143" s="60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/>
      <c r="S143" s="26">
        <v>0</v>
      </c>
      <c r="T143" s="26">
        <v>0</v>
      </c>
      <c r="U143" s="26">
        <v>0</v>
      </c>
      <c r="V143" s="26">
        <v>0</v>
      </c>
      <c r="W143" s="26"/>
      <c r="X143" s="26">
        <v>0.1</v>
      </c>
      <c r="Y143" s="26">
        <v>0.6</v>
      </c>
      <c r="Z143" s="26">
        <v>1.3</v>
      </c>
      <c r="AA143" s="26">
        <v>2</v>
      </c>
      <c r="AB143" s="26">
        <v>2</v>
      </c>
      <c r="AC143" s="26">
        <v>0.1</v>
      </c>
      <c r="AD143" s="26">
        <v>1</v>
      </c>
    </row>
    <row r="144" spans="1:30" x14ac:dyDescent="0.3">
      <c r="A144" s="9">
        <v>45428</v>
      </c>
      <c r="B144" s="26"/>
      <c r="C144" s="26"/>
      <c r="D144" s="26"/>
      <c r="E144" s="26"/>
      <c r="F144" s="41"/>
      <c r="G144" s="26"/>
      <c r="H144" s="26"/>
      <c r="I144" s="26"/>
      <c r="J144" s="26"/>
      <c r="K144" s="60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</row>
    <row r="145" spans="1:30" x14ac:dyDescent="0.3">
      <c r="A145" s="9">
        <v>45429</v>
      </c>
      <c r="B145" s="26"/>
      <c r="C145" s="26"/>
      <c r="D145" s="26"/>
      <c r="E145" s="26"/>
      <c r="F145" s="41"/>
      <c r="G145" s="26"/>
      <c r="H145" s="26"/>
      <c r="I145" s="26"/>
      <c r="J145" s="26"/>
      <c r="K145" s="60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</row>
    <row r="146" spans="1:30" x14ac:dyDescent="0.3">
      <c r="A146" s="9">
        <v>45430</v>
      </c>
      <c r="B146" s="26"/>
      <c r="C146" s="26"/>
      <c r="D146" s="26"/>
      <c r="E146" s="26"/>
      <c r="F146" s="41"/>
      <c r="G146" s="26"/>
      <c r="H146" s="26"/>
      <c r="I146" s="26"/>
      <c r="J146" s="26"/>
      <c r="K146" s="60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</row>
    <row r="147" spans="1:30" x14ac:dyDescent="0.3">
      <c r="A147" s="9">
        <v>45431</v>
      </c>
      <c r="B147" s="26"/>
      <c r="C147" s="26"/>
      <c r="D147" s="26"/>
      <c r="E147" s="26"/>
      <c r="F147" s="41"/>
      <c r="G147" s="26"/>
      <c r="H147" s="26"/>
      <c r="I147" s="26"/>
      <c r="J147" s="26"/>
      <c r="K147" s="60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</row>
    <row r="148" spans="1:30" x14ac:dyDescent="0.3">
      <c r="A148" s="9">
        <v>45432</v>
      </c>
      <c r="B148" s="26"/>
      <c r="C148" s="26"/>
      <c r="D148" s="26"/>
      <c r="E148" s="26"/>
      <c r="F148" s="41"/>
      <c r="G148" s="26"/>
      <c r="H148" s="26"/>
      <c r="I148" s="26"/>
      <c r="J148" s="26"/>
      <c r="K148" s="60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</row>
    <row r="149" spans="1:30" x14ac:dyDescent="0.3">
      <c r="A149" s="9">
        <v>45433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60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</row>
    <row r="150" spans="1:30" x14ac:dyDescent="0.3">
      <c r="A150" s="9">
        <v>45434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60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</row>
    <row r="151" spans="1:30" x14ac:dyDescent="0.3">
      <c r="A151" s="9">
        <v>45435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60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</row>
    <row r="152" spans="1:30" x14ac:dyDescent="0.3">
      <c r="A152" s="9">
        <v>45436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60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</row>
    <row r="153" spans="1:30" x14ac:dyDescent="0.3">
      <c r="A153" s="9">
        <v>45437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60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</row>
    <row r="154" spans="1:30" x14ac:dyDescent="0.3">
      <c r="A154" s="9">
        <v>45438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60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</row>
    <row r="155" spans="1:30" x14ac:dyDescent="0.3">
      <c r="A155" s="9">
        <v>45439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60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</row>
    <row r="156" spans="1:30" x14ac:dyDescent="0.3">
      <c r="A156" s="9">
        <v>45440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60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</row>
    <row r="157" spans="1:30" x14ac:dyDescent="0.3">
      <c r="A157" s="9">
        <v>45441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60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</row>
    <row r="158" spans="1:30" x14ac:dyDescent="0.3">
      <c r="A158" s="9">
        <v>45442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60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</row>
    <row r="159" spans="1:30" x14ac:dyDescent="0.3">
      <c r="A159" s="9">
        <v>45443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60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</row>
    <row r="160" spans="1:30" x14ac:dyDescent="0.3">
      <c r="A160" s="9">
        <v>45444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60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</row>
    <row r="161" spans="1:30" x14ac:dyDescent="0.3">
      <c r="A161" s="9">
        <v>45445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60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</row>
    <row r="162" spans="1:30" x14ac:dyDescent="0.3">
      <c r="A162" s="9">
        <v>45446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60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</row>
    <row r="163" spans="1:30" x14ac:dyDescent="0.3">
      <c r="A163" s="9">
        <v>45447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60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</row>
    <row r="164" spans="1:30" x14ac:dyDescent="0.3">
      <c r="A164" s="9">
        <v>45448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60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</row>
    <row r="165" spans="1:30" x14ac:dyDescent="0.3">
      <c r="A165" s="9">
        <v>45449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60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</row>
    <row r="166" spans="1:30" x14ac:dyDescent="0.3">
      <c r="A166" s="9">
        <v>45450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60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</row>
    <row r="167" spans="1:30" x14ac:dyDescent="0.3">
      <c r="A167" s="9">
        <v>45451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60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</row>
    <row r="168" spans="1:30" x14ac:dyDescent="0.3">
      <c r="A168" s="9">
        <v>45452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60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</row>
    <row r="169" spans="1:30" x14ac:dyDescent="0.3">
      <c r="A169" s="9">
        <v>45453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60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</row>
    <row r="170" spans="1:30" x14ac:dyDescent="0.3">
      <c r="A170" s="9">
        <v>45454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60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</row>
    <row r="171" spans="1:30" x14ac:dyDescent="0.3">
      <c r="A171" s="9">
        <v>45455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60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</row>
    <row r="172" spans="1:30" x14ac:dyDescent="0.3">
      <c r="A172" s="9">
        <v>45456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60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</row>
    <row r="173" spans="1:30" x14ac:dyDescent="0.3">
      <c r="A173" s="9">
        <v>45457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60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</row>
    <row r="174" spans="1:30" x14ac:dyDescent="0.3">
      <c r="A174" s="9">
        <v>45458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60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</row>
    <row r="175" spans="1:30" x14ac:dyDescent="0.3">
      <c r="A175" s="9">
        <v>45459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60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</row>
    <row r="176" spans="1:30" x14ac:dyDescent="0.3">
      <c r="A176" s="9">
        <v>45460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60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</row>
    <row r="177" spans="1:30" x14ac:dyDescent="0.3">
      <c r="A177" s="9">
        <v>45461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60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</row>
    <row r="178" spans="1:30" x14ac:dyDescent="0.3">
      <c r="A178" s="9">
        <v>45462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60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</row>
    <row r="179" spans="1:30" x14ac:dyDescent="0.3">
      <c r="A179" s="9">
        <v>45463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60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</row>
    <row r="180" spans="1:30" x14ac:dyDescent="0.3">
      <c r="A180" s="9">
        <v>45464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60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</row>
    <row r="181" spans="1:30" x14ac:dyDescent="0.3">
      <c r="A181" s="9">
        <v>45465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60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</row>
    <row r="182" spans="1:30" x14ac:dyDescent="0.3">
      <c r="A182" s="9">
        <v>45466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60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</row>
    <row r="183" spans="1:30" x14ac:dyDescent="0.3">
      <c r="A183" s="9">
        <v>45467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60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</row>
    <row r="184" spans="1:30" x14ac:dyDescent="0.3">
      <c r="A184" s="9">
        <v>45468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60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</row>
    <row r="185" spans="1:30" x14ac:dyDescent="0.3">
      <c r="A185" s="9">
        <v>45469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60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</row>
    <row r="186" spans="1:30" x14ac:dyDescent="0.3">
      <c r="A186" s="9">
        <v>45470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60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</row>
    <row r="187" spans="1:30" x14ac:dyDescent="0.3">
      <c r="A187" s="9">
        <v>45471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60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 spans="1:30" x14ac:dyDescent="0.3">
      <c r="A188" s="9">
        <v>45472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60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 spans="1:30" x14ac:dyDescent="0.3">
      <c r="A189" s="9">
        <v>45473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60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 spans="1:30" x14ac:dyDescent="0.3">
      <c r="A190" s="9">
        <v>45474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60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 spans="1:30" x14ac:dyDescent="0.3">
      <c r="A191" s="9">
        <v>45475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60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 spans="1:30" x14ac:dyDescent="0.3">
      <c r="A192" s="9">
        <v>45476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60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 spans="1:30" x14ac:dyDescent="0.3">
      <c r="A193" s="9">
        <v>45477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60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 spans="1:30" x14ac:dyDescent="0.3">
      <c r="A194" s="9">
        <v>45478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60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 spans="1:30" x14ac:dyDescent="0.3">
      <c r="A195" s="9">
        <v>45479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60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 spans="1:30" x14ac:dyDescent="0.3">
      <c r="A196" s="9">
        <v>45480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60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 spans="1:30" x14ac:dyDescent="0.3">
      <c r="A197" s="9">
        <v>45481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60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 spans="1:30" x14ac:dyDescent="0.3">
      <c r="A198" s="9">
        <v>45482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60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 spans="1:30" x14ac:dyDescent="0.3">
      <c r="A199" s="9">
        <v>45483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60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 spans="1:30" x14ac:dyDescent="0.3">
      <c r="A200" s="9">
        <v>45484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60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 spans="1:30" x14ac:dyDescent="0.3">
      <c r="A201" s="9">
        <v>45485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61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 spans="1:30" x14ac:dyDescent="0.3">
      <c r="A202" s="9">
        <v>45486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61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 spans="1:30" x14ac:dyDescent="0.3">
      <c r="A203" s="9">
        <v>45487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61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 spans="1:30" x14ac:dyDescent="0.3">
      <c r="A204" s="9">
        <v>45488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61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 spans="1:30" x14ac:dyDescent="0.3">
      <c r="A205" s="9">
        <v>45489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61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 spans="1:30" x14ac:dyDescent="0.3">
      <c r="A206" s="9">
        <v>45490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61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</row>
    <row r="207" spans="1:30" x14ac:dyDescent="0.3">
      <c r="A207" s="9">
        <v>45491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61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</row>
    <row r="208" spans="1:30" x14ac:dyDescent="0.3">
      <c r="A208" s="9">
        <v>45492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61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</row>
    <row r="209" spans="1:30" x14ac:dyDescent="0.3">
      <c r="A209" s="9">
        <v>45493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61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</row>
    <row r="210" spans="1:30" x14ac:dyDescent="0.3">
      <c r="A210" s="9">
        <v>45494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61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</row>
    <row r="211" spans="1:30" x14ac:dyDescent="0.3">
      <c r="A211" s="9">
        <v>45495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61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</row>
    <row r="212" spans="1:30" x14ac:dyDescent="0.3">
      <c r="A212" s="9">
        <v>45496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61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</row>
    <row r="213" spans="1:30" x14ac:dyDescent="0.3">
      <c r="A213" s="9">
        <v>45497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61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</row>
    <row r="214" spans="1:30" x14ac:dyDescent="0.3">
      <c r="A214" s="9">
        <v>45498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61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</row>
    <row r="215" spans="1:30" x14ac:dyDescent="0.3">
      <c r="A215" s="9">
        <v>45499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61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</row>
    <row r="216" spans="1:30" x14ac:dyDescent="0.3">
      <c r="A216" s="9">
        <v>45500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61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</row>
    <row r="217" spans="1:30" x14ac:dyDescent="0.3">
      <c r="A217" s="9">
        <v>45501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61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</row>
    <row r="218" spans="1:30" x14ac:dyDescent="0.3">
      <c r="A218" s="9">
        <v>45502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61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</row>
    <row r="219" spans="1:30" x14ac:dyDescent="0.3">
      <c r="A219" s="9">
        <v>45503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61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</row>
    <row r="220" spans="1:30" x14ac:dyDescent="0.3">
      <c r="A220" s="9">
        <v>45504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61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</row>
    <row r="221" spans="1:30" x14ac:dyDescent="0.3">
      <c r="A221" s="9">
        <v>45505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61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</row>
    <row r="222" spans="1:30" x14ac:dyDescent="0.3">
      <c r="A222" s="9">
        <v>45506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61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</row>
    <row r="223" spans="1:30" x14ac:dyDescent="0.3">
      <c r="A223" s="9">
        <v>45507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61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</row>
    <row r="224" spans="1:30" x14ac:dyDescent="0.3">
      <c r="A224" s="9">
        <v>45508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61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</row>
    <row r="225" spans="1:30" x14ac:dyDescent="0.3">
      <c r="A225" s="9">
        <v>45509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61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</row>
    <row r="226" spans="1:30" x14ac:dyDescent="0.3">
      <c r="A226" s="9">
        <v>45510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61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</row>
    <row r="227" spans="1:30" x14ac:dyDescent="0.3">
      <c r="A227" s="9">
        <v>45511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61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</row>
    <row r="228" spans="1:30" x14ac:dyDescent="0.3">
      <c r="A228" s="9">
        <v>45512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61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</row>
    <row r="229" spans="1:30" x14ac:dyDescent="0.3">
      <c r="A229" s="9">
        <v>45513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61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</row>
    <row r="230" spans="1:30" x14ac:dyDescent="0.3">
      <c r="A230" s="9">
        <v>45514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61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</row>
    <row r="231" spans="1:30" x14ac:dyDescent="0.3">
      <c r="A231" s="9">
        <v>45515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61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</row>
    <row r="232" spans="1:30" x14ac:dyDescent="0.3">
      <c r="A232" s="9">
        <v>45516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61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</row>
    <row r="233" spans="1:30" x14ac:dyDescent="0.3">
      <c r="A233" s="9">
        <v>45517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61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</row>
    <row r="234" spans="1:30" x14ac:dyDescent="0.3">
      <c r="A234" s="9">
        <v>45518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61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</row>
    <row r="235" spans="1:30" x14ac:dyDescent="0.3">
      <c r="A235" s="9">
        <v>45519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61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</row>
    <row r="236" spans="1:30" x14ac:dyDescent="0.3">
      <c r="A236" s="9">
        <v>45520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61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</row>
    <row r="237" spans="1:30" x14ac:dyDescent="0.3">
      <c r="A237" s="9">
        <v>45521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61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</row>
    <row r="238" spans="1:30" x14ac:dyDescent="0.3">
      <c r="A238" s="9">
        <v>45522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61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</row>
    <row r="239" spans="1:30" x14ac:dyDescent="0.3">
      <c r="A239" s="9">
        <v>45523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61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</row>
    <row r="240" spans="1:30" x14ac:dyDescent="0.3">
      <c r="A240" s="9">
        <v>45524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61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</row>
    <row r="241" spans="1:30" x14ac:dyDescent="0.3">
      <c r="A241" s="9">
        <v>45525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61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</row>
    <row r="242" spans="1:30" x14ac:dyDescent="0.3">
      <c r="A242" s="9">
        <v>45526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61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</row>
    <row r="243" spans="1:30" x14ac:dyDescent="0.3">
      <c r="A243" s="9">
        <v>45527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61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</row>
    <row r="244" spans="1:30" x14ac:dyDescent="0.3">
      <c r="A244" s="9">
        <v>45528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61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</row>
    <row r="245" spans="1:30" x14ac:dyDescent="0.3">
      <c r="A245" s="9">
        <v>45529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61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</row>
    <row r="246" spans="1:30" x14ac:dyDescent="0.3">
      <c r="A246" s="9">
        <v>45530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61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</row>
    <row r="247" spans="1:30" x14ac:dyDescent="0.3">
      <c r="A247" s="9">
        <v>45531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61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</row>
    <row r="248" spans="1:30" x14ac:dyDescent="0.3">
      <c r="A248" s="9">
        <v>45532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61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</row>
    <row r="249" spans="1:30" x14ac:dyDescent="0.3">
      <c r="A249" s="9">
        <v>45533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61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</row>
    <row r="250" spans="1:30" x14ac:dyDescent="0.3">
      <c r="A250" s="9">
        <v>45534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61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</row>
    <row r="251" spans="1:30" x14ac:dyDescent="0.3">
      <c r="A251" s="9">
        <v>45535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61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</row>
    <row r="252" spans="1:30" x14ac:dyDescent="0.3">
      <c r="A252" s="9">
        <v>45536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61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</row>
    <row r="253" spans="1:30" x14ac:dyDescent="0.3">
      <c r="A253" s="9">
        <v>45537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61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</row>
    <row r="254" spans="1:30" x14ac:dyDescent="0.3">
      <c r="A254" s="9">
        <v>45538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61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</row>
    <row r="255" spans="1:30" x14ac:dyDescent="0.3">
      <c r="A255" s="9">
        <v>45539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61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</row>
    <row r="256" spans="1:30" x14ac:dyDescent="0.3">
      <c r="A256" s="9">
        <v>45540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61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</row>
    <row r="257" spans="1:30" x14ac:dyDescent="0.3">
      <c r="A257" s="9">
        <v>45541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61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</row>
    <row r="258" spans="1:30" x14ac:dyDescent="0.3">
      <c r="A258" s="9">
        <v>45542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61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</row>
    <row r="259" spans="1:30" x14ac:dyDescent="0.3">
      <c r="A259" s="9">
        <v>45543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61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</row>
    <row r="260" spans="1:30" x14ac:dyDescent="0.3">
      <c r="A260" s="9">
        <v>45544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61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</row>
    <row r="261" spans="1:30" x14ac:dyDescent="0.3">
      <c r="A261" s="9">
        <v>45545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61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</row>
    <row r="262" spans="1:30" x14ac:dyDescent="0.3">
      <c r="A262" s="9">
        <v>45546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61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</row>
    <row r="263" spans="1:30" x14ac:dyDescent="0.3">
      <c r="A263" s="9">
        <v>45547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61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</row>
    <row r="264" spans="1:30" x14ac:dyDescent="0.3">
      <c r="A264" s="9">
        <v>45548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61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</row>
    <row r="265" spans="1:30" x14ac:dyDescent="0.3">
      <c r="A265" s="9">
        <v>45549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61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</row>
    <row r="266" spans="1:30" x14ac:dyDescent="0.3">
      <c r="A266" s="9">
        <v>45550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61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</row>
    <row r="267" spans="1:30" x14ac:dyDescent="0.3">
      <c r="A267" s="9">
        <v>45551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61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</row>
    <row r="268" spans="1:30" x14ac:dyDescent="0.3">
      <c r="A268" s="9">
        <v>45552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61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</row>
    <row r="269" spans="1:30" x14ac:dyDescent="0.3">
      <c r="A269" s="9">
        <v>45553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61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</row>
    <row r="270" spans="1:30" x14ac:dyDescent="0.3">
      <c r="A270" s="9">
        <v>45554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61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</row>
    <row r="271" spans="1:30" x14ac:dyDescent="0.3">
      <c r="A271" s="9">
        <v>45555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61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</row>
    <row r="272" spans="1:30" x14ac:dyDescent="0.3">
      <c r="A272" s="9">
        <v>45556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61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</row>
    <row r="273" spans="1:30" x14ac:dyDescent="0.3">
      <c r="A273" s="9">
        <v>45557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61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</row>
    <row r="274" spans="1:30" x14ac:dyDescent="0.3">
      <c r="A274" s="9">
        <v>45558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61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</row>
    <row r="275" spans="1:30" x14ac:dyDescent="0.3">
      <c r="A275" s="9">
        <v>45559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61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</row>
    <row r="276" spans="1:30" x14ac:dyDescent="0.3">
      <c r="A276" s="9">
        <v>45560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61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</row>
    <row r="277" spans="1:30" x14ac:dyDescent="0.3">
      <c r="A277" s="9">
        <v>45561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61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</row>
    <row r="278" spans="1:30" x14ac:dyDescent="0.3">
      <c r="A278" s="9">
        <v>45562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61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</row>
    <row r="279" spans="1:30" x14ac:dyDescent="0.3">
      <c r="A279" s="9">
        <v>45563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61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</row>
    <row r="280" spans="1:30" x14ac:dyDescent="0.3">
      <c r="A280" s="9">
        <v>45564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61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</row>
    <row r="281" spans="1:30" x14ac:dyDescent="0.3">
      <c r="A281" s="9">
        <v>45565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61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</row>
    <row r="282" spans="1:30" x14ac:dyDescent="0.3">
      <c r="A282" s="9">
        <v>45566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61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</row>
    <row r="283" spans="1:30" x14ac:dyDescent="0.3">
      <c r="A283" s="9">
        <v>45567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61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</row>
    <row r="284" spans="1:30" x14ac:dyDescent="0.3">
      <c r="A284" s="9">
        <v>45568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61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</row>
    <row r="285" spans="1:30" x14ac:dyDescent="0.3">
      <c r="A285" s="9">
        <v>45569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61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</row>
    <row r="286" spans="1:30" x14ac:dyDescent="0.3">
      <c r="A286" s="9">
        <v>45570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61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</row>
    <row r="287" spans="1:30" x14ac:dyDescent="0.3">
      <c r="A287" s="9">
        <v>45571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61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</row>
    <row r="288" spans="1:30" x14ac:dyDescent="0.3">
      <c r="A288" s="9">
        <v>45572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61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</row>
    <row r="289" spans="1:30" x14ac:dyDescent="0.3">
      <c r="A289" s="9">
        <v>45573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61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</row>
    <row r="290" spans="1:30" x14ac:dyDescent="0.3">
      <c r="A290" s="9">
        <v>45574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61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</row>
    <row r="291" spans="1:30" x14ac:dyDescent="0.3">
      <c r="A291" s="9">
        <v>45575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61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</row>
    <row r="292" spans="1:30" x14ac:dyDescent="0.3">
      <c r="A292" s="9">
        <v>45576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61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</row>
    <row r="293" spans="1:30" x14ac:dyDescent="0.3">
      <c r="A293" s="9">
        <v>45577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61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</row>
    <row r="294" spans="1:30" x14ac:dyDescent="0.3">
      <c r="A294" s="9">
        <v>45578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61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</row>
    <row r="295" spans="1:30" x14ac:dyDescent="0.3">
      <c r="A295" s="9">
        <v>45579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61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</row>
    <row r="296" spans="1:30" x14ac:dyDescent="0.3">
      <c r="A296" s="9">
        <v>45580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61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</row>
    <row r="297" spans="1:30" x14ac:dyDescent="0.3">
      <c r="A297" s="9">
        <v>45581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61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</row>
    <row r="298" spans="1:30" x14ac:dyDescent="0.3">
      <c r="A298" s="9">
        <v>45582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61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</row>
    <row r="299" spans="1:30" x14ac:dyDescent="0.3">
      <c r="A299" s="9">
        <v>45583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61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</row>
    <row r="300" spans="1:30" x14ac:dyDescent="0.3">
      <c r="A300" s="9">
        <v>45584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61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</row>
    <row r="301" spans="1:30" x14ac:dyDescent="0.3">
      <c r="A301" s="9">
        <v>45585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61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</row>
    <row r="302" spans="1:30" x14ac:dyDescent="0.3">
      <c r="A302" s="9">
        <v>45586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61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</row>
    <row r="303" spans="1:30" x14ac:dyDescent="0.3">
      <c r="A303" s="9">
        <v>45587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61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</row>
    <row r="304" spans="1:30" x14ac:dyDescent="0.3">
      <c r="A304" s="9">
        <v>45588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61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</row>
    <row r="305" spans="1:30" x14ac:dyDescent="0.3">
      <c r="A305" s="9">
        <v>45589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61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</row>
    <row r="306" spans="1:30" x14ac:dyDescent="0.3">
      <c r="A306" s="9">
        <v>45590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61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</row>
    <row r="307" spans="1:30" x14ac:dyDescent="0.3">
      <c r="A307" s="9">
        <v>45591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61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</row>
    <row r="308" spans="1:30" x14ac:dyDescent="0.3">
      <c r="A308" s="9">
        <v>45592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61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</row>
    <row r="309" spans="1:30" x14ac:dyDescent="0.3">
      <c r="A309" s="9">
        <v>45593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61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</row>
    <row r="310" spans="1:30" x14ac:dyDescent="0.3">
      <c r="A310" s="9">
        <v>45594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61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</row>
    <row r="311" spans="1:30" x14ac:dyDescent="0.3">
      <c r="A311" s="9">
        <v>45595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61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</row>
    <row r="312" spans="1:30" x14ac:dyDescent="0.3">
      <c r="A312" s="9">
        <v>45596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61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</row>
    <row r="313" spans="1:30" x14ac:dyDescent="0.3">
      <c r="A313" s="9">
        <v>45597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61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</row>
    <row r="314" spans="1:30" x14ac:dyDescent="0.3">
      <c r="A314" s="9">
        <v>45598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61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</row>
    <row r="315" spans="1:30" x14ac:dyDescent="0.3">
      <c r="A315" s="9">
        <v>45599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61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</row>
    <row r="316" spans="1:30" x14ac:dyDescent="0.3">
      <c r="A316" s="9">
        <v>45600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61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</row>
    <row r="317" spans="1:30" x14ac:dyDescent="0.3">
      <c r="A317" s="9">
        <v>45601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61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</row>
    <row r="318" spans="1:30" x14ac:dyDescent="0.3">
      <c r="A318" s="9">
        <v>45602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61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</row>
    <row r="319" spans="1:30" x14ac:dyDescent="0.3">
      <c r="A319" s="9">
        <v>45603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61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</row>
    <row r="320" spans="1:30" x14ac:dyDescent="0.3">
      <c r="A320" s="9">
        <v>45604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61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</row>
    <row r="321" spans="1:30" x14ac:dyDescent="0.3">
      <c r="A321" s="9">
        <v>45605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61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</row>
    <row r="322" spans="1:30" x14ac:dyDescent="0.3">
      <c r="A322" s="9">
        <v>45606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61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</row>
    <row r="323" spans="1:30" x14ac:dyDescent="0.3">
      <c r="A323" s="9">
        <v>45607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61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</row>
    <row r="324" spans="1:30" x14ac:dyDescent="0.3">
      <c r="A324" s="9">
        <v>45608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61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</row>
    <row r="325" spans="1:30" x14ac:dyDescent="0.3">
      <c r="A325" s="9">
        <v>45609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61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</row>
    <row r="326" spans="1:30" x14ac:dyDescent="0.3">
      <c r="A326" s="9">
        <v>45610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61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</row>
    <row r="327" spans="1:30" x14ac:dyDescent="0.3">
      <c r="A327" s="9">
        <v>45611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61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</row>
    <row r="328" spans="1:30" x14ac:dyDescent="0.3">
      <c r="A328" s="9">
        <v>45612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61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</row>
    <row r="329" spans="1:30" x14ac:dyDescent="0.3">
      <c r="A329" s="9">
        <v>45613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61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</row>
    <row r="330" spans="1:30" x14ac:dyDescent="0.3">
      <c r="A330" s="9">
        <v>45614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61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</row>
    <row r="331" spans="1:30" x14ac:dyDescent="0.3">
      <c r="A331" s="9">
        <v>45615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61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</row>
    <row r="332" spans="1:30" x14ac:dyDescent="0.3">
      <c r="A332" s="9">
        <v>45616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61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</row>
    <row r="333" spans="1:30" x14ac:dyDescent="0.3">
      <c r="A333" s="9">
        <v>45617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61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</row>
    <row r="334" spans="1:30" x14ac:dyDescent="0.3">
      <c r="A334" s="9">
        <v>45618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61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</row>
    <row r="335" spans="1:30" x14ac:dyDescent="0.3">
      <c r="A335" s="9">
        <v>45619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61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</row>
    <row r="336" spans="1:30" x14ac:dyDescent="0.3">
      <c r="A336" s="9">
        <v>45620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61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</row>
    <row r="337" spans="1:30" x14ac:dyDescent="0.3">
      <c r="A337" s="9">
        <v>45621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61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</row>
    <row r="338" spans="1:30" x14ac:dyDescent="0.3">
      <c r="A338" s="9">
        <v>45622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61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</row>
    <row r="339" spans="1:30" x14ac:dyDescent="0.3">
      <c r="A339" s="9">
        <v>45623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61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</row>
    <row r="340" spans="1:30" x14ac:dyDescent="0.3">
      <c r="A340" s="9">
        <v>45624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61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</row>
    <row r="341" spans="1:30" x14ac:dyDescent="0.3">
      <c r="A341" s="9">
        <v>45625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61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</row>
    <row r="342" spans="1:30" x14ac:dyDescent="0.3">
      <c r="A342" s="9">
        <v>45626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61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</row>
    <row r="343" spans="1:30" x14ac:dyDescent="0.3">
      <c r="A343" s="9">
        <v>45627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61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</row>
    <row r="344" spans="1:30" x14ac:dyDescent="0.3">
      <c r="A344" s="9">
        <v>45628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61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</row>
    <row r="345" spans="1:30" x14ac:dyDescent="0.3">
      <c r="A345" s="9">
        <v>45629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61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</row>
    <row r="346" spans="1:30" x14ac:dyDescent="0.3">
      <c r="A346" s="9">
        <v>45630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61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</row>
    <row r="347" spans="1:30" x14ac:dyDescent="0.3">
      <c r="A347" s="9">
        <v>45631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61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</row>
    <row r="348" spans="1:30" x14ac:dyDescent="0.3">
      <c r="A348" s="9">
        <v>45632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61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</row>
    <row r="349" spans="1:30" x14ac:dyDescent="0.3">
      <c r="A349" s="9">
        <v>45633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61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</row>
    <row r="350" spans="1:30" x14ac:dyDescent="0.3">
      <c r="A350" s="9">
        <v>45634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61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</row>
    <row r="351" spans="1:30" x14ac:dyDescent="0.3">
      <c r="A351" s="9">
        <v>45635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61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</row>
    <row r="352" spans="1:30" x14ac:dyDescent="0.3">
      <c r="A352" s="9">
        <v>45636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61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</row>
    <row r="353" spans="1:30" x14ac:dyDescent="0.3">
      <c r="A353" s="9">
        <v>45637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61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</row>
    <row r="354" spans="1:30" x14ac:dyDescent="0.3">
      <c r="A354" s="9">
        <v>45638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61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</row>
    <row r="355" spans="1:30" x14ac:dyDescent="0.3">
      <c r="A355" s="9">
        <v>45639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61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</row>
    <row r="356" spans="1:30" x14ac:dyDescent="0.3">
      <c r="A356" s="9">
        <v>45640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61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</row>
    <row r="357" spans="1:30" x14ac:dyDescent="0.3">
      <c r="A357" s="9">
        <v>45641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61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</row>
    <row r="358" spans="1:30" x14ac:dyDescent="0.3">
      <c r="A358" s="9">
        <v>45642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61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</row>
    <row r="359" spans="1:30" x14ac:dyDescent="0.3">
      <c r="A359" s="9">
        <v>45643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61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</row>
    <row r="360" spans="1:30" x14ac:dyDescent="0.3">
      <c r="A360" s="9">
        <v>45644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61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</row>
    <row r="361" spans="1:30" x14ac:dyDescent="0.3">
      <c r="A361" s="9">
        <v>45645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61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</row>
    <row r="362" spans="1:30" x14ac:dyDescent="0.3">
      <c r="A362" s="9">
        <v>45646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61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</row>
    <row r="363" spans="1:30" x14ac:dyDescent="0.3">
      <c r="A363" s="9">
        <v>45647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61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</row>
    <row r="364" spans="1:30" x14ac:dyDescent="0.3">
      <c r="A364" s="9">
        <v>45648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61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</row>
    <row r="365" spans="1:30" x14ac:dyDescent="0.3">
      <c r="A365" s="9">
        <v>45649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61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</row>
    <row r="366" spans="1:30" x14ac:dyDescent="0.3">
      <c r="A366" s="9">
        <v>45650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61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</row>
    <row r="367" spans="1:30" x14ac:dyDescent="0.3">
      <c r="A367" s="9">
        <v>45651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61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</row>
    <row r="368" spans="1:30" x14ac:dyDescent="0.3">
      <c r="A368" s="9">
        <v>45652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61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</row>
    <row r="369" spans="1:30" x14ac:dyDescent="0.3">
      <c r="A369" s="9">
        <v>45653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61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</row>
    <row r="370" spans="1:30" x14ac:dyDescent="0.3">
      <c r="A370" s="9">
        <v>45654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61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</row>
    <row r="371" spans="1:30" x14ac:dyDescent="0.3">
      <c r="A371" s="9">
        <v>45655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61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</row>
    <row r="372" spans="1:30" x14ac:dyDescent="0.3">
      <c r="A372" s="9">
        <v>45656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61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</row>
    <row r="373" spans="1:30" x14ac:dyDescent="0.3">
      <c r="A373" s="9">
        <v>45657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61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</row>
  </sheetData>
  <phoneticPr fontId="1" type="noConversion"/>
  <pageMargins left="0.7" right="0.7" top="0.75" bottom="0.75" header="0.3" footer="0.3"/>
  <headerFooter>
    <oddFooter>&amp;L_x000D_&amp;1#&amp;"Calibri"&amp;11&amp;K000000 Classification: Public</oddFooter>
  </headerFooter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B30BF-1E06-46BB-A437-B0B9921188AC}">
  <dimension ref="A1:AD373"/>
  <sheetViews>
    <sheetView topLeftCell="A114" zoomScale="90" zoomScaleNormal="90" workbookViewId="0">
      <selection activeCell="V160" sqref="V160"/>
    </sheetView>
  </sheetViews>
  <sheetFormatPr defaultColWidth="9.109375" defaultRowHeight="14.4" x14ac:dyDescent="0.3"/>
  <cols>
    <col min="1" max="1" width="17.44140625" customWidth="1"/>
    <col min="2" max="2" width="10.109375" customWidth="1"/>
    <col min="3" max="3" width="10.44140625" customWidth="1"/>
    <col min="4" max="4" width="10.6640625" customWidth="1"/>
    <col min="5" max="6" width="10" customWidth="1"/>
    <col min="7" max="7" width="11.33203125" customWidth="1"/>
    <col min="8" max="9" width="10.88671875" customWidth="1"/>
    <col min="10" max="11" width="10.44140625" customWidth="1"/>
    <col min="12" max="12" width="10.88671875" customWidth="1"/>
    <col min="13" max="14" width="10.44140625" customWidth="1"/>
    <col min="15" max="17" width="10.88671875" customWidth="1"/>
    <col min="18" max="18" width="10.44140625" customWidth="1"/>
    <col min="19" max="19" width="10.88671875" customWidth="1"/>
    <col min="20" max="20" width="10.33203125" customWidth="1"/>
    <col min="21" max="22" width="10.44140625" customWidth="1"/>
    <col min="23" max="25" width="10.33203125" customWidth="1"/>
    <col min="26" max="26" width="10.44140625" customWidth="1"/>
    <col min="27" max="27" width="10.109375" customWidth="1"/>
    <col min="28" max="28" width="10.33203125" customWidth="1"/>
    <col min="29" max="29" width="9.88671875" customWidth="1"/>
    <col min="30" max="30" width="10.6640625" customWidth="1"/>
  </cols>
  <sheetData>
    <row r="1" spans="1:30" x14ac:dyDescent="0.3">
      <c r="A1" t="s">
        <v>497</v>
      </c>
      <c r="B1" t="s">
        <v>502</v>
      </c>
    </row>
    <row r="6" spans="1:30" s="8" customFormat="1" ht="86.4" x14ac:dyDescent="0.3">
      <c r="B6" s="8" t="s">
        <v>37</v>
      </c>
      <c r="C6" s="8" t="s">
        <v>39</v>
      </c>
      <c r="D6" s="8" t="s">
        <v>41</v>
      </c>
      <c r="E6" s="8" t="s">
        <v>43</v>
      </c>
      <c r="F6" s="8" t="s">
        <v>44</v>
      </c>
      <c r="G6" s="8" t="s">
        <v>8</v>
      </c>
      <c r="H6" s="8" t="s">
        <v>46</v>
      </c>
      <c r="I6" s="8" t="s">
        <v>47</v>
      </c>
      <c r="J6" s="8" t="s">
        <v>48</v>
      </c>
      <c r="K6" s="8" t="s">
        <v>49</v>
      </c>
      <c r="L6" s="8" t="s">
        <v>449</v>
      </c>
      <c r="M6" s="8" t="s">
        <v>53</v>
      </c>
      <c r="N6" s="8" t="s">
        <v>54</v>
      </c>
      <c r="O6" s="8" t="s">
        <v>56</v>
      </c>
      <c r="P6" s="8" t="s">
        <v>58</v>
      </c>
      <c r="Q6" s="8" t="s">
        <v>60</v>
      </c>
      <c r="R6" s="8" t="s">
        <v>62</v>
      </c>
      <c r="S6" s="8" t="s">
        <v>63</v>
      </c>
      <c r="T6" s="8" t="s">
        <v>64</v>
      </c>
      <c r="U6" s="8" t="s">
        <v>65</v>
      </c>
      <c r="V6" s="8" t="s">
        <v>66</v>
      </c>
      <c r="W6" s="8" t="s">
        <v>67</v>
      </c>
      <c r="X6" s="8" t="s">
        <v>68</v>
      </c>
      <c r="Y6" s="8" t="s">
        <v>69</v>
      </c>
      <c r="Z6" s="8" t="s">
        <v>70</v>
      </c>
      <c r="AA6" s="8" t="s">
        <v>71</v>
      </c>
      <c r="AB6" s="8" t="s">
        <v>72</v>
      </c>
      <c r="AC6" s="8" t="s">
        <v>73</v>
      </c>
      <c r="AD6" s="8" t="s">
        <v>75</v>
      </c>
    </row>
    <row r="7" spans="1:30" s="19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19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9">
        <v>45292</v>
      </c>
      <c r="B8" s="44">
        <v>-3.6656065266168132</v>
      </c>
      <c r="C8" s="44">
        <v>0.44984858581136677</v>
      </c>
      <c r="D8" s="26" t="e">
        <f>NA()</f>
        <v>#N/A</v>
      </c>
      <c r="E8" s="26" t="e">
        <f>NA()</f>
        <v>#N/A</v>
      </c>
      <c r="F8" s="44">
        <v>1.4514549234119729</v>
      </c>
      <c r="G8" s="44">
        <v>1.4514549234119729</v>
      </c>
      <c r="H8" s="44">
        <v>0.91762124943261369</v>
      </c>
      <c r="I8" s="44">
        <v>1.711160551650948</v>
      </c>
      <c r="J8" s="44">
        <v>2.309644110560725</v>
      </c>
      <c r="K8" s="44">
        <v>0.1235670658580261</v>
      </c>
      <c r="L8" s="44">
        <v>0.1235670658580261</v>
      </c>
      <c r="M8" s="26" t="e">
        <f>NA()</f>
        <v>#N/A</v>
      </c>
      <c r="N8" s="26" t="e">
        <f>NA()</f>
        <v>#N/A</v>
      </c>
      <c r="O8" s="26" t="e">
        <f>NA()</f>
        <v>#N/A</v>
      </c>
      <c r="P8" s="26" t="e">
        <f>NA()</f>
        <v>#N/A</v>
      </c>
      <c r="Q8" s="26" t="e">
        <f>NA()</f>
        <v>#N/A</v>
      </c>
      <c r="R8" s="26" t="e">
        <f>NA()</f>
        <v>#N/A</v>
      </c>
      <c r="S8" s="26" t="e">
        <f>NA()</f>
        <v>#N/A</v>
      </c>
      <c r="T8" s="44">
        <v>3.149651073024188</v>
      </c>
      <c r="U8" s="44">
        <v>2.927289731566816</v>
      </c>
      <c r="V8" s="44">
        <v>3.955428217609438</v>
      </c>
      <c r="W8" s="44">
        <v>3.132536164085082</v>
      </c>
      <c r="X8" s="26" t="e">
        <f>NA()</f>
        <v>#N/A</v>
      </c>
      <c r="Y8" s="44">
        <v>1.3457656408908181</v>
      </c>
      <c r="Z8" s="26" t="e">
        <f>NA()</f>
        <v>#N/A</v>
      </c>
      <c r="AA8" s="44">
        <v>2.201783359395677</v>
      </c>
      <c r="AB8" s="44">
        <v>2.656708315162462</v>
      </c>
      <c r="AC8" s="44">
        <v>3.3232580440827628</v>
      </c>
      <c r="AD8" s="7" t="e">
        <f>NA()</f>
        <v>#N/A</v>
      </c>
    </row>
    <row r="9" spans="1:30" x14ac:dyDescent="0.3">
      <c r="A9" s="9">
        <v>45293</v>
      </c>
      <c r="B9" s="44">
        <v>-6.276376687151668</v>
      </c>
      <c r="C9" s="44">
        <v>-2.5345310161625321</v>
      </c>
      <c r="D9" s="26" t="e">
        <f>NA()</f>
        <v>#N/A</v>
      </c>
      <c r="E9" s="26" t="e">
        <f>NA()</f>
        <v>#N/A</v>
      </c>
      <c r="F9" s="44">
        <v>-0.55973911976082036</v>
      </c>
      <c r="G9" s="44">
        <v>-0.55973911976082036</v>
      </c>
      <c r="H9" s="44">
        <v>-2.0659401329599518</v>
      </c>
      <c r="I9" s="44">
        <v>-1.746492443025033</v>
      </c>
      <c r="J9" s="44">
        <v>-1.1663658500773411</v>
      </c>
      <c r="K9" s="44">
        <v>-0.85293546977794676</v>
      </c>
      <c r="L9" s="44">
        <v>-0.85293546977794676</v>
      </c>
      <c r="M9" s="26" t="e">
        <f>NA()</f>
        <v>#N/A</v>
      </c>
      <c r="N9" s="26" t="e">
        <f>NA()</f>
        <v>#N/A</v>
      </c>
      <c r="O9" s="26" t="e">
        <f>NA()</f>
        <v>#N/A</v>
      </c>
      <c r="P9" s="26" t="e">
        <f>NA()</f>
        <v>#N/A</v>
      </c>
      <c r="Q9" s="26" t="e">
        <f>NA()</f>
        <v>#N/A</v>
      </c>
      <c r="R9" s="26" t="e">
        <f>NA()</f>
        <v>#N/A</v>
      </c>
      <c r="S9" s="26" t="e">
        <f>NA()</f>
        <v>#N/A</v>
      </c>
      <c r="T9" s="44">
        <v>1.8715147525892351</v>
      </c>
      <c r="U9" s="44">
        <v>1.4633972674134841</v>
      </c>
      <c r="V9" s="44">
        <v>1.472686867463437</v>
      </c>
      <c r="W9" s="44">
        <v>0.15316050869304829</v>
      </c>
      <c r="X9" s="26" t="e">
        <f>NA()</f>
        <v>#N/A</v>
      </c>
      <c r="Y9" s="44">
        <v>-2.1471546270907989</v>
      </c>
      <c r="Z9" s="26" t="e">
        <f>NA()</f>
        <v>#N/A</v>
      </c>
      <c r="AA9" s="44">
        <v>-1.991806509107221</v>
      </c>
      <c r="AB9" s="44">
        <v>-1.496783459386279</v>
      </c>
      <c r="AC9" s="44">
        <v>0.27267159002690278</v>
      </c>
      <c r="AD9" s="7" t="e">
        <f>NA()</f>
        <v>#N/A</v>
      </c>
    </row>
    <row r="10" spans="1:30" x14ac:dyDescent="0.3">
      <c r="A10" s="9">
        <v>45294</v>
      </c>
      <c r="B10" s="44">
        <v>-6.457442354212219</v>
      </c>
      <c r="C10" s="44">
        <v>-3.0374657613110401</v>
      </c>
      <c r="D10" s="26" t="e">
        <f>NA()</f>
        <v>#N/A</v>
      </c>
      <c r="E10" s="26" t="e">
        <f>NA()</f>
        <v>#N/A</v>
      </c>
      <c r="F10" s="44">
        <v>-1.433941794902807</v>
      </c>
      <c r="G10" s="44">
        <v>-1.433941794902807</v>
      </c>
      <c r="H10" s="44">
        <v>-2.920181696826091</v>
      </c>
      <c r="I10" s="44">
        <v>-2.9433154893863498</v>
      </c>
      <c r="J10" s="44">
        <v>-2.4719736044227152</v>
      </c>
      <c r="K10" s="44">
        <v>-0.82980188355406881</v>
      </c>
      <c r="L10" s="44">
        <v>-0.82980188355406881</v>
      </c>
      <c r="M10" s="26" t="e">
        <f>NA()</f>
        <v>#N/A</v>
      </c>
      <c r="N10" s="26" t="e">
        <f>NA()</f>
        <v>#N/A</v>
      </c>
      <c r="O10" s="26" t="e">
        <f>NA()</f>
        <v>#N/A</v>
      </c>
      <c r="P10" s="26" t="e">
        <f>NA()</f>
        <v>#N/A</v>
      </c>
      <c r="Q10" s="26" t="e">
        <f>NA()</f>
        <v>#N/A</v>
      </c>
      <c r="R10" s="26" t="e">
        <f>NA()</f>
        <v>#N/A</v>
      </c>
      <c r="S10" s="26" t="e">
        <f>NA()</f>
        <v>#N/A</v>
      </c>
      <c r="T10" s="44">
        <v>3.0066421555452512</v>
      </c>
      <c r="U10" s="44">
        <v>2.001362979997054</v>
      </c>
      <c r="V10" s="44">
        <v>1.3976776372760471</v>
      </c>
      <c r="W10" s="44">
        <v>-0.53714798357333393</v>
      </c>
      <c r="X10" s="26" t="e">
        <f>NA()</f>
        <v>#N/A</v>
      </c>
      <c r="Y10" s="44">
        <v>-3.584397153835539</v>
      </c>
      <c r="Z10" s="26" t="e">
        <f>NA()</f>
        <v>#N/A</v>
      </c>
      <c r="AA10" s="44">
        <v>-4.2262994012897366</v>
      </c>
      <c r="AB10" s="44">
        <v>-3.8996772909098918</v>
      </c>
      <c r="AC10" s="44">
        <v>-0.40530173738329722</v>
      </c>
      <c r="AD10" s="7" t="e">
        <f>NA()</f>
        <v>#N/A</v>
      </c>
    </row>
    <row r="11" spans="1:30" x14ac:dyDescent="0.3">
      <c r="A11" s="9">
        <v>45295</v>
      </c>
      <c r="B11" s="44">
        <v>-5.1079931878945501</v>
      </c>
      <c r="C11" s="44">
        <v>-1.538341404746262</v>
      </c>
      <c r="D11" s="26" t="e">
        <f>NA()</f>
        <v>#N/A</v>
      </c>
      <c r="E11" s="26" t="e">
        <f>NA()</f>
        <v>#N/A</v>
      </c>
      <c r="F11" s="44">
        <v>-0.21452754878731639</v>
      </c>
      <c r="G11" s="44">
        <v>-0.21452754878731639</v>
      </c>
      <c r="H11" s="44">
        <v>-0.94810680555997351</v>
      </c>
      <c r="I11" s="44">
        <v>-0.22121314601122319</v>
      </c>
      <c r="J11" s="44">
        <v>-0.36390280635845329</v>
      </c>
      <c r="K11" s="44">
        <v>-1.059359924775322</v>
      </c>
      <c r="L11" s="44">
        <v>-1.059359924775322</v>
      </c>
      <c r="M11" s="26" t="e">
        <f>NA()</f>
        <v>#N/A</v>
      </c>
      <c r="N11" s="26" t="e">
        <f>NA()</f>
        <v>#N/A</v>
      </c>
      <c r="O11" s="26" t="e">
        <f>NA()</f>
        <v>#N/A</v>
      </c>
      <c r="P11" s="26" t="e">
        <f>NA()</f>
        <v>#N/A</v>
      </c>
      <c r="Q11" s="26" t="e">
        <f>NA()</f>
        <v>#N/A</v>
      </c>
      <c r="R11" s="26" t="e">
        <f>NA()</f>
        <v>#N/A</v>
      </c>
      <c r="S11" s="26" t="e">
        <f>NA()</f>
        <v>#N/A</v>
      </c>
      <c r="T11" s="44">
        <v>1.7359414383541321</v>
      </c>
      <c r="U11" s="44">
        <v>1.5725480887011829</v>
      </c>
      <c r="V11" s="44">
        <v>2.3106168091451309</v>
      </c>
      <c r="W11" s="44">
        <v>0.97335700139333881</v>
      </c>
      <c r="X11" s="26" t="e">
        <f>NA()</f>
        <v>#N/A</v>
      </c>
      <c r="Y11" s="44">
        <v>0.2199197712735099</v>
      </c>
      <c r="Z11" s="26" t="e">
        <f>NA()</f>
        <v>#N/A</v>
      </c>
      <c r="AA11" s="44">
        <v>7.7792529974658464E-3</v>
      </c>
      <c r="AB11" s="44">
        <v>-0.56074183372788866</v>
      </c>
      <c r="AC11" s="44">
        <v>1.0675709094004451</v>
      </c>
      <c r="AD11" s="7" t="e">
        <f>NA()</f>
        <v>#N/A</v>
      </c>
    </row>
    <row r="12" spans="1:30" x14ac:dyDescent="0.3">
      <c r="A12" s="9">
        <v>45296</v>
      </c>
      <c r="B12" s="44">
        <v>-5.961396553568278</v>
      </c>
      <c r="C12" s="44">
        <v>-2.8081047811602668</v>
      </c>
      <c r="D12" s="26" t="e">
        <f>NA()</f>
        <v>#N/A</v>
      </c>
      <c r="E12" s="26" t="e">
        <f>NA()</f>
        <v>#N/A</v>
      </c>
      <c r="F12" s="44">
        <v>-1.1670491253100861</v>
      </c>
      <c r="G12" s="44">
        <v>-1.1670491253100861</v>
      </c>
      <c r="H12" s="44">
        <v>-2.1580017835276522</v>
      </c>
      <c r="I12" s="44">
        <v>-1.1890201901589419</v>
      </c>
      <c r="J12" s="44">
        <v>-0.4084097310138759</v>
      </c>
      <c r="K12" s="44">
        <v>-1.8917852645529361</v>
      </c>
      <c r="L12" s="44">
        <v>-1.8917852645529361</v>
      </c>
      <c r="M12" s="26" t="e">
        <f>NA()</f>
        <v>#N/A</v>
      </c>
      <c r="N12" s="26" t="e">
        <f>NA()</f>
        <v>#N/A</v>
      </c>
      <c r="O12" s="26" t="e">
        <f>NA()</f>
        <v>#N/A</v>
      </c>
      <c r="P12" s="26" t="e">
        <f>NA()</f>
        <v>#N/A</v>
      </c>
      <c r="Q12" s="26" t="e">
        <f>NA()</f>
        <v>#N/A</v>
      </c>
      <c r="R12" s="26" t="e">
        <f>NA()</f>
        <v>#N/A</v>
      </c>
      <c r="S12" s="26" t="e">
        <f>NA()</f>
        <v>#N/A</v>
      </c>
      <c r="T12" s="44">
        <v>0.83205921044776687</v>
      </c>
      <c r="U12" s="44">
        <v>0.60610352617015906</v>
      </c>
      <c r="V12" s="44">
        <v>1.6059541542914531</v>
      </c>
      <c r="W12" s="44">
        <v>0.59877221163878858</v>
      </c>
      <c r="X12" s="26" t="e">
        <f>NA()</f>
        <v>#N/A</v>
      </c>
      <c r="Y12" s="44">
        <v>-1.5672800579484369</v>
      </c>
      <c r="Z12" s="26" t="e">
        <f>NA()</f>
        <v>#N/A</v>
      </c>
      <c r="AA12" s="44">
        <v>-1.033682570438373</v>
      </c>
      <c r="AB12" s="44">
        <v>-0.18847191649507519</v>
      </c>
      <c r="AC12" s="44">
        <v>0.78634906104900892</v>
      </c>
      <c r="AD12" s="7" t="e">
        <f>NA()</f>
        <v>#N/A</v>
      </c>
    </row>
    <row r="13" spans="1:30" x14ac:dyDescent="0.3">
      <c r="A13" s="9">
        <v>45297</v>
      </c>
      <c r="B13" s="44">
        <v>-7.201518459244511</v>
      </c>
      <c r="C13" s="44">
        <v>-4.1641211277022592</v>
      </c>
      <c r="D13" s="26" t="e">
        <f>NA()</f>
        <v>#N/A</v>
      </c>
      <c r="E13" s="26" t="e">
        <f>NA()</f>
        <v>#N/A</v>
      </c>
      <c r="F13" s="44">
        <v>-2.3871013928256271</v>
      </c>
      <c r="G13" s="44">
        <v>-2.3871013928256271</v>
      </c>
      <c r="H13" s="44">
        <v>-3.6147698165927409</v>
      </c>
      <c r="I13" s="44">
        <v>-2.949552399020035</v>
      </c>
      <c r="J13" s="44">
        <v>-2.0815583460606599</v>
      </c>
      <c r="K13" s="44">
        <v>-2.953486644773534</v>
      </c>
      <c r="L13" s="44">
        <v>-2.953486644773534</v>
      </c>
      <c r="M13" s="26" t="e">
        <f>NA()</f>
        <v>#N/A</v>
      </c>
      <c r="N13" s="26" t="e">
        <f>NA()</f>
        <v>#N/A</v>
      </c>
      <c r="O13" s="26" t="e">
        <f>NA()</f>
        <v>#N/A</v>
      </c>
      <c r="P13" s="26" t="e">
        <f>NA()</f>
        <v>#N/A</v>
      </c>
      <c r="Q13" s="26" t="e">
        <f>NA()</f>
        <v>#N/A</v>
      </c>
      <c r="R13" s="26" t="e">
        <f>NA()</f>
        <v>#N/A</v>
      </c>
      <c r="S13" s="26" t="e">
        <f>NA()</f>
        <v>#N/A</v>
      </c>
      <c r="T13" s="44">
        <v>0.1682563431766084</v>
      </c>
      <c r="U13" s="44">
        <v>-0.12204155384790739</v>
      </c>
      <c r="V13" s="44">
        <v>0.94043775849257827</v>
      </c>
      <c r="W13" s="44">
        <v>-0.57056029378404105</v>
      </c>
      <c r="X13" s="26" t="e">
        <f>NA()</f>
        <v>#N/A</v>
      </c>
      <c r="Y13" s="44">
        <v>-4.5282645080686734</v>
      </c>
      <c r="Z13" s="26" t="e">
        <f>NA()</f>
        <v>#N/A</v>
      </c>
      <c r="AA13" s="44">
        <v>-4.7953956778092666</v>
      </c>
      <c r="AB13" s="44">
        <v>-4.1059009595086877</v>
      </c>
      <c r="AC13" s="44">
        <v>-0.26915537079338492</v>
      </c>
      <c r="AD13" s="7" t="e">
        <f>NA()</f>
        <v>#N/A</v>
      </c>
    </row>
    <row r="14" spans="1:30" x14ac:dyDescent="0.3">
      <c r="A14" s="9">
        <v>45298</v>
      </c>
      <c r="B14" s="44">
        <v>-8.2231928943363926</v>
      </c>
      <c r="C14" s="44">
        <v>-6.683363487191599</v>
      </c>
      <c r="D14" s="26" t="e">
        <f>NA()</f>
        <v>#N/A</v>
      </c>
      <c r="E14" s="26" t="e">
        <f>NA()</f>
        <v>#N/A</v>
      </c>
      <c r="F14" s="44">
        <v>-5.1247595401859476</v>
      </c>
      <c r="G14" s="44">
        <v>-5.1247595401859476</v>
      </c>
      <c r="H14" s="44">
        <v>-6.238627463001194</v>
      </c>
      <c r="I14" s="44">
        <v>-5.7643383192073543</v>
      </c>
      <c r="J14" s="44">
        <v>-5.0954918626815129</v>
      </c>
      <c r="K14" s="44">
        <v>-4.2315644610794152</v>
      </c>
      <c r="L14" s="44">
        <v>-4.2315644610794152</v>
      </c>
      <c r="M14" s="26" t="e">
        <f>NA()</f>
        <v>#N/A</v>
      </c>
      <c r="N14" s="26" t="e">
        <f>NA()</f>
        <v>#N/A</v>
      </c>
      <c r="O14" s="26" t="e">
        <f>NA()</f>
        <v>#N/A</v>
      </c>
      <c r="P14" s="26" t="e">
        <f>NA()</f>
        <v>#N/A</v>
      </c>
      <c r="Q14" s="26" t="e">
        <f>NA()</f>
        <v>#N/A</v>
      </c>
      <c r="R14" s="26" t="e">
        <f>NA()</f>
        <v>#N/A</v>
      </c>
      <c r="S14" s="26" t="e">
        <f>NA()</f>
        <v>#N/A</v>
      </c>
      <c r="T14" s="44">
        <v>-1.6911277094382631</v>
      </c>
      <c r="U14" s="44">
        <v>-1.9869513922258191</v>
      </c>
      <c r="V14" s="44">
        <v>-1.644710168173106</v>
      </c>
      <c r="W14" s="44">
        <v>-3.3701010154273092</v>
      </c>
      <c r="X14" s="26" t="e">
        <f>NA()</f>
        <v>#N/A</v>
      </c>
      <c r="Y14" s="44">
        <v>-7.5077643249632047</v>
      </c>
      <c r="Z14" s="26" t="e">
        <f>NA()</f>
        <v>#N/A</v>
      </c>
      <c r="AA14" s="44">
        <v>-8.039673312448997</v>
      </c>
      <c r="AB14" s="44">
        <v>-7.4784136689417551</v>
      </c>
      <c r="AC14" s="44">
        <v>-3.1553227718238759</v>
      </c>
      <c r="AD14" s="7" t="e">
        <f>NA()</f>
        <v>#N/A</v>
      </c>
    </row>
    <row r="15" spans="1:30" x14ac:dyDescent="0.3">
      <c r="A15" s="9">
        <v>45299</v>
      </c>
      <c r="B15" s="44">
        <v>-13.953906934874199</v>
      </c>
      <c r="C15" s="44">
        <v>-10.49199394796395</v>
      </c>
      <c r="D15" s="26" t="e">
        <f>NA()</f>
        <v>#N/A</v>
      </c>
      <c r="E15" s="26" t="e">
        <f>NA()</f>
        <v>#N/A</v>
      </c>
      <c r="F15" s="44">
        <v>-8.6196926021310105</v>
      </c>
      <c r="G15" s="44">
        <v>-8.6196926021310105</v>
      </c>
      <c r="H15" s="44">
        <v>-10.018123357336551</v>
      </c>
      <c r="I15" s="44">
        <v>-9.6040095498760252</v>
      </c>
      <c r="J15" s="44">
        <v>-9.7396819506940915</v>
      </c>
      <c r="K15" s="44">
        <v>-8.8974197731878348</v>
      </c>
      <c r="L15" s="44">
        <v>-8.8974197731878348</v>
      </c>
      <c r="M15" s="26" t="e">
        <f>NA()</f>
        <v>#N/A</v>
      </c>
      <c r="N15" s="26" t="e">
        <f>NA()</f>
        <v>#N/A</v>
      </c>
      <c r="O15" s="26" t="e">
        <f>NA()</f>
        <v>#N/A</v>
      </c>
      <c r="P15" s="26" t="e">
        <f>NA()</f>
        <v>#N/A</v>
      </c>
      <c r="Q15" s="26" t="e">
        <f>NA()</f>
        <v>#N/A</v>
      </c>
      <c r="R15" s="26" t="e">
        <f>NA()</f>
        <v>#N/A</v>
      </c>
      <c r="S15" s="26" t="e">
        <f>NA()</f>
        <v>#N/A</v>
      </c>
      <c r="T15" s="44">
        <v>-4.6562456043488396</v>
      </c>
      <c r="U15" s="44">
        <v>-5.7906948508767746</v>
      </c>
      <c r="V15" s="44">
        <v>-5.9068180698654373</v>
      </c>
      <c r="W15" s="44">
        <v>-7.8232500102797644</v>
      </c>
      <c r="X15" s="26" t="e">
        <f>NA()</f>
        <v>#N/A</v>
      </c>
      <c r="Y15" s="44">
        <v>-10.713467827068939</v>
      </c>
      <c r="Z15" s="26" t="e">
        <f>NA()</f>
        <v>#N/A</v>
      </c>
      <c r="AA15" s="44">
        <v>-11.837483154670171</v>
      </c>
      <c r="AB15" s="44">
        <v>-11.98105507574024</v>
      </c>
      <c r="AC15" s="44">
        <v>-7.6620547799622054</v>
      </c>
      <c r="AD15" s="7" t="e">
        <f>NA()</f>
        <v>#N/A</v>
      </c>
    </row>
    <row r="16" spans="1:30" x14ac:dyDescent="0.3">
      <c r="A16" s="9">
        <v>45300</v>
      </c>
      <c r="B16" s="44">
        <v>-9.0021080631420602</v>
      </c>
      <c r="C16" s="44">
        <v>-5.5695604264772101</v>
      </c>
      <c r="D16" s="26" t="e">
        <f>NA()</f>
        <v>#N/A</v>
      </c>
      <c r="E16" s="26" t="e">
        <f>NA()</f>
        <v>#N/A</v>
      </c>
      <c r="F16" s="44">
        <v>-3.4660277980283349</v>
      </c>
      <c r="G16" s="44">
        <v>-3.4660277980283349</v>
      </c>
      <c r="H16" s="44">
        <v>-5.0916893112668049</v>
      </c>
      <c r="I16" s="44">
        <v>-5.0926087224079879</v>
      </c>
      <c r="J16" s="44">
        <v>-3.7088866092387889</v>
      </c>
      <c r="K16" s="44">
        <v>-3.30211934254578</v>
      </c>
      <c r="L16" s="44">
        <v>-3.30211934254578</v>
      </c>
      <c r="M16" s="26" t="e">
        <f>NA()</f>
        <v>#N/A</v>
      </c>
      <c r="N16" s="26" t="e">
        <f>NA()</f>
        <v>#N/A</v>
      </c>
      <c r="O16" s="26" t="e">
        <f>NA()</f>
        <v>#N/A</v>
      </c>
      <c r="P16" s="26" t="e">
        <f>NA()</f>
        <v>#N/A</v>
      </c>
      <c r="Q16" s="26" t="e">
        <f>NA()</f>
        <v>#N/A</v>
      </c>
      <c r="R16" s="26" t="e">
        <f>NA()</f>
        <v>#N/A</v>
      </c>
      <c r="S16" s="26" t="e">
        <f>NA()</f>
        <v>#N/A</v>
      </c>
      <c r="T16" s="44">
        <v>0.47717878709147499</v>
      </c>
      <c r="U16" s="44">
        <v>-0.34012642038550212</v>
      </c>
      <c r="V16" s="44">
        <v>0.6427467155621116</v>
      </c>
      <c r="W16" s="44">
        <v>-1.5330699468383391</v>
      </c>
      <c r="X16" s="26" t="e">
        <f>NA()</f>
        <v>#N/A</v>
      </c>
      <c r="Y16" s="44">
        <v>-9.1612406713722407</v>
      </c>
      <c r="Z16" s="26" t="e">
        <f>NA()</f>
        <v>#N/A</v>
      </c>
      <c r="AA16" s="44">
        <v>-10.83747569218548</v>
      </c>
      <c r="AB16" s="44">
        <v>-10.20273162512262</v>
      </c>
      <c r="AC16" s="44">
        <v>-1.126796461625815</v>
      </c>
      <c r="AD16" s="7" t="e">
        <f>NA()</f>
        <v>#N/A</v>
      </c>
    </row>
    <row r="17" spans="1:30" x14ac:dyDescent="0.3">
      <c r="A17" s="9">
        <v>45301</v>
      </c>
      <c r="B17" s="44">
        <v>-10.248667256501991</v>
      </c>
      <c r="C17" s="44">
        <v>-9.5397549825120223</v>
      </c>
      <c r="D17" s="26" t="e">
        <f>NA()</f>
        <v>#N/A</v>
      </c>
      <c r="E17" s="26" t="e">
        <f>NA()</f>
        <v>#N/A</v>
      </c>
      <c r="F17" s="44">
        <v>-7.7328274697646293</v>
      </c>
      <c r="G17" s="44">
        <v>-7.7328274697646293</v>
      </c>
      <c r="H17" s="44">
        <v>-9.8427043539254555</v>
      </c>
      <c r="I17" s="44">
        <v>-10.616886657593341</v>
      </c>
      <c r="J17" s="44">
        <v>-10.59490932557298</v>
      </c>
      <c r="K17" s="44">
        <v>-5.1353081571726884</v>
      </c>
      <c r="L17" s="44">
        <v>-5.1353081571726884</v>
      </c>
      <c r="M17" s="26" t="e">
        <f>NA()</f>
        <v>#N/A</v>
      </c>
      <c r="N17" s="26" t="e">
        <f>NA()</f>
        <v>#N/A</v>
      </c>
      <c r="O17" s="26" t="e">
        <f>NA()</f>
        <v>#N/A</v>
      </c>
      <c r="P17" s="26" t="e">
        <f>NA()</f>
        <v>#N/A</v>
      </c>
      <c r="Q17" s="26" t="e">
        <f>NA()</f>
        <v>#N/A</v>
      </c>
      <c r="R17" s="26" t="e">
        <f>NA()</f>
        <v>#N/A</v>
      </c>
      <c r="S17" s="26" t="e">
        <f>NA()</f>
        <v>#N/A</v>
      </c>
      <c r="T17" s="44">
        <v>-2.3414256617928122</v>
      </c>
      <c r="U17" s="44">
        <v>-3.021317812715949</v>
      </c>
      <c r="V17" s="44">
        <v>-3.8862650001387919</v>
      </c>
      <c r="W17" s="44">
        <v>-7.2405871628558884</v>
      </c>
      <c r="X17" s="26" t="e">
        <f>NA()</f>
        <v>#N/A</v>
      </c>
      <c r="Y17" s="44">
        <v>-14.26904923779489</v>
      </c>
      <c r="Z17" s="26" t="e">
        <f>NA()</f>
        <v>#N/A</v>
      </c>
      <c r="AA17" s="44">
        <v>-14.854909197893219</v>
      </c>
      <c r="AB17" s="44">
        <v>-14.55344228433205</v>
      </c>
      <c r="AC17" s="44">
        <v>-6.852621736687297</v>
      </c>
      <c r="AD17" s="7" t="e">
        <f>NA()</f>
        <v>#N/A</v>
      </c>
    </row>
    <row r="18" spans="1:30" x14ac:dyDescent="0.3">
      <c r="A18" s="9">
        <v>45302</v>
      </c>
      <c r="B18" s="44">
        <v>-20.64173857607588</v>
      </c>
      <c r="C18" s="44">
        <v>-22.396875149048942</v>
      </c>
      <c r="D18" s="26" t="e">
        <f>NA()</f>
        <v>#N/A</v>
      </c>
      <c r="E18" s="26" t="e">
        <f>NA()</f>
        <v>#N/A</v>
      </c>
      <c r="F18" s="44">
        <v>-22.554348644373452</v>
      </c>
      <c r="G18" s="44">
        <v>-22.554348644373452</v>
      </c>
      <c r="H18" s="44">
        <v>-22.107510139922741</v>
      </c>
      <c r="I18" s="44">
        <v>-22.104993553042281</v>
      </c>
      <c r="J18" s="44">
        <v>-21.8236035335072</v>
      </c>
      <c r="K18" s="44">
        <v>-21.603427078132309</v>
      </c>
      <c r="L18" s="44">
        <v>-21.603427078132309</v>
      </c>
      <c r="M18" s="26" t="e">
        <f>NA()</f>
        <v>#N/A</v>
      </c>
      <c r="N18" s="26" t="e">
        <f>NA()</f>
        <v>#N/A</v>
      </c>
      <c r="O18" s="26" t="e">
        <f>NA()</f>
        <v>#N/A</v>
      </c>
      <c r="P18" s="26" t="e">
        <f>NA()</f>
        <v>#N/A</v>
      </c>
      <c r="Q18" s="26" t="e">
        <f>NA()</f>
        <v>#N/A</v>
      </c>
      <c r="R18" s="26" t="e">
        <f>NA()</f>
        <v>#N/A</v>
      </c>
      <c r="S18" s="26" t="e">
        <f>NA()</f>
        <v>#N/A</v>
      </c>
      <c r="T18" s="44">
        <v>-20.952411537287048</v>
      </c>
      <c r="U18" s="44">
        <v>-20.990185654435209</v>
      </c>
      <c r="V18" s="44">
        <v>-20.881695390384209</v>
      </c>
      <c r="W18" s="44">
        <v>-21.352649461945699</v>
      </c>
      <c r="X18" s="26" t="e">
        <f>NA()</f>
        <v>#N/A</v>
      </c>
      <c r="Y18" s="44">
        <v>-23.587640158147249</v>
      </c>
      <c r="Z18" s="26" t="e">
        <f>NA()</f>
        <v>#N/A</v>
      </c>
      <c r="AA18" s="44">
        <v>-23.58070613454575</v>
      </c>
      <c r="AB18" s="44">
        <v>-22.974068059751971</v>
      </c>
      <c r="AC18" s="44">
        <v>-21.279692408575531</v>
      </c>
      <c r="AD18" s="7" t="e">
        <f>NA()</f>
        <v>#N/A</v>
      </c>
    </row>
    <row r="19" spans="1:30" x14ac:dyDescent="0.3">
      <c r="A19" s="9">
        <v>45303</v>
      </c>
      <c r="B19" s="44">
        <v>-33.459348438779202</v>
      </c>
      <c r="C19" s="44">
        <v>-32.307203228391188</v>
      </c>
      <c r="D19" s="26" t="e">
        <f>NA()</f>
        <v>#N/A</v>
      </c>
      <c r="E19" s="26" t="e">
        <f>NA()</f>
        <v>#N/A</v>
      </c>
      <c r="F19" s="44">
        <v>-31.606416031776352</v>
      </c>
      <c r="G19" s="44">
        <v>-31.606416031776352</v>
      </c>
      <c r="H19" s="44">
        <v>-32.001372979289037</v>
      </c>
      <c r="I19" s="44">
        <v>-31.689723851581078</v>
      </c>
      <c r="J19" s="44">
        <v>-31.145021548889531</v>
      </c>
      <c r="K19" s="44">
        <v>-31.927486088879391</v>
      </c>
      <c r="L19" s="44">
        <v>-31.927486088879391</v>
      </c>
      <c r="M19" s="26" t="e">
        <f>NA()</f>
        <v>#N/A</v>
      </c>
      <c r="N19" s="26" t="e">
        <f>NA()</f>
        <v>#N/A</v>
      </c>
      <c r="O19" s="26" t="e">
        <f>NA()</f>
        <v>#N/A</v>
      </c>
      <c r="P19" s="26" t="e">
        <f>NA()</f>
        <v>#N/A</v>
      </c>
      <c r="Q19" s="26" t="e">
        <f>NA()</f>
        <v>#N/A</v>
      </c>
      <c r="R19" s="26" t="e">
        <f>NA()</f>
        <v>#N/A</v>
      </c>
      <c r="S19" s="26" t="e">
        <f>NA()</f>
        <v>#N/A</v>
      </c>
      <c r="T19" s="44">
        <v>-31.373854741554371</v>
      </c>
      <c r="U19" s="44">
        <v>-31.07350224387503</v>
      </c>
      <c r="V19" s="44">
        <v>-30.489228683458521</v>
      </c>
      <c r="W19" s="44">
        <v>-30.817125116174029</v>
      </c>
      <c r="X19" s="26" t="e">
        <f>NA()</f>
        <v>#N/A</v>
      </c>
      <c r="Y19" s="44">
        <v>-31.36199397551707</v>
      </c>
      <c r="Z19" s="26" t="e">
        <f>NA()</f>
        <v>#N/A</v>
      </c>
      <c r="AA19" s="44">
        <v>-31.378259976570291</v>
      </c>
      <c r="AB19" s="44">
        <v>-31.007188144895451</v>
      </c>
      <c r="AC19" s="44">
        <v>-30.679139359438039</v>
      </c>
      <c r="AD19" s="7" t="e">
        <f>NA()</f>
        <v>#N/A</v>
      </c>
    </row>
    <row r="20" spans="1:30" x14ac:dyDescent="0.3">
      <c r="A20" s="9">
        <v>45304</v>
      </c>
      <c r="B20" s="44">
        <v>-27.551021227203918</v>
      </c>
      <c r="C20" s="44">
        <v>-25.686654718847809</v>
      </c>
      <c r="D20" s="26" t="e">
        <f>NA()</f>
        <v>#N/A</v>
      </c>
      <c r="E20" s="26" t="e">
        <f>NA()</f>
        <v>#N/A</v>
      </c>
      <c r="F20" s="44">
        <v>-26.51223719179794</v>
      </c>
      <c r="G20" s="44">
        <v>-26.51223719179794</v>
      </c>
      <c r="H20" s="44">
        <v>-26.56279557437739</v>
      </c>
      <c r="I20" s="44">
        <v>-27.479312664831351</v>
      </c>
      <c r="J20" s="44">
        <v>-27.982130298705439</v>
      </c>
      <c r="K20" s="44">
        <v>-25.160608969475671</v>
      </c>
      <c r="L20" s="44">
        <v>-25.160608969475671</v>
      </c>
      <c r="M20" s="26" t="e">
        <f>NA()</f>
        <v>#N/A</v>
      </c>
      <c r="N20" s="26" t="e">
        <f>NA()</f>
        <v>#N/A</v>
      </c>
      <c r="O20" s="26" t="e">
        <f>NA()</f>
        <v>#N/A</v>
      </c>
      <c r="P20" s="26" t="e">
        <f>NA()</f>
        <v>#N/A</v>
      </c>
      <c r="Q20" s="26" t="e">
        <f>NA()</f>
        <v>#N/A</v>
      </c>
      <c r="R20" s="26" t="e">
        <f>NA()</f>
        <v>#N/A</v>
      </c>
      <c r="S20" s="26" t="e">
        <f>NA()</f>
        <v>#N/A</v>
      </c>
      <c r="T20" s="44">
        <v>-21.897986073158531</v>
      </c>
      <c r="U20" s="44">
        <v>-23.824072492345071</v>
      </c>
      <c r="V20" s="44">
        <v>-25.461525845917809</v>
      </c>
      <c r="W20" s="44">
        <v>-26.72182807231162</v>
      </c>
      <c r="X20" s="26" t="e">
        <f>NA()</f>
        <v>#N/A</v>
      </c>
      <c r="Y20" s="44">
        <v>-26.9980144854363</v>
      </c>
      <c r="Z20" s="26" t="e">
        <f>NA()</f>
        <v>#N/A</v>
      </c>
      <c r="AA20" s="44">
        <v>-30.167832556603141</v>
      </c>
      <c r="AB20" s="44">
        <v>-30.6622878155253</v>
      </c>
      <c r="AC20" s="44">
        <v>-26.76332662503302</v>
      </c>
      <c r="AD20" s="7" t="e">
        <f>NA()</f>
        <v>#N/A</v>
      </c>
    </row>
    <row r="21" spans="1:30" x14ac:dyDescent="0.3">
      <c r="A21" s="9">
        <v>45305</v>
      </c>
      <c r="B21" s="44">
        <v>-25.795994678582989</v>
      </c>
      <c r="C21" s="44">
        <v>-26.06496486654309</v>
      </c>
      <c r="D21" s="26" t="e">
        <f>NA()</f>
        <v>#N/A</v>
      </c>
      <c r="E21" s="26" t="e">
        <f>NA()</f>
        <v>#N/A</v>
      </c>
      <c r="F21" s="44">
        <v>-27.469326735472581</v>
      </c>
      <c r="G21" s="44">
        <v>-27.469326735472581</v>
      </c>
      <c r="H21" s="44">
        <v>-26.900762058486752</v>
      </c>
      <c r="I21" s="44">
        <v>-27.846266857642888</v>
      </c>
      <c r="J21" s="44">
        <v>-28.3353238291397</v>
      </c>
      <c r="K21" s="44">
        <v>-25.267042407654859</v>
      </c>
      <c r="L21" s="44">
        <v>-25.267042407654859</v>
      </c>
      <c r="M21" s="26" t="e">
        <f>NA()</f>
        <v>#N/A</v>
      </c>
      <c r="N21" s="26" t="e">
        <f>NA()</f>
        <v>#N/A</v>
      </c>
      <c r="O21" s="26" t="e">
        <f>NA()</f>
        <v>#N/A</v>
      </c>
      <c r="P21" s="26" t="e">
        <f>NA()</f>
        <v>#N/A</v>
      </c>
      <c r="Q21" s="26" t="e">
        <f>NA()</f>
        <v>#N/A</v>
      </c>
      <c r="R21" s="26" t="e">
        <f>NA()</f>
        <v>#N/A</v>
      </c>
      <c r="S21" s="26" t="e">
        <f>NA()</f>
        <v>#N/A</v>
      </c>
      <c r="T21" s="44">
        <v>-26.237141007822942</v>
      </c>
      <c r="U21" s="44">
        <v>-26.572711976742681</v>
      </c>
      <c r="V21" s="44">
        <v>-27.87925744397592</v>
      </c>
      <c r="W21" s="44">
        <v>-28.10729063655781</v>
      </c>
      <c r="X21" s="26" t="e">
        <f>NA()</f>
        <v>#N/A</v>
      </c>
      <c r="Y21" s="44">
        <v>-28.80694494454346</v>
      </c>
      <c r="Z21" s="26" t="e">
        <f>NA()</f>
        <v>#N/A</v>
      </c>
      <c r="AA21" s="44">
        <v>-30.3062416473295</v>
      </c>
      <c r="AB21" s="44">
        <v>-30.474683242538362</v>
      </c>
      <c r="AC21" s="44">
        <v>-28.27898166359941</v>
      </c>
      <c r="AD21" s="7" t="e">
        <f>NA()</f>
        <v>#N/A</v>
      </c>
    </row>
    <row r="22" spans="1:30" x14ac:dyDescent="0.3">
      <c r="A22" s="9">
        <v>45306</v>
      </c>
      <c r="B22" s="44">
        <v>-20.102602330445851</v>
      </c>
      <c r="C22" s="44">
        <v>-16.247248192120281</v>
      </c>
      <c r="D22" s="26" t="e">
        <f>NA()</f>
        <v>#N/A</v>
      </c>
      <c r="E22" s="26" t="e">
        <f>NA()</f>
        <v>#N/A</v>
      </c>
      <c r="F22" s="44">
        <v>-16.093214905295159</v>
      </c>
      <c r="G22" s="44">
        <v>-16.093214905295159</v>
      </c>
      <c r="H22" s="44">
        <v>-16.934239785217638</v>
      </c>
      <c r="I22" s="44">
        <v>-18.318416122770572</v>
      </c>
      <c r="J22" s="44">
        <v>-19.481339981456809</v>
      </c>
      <c r="K22" s="44">
        <v>-18.320927540102669</v>
      </c>
      <c r="L22" s="44">
        <v>-18.320927540102669</v>
      </c>
      <c r="M22" s="26" t="e">
        <f>NA()</f>
        <v>#N/A</v>
      </c>
      <c r="N22" s="26" t="e">
        <f>NA()</f>
        <v>#N/A</v>
      </c>
      <c r="O22" s="26" t="e">
        <f>NA()</f>
        <v>#N/A</v>
      </c>
      <c r="P22" s="26" t="e">
        <f>NA()</f>
        <v>#N/A</v>
      </c>
      <c r="Q22" s="26" t="e">
        <f>NA()</f>
        <v>#N/A</v>
      </c>
      <c r="R22" s="26" t="e">
        <f>NA()</f>
        <v>#N/A</v>
      </c>
      <c r="S22" s="26" t="e">
        <f>NA()</f>
        <v>#N/A</v>
      </c>
      <c r="T22" s="44">
        <v>-15.574576925575171</v>
      </c>
      <c r="U22" s="44">
        <v>-16.257445369528</v>
      </c>
      <c r="V22" s="44">
        <v>-17.792057939606622</v>
      </c>
      <c r="W22" s="44">
        <v>-18.636698960531721</v>
      </c>
      <c r="X22" s="26" t="e">
        <f>NA()</f>
        <v>#N/A</v>
      </c>
      <c r="Y22" s="44">
        <v>-16.794549480791829</v>
      </c>
      <c r="Z22" s="26" t="e">
        <f>NA()</f>
        <v>#N/A</v>
      </c>
      <c r="AA22" s="44">
        <v>-21.338262663064771</v>
      </c>
      <c r="AB22" s="44">
        <v>-22.739238830013392</v>
      </c>
      <c r="AC22" s="44">
        <v>-18.723663598065741</v>
      </c>
      <c r="AD22" s="7" t="e">
        <f>NA()</f>
        <v>#N/A</v>
      </c>
    </row>
    <row r="23" spans="1:30" x14ac:dyDescent="0.3">
      <c r="A23" s="9">
        <v>45307</v>
      </c>
      <c r="B23" s="44">
        <v>-15.9712750333654</v>
      </c>
      <c r="C23" s="44">
        <v>-11.79999153780992</v>
      </c>
      <c r="D23" s="26" t="e">
        <f>NA()</f>
        <v>#N/A</v>
      </c>
      <c r="E23" s="26" t="e">
        <f>NA()</f>
        <v>#N/A</v>
      </c>
      <c r="F23" s="44">
        <v>-9.3519051256949979</v>
      </c>
      <c r="G23" s="44">
        <v>-9.3519051256949979</v>
      </c>
      <c r="H23" s="44">
        <v>-11.220099328730729</v>
      </c>
      <c r="I23" s="44">
        <v>-10.0598145346903</v>
      </c>
      <c r="J23" s="44">
        <v>-9.6699026800463344</v>
      </c>
      <c r="K23" s="44">
        <v>-12.83100346538953</v>
      </c>
      <c r="L23" s="44">
        <v>-12.83100346538953</v>
      </c>
      <c r="M23" s="26" t="e">
        <f>NA()</f>
        <v>#N/A</v>
      </c>
      <c r="N23" s="26" t="e">
        <f>NA()</f>
        <v>#N/A</v>
      </c>
      <c r="O23" s="26" t="e">
        <f>NA()</f>
        <v>#N/A</v>
      </c>
      <c r="P23" s="26" t="e">
        <f>NA()</f>
        <v>#N/A</v>
      </c>
      <c r="Q23" s="26" t="e">
        <f>NA()</f>
        <v>#N/A</v>
      </c>
      <c r="R23" s="26" t="e">
        <f>NA()</f>
        <v>#N/A</v>
      </c>
      <c r="S23" s="26" t="e">
        <f>NA()</f>
        <v>#N/A</v>
      </c>
      <c r="T23" s="44">
        <v>-8.2074767786428424</v>
      </c>
      <c r="U23" s="44">
        <v>-9.3271108051291662</v>
      </c>
      <c r="V23" s="44">
        <v>-8.3865908528277373</v>
      </c>
      <c r="W23" s="44">
        <v>-9.0282467664370358</v>
      </c>
      <c r="X23" s="26" t="e">
        <f>NA()</f>
        <v>#N/A</v>
      </c>
      <c r="Y23" s="44">
        <v>-8.8182021989389341</v>
      </c>
      <c r="Z23" s="26" t="e">
        <f>NA()</f>
        <v>#N/A</v>
      </c>
      <c r="AA23" s="44">
        <v>-8.5909704502260524</v>
      </c>
      <c r="AB23" s="44">
        <v>-9.1994144492251735</v>
      </c>
      <c r="AC23" s="44">
        <v>-8.9634015016861781</v>
      </c>
      <c r="AD23" s="7" t="e">
        <f>NA()</f>
        <v>#N/A</v>
      </c>
    </row>
    <row r="24" spans="1:30" x14ac:dyDescent="0.3">
      <c r="A24" s="9">
        <v>45308</v>
      </c>
      <c r="B24" s="44">
        <v>-17.659910133611721</v>
      </c>
      <c r="C24" s="44">
        <v>-13.59884898343307</v>
      </c>
      <c r="D24" s="26" t="e">
        <f>NA()</f>
        <v>#N/A</v>
      </c>
      <c r="E24" s="26" t="e">
        <f>NA()</f>
        <v>#N/A</v>
      </c>
      <c r="F24" s="44">
        <v>-11.150003442790821</v>
      </c>
      <c r="G24" s="44">
        <v>-11.150003442790821</v>
      </c>
      <c r="H24" s="44">
        <v>-12.99303998629483</v>
      </c>
      <c r="I24" s="44">
        <v>-11.87639011082609</v>
      </c>
      <c r="J24" s="44">
        <v>-11.298403003977629</v>
      </c>
      <c r="K24" s="44">
        <v>-12.74560300592788</v>
      </c>
      <c r="L24" s="44">
        <v>-12.74560300592788</v>
      </c>
      <c r="M24" s="26" t="e">
        <f>NA()</f>
        <v>#N/A</v>
      </c>
      <c r="N24" s="26" t="e">
        <f>NA()</f>
        <v>#N/A</v>
      </c>
      <c r="O24" s="26" t="e">
        <f>NA()</f>
        <v>#N/A</v>
      </c>
      <c r="P24" s="26" t="e">
        <f>NA()</f>
        <v>#N/A</v>
      </c>
      <c r="Q24" s="26" t="e">
        <f>NA()</f>
        <v>#N/A</v>
      </c>
      <c r="R24" s="26" t="e">
        <f>NA()</f>
        <v>#N/A</v>
      </c>
      <c r="S24" s="26" t="e">
        <f>NA()</f>
        <v>#N/A</v>
      </c>
      <c r="T24" s="44">
        <v>-8.1968687004999197</v>
      </c>
      <c r="U24" s="44">
        <v>-9.4030398523716485</v>
      </c>
      <c r="V24" s="44">
        <v>-8.6763207408500875</v>
      </c>
      <c r="W24" s="44">
        <v>-9.9873618724138566</v>
      </c>
      <c r="X24" s="26" t="e">
        <f>NA()</f>
        <v>#N/A</v>
      </c>
      <c r="Y24" s="44">
        <v>-12.43577257566432</v>
      </c>
      <c r="Z24" s="26" t="e">
        <f>NA()</f>
        <v>#N/A</v>
      </c>
      <c r="AA24" s="44">
        <v>-12.770488531363471</v>
      </c>
      <c r="AB24" s="44">
        <v>-12.251386587392179</v>
      </c>
      <c r="AC24" s="44">
        <v>-9.8949690984356948</v>
      </c>
      <c r="AD24" s="7" t="e">
        <f>NA()</f>
        <v>#N/A</v>
      </c>
    </row>
    <row r="25" spans="1:30" x14ac:dyDescent="0.3">
      <c r="A25" s="9">
        <v>45309</v>
      </c>
      <c r="B25" s="44">
        <v>-18.948688251112511</v>
      </c>
      <c r="C25" s="44">
        <v>-17.49920806400932</v>
      </c>
      <c r="D25" s="26" t="e">
        <f>NA()</f>
        <v>#N/A</v>
      </c>
      <c r="E25" s="26" t="e">
        <f>NA()</f>
        <v>#N/A</v>
      </c>
      <c r="F25" s="44">
        <v>-16.837551705618068</v>
      </c>
      <c r="G25" s="44">
        <v>-16.837551705618068</v>
      </c>
      <c r="H25" s="44">
        <v>-17.464635688335591</v>
      </c>
      <c r="I25" s="44">
        <v>-17.615034474016799</v>
      </c>
      <c r="J25" s="44">
        <v>-17.623582950256719</v>
      </c>
      <c r="K25" s="44">
        <v>-17.35266360328308</v>
      </c>
      <c r="L25" s="44">
        <v>-17.35266360328308</v>
      </c>
      <c r="M25" s="26" t="e">
        <f>NA()</f>
        <v>#N/A</v>
      </c>
      <c r="N25" s="26" t="e">
        <f>NA()</f>
        <v>#N/A</v>
      </c>
      <c r="O25" s="26" t="e">
        <f>NA()</f>
        <v>#N/A</v>
      </c>
      <c r="P25" s="26" t="e">
        <f>NA()</f>
        <v>#N/A</v>
      </c>
      <c r="Q25" s="26" t="e">
        <f>NA()</f>
        <v>#N/A</v>
      </c>
      <c r="R25" s="26" t="e">
        <f>NA()</f>
        <v>#N/A</v>
      </c>
      <c r="S25" s="26" t="e">
        <f>NA()</f>
        <v>#N/A</v>
      </c>
      <c r="T25" s="44">
        <v>-17.307407661461301</v>
      </c>
      <c r="U25" s="44">
        <v>-16.75268131090013</v>
      </c>
      <c r="V25" s="44">
        <v>-16.87670840477756</v>
      </c>
      <c r="W25" s="44">
        <v>-17.250145677517139</v>
      </c>
      <c r="X25" s="26" t="e">
        <f>NA()</f>
        <v>#N/A</v>
      </c>
      <c r="Y25" s="44">
        <v>-17.327440410064721</v>
      </c>
      <c r="Z25" s="26" t="e">
        <f>NA()</f>
        <v>#N/A</v>
      </c>
      <c r="AA25" s="44">
        <v>-17.74919111332142</v>
      </c>
      <c r="AB25" s="44">
        <v>-18.020146474072419</v>
      </c>
      <c r="AC25" s="44">
        <v>-17.249160495700981</v>
      </c>
      <c r="AD25" s="7" t="e">
        <f>NA()</f>
        <v>#N/A</v>
      </c>
    </row>
    <row r="26" spans="1:30" x14ac:dyDescent="0.3">
      <c r="A26" s="9">
        <v>45310</v>
      </c>
      <c r="B26" s="44">
        <v>-13.07590100482531</v>
      </c>
      <c r="C26" s="44">
        <v>-11.676585680690749</v>
      </c>
      <c r="D26" s="26" t="e">
        <f>NA()</f>
        <v>#N/A</v>
      </c>
      <c r="E26" s="26" t="e">
        <f>NA()</f>
        <v>#N/A</v>
      </c>
      <c r="F26" s="44">
        <v>-12.5444461365596</v>
      </c>
      <c r="G26" s="44">
        <v>-12.5444461365596</v>
      </c>
      <c r="H26" s="44">
        <v>-12.834701028706659</v>
      </c>
      <c r="I26" s="44">
        <v>-14.23128625925608</v>
      </c>
      <c r="J26" s="44">
        <v>-15.16057311401778</v>
      </c>
      <c r="K26" s="44">
        <v>-11.088222708259879</v>
      </c>
      <c r="L26" s="44">
        <v>-11.088222708259879</v>
      </c>
      <c r="M26" s="26" t="e">
        <f>NA()</f>
        <v>#N/A</v>
      </c>
      <c r="N26" s="26" t="e">
        <f>NA()</f>
        <v>#N/A</v>
      </c>
      <c r="O26" s="26" t="e">
        <f>NA()</f>
        <v>#N/A</v>
      </c>
      <c r="P26" s="26" t="e">
        <f>NA()</f>
        <v>#N/A</v>
      </c>
      <c r="Q26" s="26" t="e">
        <f>NA()</f>
        <v>#N/A</v>
      </c>
      <c r="R26" s="26" t="e">
        <f>NA()</f>
        <v>#N/A</v>
      </c>
      <c r="S26" s="26" t="e">
        <f>NA()</f>
        <v>#N/A</v>
      </c>
      <c r="T26" s="44">
        <v>-8.676721079415131</v>
      </c>
      <c r="U26" s="44">
        <v>-10.44444117041888</v>
      </c>
      <c r="V26" s="44">
        <v>-12.434907407538789</v>
      </c>
      <c r="W26" s="44">
        <v>-13.79774026077828</v>
      </c>
      <c r="X26" s="26" t="e">
        <f>NA()</f>
        <v>#N/A</v>
      </c>
      <c r="Y26" s="44">
        <v>-13.26826839108435</v>
      </c>
      <c r="Z26" s="26" t="e">
        <f>NA()</f>
        <v>#N/A</v>
      </c>
      <c r="AA26" s="44">
        <v>-16.077900182867101</v>
      </c>
      <c r="AB26" s="44">
        <v>-17.48010234361664</v>
      </c>
      <c r="AC26" s="44">
        <v>-13.90404049950928</v>
      </c>
      <c r="AD26" s="7" t="e">
        <f>NA()</f>
        <v>#N/A</v>
      </c>
    </row>
    <row r="27" spans="1:30" x14ac:dyDescent="0.3">
      <c r="A27" s="9">
        <v>45311</v>
      </c>
      <c r="B27" s="44">
        <v>-5.1214647989534683</v>
      </c>
      <c r="C27" s="44">
        <v>-1.7458975775921319</v>
      </c>
      <c r="D27" s="26" t="e">
        <f>NA()</f>
        <v>#N/A</v>
      </c>
      <c r="E27" s="26" t="e">
        <f>NA()</f>
        <v>#N/A</v>
      </c>
      <c r="F27" s="44">
        <v>-0.27012381806014218</v>
      </c>
      <c r="G27" s="44">
        <v>-0.27012381806014218</v>
      </c>
      <c r="H27" s="44">
        <v>-2.233350316406927</v>
      </c>
      <c r="I27" s="44">
        <v>-3.8897717607946452</v>
      </c>
      <c r="J27" s="44">
        <v>-5.1676786396304237</v>
      </c>
      <c r="K27" s="44">
        <v>-0.27178693498882472</v>
      </c>
      <c r="L27" s="44">
        <v>-0.27178693498882472</v>
      </c>
      <c r="M27" s="26" t="e">
        <f>NA()</f>
        <v>#N/A</v>
      </c>
      <c r="N27" s="26" t="e">
        <f>NA()</f>
        <v>#N/A</v>
      </c>
      <c r="O27" s="26" t="e">
        <f>NA()</f>
        <v>#N/A</v>
      </c>
      <c r="P27" s="26" t="e">
        <f>NA()</f>
        <v>#N/A</v>
      </c>
      <c r="Q27" s="26" t="e">
        <f>NA()</f>
        <v>#N/A</v>
      </c>
      <c r="R27" s="26" t="e">
        <f>NA()</f>
        <v>#N/A</v>
      </c>
      <c r="S27" s="26" t="e">
        <f>NA()</f>
        <v>#N/A</v>
      </c>
      <c r="T27" s="44">
        <v>3.2315838175082381</v>
      </c>
      <c r="U27" s="44">
        <v>1.989927893732897</v>
      </c>
      <c r="V27" s="44">
        <v>-1.41199586590642</v>
      </c>
      <c r="W27" s="44">
        <v>-3.2898372527684221</v>
      </c>
      <c r="X27" s="26" t="e">
        <f>NA()</f>
        <v>#N/A</v>
      </c>
      <c r="Y27" s="44">
        <v>-6.7773095095180906</v>
      </c>
      <c r="Z27" s="26" t="e">
        <f>NA()</f>
        <v>#N/A</v>
      </c>
      <c r="AA27" s="44">
        <v>-9.7579317145390974</v>
      </c>
      <c r="AB27" s="44">
        <v>-10.160413664275319</v>
      </c>
      <c r="AC27" s="44">
        <v>-3.349978346080718</v>
      </c>
      <c r="AD27" s="7" t="e">
        <f>NA()</f>
        <v>#N/A</v>
      </c>
    </row>
    <row r="28" spans="1:30" x14ac:dyDescent="0.3">
      <c r="A28" s="9">
        <v>45312</v>
      </c>
      <c r="B28" s="44">
        <v>-4.1582093882196034</v>
      </c>
      <c r="C28" s="44">
        <v>-2.8590448490583071</v>
      </c>
      <c r="D28" s="26" t="e">
        <f>NA()</f>
        <v>#N/A</v>
      </c>
      <c r="E28" s="26" t="e">
        <f>NA()</f>
        <v>#N/A</v>
      </c>
      <c r="F28" s="44">
        <v>-2.3721004730479649</v>
      </c>
      <c r="G28" s="44">
        <v>-2.3721004730479649</v>
      </c>
      <c r="H28" s="44">
        <v>-3.6971454227879121</v>
      </c>
      <c r="I28" s="44">
        <v>-5.2635313258036831</v>
      </c>
      <c r="J28" s="44">
        <v>-6.3168992069615797</v>
      </c>
      <c r="K28" s="44">
        <v>0.46647626451385799</v>
      </c>
      <c r="L28" s="44">
        <v>0.46647626451385799</v>
      </c>
      <c r="M28" s="26" t="e">
        <f>NA()</f>
        <v>#N/A</v>
      </c>
      <c r="N28" s="26" t="e">
        <f>NA()</f>
        <v>#N/A</v>
      </c>
      <c r="O28" s="26" t="e">
        <f>NA()</f>
        <v>#N/A</v>
      </c>
      <c r="P28" s="26" t="e">
        <f>NA()</f>
        <v>#N/A</v>
      </c>
      <c r="Q28" s="26" t="e">
        <f>NA()</f>
        <v>#N/A</v>
      </c>
      <c r="R28" s="26" t="e">
        <f>NA()</f>
        <v>#N/A</v>
      </c>
      <c r="S28" s="26" t="e">
        <f>NA()</f>
        <v>#N/A</v>
      </c>
      <c r="T28" s="44">
        <v>1.520034286079067</v>
      </c>
      <c r="U28" s="44">
        <v>0.5875005631094723</v>
      </c>
      <c r="V28" s="44">
        <v>-3.2151075969370591</v>
      </c>
      <c r="W28" s="44">
        <v>-4.7660034019493196</v>
      </c>
      <c r="X28" s="26" t="e">
        <f>NA()</f>
        <v>#N/A</v>
      </c>
      <c r="Y28" s="44">
        <v>-7.4487905649038453</v>
      </c>
      <c r="Z28" s="26" t="e">
        <f>NA()</f>
        <v>#N/A</v>
      </c>
      <c r="AA28" s="44">
        <v>-9.5938421213045899</v>
      </c>
      <c r="AB28" s="44">
        <v>-10.05344637505863</v>
      </c>
      <c r="AC28" s="44">
        <v>-4.9602985883342967</v>
      </c>
      <c r="AD28" s="7" t="e">
        <f>NA()</f>
        <v>#N/A</v>
      </c>
    </row>
    <row r="29" spans="1:30" x14ac:dyDescent="0.3">
      <c r="A29" s="9">
        <v>45313</v>
      </c>
      <c r="B29" s="44">
        <v>-3.8355708811114368</v>
      </c>
      <c r="C29" s="44">
        <v>-3.9820746503379212</v>
      </c>
      <c r="D29" s="26" t="e">
        <f>NA()</f>
        <v>#N/A</v>
      </c>
      <c r="E29" s="26" t="e">
        <f>NA()</f>
        <v>#N/A</v>
      </c>
      <c r="F29" s="44">
        <v>-4.1977385029487104</v>
      </c>
      <c r="G29" s="44">
        <v>-4.1977385029487104</v>
      </c>
      <c r="H29" s="44">
        <v>-4.9084114328831561</v>
      </c>
      <c r="I29" s="44">
        <v>-6.1903564991108624</v>
      </c>
      <c r="J29" s="44">
        <v>-6.7400134299522847</v>
      </c>
      <c r="K29" s="44">
        <v>-0.22849855351267931</v>
      </c>
      <c r="L29" s="44">
        <v>-0.22849855351267931</v>
      </c>
      <c r="M29" s="26" t="e">
        <f>NA()</f>
        <v>#N/A</v>
      </c>
      <c r="N29" s="26" t="e">
        <f>NA()</f>
        <v>#N/A</v>
      </c>
      <c r="O29" s="26" t="e">
        <f>NA()</f>
        <v>#N/A</v>
      </c>
      <c r="P29" s="26" t="e">
        <f>NA()</f>
        <v>#N/A</v>
      </c>
      <c r="Q29" s="26" t="e">
        <f>NA()</f>
        <v>#N/A</v>
      </c>
      <c r="R29" s="26" t="e">
        <f>NA()</f>
        <v>#N/A</v>
      </c>
      <c r="S29" s="26" t="e">
        <f>NA()</f>
        <v>#N/A</v>
      </c>
      <c r="T29" s="44">
        <v>-1.5467634195216531</v>
      </c>
      <c r="U29" s="44">
        <v>-2.171135848229198</v>
      </c>
      <c r="V29" s="44">
        <v>-4.6335424694287886</v>
      </c>
      <c r="W29" s="44">
        <v>-5.6867779496905371</v>
      </c>
      <c r="X29" s="26" t="e">
        <f>NA()</f>
        <v>#N/A</v>
      </c>
      <c r="Y29" s="44">
        <v>-7.2907605684720238</v>
      </c>
      <c r="Z29" s="26" t="e">
        <f>NA()</f>
        <v>#N/A</v>
      </c>
      <c r="AA29" s="44">
        <v>-9.1097412698046014</v>
      </c>
      <c r="AB29" s="44">
        <v>-9.4912091247020385</v>
      </c>
      <c r="AC29" s="44">
        <v>-5.696927581246598</v>
      </c>
      <c r="AD29" s="7" t="e">
        <f>NA()</f>
        <v>#N/A</v>
      </c>
    </row>
    <row r="30" spans="1:30" x14ac:dyDescent="0.3">
      <c r="A30" s="9">
        <v>45314</v>
      </c>
      <c r="B30" s="44">
        <v>-2.2694621272046618</v>
      </c>
      <c r="C30" s="44">
        <v>1.1524115443352509</v>
      </c>
      <c r="D30" s="26" t="e">
        <f>NA()</f>
        <v>#N/A</v>
      </c>
      <c r="E30" s="26" t="e">
        <f>NA()</f>
        <v>#N/A</v>
      </c>
      <c r="F30" s="44">
        <v>3.0423996439219541</v>
      </c>
      <c r="G30" s="44">
        <v>3.0423996439219541</v>
      </c>
      <c r="H30" s="44">
        <v>1.5662995017254391</v>
      </c>
      <c r="I30" s="44">
        <v>1.427943655995136</v>
      </c>
      <c r="J30" s="44">
        <v>1.1930159493194881</v>
      </c>
      <c r="K30" s="44">
        <v>2.2547499348346491</v>
      </c>
      <c r="L30" s="44">
        <v>2.2547499348346491</v>
      </c>
      <c r="M30" s="26" t="e">
        <f>NA()</f>
        <v>#N/A</v>
      </c>
      <c r="N30" s="26" t="e">
        <f>NA()</f>
        <v>#N/A</v>
      </c>
      <c r="O30" s="26" t="e">
        <f>NA()</f>
        <v>#N/A</v>
      </c>
      <c r="P30" s="26" t="e">
        <f>NA()</f>
        <v>#N/A</v>
      </c>
      <c r="Q30" s="26" t="e">
        <f>NA()</f>
        <v>#N/A</v>
      </c>
      <c r="R30" s="26" t="e">
        <f>NA()</f>
        <v>#N/A</v>
      </c>
      <c r="S30" s="26" t="e">
        <f>NA()</f>
        <v>#N/A</v>
      </c>
      <c r="T30" s="44">
        <v>3.3618488463422409</v>
      </c>
      <c r="U30" s="44">
        <v>3.8834330718931369</v>
      </c>
      <c r="V30" s="44">
        <v>4.1151485735542792</v>
      </c>
      <c r="W30" s="44">
        <v>2.654082261436884</v>
      </c>
      <c r="X30" s="26" t="e">
        <f>NA()</f>
        <v>#N/A</v>
      </c>
      <c r="Y30" s="44">
        <v>1.863724603596552</v>
      </c>
      <c r="Z30" s="26" t="e">
        <f>NA()</f>
        <v>#N/A</v>
      </c>
      <c r="AA30" s="44">
        <v>-0.47471879031678549</v>
      </c>
      <c r="AB30" s="44">
        <v>-1.411373576002916</v>
      </c>
      <c r="AC30" s="44">
        <v>2.8552473339502171</v>
      </c>
      <c r="AD30" s="7" t="e">
        <f>NA()</f>
        <v>#N/A</v>
      </c>
    </row>
    <row r="31" spans="1:30" x14ac:dyDescent="0.3">
      <c r="A31" s="9">
        <v>45315</v>
      </c>
      <c r="B31" s="44">
        <v>-2.409187120705667</v>
      </c>
      <c r="C31" s="44">
        <v>0.46974940815829308</v>
      </c>
      <c r="D31" s="26" t="e">
        <f>NA()</f>
        <v>#N/A</v>
      </c>
      <c r="E31" s="26" t="e">
        <f>NA()</f>
        <v>#N/A</v>
      </c>
      <c r="F31" s="44">
        <v>2.106537774811216</v>
      </c>
      <c r="G31" s="44">
        <v>2.106537774811216</v>
      </c>
      <c r="H31" s="44">
        <v>0.8420024067097529</v>
      </c>
      <c r="I31" s="44">
        <v>0.48165853292658772</v>
      </c>
      <c r="J31" s="44">
        <v>-4.6823312108301707E-2</v>
      </c>
      <c r="K31" s="44">
        <v>1.692275366149772</v>
      </c>
      <c r="L31" s="44">
        <v>1.692275366149772</v>
      </c>
      <c r="M31" s="26" t="e">
        <f>NA()</f>
        <v>#N/A</v>
      </c>
      <c r="N31" s="26" t="e">
        <f>NA()</f>
        <v>#N/A</v>
      </c>
      <c r="O31" s="26" t="e">
        <f>NA()</f>
        <v>#N/A</v>
      </c>
      <c r="P31" s="26" t="e">
        <f>NA()</f>
        <v>#N/A</v>
      </c>
      <c r="Q31" s="26" t="e">
        <f>NA()</f>
        <v>#N/A</v>
      </c>
      <c r="R31" s="26" t="e">
        <f>NA()</f>
        <v>#N/A</v>
      </c>
      <c r="S31" s="26" t="e">
        <f>NA()</f>
        <v>#N/A</v>
      </c>
      <c r="T31" s="44">
        <v>2.6771243127478779</v>
      </c>
      <c r="U31" s="44">
        <v>3.1715043411307988</v>
      </c>
      <c r="V31" s="44">
        <v>3.1098508954767108</v>
      </c>
      <c r="W31" s="44">
        <v>1.531513791684205</v>
      </c>
      <c r="X31" s="26" t="e">
        <f>NA()</f>
        <v>#N/A</v>
      </c>
      <c r="Y31" s="44">
        <v>1.473391687517335</v>
      </c>
      <c r="Z31" s="26" t="e">
        <f>NA()</f>
        <v>#N/A</v>
      </c>
      <c r="AA31" s="44">
        <v>-0.51688400408539792</v>
      </c>
      <c r="AB31" s="44">
        <v>-1.890062193286383</v>
      </c>
      <c r="AC31" s="44">
        <v>1.7425763157597769</v>
      </c>
      <c r="AD31" s="7" t="e">
        <f>NA()</f>
        <v>#N/A</v>
      </c>
    </row>
    <row r="32" spans="1:30" x14ac:dyDescent="0.3">
      <c r="A32" s="9">
        <v>45316</v>
      </c>
      <c r="B32" s="44">
        <v>-3.470052103318352</v>
      </c>
      <c r="C32" s="44">
        <v>5.4532614431593629E-2</v>
      </c>
      <c r="D32" s="26" t="e">
        <f>NA()</f>
        <v>#N/A</v>
      </c>
      <c r="E32" s="26" t="e">
        <f>NA()</f>
        <v>#N/A</v>
      </c>
      <c r="F32" s="44">
        <v>1.636511519493183</v>
      </c>
      <c r="G32" s="44">
        <v>1.636511519493183</v>
      </c>
      <c r="H32" s="44">
        <v>0.48440905951468949</v>
      </c>
      <c r="I32" s="44">
        <v>0.89082129128388488</v>
      </c>
      <c r="J32" s="44">
        <v>1.1911630339820929</v>
      </c>
      <c r="K32" s="44">
        <v>0.89193818897831534</v>
      </c>
      <c r="L32" s="44">
        <v>0.89193818897831534</v>
      </c>
      <c r="M32" s="26" t="e">
        <f>NA()</f>
        <v>#N/A</v>
      </c>
      <c r="N32" s="26" t="e">
        <f>NA()</f>
        <v>#N/A</v>
      </c>
      <c r="O32" s="26" t="e">
        <f>NA()</f>
        <v>#N/A</v>
      </c>
      <c r="P32" s="26" t="e">
        <f>NA()</f>
        <v>#N/A</v>
      </c>
      <c r="Q32" s="26" t="e">
        <f>NA()</f>
        <v>#N/A</v>
      </c>
      <c r="R32" s="26" t="e">
        <f>NA()</f>
        <v>#N/A</v>
      </c>
      <c r="S32" s="26" t="e">
        <f>NA()</f>
        <v>#N/A</v>
      </c>
      <c r="T32" s="44">
        <v>2.0993394390887938</v>
      </c>
      <c r="U32" s="44">
        <v>2.5275613717565188</v>
      </c>
      <c r="V32" s="44">
        <v>2.911962406970019</v>
      </c>
      <c r="W32" s="44">
        <v>2.0515627204760558</v>
      </c>
      <c r="X32" s="26" t="e">
        <f>NA()</f>
        <v>#N/A</v>
      </c>
      <c r="Y32" s="44">
        <v>2.335830107619302</v>
      </c>
      <c r="Z32" s="26" t="e">
        <f>NA()</f>
        <v>#N/A</v>
      </c>
      <c r="AA32" s="44">
        <v>1.771146440382608</v>
      </c>
      <c r="AB32" s="44">
        <v>1.019400652037632</v>
      </c>
      <c r="AC32" s="44">
        <v>2.2511557426618651</v>
      </c>
      <c r="AD32" s="7" t="e">
        <f>NA()</f>
        <v>#N/A</v>
      </c>
    </row>
    <row r="33" spans="1:30" x14ac:dyDescent="0.3">
      <c r="A33" s="9">
        <v>45317</v>
      </c>
      <c r="B33" s="44">
        <v>-3.3284987383332241</v>
      </c>
      <c r="C33" s="44">
        <v>-0.29367879022487392</v>
      </c>
      <c r="D33" s="26" t="e">
        <f>NA()</f>
        <v>#N/A</v>
      </c>
      <c r="E33" s="26" t="e">
        <f>NA()</f>
        <v>#N/A</v>
      </c>
      <c r="F33" s="44">
        <v>1.4899843858809161</v>
      </c>
      <c r="G33" s="44">
        <v>1.4899843858809161</v>
      </c>
      <c r="H33" s="44">
        <v>0.31536113702310331</v>
      </c>
      <c r="I33" s="44">
        <v>0.741469947309497</v>
      </c>
      <c r="J33" s="44">
        <v>1.0872111940611831</v>
      </c>
      <c r="K33" s="44">
        <v>0.29780350687514101</v>
      </c>
      <c r="L33" s="44">
        <v>0.29780350687514101</v>
      </c>
      <c r="M33" s="26" t="e">
        <f>NA()</f>
        <v>#N/A</v>
      </c>
      <c r="N33" s="26" t="e">
        <f>NA()</f>
        <v>#N/A</v>
      </c>
      <c r="O33" s="26" t="e">
        <f>NA()</f>
        <v>#N/A</v>
      </c>
      <c r="P33" s="26" t="e">
        <f>NA()</f>
        <v>#N/A</v>
      </c>
      <c r="Q33" s="26" t="e">
        <f>NA()</f>
        <v>#N/A</v>
      </c>
      <c r="R33" s="26" t="e">
        <f>NA()</f>
        <v>#N/A</v>
      </c>
      <c r="S33" s="26" t="e">
        <f>NA()</f>
        <v>#N/A</v>
      </c>
      <c r="T33" s="44">
        <v>2.054159844541402</v>
      </c>
      <c r="U33" s="44">
        <v>2.1354089954431861</v>
      </c>
      <c r="V33" s="44">
        <v>2.6550598354816088</v>
      </c>
      <c r="W33" s="44">
        <v>1.8711355147713959</v>
      </c>
      <c r="X33" s="26" t="e">
        <f>NA()</f>
        <v>#N/A</v>
      </c>
      <c r="Y33" s="44">
        <v>1.903414685251221</v>
      </c>
      <c r="Z33" s="26" t="e">
        <f>NA()</f>
        <v>#N/A</v>
      </c>
      <c r="AA33" s="44">
        <v>1.554623232895153</v>
      </c>
      <c r="AB33" s="44">
        <v>1.157252809814054</v>
      </c>
      <c r="AC33" s="44">
        <v>2.0990616807604852</v>
      </c>
      <c r="AD33" s="7" t="e">
        <f>NA()</f>
        <v>#N/A</v>
      </c>
    </row>
    <row r="34" spans="1:30" x14ac:dyDescent="0.3">
      <c r="A34" s="9">
        <v>45318</v>
      </c>
      <c r="B34" s="44">
        <v>-2.0618859674371488</v>
      </c>
      <c r="C34" s="44">
        <v>2.3775281321991879</v>
      </c>
      <c r="D34" s="26" t="e">
        <f>NA()</f>
        <v>#N/A</v>
      </c>
      <c r="E34" s="26" t="e">
        <f>NA()</f>
        <v>#N/A</v>
      </c>
      <c r="F34" s="44">
        <v>4.1740639519226761</v>
      </c>
      <c r="G34" s="44">
        <v>4.1740639519226761</v>
      </c>
      <c r="H34" s="44">
        <v>2.6953188768411001</v>
      </c>
      <c r="I34" s="44">
        <v>2.9180839532066329</v>
      </c>
      <c r="J34" s="44">
        <v>3.101795345724895</v>
      </c>
      <c r="K34" s="44">
        <v>2.8739905641790529</v>
      </c>
      <c r="L34" s="44">
        <v>2.8739905641790529</v>
      </c>
      <c r="M34" s="26" t="e">
        <f>NA()</f>
        <v>#N/A</v>
      </c>
      <c r="N34" s="26" t="e">
        <f>NA()</f>
        <v>#N/A</v>
      </c>
      <c r="O34" s="26" t="e">
        <f>NA()</f>
        <v>#N/A</v>
      </c>
      <c r="P34" s="26" t="e">
        <f>NA()</f>
        <v>#N/A</v>
      </c>
      <c r="Q34" s="26" t="e">
        <f>NA()</f>
        <v>#N/A</v>
      </c>
      <c r="R34" s="26" t="e">
        <f>NA()</f>
        <v>#N/A</v>
      </c>
      <c r="S34" s="26" t="e">
        <f>NA()</f>
        <v>#N/A</v>
      </c>
      <c r="T34" s="44">
        <v>4.3446818220506316</v>
      </c>
      <c r="U34" s="44">
        <v>4.8320792113161133</v>
      </c>
      <c r="V34" s="44">
        <v>5.0856465263268547</v>
      </c>
      <c r="W34" s="44">
        <v>4.0937209360258748</v>
      </c>
      <c r="X34" s="26" t="e">
        <f>NA()</f>
        <v>#N/A</v>
      </c>
      <c r="Y34" s="44">
        <v>4.8135332547701637</v>
      </c>
      <c r="Z34" s="26" t="e">
        <f>NA()</f>
        <v>#N/A</v>
      </c>
      <c r="AA34" s="44">
        <v>3.8855425547275222</v>
      </c>
      <c r="AB34" s="44">
        <v>3.748092549477803</v>
      </c>
      <c r="AC34" s="44">
        <v>4.3124540511238934</v>
      </c>
      <c r="AD34" s="7" t="e">
        <f>NA()</f>
        <v>#N/A</v>
      </c>
    </row>
    <row r="35" spans="1:30" x14ac:dyDescent="0.3">
      <c r="A35" s="9">
        <v>45319</v>
      </c>
      <c r="B35" s="44">
        <v>1.012708676988098</v>
      </c>
      <c r="C35" s="44">
        <v>4.838006558381835</v>
      </c>
      <c r="D35" s="26" t="e">
        <f>NA()</f>
        <v>#N/A</v>
      </c>
      <c r="E35" s="26" t="e">
        <f>NA()</f>
        <v>#N/A</v>
      </c>
      <c r="F35" s="44">
        <v>6.2840191259357994</v>
      </c>
      <c r="G35" s="44">
        <v>6.2840191259357994</v>
      </c>
      <c r="H35" s="44">
        <v>4.9588825736903459</v>
      </c>
      <c r="I35" s="44">
        <v>5.0388999906425624</v>
      </c>
      <c r="J35" s="44">
        <v>5.2073569792280523</v>
      </c>
      <c r="K35" s="44">
        <v>6.1278581509315586</v>
      </c>
      <c r="L35" s="44">
        <v>6.1278581509315586</v>
      </c>
      <c r="M35" s="26" t="e">
        <f>NA()</f>
        <v>#N/A</v>
      </c>
      <c r="N35" s="26" t="e">
        <f>NA()</f>
        <v>#N/A</v>
      </c>
      <c r="O35" s="26" t="e">
        <f>NA()</f>
        <v>#N/A</v>
      </c>
      <c r="P35" s="26" t="e">
        <f>NA()</f>
        <v>#N/A</v>
      </c>
      <c r="Q35" s="26" t="e">
        <f>NA()</f>
        <v>#N/A</v>
      </c>
      <c r="R35" s="26" t="e">
        <f>NA()</f>
        <v>#N/A</v>
      </c>
      <c r="S35" s="26" t="e">
        <f>NA()</f>
        <v>#N/A</v>
      </c>
      <c r="T35" s="44">
        <v>6.3987332125322496</v>
      </c>
      <c r="U35" s="44">
        <v>7.8541327591838694</v>
      </c>
      <c r="V35" s="44">
        <v>7.989637614405467</v>
      </c>
      <c r="W35" s="44">
        <v>6.5984972968167597</v>
      </c>
      <c r="X35" s="26" t="e">
        <f>NA()</f>
        <v>#N/A</v>
      </c>
      <c r="Y35" s="44">
        <v>5.9213053445609489</v>
      </c>
      <c r="Z35" s="26" t="e">
        <f>NA()</f>
        <v>#N/A</v>
      </c>
      <c r="AA35" s="44">
        <v>5.5034134948486439</v>
      </c>
      <c r="AB35" s="44">
        <v>5.4487483073482386</v>
      </c>
      <c r="AC35" s="44">
        <v>6.9040179354677784</v>
      </c>
      <c r="AD35" s="7" t="e">
        <f>NA()</f>
        <v>#N/A</v>
      </c>
    </row>
    <row r="36" spans="1:30" x14ac:dyDescent="0.3">
      <c r="A36" s="9">
        <v>45320</v>
      </c>
      <c r="B36" s="44">
        <v>1.343397414723938</v>
      </c>
      <c r="C36" s="44">
        <v>4.3160845575023643</v>
      </c>
      <c r="D36" s="26" t="e">
        <f>NA()</f>
        <v>#N/A</v>
      </c>
      <c r="E36" s="26" t="e">
        <f>NA()</f>
        <v>#N/A</v>
      </c>
      <c r="F36" s="44">
        <v>5.8371531196955857</v>
      </c>
      <c r="G36" s="44">
        <v>5.8371531196955857</v>
      </c>
      <c r="H36" s="44">
        <v>4.6366491265512204</v>
      </c>
      <c r="I36" s="44">
        <v>4.9262981797675138</v>
      </c>
      <c r="J36" s="44">
        <v>6.1588516072471293</v>
      </c>
      <c r="K36" s="44">
        <v>5.5401032106022399</v>
      </c>
      <c r="L36" s="44">
        <v>5.5401032106022399</v>
      </c>
      <c r="M36" s="26" t="e">
        <f>NA()</f>
        <v>#N/A</v>
      </c>
      <c r="N36" s="26" t="e">
        <f>NA()</f>
        <v>#N/A</v>
      </c>
      <c r="O36" s="26" t="e">
        <f>NA()</f>
        <v>#N/A</v>
      </c>
      <c r="P36" s="26" t="e">
        <f>NA()</f>
        <v>#N/A</v>
      </c>
      <c r="Q36" s="26" t="e">
        <f>NA()</f>
        <v>#N/A</v>
      </c>
      <c r="R36" s="26" t="e">
        <f>NA()</f>
        <v>#N/A</v>
      </c>
      <c r="S36" s="26" t="e">
        <f>NA()</f>
        <v>#N/A</v>
      </c>
      <c r="T36" s="44">
        <v>8.3306949253840799</v>
      </c>
      <c r="U36" s="44">
        <v>8.4421294891842535</v>
      </c>
      <c r="V36" s="44">
        <v>9.1607757239789862</v>
      </c>
      <c r="W36" s="44">
        <v>7.6598136656130578</v>
      </c>
      <c r="X36" s="26" t="e">
        <f>NA()</f>
        <v>#N/A</v>
      </c>
      <c r="Y36" s="44">
        <v>6.2696227485611757</v>
      </c>
      <c r="Z36" s="26" t="e">
        <f>NA()</f>
        <v>#N/A</v>
      </c>
      <c r="AA36" s="44">
        <v>6.0341424633771794</v>
      </c>
      <c r="AB36" s="44">
        <v>6.1217404810003586</v>
      </c>
      <c r="AC36" s="44">
        <v>8.035085573761819</v>
      </c>
      <c r="AD36" s="7" t="e">
        <f>NA()</f>
        <v>#N/A</v>
      </c>
    </row>
    <row r="37" spans="1:30" x14ac:dyDescent="0.3">
      <c r="A37" s="9">
        <v>45321</v>
      </c>
      <c r="B37" s="44">
        <v>4.3135099259413323</v>
      </c>
      <c r="C37" s="44">
        <v>8.1737636882553772</v>
      </c>
      <c r="D37" s="26" t="e">
        <f>NA()</f>
        <v>#N/A</v>
      </c>
      <c r="E37" s="26" t="e">
        <f>NA()</f>
        <v>#N/A</v>
      </c>
      <c r="F37" s="44">
        <v>9.2540979581955298</v>
      </c>
      <c r="G37" s="44">
        <v>9.2540979581955298</v>
      </c>
      <c r="H37" s="44">
        <v>8.1463704999335391</v>
      </c>
      <c r="I37" s="44">
        <v>8.5162459081976181</v>
      </c>
      <c r="J37" s="44">
        <v>9.3169174274043485</v>
      </c>
      <c r="K37" s="44">
        <v>7.5094388574586333</v>
      </c>
      <c r="L37" s="44">
        <v>7.5094388574586333</v>
      </c>
      <c r="M37" s="26" t="e">
        <f>NA()</f>
        <v>#N/A</v>
      </c>
      <c r="N37" s="26" t="e">
        <f>NA()</f>
        <v>#N/A</v>
      </c>
      <c r="O37" s="26" t="e">
        <f>NA()</f>
        <v>#N/A</v>
      </c>
      <c r="P37" s="26" t="e">
        <f>NA()</f>
        <v>#N/A</v>
      </c>
      <c r="Q37" s="26" t="e">
        <f>NA()</f>
        <v>#N/A</v>
      </c>
      <c r="R37" s="26" t="e">
        <f>NA()</f>
        <v>#N/A</v>
      </c>
      <c r="S37" s="26" t="e">
        <f>NA()</f>
        <v>#N/A</v>
      </c>
      <c r="T37" s="44">
        <v>10.05380506603001</v>
      </c>
      <c r="U37" s="44">
        <v>10.199628250765331</v>
      </c>
      <c r="V37" s="44">
        <v>10.935019311239561</v>
      </c>
      <c r="W37" s="44">
        <v>10.125968369321949</v>
      </c>
      <c r="X37" s="26" t="e">
        <f>NA()</f>
        <v>#N/A</v>
      </c>
      <c r="Y37" s="44">
        <v>9.4910161908091482</v>
      </c>
      <c r="Z37" s="26" t="e">
        <f>NA()</f>
        <v>#N/A</v>
      </c>
      <c r="AA37" s="44">
        <v>8.7274057198513333</v>
      </c>
      <c r="AB37" s="44">
        <v>9.6648981884808336</v>
      </c>
      <c r="AC37" s="44">
        <v>10.40486590921194</v>
      </c>
      <c r="AD37" s="7" t="e">
        <f>NA()</f>
        <v>#N/A</v>
      </c>
    </row>
    <row r="38" spans="1:30" x14ac:dyDescent="0.3">
      <c r="A38" s="9">
        <v>45322</v>
      </c>
      <c r="B38" s="44">
        <v>2.171660018675198</v>
      </c>
      <c r="C38" s="44">
        <v>5.4585610336461912</v>
      </c>
      <c r="D38" s="26" t="e">
        <f>NA()</f>
        <v>#N/A</v>
      </c>
      <c r="E38" s="26" t="e">
        <f>NA()</f>
        <v>#N/A</v>
      </c>
      <c r="F38" s="44">
        <v>6.1763316459974931</v>
      </c>
      <c r="G38" s="44">
        <v>6.1763316459974931</v>
      </c>
      <c r="H38" s="44">
        <v>5.5741506287118341</v>
      </c>
      <c r="I38" s="44">
        <v>6.4475576080244537</v>
      </c>
      <c r="J38" s="44">
        <v>7.530436535691706</v>
      </c>
      <c r="K38" s="44">
        <v>6.6532446839755721</v>
      </c>
      <c r="L38" s="44">
        <v>6.6532446839755721</v>
      </c>
      <c r="M38" s="26" t="e">
        <f>NA()</f>
        <v>#N/A</v>
      </c>
      <c r="N38" s="26" t="e">
        <f>NA()</f>
        <v>#N/A</v>
      </c>
      <c r="O38" s="26" t="e">
        <f>NA()</f>
        <v>#N/A</v>
      </c>
      <c r="P38" s="26" t="e">
        <f>NA()</f>
        <v>#N/A</v>
      </c>
      <c r="Q38" s="26" t="e">
        <f>NA()</f>
        <v>#N/A</v>
      </c>
      <c r="R38" s="26" t="e">
        <f>NA()</f>
        <v>#N/A</v>
      </c>
      <c r="S38" s="26" t="e">
        <f>NA()</f>
        <v>#N/A</v>
      </c>
      <c r="T38" s="44">
        <v>12.06419242835557</v>
      </c>
      <c r="U38" s="44">
        <v>10.29220140479566</v>
      </c>
      <c r="V38" s="44">
        <v>10.900633932371591</v>
      </c>
      <c r="W38" s="44">
        <v>9.2155352340316483</v>
      </c>
      <c r="X38" s="26" t="e">
        <f>NA()</f>
        <v>#N/A</v>
      </c>
      <c r="Y38" s="44">
        <v>7.0040908963957804</v>
      </c>
      <c r="Z38" s="26" t="e">
        <f>NA()</f>
        <v>#N/A</v>
      </c>
      <c r="AA38" s="44">
        <v>6.5310397998609906</v>
      </c>
      <c r="AB38" s="44">
        <v>7.3388472361172603</v>
      </c>
      <c r="AC38" s="44">
        <v>9.4965254632017491</v>
      </c>
      <c r="AD38" s="7" t="e">
        <f>NA()</f>
        <v>#N/A</v>
      </c>
    </row>
    <row r="39" spans="1:30" x14ac:dyDescent="0.3">
      <c r="A39" s="9">
        <v>45323</v>
      </c>
      <c r="B39" s="44">
        <v>1.044699335309218</v>
      </c>
      <c r="C39" s="44">
        <v>5.5565248718653493</v>
      </c>
      <c r="D39" s="26" t="e">
        <f>NA()</f>
        <v>#N/A</v>
      </c>
      <c r="E39" s="26" t="e">
        <f>NA()</f>
        <v>#N/A</v>
      </c>
      <c r="F39" s="44">
        <v>6.1163728931820174</v>
      </c>
      <c r="G39" s="44">
        <v>6.1163728931820174</v>
      </c>
      <c r="H39" s="44">
        <v>5.6554432336001241</v>
      </c>
      <c r="I39" s="44">
        <v>6.9403910012417782</v>
      </c>
      <c r="J39" s="44">
        <v>7.7834133199310136</v>
      </c>
      <c r="K39" s="44">
        <v>6.5664062652970756</v>
      </c>
      <c r="L39" s="44">
        <v>6.5664062652970756</v>
      </c>
      <c r="M39" s="26" t="e">
        <f>NA()</f>
        <v>#N/A</v>
      </c>
      <c r="N39" s="26" t="e">
        <f>NA()</f>
        <v>#N/A</v>
      </c>
      <c r="O39" s="26" t="e">
        <f>NA()</f>
        <v>#N/A</v>
      </c>
      <c r="P39" s="26" t="e">
        <f>NA()</f>
        <v>#N/A</v>
      </c>
      <c r="Q39" s="26" t="e">
        <f>NA()</f>
        <v>#N/A</v>
      </c>
      <c r="R39" s="26" t="e">
        <f>NA()</f>
        <v>#N/A</v>
      </c>
      <c r="S39" s="26" t="e">
        <f>NA()</f>
        <v>#N/A</v>
      </c>
      <c r="T39" s="44">
        <v>11.47488189603939</v>
      </c>
      <c r="U39" s="44">
        <v>10.059301160958739</v>
      </c>
      <c r="V39" s="44">
        <v>10.65551485888</v>
      </c>
      <c r="W39" s="44">
        <v>9.2194640894055055</v>
      </c>
      <c r="X39" s="26" t="e">
        <f>NA()</f>
        <v>#N/A</v>
      </c>
      <c r="Y39" s="44">
        <v>7.1414495073127</v>
      </c>
      <c r="Z39" s="26" t="e">
        <f>NA()</f>
        <v>#N/A</v>
      </c>
      <c r="AA39" s="44">
        <v>6.8110483927380301</v>
      </c>
      <c r="AB39" s="44">
        <v>8.0186993916514098</v>
      </c>
      <c r="AC39" s="44">
        <v>9.381742097161009</v>
      </c>
      <c r="AD39" s="7" t="e">
        <f>NA()</f>
        <v>#N/A</v>
      </c>
    </row>
    <row r="40" spans="1:30" x14ac:dyDescent="0.3">
      <c r="A40" s="9">
        <v>45324</v>
      </c>
      <c r="B40" s="44">
        <v>0.86834999442044136</v>
      </c>
      <c r="C40" s="44">
        <v>5.0432865339712691</v>
      </c>
      <c r="D40" s="26" t="e">
        <f>NA()</f>
        <v>#N/A</v>
      </c>
      <c r="E40" s="26" t="e">
        <f>NA()</f>
        <v>#N/A</v>
      </c>
      <c r="F40" s="44">
        <v>5.7299707099256239</v>
      </c>
      <c r="G40" s="44">
        <v>5.7299707099256239</v>
      </c>
      <c r="H40" s="44">
        <v>5.3402041171940482</v>
      </c>
      <c r="I40" s="44">
        <v>6.4329520790896586</v>
      </c>
      <c r="J40" s="44">
        <v>7.4976512859551576</v>
      </c>
      <c r="K40" s="44">
        <v>5.3616529727639772</v>
      </c>
      <c r="L40" s="44">
        <v>5.3616529727639772</v>
      </c>
      <c r="M40" s="26" t="e">
        <f>NA()</f>
        <v>#N/A</v>
      </c>
      <c r="N40" s="26" t="e">
        <f>NA()</f>
        <v>#N/A</v>
      </c>
      <c r="O40" s="26" t="e">
        <f>NA()</f>
        <v>#N/A</v>
      </c>
      <c r="P40" s="26" t="e">
        <f>NA()</f>
        <v>#N/A</v>
      </c>
      <c r="Q40" s="26" t="e">
        <f>NA()</f>
        <v>#N/A</v>
      </c>
      <c r="R40" s="26" t="e">
        <f>NA()</f>
        <v>#N/A</v>
      </c>
      <c r="S40" s="26" t="e">
        <f>NA()</f>
        <v>#N/A</v>
      </c>
      <c r="T40" s="44">
        <v>9.7040205182650539</v>
      </c>
      <c r="U40" s="44">
        <v>8.7565037261393854</v>
      </c>
      <c r="V40" s="44">
        <v>9.908022531120082</v>
      </c>
      <c r="W40" s="44">
        <v>8.7028369085376198</v>
      </c>
      <c r="X40" s="26" t="e">
        <f>NA()</f>
        <v>#N/A</v>
      </c>
      <c r="Y40" s="44">
        <v>6.5085897261339483</v>
      </c>
      <c r="Z40" s="26" t="e">
        <f>NA()</f>
        <v>#N/A</v>
      </c>
      <c r="AA40" s="44">
        <v>6.0449496631537158</v>
      </c>
      <c r="AB40" s="44">
        <v>7.6046530007812976</v>
      </c>
      <c r="AC40" s="44">
        <v>8.9153007168293925</v>
      </c>
      <c r="AD40" s="7" t="e">
        <f>NA()</f>
        <v>#N/A</v>
      </c>
    </row>
    <row r="41" spans="1:30" x14ac:dyDescent="0.3">
      <c r="A41" s="9">
        <v>45325</v>
      </c>
      <c r="B41" s="44">
        <v>0.31253312631181979</v>
      </c>
      <c r="C41" s="44">
        <v>3.9399636610361881</v>
      </c>
      <c r="D41" s="26" t="e">
        <f>NA()</f>
        <v>#N/A</v>
      </c>
      <c r="E41" s="26" t="e">
        <f>NA()</f>
        <v>#N/A</v>
      </c>
      <c r="F41" s="44">
        <v>3.8719650481073131</v>
      </c>
      <c r="G41" s="44">
        <v>3.8719650481073131</v>
      </c>
      <c r="H41" s="44">
        <v>4.2308682750191338</v>
      </c>
      <c r="I41" s="44">
        <v>5.1634643624104797</v>
      </c>
      <c r="J41" s="44">
        <v>5.8409456293338744</v>
      </c>
      <c r="K41" s="44">
        <v>2.999510089616138</v>
      </c>
      <c r="L41" s="44">
        <v>2.999510089616138</v>
      </c>
      <c r="M41" s="26" t="e">
        <f>NA()</f>
        <v>#N/A</v>
      </c>
      <c r="N41" s="26" t="e">
        <f>NA()</f>
        <v>#N/A</v>
      </c>
      <c r="O41" s="26" t="e">
        <f>NA()</f>
        <v>#N/A</v>
      </c>
      <c r="P41" s="26" t="e">
        <f>NA()</f>
        <v>#N/A</v>
      </c>
      <c r="Q41" s="26" t="e">
        <f>NA()</f>
        <v>#N/A</v>
      </c>
      <c r="R41" s="26" t="e">
        <f>NA()</f>
        <v>#N/A</v>
      </c>
      <c r="S41" s="26" t="e">
        <f>NA()</f>
        <v>#N/A</v>
      </c>
      <c r="T41" s="44">
        <v>6.7670003068556639</v>
      </c>
      <c r="U41" s="44">
        <v>6.2916088428510761</v>
      </c>
      <c r="V41" s="44">
        <v>7.3783403092679691</v>
      </c>
      <c r="W41" s="44">
        <v>6.6096429693009213</v>
      </c>
      <c r="X41" s="26" t="e">
        <f>NA()</f>
        <v>#N/A</v>
      </c>
      <c r="Y41" s="44">
        <v>4.507337421966497</v>
      </c>
      <c r="Z41" s="26" t="e">
        <f>NA()</f>
        <v>#N/A</v>
      </c>
      <c r="AA41" s="44">
        <v>4.5323518690685214</v>
      </c>
      <c r="AB41" s="44">
        <v>5.615645237733645</v>
      </c>
      <c r="AC41" s="44">
        <v>6.7284833926893839</v>
      </c>
      <c r="AD41" s="7" t="e">
        <f>NA()</f>
        <v>#N/A</v>
      </c>
    </row>
    <row r="42" spans="1:30" x14ac:dyDescent="0.3">
      <c r="A42" s="9">
        <v>45326</v>
      </c>
      <c r="B42" s="44">
        <v>-3.4096519219408781</v>
      </c>
      <c r="C42" s="44">
        <v>-2.391342214268406</v>
      </c>
      <c r="D42" s="26" t="e">
        <f>NA()</f>
        <v>#N/A</v>
      </c>
      <c r="E42" s="26" t="e">
        <f>NA()</f>
        <v>#N/A</v>
      </c>
      <c r="F42" s="44">
        <v>-1.6642572344511559</v>
      </c>
      <c r="G42" s="44">
        <v>-1.6642572344511559</v>
      </c>
      <c r="H42" s="44">
        <v>-1.7914507478365069</v>
      </c>
      <c r="I42" s="44">
        <v>-1.1753111421977001</v>
      </c>
      <c r="J42" s="44">
        <v>-0.25022712203281122</v>
      </c>
      <c r="K42" s="44">
        <v>-1.761639037168095</v>
      </c>
      <c r="L42" s="44">
        <v>-1.761639037168095</v>
      </c>
      <c r="M42" s="26" t="e">
        <f>NA()</f>
        <v>#N/A</v>
      </c>
      <c r="N42" s="26" t="e">
        <f>NA()</f>
        <v>#N/A</v>
      </c>
      <c r="O42" s="26" t="e">
        <f>NA()</f>
        <v>#N/A</v>
      </c>
      <c r="P42" s="26" t="e">
        <f>NA()</f>
        <v>#N/A</v>
      </c>
      <c r="Q42" s="26" t="e">
        <f>NA()</f>
        <v>#N/A</v>
      </c>
      <c r="R42" s="26" t="e">
        <f>NA()</f>
        <v>#N/A</v>
      </c>
      <c r="S42" s="26" t="e">
        <f>NA()</f>
        <v>#N/A</v>
      </c>
      <c r="T42" s="44">
        <v>-0.70440658895972774</v>
      </c>
      <c r="U42" s="44">
        <v>-0.73426623552023784</v>
      </c>
      <c r="V42" s="44">
        <v>0.29644902350059971</v>
      </c>
      <c r="W42" s="44">
        <v>2.3110950733894239E-2</v>
      </c>
      <c r="X42" s="26" t="e">
        <f>NA()</f>
        <v>#N/A</v>
      </c>
      <c r="Y42" s="44">
        <v>-1.4799187955536579</v>
      </c>
      <c r="Z42" s="26" t="e">
        <f>NA()</f>
        <v>#N/A</v>
      </c>
      <c r="AA42" s="44">
        <v>-0.78905439643796171</v>
      </c>
      <c r="AB42" s="44">
        <v>0.33174545062718153</v>
      </c>
      <c r="AC42" s="44">
        <v>0.26995745780351399</v>
      </c>
      <c r="AD42" s="7" t="e">
        <f>NA()</f>
        <v>#N/A</v>
      </c>
    </row>
    <row r="43" spans="1:30" x14ac:dyDescent="0.3">
      <c r="A43" s="9">
        <v>45327</v>
      </c>
      <c r="B43" s="44">
        <v>-5.5578250774385944</v>
      </c>
      <c r="C43" s="44">
        <v>-3.55625939456732</v>
      </c>
      <c r="D43" s="26" t="e">
        <f>NA()</f>
        <v>#N/A</v>
      </c>
      <c r="E43" s="26" t="e">
        <f>NA()</f>
        <v>#N/A</v>
      </c>
      <c r="F43" s="44">
        <v>-3.2429126792631</v>
      </c>
      <c r="G43" s="44">
        <v>-3.2429126792631</v>
      </c>
      <c r="H43" s="44">
        <v>-3.6733660287807202</v>
      </c>
      <c r="I43" s="44">
        <v>-3.7989490100121661</v>
      </c>
      <c r="J43" s="44">
        <v>-4.0632911462066659</v>
      </c>
      <c r="K43" s="44">
        <v>-1.389916120256657</v>
      </c>
      <c r="L43" s="44">
        <v>-1.389916120256657</v>
      </c>
      <c r="M43" s="26" t="e">
        <f>NA()</f>
        <v>#N/A</v>
      </c>
      <c r="N43" s="26" t="e">
        <f>NA()</f>
        <v>#N/A</v>
      </c>
      <c r="O43" s="26" t="e">
        <f>NA()</f>
        <v>#N/A</v>
      </c>
      <c r="P43" s="26" t="e">
        <f>NA()</f>
        <v>#N/A</v>
      </c>
      <c r="Q43" s="26" t="e">
        <f>NA()</f>
        <v>#N/A</v>
      </c>
      <c r="R43" s="26" t="e">
        <f>NA()</f>
        <v>#N/A</v>
      </c>
      <c r="S43" s="26" t="e">
        <f>NA()</f>
        <v>#N/A</v>
      </c>
      <c r="T43" s="44">
        <v>-1.861008754345221</v>
      </c>
      <c r="U43" s="44">
        <v>-2.3253884231788788</v>
      </c>
      <c r="V43" s="44">
        <v>-3.5444120776745649</v>
      </c>
      <c r="W43" s="44">
        <v>-3.8038516119406149</v>
      </c>
      <c r="X43" s="26" t="e">
        <f>NA()</f>
        <v>#N/A</v>
      </c>
      <c r="Y43" s="44">
        <v>-3.3866641945622291</v>
      </c>
      <c r="Z43" s="26" t="e">
        <f>NA()</f>
        <v>#N/A</v>
      </c>
      <c r="AA43" s="44">
        <v>-4.7269937605443602</v>
      </c>
      <c r="AB43" s="44">
        <v>-4.7719394016727392</v>
      </c>
      <c r="AC43" s="44">
        <v>-3.8375731366754171</v>
      </c>
      <c r="AD43" s="7" t="e">
        <f>NA()</f>
        <v>#N/A</v>
      </c>
    </row>
    <row r="44" spans="1:30" x14ac:dyDescent="0.3">
      <c r="A44" s="9">
        <v>45328</v>
      </c>
      <c r="B44" s="44">
        <v>-3.9964733664985772</v>
      </c>
      <c r="C44" s="44">
        <v>-2.2519691689701351</v>
      </c>
      <c r="D44" s="26" t="e">
        <f>NA()</f>
        <v>#N/A</v>
      </c>
      <c r="E44" s="26" t="e">
        <f>NA()</f>
        <v>#N/A</v>
      </c>
      <c r="F44" s="44">
        <v>-1.7848193495386231</v>
      </c>
      <c r="G44" s="44">
        <v>-1.7848193495386231</v>
      </c>
      <c r="H44" s="44">
        <v>-2.515737124428199</v>
      </c>
      <c r="I44" s="44">
        <v>-3.0337046684240931</v>
      </c>
      <c r="J44" s="44">
        <v>-3.037008407076371</v>
      </c>
      <c r="K44" s="44">
        <v>0.71608408686512348</v>
      </c>
      <c r="L44" s="44">
        <v>0.71608408686512348</v>
      </c>
      <c r="M44" s="26" t="e">
        <f>NA()</f>
        <v>#N/A</v>
      </c>
      <c r="N44" s="26" t="e">
        <f>NA()</f>
        <v>#N/A</v>
      </c>
      <c r="O44" s="26" t="e">
        <f>NA()</f>
        <v>#N/A</v>
      </c>
      <c r="P44" s="26" t="e">
        <f>NA()</f>
        <v>#N/A</v>
      </c>
      <c r="Q44" s="26" t="e">
        <f>NA()</f>
        <v>#N/A</v>
      </c>
      <c r="R44" s="26" t="e">
        <f>NA()</f>
        <v>#N/A</v>
      </c>
      <c r="S44" s="26" t="e">
        <f>NA()</f>
        <v>#N/A</v>
      </c>
      <c r="T44" s="44">
        <v>0.97722451679572941</v>
      </c>
      <c r="U44" s="44">
        <v>0.49591482250792751</v>
      </c>
      <c r="V44" s="44">
        <v>-1.119186492052449</v>
      </c>
      <c r="W44" s="44">
        <v>-2.0780974495644098</v>
      </c>
      <c r="X44" s="26" t="e">
        <f>NA()</f>
        <v>#N/A</v>
      </c>
      <c r="Y44" s="44">
        <v>-2.7055668817704368</v>
      </c>
      <c r="Z44" s="26" t="e">
        <f>NA()</f>
        <v>#N/A</v>
      </c>
      <c r="AA44" s="44">
        <v>-3.9070952471775509</v>
      </c>
      <c r="AB44" s="44">
        <v>-4.110463335544523</v>
      </c>
      <c r="AC44" s="44">
        <v>-1.9466848161620189</v>
      </c>
      <c r="AD44" s="7" t="e">
        <f>NA()</f>
        <v>#N/A</v>
      </c>
    </row>
    <row r="45" spans="1:30" x14ac:dyDescent="0.3">
      <c r="A45" s="9">
        <v>45329</v>
      </c>
      <c r="B45" s="44">
        <v>-3.180551046697417</v>
      </c>
      <c r="C45" s="44">
        <v>-2.702848274804325</v>
      </c>
      <c r="D45" s="26" t="e">
        <f>NA()</f>
        <v>#N/A</v>
      </c>
      <c r="E45" s="26" t="e">
        <f>NA()</f>
        <v>#N/A</v>
      </c>
      <c r="F45" s="44">
        <v>-3.103477099745362</v>
      </c>
      <c r="G45" s="44">
        <v>-3.103477099745362</v>
      </c>
      <c r="H45" s="44">
        <v>-3.134271192797712</v>
      </c>
      <c r="I45" s="44">
        <v>-3.5061675825815541</v>
      </c>
      <c r="J45" s="44">
        <v>-3.2355719960334</v>
      </c>
      <c r="K45" s="44">
        <v>-1.2069101204549499</v>
      </c>
      <c r="L45" s="44">
        <v>-1.2069101204549499</v>
      </c>
      <c r="M45" s="26" t="e">
        <f>NA()</f>
        <v>#N/A</v>
      </c>
      <c r="N45" s="26" t="e">
        <f>NA()</f>
        <v>#N/A</v>
      </c>
      <c r="O45" s="26" t="e">
        <f>NA()</f>
        <v>#N/A</v>
      </c>
      <c r="P45" s="26" t="e">
        <f>NA()</f>
        <v>#N/A</v>
      </c>
      <c r="Q45" s="26" t="e">
        <f>NA()</f>
        <v>#N/A</v>
      </c>
      <c r="R45" s="26" t="e">
        <f>NA()</f>
        <v>#N/A</v>
      </c>
      <c r="S45" s="26" t="e">
        <f>NA()</f>
        <v>#N/A</v>
      </c>
      <c r="T45" s="44">
        <v>-2.546297956460819</v>
      </c>
      <c r="U45" s="44">
        <v>-2.571234573754396</v>
      </c>
      <c r="V45" s="44">
        <v>-3.1801687025387082</v>
      </c>
      <c r="W45" s="44">
        <v>-3.2078703492860541</v>
      </c>
      <c r="X45" s="26" t="e">
        <f>NA()</f>
        <v>#N/A</v>
      </c>
      <c r="Y45" s="44">
        <v>-4.0599565163636839</v>
      </c>
      <c r="Z45" s="26" t="e">
        <f>NA()</f>
        <v>#N/A</v>
      </c>
      <c r="AA45" s="44">
        <v>-4.4221566662623104</v>
      </c>
      <c r="AB45" s="44">
        <v>-3.5284982341090649</v>
      </c>
      <c r="AC45" s="44">
        <v>-3.1277917800240971</v>
      </c>
      <c r="AD45" s="7" t="e">
        <f>NA()</f>
        <v>#N/A</v>
      </c>
    </row>
    <row r="46" spans="1:30" x14ac:dyDescent="0.3">
      <c r="A46" s="9">
        <v>45330</v>
      </c>
      <c r="B46" s="44">
        <v>-4.7784259729194503</v>
      </c>
      <c r="C46" s="44">
        <v>-3.0587353965700572</v>
      </c>
      <c r="D46" s="26" t="e">
        <f>NA()</f>
        <v>#N/A</v>
      </c>
      <c r="E46" s="26" t="e">
        <f>NA()</f>
        <v>#N/A</v>
      </c>
      <c r="F46" s="44">
        <v>-2.778391914048882</v>
      </c>
      <c r="G46" s="44">
        <v>-2.778391914048882</v>
      </c>
      <c r="H46" s="44">
        <v>-3.1086780810691148</v>
      </c>
      <c r="I46" s="44">
        <v>-2.9399758146674908</v>
      </c>
      <c r="J46" s="44">
        <v>-2.7528937886255558</v>
      </c>
      <c r="K46" s="44">
        <v>-0.6410201070302719</v>
      </c>
      <c r="L46" s="44">
        <v>-0.6410201070302719</v>
      </c>
      <c r="M46" s="26" t="e">
        <f>NA()</f>
        <v>#N/A</v>
      </c>
      <c r="N46" s="26" t="e">
        <f>NA()</f>
        <v>#N/A</v>
      </c>
      <c r="O46" s="26" t="e">
        <f>NA()</f>
        <v>#N/A</v>
      </c>
      <c r="P46" s="26" t="e">
        <f>NA()</f>
        <v>#N/A</v>
      </c>
      <c r="Q46" s="26" t="e">
        <f>NA()</f>
        <v>#N/A</v>
      </c>
      <c r="R46" s="26" t="e">
        <f>NA()</f>
        <v>#N/A</v>
      </c>
      <c r="S46" s="26" t="e">
        <f>NA()</f>
        <v>#N/A</v>
      </c>
      <c r="T46" s="44">
        <v>-0.71467379415435062</v>
      </c>
      <c r="U46" s="44">
        <v>-0.82161879575738794</v>
      </c>
      <c r="V46" s="44">
        <v>-1.538306419773392</v>
      </c>
      <c r="W46" s="44">
        <v>-2.1456001041994739</v>
      </c>
      <c r="X46" s="26" t="e">
        <f>NA()</f>
        <v>#N/A</v>
      </c>
      <c r="Y46" s="44">
        <v>-3.5957569159934342</v>
      </c>
      <c r="Z46" s="26" t="e">
        <f>NA()</f>
        <v>#N/A</v>
      </c>
      <c r="AA46" s="44">
        <v>-3.5648266814058052</v>
      </c>
      <c r="AB46" s="44">
        <v>-2.795119973739304</v>
      </c>
      <c r="AC46" s="44">
        <v>-2.081453001285468</v>
      </c>
      <c r="AD46" s="7" t="e">
        <f>NA()</f>
        <v>#N/A</v>
      </c>
    </row>
    <row r="47" spans="1:30" x14ac:dyDescent="0.3">
      <c r="A47" s="9">
        <v>45331</v>
      </c>
      <c r="B47" s="44">
        <v>-6.99128579644767</v>
      </c>
      <c r="C47" s="44">
        <v>-5.1431403677431717</v>
      </c>
      <c r="D47" s="26" t="e">
        <f>NA()</f>
        <v>#N/A</v>
      </c>
      <c r="E47" s="26" t="e">
        <f>NA()</f>
        <v>#N/A</v>
      </c>
      <c r="F47" s="44">
        <v>-4.6260708609663084</v>
      </c>
      <c r="G47" s="44">
        <v>-4.6260708609663084</v>
      </c>
      <c r="H47" s="44">
        <v>-5.052739349071544</v>
      </c>
      <c r="I47" s="44">
        <v>-4.7017910286754159</v>
      </c>
      <c r="J47" s="44">
        <v>-4.4659182044069334</v>
      </c>
      <c r="K47" s="44">
        <v>-3.367562185493</v>
      </c>
      <c r="L47" s="44">
        <v>-3.367562185493</v>
      </c>
      <c r="M47" s="26" t="e">
        <f>NA()</f>
        <v>#N/A</v>
      </c>
      <c r="N47" s="26" t="e">
        <f>NA()</f>
        <v>#N/A</v>
      </c>
      <c r="O47" s="26" t="e">
        <f>NA()</f>
        <v>#N/A</v>
      </c>
      <c r="P47" s="26" t="e">
        <f>NA()</f>
        <v>#N/A</v>
      </c>
      <c r="Q47" s="26" t="e">
        <f>NA()</f>
        <v>#N/A</v>
      </c>
      <c r="R47" s="26" t="e">
        <f>NA()</f>
        <v>#N/A</v>
      </c>
      <c r="S47" s="26" t="e">
        <f>NA()</f>
        <v>#N/A</v>
      </c>
      <c r="T47" s="44">
        <v>-3.47126386449969</v>
      </c>
      <c r="U47" s="44">
        <v>-3.465507974473041</v>
      </c>
      <c r="V47" s="44">
        <v>-3.587946053438372</v>
      </c>
      <c r="W47" s="44">
        <v>-4.0269321289226534</v>
      </c>
      <c r="X47" s="26" t="e">
        <f>NA()</f>
        <v>#N/A</v>
      </c>
      <c r="Y47" s="44">
        <v>-4.362713177622652</v>
      </c>
      <c r="Z47" s="26" t="e">
        <f>NA()</f>
        <v>#N/A</v>
      </c>
      <c r="AA47" s="44">
        <v>-4.290388102902682</v>
      </c>
      <c r="AB47" s="44">
        <v>-3.7479715162402272</v>
      </c>
      <c r="AC47" s="44">
        <v>-3.9542618883718892</v>
      </c>
      <c r="AD47" s="7" t="e">
        <f>NA()</f>
        <v>#N/A</v>
      </c>
    </row>
    <row r="48" spans="1:30" x14ac:dyDescent="0.3">
      <c r="A48" s="9">
        <v>45332</v>
      </c>
      <c r="B48" s="44">
        <v>-5.9691992044207316</v>
      </c>
      <c r="C48" s="44">
        <v>-1.6792523612851651</v>
      </c>
      <c r="D48" s="26" t="e">
        <f>NA()</f>
        <v>#N/A</v>
      </c>
      <c r="E48" s="26" t="e">
        <f>NA()</f>
        <v>#N/A</v>
      </c>
      <c r="F48" s="44">
        <v>-0.51369693511708192</v>
      </c>
      <c r="G48" s="44">
        <v>-0.51369693511708192</v>
      </c>
      <c r="H48" s="44">
        <v>-1.484909513912555</v>
      </c>
      <c r="I48" s="44">
        <v>-1.7628702909389631</v>
      </c>
      <c r="J48" s="44">
        <v>-2.2385545053509759</v>
      </c>
      <c r="K48" s="44">
        <v>-3.4635607726591502</v>
      </c>
      <c r="L48" s="44">
        <v>-3.4635607726591502</v>
      </c>
      <c r="M48" s="26" t="e">
        <f>NA()</f>
        <v>#N/A</v>
      </c>
      <c r="N48" s="26" t="e">
        <f>NA()</f>
        <v>#N/A</v>
      </c>
      <c r="O48" s="26" t="e">
        <f>NA()</f>
        <v>#N/A</v>
      </c>
      <c r="P48" s="26" t="e">
        <f>NA()</f>
        <v>#N/A</v>
      </c>
      <c r="Q48" s="26" t="e">
        <f>NA()</f>
        <v>#N/A</v>
      </c>
      <c r="R48" s="26" t="e">
        <f>NA()</f>
        <v>#N/A</v>
      </c>
      <c r="S48" s="26" t="e">
        <f>NA()</f>
        <v>#N/A</v>
      </c>
      <c r="T48" s="44">
        <v>-2.404236390466679</v>
      </c>
      <c r="U48" s="44">
        <v>-1.619744795012934</v>
      </c>
      <c r="V48" s="44">
        <v>-1.4634974661209981</v>
      </c>
      <c r="W48" s="44">
        <v>-1.851025985735987</v>
      </c>
      <c r="X48" s="26" t="e">
        <f>NA()</f>
        <v>#N/A</v>
      </c>
      <c r="Y48" s="44">
        <v>-0.736107573800723</v>
      </c>
      <c r="Z48" s="26" t="e">
        <f>NA()</f>
        <v>#N/A</v>
      </c>
      <c r="AA48" s="44">
        <v>-2.080584268832411</v>
      </c>
      <c r="AB48" s="44">
        <v>-3.5209623770721241</v>
      </c>
      <c r="AC48" s="44">
        <v>-1.780823371442978</v>
      </c>
      <c r="AD48" s="7" t="e">
        <f>NA()</f>
        <v>#N/A</v>
      </c>
    </row>
    <row r="49" spans="1:30" x14ac:dyDescent="0.3">
      <c r="A49" s="9">
        <v>45333</v>
      </c>
      <c r="B49" s="44">
        <v>-4.7930734925627121</v>
      </c>
      <c r="C49" s="44">
        <v>-0.82000601557817276</v>
      </c>
      <c r="D49" s="26" t="e">
        <f>NA()</f>
        <v>#N/A</v>
      </c>
      <c r="E49" s="26" t="e">
        <f>NA()</f>
        <v>#N/A</v>
      </c>
      <c r="F49" s="44">
        <v>0.53684901500480464</v>
      </c>
      <c r="G49" s="44">
        <v>0.53684901500480464</v>
      </c>
      <c r="H49" s="44">
        <v>-0.49753558019807542</v>
      </c>
      <c r="I49" s="44">
        <v>2.1782418154430161E-3</v>
      </c>
      <c r="J49" s="44">
        <v>0.28646263800072802</v>
      </c>
      <c r="K49" s="44">
        <v>-2.1327817759119512</v>
      </c>
      <c r="L49" s="44">
        <v>-2.1327817759119512</v>
      </c>
      <c r="M49" s="26" t="e">
        <f>NA()</f>
        <v>#N/A</v>
      </c>
      <c r="N49" s="26" t="e">
        <f>NA()</f>
        <v>#N/A</v>
      </c>
      <c r="O49" s="26" t="e">
        <f>NA()</f>
        <v>#N/A</v>
      </c>
      <c r="P49" s="26" t="e">
        <f>NA()</f>
        <v>#N/A</v>
      </c>
      <c r="Q49" s="26" t="e">
        <f>NA()</f>
        <v>#N/A</v>
      </c>
      <c r="R49" s="26" t="e">
        <f>NA()</f>
        <v>#N/A</v>
      </c>
      <c r="S49" s="26" t="e">
        <f>NA()</f>
        <v>#N/A</v>
      </c>
      <c r="T49" s="44">
        <v>-0.1766683969293581</v>
      </c>
      <c r="U49" s="44">
        <v>3.8043495499891833E-2</v>
      </c>
      <c r="V49" s="44">
        <v>0.69058729068257207</v>
      </c>
      <c r="W49" s="44">
        <v>0.48852496434164999</v>
      </c>
      <c r="X49" s="26" t="e">
        <f>NA()</f>
        <v>#N/A</v>
      </c>
      <c r="Y49" s="44">
        <v>1.5681531616451709</v>
      </c>
      <c r="Z49" s="26" t="e">
        <f>NA()</f>
        <v>#N/A</v>
      </c>
      <c r="AA49" s="44">
        <v>1.1368308904338851</v>
      </c>
      <c r="AB49" s="44">
        <v>1.3536567876427059</v>
      </c>
      <c r="AC49" s="44">
        <v>0.57746522996291105</v>
      </c>
      <c r="AD49" s="7" t="e">
        <f>NA()</f>
        <v>#N/A</v>
      </c>
    </row>
    <row r="50" spans="1:30" x14ac:dyDescent="0.3">
      <c r="A50" s="9">
        <v>45334</v>
      </c>
      <c r="B50" s="44">
        <v>-5.2954807751010264</v>
      </c>
      <c r="C50" s="44">
        <v>-1.6492575824102</v>
      </c>
      <c r="D50" s="26" t="e">
        <f>NA()</f>
        <v>#N/A</v>
      </c>
      <c r="E50" s="26" t="e">
        <f>NA()</f>
        <v>#N/A</v>
      </c>
      <c r="F50" s="44">
        <v>-0.1586988273768952</v>
      </c>
      <c r="G50" s="44">
        <v>-0.1586988273768952</v>
      </c>
      <c r="H50" s="44">
        <v>-1.2063206422072881</v>
      </c>
      <c r="I50" s="44">
        <v>-0.69496635413145214</v>
      </c>
      <c r="J50" s="44">
        <v>-0.31978589399494689</v>
      </c>
      <c r="K50" s="44">
        <v>-1.33525890837933</v>
      </c>
      <c r="L50" s="44">
        <v>-1.33525890837933</v>
      </c>
      <c r="M50" s="26" t="e">
        <f>NA()</f>
        <v>#N/A</v>
      </c>
      <c r="N50" s="26" t="e">
        <f>NA()</f>
        <v>#N/A</v>
      </c>
      <c r="O50" s="26" t="e">
        <f>NA()</f>
        <v>#N/A</v>
      </c>
      <c r="P50" s="26" t="e">
        <f>NA()</f>
        <v>#N/A</v>
      </c>
      <c r="Q50" s="26" t="e">
        <f>NA()</f>
        <v>#N/A</v>
      </c>
      <c r="R50" s="26" t="e">
        <f>NA()</f>
        <v>#N/A</v>
      </c>
      <c r="S50" s="26" t="e">
        <f>NA()</f>
        <v>#N/A</v>
      </c>
      <c r="T50" s="44">
        <v>0.57475435682761145</v>
      </c>
      <c r="U50" s="44">
        <v>0.38066605341873577</v>
      </c>
      <c r="V50" s="44">
        <v>0.86847171044166771</v>
      </c>
      <c r="W50" s="44">
        <v>0.27434290822336038</v>
      </c>
      <c r="X50" s="26" t="e">
        <f>NA()</f>
        <v>#N/A</v>
      </c>
      <c r="Y50" s="44">
        <v>0.1401823055109617</v>
      </c>
      <c r="Z50" s="26" t="e">
        <f>NA()</f>
        <v>#N/A</v>
      </c>
      <c r="AA50" s="44">
        <v>0.1985568308376173</v>
      </c>
      <c r="AB50" s="44">
        <v>0.16575913113814519</v>
      </c>
      <c r="AC50" s="44">
        <v>0.37091096559856851</v>
      </c>
      <c r="AD50" s="7" t="e">
        <f>NA()</f>
        <v>#N/A</v>
      </c>
    </row>
    <row r="51" spans="1:30" x14ac:dyDescent="0.3">
      <c r="A51" s="9">
        <v>45335</v>
      </c>
      <c r="B51" s="44">
        <v>-6.3810130366131261</v>
      </c>
      <c r="C51" s="44">
        <v>-3.0825212137832239</v>
      </c>
      <c r="D51" s="26" t="e">
        <f>NA()</f>
        <v>#N/A</v>
      </c>
      <c r="E51" s="26" t="e">
        <f>NA()</f>
        <v>#N/A</v>
      </c>
      <c r="F51" s="44">
        <v>-1.7677224926961801</v>
      </c>
      <c r="G51" s="44">
        <v>-1.7677224926961801</v>
      </c>
      <c r="H51" s="44">
        <v>-2.7906905755212961</v>
      </c>
      <c r="I51" s="44">
        <v>-2.4625336066476962</v>
      </c>
      <c r="J51" s="44">
        <v>-2.051433531869236</v>
      </c>
      <c r="K51" s="44">
        <v>-2.891586135443561</v>
      </c>
      <c r="L51" s="44">
        <v>-2.891586135443561</v>
      </c>
      <c r="M51" s="26" t="e">
        <f>NA()</f>
        <v>#N/A</v>
      </c>
      <c r="N51" s="26" t="e">
        <f>NA()</f>
        <v>#N/A</v>
      </c>
      <c r="O51" s="26" t="e">
        <f>NA()</f>
        <v>#N/A</v>
      </c>
      <c r="P51" s="26" t="e">
        <f>NA()</f>
        <v>#N/A</v>
      </c>
      <c r="Q51" s="26" t="e">
        <f>NA()</f>
        <v>#N/A</v>
      </c>
      <c r="R51" s="26" t="e">
        <f>NA()</f>
        <v>#N/A</v>
      </c>
      <c r="S51" s="26" t="e">
        <f>NA()</f>
        <v>#N/A</v>
      </c>
      <c r="T51" s="44">
        <v>-1.8343155327193019</v>
      </c>
      <c r="U51" s="44">
        <v>-1.585397682638074</v>
      </c>
      <c r="V51" s="44">
        <v>-1.1475416855396929</v>
      </c>
      <c r="W51" s="44">
        <v>-1.599487608704464</v>
      </c>
      <c r="X51" s="26" t="e">
        <f>NA()</f>
        <v>#N/A</v>
      </c>
      <c r="Y51" s="44">
        <v>-1.610150543754628</v>
      </c>
      <c r="Z51" s="26" t="e">
        <f>NA()</f>
        <v>#N/A</v>
      </c>
      <c r="AA51" s="44">
        <v>-1.4421823067710871</v>
      </c>
      <c r="AB51" s="44">
        <v>-1.302199532948066</v>
      </c>
      <c r="AC51" s="44">
        <v>-1.4721740431365331</v>
      </c>
      <c r="AD51" s="7" t="e">
        <f>NA()</f>
        <v>#N/A</v>
      </c>
    </row>
    <row r="52" spans="1:30" x14ac:dyDescent="0.3">
      <c r="A52" s="9">
        <v>45336</v>
      </c>
      <c r="B52" s="44">
        <v>-12.81309312925265</v>
      </c>
      <c r="C52" s="44">
        <v>-10.284216008869549</v>
      </c>
      <c r="D52" s="26" t="e">
        <f>NA()</f>
        <v>#N/A</v>
      </c>
      <c r="E52" s="26" t="e">
        <f>NA()</f>
        <v>#N/A</v>
      </c>
      <c r="F52" s="44">
        <v>-8.7823887392006554</v>
      </c>
      <c r="G52" s="44">
        <v>-8.7823887392006554</v>
      </c>
      <c r="H52" s="44">
        <v>-9.5972899249886154</v>
      </c>
      <c r="I52" s="44">
        <v>-8.7581444266033941</v>
      </c>
      <c r="J52" s="44">
        <v>-8.031058300675852</v>
      </c>
      <c r="K52" s="44">
        <v>-9.1623092536639206</v>
      </c>
      <c r="L52" s="44">
        <v>-9.1623092536639206</v>
      </c>
      <c r="M52" s="26" t="e">
        <f>NA()</f>
        <v>#N/A</v>
      </c>
      <c r="N52" s="26" t="e">
        <f>NA()</f>
        <v>#N/A</v>
      </c>
      <c r="O52" s="26" t="e">
        <f>NA()</f>
        <v>#N/A</v>
      </c>
      <c r="P52" s="26" t="e">
        <f>NA()</f>
        <v>#N/A</v>
      </c>
      <c r="Q52" s="26" t="e">
        <f>NA()</f>
        <v>#N/A</v>
      </c>
      <c r="R52" s="26" t="e">
        <f>NA()</f>
        <v>#N/A</v>
      </c>
      <c r="S52" s="26" t="e">
        <f>NA()</f>
        <v>#N/A</v>
      </c>
      <c r="T52" s="44">
        <v>-7.7636187165519459</v>
      </c>
      <c r="U52" s="44">
        <v>-7.6662532360865043</v>
      </c>
      <c r="V52" s="44">
        <v>-6.8970829755863292</v>
      </c>
      <c r="W52" s="44">
        <v>-7.4640706381310906</v>
      </c>
      <c r="X52" s="26" t="e">
        <f>NA()</f>
        <v>#N/A</v>
      </c>
      <c r="Y52" s="44">
        <v>-7.6562872455905344</v>
      </c>
      <c r="Z52" s="26" t="e">
        <f>NA()</f>
        <v>#N/A</v>
      </c>
      <c r="AA52" s="44">
        <v>-6.5218919199905372</v>
      </c>
      <c r="AB52" s="44">
        <v>-6.1838579916222898</v>
      </c>
      <c r="AC52" s="44">
        <v>-7.2849907588928318</v>
      </c>
      <c r="AD52" s="7" t="e">
        <f>NA()</f>
        <v>#N/A</v>
      </c>
    </row>
    <row r="53" spans="1:30" x14ac:dyDescent="0.3">
      <c r="A53" s="9">
        <v>45337</v>
      </c>
      <c r="B53" s="44">
        <v>-13.362355110083969</v>
      </c>
      <c r="C53" s="44">
        <v>-11.30652495877683</v>
      </c>
      <c r="D53" s="26" t="e">
        <f>NA()</f>
        <v>#N/A</v>
      </c>
      <c r="E53" s="26" t="e">
        <f>NA()</f>
        <v>#N/A</v>
      </c>
      <c r="F53" s="44">
        <v>-10.217918591512611</v>
      </c>
      <c r="G53" s="44">
        <v>-10.217918591512611</v>
      </c>
      <c r="H53" s="44">
        <v>-10.709958598421339</v>
      </c>
      <c r="I53" s="44">
        <v>-10.16069614214075</v>
      </c>
      <c r="J53" s="44">
        <v>-9.6874812936879948</v>
      </c>
      <c r="K53" s="44">
        <v>-11.48566987843139</v>
      </c>
      <c r="L53" s="44">
        <v>-11.48566987843139</v>
      </c>
      <c r="M53" s="26" t="e">
        <f>NA()</f>
        <v>#N/A</v>
      </c>
      <c r="N53" s="26" t="e">
        <f>NA()</f>
        <v>#N/A</v>
      </c>
      <c r="O53" s="26" t="e">
        <f>NA()</f>
        <v>#N/A</v>
      </c>
      <c r="P53" s="26" t="e">
        <f>NA()</f>
        <v>#N/A</v>
      </c>
      <c r="Q53" s="26" t="e">
        <f>NA()</f>
        <v>#N/A</v>
      </c>
      <c r="R53" s="26" t="e">
        <f>NA()</f>
        <v>#N/A</v>
      </c>
      <c r="S53" s="26" t="e">
        <f>NA()</f>
        <v>#N/A</v>
      </c>
      <c r="T53" s="44">
        <v>-11.38760300382557</v>
      </c>
      <c r="U53" s="44">
        <v>-10.43348983627561</v>
      </c>
      <c r="V53" s="44">
        <v>-9.7137559586819862</v>
      </c>
      <c r="W53" s="44">
        <v>-9.7006186261849905</v>
      </c>
      <c r="X53" s="26" t="e">
        <f>NA()</f>
        <v>#N/A</v>
      </c>
      <c r="Y53" s="44">
        <v>-9.224164328490474</v>
      </c>
      <c r="Z53" s="26" t="e">
        <f>NA()</f>
        <v>#N/A</v>
      </c>
      <c r="AA53" s="44">
        <v>-8.7371747469402408</v>
      </c>
      <c r="AB53" s="44">
        <v>-8.4729158554654305</v>
      </c>
      <c r="AC53" s="44">
        <v>-9.5772030458076642</v>
      </c>
      <c r="AD53" s="7" t="e">
        <f>NA()</f>
        <v>#N/A</v>
      </c>
    </row>
    <row r="54" spans="1:30" x14ac:dyDescent="0.3">
      <c r="A54" s="9">
        <v>45338</v>
      </c>
      <c r="B54" s="44">
        <v>-6.5566251199491603</v>
      </c>
      <c r="C54" s="44">
        <v>-3.0824853660579659</v>
      </c>
      <c r="D54" s="26" t="e">
        <f>NA()</f>
        <v>#N/A</v>
      </c>
      <c r="E54" s="26" t="e">
        <f>NA()</f>
        <v>#N/A</v>
      </c>
      <c r="F54" s="44">
        <v>-2.5161521975376222</v>
      </c>
      <c r="G54" s="44">
        <v>-2.5161521975376222</v>
      </c>
      <c r="H54" s="44">
        <v>-3.0681392169898341</v>
      </c>
      <c r="I54" s="44">
        <v>-3.123434374486294</v>
      </c>
      <c r="J54" s="44">
        <v>-3.7351877781306371</v>
      </c>
      <c r="K54" s="44">
        <v>-4.4840590627569554</v>
      </c>
      <c r="L54" s="44">
        <v>-4.4840590627569554</v>
      </c>
      <c r="M54" s="26" t="e">
        <f>NA()</f>
        <v>#N/A</v>
      </c>
      <c r="N54" s="26" t="e">
        <f>NA()</f>
        <v>#N/A</v>
      </c>
      <c r="O54" s="26" t="e">
        <f>NA()</f>
        <v>#N/A</v>
      </c>
      <c r="P54" s="26" t="e">
        <f>NA()</f>
        <v>#N/A</v>
      </c>
      <c r="Q54" s="26" t="e">
        <f>NA()</f>
        <v>#N/A</v>
      </c>
      <c r="R54" s="26" t="e">
        <f>NA()</f>
        <v>#N/A</v>
      </c>
      <c r="S54" s="26" t="e">
        <f>NA()</f>
        <v>#N/A</v>
      </c>
      <c r="T54" s="44">
        <v>-5.8772670640857996</v>
      </c>
      <c r="U54" s="44">
        <v>-4.3043093604223941</v>
      </c>
      <c r="V54" s="44">
        <v>-4.4476482565499396</v>
      </c>
      <c r="W54" s="44">
        <v>-4.0914180173402883</v>
      </c>
      <c r="X54" s="26" t="e">
        <f>NA()</f>
        <v>#N/A</v>
      </c>
      <c r="Y54" s="44">
        <v>-0.80021693965147733</v>
      </c>
      <c r="Z54" s="26" t="e">
        <f>NA()</f>
        <v>#N/A</v>
      </c>
      <c r="AA54" s="44">
        <v>-2.196593686940389</v>
      </c>
      <c r="AB54" s="44">
        <v>-3.433053067299511</v>
      </c>
      <c r="AC54" s="44">
        <v>-4.1313241095870694</v>
      </c>
      <c r="AD54" s="7" t="e">
        <f>NA()</f>
        <v>#N/A</v>
      </c>
    </row>
    <row r="55" spans="1:30" x14ac:dyDescent="0.3">
      <c r="A55" s="9">
        <v>45339</v>
      </c>
      <c r="B55" s="44">
        <v>-4.6888070823767984</v>
      </c>
      <c r="C55" s="44">
        <v>0.41129182533811098</v>
      </c>
      <c r="D55" s="26" t="e">
        <f>NA()</f>
        <v>#N/A</v>
      </c>
      <c r="E55" s="26" t="e">
        <f>NA()</f>
        <v>#N/A</v>
      </c>
      <c r="F55" s="44">
        <v>1.960165779305044</v>
      </c>
      <c r="G55" s="44">
        <v>1.960165779305044</v>
      </c>
      <c r="H55" s="44">
        <v>0.35692195595856901</v>
      </c>
      <c r="I55" s="44">
        <v>0.49775304547557653</v>
      </c>
      <c r="J55" s="44">
        <v>7.0579841747189676E-2</v>
      </c>
      <c r="K55" s="44">
        <v>-0.70768789802872334</v>
      </c>
      <c r="L55" s="44">
        <v>-0.70768789802872334</v>
      </c>
      <c r="M55" s="26" t="e">
        <f>NA()</f>
        <v>#N/A</v>
      </c>
      <c r="N55" s="26" t="e">
        <f>NA()</f>
        <v>#N/A</v>
      </c>
      <c r="O55" s="26" t="e">
        <f>NA()</f>
        <v>#N/A</v>
      </c>
      <c r="P55" s="26" t="e">
        <f>NA()</f>
        <v>#N/A</v>
      </c>
      <c r="Q55" s="26" t="e">
        <f>NA()</f>
        <v>#N/A</v>
      </c>
      <c r="R55" s="26" t="e">
        <f>NA()</f>
        <v>#N/A</v>
      </c>
      <c r="S55" s="26" t="e">
        <f>NA()</f>
        <v>#N/A</v>
      </c>
      <c r="T55" s="44">
        <v>6.2780827046935883E-2</v>
      </c>
      <c r="U55" s="44">
        <v>0.99764812393033253</v>
      </c>
      <c r="V55" s="44">
        <v>0.87472030941933099</v>
      </c>
      <c r="W55" s="44">
        <v>0.47265007558326028</v>
      </c>
      <c r="X55" s="26" t="e">
        <f>NA()</f>
        <v>#N/A</v>
      </c>
      <c r="Y55" s="44">
        <v>2.478663328272376</v>
      </c>
      <c r="Z55" s="26" t="e">
        <f>NA()</f>
        <v>#N/A</v>
      </c>
      <c r="AA55" s="44">
        <v>1.4585549379006579</v>
      </c>
      <c r="AB55" s="44">
        <v>0.7046657214260108</v>
      </c>
      <c r="AC55" s="44">
        <v>0.53190626936765284</v>
      </c>
      <c r="AD55" s="7" t="e">
        <f>NA()</f>
        <v>#N/A</v>
      </c>
    </row>
    <row r="56" spans="1:30" x14ac:dyDescent="0.3">
      <c r="A56" s="9">
        <v>45340</v>
      </c>
      <c r="B56" s="44">
        <v>-5.1426906184999268</v>
      </c>
      <c r="C56" s="44">
        <v>-0.54916275066321418</v>
      </c>
      <c r="D56" s="26" t="e">
        <f>NA()</f>
        <v>#N/A</v>
      </c>
      <c r="E56" s="26" t="e">
        <f>NA()</f>
        <v>#N/A</v>
      </c>
      <c r="F56" s="44">
        <v>1.360558869513341</v>
      </c>
      <c r="G56" s="44">
        <v>1.360558869513341</v>
      </c>
      <c r="H56" s="44">
        <v>-0.1920106087323461</v>
      </c>
      <c r="I56" s="44">
        <v>-0.13903505240170941</v>
      </c>
      <c r="J56" s="44">
        <v>-0.53944754686079932</v>
      </c>
      <c r="K56" s="44">
        <v>-0.42857573468580767</v>
      </c>
      <c r="L56" s="44">
        <v>-0.42857573468580767</v>
      </c>
      <c r="M56" s="26" t="e">
        <f>NA()</f>
        <v>#N/A</v>
      </c>
      <c r="N56" s="26" t="e">
        <f>NA()</f>
        <v>#N/A</v>
      </c>
      <c r="O56" s="26" t="e">
        <f>NA()</f>
        <v>#N/A</v>
      </c>
      <c r="P56" s="26" t="e">
        <f>NA()</f>
        <v>#N/A</v>
      </c>
      <c r="Q56" s="26" t="e">
        <f>NA()</f>
        <v>#N/A</v>
      </c>
      <c r="R56" s="26" t="e">
        <f>NA()</f>
        <v>#N/A</v>
      </c>
      <c r="S56" s="26" t="e">
        <f>NA()</f>
        <v>#N/A</v>
      </c>
      <c r="T56" s="44">
        <v>0.3069655952103858</v>
      </c>
      <c r="U56" s="44">
        <v>1.247085921387054</v>
      </c>
      <c r="V56" s="44">
        <v>1.308463381324543</v>
      </c>
      <c r="W56" s="44">
        <v>0.38450791723187189</v>
      </c>
      <c r="X56" s="26" t="e">
        <f>NA()</f>
        <v>#N/A</v>
      </c>
      <c r="Y56" s="44">
        <v>1.4311644334059681</v>
      </c>
      <c r="Z56" s="26" t="e">
        <f>NA()</f>
        <v>#N/A</v>
      </c>
      <c r="AA56" s="44">
        <v>0.67625819430355705</v>
      </c>
      <c r="AB56" s="44">
        <v>-0.87814849364900738</v>
      </c>
      <c r="AC56" s="44">
        <v>0.46520767009633351</v>
      </c>
      <c r="AD56" s="7" t="e">
        <f>NA()</f>
        <v>#N/A</v>
      </c>
    </row>
    <row r="57" spans="1:30" x14ac:dyDescent="0.3">
      <c r="A57" s="9">
        <v>45341</v>
      </c>
      <c r="B57" s="44">
        <v>-2.8734524539838451</v>
      </c>
      <c r="C57" s="44">
        <v>1.1764323517868149</v>
      </c>
      <c r="D57" s="26" t="e">
        <f>NA()</f>
        <v>#N/A</v>
      </c>
      <c r="E57" s="26" t="e">
        <f>NA()</f>
        <v>#N/A</v>
      </c>
      <c r="F57" s="44">
        <v>2.1905618906685622</v>
      </c>
      <c r="G57" s="44">
        <v>2.1905618906685622</v>
      </c>
      <c r="H57" s="44">
        <v>1.15307009094829</v>
      </c>
      <c r="I57" s="44">
        <v>1.1428826031374799</v>
      </c>
      <c r="J57" s="44">
        <v>0.57648110130878649</v>
      </c>
      <c r="K57" s="44">
        <v>2.0022978589050808</v>
      </c>
      <c r="L57" s="44">
        <v>2.0022978589050808</v>
      </c>
      <c r="M57" s="26" t="e">
        <f>NA()</f>
        <v>#N/A</v>
      </c>
      <c r="N57" s="26" t="e">
        <f>NA()</f>
        <v>#N/A</v>
      </c>
      <c r="O57" s="26" t="e">
        <f>NA()</f>
        <v>#N/A</v>
      </c>
      <c r="P57" s="26" t="e">
        <f>NA()</f>
        <v>#N/A</v>
      </c>
      <c r="Q57" s="26" t="e">
        <f>NA()</f>
        <v>#N/A</v>
      </c>
      <c r="R57" s="26" t="e">
        <f>NA()</f>
        <v>#N/A</v>
      </c>
      <c r="S57" s="26" t="e">
        <f>NA()</f>
        <v>#N/A</v>
      </c>
      <c r="T57" s="44">
        <v>2.4627687040090218</v>
      </c>
      <c r="U57" s="44">
        <v>2.853612283681628</v>
      </c>
      <c r="V57" s="44">
        <v>2.355466931036688</v>
      </c>
      <c r="W57" s="44">
        <v>1.465974016172737</v>
      </c>
      <c r="X57" s="26" t="e">
        <f>NA()</f>
        <v>#N/A</v>
      </c>
      <c r="Y57" s="44">
        <v>2.6687730777898651</v>
      </c>
      <c r="Z57" s="26" t="e">
        <f>NA()</f>
        <v>#N/A</v>
      </c>
      <c r="AA57" s="44">
        <v>1.5123179799836071</v>
      </c>
      <c r="AB57" s="44">
        <v>0.51041026139682799</v>
      </c>
      <c r="AC57" s="44">
        <v>1.671409291206658</v>
      </c>
      <c r="AD57" s="7" t="e">
        <f>NA()</f>
        <v>#N/A</v>
      </c>
    </row>
    <row r="58" spans="1:30" x14ac:dyDescent="0.3">
      <c r="A58" s="9">
        <v>45342</v>
      </c>
      <c r="B58" s="44">
        <v>-2.6009067116839049</v>
      </c>
      <c r="C58" s="44">
        <v>1.363998231884096</v>
      </c>
      <c r="D58" s="26" t="e">
        <f>NA()</f>
        <v>#N/A</v>
      </c>
      <c r="E58" s="26" t="e">
        <f>NA()</f>
        <v>#N/A</v>
      </c>
      <c r="F58" s="44">
        <v>3.09478616953561</v>
      </c>
      <c r="G58" s="44">
        <v>3.09478616953561</v>
      </c>
      <c r="H58" s="44">
        <v>1.7419333931607639</v>
      </c>
      <c r="I58" s="44">
        <v>2.1862040103482059</v>
      </c>
      <c r="J58" s="44">
        <v>2.1040181177517638</v>
      </c>
      <c r="K58" s="44">
        <v>1.912985145358562</v>
      </c>
      <c r="L58" s="44">
        <v>1.912985145358562</v>
      </c>
      <c r="M58" s="26" t="e">
        <f>NA()</f>
        <v>#N/A</v>
      </c>
      <c r="N58" s="26" t="e">
        <f>NA()</f>
        <v>#N/A</v>
      </c>
      <c r="O58" s="26" t="e">
        <f>NA()</f>
        <v>#N/A</v>
      </c>
      <c r="P58" s="26" t="e">
        <f>NA()</f>
        <v>#N/A</v>
      </c>
      <c r="Q58" s="26" t="e">
        <f>NA()</f>
        <v>#N/A</v>
      </c>
      <c r="R58" s="26" t="e">
        <f>NA()</f>
        <v>#N/A</v>
      </c>
      <c r="S58" s="26" t="e">
        <f>NA()</f>
        <v>#N/A</v>
      </c>
      <c r="T58" s="44">
        <v>3.068271611298258</v>
      </c>
      <c r="U58" s="44">
        <v>3.4534922781036812</v>
      </c>
      <c r="V58" s="44">
        <v>3.9616364813385299</v>
      </c>
      <c r="W58" s="44">
        <v>3.0328272995451471</v>
      </c>
      <c r="X58" s="26" t="e">
        <f>NA()</f>
        <v>#N/A</v>
      </c>
      <c r="Y58" s="44">
        <v>3.4462626891728969</v>
      </c>
      <c r="Z58" s="26" t="e">
        <f>NA()</f>
        <v>#N/A</v>
      </c>
      <c r="AA58" s="44">
        <v>2.3439068004794308</v>
      </c>
      <c r="AB58" s="44">
        <v>1.5355330574345769</v>
      </c>
      <c r="AC58" s="44">
        <v>3.3058725918397731</v>
      </c>
      <c r="AD58" s="7" t="e">
        <f>NA()</f>
        <v>#N/A</v>
      </c>
    </row>
    <row r="59" spans="1:30" x14ac:dyDescent="0.3">
      <c r="A59" s="9">
        <v>45343</v>
      </c>
      <c r="B59" s="44">
        <v>-2.2765718416682721</v>
      </c>
      <c r="C59" s="44">
        <v>1.4331344137490589</v>
      </c>
      <c r="D59" s="26" t="e">
        <f>NA()</f>
        <v>#N/A</v>
      </c>
      <c r="E59" s="26" t="e">
        <f>NA()</f>
        <v>#N/A</v>
      </c>
      <c r="F59" s="44">
        <v>2.9717866860392519</v>
      </c>
      <c r="G59" s="44">
        <v>2.9717866860392519</v>
      </c>
      <c r="H59" s="44">
        <v>1.712856319266564</v>
      </c>
      <c r="I59" s="44">
        <v>1.941465277261045</v>
      </c>
      <c r="J59" s="44">
        <v>1.666542743905552</v>
      </c>
      <c r="K59" s="44">
        <v>2.405360186966448</v>
      </c>
      <c r="L59" s="44">
        <v>2.405360186966448</v>
      </c>
      <c r="M59" s="26" t="e">
        <f>NA()</f>
        <v>#N/A</v>
      </c>
      <c r="N59" s="26" t="e">
        <f>NA()</f>
        <v>#N/A</v>
      </c>
      <c r="O59" s="26" t="e">
        <f>NA()</f>
        <v>#N/A</v>
      </c>
      <c r="P59" s="26" t="e">
        <f>NA()</f>
        <v>#N/A</v>
      </c>
      <c r="Q59" s="26" t="e">
        <f>NA()</f>
        <v>#N/A</v>
      </c>
      <c r="R59" s="26" t="e">
        <f>NA()</f>
        <v>#N/A</v>
      </c>
      <c r="S59" s="26" t="e">
        <f>NA()</f>
        <v>#N/A</v>
      </c>
      <c r="T59" s="44">
        <v>2.8811934444882472</v>
      </c>
      <c r="U59" s="44">
        <v>3.3647546795869521</v>
      </c>
      <c r="V59" s="44">
        <v>3.4174769675084922</v>
      </c>
      <c r="W59" s="44">
        <v>2.5420098557070219</v>
      </c>
      <c r="X59" s="26" t="e">
        <f>NA()</f>
        <v>#N/A</v>
      </c>
      <c r="Y59" s="44">
        <v>3.4502903022239479</v>
      </c>
      <c r="Z59" s="26" t="e">
        <f>NA()</f>
        <v>#N/A</v>
      </c>
      <c r="AA59" s="44">
        <v>2.5355049357642092</v>
      </c>
      <c r="AB59" s="44">
        <v>2.410678032028386</v>
      </c>
      <c r="AC59" s="44">
        <v>2.6619932444329488</v>
      </c>
      <c r="AD59" s="7" t="e">
        <f>NA()</f>
        <v>#N/A</v>
      </c>
    </row>
    <row r="60" spans="1:30" x14ac:dyDescent="0.3">
      <c r="A60" s="9">
        <v>45344</v>
      </c>
      <c r="B60" s="44">
        <v>-2.4485764313030809</v>
      </c>
      <c r="C60" s="44">
        <v>1.6295322052144461</v>
      </c>
      <c r="D60" s="26" t="e">
        <f>NA()</f>
        <v>#N/A</v>
      </c>
      <c r="E60" s="26" t="e">
        <f>NA()</f>
        <v>#N/A</v>
      </c>
      <c r="F60" s="44">
        <v>3.4466494249434159</v>
      </c>
      <c r="G60" s="44">
        <v>3.4466494249434159</v>
      </c>
      <c r="H60" s="44">
        <v>2.1617128000887651</v>
      </c>
      <c r="I60" s="44">
        <v>2.8639862312184619</v>
      </c>
      <c r="J60" s="44">
        <v>3.1043104710212219</v>
      </c>
      <c r="K60" s="44">
        <v>2.4871913900351501</v>
      </c>
      <c r="L60" s="44">
        <v>2.4871913900351501</v>
      </c>
      <c r="M60" s="26" t="e">
        <f>NA()</f>
        <v>#N/A</v>
      </c>
      <c r="N60" s="26" t="e">
        <f>NA()</f>
        <v>#N/A</v>
      </c>
      <c r="O60" s="26" t="e">
        <f>NA()</f>
        <v>#N/A</v>
      </c>
      <c r="P60" s="26" t="e">
        <f>NA()</f>
        <v>#N/A</v>
      </c>
      <c r="Q60" s="26" t="e">
        <f>NA()</f>
        <v>#N/A</v>
      </c>
      <c r="R60" s="26" t="e">
        <f>NA()</f>
        <v>#N/A</v>
      </c>
      <c r="S60" s="26" t="e">
        <f>NA()</f>
        <v>#N/A</v>
      </c>
      <c r="T60" s="44">
        <v>3.3781649248315939</v>
      </c>
      <c r="U60" s="44">
        <v>3.7955562820909559</v>
      </c>
      <c r="V60" s="44">
        <v>4.2902810818773673</v>
      </c>
      <c r="W60" s="44">
        <v>3.6972957764492951</v>
      </c>
      <c r="X60" s="26" t="e">
        <f>NA()</f>
        <v>#N/A</v>
      </c>
      <c r="Y60" s="44">
        <v>5.5838613325792608</v>
      </c>
      <c r="Z60" s="26" t="e">
        <f>NA()</f>
        <v>#N/A</v>
      </c>
      <c r="AA60" s="44">
        <v>4.4306529552789016</v>
      </c>
      <c r="AB60" s="44">
        <v>4.8118820980167243</v>
      </c>
      <c r="AC60" s="44">
        <v>3.9216215354765041</v>
      </c>
      <c r="AD60" s="7" t="e">
        <f>NA()</f>
        <v>#N/A</v>
      </c>
    </row>
    <row r="61" spans="1:30" x14ac:dyDescent="0.3">
      <c r="A61" s="9">
        <v>45345</v>
      </c>
      <c r="B61" s="44">
        <v>-2.6255032346603291</v>
      </c>
      <c r="C61" s="44">
        <v>1.68484792808971</v>
      </c>
      <c r="D61" s="26" t="e">
        <f>NA()</f>
        <v>#N/A</v>
      </c>
      <c r="E61" s="26" t="e">
        <f>NA()</f>
        <v>#N/A</v>
      </c>
      <c r="F61" s="44">
        <v>2.879837095637868</v>
      </c>
      <c r="G61" s="44">
        <v>2.879837095637868</v>
      </c>
      <c r="H61" s="44">
        <v>2.1467413980637962</v>
      </c>
      <c r="I61" s="44">
        <v>3.1138764824757459</v>
      </c>
      <c r="J61" s="44">
        <v>3.6861495150346291</v>
      </c>
      <c r="K61" s="44">
        <v>1.694097395588585</v>
      </c>
      <c r="L61" s="44">
        <v>1.694097395588585</v>
      </c>
      <c r="M61" s="26" t="e">
        <f>NA()</f>
        <v>#N/A</v>
      </c>
      <c r="N61" s="26" t="e">
        <f>NA()</f>
        <v>#N/A</v>
      </c>
      <c r="O61" s="26" t="e">
        <f>NA()</f>
        <v>#N/A</v>
      </c>
      <c r="P61" s="26" t="e">
        <f>NA()</f>
        <v>#N/A</v>
      </c>
      <c r="Q61" s="26" t="e">
        <f>NA()</f>
        <v>#N/A</v>
      </c>
      <c r="R61" s="26" t="e">
        <f>NA()</f>
        <v>#N/A</v>
      </c>
      <c r="S61" s="26" t="e">
        <f>NA()</f>
        <v>#N/A</v>
      </c>
      <c r="T61" s="44">
        <v>2.6208166746553729</v>
      </c>
      <c r="U61" s="44">
        <v>3.144809548378646</v>
      </c>
      <c r="V61" s="44">
        <v>4.0191716577758712</v>
      </c>
      <c r="W61" s="44">
        <v>3.8526605864052499</v>
      </c>
      <c r="X61" s="26" t="e">
        <f>NA()</f>
        <v>#N/A</v>
      </c>
      <c r="Y61" s="44">
        <v>5.4442849906003516</v>
      </c>
      <c r="Z61" s="26" t="e">
        <f>NA()</f>
        <v>#N/A</v>
      </c>
      <c r="AA61" s="44">
        <v>5.7698725343003048</v>
      </c>
      <c r="AB61" s="44">
        <v>6.3558430120935441</v>
      </c>
      <c r="AC61" s="44">
        <v>4.074349663257351</v>
      </c>
      <c r="AD61" s="7" t="e">
        <f>NA()</f>
        <v>#N/A</v>
      </c>
    </row>
    <row r="62" spans="1:30" x14ac:dyDescent="0.3">
      <c r="A62" s="9">
        <v>45346</v>
      </c>
      <c r="B62" s="44">
        <v>-2.9467842916673419</v>
      </c>
      <c r="C62" s="44">
        <v>1.009764852926025</v>
      </c>
      <c r="D62" s="26" t="e">
        <f>NA()</f>
        <v>#N/A</v>
      </c>
      <c r="E62" s="26" t="e">
        <f>NA()</f>
        <v>#N/A</v>
      </c>
      <c r="F62" s="44">
        <v>1.969563280705984</v>
      </c>
      <c r="G62" s="44">
        <v>1.969563280705984</v>
      </c>
      <c r="H62" s="44">
        <v>1.506051014548007</v>
      </c>
      <c r="I62" s="44">
        <v>2.526627212537448</v>
      </c>
      <c r="J62" s="44">
        <v>2.921887554971875</v>
      </c>
      <c r="K62" s="44">
        <v>1.568938880098244</v>
      </c>
      <c r="L62" s="44">
        <v>1.568938880098244</v>
      </c>
      <c r="M62" s="26" t="e">
        <f>NA()</f>
        <v>#N/A</v>
      </c>
      <c r="N62" s="26" t="e">
        <f>NA()</f>
        <v>#N/A</v>
      </c>
      <c r="O62" s="26" t="e">
        <f>NA()</f>
        <v>#N/A</v>
      </c>
      <c r="P62" s="26" t="e">
        <f>NA()</f>
        <v>#N/A</v>
      </c>
      <c r="Q62" s="26" t="e">
        <f>NA()</f>
        <v>#N/A</v>
      </c>
      <c r="R62" s="26" t="e">
        <f>NA()</f>
        <v>#N/A</v>
      </c>
      <c r="S62" s="26" t="e">
        <f>NA()</f>
        <v>#N/A</v>
      </c>
      <c r="T62" s="44">
        <v>2.9796875746607721</v>
      </c>
      <c r="U62" s="44">
        <v>3.1907800195953659</v>
      </c>
      <c r="V62" s="44">
        <v>3.9992581231957729</v>
      </c>
      <c r="W62" s="44">
        <v>3.4605728390838242</v>
      </c>
      <c r="X62" s="26" t="e">
        <f>NA()</f>
        <v>#N/A</v>
      </c>
      <c r="Y62" s="44">
        <v>4.876849163589668</v>
      </c>
      <c r="Z62" s="26" t="e">
        <f>NA()</f>
        <v>#N/A</v>
      </c>
      <c r="AA62" s="44">
        <v>5.1127457372162439</v>
      </c>
      <c r="AB62" s="44">
        <v>5.1331163902325443</v>
      </c>
      <c r="AC62" s="44">
        <v>3.6282097999637131</v>
      </c>
      <c r="AD62" s="7" t="e">
        <f>NA()</f>
        <v>#N/A</v>
      </c>
    </row>
    <row r="63" spans="1:30" x14ac:dyDescent="0.3">
      <c r="A63" s="9">
        <v>45347</v>
      </c>
      <c r="B63" s="44">
        <v>-4.2534064591663139</v>
      </c>
      <c r="C63" s="44">
        <v>0.4503481809315133</v>
      </c>
      <c r="D63" s="26" t="e">
        <f>NA()</f>
        <v>#N/A</v>
      </c>
      <c r="E63" s="26" t="e">
        <f>NA()</f>
        <v>#N/A</v>
      </c>
      <c r="F63" s="44">
        <v>2.3371910328984882</v>
      </c>
      <c r="G63" s="44">
        <v>2.3371910328984882</v>
      </c>
      <c r="H63" s="44">
        <v>0.89530551325913166</v>
      </c>
      <c r="I63" s="44">
        <v>2.1142793457448188</v>
      </c>
      <c r="J63" s="44">
        <v>3.240694650497971</v>
      </c>
      <c r="K63" s="44">
        <v>1.262948378943008</v>
      </c>
      <c r="L63" s="44">
        <v>1.262948378943008</v>
      </c>
      <c r="M63" s="26" t="e">
        <f>NA()</f>
        <v>#N/A</v>
      </c>
      <c r="N63" s="26" t="e">
        <f>NA()</f>
        <v>#N/A</v>
      </c>
      <c r="O63" s="26" t="e">
        <f>NA()</f>
        <v>#N/A</v>
      </c>
      <c r="P63" s="26" t="e">
        <f>NA()</f>
        <v>#N/A</v>
      </c>
      <c r="Q63" s="26" t="e">
        <f>NA()</f>
        <v>#N/A</v>
      </c>
      <c r="R63" s="26" t="e">
        <f>NA()</f>
        <v>#N/A</v>
      </c>
      <c r="S63" s="26" t="e">
        <f>NA()</f>
        <v>#N/A</v>
      </c>
      <c r="T63" s="44">
        <v>2.867173743758372</v>
      </c>
      <c r="U63" s="44">
        <v>3.5076925408205848</v>
      </c>
      <c r="V63" s="44">
        <v>4.7090925349745589</v>
      </c>
      <c r="W63" s="44">
        <v>3.9748935927362652</v>
      </c>
      <c r="X63" s="26" t="e">
        <f>NA()</f>
        <v>#N/A</v>
      </c>
      <c r="Y63" s="44">
        <v>0.69961288121089638</v>
      </c>
      <c r="Z63" s="26" t="e">
        <f>NA()</f>
        <v>#N/A</v>
      </c>
      <c r="AA63" s="44">
        <v>0.2384299167659378</v>
      </c>
      <c r="AB63" s="44">
        <v>1.5663447398649739</v>
      </c>
      <c r="AC63" s="44">
        <v>4.2856363045472676</v>
      </c>
      <c r="AD63" s="7" t="e">
        <f>NA()</f>
        <v>#N/A</v>
      </c>
    </row>
    <row r="64" spans="1:30" x14ac:dyDescent="0.3">
      <c r="A64" s="9">
        <v>45348</v>
      </c>
      <c r="B64" s="44">
        <v>-4.5166590820951171</v>
      </c>
      <c r="C64" s="44">
        <v>-1.2366635938878121</v>
      </c>
      <c r="D64" s="26" t="e">
        <f>NA()</f>
        <v>#N/A</v>
      </c>
      <c r="E64" s="26" t="e">
        <f>NA()</f>
        <v>#N/A</v>
      </c>
      <c r="F64" s="44">
        <v>0.36095343034583038</v>
      </c>
      <c r="G64" s="44">
        <v>0.36095343034583038</v>
      </c>
      <c r="H64" s="44">
        <v>-0.71707079228781367</v>
      </c>
      <c r="I64" s="44">
        <v>0.31438526612373607</v>
      </c>
      <c r="J64" s="44">
        <v>1.281246918438512</v>
      </c>
      <c r="K64" s="44">
        <v>0.24685827269593119</v>
      </c>
      <c r="L64" s="44">
        <v>0.24685827269593119</v>
      </c>
      <c r="M64" s="26" t="e">
        <f>NA()</f>
        <v>#N/A</v>
      </c>
      <c r="N64" s="26" t="e">
        <f>NA()</f>
        <v>#N/A</v>
      </c>
      <c r="O64" s="26" t="e">
        <f>NA()</f>
        <v>#N/A</v>
      </c>
      <c r="P64" s="26" t="e">
        <f>NA()</f>
        <v>#N/A</v>
      </c>
      <c r="Q64" s="26" t="e">
        <f>NA()</f>
        <v>#N/A</v>
      </c>
      <c r="R64" s="26" t="e">
        <f>NA()</f>
        <v>#N/A</v>
      </c>
      <c r="S64" s="26" t="e">
        <f>NA()</f>
        <v>#N/A</v>
      </c>
      <c r="T64" s="44">
        <v>2.1553931839969209</v>
      </c>
      <c r="U64" s="44">
        <v>2.2809910139546901</v>
      </c>
      <c r="V64" s="44">
        <v>3.2419861470698379</v>
      </c>
      <c r="W64" s="44">
        <v>2.2616165327541751</v>
      </c>
      <c r="X64" s="26" t="e">
        <f>NA()</f>
        <v>#N/A</v>
      </c>
      <c r="Y64" s="44">
        <v>-1.3271433151214751</v>
      </c>
      <c r="Z64" s="26" t="e">
        <f>NA()</f>
        <v>#N/A</v>
      </c>
      <c r="AA64" s="44">
        <v>-1.711267135788773</v>
      </c>
      <c r="AB64" s="44">
        <v>-0.3477695949441113</v>
      </c>
      <c r="AC64" s="44">
        <v>2.5180615358659111</v>
      </c>
      <c r="AD64" s="7" t="e">
        <f>NA()</f>
        <v>#N/A</v>
      </c>
    </row>
    <row r="65" spans="1:30" x14ac:dyDescent="0.3">
      <c r="A65" s="9">
        <v>45349</v>
      </c>
      <c r="B65" s="44">
        <v>-15.55247089521535</v>
      </c>
      <c r="C65" s="44">
        <v>-15.266142793673961</v>
      </c>
      <c r="D65" s="26" t="e">
        <f>NA()</f>
        <v>#N/A</v>
      </c>
      <c r="E65" s="26" t="e">
        <f>NA()</f>
        <v>#N/A</v>
      </c>
      <c r="F65" s="44">
        <v>-15.73059167463464</v>
      </c>
      <c r="G65" s="44">
        <v>-15.73059167463464</v>
      </c>
      <c r="H65" s="44">
        <v>-15.419079641798129</v>
      </c>
      <c r="I65" s="44">
        <v>-15.437147207425539</v>
      </c>
      <c r="J65" s="44">
        <v>-15.59178779943403</v>
      </c>
      <c r="K65" s="44">
        <v>-13.015918840680801</v>
      </c>
      <c r="L65" s="44">
        <v>-13.015918840680801</v>
      </c>
      <c r="M65" s="26" t="e">
        <f>NA()</f>
        <v>#N/A</v>
      </c>
      <c r="N65" s="26" t="e">
        <f>NA()</f>
        <v>#N/A</v>
      </c>
      <c r="O65" s="26" t="e">
        <f>NA()</f>
        <v>#N/A</v>
      </c>
      <c r="P65" s="26" t="e">
        <f>NA()</f>
        <v>#N/A</v>
      </c>
      <c r="Q65" s="26" t="e">
        <f>NA()</f>
        <v>#N/A</v>
      </c>
      <c r="R65" s="26" t="e">
        <f>NA()</f>
        <v>#N/A</v>
      </c>
      <c r="S65" s="26" t="e">
        <f>NA()</f>
        <v>#N/A</v>
      </c>
      <c r="T65" s="44">
        <v>-13.97395683078588</v>
      </c>
      <c r="U65" s="44">
        <v>-14.080625224821921</v>
      </c>
      <c r="V65" s="44">
        <v>-14.571411607924629</v>
      </c>
      <c r="W65" s="44">
        <v>-15.081599703679331</v>
      </c>
      <c r="X65" s="26" t="e">
        <f>NA()</f>
        <v>#N/A</v>
      </c>
      <c r="Y65" s="44">
        <v>-16.508056318595319</v>
      </c>
      <c r="Z65" s="26" t="e">
        <f>NA()</f>
        <v>#N/A</v>
      </c>
      <c r="AA65" s="44">
        <v>-17.300234138957169</v>
      </c>
      <c r="AB65" s="44">
        <v>-17.361856243109369</v>
      </c>
      <c r="AC65" s="44">
        <v>-15.076021453342779</v>
      </c>
      <c r="AD65" s="7" t="e">
        <f>NA()</f>
        <v>#N/A</v>
      </c>
    </row>
    <row r="66" spans="1:30" x14ac:dyDescent="0.3">
      <c r="A66" s="9">
        <v>45350</v>
      </c>
      <c r="B66" s="44">
        <v>-8.4741631266911099</v>
      </c>
      <c r="C66" s="44">
        <v>-2.935875318391624</v>
      </c>
      <c r="D66" s="26" t="e">
        <f>NA()</f>
        <v>#N/A</v>
      </c>
      <c r="E66" s="26" t="e">
        <f>NA()</f>
        <v>#N/A</v>
      </c>
      <c r="F66" s="44">
        <v>-0.2864044359467357</v>
      </c>
      <c r="G66" s="44">
        <v>-0.2864044359467357</v>
      </c>
      <c r="H66" s="44">
        <v>-2.2981424553317988</v>
      </c>
      <c r="I66" s="44">
        <v>-1.396476404159102</v>
      </c>
      <c r="J66" s="44">
        <v>-0.11984162548304771</v>
      </c>
      <c r="K66" s="44">
        <v>-1.5977859535312859</v>
      </c>
      <c r="L66" s="44">
        <v>-1.5977859535312859</v>
      </c>
      <c r="M66" s="26" t="e">
        <f>NA()</f>
        <v>#N/A</v>
      </c>
      <c r="N66" s="26" t="e">
        <f>NA()</f>
        <v>#N/A</v>
      </c>
      <c r="O66" s="26" t="e">
        <f>NA()</f>
        <v>#N/A</v>
      </c>
      <c r="P66" s="26" t="e">
        <f>NA()</f>
        <v>#N/A</v>
      </c>
      <c r="Q66" s="26" t="e">
        <f>NA()</f>
        <v>#N/A</v>
      </c>
      <c r="R66" s="26" t="e">
        <f>NA()</f>
        <v>#N/A</v>
      </c>
      <c r="S66" s="26" t="e">
        <f>NA()</f>
        <v>#N/A</v>
      </c>
      <c r="T66" s="44">
        <v>0.87658972317291273</v>
      </c>
      <c r="U66" s="44">
        <v>1.187079483802052</v>
      </c>
      <c r="V66" s="44">
        <v>2.78922199574555</v>
      </c>
      <c r="W66" s="44">
        <v>1.3346901851312509</v>
      </c>
      <c r="X66" s="26" t="e">
        <f>NA()</f>
        <v>#N/A</v>
      </c>
      <c r="Y66" s="44">
        <v>-3.6518945426865339</v>
      </c>
      <c r="Z66" s="26" t="e">
        <f>NA()</f>
        <v>#N/A</v>
      </c>
      <c r="AA66" s="44">
        <v>-6.2069811928442959</v>
      </c>
      <c r="AB66" s="44">
        <v>-5.8776006809635533</v>
      </c>
      <c r="AC66" s="44">
        <v>1.650896597965527</v>
      </c>
      <c r="AD66" s="7" t="e">
        <f>NA()</f>
        <v>#N/A</v>
      </c>
    </row>
    <row r="67" spans="1:30" x14ac:dyDescent="0.3">
      <c r="A67" s="9">
        <v>45351</v>
      </c>
      <c r="B67" s="44">
        <v>-3.109120777641976</v>
      </c>
      <c r="C67" s="44">
        <v>1.5076905902416231</v>
      </c>
      <c r="D67" s="26" t="e">
        <f>NA()</f>
        <v>#N/A</v>
      </c>
      <c r="E67" s="26" t="e">
        <f>NA()</f>
        <v>#N/A</v>
      </c>
      <c r="F67" s="44">
        <v>2.8986303982960639</v>
      </c>
      <c r="G67" s="44">
        <v>2.8986303982960639</v>
      </c>
      <c r="H67" s="44">
        <v>2.1529398999330742</v>
      </c>
      <c r="I67" s="44">
        <v>3.955666059982661</v>
      </c>
      <c r="J67" s="44">
        <v>5.6031043023866118</v>
      </c>
      <c r="K67" s="44">
        <v>2.2127938865719439</v>
      </c>
      <c r="L67" s="44">
        <v>2.2127938865719439</v>
      </c>
      <c r="M67" s="26" t="e">
        <f>NA()</f>
        <v>#N/A</v>
      </c>
      <c r="N67" s="26" t="e">
        <f>NA()</f>
        <v>#N/A</v>
      </c>
      <c r="O67" s="26" t="e">
        <f>NA()</f>
        <v>#N/A</v>
      </c>
      <c r="P67" s="26" t="e">
        <f>NA()</f>
        <v>#N/A</v>
      </c>
      <c r="Q67" s="26" t="e">
        <f>NA()</f>
        <v>#N/A</v>
      </c>
      <c r="R67" s="26" t="e">
        <f>NA()</f>
        <v>#N/A</v>
      </c>
      <c r="S67" s="26" t="e">
        <f>NA()</f>
        <v>#N/A</v>
      </c>
      <c r="T67" s="44">
        <v>3.515657300103328</v>
      </c>
      <c r="U67" s="44">
        <v>4.4951567654455289</v>
      </c>
      <c r="V67" s="44">
        <v>6.421198981759062</v>
      </c>
      <c r="W67" s="44">
        <v>6.0121516420728369</v>
      </c>
      <c r="X67" s="26" t="e">
        <f>NA()</f>
        <v>#N/A</v>
      </c>
      <c r="Y67" s="44">
        <v>-0.97803132548131089</v>
      </c>
      <c r="Z67" s="26" t="e">
        <f>NA()</f>
        <v>#N/A</v>
      </c>
      <c r="AA67" s="44">
        <v>-1.013050842644077</v>
      </c>
      <c r="AB67" s="44">
        <v>3.7927731208474711</v>
      </c>
      <c r="AC67" s="44">
        <v>6.3502858405377083</v>
      </c>
      <c r="AD67" s="7" t="e">
        <f>NA()</f>
        <v>#N/A</v>
      </c>
    </row>
    <row r="68" spans="1:30" x14ac:dyDescent="0.3">
      <c r="A68" s="9">
        <v>45352</v>
      </c>
      <c r="B68" s="44">
        <v>-5.5553405881717026</v>
      </c>
      <c r="C68" s="44">
        <v>-5.9875630128261719</v>
      </c>
      <c r="D68" s="26" t="e">
        <f>NA()</f>
        <v>#N/A</v>
      </c>
      <c r="E68" s="26" t="e">
        <f>NA()</f>
        <v>#N/A</v>
      </c>
      <c r="F68" s="44">
        <v>-2.8570637652468922</v>
      </c>
      <c r="G68" s="44">
        <v>-2.8570637652468922</v>
      </c>
      <c r="H68" s="44">
        <v>-5.6071001573812396</v>
      </c>
      <c r="I68" s="44">
        <v>-5.274813250123259</v>
      </c>
      <c r="J68" s="44">
        <v>-2.4604835040672701</v>
      </c>
      <c r="K68" s="44">
        <v>-0.80879745292185135</v>
      </c>
      <c r="L68" s="44">
        <v>-0.80879745292185135</v>
      </c>
      <c r="M68" s="26" t="e">
        <f>NA()</f>
        <v>#N/A</v>
      </c>
      <c r="N68" s="26" t="e">
        <f>NA()</f>
        <v>#N/A</v>
      </c>
      <c r="O68" s="26" t="e">
        <f>NA()</f>
        <v>#N/A</v>
      </c>
      <c r="P68" s="26" t="e">
        <f>NA()</f>
        <v>#N/A</v>
      </c>
      <c r="Q68" s="26" t="e">
        <f>NA()</f>
        <v>#N/A</v>
      </c>
      <c r="R68" s="26" t="e">
        <f>NA()</f>
        <v>#N/A</v>
      </c>
      <c r="S68" s="26" t="e">
        <f>NA()</f>
        <v>#N/A</v>
      </c>
      <c r="T68" s="44">
        <v>3.2115808049473462</v>
      </c>
      <c r="U68" s="44">
        <v>2.5089143195478978</v>
      </c>
      <c r="V68" s="44">
        <v>4.0107201943409896</v>
      </c>
      <c r="W68" s="44">
        <v>0.7751183451368604</v>
      </c>
      <c r="X68" s="26" t="e">
        <f>NA()</f>
        <v>#N/A</v>
      </c>
      <c r="Y68" s="44">
        <v>-9.8414371136847763</v>
      </c>
      <c r="Z68" s="26" t="e">
        <f>NA()</f>
        <v>#N/A</v>
      </c>
      <c r="AA68" s="44">
        <v>-10.702163823355869</v>
      </c>
      <c r="AB68" s="44">
        <v>-7.7866185650748889</v>
      </c>
      <c r="AC68" s="44">
        <v>1.3676728495688051</v>
      </c>
      <c r="AD68" s="7" t="e">
        <f>NA()</f>
        <v>#N/A</v>
      </c>
    </row>
    <row r="69" spans="1:30" x14ac:dyDescent="0.3">
      <c r="A69" s="9">
        <v>45353</v>
      </c>
      <c r="B69" s="44">
        <v>-10.537507271869339</v>
      </c>
      <c r="C69" s="44">
        <v>-11.197356596457951</v>
      </c>
      <c r="D69" s="26" t="e">
        <f>NA()</f>
        <v>#N/A</v>
      </c>
      <c r="E69" s="26" t="e">
        <f>NA()</f>
        <v>#N/A</v>
      </c>
      <c r="F69" s="44">
        <v>-9.9741498941830287</v>
      </c>
      <c r="G69" s="44">
        <v>-9.9741498941830287</v>
      </c>
      <c r="H69" s="44">
        <v>-10.814550510183381</v>
      </c>
      <c r="I69" s="44">
        <v>-10.463928538504939</v>
      </c>
      <c r="J69" s="44">
        <v>-9.8339374002477484</v>
      </c>
      <c r="K69" s="44">
        <v>-5.821096342846829</v>
      </c>
      <c r="L69" s="44">
        <v>-5.821096342846829</v>
      </c>
      <c r="M69" s="26" t="e">
        <f>NA()</f>
        <v>#N/A</v>
      </c>
      <c r="N69" s="26" t="e">
        <f>NA()</f>
        <v>#N/A</v>
      </c>
      <c r="O69" s="26" t="e">
        <f>NA()</f>
        <v>#N/A</v>
      </c>
      <c r="P69" s="26" t="e">
        <f>NA()</f>
        <v>#N/A</v>
      </c>
      <c r="Q69" s="26" t="e">
        <f>NA()</f>
        <v>#N/A</v>
      </c>
      <c r="R69" s="26" t="e">
        <f>NA()</f>
        <v>#N/A</v>
      </c>
      <c r="S69" s="26" t="e">
        <f>NA()</f>
        <v>#N/A</v>
      </c>
      <c r="T69" s="44">
        <v>-3.7715824978795922</v>
      </c>
      <c r="U69" s="44">
        <v>-5.0851371548961311</v>
      </c>
      <c r="V69" s="44">
        <v>-5.6414812520081909</v>
      </c>
      <c r="W69" s="44">
        <v>-7.7377093261279697</v>
      </c>
      <c r="X69" s="26" t="e">
        <f>NA()</f>
        <v>#N/A</v>
      </c>
      <c r="Y69" s="44">
        <v>-13.037829677122771</v>
      </c>
      <c r="Z69" s="26" t="e">
        <f>NA()</f>
        <v>#N/A</v>
      </c>
      <c r="AA69" s="44">
        <v>-13.32478754424505</v>
      </c>
      <c r="AB69" s="44">
        <v>-12.28288117875468</v>
      </c>
      <c r="AC69" s="44">
        <v>-7.4926842895339414</v>
      </c>
      <c r="AD69" s="7" t="e">
        <f>NA()</f>
        <v>#N/A</v>
      </c>
    </row>
    <row r="70" spans="1:30" x14ac:dyDescent="0.3">
      <c r="A70" s="9">
        <v>45354</v>
      </c>
      <c r="B70" s="44">
        <v>-11.130110391689639</v>
      </c>
      <c r="C70" s="44">
        <v>-12.55178664610469</v>
      </c>
      <c r="D70" s="26" t="e">
        <f>NA()</f>
        <v>#N/A</v>
      </c>
      <c r="E70" s="26" t="e">
        <f>NA()</f>
        <v>#N/A</v>
      </c>
      <c r="F70" s="44">
        <v>-13.17065113460785</v>
      </c>
      <c r="G70" s="44">
        <v>-13.17065113460785</v>
      </c>
      <c r="H70" s="44">
        <v>-12.891233164958811</v>
      </c>
      <c r="I70" s="44">
        <v>-13.46151486446411</v>
      </c>
      <c r="J70" s="44">
        <v>-13.15443165415445</v>
      </c>
      <c r="K70" s="44">
        <v>-10.240934160657959</v>
      </c>
      <c r="L70" s="44">
        <v>-10.240934160657959</v>
      </c>
      <c r="M70" s="26" t="e">
        <f>NA()</f>
        <v>#N/A</v>
      </c>
      <c r="N70" s="26" t="e">
        <f>NA()</f>
        <v>#N/A</v>
      </c>
      <c r="O70" s="26" t="e">
        <f>NA()</f>
        <v>#N/A</v>
      </c>
      <c r="P70" s="26" t="e">
        <f>NA()</f>
        <v>#N/A</v>
      </c>
      <c r="Q70" s="26" t="e">
        <f>NA()</f>
        <v>#N/A</v>
      </c>
      <c r="R70" s="26" t="e">
        <f>NA()</f>
        <v>#N/A</v>
      </c>
      <c r="S70" s="26" t="e">
        <f>NA()</f>
        <v>#N/A</v>
      </c>
      <c r="T70" s="44">
        <v>-12.02728765178529</v>
      </c>
      <c r="U70" s="44">
        <v>-11.643472728716061</v>
      </c>
      <c r="V70" s="44">
        <v>-12.28926482549724</v>
      </c>
      <c r="W70" s="44">
        <v>-12.721848239825849</v>
      </c>
      <c r="X70" s="26" t="e">
        <f>NA()</f>
        <v>#N/A</v>
      </c>
      <c r="Y70" s="44">
        <v>-14.891868246706739</v>
      </c>
      <c r="Z70" s="26" t="e">
        <f>NA()</f>
        <v>#N/A</v>
      </c>
      <c r="AA70" s="44">
        <v>-15.252819847909169</v>
      </c>
      <c r="AB70" s="44">
        <v>-14.882845134529131</v>
      </c>
      <c r="AC70" s="44">
        <v>-12.56545121972437</v>
      </c>
      <c r="AD70" s="7" t="e">
        <f>NA()</f>
        <v>#N/A</v>
      </c>
    </row>
    <row r="71" spans="1:30" x14ac:dyDescent="0.3">
      <c r="A71" s="9">
        <v>45355</v>
      </c>
      <c r="B71" s="44">
        <v>-11.062029602419591</v>
      </c>
      <c r="C71" s="44">
        <v>-13.74588737891926</v>
      </c>
      <c r="D71" s="26" t="e">
        <f>NA()</f>
        <v>#N/A</v>
      </c>
      <c r="E71" s="26" t="e">
        <f>NA()</f>
        <v>#N/A</v>
      </c>
      <c r="F71" s="44">
        <v>-14.92464088291177</v>
      </c>
      <c r="G71" s="44">
        <v>-14.92464088291177</v>
      </c>
      <c r="H71" s="44">
        <v>-14.124853476094421</v>
      </c>
      <c r="I71" s="44">
        <v>-14.79186411606236</v>
      </c>
      <c r="J71" s="44">
        <v>-14.76910183863453</v>
      </c>
      <c r="K71" s="44">
        <v>-12.981647849023149</v>
      </c>
      <c r="L71" s="44">
        <v>-12.981647849023149</v>
      </c>
      <c r="M71" s="26" t="e">
        <f>NA()</f>
        <v>#N/A</v>
      </c>
      <c r="N71" s="26" t="e">
        <f>NA()</f>
        <v>#N/A</v>
      </c>
      <c r="O71" s="26" t="e">
        <f>NA()</f>
        <v>#N/A</v>
      </c>
      <c r="P71" s="26" t="e">
        <f>NA()</f>
        <v>#N/A</v>
      </c>
      <c r="Q71" s="26" t="e">
        <f>NA()</f>
        <v>#N/A</v>
      </c>
      <c r="R71" s="26" t="e">
        <f>NA()</f>
        <v>#N/A</v>
      </c>
      <c r="S71" s="26" t="e">
        <f>NA()</f>
        <v>#N/A</v>
      </c>
      <c r="T71" s="44">
        <v>-12.484824774972481</v>
      </c>
      <c r="U71" s="44">
        <v>-13.58989084239818</v>
      </c>
      <c r="V71" s="44">
        <v>-14.38891379974916</v>
      </c>
      <c r="W71" s="44">
        <v>-14.57900781919184</v>
      </c>
      <c r="X71" s="26" t="e">
        <f>NA()</f>
        <v>#N/A</v>
      </c>
      <c r="Y71" s="44">
        <v>-15.89866419383992</v>
      </c>
      <c r="Z71" s="26" t="e">
        <f>NA()</f>
        <v>#N/A</v>
      </c>
      <c r="AA71" s="44">
        <v>-16.190170504889242</v>
      </c>
      <c r="AB71" s="44">
        <v>-16.14939102337615</v>
      </c>
      <c r="AC71" s="44">
        <v>-14.494042244082889</v>
      </c>
      <c r="AD71" s="7" t="e">
        <f>NA()</f>
        <v>#N/A</v>
      </c>
    </row>
    <row r="72" spans="1:30" x14ac:dyDescent="0.3">
      <c r="A72" s="9">
        <v>45356</v>
      </c>
      <c r="B72" s="44">
        <v>-12.229895659008889</v>
      </c>
      <c r="C72" s="44">
        <v>-13.32133477139789</v>
      </c>
      <c r="D72" s="26" t="e">
        <f>NA()</f>
        <v>#N/A</v>
      </c>
      <c r="E72" s="26" t="e">
        <f>NA()</f>
        <v>#N/A</v>
      </c>
      <c r="F72" s="44">
        <v>-13.470278454623839</v>
      </c>
      <c r="G72" s="44">
        <v>-13.470278454623839</v>
      </c>
      <c r="H72" s="44">
        <v>-13.279810330428351</v>
      </c>
      <c r="I72" s="44">
        <v>-13.40864484373191</v>
      </c>
      <c r="J72" s="44">
        <v>-12.742694281015529</v>
      </c>
      <c r="K72" s="44">
        <v>-9.6802317913313232</v>
      </c>
      <c r="L72" s="44">
        <v>-9.6802317913313232</v>
      </c>
      <c r="M72" s="26" t="e">
        <f>NA()</f>
        <v>#N/A</v>
      </c>
      <c r="N72" s="26" t="e">
        <f>NA()</f>
        <v>#N/A</v>
      </c>
      <c r="O72" s="26" t="e">
        <f>NA()</f>
        <v>#N/A</v>
      </c>
      <c r="P72" s="26" t="e">
        <f>NA()</f>
        <v>#N/A</v>
      </c>
      <c r="Q72" s="26" t="e">
        <f>NA()</f>
        <v>#N/A</v>
      </c>
      <c r="R72" s="26" t="e">
        <f>NA()</f>
        <v>#N/A</v>
      </c>
      <c r="S72" s="26" t="e">
        <f>NA()</f>
        <v>#N/A</v>
      </c>
      <c r="T72" s="44">
        <v>-9.2356456698262832</v>
      </c>
      <c r="U72" s="44">
        <v>-10.4822382348936</v>
      </c>
      <c r="V72" s="44">
        <v>-10.986536985753791</v>
      </c>
      <c r="W72" s="44">
        <v>-11.864615633384661</v>
      </c>
      <c r="X72" s="26" t="e">
        <f>NA()</f>
        <v>#N/A</v>
      </c>
      <c r="Y72" s="44">
        <v>-13.91008256088344</v>
      </c>
      <c r="Z72" s="26" t="e">
        <f>NA()</f>
        <v>#N/A</v>
      </c>
      <c r="AA72" s="44">
        <v>-13.43706999504826</v>
      </c>
      <c r="AB72" s="44">
        <v>-12.921323168175601</v>
      </c>
      <c r="AC72" s="44">
        <v>-11.647840437128989</v>
      </c>
      <c r="AD72" s="7" t="e">
        <f>NA()</f>
        <v>#N/A</v>
      </c>
    </row>
    <row r="73" spans="1:30" x14ac:dyDescent="0.3">
      <c r="A73" s="9">
        <v>45357</v>
      </c>
      <c r="B73" s="44">
        <v>-10.823113481442871</v>
      </c>
      <c r="C73" s="44">
        <v>-7.6742274609906644</v>
      </c>
      <c r="D73" s="26" t="e">
        <f>NA()</f>
        <v>#N/A</v>
      </c>
      <c r="E73" s="26" t="e">
        <f>NA()</f>
        <v>#N/A</v>
      </c>
      <c r="F73" s="44">
        <v>-6.8790466648622441</v>
      </c>
      <c r="G73" s="44">
        <v>-6.8790466648622441</v>
      </c>
      <c r="H73" s="44">
        <v>-7.9076044564067161</v>
      </c>
      <c r="I73" s="44">
        <v>-8.5543485561757961</v>
      </c>
      <c r="J73" s="44">
        <v>-8.3302158429355586</v>
      </c>
      <c r="K73" s="44">
        <v>-5.7175610994037811</v>
      </c>
      <c r="L73" s="44">
        <v>-5.7175610994037811</v>
      </c>
      <c r="M73" s="26" t="e">
        <f>NA()</f>
        <v>#N/A</v>
      </c>
      <c r="N73" s="26" t="e">
        <f>NA()</f>
        <v>#N/A</v>
      </c>
      <c r="O73" s="26" t="e">
        <f>NA()</f>
        <v>#N/A</v>
      </c>
      <c r="P73" s="26" t="e">
        <f>NA()</f>
        <v>#N/A</v>
      </c>
      <c r="Q73" s="26" t="e">
        <f>NA()</f>
        <v>#N/A</v>
      </c>
      <c r="R73" s="26" t="e">
        <f>NA()</f>
        <v>#N/A</v>
      </c>
      <c r="S73" s="26" t="e">
        <f>NA()</f>
        <v>#N/A</v>
      </c>
      <c r="T73" s="44">
        <v>-5.230061792962772</v>
      </c>
      <c r="U73" s="44">
        <v>-4.8839821204532541</v>
      </c>
      <c r="V73" s="44">
        <v>-5.4019239019875158</v>
      </c>
      <c r="W73" s="44">
        <v>-6.8660698724615372</v>
      </c>
      <c r="X73" s="26" t="e">
        <f>NA()</f>
        <v>#N/A</v>
      </c>
      <c r="Y73" s="44">
        <v>-8.1028156859869682</v>
      </c>
      <c r="Z73" s="26" t="e">
        <f>NA()</f>
        <v>#N/A</v>
      </c>
      <c r="AA73" s="44">
        <v>-10.79409752134376</v>
      </c>
      <c r="AB73" s="44">
        <v>-11.476328845270871</v>
      </c>
      <c r="AC73" s="44">
        <v>-6.6854605292525093</v>
      </c>
      <c r="AD73" s="7" t="e">
        <f>NA()</f>
        <v>#N/A</v>
      </c>
    </row>
    <row r="74" spans="1:30" x14ac:dyDescent="0.3">
      <c r="A74" s="9">
        <v>45358</v>
      </c>
      <c r="B74" s="44">
        <v>-8.4597787632554287</v>
      </c>
      <c r="C74" s="44">
        <v>-4.0064438379491776</v>
      </c>
      <c r="D74" s="26" t="e">
        <f>NA()</f>
        <v>#N/A</v>
      </c>
      <c r="E74" s="26" t="e">
        <f>NA()</f>
        <v>#N/A</v>
      </c>
      <c r="F74" s="44">
        <v>-2.4149724848754772</v>
      </c>
      <c r="G74" s="44">
        <v>-2.4149724848754772</v>
      </c>
      <c r="H74" s="44">
        <v>-3.7973848468545839</v>
      </c>
      <c r="I74" s="44">
        <v>-4.4722072884410409</v>
      </c>
      <c r="J74" s="44">
        <v>-4.592656465695427</v>
      </c>
      <c r="K74" s="44">
        <v>-3.1204836125959332</v>
      </c>
      <c r="L74" s="44">
        <v>-3.1204836125959332</v>
      </c>
      <c r="M74" s="26" t="e">
        <f>NA()</f>
        <v>#N/A</v>
      </c>
      <c r="N74" s="26" t="e">
        <f>NA()</f>
        <v>#N/A</v>
      </c>
      <c r="O74" s="26" t="e">
        <f>NA()</f>
        <v>#N/A</v>
      </c>
      <c r="P74" s="26" t="e">
        <f>NA()</f>
        <v>#N/A</v>
      </c>
      <c r="Q74" s="26" t="e">
        <f>NA()</f>
        <v>#N/A</v>
      </c>
      <c r="R74" s="26" t="e">
        <f>NA()</f>
        <v>#N/A</v>
      </c>
      <c r="S74" s="26" t="e">
        <f>NA()</f>
        <v>#N/A</v>
      </c>
      <c r="T74" s="44">
        <v>-2.2305324356125311</v>
      </c>
      <c r="U74" s="44">
        <v>-1.681746105729246</v>
      </c>
      <c r="V74" s="44">
        <v>-2.2972865259924329</v>
      </c>
      <c r="W74" s="44">
        <v>-3.4449714958439301</v>
      </c>
      <c r="X74" s="26" t="e">
        <f>NA()</f>
        <v>#N/A</v>
      </c>
      <c r="Y74" s="44">
        <v>-1.586142629890503</v>
      </c>
      <c r="Z74" s="26" t="e">
        <f>NA()</f>
        <v>#N/A</v>
      </c>
      <c r="AA74" s="44">
        <v>-4.9504327422729384</v>
      </c>
      <c r="AB74" s="44">
        <v>-6.679367224134694</v>
      </c>
      <c r="AC74" s="44">
        <v>-3.4523593638402872</v>
      </c>
      <c r="AD74" s="7" t="e">
        <f>NA()</f>
        <v>#N/A</v>
      </c>
    </row>
    <row r="75" spans="1:30" x14ac:dyDescent="0.3">
      <c r="A75" s="9">
        <v>45359</v>
      </c>
      <c r="B75" s="44">
        <v>-4.4880786718069876</v>
      </c>
      <c r="C75" s="44">
        <v>-0.1119224166695858</v>
      </c>
      <c r="D75" s="26" t="e">
        <f>NA()</f>
        <v>#N/A</v>
      </c>
      <c r="E75" s="26" t="e">
        <f>NA()</f>
        <v>#N/A</v>
      </c>
      <c r="F75" s="44">
        <v>2.228391914048927</v>
      </c>
      <c r="G75" s="44">
        <v>2.228391914048927</v>
      </c>
      <c r="H75" s="44">
        <v>0.56773766800705516</v>
      </c>
      <c r="I75" s="44">
        <v>1.1093062907618789</v>
      </c>
      <c r="J75" s="44">
        <v>2.3373393983860642</v>
      </c>
      <c r="K75" s="44">
        <v>0.43060828187412881</v>
      </c>
      <c r="L75" s="44">
        <v>0.43060828187412881</v>
      </c>
      <c r="M75" s="26" t="e">
        <f>NA()</f>
        <v>#N/A</v>
      </c>
      <c r="N75" s="26" t="e">
        <f>NA()</f>
        <v>#N/A</v>
      </c>
      <c r="O75" s="26" t="e">
        <f>NA()</f>
        <v>#N/A</v>
      </c>
      <c r="P75" s="26" t="e">
        <f>NA()</f>
        <v>#N/A</v>
      </c>
      <c r="Q75" s="26" t="e">
        <f>NA()</f>
        <v>#N/A</v>
      </c>
      <c r="R75" s="26" t="e">
        <f>NA()</f>
        <v>#N/A</v>
      </c>
      <c r="S75" s="26" t="e">
        <f>NA()</f>
        <v>#N/A</v>
      </c>
      <c r="T75" s="44">
        <v>1.4767149572343781</v>
      </c>
      <c r="U75" s="44">
        <v>2.447115359144902</v>
      </c>
      <c r="V75" s="44">
        <v>3.703123463606858</v>
      </c>
      <c r="W75" s="44">
        <v>3.0202314309964611</v>
      </c>
      <c r="X75" s="26" t="e">
        <f>NA()</f>
        <v>#N/A</v>
      </c>
      <c r="Y75" s="44">
        <v>3.3198917456632562</v>
      </c>
      <c r="Z75" s="26" t="e">
        <f>NA()</f>
        <v>#N/A</v>
      </c>
      <c r="AA75" s="44">
        <v>1.675643872799697</v>
      </c>
      <c r="AB75" s="44">
        <v>1.5404326040365961</v>
      </c>
      <c r="AC75" s="44">
        <v>3.266354198902889</v>
      </c>
      <c r="AD75" s="7" t="e">
        <f>NA()</f>
        <v>#N/A</v>
      </c>
    </row>
    <row r="76" spans="1:30" x14ac:dyDescent="0.3">
      <c r="A76" s="9">
        <v>45360</v>
      </c>
      <c r="B76" s="44">
        <v>-1.6567923947826839</v>
      </c>
      <c r="C76" s="44">
        <v>2.6739500341758742</v>
      </c>
      <c r="D76" s="26" t="e">
        <f>NA()</f>
        <v>#N/A</v>
      </c>
      <c r="E76" s="26" t="e">
        <f>NA()</f>
        <v>#N/A</v>
      </c>
      <c r="F76" s="44">
        <v>4.1859513136669761</v>
      </c>
      <c r="G76" s="44">
        <v>4.1859513136669761</v>
      </c>
      <c r="H76" s="44">
        <v>2.9349037085702321</v>
      </c>
      <c r="I76" s="44">
        <v>4.4555740907445056</v>
      </c>
      <c r="J76" s="44">
        <v>6.2925170330088349</v>
      </c>
      <c r="K76" s="44">
        <v>4.1296100052377369</v>
      </c>
      <c r="L76" s="44">
        <v>4.1296100052377369</v>
      </c>
      <c r="M76" s="26" t="e">
        <f>NA()</f>
        <v>#N/A</v>
      </c>
      <c r="N76" s="26" t="e">
        <f>NA()</f>
        <v>#N/A</v>
      </c>
      <c r="O76" s="26" t="e">
        <f>NA()</f>
        <v>#N/A</v>
      </c>
      <c r="P76" s="26" t="e">
        <f>NA()</f>
        <v>#N/A</v>
      </c>
      <c r="Q76" s="26" t="e">
        <f>NA()</f>
        <v>#N/A</v>
      </c>
      <c r="R76" s="26" t="e">
        <f>NA()</f>
        <v>#N/A</v>
      </c>
      <c r="S76" s="26" t="e">
        <f>NA()</f>
        <v>#N/A</v>
      </c>
      <c r="T76" s="44">
        <v>5.2094864311568472</v>
      </c>
      <c r="U76" s="44">
        <v>6.4761006258402736</v>
      </c>
      <c r="V76" s="44">
        <v>8.0776923601017643</v>
      </c>
      <c r="W76" s="44">
        <v>7.1851046965552996</v>
      </c>
      <c r="X76" s="26" t="e">
        <f>NA()</f>
        <v>#N/A</v>
      </c>
      <c r="Y76" s="44">
        <v>5.6995091244548917</v>
      </c>
      <c r="Z76" s="26" t="e">
        <f>NA()</f>
        <v>#N/A</v>
      </c>
      <c r="AA76" s="44">
        <v>4.9276501289678549</v>
      </c>
      <c r="AB76" s="44">
        <v>6.5058619945801297</v>
      </c>
      <c r="AC76" s="44">
        <v>7.5695842409958232</v>
      </c>
      <c r="AD76" s="7" t="e">
        <f>NA()</f>
        <v>#N/A</v>
      </c>
    </row>
    <row r="77" spans="1:30" x14ac:dyDescent="0.3">
      <c r="A77" s="9">
        <v>45361</v>
      </c>
      <c r="B77" s="44">
        <v>-1.268242957370205</v>
      </c>
      <c r="C77" s="44">
        <v>2.9144030859067702</v>
      </c>
      <c r="D77" s="26" t="e">
        <f>NA()</f>
        <v>#N/A</v>
      </c>
      <c r="E77" s="26" t="e">
        <f>NA()</f>
        <v>#N/A</v>
      </c>
      <c r="F77" s="44">
        <v>3.7529490011316402</v>
      </c>
      <c r="G77" s="44">
        <v>3.7529490011316402</v>
      </c>
      <c r="H77" s="44">
        <v>3.1745446623739331</v>
      </c>
      <c r="I77" s="44">
        <v>4.4476911582220282</v>
      </c>
      <c r="J77" s="44">
        <v>6.0536889617940801</v>
      </c>
      <c r="K77" s="44">
        <v>3.0086191277754888</v>
      </c>
      <c r="L77" s="44">
        <v>3.0086191277754888</v>
      </c>
      <c r="M77" s="26" t="e">
        <f>NA()</f>
        <v>#N/A</v>
      </c>
      <c r="N77" s="26" t="e">
        <f>NA()</f>
        <v>#N/A</v>
      </c>
      <c r="O77" s="26" t="e">
        <f>NA()</f>
        <v>#N/A</v>
      </c>
      <c r="P77" s="26" t="e">
        <f>NA()</f>
        <v>#N/A</v>
      </c>
      <c r="Q77" s="26" t="e">
        <f>NA()</f>
        <v>#N/A</v>
      </c>
      <c r="R77" s="26" t="e">
        <f>NA()</f>
        <v>#N/A</v>
      </c>
      <c r="S77" s="26" t="e">
        <f>NA()</f>
        <v>#N/A</v>
      </c>
      <c r="T77" s="44">
        <v>4.8941397104059661</v>
      </c>
      <c r="U77" s="44">
        <v>5.803780453042009</v>
      </c>
      <c r="V77" s="44">
        <v>7.3599308036916113</v>
      </c>
      <c r="W77" s="44">
        <v>6.7068098827428457</v>
      </c>
      <c r="X77" s="26" t="e">
        <f>NA()</f>
        <v>#N/A</v>
      </c>
      <c r="Y77" s="44">
        <v>5.9537960466313393</v>
      </c>
      <c r="Z77" s="26" t="e">
        <f>NA()</f>
        <v>#N/A</v>
      </c>
      <c r="AA77" s="44">
        <v>5.6116513902175029</v>
      </c>
      <c r="AB77" s="44">
        <v>6.9978859753589404</v>
      </c>
      <c r="AC77" s="44">
        <v>7.0418081311282776</v>
      </c>
      <c r="AD77" s="7" t="e">
        <f>NA()</f>
        <v>#N/A</v>
      </c>
    </row>
    <row r="78" spans="1:30" x14ac:dyDescent="0.3">
      <c r="A78" s="9">
        <v>45362</v>
      </c>
      <c r="B78" s="44">
        <v>-2.910976394272581</v>
      </c>
      <c r="C78" s="44">
        <v>1.211142283299012</v>
      </c>
      <c r="D78" s="26" t="e">
        <f>NA()</f>
        <v>#N/A</v>
      </c>
      <c r="E78" s="26" t="e">
        <f>NA()</f>
        <v>#N/A</v>
      </c>
      <c r="F78" s="44">
        <v>2.624492311610481</v>
      </c>
      <c r="G78" s="44">
        <v>2.624492311610481</v>
      </c>
      <c r="H78" s="44">
        <v>1.930644992966734</v>
      </c>
      <c r="I78" s="44">
        <v>3.6731552510157139</v>
      </c>
      <c r="J78" s="44">
        <v>5.212436662336529</v>
      </c>
      <c r="K78" s="44">
        <v>1.3844312089427719</v>
      </c>
      <c r="L78" s="44">
        <v>1.3844312089427719</v>
      </c>
      <c r="M78" s="26" t="e">
        <f>NA()</f>
        <v>#N/A</v>
      </c>
      <c r="N78" s="26" t="e">
        <f>NA()</f>
        <v>#N/A</v>
      </c>
      <c r="O78" s="26" t="e">
        <f>NA()</f>
        <v>#N/A</v>
      </c>
      <c r="P78" s="26" t="e">
        <f>NA()</f>
        <v>#N/A</v>
      </c>
      <c r="Q78" s="26" t="e">
        <f>NA()</f>
        <v>#N/A</v>
      </c>
      <c r="R78" s="26" t="e">
        <f>NA()</f>
        <v>#N/A</v>
      </c>
      <c r="S78" s="26" t="e">
        <f>NA()</f>
        <v>#N/A</v>
      </c>
      <c r="T78" s="44">
        <v>3.450399892264556</v>
      </c>
      <c r="U78" s="44">
        <v>4.1432003735672538</v>
      </c>
      <c r="V78" s="44">
        <v>6.2518749003776293</v>
      </c>
      <c r="W78" s="44">
        <v>5.7321557813570791</v>
      </c>
      <c r="X78" s="26" t="e">
        <f>NA()</f>
        <v>#N/A</v>
      </c>
      <c r="Y78" s="44">
        <v>4.9904264100204614</v>
      </c>
      <c r="Z78" s="26" t="e">
        <f>NA()</f>
        <v>#N/A</v>
      </c>
      <c r="AA78" s="44">
        <v>5.1215384825009096</v>
      </c>
      <c r="AB78" s="44">
        <v>7.0053796865485651</v>
      </c>
      <c r="AC78" s="44">
        <v>6.0312481169660828</v>
      </c>
      <c r="AD78" s="7" t="e">
        <f>NA()</f>
        <v>#N/A</v>
      </c>
    </row>
    <row r="79" spans="1:30" x14ac:dyDescent="0.3">
      <c r="A79" s="9">
        <v>45363</v>
      </c>
      <c r="B79" s="44">
        <v>-2.208979486955172</v>
      </c>
      <c r="C79" s="44">
        <v>2.0611706998222701</v>
      </c>
      <c r="D79" s="26" t="e">
        <f>NA()</f>
        <v>#N/A</v>
      </c>
      <c r="E79" s="26" t="e">
        <f>NA()</f>
        <v>#N/A</v>
      </c>
      <c r="F79" s="44">
        <v>3.6747847278138011</v>
      </c>
      <c r="G79" s="44">
        <v>3.6747847278138011</v>
      </c>
      <c r="H79" s="44">
        <v>2.8253227431539472</v>
      </c>
      <c r="I79" s="44">
        <v>4.65853897975461</v>
      </c>
      <c r="J79" s="44">
        <v>6.1126244074752094</v>
      </c>
      <c r="K79" s="44">
        <v>2.2125431682233061</v>
      </c>
      <c r="L79" s="44">
        <v>2.2125431682233061</v>
      </c>
      <c r="M79" s="26" t="e">
        <f>NA()</f>
        <v>#N/A</v>
      </c>
      <c r="N79" s="26" t="e">
        <f>NA()</f>
        <v>#N/A</v>
      </c>
      <c r="O79" s="26" t="e">
        <f>NA()</f>
        <v>#N/A</v>
      </c>
      <c r="P79" s="26" t="e">
        <f>NA()</f>
        <v>#N/A</v>
      </c>
      <c r="Q79" s="26" t="e">
        <f>NA()</f>
        <v>#N/A</v>
      </c>
      <c r="R79" s="26" t="e">
        <f>NA()</f>
        <v>#N/A</v>
      </c>
      <c r="S79" s="26" t="e">
        <f>NA()</f>
        <v>#N/A</v>
      </c>
      <c r="T79" s="44">
        <v>4.2321160552698984</v>
      </c>
      <c r="U79" s="44">
        <v>5.009418618835582</v>
      </c>
      <c r="V79" s="44">
        <v>7.034545222897691</v>
      </c>
      <c r="W79" s="44">
        <v>6.5735848151864502</v>
      </c>
      <c r="X79" s="26" t="e">
        <f>NA()</f>
        <v>#N/A</v>
      </c>
      <c r="Y79" s="44">
        <v>5.0314555783243691</v>
      </c>
      <c r="Z79" s="26" t="e">
        <f>NA()</f>
        <v>#N/A</v>
      </c>
      <c r="AA79" s="44">
        <v>5.1765049624123662</v>
      </c>
      <c r="AB79" s="44">
        <v>7.2636868993298549</v>
      </c>
      <c r="AC79" s="44">
        <v>6.8212007146130418</v>
      </c>
      <c r="AD79" s="7" t="e">
        <f>NA()</f>
        <v>#N/A</v>
      </c>
    </row>
    <row r="80" spans="1:30" x14ac:dyDescent="0.3">
      <c r="A80" s="9">
        <v>45364</v>
      </c>
      <c r="B80" s="44">
        <v>-1.547294236762554</v>
      </c>
      <c r="C80" s="44">
        <v>2.1514042761457119</v>
      </c>
      <c r="D80" s="26" t="e">
        <f>NA()</f>
        <v>#N/A</v>
      </c>
      <c r="E80" s="26" t="e">
        <f>NA()</f>
        <v>#N/A</v>
      </c>
      <c r="F80" s="44">
        <v>3.362465240563552</v>
      </c>
      <c r="G80" s="44">
        <v>3.362465240563552</v>
      </c>
      <c r="H80" s="44">
        <v>2.918782600272948</v>
      </c>
      <c r="I80" s="44">
        <v>4.6906816948399523</v>
      </c>
      <c r="J80" s="44">
        <v>5.8287677502377733</v>
      </c>
      <c r="K80" s="44">
        <v>2.292421896415874</v>
      </c>
      <c r="L80" s="44">
        <v>2.292421896415874</v>
      </c>
      <c r="M80" s="26" t="e">
        <f>NA()</f>
        <v>#N/A</v>
      </c>
      <c r="N80" s="26" t="e">
        <f>NA()</f>
        <v>#N/A</v>
      </c>
      <c r="O80" s="26" t="e">
        <f>NA()</f>
        <v>#N/A</v>
      </c>
      <c r="P80" s="26" t="e">
        <f>NA()</f>
        <v>#N/A</v>
      </c>
      <c r="Q80" s="26" t="e">
        <f>NA()</f>
        <v>#N/A</v>
      </c>
      <c r="R80" s="26" t="e">
        <f>NA()</f>
        <v>#N/A</v>
      </c>
      <c r="S80" s="26" t="e">
        <f>NA()</f>
        <v>#N/A</v>
      </c>
      <c r="T80" s="44">
        <v>4.1688400501869856</v>
      </c>
      <c r="U80" s="44">
        <v>4.8456151808057939</v>
      </c>
      <c r="V80" s="44">
        <v>6.7058237041305802</v>
      </c>
      <c r="W80" s="44">
        <v>6.2672957271841767</v>
      </c>
      <c r="X80" s="26" t="e">
        <f>NA()</f>
        <v>#N/A</v>
      </c>
      <c r="Y80" s="44">
        <v>4.5960918990818413</v>
      </c>
      <c r="Z80" s="26" t="e">
        <f>NA()</f>
        <v>#N/A</v>
      </c>
      <c r="AA80" s="44">
        <v>4.7414892411574101</v>
      </c>
      <c r="AB80" s="44">
        <v>6.5079622683194316</v>
      </c>
      <c r="AC80" s="44">
        <v>6.4534796667549594</v>
      </c>
      <c r="AD80" s="7" t="e">
        <f>NA()</f>
        <v>#N/A</v>
      </c>
    </row>
    <row r="81" spans="1:30" x14ac:dyDescent="0.3">
      <c r="A81" s="9">
        <v>45365</v>
      </c>
      <c r="B81" s="44">
        <v>-0.23712868766727979</v>
      </c>
      <c r="C81" s="44">
        <v>3.533660030916224</v>
      </c>
      <c r="D81" s="26" t="e">
        <f>NA()</f>
        <v>#N/A</v>
      </c>
      <c r="E81" s="26" t="e">
        <f>NA()</f>
        <v>#N/A</v>
      </c>
      <c r="F81" s="44">
        <v>4.7058985888128291</v>
      </c>
      <c r="G81" s="44">
        <v>4.7058985888128291</v>
      </c>
      <c r="H81" s="44">
        <v>4.0419455934153348</v>
      </c>
      <c r="I81" s="44">
        <v>5.3344398444303351</v>
      </c>
      <c r="J81" s="44">
        <v>6.0664413517994262</v>
      </c>
      <c r="K81" s="44">
        <v>4.7471837552866987</v>
      </c>
      <c r="L81" s="44">
        <v>4.7471837552866987</v>
      </c>
      <c r="M81" s="26" t="e">
        <f>NA()</f>
        <v>#N/A</v>
      </c>
      <c r="N81" s="26" t="e">
        <f>NA()</f>
        <v>#N/A</v>
      </c>
      <c r="O81" s="26" t="e">
        <f>NA()</f>
        <v>#N/A</v>
      </c>
      <c r="P81" s="26" t="e">
        <f>NA()</f>
        <v>#N/A</v>
      </c>
      <c r="Q81" s="26" t="e">
        <f>NA()</f>
        <v>#N/A</v>
      </c>
      <c r="R81" s="26" t="e">
        <f>NA()</f>
        <v>#N/A</v>
      </c>
      <c r="S81" s="26" t="e">
        <f>NA()</f>
        <v>#N/A</v>
      </c>
      <c r="T81" s="44">
        <v>4.5851164744899506</v>
      </c>
      <c r="U81" s="44">
        <v>6.3946021258625478</v>
      </c>
      <c r="V81" s="44">
        <v>7.3871398202927594</v>
      </c>
      <c r="W81" s="44">
        <v>6.7267905860460928</v>
      </c>
      <c r="X81" s="26" t="e">
        <f>NA()</f>
        <v>#N/A</v>
      </c>
      <c r="Y81" s="44">
        <v>6.29272134995324</v>
      </c>
      <c r="Z81" s="26" t="e">
        <f>NA()</f>
        <v>#N/A</v>
      </c>
      <c r="AA81" s="44">
        <v>5.6302570049579694</v>
      </c>
      <c r="AB81" s="44">
        <v>6.8801196223914189</v>
      </c>
      <c r="AC81" s="44">
        <v>6.8476644067929442</v>
      </c>
      <c r="AD81" s="7" t="e">
        <f>NA()</f>
        <v>#N/A</v>
      </c>
    </row>
    <row r="82" spans="1:30" x14ac:dyDescent="0.3">
      <c r="A82" s="9">
        <v>45366</v>
      </c>
      <c r="B82" s="44">
        <v>2.274770465186549</v>
      </c>
      <c r="C82" s="44">
        <v>6.1308165993861508</v>
      </c>
      <c r="D82" s="26" t="e">
        <f>NA()</f>
        <v>#N/A</v>
      </c>
      <c r="E82" s="26" t="e">
        <f>NA()</f>
        <v>#N/A</v>
      </c>
      <c r="F82" s="44">
        <v>7.148659640766482</v>
      </c>
      <c r="G82" s="44">
        <v>7.148659640766482</v>
      </c>
      <c r="H82" s="44">
        <v>6.4809671126675994</v>
      </c>
      <c r="I82" s="44">
        <v>7.7398421117518978</v>
      </c>
      <c r="J82" s="44">
        <v>8.6356924389265828</v>
      </c>
      <c r="K82" s="44">
        <v>7.875000359480282</v>
      </c>
      <c r="L82" s="44">
        <v>7.875000359480282</v>
      </c>
      <c r="M82" s="26" t="e">
        <f>NA()</f>
        <v>#N/A</v>
      </c>
      <c r="N82" s="26" t="e">
        <f>NA()</f>
        <v>#N/A</v>
      </c>
      <c r="O82" s="26" t="e">
        <f>NA()</f>
        <v>#N/A</v>
      </c>
      <c r="P82" s="26" t="e">
        <f>NA()</f>
        <v>#N/A</v>
      </c>
      <c r="Q82" s="26" t="e">
        <f>NA()</f>
        <v>#N/A</v>
      </c>
      <c r="R82" s="26" t="e">
        <f>NA()</f>
        <v>#N/A</v>
      </c>
      <c r="S82" s="26" t="e">
        <f>NA()</f>
        <v>#N/A</v>
      </c>
      <c r="T82" s="44">
        <v>8.8997622708662334</v>
      </c>
      <c r="U82" s="44">
        <v>9.8423797480880921</v>
      </c>
      <c r="V82" s="44">
        <v>10.72768115718031</v>
      </c>
      <c r="W82" s="44">
        <v>9.6816867980534482</v>
      </c>
      <c r="X82" s="26" t="e">
        <f>NA()</f>
        <v>#N/A</v>
      </c>
      <c r="Y82" s="44">
        <v>7.5108796731020107</v>
      </c>
      <c r="Z82" s="26" t="e">
        <f>NA()</f>
        <v>#N/A</v>
      </c>
      <c r="AA82" s="44">
        <v>7.2945844070122234</v>
      </c>
      <c r="AB82" s="44">
        <v>8.5986973838621452</v>
      </c>
      <c r="AC82" s="44">
        <v>9.8290669901523984</v>
      </c>
      <c r="AD82" s="7" t="e">
        <f>NA()</f>
        <v>#N/A</v>
      </c>
    </row>
    <row r="83" spans="1:30" x14ac:dyDescent="0.3">
      <c r="A83" s="9">
        <v>45367</v>
      </c>
      <c r="B83" s="44">
        <v>4.981338008497147</v>
      </c>
      <c r="C83" s="44">
        <v>7.9278090640839034</v>
      </c>
      <c r="D83" s="26" t="e">
        <f>NA()</f>
        <v>#N/A</v>
      </c>
      <c r="E83" s="26" t="e">
        <f>NA()</f>
        <v>#N/A</v>
      </c>
      <c r="F83" s="44">
        <v>8.4436268245941619</v>
      </c>
      <c r="G83" s="44">
        <v>8.4436268245941619</v>
      </c>
      <c r="H83" s="44">
        <v>8.3032479738677694</v>
      </c>
      <c r="I83" s="44">
        <v>9.5017415983554656</v>
      </c>
      <c r="J83" s="44">
        <v>10.14594593624247</v>
      </c>
      <c r="K83" s="44">
        <v>9.9665060937255703</v>
      </c>
      <c r="L83" s="44">
        <v>9.9665060937255703</v>
      </c>
      <c r="M83" s="26" t="e">
        <f>NA()</f>
        <v>#N/A</v>
      </c>
      <c r="N83" s="26" t="e">
        <f>NA()</f>
        <v>#N/A</v>
      </c>
      <c r="O83" s="26" t="e">
        <f>NA()</f>
        <v>#N/A</v>
      </c>
      <c r="P83" s="26" t="e">
        <f>NA()</f>
        <v>#N/A</v>
      </c>
      <c r="Q83" s="26" t="e">
        <f>NA()</f>
        <v>#N/A</v>
      </c>
      <c r="R83" s="26" t="e">
        <f>NA()</f>
        <v>#N/A</v>
      </c>
      <c r="S83" s="26" t="e">
        <f>NA()</f>
        <v>#N/A</v>
      </c>
      <c r="T83" s="44">
        <v>10.527594386109509</v>
      </c>
      <c r="U83" s="44">
        <v>11.482650832760839</v>
      </c>
      <c r="V83" s="44">
        <v>12.254559382685949</v>
      </c>
      <c r="W83" s="44">
        <v>11.20025265946421</v>
      </c>
      <c r="X83" s="26" t="e">
        <f>NA()</f>
        <v>#N/A</v>
      </c>
      <c r="Y83" s="44">
        <v>8.6846032136996314</v>
      </c>
      <c r="Z83" s="26" t="e">
        <f>NA()</f>
        <v>#N/A</v>
      </c>
      <c r="AA83" s="44">
        <v>8.0843379567859301</v>
      </c>
      <c r="AB83" s="44">
        <v>9.3446906269817305</v>
      </c>
      <c r="AC83" s="44">
        <v>11.29655542862179</v>
      </c>
      <c r="AD83" s="7" t="e">
        <f>NA()</f>
        <v>#N/A</v>
      </c>
    </row>
    <row r="84" spans="1:30" x14ac:dyDescent="0.3">
      <c r="A84" s="9">
        <v>45368</v>
      </c>
      <c r="B84" s="44">
        <v>5.4670733941516119</v>
      </c>
      <c r="C84" s="44">
        <v>9.1086738046525966</v>
      </c>
      <c r="D84" s="26" t="e">
        <f>NA()</f>
        <v>#N/A</v>
      </c>
      <c r="E84" s="26" t="e">
        <f>NA()</f>
        <v>#N/A</v>
      </c>
      <c r="F84" s="44">
        <v>9.5104960237040927</v>
      </c>
      <c r="G84" s="44">
        <v>9.5104960237040927</v>
      </c>
      <c r="H84" s="44">
        <v>9.6195122866345173</v>
      </c>
      <c r="I84" s="44">
        <v>10.74503763180957</v>
      </c>
      <c r="J84" s="44">
        <v>11.2418851964614</v>
      </c>
      <c r="K84" s="44">
        <v>10.45827196929093</v>
      </c>
      <c r="L84" s="44">
        <v>10.45827196929093</v>
      </c>
      <c r="M84" s="26" t="e">
        <f>NA()</f>
        <v>#N/A</v>
      </c>
      <c r="N84" s="26" t="e">
        <f>NA()</f>
        <v>#N/A</v>
      </c>
      <c r="O84" s="26" t="e">
        <f>NA()</f>
        <v>#N/A</v>
      </c>
      <c r="P84" s="26" t="e">
        <f>NA()</f>
        <v>#N/A</v>
      </c>
      <c r="Q84" s="26" t="e">
        <f>NA()</f>
        <v>#N/A</v>
      </c>
      <c r="R84" s="26" t="e">
        <f>NA()</f>
        <v>#N/A</v>
      </c>
      <c r="S84" s="26" t="e">
        <f>NA()</f>
        <v>#N/A</v>
      </c>
      <c r="T84" s="44">
        <v>11.841759693950729</v>
      </c>
      <c r="U84" s="44">
        <v>13.249195166892999</v>
      </c>
      <c r="V84" s="44">
        <v>14.15500997827553</v>
      </c>
      <c r="W84" s="44">
        <v>12.698447587368459</v>
      </c>
      <c r="X84" s="26" t="e">
        <f>NA()</f>
        <v>#N/A</v>
      </c>
      <c r="Y84" s="44">
        <v>11.6578040399495</v>
      </c>
      <c r="Z84" s="26" t="e">
        <f>NA()</f>
        <v>#N/A</v>
      </c>
      <c r="AA84" s="44">
        <v>10.02723756519606</v>
      </c>
      <c r="AB84" s="44">
        <v>10.936637071067651</v>
      </c>
      <c r="AC84" s="44">
        <v>12.745157402476369</v>
      </c>
      <c r="AD84" s="7" t="e">
        <f>NA()</f>
        <v>#N/A</v>
      </c>
    </row>
    <row r="85" spans="1:30" x14ac:dyDescent="0.3">
      <c r="A85" s="9">
        <v>45369</v>
      </c>
      <c r="B85" s="44">
        <v>5.4243562379232344</v>
      </c>
      <c r="C85" s="44">
        <v>9.8958834465168763</v>
      </c>
      <c r="D85" s="26" t="e">
        <f>NA()</f>
        <v>#N/A</v>
      </c>
      <c r="E85" s="26" t="e">
        <f>NA()</f>
        <v>#N/A</v>
      </c>
      <c r="F85" s="44">
        <v>10.572469701740429</v>
      </c>
      <c r="G85" s="44">
        <v>10.572469701740429</v>
      </c>
      <c r="H85" s="44">
        <v>10.336570108386921</v>
      </c>
      <c r="I85" s="44">
        <v>11.60411866692141</v>
      </c>
      <c r="J85" s="44">
        <v>12.65214514246105</v>
      </c>
      <c r="K85" s="44">
        <v>10.896439914177559</v>
      </c>
      <c r="L85" s="44">
        <v>10.896439914177559</v>
      </c>
      <c r="M85" s="26" t="e">
        <f>NA()</f>
        <v>#N/A</v>
      </c>
      <c r="N85" s="26" t="e">
        <f>NA()</f>
        <v>#N/A</v>
      </c>
      <c r="O85" s="26" t="e">
        <f>NA()</f>
        <v>#N/A</v>
      </c>
      <c r="P85" s="26" t="e">
        <f>NA()</f>
        <v>#N/A</v>
      </c>
      <c r="Q85" s="26" t="e">
        <f>NA()</f>
        <v>#N/A</v>
      </c>
      <c r="R85" s="26" t="e">
        <f>NA()</f>
        <v>#N/A</v>
      </c>
      <c r="S85" s="26" t="e">
        <f>NA()</f>
        <v>#N/A</v>
      </c>
      <c r="T85" s="44">
        <v>14.111442691908</v>
      </c>
      <c r="U85" s="44">
        <v>14.295651609978391</v>
      </c>
      <c r="V85" s="44">
        <v>15.4147613564819</v>
      </c>
      <c r="W85" s="44">
        <v>14.03345324947148</v>
      </c>
      <c r="X85" s="26" t="e">
        <f>NA()</f>
        <v>#N/A</v>
      </c>
      <c r="Y85" s="44">
        <v>12.91770506789231</v>
      </c>
      <c r="Z85" s="26" t="e">
        <f>NA()</f>
        <v>#N/A</v>
      </c>
      <c r="AA85" s="44">
        <v>12.52772520034353</v>
      </c>
      <c r="AB85" s="44">
        <v>13.721065724734959</v>
      </c>
      <c r="AC85" s="44">
        <v>14.207614994403119</v>
      </c>
      <c r="AD85" s="7" t="e">
        <f>NA()</f>
        <v>#N/A</v>
      </c>
    </row>
    <row r="86" spans="1:30" x14ac:dyDescent="0.3">
      <c r="A86" s="9">
        <v>45370</v>
      </c>
      <c r="B86" s="44">
        <v>4.0129772190139761</v>
      </c>
      <c r="C86" s="44">
        <v>8.1834384636935908</v>
      </c>
      <c r="D86" s="26" t="e">
        <f>NA()</f>
        <v>#N/A</v>
      </c>
      <c r="E86" s="26" t="e">
        <f>NA()</f>
        <v>#N/A</v>
      </c>
      <c r="F86" s="44">
        <v>8.2561265695726433</v>
      </c>
      <c r="G86" s="44">
        <v>8.2561265695726433</v>
      </c>
      <c r="H86" s="44">
        <v>8.94810241428155</v>
      </c>
      <c r="I86" s="44">
        <v>10.727510780158809</v>
      </c>
      <c r="J86" s="44">
        <v>12.11496001760611</v>
      </c>
      <c r="K86" s="44">
        <v>9.0792832300477926</v>
      </c>
      <c r="L86" s="44">
        <v>9.0792832300477926</v>
      </c>
      <c r="M86" s="26" t="e">
        <f>NA()</f>
        <v>#N/A</v>
      </c>
      <c r="N86" s="26" t="e">
        <f>NA()</f>
        <v>#N/A</v>
      </c>
      <c r="O86" s="26" t="e">
        <f>NA()</f>
        <v>#N/A</v>
      </c>
      <c r="P86" s="26" t="e">
        <f>NA()</f>
        <v>#N/A</v>
      </c>
      <c r="Q86" s="26" t="e">
        <f>NA()</f>
        <v>#N/A</v>
      </c>
      <c r="R86" s="26" t="e">
        <f>NA()</f>
        <v>#N/A</v>
      </c>
      <c r="S86" s="26" t="e">
        <f>NA()</f>
        <v>#N/A</v>
      </c>
      <c r="T86" s="44">
        <v>13.8904524963566</v>
      </c>
      <c r="U86" s="44">
        <v>13.43166835023027</v>
      </c>
      <c r="V86" s="44">
        <v>14.8175731478222</v>
      </c>
      <c r="W86" s="44">
        <v>13.466266582714161</v>
      </c>
      <c r="X86" s="26" t="e">
        <f>NA()</f>
        <v>#N/A</v>
      </c>
      <c r="Y86" s="44">
        <v>11.75557175134065</v>
      </c>
      <c r="Z86" s="26" t="e">
        <f>NA()</f>
        <v>#N/A</v>
      </c>
      <c r="AA86" s="44">
        <v>12.38599521418905</v>
      </c>
      <c r="AB86" s="44">
        <v>14.17006831392251</v>
      </c>
      <c r="AC86" s="44">
        <v>13.707853804404349</v>
      </c>
      <c r="AD86" s="7" t="e">
        <f>NA()</f>
        <v>#N/A</v>
      </c>
    </row>
    <row r="87" spans="1:30" x14ac:dyDescent="0.3">
      <c r="A87" s="9">
        <v>45371</v>
      </c>
      <c r="B87" s="44">
        <v>5.4305688012846083E-2</v>
      </c>
      <c r="C87" s="44">
        <v>-0.26212268149188839</v>
      </c>
      <c r="D87" s="26" t="e">
        <f>NA()</f>
        <v>#N/A</v>
      </c>
      <c r="E87" s="26" t="e">
        <f>NA()</f>
        <v>#N/A</v>
      </c>
      <c r="F87" s="44">
        <v>6.4649296072559537E-2</v>
      </c>
      <c r="G87" s="44">
        <v>6.4649296072559537E-2</v>
      </c>
      <c r="H87" s="44">
        <v>0.42897777543259957</v>
      </c>
      <c r="I87" s="44">
        <v>1.1595653925492679</v>
      </c>
      <c r="J87" s="44">
        <v>1.6201464741170071</v>
      </c>
      <c r="K87" s="44">
        <v>1.476690857392555</v>
      </c>
      <c r="L87" s="44">
        <v>1.476690857392555</v>
      </c>
      <c r="M87" s="26" t="e">
        <f>NA()</f>
        <v>#N/A</v>
      </c>
      <c r="N87" s="26" t="e">
        <f>NA()</f>
        <v>#N/A</v>
      </c>
      <c r="O87" s="26" t="e">
        <f>NA()</f>
        <v>#N/A</v>
      </c>
      <c r="P87" s="26" t="e">
        <f>NA()</f>
        <v>#N/A</v>
      </c>
      <c r="Q87" s="26" t="e">
        <f>NA()</f>
        <v>#N/A</v>
      </c>
      <c r="R87" s="26" t="e">
        <f>NA()</f>
        <v>#N/A</v>
      </c>
      <c r="S87" s="26" t="e">
        <f>NA()</f>
        <v>#N/A</v>
      </c>
      <c r="T87" s="44">
        <v>5.0873532169820814</v>
      </c>
      <c r="U87" s="44">
        <v>3.824575398622414</v>
      </c>
      <c r="V87" s="44">
        <v>4.0030449051573669</v>
      </c>
      <c r="W87" s="44">
        <v>2.811595689637187</v>
      </c>
      <c r="X87" s="26" t="e">
        <f>NA()</f>
        <v>#N/A</v>
      </c>
      <c r="Y87" s="44">
        <v>-0.76681170341294091</v>
      </c>
      <c r="Z87" s="26" t="e">
        <f>NA()</f>
        <v>#N/A</v>
      </c>
      <c r="AA87" s="44">
        <v>-0.89034823263091312</v>
      </c>
      <c r="AB87" s="44">
        <v>-0.17260194636162399</v>
      </c>
      <c r="AC87" s="44">
        <v>2.9268968721932538</v>
      </c>
      <c r="AD87" s="7" t="e">
        <f>NA()</f>
        <v>#N/A</v>
      </c>
    </row>
    <row r="88" spans="1:30" x14ac:dyDescent="0.3">
      <c r="A88" s="9">
        <v>45372</v>
      </c>
      <c r="B88" s="44">
        <v>-3.514172441897927</v>
      </c>
      <c r="C88" s="44">
        <v>-4.4333219915930044</v>
      </c>
      <c r="D88" s="26" t="e">
        <f>NA()</f>
        <v>#N/A</v>
      </c>
      <c r="E88" s="26" t="e">
        <f>NA()</f>
        <v>#N/A</v>
      </c>
      <c r="F88" s="44">
        <v>-4.6614619433049711</v>
      </c>
      <c r="G88" s="44">
        <v>-4.6614619433049711</v>
      </c>
      <c r="H88" s="44">
        <v>-4.1923302865751566</v>
      </c>
      <c r="I88" s="44">
        <v>-4.3754636415812911</v>
      </c>
      <c r="J88" s="44">
        <v>-4.3308543347131936</v>
      </c>
      <c r="K88" s="44">
        <v>-6.0695875201308809</v>
      </c>
      <c r="L88" s="44">
        <v>-6.0695875201308809</v>
      </c>
      <c r="M88" s="26" t="e">
        <f>NA()</f>
        <v>#N/A</v>
      </c>
      <c r="N88" s="26" t="e">
        <f>NA()</f>
        <v>#N/A</v>
      </c>
      <c r="O88" s="26" t="e">
        <f>NA()</f>
        <v>#N/A</v>
      </c>
      <c r="P88" s="26" t="e">
        <f>NA()</f>
        <v>#N/A</v>
      </c>
      <c r="Q88" s="26" t="e">
        <f>NA()</f>
        <v>#N/A</v>
      </c>
      <c r="R88" s="26" t="e">
        <f>NA()</f>
        <v>#N/A</v>
      </c>
      <c r="S88" s="26" t="e">
        <f>NA()</f>
        <v>#N/A</v>
      </c>
      <c r="T88" s="44">
        <v>-3.977570084038121</v>
      </c>
      <c r="U88" s="44">
        <v>-4.9315953737797713</v>
      </c>
      <c r="V88" s="44">
        <v>-4.8001554280493792</v>
      </c>
      <c r="W88" s="44">
        <v>-4.5655048813812869</v>
      </c>
      <c r="X88" s="26" t="e">
        <f>NA()</f>
        <v>#N/A</v>
      </c>
      <c r="Y88" s="44">
        <v>-3.9165736331976859</v>
      </c>
      <c r="Z88" s="26" t="e">
        <f>NA()</f>
        <v>#N/A</v>
      </c>
      <c r="AA88" s="44">
        <v>-4.4965492681064916</v>
      </c>
      <c r="AB88" s="44">
        <v>-4.4267782941621476</v>
      </c>
      <c r="AC88" s="44">
        <v>-4.5690965733986673</v>
      </c>
      <c r="AD88" s="7" t="e">
        <f>NA()</f>
        <v>#N/A</v>
      </c>
    </row>
    <row r="89" spans="1:30" x14ac:dyDescent="0.3">
      <c r="A89" s="9">
        <v>45373</v>
      </c>
      <c r="B89" s="44">
        <v>-4.0955038282385772</v>
      </c>
      <c r="C89" s="44">
        <v>-5.6852661337671577</v>
      </c>
      <c r="D89" s="26" t="e">
        <f>NA()</f>
        <v>#N/A</v>
      </c>
      <c r="E89" s="26" t="e">
        <f>NA()</f>
        <v>#N/A</v>
      </c>
      <c r="F89" s="44">
        <v>-5.9916327686362933</v>
      </c>
      <c r="G89" s="44">
        <v>-5.9916327686362933</v>
      </c>
      <c r="H89" s="44">
        <v>-5.4284518701424531</v>
      </c>
      <c r="I89" s="44">
        <v>-5.5402576089684894</v>
      </c>
      <c r="J89" s="44">
        <v>-5.3592154574561732</v>
      </c>
      <c r="K89" s="44">
        <v>-4.7340456396116792</v>
      </c>
      <c r="L89" s="44">
        <v>-4.7340456396116792</v>
      </c>
      <c r="M89" s="26" t="e">
        <f>NA()</f>
        <v>#N/A</v>
      </c>
      <c r="N89" s="26" t="e">
        <f>NA()</f>
        <v>#N/A</v>
      </c>
      <c r="O89" s="26" t="e">
        <f>NA()</f>
        <v>#N/A</v>
      </c>
      <c r="P89" s="26" t="e">
        <f>NA()</f>
        <v>#N/A</v>
      </c>
      <c r="Q89" s="26" t="e">
        <f>NA()</f>
        <v>#N/A</v>
      </c>
      <c r="R89" s="26" t="e">
        <f>NA()</f>
        <v>#N/A</v>
      </c>
      <c r="S89" s="26" t="e">
        <f>NA()</f>
        <v>#N/A</v>
      </c>
      <c r="T89" s="44">
        <v>-3.5940415408633162</v>
      </c>
      <c r="U89" s="44">
        <v>-4.2814762539919116</v>
      </c>
      <c r="V89" s="44">
        <v>-4.5389571262986692</v>
      </c>
      <c r="W89" s="44">
        <v>-4.9490862918774212</v>
      </c>
      <c r="X89" s="26" t="e">
        <f>NA()</f>
        <v>#N/A</v>
      </c>
      <c r="Y89" s="44">
        <v>-5.2274109368258337</v>
      </c>
      <c r="Z89" s="26" t="e">
        <f>NA()</f>
        <v>#N/A</v>
      </c>
      <c r="AA89" s="44">
        <v>-5.2262272603481961</v>
      </c>
      <c r="AB89" s="44">
        <v>-4.8834076529980166</v>
      </c>
      <c r="AC89" s="44">
        <v>-4.8941460074087786</v>
      </c>
      <c r="AD89" s="7" t="e">
        <f>NA()</f>
        <v>#N/A</v>
      </c>
    </row>
    <row r="90" spans="1:30" x14ac:dyDescent="0.3">
      <c r="A90" s="9">
        <v>45374</v>
      </c>
      <c r="B90" s="44">
        <v>-5.7808967322761484</v>
      </c>
      <c r="C90" s="44">
        <v>-7.1857958682199126</v>
      </c>
      <c r="D90" s="26" t="e">
        <f>NA()</f>
        <v>#N/A</v>
      </c>
      <c r="E90" s="26" t="e">
        <f>NA()</f>
        <v>#N/A</v>
      </c>
      <c r="F90" s="44">
        <v>-7.6358771193990256</v>
      </c>
      <c r="G90" s="44">
        <v>-7.6358771193990256</v>
      </c>
      <c r="H90" s="44">
        <v>-6.8137491809271751</v>
      </c>
      <c r="I90" s="44">
        <v>-6.6854064993469251</v>
      </c>
      <c r="J90" s="44">
        <v>-6.3833958175488874</v>
      </c>
      <c r="K90" s="44">
        <v>-7.6386347261586138</v>
      </c>
      <c r="L90" s="44">
        <v>-7.6386347261586138</v>
      </c>
      <c r="M90" s="26" t="e">
        <f>NA()</f>
        <v>#N/A</v>
      </c>
      <c r="N90" s="26" t="e">
        <f>NA()</f>
        <v>#N/A</v>
      </c>
      <c r="O90" s="26" t="e">
        <f>NA()</f>
        <v>#N/A</v>
      </c>
      <c r="P90" s="26" t="e">
        <f>NA()</f>
        <v>#N/A</v>
      </c>
      <c r="Q90" s="26" t="e">
        <f>NA()</f>
        <v>#N/A</v>
      </c>
      <c r="R90" s="26" t="e">
        <f>NA()</f>
        <v>#N/A</v>
      </c>
      <c r="S90" s="26" t="e">
        <f>NA()</f>
        <v>#N/A</v>
      </c>
      <c r="T90" s="44">
        <v>-5.2517916618136837</v>
      </c>
      <c r="U90" s="44">
        <v>-6.1568192867550238</v>
      </c>
      <c r="V90" s="44">
        <v>-6.0098572421340464</v>
      </c>
      <c r="W90" s="44">
        <v>-6.1966265298414669</v>
      </c>
      <c r="X90" s="26" t="e">
        <f>NA()</f>
        <v>#N/A</v>
      </c>
      <c r="Y90" s="44">
        <v>-6.2132559571275578</v>
      </c>
      <c r="Z90" s="26" t="e">
        <f>NA()</f>
        <v>#N/A</v>
      </c>
      <c r="AA90" s="44">
        <v>-5.7724438818278827</v>
      </c>
      <c r="AB90" s="44">
        <v>-5.1743986957611696</v>
      </c>
      <c r="AC90" s="44">
        <v>-6.0909588983599861</v>
      </c>
      <c r="AD90" s="7" t="e">
        <f>NA()</f>
        <v>#N/A</v>
      </c>
    </row>
    <row r="91" spans="1:30" x14ac:dyDescent="0.3">
      <c r="A91" s="9">
        <v>45375</v>
      </c>
      <c r="B91" s="44">
        <v>-5.0030338964661212</v>
      </c>
      <c r="C91" s="44">
        <v>-5.0905271063978716</v>
      </c>
      <c r="D91" s="26" t="e">
        <f>NA()</f>
        <v>#N/A</v>
      </c>
      <c r="E91" s="26" t="e">
        <f>NA()</f>
        <v>#N/A</v>
      </c>
      <c r="F91" s="44">
        <v>-5.9770626652539249</v>
      </c>
      <c r="G91" s="44">
        <v>-5.9770626652539249</v>
      </c>
      <c r="H91" s="44">
        <v>-5.1417662738430181</v>
      </c>
      <c r="I91" s="44">
        <v>-5.1879018341576284</v>
      </c>
      <c r="J91" s="44">
        <v>-5.043264628420502</v>
      </c>
      <c r="K91" s="44">
        <v>-7.7642650785900287</v>
      </c>
      <c r="L91" s="44">
        <v>-7.7642650785900287</v>
      </c>
      <c r="M91" s="26" t="e">
        <f>NA()</f>
        <v>#N/A</v>
      </c>
      <c r="N91" s="26" t="e">
        <f>NA()</f>
        <v>#N/A</v>
      </c>
      <c r="O91" s="26" t="e">
        <f>NA()</f>
        <v>#N/A</v>
      </c>
      <c r="P91" s="26" t="e">
        <f>NA()</f>
        <v>#N/A</v>
      </c>
      <c r="Q91" s="26" t="e">
        <f>NA()</f>
        <v>#N/A</v>
      </c>
      <c r="R91" s="26" t="e">
        <f>NA()</f>
        <v>#N/A</v>
      </c>
      <c r="S91" s="26" t="e">
        <f>NA()</f>
        <v>#N/A</v>
      </c>
      <c r="T91" s="44">
        <v>-7.2728837879425896</v>
      </c>
      <c r="U91" s="44">
        <v>-6.7774649429584883</v>
      </c>
      <c r="V91" s="44">
        <v>-6.0588906773608642</v>
      </c>
      <c r="W91" s="44">
        <v>-5.5510776528906831</v>
      </c>
      <c r="X91" s="26" t="e">
        <f>NA()</f>
        <v>#N/A</v>
      </c>
      <c r="Y91" s="44">
        <v>-3.7745287983610178</v>
      </c>
      <c r="Z91" s="26" t="e">
        <f>NA()</f>
        <v>#N/A</v>
      </c>
      <c r="AA91" s="44">
        <v>-4.2063196340635614</v>
      </c>
      <c r="AB91" s="44">
        <v>-4.0806074210871088</v>
      </c>
      <c r="AC91" s="44">
        <v>-5.4944162891277406</v>
      </c>
      <c r="AD91" s="7" t="e">
        <f>NA()</f>
        <v>#N/A</v>
      </c>
    </row>
    <row r="92" spans="1:30" x14ac:dyDescent="0.3">
      <c r="A92" s="9">
        <v>45376</v>
      </c>
      <c r="B92" s="44">
        <v>-3.3699084673212671</v>
      </c>
      <c r="C92" s="44">
        <v>-3.3813913682946009</v>
      </c>
      <c r="D92" s="26" t="e">
        <f>NA()</f>
        <v>#N/A</v>
      </c>
      <c r="E92" s="26" t="e">
        <f>NA()</f>
        <v>#N/A</v>
      </c>
      <c r="F92" s="44">
        <v>-4.11753193209762</v>
      </c>
      <c r="G92" s="44">
        <v>-4.11753193209762</v>
      </c>
      <c r="H92" s="44">
        <v>-3.8594992885405759</v>
      </c>
      <c r="I92" s="44">
        <v>-4.3764813251511328</v>
      </c>
      <c r="J92" s="44">
        <v>-4.4874858702850702</v>
      </c>
      <c r="K92" s="44">
        <v>-0.44105440297516912</v>
      </c>
      <c r="L92" s="44">
        <v>-0.44105440297516912</v>
      </c>
      <c r="M92" s="26" t="e">
        <f>NA()</f>
        <v>#N/A</v>
      </c>
      <c r="N92" s="26" t="e">
        <f>NA()</f>
        <v>#N/A</v>
      </c>
      <c r="O92" s="26" t="e">
        <f>NA()</f>
        <v>#N/A</v>
      </c>
      <c r="P92" s="26" t="e">
        <f>NA()</f>
        <v>#N/A</v>
      </c>
      <c r="Q92" s="26" t="e">
        <f>NA()</f>
        <v>#N/A</v>
      </c>
      <c r="R92" s="26" t="e">
        <f>NA()</f>
        <v>#N/A</v>
      </c>
      <c r="S92" s="26" t="e">
        <f>NA()</f>
        <v>#N/A</v>
      </c>
      <c r="T92" s="44">
        <v>-0.76214309365741428</v>
      </c>
      <c r="U92" s="44">
        <v>-1.1845891967013811</v>
      </c>
      <c r="V92" s="44">
        <v>-2.5305252982047932</v>
      </c>
      <c r="W92" s="44">
        <v>-3.5090055842449321</v>
      </c>
      <c r="X92" s="26" t="e">
        <f>NA()</f>
        <v>#N/A</v>
      </c>
      <c r="Y92" s="44">
        <v>-4.1830482798920343</v>
      </c>
      <c r="Z92" s="26" t="e">
        <f>NA()</f>
        <v>#N/A</v>
      </c>
      <c r="AA92" s="44">
        <v>-4.4779292811732603</v>
      </c>
      <c r="AB92" s="44">
        <v>-4.354212818900919</v>
      </c>
      <c r="AC92" s="44">
        <v>-3.4926681682001122</v>
      </c>
      <c r="AD92" s="7" t="e">
        <f>NA()</f>
        <v>#N/A</v>
      </c>
    </row>
    <row r="93" spans="1:30" x14ac:dyDescent="0.3">
      <c r="A93" s="9">
        <v>45377</v>
      </c>
      <c r="B93" s="44">
        <v>-2.2312032675706348</v>
      </c>
      <c r="C93" s="44">
        <v>1.542096886463497</v>
      </c>
      <c r="D93" s="26" t="e">
        <f>NA()</f>
        <v>#N/A</v>
      </c>
      <c r="E93" s="26" t="e">
        <f>NA()</f>
        <v>#N/A</v>
      </c>
      <c r="F93" s="44">
        <v>2.1711609141740378</v>
      </c>
      <c r="G93" s="44">
        <v>2.1711609141740378</v>
      </c>
      <c r="H93" s="44">
        <v>1.270436178640864</v>
      </c>
      <c r="I93" s="44">
        <v>0.27280698791975061</v>
      </c>
      <c r="J93" s="44">
        <v>-0.44935352222336178</v>
      </c>
      <c r="K93" s="44">
        <v>3.205542481692532</v>
      </c>
      <c r="L93" s="44">
        <v>3.205542481692532</v>
      </c>
      <c r="M93" s="26" t="e">
        <f>NA()</f>
        <v>#N/A</v>
      </c>
      <c r="N93" s="26" t="e">
        <f>NA()</f>
        <v>#N/A</v>
      </c>
      <c r="O93" s="26" t="e">
        <f>NA()</f>
        <v>#N/A</v>
      </c>
      <c r="P93" s="26" t="e">
        <f>NA()</f>
        <v>#N/A</v>
      </c>
      <c r="Q93" s="26" t="e">
        <f>NA()</f>
        <v>#N/A</v>
      </c>
      <c r="R93" s="26" t="e">
        <f>NA()</f>
        <v>#N/A</v>
      </c>
      <c r="S93" s="26" t="e">
        <f>NA()</f>
        <v>#N/A</v>
      </c>
      <c r="T93" s="44">
        <v>2.5127740889149659</v>
      </c>
      <c r="U93" s="44">
        <v>3.1799741079334471</v>
      </c>
      <c r="V93" s="44">
        <v>1.7046204152136399</v>
      </c>
      <c r="W93" s="44">
        <v>0.62763344649513897</v>
      </c>
      <c r="X93" s="26" t="e">
        <f>NA()</f>
        <v>#N/A</v>
      </c>
      <c r="Y93" s="44">
        <v>3.398376666488502</v>
      </c>
      <c r="Z93" s="26" t="e">
        <f>NA()</f>
        <v>#N/A</v>
      </c>
      <c r="AA93" s="44">
        <v>0.46585161114438728</v>
      </c>
      <c r="AB93" s="44">
        <v>-0.83382292538340153</v>
      </c>
      <c r="AC93" s="44">
        <v>0.50455758684148577</v>
      </c>
      <c r="AD93" s="7" t="e">
        <f>NA()</f>
        <v>#N/A</v>
      </c>
    </row>
    <row r="94" spans="1:30" x14ac:dyDescent="0.3">
      <c r="A94" s="9">
        <v>45378</v>
      </c>
      <c r="B94" s="44">
        <v>-2.7253440588921758</v>
      </c>
      <c r="C94" s="44">
        <v>1.5069903213409079</v>
      </c>
      <c r="D94" s="26" t="e">
        <f>NA()</f>
        <v>#N/A</v>
      </c>
      <c r="E94" s="26" t="e">
        <f>NA()</f>
        <v>#N/A</v>
      </c>
      <c r="F94" s="44">
        <v>3.3476964328946792</v>
      </c>
      <c r="G94" s="44">
        <v>3.3476964328946792</v>
      </c>
      <c r="H94" s="44">
        <v>2.0515523395213791</v>
      </c>
      <c r="I94" s="44">
        <v>2.174886483633657</v>
      </c>
      <c r="J94" s="44">
        <v>2.3847973305665282</v>
      </c>
      <c r="K94" s="44">
        <v>1.982934838010578</v>
      </c>
      <c r="L94" s="44">
        <v>1.982934838010578</v>
      </c>
      <c r="M94" s="26" t="e">
        <f>NA()</f>
        <v>#N/A</v>
      </c>
      <c r="N94" s="26" t="e">
        <f>NA()</f>
        <v>#N/A</v>
      </c>
      <c r="O94" s="26" t="e">
        <f>NA()</f>
        <v>#N/A</v>
      </c>
      <c r="P94" s="26" t="e">
        <f>NA()</f>
        <v>#N/A</v>
      </c>
      <c r="Q94" s="26" t="e">
        <f>NA()</f>
        <v>#N/A</v>
      </c>
      <c r="R94" s="26" t="e">
        <f>NA()</f>
        <v>#N/A</v>
      </c>
      <c r="S94" s="26" t="e">
        <f>NA()</f>
        <v>#N/A</v>
      </c>
      <c r="T94" s="44">
        <v>3.8327375032851019</v>
      </c>
      <c r="U94" s="44">
        <v>3.8958192436466561</v>
      </c>
      <c r="V94" s="44">
        <v>4.0709007861181021</v>
      </c>
      <c r="W94" s="44">
        <v>3.2278490583423149</v>
      </c>
      <c r="X94" s="26" t="e">
        <f>NA()</f>
        <v>#N/A</v>
      </c>
      <c r="Y94" s="44">
        <v>5.240540655312941</v>
      </c>
      <c r="Z94" s="26" t="e">
        <f>NA()</f>
        <v>#N/A</v>
      </c>
      <c r="AA94" s="44">
        <v>4.6163857355255118</v>
      </c>
      <c r="AB94" s="44">
        <v>4.9295301797447451</v>
      </c>
      <c r="AC94" s="44">
        <v>3.3739257456477958</v>
      </c>
      <c r="AD94" s="7" t="e">
        <f>NA()</f>
        <v>#N/A</v>
      </c>
    </row>
    <row r="95" spans="1:30" x14ac:dyDescent="0.3">
      <c r="A95" s="9">
        <v>45379</v>
      </c>
      <c r="B95" s="44">
        <v>-2.235761779958096</v>
      </c>
      <c r="C95" s="44">
        <v>0.91288424892104558</v>
      </c>
      <c r="D95" s="26" t="e">
        <f>NA()</f>
        <v>#N/A</v>
      </c>
      <c r="E95" s="26" t="e">
        <f>NA()</f>
        <v>#N/A</v>
      </c>
      <c r="F95" s="44">
        <v>2.7298069010870449</v>
      </c>
      <c r="G95" s="44">
        <v>2.7298069010870449</v>
      </c>
      <c r="H95" s="44">
        <v>1.6101994670469819</v>
      </c>
      <c r="I95" s="44">
        <v>1.700868578691995</v>
      </c>
      <c r="J95" s="44">
        <v>1.873061620195529</v>
      </c>
      <c r="K95" s="44">
        <v>2.062440701056858</v>
      </c>
      <c r="L95" s="44">
        <v>2.062440701056858</v>
      </c>
      <c r="M95" s="26" t="e">
        <f>NA()</f>
        <v>#N/A</v>
      </c>
      <c r="N95" s="26" t="e">
        <f>NA()</f>
        <v>#N/A</v>
      </c>
      <c r="O95" s="26" t="e">
        <f>NA()</f>
        <v>#N/A</v>
      </c>
      <c r="P95" s="26" t="e">
        <f>NA()</f>
        <v>#N/A</v>
      </c>
      <c r="Q95" s="26" t="e">
        <f>NA()</f>
        <v>#N/A</v>
      </c>
      <c r="R95" s="26" t="e">
        <f>NA()</f>
        <v>#N/A</v>
      </c>
      <c r="S95" s="26" t="e">
        <f>NA()</f>
        <v>#N/A</v>
      </c>
      <c r="T95" s="44">
        <v>3.36506140472693</v>
      </c>
      <c r="U95" s="44">
        <v>3.288741055207197</v>
      </c>
      <c r="V95" s="44">
        <v>3.4074574104986368</v>
      </c>
      <c r="W95" s="44">
        <v>2.6402595153470831</v>
      </c>
      <c r="X95" s="26" t="e">
        <f>NA()</f>
        <v>#N/A</v>
      </c>
      <c r="Y95" s="44">
        <v>3.75957069773176</v>
      </c>
      <c r="Z95" s="26" t="e">
        <f>NA()</f>
        <v>#N/A</v>
      </c>
      <c r="AA95" s="44">
        <v>3.398141454365998</v>
      </c>
      <c r="AB95" s="44">
        <v>3.9293041822498371</v>
      </c>
      <c r="AC95" s="44">
        <v>2.7587419711161938</v>
      </c>
      <c r="AD95" s="7" t="e">
        <f>NA()</f>
        <v>#N/A</v>
      </c>
    </row>
    <row r="96" spans="1:30" x14ac:dyDescent="0.3">
      <c r="A96" s="9">
        <v>45380</v>
      </c>
      <c r="B96" s="44">
        <v>-3.812323989358589</v>
      </c>
      <c r="C96" s="44">
        <v>-4.6189259289979532</v>
      </c>
      <c r="D96" s="26" t="e">
        <f>NA()</f>
        <v>#N/A</v>
      </c>
      <c r="E96" s="26" t="e">
        <f>NA()</f>
        <v>#N/A</v>
      </c>
      <c r="F96" s="44">
        <v>-4.2616308355729871</v>
      </c>
      <c r="G96" s="44">
        <v>-4.2616308355729871</v>
      </c>
      <c r="H96" s="44">
        <v>-4.2649267709140304</v>
      </c>
      <c r="I96" s="44">
        <v>-4.1160482702181866</v>
      </c>
      <c r="J96" s="44">
        <v>-3.6093325789722139</v>
      </c>
      <c r="K96" s="44">
        <v>-1.3683603463614991</v>
      </c>
      <c r="L96" s="44">
        <v>-1.3683603463614991</v>
      </c>
      <c r="M96" s="26" t="e">
        <f>NA()</f>
        <v>#N/A</v>
      </c>
      <c r="N96" s="26" t="e">
        <f>NA()</f>
        <v>#N/A</v>
      </c>
      <c r="O96" s="26" t="e">
        <f>NA()</f>
        <v>#N/A</v>
      </c>
      <c r="P96" s="26" t="e">
        <f>NA()</f>
        <v>#N/A</v>
      </c>
      <c r="Q96" s="26" t="e">
        <f>NA()</f>
        <v>#N/A</v>
      </c>
      <c r="R96" s="26" t="e">
        <f>NA()</f>
        <v>#N/A</v>
      </c>
      <c r="S96" s="26" t="e">
        <f>NA()</f>
        <v>#N/A</v>
      </c>
      <c r="T96" s="44">
        <v>-0.64070875068688338</v>
      </c>
      <c r="U96" s="44">
        <v>-1.4624113155383041</v>
      </c>
      <c r="V96" s="44">
        <v>-1.93669866911813</v>
      </c>
      <c r="W96" s="44">
        <v>-2.773015624045172</v>
      </c>
      <c r="X96" s="26" t="e">
        <f>NA()</f>
        <v>#N/A</v>
      </c>
      <c r="Y96" s="44">
        <v>-4.9440789548132784</v>
      </c>
      <c r="Z96" s="26" t="e">
        <f>NA()</f>
        <v>#N/A</v>
      </c>
      <c r="AA96" s="44">
        <v>-4.3296220498094726</v>
      </c>
      <c r="AB96" s="44">
        <v>-2.9453301370920708</v>
      </c>
      <c r="AC96" s="44">
        <v>-2.6218191478800459</v>
      </c>
      <c r="AD96" s="7" t="e">
        <f>NA()</f>
        <v>#N/A</v>
      </c>
    </row>
    <row r="97" spans="1:30" x14ac:dyDescent="0.3">
      <c r="A97" s="9">
        <v>45381</v>
      </c>
      <c r="B97" s="44">
        <v>-4.2876210735302038</v>
      </c>
      <c r="C97" s="44">
        <v>-3.6750015635820721</v>
      </c>
      <c r="D97" s="26" t="e">
        <f>NA()</f>
        <v>#N/A</v>
      </c>
      <c r="E97" s="26" t="e">
        <f>NA()</f>
        <v>#N/A</v>
      </c>
      <c r="F97" s="44">
        <v>-3.860566528660343</v>
      </c>
      <c r="G97" s="44">
        <v>-3.860566528660343</v>
      </c>
      <c r="H97" s="44">
        <v>-3.9183054756712181</v>
      </c>
      <c r="I97" s="44">
        <v>-3.9471346640674478</v>
      </c>
      <c r="J97" s="44">
        <v>-3.59600122136851</v>
      </c>
      <c r="K97" s="44">
        <v>-2.6913430197196822</v>
      </c>
      <c r="L97" s="44">
        <v>-2.6913430197196822</v>
      </c>
      <c r="M97" s="26" t="e">
        <f>NA()</f>
        <v>#N/A</v>
      </c>
      <c r="N97" s="26" t="e">
        <f>NA()</f>
        <v>#N/A</v>
      </c>
      <c r="O97" s="26" t="e">
        <f>NA()</f>
        <v>#N/A</v>
      </c>
      <c r="P97" s="26" t="e">
        <f>NA()</f>
        <v>#N/A</v>
      </c>
      <c r="Q97" s="26" t="e">
        <f>NA()</f>
        <v>#N/A</v>
      </c>
      <c r="R97" s="26" t="e">
        <f>NA()</f>
        <v>#N/A</v>
      </c>
      <c r="S97" s="26" t="e">
        <f>NA()</f>
        <v>#N/A</v>
      </c>
      <c r="T97" s="44">
        <v>-1.2418476443042441</v>
      </c>
      <c r="U97" s="44">
        <v>-2.0955172229653272</v>
      </c>
      <c r="V97" s="44">
        <v>-2.4818118506931341</v>
      </c>
      <c r="W97" s="44">
        <v>-3.0389065360308218</v>
      </c>
      <c r="X97" s="26" t="e">
        <f>NA()</f>
        <v>#N/A</v>
      </c>
      <c r="Y97" s="44">
        <v>-3.201294255303651</v>
      </c>
      <c r="Z97" s="26" t="e">
        <f>NA()</f>
        <v>#N/A</v>
      </c>
      <c r="AA97" s="44">
        <v>-3.65516549673282</v>
      </c>
      <c r="AB97" s="44">
        <v>-2.7273862753758071</v>
      </c>
      <c r="AC97" s="44">
        <v>-2.955610199573357</v>
      </c>
      <c r="AD97" s="7" t="e">
        <f>NA()</f>
        <v>#N/A</v>
      </c>
    </row>
    <row r="98" spans="1:30" x14ac:dyDescent="0.3">
      <c r="A98" s="9">
        <v>45382</v>
      </c>
      <c r="B98" s="44">
        <v>-2.0319818460583008</v>
      </c>
      <c r="C98" s="44">
        <v>1.596528262696211</v>
      </c>
      <c r="D98" s="26" t="e">
        <f>NA()</f>
        <v>#N/A</v>
      </c>
      <c r="E98" s="26" t="e">
        <f>NA()</f>
        <v>#N/A</v>
      </c>
      <c r="F98" s="44">
        <v>2.7397154656625839</v>
      </c>
      <c r="G98" s="44">
        <v>2.7397154656625839</v>
      </c>
      <c r="H98" s="44">
        <v>1.8542247871043289</v>
      </c>
      <c r="I98" s="44">
        <v>1.983503800805124</v>
      </c>
      <c r="J98" s="44">
        <v>1.9322232757783691</v>
      </c>
      <c r="K98" s="44">
        <v>2.591107414838405</v>
      </c>
      <c r="L98" s="44">
        <v>2.591107414838405</v>
      </c>
      <c r="M98" s="26" t="e">
        <f>NA()</f>
        <v>#N/A</v>
      </c>
      <c r="N98" s="26" t="e">
        <f>NA()</f>
        <v>#N/A</v>
      </c>
      <c r="O98" s="26" t="e">
        <f>NA()</f>
        <v>#N/A</v>
      </c>
      <c r="P98" s="26" t="e">
        <f>NA()</f>
        <v>#N/A</v>
      </c>
      <c r="Q98" s="26" t="e">
        <f>NA()</f>
        <v>#N/A</v>
      </c>
      <c r="R98" s="26" t="e">
        <f>NA()</f>
        <v>#N/A</v>
      </c>
      <c r="S98" s="26" t="e">
        <f>NA()</f>
        <v>#N/A</v>
      </c>
      <c r="T98" s="44">
        <v>3.6465511123703891</v>
      </c>
      <c r="U98" s="44">
        <v>3.828023283878736</v>
      </c>
      <c r="V98" s="44">
        <v>3.5708504163428638</v>
      </c>
      <c r="W98" s="44">
        <v>2.7515368460606169</v>
      </c>
      <c r="X98" s="26" t="e">
        <f>NA()</f>
        <v>#N/A</v>
      </c>
      <c r="Y98" s="44">
        <v>4.3280225584493337</v>
      </c>
      <c r="Z98" s="26" t="e">
        <f>NA()</f>
        <v>#N/A</v>
      </c>
      <c r="AA98" s="44">
        <v>3.9630913676331829</v>
      </c>
      <c r="AB98" s="44">
        <v>4.3793164536721747</v>
      </c>
      <c r="AC98" s="44">
        <v>2.8366481371984951</v>
      </c>
      <c r="AD98" s="7" t="e">
        <f>NA()</f>
        <v>#N/A</v>
      </c>
    </row>
    <row r="99" spans="1:30" x14ac:dyDescent="0.3">
      <c r="A99" s="9">
        <v>45383</v>
      </c>
      <c r="B99" s="44">
        <v>2.4380647947662619</v>
      </c>
      <c r="C99" s="44">
        <v>6.79706440630315</v>
      </c>
      <c r="D99" s="26" t="e">
        <f>NA()</f>
        <v>#N/A</v>
      </c>
      <c r="E99" s="26" t="e">
        <f>NA()</f>
        <v>#N/A</v>
      </c>
      <c r="F99" s="44">
        <v>7.0922638789525081</v>
      </c>
      <c r="G99" s="44">
        <v>7.0922638789525081</v>
      </c>
      <c r="H99" s="44">
        <v>6.5774904964060283</v>
      </c>
      <c r="I99" s="44">
        <v>6.8970612466013677</v>
      </c>
      <c r="J99" s="44">
        <v>6.6734104396483076</v>
      </c>
      <c r="K99" s="44">
        <v>7.6905844322720904</v>
      </c>
      <c r="L99" s="44">
        <v>7.6905844322720904</v>
      </c>
      <c r="M99" s="26" t="e">
        <f>NA()</f>
        <v>#N/A</v>
      </c>
      <c r="N99" s="26" t="e">
        <f>NA()</f>
        <v>#N/A</v>
      </c>
      <c r="O99" s="26" t="e">
        <f>NA()</f>
        <v>#N/A</v>
      </c>
      <c r="P99" s="26" t="e">
        <f>NA()</f>
        <v>#N/A</v>
      </c>
      <c r="Q99" s="26" t="e">
        <f>NA()</f>
        <v>#N/A</v>
      </c>
      <c r="R99" s="26" t="e">
        <f>NA()</f>
        <v>#N/A</v>
      </c>
      <c r="S99" s="26" t="e">
        <f>NA()</f>
        <v>#N/A</v>
      </c>
      <c r="T99" s="44">
        <v>10.89874814468061</v>
      </c>
      <c r="U99" s="44">
        <v>10.43489970198647</v>
      </c>
      <c r="V99" s="44">
        <v>9.8124731900053348</v>
      </c>
      <c r="W99" s="44">
        <v>8.2429418148268212</v>
      </c>
      <c r="X99" s="26" t="e">
        <f>NA()</f>
        <v>#N/A</v>
      </c>
      <c r="Y99" s="44">
        <v>9.11940245317993</v>
      </c>
      <c r="Z99" s="26" t="e">
        <f>NA()</f>
        <v>#N/A</v>
      </c>
      <c r="AA99" s="44">
        <v>8.7075756617698516</v>
      </c>
      <c r="AB99" s="44">
        <v>9.785851141730916</v>
      </c>
      <c r="AC99" s="44">
        <v>8.4733277733018326</v>
      </c>
      <c r="AD99" s="7" t="e">
        <f>NA()</f>
        <v>#N/A</v>
      </c>
    </row>
    <row r="100" spans="1:30" x14ac:dyDescent="0.3">
      <c r="A100" s="9">
        <v>45384</v>
      </c>
      <c r="B100" s="44">
        <v>3.666635679770621</v>
      </c>
      <c r="C100" s="44">
        <v>8.194738082362278</v>
      </c>
      <c r="D100" s="26" t="e">
        <f>NA()</f>
        <v>#N/A</v>
      </c>
      <c r="E100" s="26" t="e">
        <f>NA()</f>
        <v>#N/A</v>
      </c>
      <c r="F100" s="44">
        <v>8.1493491765184558</v>
      </c>
      <c r="G100" s="44">
        <v>8.1493491765184558</v>
      </c>
      <c r="H100" s="44">
        <v>8.6269372743822714</v>
      </c>
      <c r="I100" s="44">
        <v>10.281547718628421</v>
      </c>
      <c r="J100" s="44">
        <v>11.398810242794349</v>
      </c>
      <c r="K100" s="44">
        <v>8.8766932437294486</v>
      </c>
      <c r="L100" s="44">
        <v>8.8766932437294486</v>
      </c>
      <c r="M100" s="26" t="e">
        <f>NA()</f>
        <v>#N/A</v>
      </c>
      <c r="N100" s="26" t="e">
        <f>NA()</f>
        <v>#N/A</v>
      </c>
      <c r="O100" s="26" t="e">
        <f>NA()</f>
        <v>#N/A</v>
      </c>
      <c r="P100" s="26" t="e">
        <f>NA()</f>
        <v>#N/A</v>
      </c>
      <c r="Q100" s="26" t="e">
        <f>NA()</f>
        <v>#N/A</v>
      </c>
      <c r="R100" s="26" t="e">
        <f>NA()</f>
        <v>#N/A</v>
      </c>
      <c r="S100" s="26" t="e">
        <f>NA()</f>
        <v>#N/A</v>
      </c>
      <c r="T100" s="44">
        <v>13.699177789250649</v>
      </c>
      <c r="U100" s="44">
        <v>12.62646285283131</v>
      </c>
      <c r="V100" s="44">
        <v>13.912292284641071</v>
      </c>
      <c r="W100" s="44">
        <v>12.65555126371771</v>
      </c>
      <c r="X100" s="26" t="e">
        <f>NA()</f>
        <v>#N/A</v>
      </c>
      <c r="Y100" s="44">
        <v>12.76584162364111</v>
      </c>
      <c r="Z100" s="26" t="e">
        <f>NA()</f>
        <v>#N/A</v>
      </c>
      <c r="AA100" s="44">
        <v>13.74711904873487</v>
      </c>
      <c r="AB100" s="44">
        <v>15.29060949387349</v>
      </c>
      <c r="AC100" s="44">
        <v>12.98827699779997</v>
      </c>
      <c r="AD100" s="7" t="e">
        <f>NA()</f>
        <v>#N/A</v>
      </c>
    </row>
    <row r="101" spans="1:30" x14ac:dyDescent="0.3">
      <c r="A101" s="9">
        <v>45385</v>
      </c>
      <c r="B101" s="44">
        <v>3.7808204832862198</v>
      </c>
      <c r="C101" s="44">
        <v>8.3516997653783278</v>
      </c>
      <c r="D101" s="26" t="e">
        <f>NA()</f>
        <v>#N/A</v>
      </c>
      <c r="E101" s="26" t="e">
        <f>NA()</f>
        <v>#N/A</v>
      </c>
      <c r="F101" s="44">
        <v>7.7303763641952514</v>
      </c>
      <c r="G101" s="44">
        <v>7.7303763641952514</v>
      </c>
      <c r="H101" s="44">
        <v>8.5785244459580099</v>
      </c>
      <c r="I101" s="44">
        <v>9.580115372584828</v>
      </c>
      <c r="J101" s="44">
        <v>10.494366248531721</v>
      </c>
      <c r="K101" s="44">
        <v>9.1034172038984593</v>
      </c>
      <c r="L101" s="44">
        <v>9.1034172038984593</v>
      </c>
      <c r="M101" s="26" t="e">
        <f>NA()</f>
        <v>#N/A</v>
      </c>
      <c r="N101" s="26" t="e">
        <f>NA()</f>
        <v>#N/A</v>
      </c>
      <c r="O101" s="26" t="e">
        <f>NA()</f>
        <v>#N/A</v>
      </c>
      <c r="P101" s="26" t="e">
        <f>NA()</f>
        <v>#N/A</v>
      </c>
      <c r="Q101" s="26" t="e">
        <f>NA()</f>
        <v>#N/A</v>
      </c>
      <c r="R101" s="26" t="e">
        <f>NA()</f>
        <v>#N/A</v>
      </c>
      <c r="S101" s="26" t="e">
        <f>NA()</f>
        <v>#N/A</v>
      </c>
      <c r="T101" s="44">
        <v>13.807294662428941</v>
      </c>
      <c r="U101" s="44">
        <v>12.645647790535801</v>
      </c>
      <c r="V101" s="44">
        <v>13.349849146958769</v>
      </c>
      <c r="W101" s="44">
        <v>11.92210769774525</v>
      </c>
      <c r="X101" s="26" t="e">
        <f>NA()</f>
        <v>#N/A</v>
      </c>
      <c r="Y101" s="44">
        <v>12.528811278333819</v>
      </c>
      <c r="Z101" s="26" t="e">
        <f>NA()</f>
        <v>#N/A</v>
      </c>
      <c r="AA101" s="44">
        <v>13.37693104121411</v>
      </c>
      <c r="AB101" s="44">
        <v>14.3461338694226</v>
      </c>
      <c r="AC101" s="44">
        <v>12.21856965273258</v>
      </c>
      <c r="AD101" s="7" t="e">
        <f>NA()</f>
        <v>#N/A</v>
      </c>
    </row>
    <row r="102" spans="1:30" x14ac:dyDescent="0.3">
      <c r="A102" s="9">
        <v>45386</v>
      </c>
      <c r="B102" s="44">
        <v>-5.4331982302898041E-2</v>
      </c>
      <c r="C102" s="44">
        <v>0.79747798644632439</v>
      </c>
      <c r="D102" s="26" t="e">
        <f>NA()</f>
        <v>#N/A</v>
      </c>
      <c r="E102" s="26" t="e">
        <f>NA()</f>
        <v>#N/A</v>
      </c>
      <c r="F102" s="44">
        <v>1.338537334134003</v>
      </c>
      <c r="G102" s="44">
        <v>1.338537334134003</v>
      </c>
      <c r="H102" s="44">
        <v>1.493241413604949</v>
      </c>
      <c r="I102" s="44">
        <v>2.8842379893503112</v>
      </c>
      <c r="J102" s="44">
        <v>4.0891713957014417</v>
      </c>
      <c r="K102" s="44">
        <v>3.3355642294824288</v>
      </c>
      <c r="L102" s="44">
        <v>3.3355642294824288</v>
      </c>
      <c r="M102" s="26" t="e">
        <f>NA()</f>
        <v>#N/A</v>
      </c>
      <c r="N102" s="26" t="e">
        <f>NA()</f>
        <v>#N/A</v>
      </c>
      <c r="O102" s="26" t="e">
        <f>NA()</f>
        <v>#N/A</v>
      </c>
      <c r="P102" s="26" t="e">
        <f>NA()</f>
        <v>#N/A</v>
      </c>
      <c r="Q102" s="26" t="e">
        <f>NA()</f>
        <v>#N/A</v>
      </c>
      <c r="R102" s="26" t="e">
        <f>NA()</f>
        <v>#N/A</v>
      </c>
      <c r="S102" s="26" t="e">
        <f>NA()</f>
        <v>#N/A</v>
      </c>
      <c r="T102" s="44">
        <v>8.2905911413537297</v>
      </c>
      <c r="U102" s="44">
        <v>6.2423270140504883</v>
      </c>
      <c r="V102" s="44">
        <v>6.9085890974493509</v>
      </c>
      <c r="W102" s="44">
        <v>5.4988802465753963</v>
      </c>
      <c r="X102" s="26" t="e">
        <f>NA()</f>
        <v>#N/A</v>
      </c>
      <c r="Y102" s="44">
        <v>3.7913130720691579</v>
      </c>
      <c r="Z102" s="26" t="e">
        <f>NA()</f>
        <v>#N/A</v>
      </c>
      <c r="AA102" s="44">
        <v>5.8615527662494173</v>
      </c>
      <c r="AB102" s="44">
        <v>7.144172654631916</v>
      </c>
      <c r="AC102" s="44">
        <v>5.8519678092986851</v>
      </c>
      <c r="AD102" s="7" t="e">
        <f>NA()</f>
        <v>#N/A</v>
      </c>
    </row>
    <row r="103" spans="1:30" x14ac:dyDescent="0.3">
      <c r="A103" s="9">
        <v>45387</v>
      </c>
      <c r="B103" s="44">
        <v>0.93426613098634448</v>
      </c>
      <c r="C103" s="44">
        <v>1.6283545477261041</v>
      </c>
      <c r="D103" s="26" t="e">
        <f>NA()</f>
        <v>#N/A</v>
      </c>
      <c r="E103" s="26" t="e">
        <f>NA()</f>
        <v>#N/A</v>
      </c>
      <c r="F103" s="44">
        <v>1.284998408665615</v>
      </c>
      <c r="G103" s="44">
        <v>1.284998408665615</v>
      </c>
      <c r="H103" s="44">
        <v>1.450691721229362</v>
      </c>
      <c r="I103" s="44">
        <v>1.2969962772199319</v>
      </c>
      <c r="J103" s="44">
        <v>1.7495310315321719</v>
      </c>
      <c r="K103" s="44">
        <v>1.364154534590909</v>
      </c>
      <c r="L103" s="44">
        <v>1.364154534590909</v>
      </c>
      <c r="M103" s="26" t="e">
        <f>NA()</f>
        <v>#N/A</v>
      </c>
      <c r="N103" s="26" t="e">
        <f>NA()</f>
        <v>#N/A</v>
      </c>
      <c r="O103" s="26" t="e">
        <f>NA()</f>
        <v>#N/A</v>
      </c>
      <c r="P103" s="26" t="e">
        <f>NA()</f>
        <v>#N/A</v>
      </c>
      <c r="Q103" s="26" t="e">
        <f>NA()</f>
        <v>#N/A</v>
      </c>
      <c r="R103" s="26" t="e">
        <f>NA()</f>
        <v>#N/A</v>
      </c>
      <c r="S103" s="26" t="e">
        <f>NA()</f>
        <v>#N/A</v>
      </c>
      <c r="T103" s="44">
        <v>6.3683942042359831E-2</v>
      </c>
      <c r="U103" s="44">
        <v>1.072859338471744</v>
      </c>
      <c r="V103" s="44">
        <v>1.35865858736787</v>
      </c>
      <c r="W103" s="44">
        <v>1.5540948094500211</v>
      </c>
      <c r="X103" s="26" t="e">
        <f>NA()</f>
        <v>#N/A</v>
      </c>
      <c r="Y103" s="44">
        <v>1.6312571779511129</v>
      </c>
      <c r="Z103" s="26" t="e">
        <f>NA()</f>
        <v>#N/A</v>
      </c>
      <c r="AA103" s="44">
        <v>1.8028181228153239</v>
      </c>
      <c r="AB103" s="44">
        <v>2.4563373892837599</v>
      </c>
      <c r="AC103" s="44">
        <v>1.697971818393796</v>
      </c>
      <c r="AD103" s="7" t="e">
        <f>NA()</f>
        <v>#N/A</v>
      </c>
    </row>
    <row r="104" spans="1:30" x14ac:dyDescent="0.3">
      <c r="A104" s="9">
        <v>45388</v>
      </c>
      <c r="B104" s="44">
        <v>0.1345441002236214</v>
      </c>
      <c r="C104" s="44">
        <v>2.5162651668904061</v>
      </c>
      <c r="D104" s="26" t="e">
        <f>NA()</f>
        <v>#N/A</v>
      </c>
      <c r="E104" s="26" t="e">
        <f>NA()</f>
        <v>#N/A</v>
      </c>
      <c r="F104" s="44">
        <v>2.1911259558207798</v>
      </c>
      <c r="G104" s="44">
        <v>2.1911259558207798</v>
      </c>
      <c r="H104" s="44">
        <v>2.2076127623382722</v>
      </c>
      <c r="I104" s="44">
        <v>2.2353139261783208</v>
      </c>
      <c r="J104" s="44">
        <v>2.4998059808409612</v>
      </c>
      <c r="K104" s="44">
        <v>2.34530415546925</v>
      </c>
      <c r="L104" s="44">
        <v>2.34530415546925</v>
      </c>
      <c r="M104" s="26" t="e">
        <f>NA()</f>
        <v>#N/A</v>
      </c>
      <c r="N104" s="26" t="e">
        <f>NA()</f>
        <v>#N/A</v>
      </c>
      <c r="O104" s="26" t="e">
        <f>NA()</f>
        <v>#N/A</v>
      </c>
      <c r="P104" s="26" t="e">
        <f>NA()</f>
        <v>#N/A</v>
      </c>
      <c r="Q104" s="26" t="e">
        <f>NA()</f>
        <v>#N/A</v>
      </c>
      <c r="R104" s="26" t="e">
        <f>NA()</f>
        <v>#N/A</v>
      </c>
      <c r="S104" s="26" t="e">
        <f>NA()</f>
        <v>#N/A</v>
      </c>
      <c r="T104" s="44">
        <v>2.2172030854298441</v>
      </c>
      <c r="U104" s="44">
        <v>3.506497957958572</v>
      </c>
      <c r="V104" s="44">
        <v>3.8556659064346381</v>
      </c>
      <c r="W104" s="44">
        <v>3.1777359436377992</v>
      </c>
      <c r="X104" s="26" t="e">
        <f>NA()</f>
        <v>#N/A</v>
      </c>
      <c r="Y104" s="44">
        <v>4.7969790637375809</v>
      </c>
      <c r="Z104" s="26" t="e">
        <f>NA()</f>
        <v>#N/A</v>
      </c>
      <c r="AA104" s="44">
        <v>4.4224109047526667</v>
      </c>
      <c r="AB104" s="44">
        <v>4.2245948324668916</v>
      </c>
      <c r="AC104" s="44">
        <v>3.2201872073626991</v>
      </c>
      <c r="AD104" s="7" t="e">
        <f>NA()</f>
        <v>#N/A</v>
      </c>
    </row>
    <row r="105" spans="1:30" x14ac:dyDescent="0.3">
      <c r="A105" s="9">
        <v>45389</v>
      </c>
      <c r="B105" s="44">
        <v>-5.8526523579160987E-2</v>
      </c>
      <c r="C105" s="44">
        <v>3.791961934038397</v>
      </c>
      <c r="D105" s="26" t="e">
        <f>NA()</f>
        <v>#N/A</v>
      </c>
      <c r="E105" s="26" t="e">
        <f>NA()</f>
        <v>#N/A</v>
      </c>
      <c r="F105" s="44">
        <v>4.4215792770173721</v>
      </c>
      <c r="G105" s="44">
        <v>4.4215792770173721</v>
      </c>
      <c r="H105" s="44">
        <v>4.2306586727930267</v>
      </c>
      <c r="I105" s="44">
        <v>5.4753855262997604</v>
      </c>
      <c r="J105" s="44">
        <v>6.0421431216331598</v>
      </c>
      <c r="K105" s="44">
        <v>2.8877680651825131</v>
      </c>
      <c r="L105" s="44">
        <v>2.8877680651825131</v>
      </c>
      <c r="M105" s="26" t="e">
        <f>NA()</f>
        <v>#N/A</v>
      </c>
      <c r="N105" s="26" t="e">
        <f>NA()</f>
        <v>#N/A</v>
      </c>
      <c r="O105" s="26" t="e">
        <f>NA()</f>
        <v>#N/A</v>
      </c>
      <c r="P105" s="26" t="e">
        <f>NA()</f>
        <v>#N/A</v>
      </c>
      <c r="Q105" s="26" t="e">
        <f>NA()</f>
        <v>#N/A</v>
      </c>
      <c r="R105" s="26" t="e">
        <f>NA()</f>
        <v>#N/A</v>
      </c>
      <c r="S105" s="26" t="e">
        <f>NA()</f>
        <v>#N/A</v>
      </c>
      <c r="T105" s="44">
        <v>4.4239142741632236</v>
      </c>
      <c r="U105" s="44">
        <v>4.920143514447318</v>
      </c>
      <c r="V105" s="44">
        <v>6.8324373506452503</v>
      </c>
      <c r="W105" s="44">
        <v>6.437290236139205</v>
      </c>
      <c r="X105" s="26" t="e">
        <f>NA()</f>
        <v>#N/A</v>
      </c>
      <c r="Y105" s="44">
        <v>8.1111032519820583</v>
      </c>
      <c r="Z105" s="26" t="e">
        <f>NA()</f>
        <v>#N/A</v>
      </c>
      <c r="AA105" s="44">
        <v>9.0252949860258127</v>
      </c>
      <c r="AB105" s="44">
        <v>8.7831077565267606</v>
      </c>
      <c r="AC105" s="44">
        <v>6.4920459623920692</v>
      </c>
      <c r="AD105" s="7" t="e">
        <f>NA()</f>
        <v>#N/A</v>
      </c>
    </row>
    <row r="106" spans="1:30" x14ac:dyDescent="0.3">
      <c r="A106" s="9">
        <v>45390</v>
      </c>
      <c r="B106" s="44">
        <v>-0.37965573761314891</v>
      </c>
      <c r="C106" s="44">
        <v>4.1836578593741649</v>
      </c>
      <c r="D106" s="26" t="e">
        <f>NA()</f>
        <v>#N/A</v>
      </c>
      <c r="E106" s="26" t="e">
        <f>NA()</f>
        <v>#N/A</v>
      </c>
      <c r="F106" s="44">
        <v>5.4288497712286699</v>
      </c>
      <c r="G106" s="44">
        <v>5.4288497712286699</v>
      </c>
      <c r="H106" s="44">
        <v>4.9353378103893419</v>
      </c>
      <c r="I106" s="44">
        <v>6.476049676265518</v>
      </c>
      <c r="J106" s="44">
        <v>7.7100574903208781</v>
      </c>
      <c r="K106" s="44">
        <v>4.216663385453387</v>
      </c>
      <c r="L106" s="44">
        <v>4.216663385453387</v>
      </c>
      <c r="M106" s="26" t="e">
        <f>NA()</f>
        <v>#N/A</v>
      </c>
      <c r="N106" s="26" t="e">
        <f>NA()</f>
        <v>#N/A</v>
      </c>
      <c r="O106" s="26" t="e">
        <f>NA()</f>
        <v>#N/A</v>
      </c>
      <c r="P106" s="26" t="e">
        <f>NA()</f>
        <v>#N/A</v>
      </c>
      <c r="Q106" s="26" t="e">
        <f>NA()</f>
        <v>#N/A</v>
      </c>
      <c r="R106" s="26" t="e">
        <f>NA()</f>
        <v>#N/A</v>
      </c>
      <c r="S106" s="26" t="e">
        <f>NA()</f>
        <v>#N/A</v>
      </c>
      <c r="T106" s="44">
        <v>6.8841888334408736</v>
      </c>
      <c r="U106" s="44">
        <v>6.9437454128727154</v>
      </c>
      <c r="V106" s="44">
        <v>8.7732390976281067</v>
      </c>
      <c r="W106" s="44">
        <v>8.2416482939744924</v>
      </c>
      <c r="X106" s="26" t="e">
        <f>NA()</f>
        <v>#N/A</v>
      </c>
      <c r="Y106" s="44">
        <v>8.8842488937829671</v>
      </c>
      <c r="Z106" s="26" t="e">
        <f>NA()</f>
        <v>#N/A</v>
      </c>
      <c r="AA106" s="44">
        <v>10.49131467142155</v>
      </c>
      <c r="AB106" s="44">
        <v>11.31233731634762</v>
      </c>
      <c r="AC106" s="44">
        <v>8.4387781981257035</v>
      </c>
      <c r="AD106" s="7" t="e">
        <f>NA()</f>
        <v>#N/A</v>
      </c>
    </row>
    <row r="107" spans="1:30" x14ac:dyDescent="0.3">
      <c r="A107" s="9">
        <v>45391</v>
      </c>
      <c r="B107" s="44">
        <v>-0.57784034675398743</v>
      </c>
      <c r="C107" s="44">
        <v>4.2605067937241756</v>
      </c>
      <c r="D107" s="26" t="e">
        <f>NA()</f>
        <v>#N/A</v>
      </c>
      <c r="E107" s="26" t="e">
        <f>NA()</f>
        <v>#N/A</v>
      </c>
      <c r="F107" s="44">
        <v>6.2163225519291814</v>
      </c>
      <c r="G107" s="44">
        <v>6.2163225519291814</v>
      </c>
      <c r="H107" s="44">
        <v>5.3320396146626194</v>
      </c>
      <c r="I107" s="44">
        <v>7.0794897231860432</v>
      </c>
      <c r="J107" s="44">
        <v>8.5898320184413706</v>
      </c>
      <c r="K107" s="44">
        <v>5.0142924526281831</v>
      </c>
      <c r="L107" s="44">
        <v>5.0142924526281831</v>
      </c>
      <c r="M107" s="26" t="e">
        <f>NA()</f>
        <v>#N/A</v>
      </c>
      <c r="N107" s="26" t="e">
        <f>NA()</f>
        <v>#N/A</v>
      </c>
      <c r="O107" s="26" t="e">
        <f>NA()</f>
        <v>#N/A</v>
      </c>
      <c r="P107" s="26" t="e">
        <f>NA()</f>
        <v>#N/A</v>
      </c>
      <c r="Q107" s="26" t="e">
        <f>NA()</f>
        <v>#N/A</v>
      </c>
      <c r="R107" s="26" t="e">
        <f>NA()</f>
        <v>#N/A</v>
      </c>
      <c r="S107" s="26" t="e">
        <f>NA()</f>
        <v>#N/A</v>
      </c>
      <c r="T107" s="44">
        <v>8.0670845521699448</v>
      </c>
      <c r="U107" s="44">
        <v>7.9558823507081229</v>
      </c>
      <c r="V107" s="44">
        <v>9.8951933329317399</v>
      </c>
      <c r="W107" s="44">
        <v>9.2425126756865552</v>
      </c>
      <c r="X107" s="26" t="e">
        <f>NA()</f>
        <v>#N/A</v>
      </c>
      <c r="Y107" s="44">
        <v>8.4716250989564514</v>
      </c>
      <c r="Z107" s="26" t="e">
        <f>NA()</f>
        <v>#N/A</v>
      </c>
      <c r="AA107" s="44">
        <v>10.546226254151181</v>
      </c>
      <c r="AB107" s="44">
        <v>11.93717063438868</v>
      </c>
      <c r="AC107" s="44">
        <v>9.4868379527152911</v>
      </c>
      <c r="AD107" s="7" t="e">
        <f>NA()</f>
        <v>#N/A</v>
      </c>
    </row>
    <row r="108" spans="1:30" x14ac:dyDescent="0.3">
      <c r="A108" s="9">
        <v>45392</v>
      </c>
      <c r="B108" s="44">
        <v>-1.04290397031474</v>
      </c>
      <c r="C108" s="44">
        <v>3.1745182999149222</v>
      </c>
      <c r="D108" s="26" t="e">
        <f>NA()</f>
        <v>#N/A</v>
      </c>
      <c r="E108" s="26" t="e">
        <f>NA()</f>
        <v>#N/A</v>
      </c>
      <c r="F108" s="44">
        <v>4.240792719168951</v>
      </c>
      <c r="G108" s="44">
        <v>4.240792719168951</v>
      </c>
      <c r="H108" s="44">
        <v>3.7442776785172209</v>
      </c>
      <c r="I108" s="44">
        <v>5.0035520187521456</v>
      </c>
      <c r="J108" s="44">
        <v>6.4245748692741813</v>
      </c>
      <c r="K108" s="44">
        <v>4.7833282317732824</v>
      </c>
      <c r="L108" s="44">
        <v>4.7833282317732824</v>
      </c>
      <c r="M108" s="26" t="e">
        <f>NA()</f>
        <v>#N/A</v>
      </c>
      <c r="N108" s="26" t="e">
        <f>NA()</f>
        <v>#N/A</v>
      </c>
      <c r="O108" s="26" t="e">
        <f>NA()</f>
        <v>#N/A</v>
      </c>
      <c r="P108" s="26" t="e">
        <f>NA()</f>
        <v>#N/A</v>
      </c>
      <c r="Q108" s="26" t="e">
        <f>NA()</f>
        <v>#N/A</v>
      </c>
      <c r="R108" s="26" t="e">
        <f>NA()</f>
        <v>#N/A</v>
      </c>
      <c r="S108" s="26" t="e">
        <f>NA()</f>
        <v>#N/A</v>
      </c>
      <c r="T108" s="44">
        <v>7.810413008290368</v>
      </c>
      <c r="U108" s="44">
        <v>7.5477535582610358</v>
      </c>
      <c r="V108" s="44">
        <v>9.0888408375033123</v>
      </c>
      <c r="W108" s="44">
        <v>7.7567078533887468</v>
      </c>
      <c r="X108" s="26" t="e">
        <f>NA()</f>
        <v>#N/A</v>
      </c>
      <c r="Y108" s="44">
        <v>6.0603739330284716</v>
      </c>
      <c r="Z108" s="26" t="e">
        <f>NA()</f>
        <v>#N/A</v>
      </c>
      <c r="AA108" s="44">
        <v>7.3858217141118416</v>
      </c>
      <c r="AB108" s="44">
        <v>9.0400537194220192</v>
      </c>
      <c r="AC108" s="44">
        <v>8.0502282413195871</v>
      </c>
      <c r="AD108" s="7" t="e">
        <f>NA()</f>
        <v>#N/A</v>
      </c>
    </row>
    <row r="109" spans="1:30" x14ac:dyDescent="0.3">
      <c r="A109" s="9">
        <v>45393</v>
      </c>
      <c r="B109" s="44">
        <v>0.75577242200503747</v>
      </c>
      <c r="C109" s="44">
        <v>4.9643694478474458</v>
      </c>
      <c r="D109" s="26" t="e">
        <f>NA()</f>
        <v>#N/A</v>
      </c>
      <c r="E109" s="26" t="e">
        <f>NA()</f>
        <v>#N/A</v>
      </c>
      <c r="F109" s="44">
        <v>6.3817166469223707</v>
      </c>
      <c r="G109" s="44">
        <v>6.3817166469223707</v>
      </c>
      <c r="H109" s="44">
        <v>5.8143984440959571</v>
      </c>
      <c r="I109" s="44">
        <v>7.4995490010434764</v>
      </c>
      <c r="J109" s="44">
        <v>8.9622363123221476</v>
      </c>
      <c r="K109" s="44">
        <v>7.0195065223483653</v>
      </c>
      <c r="L109" s="44">
        <v>7.0195065223483653</v>
      </c>
      <c r="M109" s="26" t="e">
        <f>NA()</f>
        <v>#N/A</v>
      </c>
      <c r="N109" s="26" t="e">
        <f>NA()</f>
        <v>#N/A</v>
      </c>
      <c r="O109" s="26" t="e">
        <f>NA()</f>
        <v>#N/A</v>
      </c>
      <c r="P109" s="26" t="e">
        <f>NA()</f>
        <v>#N/A</v>
      </c>
      <c r="Q109" s="26" t="e">
        <f>NA()</f>
        <v>#N/A</v>
      </c>
      <c r="R109" s="26" t="e">
        <f>NA()</f>
        <v>#N/A</v>
      </c>
      <c r="S109" s="26" t="e">
        <f>NA()</f>
        <v>#N/A</v>
      </c>
      <c r="T109" s="44">
        <v>11.23720791784632</v>
      </c>
      <c r="U109" s="44">
        <v>10.270066142790711</v>
      </c>
      <c r="V109" s="44">
        <v>11.6523702603389</v>
      </c>
      <c r="W109" s="44">
        <v>10.307303286330519</v>
      </c>
      <c r="X109" s="26" t="e">
        <f>NA()</f>
        <v>#N/A</v>
      </c>
      <c r="Y109" s="44">
        <v>8.4351108769223515</v>
      </c>
      <c r="Z109" s="26" t="e">
        <f>NA()</f>
        <v>#N/A</v>
      </c>
      <c r="AA109" s="44">
        <v>10.05785994833707</v>
      </c>
      <c r="AB109" s="44">
        <v>11.637663573764261</v>
      </c>
      <c r="AC109" s="44">
        <v>10.60581192047351</v>
      </c>
      <c r="AD109" s="7" t="e">
        <f>NA()</f>
        <v>#N/A</v>
      </c>
    </row>
    <row r="110" spans="1:30" x14ac:dyDescent="0.3">
      <c r="A110" s="9">
        <v>45394</v>
      </c>
      <c r="B110" s="44">
        <v>1.436327926825925</v>
      </c>
      <c r="C110" s="44">
        <v>6.2428348225677723</v>
      </c>
      <c r="D110" s="26" t="e">
        <f>NA()</f>
        <v>#N/A</v>
      </c>
      <c r="E110" s="26" t="e">
        <f>NA()</f>
        <v>#N/A</v>
      </c>
      <c r="F110" s="44">
        <v>8.1125510553131903</v>
      </c>
      <c r="G110" s="44">
        <v>8.1125510553131903</v>
      </c>
      <c r="H110" s="44">
        <v>7.2827724408786034</v>
      </c>
      <c r="I110" s="44">
        <v>9.2759525284972142</v>
      </c>
      <c r="J110" s="44">
        <v>11.063631364179971</v>
      </c>
      <c r="K110" s="44">
        <v>8.1562933823817616</v>
      </c>
      <c r="L110" s="44">
        <v>8.1562933823817616</v>
      </c>
      <c r="M110" s="26" t="e">
        <f>NA()</f>
        <v>#N/A</v>
      </c>
      <c r="N110" s="26" t="e">
        <f>NA()</f>
        <v>#N/A</v>
      </c>
      <c r="O110" s="26" t="e">
        <f>NA()</f>
        <v>#N/A</v>
      </c>
      <c r="P110" s="26" t="e">
        <f>NA()</f>
        <v>#N/A</v>
      </c>
      <c r="Q110" s="26" t="e">
        <f>NA()</f>
        <v>#N/A</v>
      </c>
      <c r="R110" s="26" t="e">
        <f>NA()</f>
        <v>#N/A</v>
      </c>
      <c r="S110" s="26" t="e">
        <f>NA()</f>
        <v>#N/A</v>
      </c>
      <c r="T110" s="44">
        <v>13.161515458133239</v>
      </c>
      <c r="U110" s="44">
        <v>11.8356433459785</v>
      </c>
      <c r="V110" s="44">
        <v>13.51716693414892</v>
      </c>
      <c r="W110" s="44">
        <v>12.29039914916444</v>
      </c>
      <c r="X110" s="26" t="e">
        <f>NA()</f>
        <v>#N/A</v>
      </c>
      <c r="Y110" s="44">
        <v>10.22848550469217</v>
      </c>
      <c r="Z110" s="26" t="e">
        <f>NA()</f>
        <v>#N/A</v>
      </c>
      <c r="AA110" s="44">
        <v>12.204862957050119</v>
      </c>
      <c r="AB110" s="44">
        <v>14.172147823436489</v>
      </c>
      <c r="AC110" s="44">
        <v>12.62886691666421</v>
      </c>
      <c r="AD110" s="7" t="e">
        <f>NA()</f>
        <v>#N/A</v>
      </c>
    </row>
    <row r="111" spans="1:30" x14ac:dyDescent="0.3">
      <c r="A111" s="9">
        <v>45395</v>
      </c>
      <c r="B111" s="44">
        <v>3.0139134653024091</v>
      </c>
      <c r="C111" s="44">
        <v>7.7494142972145141</v>
      </c>
      <c r="D111" s="26" t="e">
        <f>NA()</f>
        <v>#N/A</v>
      </c>
      <c r="E111" s="26" t="e">
        <f>NA()</f>
        <v>#N/A</v>
      </c>
      <c r="F111" s="44">
        <v>9.2949316253237271</v>
      </c>
      <c r="G111" s="44">
        <v>9.2949316253237271</v>
      </c>
      <c r="H111" s="44">
        <v>8.7539279872801217</v>
      </c>
      <c r="I111" s="44">
        <v>10.638802159113879</v>
      </c>
      <c r="J111" s="44">
        <v>12.206403462593871</v>
      </c>
      <c r="K111" s="44">
        <v>10.018757120768271</v>
      </c>
      <c r="L111" s="44">
        <v>10.018757120768271</v>
      </c>
      <c r="M111" s="26" t="e">
        <f>NA()</f>
        <v>#N/A</v>
      </c>
      <c r="N111" s="26" t="e">
        <f>NA()</f>
        <v>#N/A</v>
      </c>
      <c r="O111" s="26" t="e">
        <f>NA()</f>
        <v>#N/A</v>
      </c>
      <c r="P111" s="26" t="e">
        <f>NA()</f>
        <v>#N/A</v>
      </c>
      <c r="Q111" s="26" t="e">
        <f>NA()</f>
        <v>#N/A</v>
      </c>
      <c r="R111" s="26" t="e">
        <f>NA()</f>
        <v>#N/A</v>
      </c>
      <c r="S111" s="26" t="e">
        <f>NA()</f>
        <v>#N/A</v>
      </c>
      <c r="T111" s="44">
        <v>14.93730775792301</v>
      </c>
      <c r="U111" s="44">
        <v>13.627925598102371</v>
      </c>
      <c r="V111" s="44">
        <v>15.081065577622841</v>
      </c>
      <c r="W111" s="44">
        <v>13.64373452010835</v>
      </c>
      <c r="X111" s="26" t="e">
        <f>NA()</f>
        <v>#N/A</v>
      </c>
      <c r="Y111" s="44">
        <v>11.10961047892977</v>
      </c>
      <c r="Z111" s="26" t="e">
        <f>NA()</f>
        <v>#N/A</v>
      </c>
      <c r="AA111" s="44">
        <v>13.098772965069831</v>
      </c>
      <c r="AB111" s="44">
        <v>14.87405579817778</v>
      </c>
      <c r="AC111" s="44">
        <v>13.92613038546415</v>
      </c>
      <c r="AD111" s="7" t="e">
        <f>NA()</f>
        <v>#N/A</v>
      </c>
    </row>
    <row r="112" spans="1:30" x14ac:dyDescent="0.3">
      <c r="A112" s="9">
        <v>45396</v>
      </c>
      <c r="B112" s="44">
        <v>4.6600261445037177</v>
      </c>
      <c r="C112" s="44">
        <v>9.3694102888571535</v>
      </c>
      <c r="D112" s="26" t="e">
        <f>NA()</f>
        <v>#N/A</v>
      </c>
      <c r="E112" s="26" t="e">
        <f>NA()</f>
        <v>#N/A</v>
      </c>
      <c r="F112" s="44">
        <v>10.449920246262421</v>
      </c>
      <c r="G112" s="44">
        <v>10.449920246262421</v>
      </c>
      <c r="H112" s="44">
        <v>10.251063638118181</v>
      </c>
      <c r="I112" s="44">
        <v>11.98945535329517</v>
      </c>
      <c r="J112" s="44">
        <v>13.302918349627131</v>
      </c>
      <c r="K112" s="44">
        <v>11.39113872786214</v>
      </c>
      <c r="L112" s="44">
        <v>11.39113872786214</v>
      </c>
      <c r="M112" s="26" t="e">
        <f>NA()</f>
        <v>#N/A</v>
      </c>
      <c r="N112" s="26" t="e">
        <f>NA()</f>
        <v>#N/A</v>
      </c>
      <c r="O112" s="26" t="e">
        <f>NA()</f>
        <v>#N/A</v>
      </c>
      <c r="P112" s="26" t="e">
        <f>NA()</f>
        <v>#N/A</v>
      </c>
      <c r="Q112" s="26" t="e">
        <f>NA()</f>
        <v>#N/A</v>
      </c>
      <c r="R112" s="26" t="e">
        <f>NA()</f>
        <v>#N/A</v>
      </c>
      <c r="S112" s="26" t="e">
        <f>NA()</f>
        <v>#N/A</v>
      </c>
      <c r="T112" s="44">
        <v>16.461821259198249</v>
      </c>
      <c r="U112" s="44">
        <v>15.0659072359266</v>
      </c>
      <c r="V112" s="44">
        <v>16.43971941912616</v>
      </c>
      <c r="W112" s="44">
        <v>14.871318884376651</v>
      </c>
      <c r="X112" s="26" t="e">
        <f>NA()</f>
        <v>#N/A</v>
      </c>
      <c r="Y112" s="44">
        <v>12.23300290380479</v>
      </c>
      <c r="Z112" s="26" t="e">
        <f>NA()</f>
        <v>#N/A</v>
      </c>
      <c r="AA112" s="44">
        <v>13.91178747090532</v>
      </c>
      <c r="AB112" s="44">
        <v>15.438547322980011</v>
      </c>
      <c r="AC112" s="44">
        <v>15.11757367795872</v>
      </c>
      <c r="AD112" s="7" t="e">
        <f>NA()</f>
        <v>#N/A</v>
      </c>
    </row>
    <row r="113" spans="1:30" x14ac:dyDescent="0.3">
      <c r="A113" s="9">
        <v>45397</v>
      </c>
      <c r="B113" s="44">
        <v>4.9207755235357808</v>
      </c>
      <c r="C113" s="44">
        <v>9.4322307985102043</v>
      </c>
      <c r="D113" s="26" t="e">
        <f>NA()</f>
        <v>#N/A</v>
      </c>
      <c r="E113" s="26" t="e">
        <f>NA()</f>
        <v>#N/A</v>
      </c>
      <c r="F113" s="44">
        <v>10.589012779299591</v>
      </c>
      <c r="G113" s="44">
        <v>10.589012779299591</v>
      </c>
      <c r="H113" s="44">
        <v>10.311529373857921</v>
      </c>
      <c r="I113" s="44">
        <v>11.82908789249927</v>
      </c>
      <c r="J113" s="44">
        <v>13.181998174850611</v>
      </c>
      <c r="K113" s="44">
        <v>11.18394750915377</v>
      </c>
      <c r="L113" s="44">
        <v>11.18394750915377</v>
      </c>
      <c r="M113" s="26" t="e">
        <f>NA()</f>
        <v>#N/A</v>
      </c>
      <c r="N113" s="26" t="e">
        <f>NA()</f>
        <v>#N/A</v>
      </c>
      <c r="O113" s="26" t="e">
        <f>NA()</f>
        <v>#N/A</v>
      </c>
      <c r="P113" s="26" t="e">
        <f>NA()</f>
        <v>#N/A</v>
      </c>
      <c r="Q113" s="26" t="e">
        <f>NA()</f>
        <v>#N/A</v>
      </c>
      <c r="R113" s="26" t="e">
        <f>NA()</f>
        <v>#N/A</v>
      </c>
      <c r="S113" s="26" t="e">
        <f>NA()</f>
        <v>#N/A</v>
      </c>
      <c r="T113" s="44">
        <v>16.108582998853251</v>
      </c>
      <c r="U113" s="44">
        <v>14.78574635704058</v>
      </c>
      <c r="V113" s="44">
        <v>15.910997548132119</v>
      </c>
      <c r="W113" s="44">
        <v>14.54649786149136</v>
      </c>
      <c r="X113" s="26" t="e">
        <f>NA()</f>
        <v>#N/A</v>
      </c>
      <c r="Y113" s="44">
        <v>12.906340204423261</v>
      </c>
      <c r="Z113" s="26" t="e">
        <f>NA()</f>
        <v>#N/A</v>
      </c>
      <c r="AA113" s="44">
        <v>14.569357917909491</v>
      </c>
      <c r="AB113" s="44">
        <v>15.908655269983109</v>
      </c>
      <c r="AC113" s="44">
        <v>14.81793162788591</v>
      </c>
      <c r="AD113" s="7" t="e">
        <f>NA()</f>
        <v>#N/A</v>
      </c>
    </row>
    <row r="114" spans="1:30" x14ac:dyDescent="0.3">
      <c r="A114" s="9">
        <v>45398</v>
      </c>
      <c r="B114" s="44">
        <v>1.413941911669895</v>
      </c>
      <c r="C114" s="44">
        <v>6.0092454373351814</v>
      </c>
      <c r="D114" s="26" t="e">
        <f>NA()</f>
        <v>#N/A</v>
      </c>
      <c r="E114" s="26" t="e">
        <f>NA()</f>
        <v>#N/A</v>
      </c>
      <c r="F114" s="44">
        <v>8.6540033622040369</v>
      </c>
      <c r="G114" s="44">
        <v>8.6540033622040369</v>
      </c>
      <c r="H114" s="44">
        <v>6.8528331652118482</v>
      </c>
      <c r="I114" s="44">
        <v>8.8621122766429608</v>
      </c>
      <c r="J114" s="44">
        <v>10.693901042258121</v>
      </c>
      <c r="K114" s="44">
        <v>9.7071947140801171</v>
      </c>
      <c r="L114" s="44">
        <v>9.7071947140801171</v>
      </c>
      <c r="M114" s="26" t="e">
        <f>NA()</f>
        <v>#N/A</v>
      </c>
      <c r="N114" s="26" t="e">
        <f>NA()</f>
        <v>#N/A</v>
      </c>
      <c r="O114" s="26" t="e">
        <f>NA()</f>
        <v>#N/A</v>
      </c>
      <c r="P114" s="26" t="e">
        <f>NA()</f>
        <v>#N/A</v>
      </c>
      <c r="Q114" s="26" t="e">
        <f>NA()</f>
        <v>#N/A</v>
      </c>
      <c r="R114" s="26" t="e">
        <f>NA()</f>
        <v>#N/A</v>
      </c>
      <c r="S114" s="26" t="e">
        <f>NA()</f>
        <v>#N/A</v>
      </c>
      <c r="T114" s="44">
        <v>14.054333010798929</v>
      </c>
      <c r="U114" s="44">
        <v>13.27041792800367</v>
      </c>
      <c r="V114" s="44">
        <v>14.872955290722929</v>
      </c>
      <c r="W114" s="44">
        <v>12.78342816649052</v>
      </c>
      <c r="X114" s="26" t="e">
        <f>NA()</f>
        <v>#N/A</v>
      </c>
      <c r="Y114" s="44">
        <v>6.2885909131293261</v>
      </c>
      <c r="Z114" s="26" t="e">
        <f>NA()</f>
        <v>#N/A</v>
      </c>
      <c r="AA114" s="44">
        <v>8.4903809311642249</v>
      </c>
      <c r="AB114" s="44">
        <v>11.73116063807703</v>
      </c>
      <c r="AC114" s="44">
        <v>13.13942590483504</v>
      </c>
      <c r="AD114" s="7" t="e">
        <f>NA()</f>
        <v>#N/A</v>
      </c>
    </row>
    <row r="115" spans="1:30" x14ac:dyDescent="0.3">
      <c r="A115" s="9">
        <v>45399</v>
      </c>
      <c r="B115" s="44">
        <v>-4.8947132573053409</v>
      </c>
      <c r="C115" s="44">
        <v>-2.199542774189212</v>
      </c>
      <c r="D115" s="26" t="e">
        <f>NA()</f>
        <v>#N/A</v>
      </c>
      <c r="E115" s="26" t="e">
        <f>NA()</f>
        <v>#N/A</v>
      </c>
      <c r="F115" s="44">
        <v>-0.66271800941740366</v>
      </c>
      <c r="G115" s="44">
        <v>-0.66271800941740366</v>
      </c>
      <c r="H115" s="44">
        <v>-1.595220179243654</v>
      </c>
      <c r="I115" s="44">
        <v>-0.6949750833562689</v>
      </c>
      <c r="J115" s="44">
        <v>0.30520398661735731</v>
      </c>
      <c r="K115" s="44">
        <v>-1.1627195200525759</v>
      </c>
      <c r="L115" s="44">
        <v>-1.1627195200525759</v>
      </c>
      <c r="M115" s="26" t="e">
        <f>NA()</f>
        <v>#N/A</v>
      </c>
      <c r="N115" s="26" t="e">
        <f>NA()</f>
        <v>#N/A</v>
      </c>
      <c r="O115" s="26" t="e">
        <f>NA()</f>
        <v>#N/A</v>
      </c>
      <c r="P115" s="26" t="e">
        <f>NA()</f>
        <v>#N/A</v>
      </c>
      <c r="Q115" s="26" t="e">
        <f>NA()</f>
        <v>#N/A</v>
      </c>
      <c r="R115" s="26" t="e">
        <f>NA()</f>
        <v>#N/A</v>
      </c>
      <c r="S115" s="26" t="e">
        <f>NA()</f>
        <v>#N/A</v>
      </c>
      <c r="T115" s="44">
        <v>-0.45681127145746808</v>
      </c>
      <c r="U115" s="44">
        <v>0.11462418372337881</v>
      </c>
      <c r="V115" s="44">
        <v>1.0540887351286869</v>
      </c>
      <c r="W115" s="44">
        <v>0.6796463608730221</v>
      </c>
      <c r="X115" s="26" t="e">
        <f>NA()</f>
        <v>#N/A</v>
      </c>
      <c r="Y115" s="44">
        <v>0.2225449601574496</v>
      </c>
      <c r="Z115" s="26" t="e">
        <f>NA()</f>
        <v>#N/A</v>
      </c>
      <c r="AA115" s="44">
        <v>1.9855127062244831</v>
      </c>
      <c r="AB115" s="44">
        <v>3.2126018333364068</v>
      </c>
      <c r="AC115" s="44">
        <v>0.89364334739195783</v>
      </c>
      <c r="AD115" s="7" t="e">
        <f>NA()</f>
        <v>#N/A</v>
      </c>
    </row>
    <row r="116" spans="1:30" x14ac:dyDescent="0.3">
      <c r="A116" s="9">
        <v>45400</v>
      </c>
      <c r="B116" s="44">
        <v>-5.227546004240935</v>
      </c>
      <c r="C116" s="44">
        <v>-2.7483818431473712</v>
      </c>
      <c r="D116" s="26" t="e">
        <f>NA()</f>
        <v>#N/A</v>
      </c>
      <c r="E116" s="26" t="e">
        <f>NA()</f>
        <v>#N/A</v>
      </c>
      <c r="F116" s="44">
        <v>-1.3679854879139841</v>
      </c>
      <c r="G116" s="44">
        <v>-1.3679854879139841</v>
      </c>
      <c r="H116" s="44">
        <v>-2.107285510443603</v>
      </c>
      <c r="I116" s="44">
        <v>-1.007297817617427</v>
      </c>
      <c r="J116" s="44">
        <v>-0.1648253119211063</v>
      </c>
      <c r="K116" s="44">
        <v>-1.3765693071790679</v>
      </c>
      <c r="L116" s="44">
        <v>-1.3765693071790679</v>
      </c>
      <c r="M116" s="26" t="e">
        <f>NA()</f>
        <v>#N/A</v>
      </c>
      <c r="N116" s="26" t="e">
        <f>NA()</f>
        <v>#N/A</v>
      </c>
      <c r="O116" s="26" t="e">
        <f>NA()</f>
        <v>#N/A</v>
      </c>
      <c r="P116" s="26" t="e">
        <f>NA()</f>
        <v>#N/A</v>
      </c>
      <c r="Q116" s="26" t="e">
        <f>NA()</f>
        <v>#N/A</v>
      </c>
      <c r="R116" s="26" t="e">
        <f>NA()</f>
        <v>#N/A</v>
      </c>
      <c r="S116" s="26" t="e">
        <f>NA()</f>
        <v>#N/A</v>
      </c>
      <c r="T116" s="44">
        <v>-0.79442611834321042</v>
      </c>
      <c r="U116" s="44">
        <v>-1.4515725052092421E-2</v>
      </c>
      <c r="V116" s="44">
        <v>1.0475619228208759</v>
      </c>
      <c r="W116" s="44">
        <v>0.4413683054498847</v>
      </c>
      <c r="X116" s="26" t="e">
        <f>NA()</f>
        <v>#N/A</v>
      </c>
      <c r="Y116" s="44">
        <v>-0.13537503756009531</v>
      </c>
      <c r="Z116" s="26" t="e">
        <f>NA()</f>
        <v>#N/A</v>
      </c>
      <c r="AA116" s="44">
        <v>1.590214927312616</v>
      </c>
      <c r="AB116" s="44">
        <v>1.997253681593349</v>
      </c>
      <c r="AC116" s="44">
        <v>0.5796583495472305</v>
      </c>
      <c r="AD116" s="7" t="e">
        <f>NA()</f>
        <v>#N/A</v>
      </c>
    </row>
    <row r="117" spans="1:30" x14ac:dyDescent="0.3">
      <c r="A117" s="9">
        <v>45401</v>
      </c>
      <c r="B117" s="44">
        <v>-3.2647592355789068</v>
      </c>
      <c r="C117" s="44">
        <v>-1.47692052421533</v>
      </c>
      <c r="D117" s="26" t="e">
        <f>NA()</f>
        <v>#N/A</v>
      </c>
      <c r="E117" s="26" t="e">
        <f>NA()</f>
        <v>#N/A</v>
      </c>
      <c r="F117" s="44">
        <v>-1.1577042433544309</v>
      </c>
      <c r="G117" s="44">
        <v>-1.1577042433544309</v>
      </c>
      <c r="H117" s="44">
        <v>-0.89913641578789338</v>
      </c>
      <c r="I117" s="44">
        <v>4.9189941822760368E-2</v>
      </c>
      <c r="J117" s="44">
        <v>0.74477478068934033</v>
      </c>
      <c r="K117" s="44">
        <v>-1.2462141988271469</v>
      </c>
      <c r="L117" s="44">
        <v>-1.2462141988271469</v>
      </c>
      <c r="M117" s="26" t="e">
        <f>NA()</f>
        <v>#N/A</v>
      </c>
      <c r="N117" s="26" t="e">
        <f>NA()</f>
        <v>#N/A</v>
      </c>
      <c r="O117" s="26" t="e">
        <f>NA()</f>
        <v>#N/A</v>
      </c>
      <c r="P117" s="26" t="e">
        <f>NA()</f>
        <v>#N/A</v>
      </c>
      <c r="Q117" s="26" t="e">
        <f>NA()</f>
        <v>#N/A</v>
      </c>
      <c r="R117" s="26" t="e">
        <f>NA()</f>
        <v>#N/A</v>
      </c>
      <c r="S117" s="26" t="e">
        <f>NA()</f>
        <v>#N/A</v>
      </c>
      <c r="T117" s="44">
        <v>-0.64688534051271063</v>
      </c>
      <c r="U117" s="44">
        <v>0.19295273618035941</v>
      </c>
      <c r="V117" s="44">
        <v>1.2558363172743161</v>
      </c>
      <c r="W117" s="44">
        <v>1.000305548981828</v>
      </c>
      <c r="X117" s="26" t="e">
        <f>NA()</f>
        <v>#N/A</v>
      </c>
      <c r="Y117" s="44">
        <v>2.5771867108768451</v>
      </c>
      <c r="Z117" s="26" t="e">
        <f>NA()</f>
        <v>#N/A</v>
      </c>
      <c r="AA117" s="44">
        <v>3.8168498051584829</v>
      </c>
      <c r="AB117" s="44">
        <v>4.0454323848039726</v>
      </c>
      <c r="AC117" s="44">
        <v>1.104317216168226</v>
      </c>
      <c r="AD117" s="7" t="e">
        <f>NA()</f>
        <v>#N/A</v>
      </c>
    </row>
    <row r="118" spans="1:30" x14ac:dyDescent="0.3">
      <c r="A118" s="9">
        <v>45402</v>
      </c>
      <c r="B118" s="44">
        <v>2.383077942665722</v>
      </c>
      <c r="C118" s="44">
        <v>4.5240718233811492</v>
      </c>
      <c r="D118" s="26" t="e">
        <f>NA()</f>
        <v>#N/A</v>
      </c>
      <c r="E118" s="26" t="e">
        <f>NA()</f>
        <v>#N/A</v>
      </c>
      <c r="F118" s="44">
        <v>4.9584848898035148</v>
      </c>
      <c r="G118" s="44">
        <v>4.9584848898035148</v>
      </c>
      <c r="H118" s="44">
        <v>4.9885568637128017</v>
      </c>
      <c r="I118" s="44">
        <v>5.7863268997847968</v>
      </c>
      <c r="J118" s="44">
        <v>6.408952135739753</v>
      </c>
      <c r="K118" s="44">
        <v>5.3949706342883701</v>
      </c>
      <c r="L118" s="44">
        <v>5.3949706342883701</v>
      </c>
      <c r="M118" s="26" t="e">
        <f>NA()</f>
        <v>#N/A</v>
      </c>
      <c r="N118" s="26" t="e">
        <f>NA()</f>
        <v>#N/A</v>
      </c>
      <c r="O118" s="26" t="e">
        <f>NA()</f>
        <v>#N/A</v>
      </c>
      <c r="P118" s="26" t="e">
        <f>NA()</f>
        <v>#N/A</v>
      </c>
      <c r="Q118" s="26" t="e">
        <f>NA()</f>
        <v>#N/A</v>
      </c>
      <c r="R118" s="26" t="e">
        <f>NA()</f>
        <v>#N/A</v>
      </c>
      <c r="S118" s="26" t="e">
        <f>NA()</f>
        <v>#N/A</v>
      </c>
      <c r="T118" s="44">
        <v>5.5473685168345241</v>
      </c>
      <c r="U118" s="44">
        <v>6.5689268416672917</v>
      </c>
      <c r="V118" s="44">
        <v>7.2637635276196866</v>
      </c>
      <c r="W118" s="44">
        <v>6.8363578316797202</v>
      </c>
      <c r="X118" s="26" t="e">
        <f>NA()</f>
        <v>#N/A</v>
      </c>
      <c r="Y118" s="44">
        <v>8.3620322323409937</v>
      </c>
      <c r="Z118" s="26" t="e">
        <f>NA()</f>
        <v>#N/A</v>
      </c>
      <c r="AA118" s="44">
        <v>9.1408694622405164</v>
      </c>
      <c r="AB118" s="44">
        <v>9.0495038812208577</v>
      </c>
      <c r="AC118" s="44">
        <v>6.937073748179273</v>
      </c>
      <c r="AD118" s="7" t="e">
        <f>NA()</f>
        <v>#N/A</v>
      </c>
    </row>
    <row r="119" spans="1:30" x14ac:dyDescent="0.3">
      <c r="A119" s="9">
        <v>45403</v>
      </c>
      <c r="B119" s="44">
        <v>3.2531726668300109</v>
      </c>
      <c r="C119" s="44">
        <v>5.8647525881166871</v>
      </c>
      <c r="D119" s="26" t="e">
        <f>NA()</f>
        <v>#N/A</v>
      </c>
      <c r="E119" s="26" t="e">
        <f>NA()</f>
        <v>#N/A</v>
      </c>
      <c r="F119" s="44">
        <v>6.477085523685048</v>
      </c>
      <c r="G119" s="44">
        <v>6.477085523685048</v>
      </c>
      <c r="H119" s="44">
        <v>6.471092643144857</v>
      </c>
      <c r="I119" s="44">
        <v>7.6415076287524357</v>
      </c>
      <c r="J119" s="44">
        <v>8.9752012094692191</v>
      </c>
      <c r="K119" s="44">
        <v>6.1641167815167819</v>
      </c>
      <c r="L119" s="44">
        <v>6.1641167815167819</v>
      </c>
      <c r="M119" s="26" t="e">
        <f>NA()</f>
        <v>#N/A</v>
      </c>
      <c r="N119" s="26" t="e">
        <f>NA()</f>
        <v>#N/A</v>
      </c>
      <c r="O119" s="26" t="e">
        <f>NA()</f>
        <v>#N/A</v>
      </c>
      <c r="P119" s="26" t="e">
        <f>NA()</f>
        <v>#N/A</v>
      </c>
      <c r="Q119" s="26" t="e">
        <f>NA()</f>
        <v>#N/A</v>
      </c>
      <c r="R119" s="26" t="e">
        <f>NA()</f>
        <v>#N/A</v>
      </c>
      <c r="S119" s="26" t="e">
        <f>NA()</f>
        <v>#N/A</v>
      </c>
      <c r="T119" s="44">
        <v>8.4564128817403912</v>
      </c>
      <c r="U119" s="44">
        <v>8.3886776136544654</v>
      </c>
      <c r="V119" s="44">
        <v>9.9594441902627295</v>
      </c>
      <c r="W119" s="44">
        <v>9.4673226998659743</v>
      </c>
      <c r="X119" s="26" t="e">
        <f>NA()</f>
        <v>#N/A</v>
      </c>
      <c r="Y119" s="44">
        <v>9.4244115915994939</v>
      </c>
      <c r="Z119" s="26" t="e">
        <f>NA()</f>
        <v>#N/A</v>
      </c>
      <c r="AA119" s="44">
        <v>10.291313211229751</v>
      </c>
      <c r="AB119" s="44">
        <v>11.294028591361039</v>
      </c>
      <c r="AC119" s="44">
        <v>9.7474672585128701</v>
      </c>
      <c r="AD119" s="7" t="e">
        <f>NA()</f>
        <v>#N/A</v>
      </c>
    </row>
    <row r="120" spans="1:30" x14ac:dyDescent="0.3">
      <c r="A120" s="9">
        <v>45404</v>
      </c>
      <c r="B120" s="44">
        <v>2.288185384861066</v>
      </c>
      <c r="C120" s="44">
        <v>6.5594445585533663</v>
      </c>
      <c r="D120" s="26" t="e">
        <f>NA()</f>
        <v>#N/A</v>
      </c>
      <c r="E120" s="26" t="e">
        <f>NA()</f>
        <v>#N/A</v>
      </c>
      <c r="F120" s="44">
        <v>7.7449071517561947</v>
      </c>
      <c r="G120" s="44">
        <v>7.7449071517561947</v>
      </c>
      <c r="H120" s="44">
        <v>7.4524887231788739</v>
      </c>
      <c r="I120" s="44">
        <v>9.0974254860876727</v>
      </c>
      <c r="J120" s="44">
        <v>10.352942274354859</v>
      </c>
      <c r="K120" s="44">
        <v>6.3269415604440837</v>
      </c>
      <c r="L120" s="44">
        <v>6.3269415604440837</v>
      </c>
      <c r="M120" s="26" t="e">
        <f>NA()</f>
        <v>#N/A</v>
      </c>
      <c r="N120" s="26" t="e">
        <f>NA()</f>
        <v>#N/A</v>
      </c>
      <c r="O120" s="26" t="e">
        <f>NA()</f>
        <v>#N/A</v>
      </c>
      <c r="P120" s="26" t="e">
        <f>NA()</f>
        <v>#N/A</v>
      </c>
      <c r="Q120" s="26" t="e">
        <f>NA()</f>
        <v>#N/A</v>
      </c>
      <c r="R120" s="26" t="e">
        <f>NA()</f>
        <v>#N/A</v>
      </c>
      <c r="S120" s="26" t="e">
        <f>NA()</f>
        <v>#N/A</v>
      </c>
      <c r="T120" s="44">
        <v>9.9545059530742606</v>
      </c>
      <c r="U120" s="44">
        <v>9.5165828259302998</v>
      </c>
      <c r="V120" s="44">
        <v>11.44901347394449</v>
      </c>
      <c r="W120" s="44">
        <v>10.900977874149669</v>
      </c>
      <c r="X120" s="26" t="e">
        <f>NA()</f>
        <v>#N/A</v>
      </c>
      <c r="Y120" s="44">
        <v>11.41058563894541</v>
      </c>
      <c r="Z120" s="26" t="e">
        <f>NA()</f>
        <v>#N/A</v>
      </c>
      <c r="AA120" s="44">
        <v>13.25269484213737</v>
      </c>
      <c r="AB120" s="44">
        <v>14.116680327926019</v>
      </c>
      <c r="AC120" s="44">
        <v>11.14509325439121</v>
      </c>
      <c r="AD120" s="7" t="e">
        <f>NA()</f>
        <v>#N/A</v>
      </c>
    </row>
    <row r="121" spans="1:30" x14ac:dyDescent="0.3">
      <c r="A121" s="9">
        <v>45405</v>
      </c>
      <c r="B121" s="44">
        <v>4.6445879703693436</v>
      </c>
      <c r="C121" s="44">
        <v>8.8449219111012383</v>
      </c>
      <c r="D121" s="26" t="e">
        <f>NA()</f>
        <v>#N/A</v>
      </c>
      <c r="E121" s="26" t="e">
        <f>NA()</f>
        <v>#N/A</v>
      </c>
      <c r="F121" s="44">
        <v>9.9119699802239438</v>
      </c>
      <c r="G121" s="44">
        <v>9.9119699802239438</v>
      </c>
      <c r="H121" s="44">
        <v>9.7215041221997467</v>
      </c>
      <c r="I121" s="44">
        <v>11.41515184477851</v>
      </c>
      <c r="J121" s="44">
        <v>12.677711422010759</v>
      </c>
      <c r="K121" s="44">
        <v>9.7059299937466221</v>
      </c>
      <c r="L121" s="44">
        <v>9.7059299937466221</v>
      </c>
      <c r="M121" s="26" t="e">
        <f>NA()</f>
        <v>#N/A</v>
      </c>
      <c r="N121" s="26" t="e">
        <f>NA()</f>
        <v>#N/A</v>
      </c>
      <c r="O121" s="26" t="e">
        <f>NA()</f>
        <v>#N/A</v>
      </c>
      <c r="P121" s="26" t="e">
        <f>NA()</f>
        <v>#N/A</v>
      </c>
      <c r="Q121" s="26" t="e">
        <f>NA()</f>
        <v>#N/A</v>
      </c>
      <c r="R121" s="26" t="e">
        <f>NA()</f>
        <v>#N/A</v>
      </c>
      <c r="S121" s="26" t="e">
        <f>NA()</f>
        <v>#N/A</v>
      </c>
      <c r="T121" s="44">
        <v>13.674970163701181</v>
      </c>
      <c r="U121" s="44">
        <v>13.09492666881169</v>
      </c>
      <c r="V121" s="44">
        <v>14.667801969201321</v>
      </c>
      <c r="W121" s="44">
        <v>13.67275669560604</v>
      </c>
      <c r="X121" s="26" t="e">
        <f>NA()</f>
        <v>#N/A</v>
      </c>
      <c r="Y121" s="44">
        <v>13.830040480634411</v>
      </c>
      <c r="Z121" s="26" t="e">
        <f>NA()</f>
        <v>#N/A</v>
      </c>
      <c r="AA121" s="44">
        <v>15.574456952224519</v>
      </c>
      <c r="AB121" s="44">
        <v>16.454167845907019</v>
      </c>
      <c r="AC121" s="44">
        <v>13.944029888493329</v>
      </c>
      <c r="AD121" s="7" t="e">
        <f>NA()</f>
        <v>#N/A</v>
      </c>
    </row>
    <row r="122" spans="1:30" x14ac:dyDescent="0.3">
      <c r="A122" s="9">
        <v>45406</v>
      </c>
      <c r="B122" s="44">
        <v>5.4895934393307746</v>
      </c>
      <c r="C122" s="44">
        <v>9.6893479321571192</v>
      </c>
      <c r="D122" s="26" t="e">
        <f>NA()</f>
        <v>#N/A</v>
      </c>
      <c r="E122" s="26" t="e">
        <f>NA()</f>
        <v>#N/A</v>
      </c>
      <c r="F122" s="44">
        <v>10.481189500389011</v>
      </c>
      <c r="G122" s="44">
        <v>10.481189500389011</v>
      </c>
      <c r="H122" s="44">
        <v>10.507397052078771</v>
      </c>
      <c r="I122" s="44">
        <v>12.301115195778999</v>
      </c>
      <c r="J122" s="44">
        <v>13.77850927057904</v>
      </c>
      <c r="K122" s="44">
        <v>10.002503412767791</v>
      </c>
      <c r="L122" s="44">
        <v>10.002503412767791</v>
      </c>
      <c r="M122" s="26" t="e">
        <f>NA()</f>
        <v>#N/A</v>
      </c>
      <c r="N122" s="26" t="e">
        <f>NA()</f>
        <v>#N/A</v>
      </c>
      <c r="O122" s="26" t="e">
        <f>NA()</f>
        <v>#N/A</v>
      </c>
      <c r="P122" s="26" t="e">
        <f>NA()</f>
        <v>#N/A</v>
      </c>
      <c r="Q122" s="26" t="e">
        <f>NA()</f>
        <v>#N/A</v>
      </c>
      <c r="R122" s="26" t="e">
        <f>NA()</f>
        <v>#N/A</v>
      </c>
      <c r="S122" s="26" t="e">
        <f>NA()</f>
        <v>#N/A</v>
      </c>
      <c r="T122" s="44">
        <v>14.587781909627671</v>
      </c>
      <c r="U122" s="44">
        <v>13.69148096428631</v>
      </c>
      <c r="V122" s="44">
        <v>15.448920823786411</v>
      </c>
      <c r="W122" s="44">
        <v>14.613715047182721</v>
      </c>
      <c r="X122" s="26" t="e">
        <f>NA()</f>
        <v>#N/A</v>
      </c>
      <c r="Y122" s="44">
        <v>14.4675084913506</v>
      </c>
      <c r="Z122" s="26" t="e">
        <f>NA()</f>
        <v>#N/A</v>
      </c>
      <c r="AA122" s="44">
        <v>16.351779876184931</v>
      </c>
      <c r="AB122" s="44">
        <v>17.740432588128211</v>
      </c>
      <c r="AC122" s="44">
        <v>14.9750614753292</v>
      </c>
      <c r="AD122" s="7" t="e">
        <f>NA()</f>
        <v>#N/A</v>
      </c>
    </row>
    <row r="123" spans="1:30" x14ac:dyDescent="0.3">
      <c r="A123" s="9">
        <v>45407</v>
      </c>
      <c r="B123" s="44">
        <v>2.0695252284981218</v>
      </c>
      <c r="C123" s="44">
        <v>7.6235901166130304</v>
      </c>
      <c r="D123" s="26" t="e">
        <f>NA()</f>
        <v>#N/A</v>
      </c>
      <c r="E123" s="26" t="e">
        <f>NA()</f>
        <v>#N/A</v>
      </c>
      <c r="F123" s="44">
        <v>9.3850697976965307</v>
      </c>
      <c r="G123" s="44">
        <v>9.3850697976965307</v>
      </c>
      <c r="H123" s="44">
        <v>8.6122857535000321</v>
      </c>
      <c r="I123" s="44">
        <v>10.73306629830614</v>
      </c>
      <c r="J123" s="44">
        <v>12.36555538415746</v>
      </c>
      <c r="K123" s="44">
        <v>9.0079682390791618</v>
      </c>
      <c r="L123" s="44">
        <v>9.0079682390791618</v>
      </c>
      <c r="M123" s="26" t="e">
        <f>NA()</f>
        <v>#N/A</v>
      </c>
      <c r="N123" s="26" t="e">
        <f>NA()</f>
        <v>#N/A</v>
      </c>
      <c r="O123" s="26" t="e">
        <f>NA()</f>
        <v>#N/A</v>
      </c>
      <c r="P123" s="26" t="e">
        <f>NA()</f>
        <v>#N/A</v>
      </c>
      <c r="Q123" s="26" t="e">
        <f>NA()</f>
        <v>#N/A</v>
      </c>
      <c r="R123" s="26" t="e">
        <f>NA()</f>
        <v>#N/A</v>
      </c>
      <c r="S123" s="26" t="e">
        <f>NA()</f>
        <v>#N/A</v>
      </c>
      <c r="T123" s="44">
        <v>13.77023526346284</v>
      </c>
      <c r="U123" s="44">
        <v>12.991245179614619</v>
      </c>
      <c r="V123" s="44">
        <v>14.84381216675121</v>
      </c>
      <c r="W123" s="44">
        <v>13.60468377545433</v>
      </c>
      <c r="X123" s="26" t="e">
        <f>NA()</f>
        <v>#N/A</v>
      </c>
      <c r="Y123" s="44">
        <v>12.033655191455409</v>
      </c>
      <c r="Z123" s="26" t="e">
        <f>NA()</f>
        <v>#N/A</v>
      </c>
      <c r="AA123" s="44">
        <v>14.94082355737072</v>
      </c>
      <c r="AB123" s="44">
        <v>16.704641680831742</v>
      </c>
      <c r="AC123" s="44">
        <v>13.95898269910629</v>
      </c>
      <c r="AD123" s="7" t="e">
        <f>NA()</f>
        <v>#N/A</v>
      </c>
    </row>
    <row r="124" spans="1:30" x14ac:dyDescent="0.3">
      <c r="A124" s="9">
        <v>45408</v>
      </c>
      <c r="B124" s="44">
        <v>1.281470050338072</v>
      </c>
      <c r="C124" s="44">
        <v>6.6608911520654033</v>
      </c>
      <c r="D124" s="26" t="e">
        <f>NA()</f>
        <v>#N/A</v>
      </c>
      <c r="E124" s="26" t="e">
        <f>NA()</f>
        <v>#N/A</v>
      </c>
      <c r="F124" s="44">
        <v>7.0617033722008964</v>
      </c>
      <c r="G124" s="44">
        <v>7.0617033722008964</v>
      </c>
      <c r="H124" s="44">
        <v>7.3055232614874512</v>
      </c>
      <c r="I124" s="44">
        <v>9.5538767893002046</v>
      </c>
      <c r="J124" s="44">
        <v>11.295163377653131</v>
      </c>
      <c r="K124" s="44">
        <v>5.7010147515395033</v>
      </c>
      <c r="L124" s="44">
        <v>5.7010147515395033</v>
      </c>
      <c r="M124" s="26" t="e">
        <f>NA()</f>
        <v>#N/A</v>
      </c>
      <c r="N124" s="26" t="e">
        <f>NA()</f>
        <v>#N/A</v>
      </c>
      <c r="O124" s="26" t="e">
        <f>NA()</f>
        <v>#N/A</v>
      </c>
      <c r="P124" s="26" t="e">
        <f>NA()</f>
        <v>#N/A</v>
      </c>
      <c r="Q124" s="26" t="e">
        <f>NA()</f>
        <v>#N/A</v>
      </c>
      <c r="R124" s="26" t="e">
        <f>NA()</f>
        <v>#N/A</v>
      </c>
      <c r="S124" s="26" t="e">
        <f>NA()</f>
        <v>#N/A</v>
      </c>
      <c r="T124" s="44">
        <v>11.78847268947408</v>
      </c>
      <c r="U124" s="44">
        <v>10.583498310334329</v>
      </c>
      <c r="V124" s="44">
        <v>12.979209789502869</v>
      </c>
      <c r="W124" s="44">
        <v>12.137186583578</v>
      </c>
      <c r="X124" s="26" t="e">
        <f>NA()</f>
        <v>#N/A</v>
      </c>
      <c r="Y124" s="44">
        <v>9.3959634303106441</v>
      </c>
      <c r="Z124" s="26" t="e">
        <f>NA()</f>
        <v>#N/A</v>
      </c>
      <c r="AA124" s="44">
        <v>11.69015388641321</v>
      </c>
      <c r="AB124" s="44">
        <v>14.32293514286272</v>
      </c>
      <c r="AC124" s="44">
        <v>12.492485287349041</v>
      </c>
      <c r="AD124" s="7" t="e">
        <f>NA()</f>
        <v>#N/A</v>
      </c>
    </row>
    <row r="125" spans="1:30" x14ac:dyDescent="0.3">
      <c r="A125" s="9">
        <v>45409</v>
      </c>
      <c r="B125" s="44">
        <v>2.8120390480719659</v>
      </c>
      <c r="C125" s="44">
        <v>7.4800594966945084</v>
      </c>
      <c r="D125" s="26" t="e">
        <f>NA()</f>
        <v>#N/A</v>
      </c>
      <c r="E125" s="26" t="e">
        <f>NA()</f>
        <v>#N/A</v>
      </c>
      <c r="F125" s="44">
        <v>8.2073644526489602</v>
      </c>
      <c r="G125" s="44">
        <v>8.2073644526489602</v>
      </c>
      <c r="H125" s="44">
        <v>8.2526683296300121</v>
      </c>
      <c r="I125" s="44">
        <v>9.7051639473367572</v>
      </c>
      <c r="J125" s="44">
        <v>10.39110466174964</v>
      </c>
      <c r="K125" s="44">
        <v>7.3116008940197617</v>
      </c>
      <c r="L125" s="44">
        <v>7.3116008940197617</v>
      </c>
      <c r="M125" s="26" t="e">
        <f>NA()</f>
        <v>#N/A</v>
      </c>
      <c r="N125" s="26" t="e">
        <f>NA()</f>
        <v>#N/A</v>
      </c>
      <c r="O125" s="26" t="e">
        <f>NA()</f>
        <v>#N/A</v>
      </c>
      <c r="P125" s="26" t="e">
        <f>NA()</f>
        <v>#N/A</v>
      </c>
      <c r="Q125" s="26" t="e">
        <f>NA()</f>
        <v>#N/A</v>
      </c>
      <c r="R125" s="26" t="e">
        <f>NA()</f>
        <v>#N/A</v>
      </c>
      <c r="S125" s="26" t="e">
        <f>NA()</f>
        <v>#N/A</v>
      </c>
      <c r="T125" s="44">
        <v>9.2714275488430644</v>
      </c>
      <c r="U125" s="44">
        <v>9.9572902508085122</v>
      </c>
      <c r="V125" s="44">
        <v>11.349114681378641</v>
      </c>
      <c r="W125" s="44">
        <v>10.870109671564141</v>
      </c>
      <c r="X125" s="26" t="e">
        <f>NA()</f>
        <v>#N/A</v>
      </c>
      <c r="Y125" s="44">
        <v>12.45208178036785</v>
      </c>
      <c r="Z125" s="26" t="e">
        <f>NA()</f>
        <v>#N/A</v>
      </c>
      <c r="AA125" s="44">
        <v>14.230932111791731</v>
      </c>
      <c r="AB125" s="44">
        <v>14.447104888230459</v>
      </c>
      <c r="AC125" s="44">
        <v>11.0004445591311</v>
      </c>
      <c r="AD125" s="7" t="e">
        <f>NA()</f>
        <v>#N/A</v>
      </c>
    </row>
    <row r="126" spans="1:30" x14ac:dyDescent="0.3">
      <c r="A126" s="9">
        <v>45410</v>
      </c>
      <c r="B126" s="44">
        <v>3.018343504218223</v>
      </c>
      <c r="C126" s="44">
        <v>7.8589231818949088</v>
      </c>
      <c r="D126" s="26" t="e">
        <f>NA()</f>
        <v>#N/A</v>
      </c>
      <c r="E126" s="26" t="e">
        <f>NA()</f>
        <v>#N/A</v>
      </c>
      <c r="F126" s="44">
        <v>8.7294184607715692</v>
      </c>
      <c r="G126" s="44">
        <v>8.7294184607715692</v>
      </c>
      <c r="H126" s="44">
        <v>8.5844337197959817</v>
      </c>
      <c r="I126" s="44">
        <v>10.216952027859691</v>
      </c>
      <c r="J126" s="44">
        <v>11.55654158946362</v>
      </c>
      <c r="K126" s="44">
        <v>6.3305699016217432</v>
      </c>
      <c r="L126" s="44">
        <v>6.3305699016217432</v>
      </c>
      <c r="M126" s="26" t="e">
        <f>NA()</f>
        <v>#N/A</v>
      </c>
      <c r="N126" s="26" t="e">
        <f>NA()</f>
        <v>#N/A</v>
      </c>
      <c r="O126" s="26" t="e">
        <f>NA()</f>
        <v>#N/A</v>
      </c>
      <c r="P126" s="26" t="e">
        <f>NA()</f>
        <v>#N/A</v>
      </c>
      <c r="Q126" s="26" t="e">
        <f>NA()</f>
        <v>#N/A</v>
      </c>
      <c r="R126" s="26" t="e">
        <f>NA()</f>
        <v>#N/A</v>
      </c>
      <c r="S126" s="26" t="e">
        <f>NA()</f>
        <v>#N/A</v>
      </c>
      <c r="T126" s="44">
        <v>10.185931573803661</v>
      </c>
      <c r="U126" s="44">
        <v>9.8402644391379681</v>
      </c>
      <c r="V126" s="44">
        <v>11.928763634864881</v>
      </c>
      <c r="W126" s="44">
        <v>11.74265261216425</v>
      </c>
      <c r="X126" s="26" t="e">
        <f>NA()</f>
        <v>#N/A</v>
      </c>
      <c r="Y126" s="44">
        <v>12.42302341799768</v>
      </c>
      <c r="Z126" s="26" t="e">
        <f>NA()</f>
        <v>#N/A</v>
      </c>
      <c r="AA126" s="44">
        <v>14.42136062912817</v>
      </c>
      <c r="AB126" s="44">
        <v>15.517376003712849</v>
      </c>
      <c r="AC126" s="44">
        <v>11.977936422793279</v>
      </c>
      <c r="AD126" s="7" t="e">
        <f>NA()</f>
        <v>#N/A</v>
      </c>
    </row>
    <row r="127" spans="1:30" x14ac:dyDescent="0.3">
      <c r="A127" s="9">
        <v>45411</v>
      </c>
      <c r="B127" s="44">
        <v>0.36965471750175988</v>
      </c>
      <c r="C127" s="44">
        <v>4.9271264317005716</v>
      </c>
      <c r="D127" s="26" t="e">
        <f>NA()</f>
        <v>#N/A</v>
      </c>
      <c r="E127" s="26" t="e">
        <f>NA()</f>
        <v>#N/A</v>
      </c>
      <c r="F127" s="44">
        <v>6.2953411474201744</v>
      </c>
      <c r="G127" s="44">
        <v>6.2953411474201744</v>
      </c>
      <c r="H127" s="44">
        <v>5.8580488135777946</v>
      </c>
      <c r="I127" s="44">
        <v>8.0184898829846816</v>
      </c>
      <c r="J127" s="44">
        <v>9.8197091238839675</v>
      </c>
      <c r="K127" s="44">
        <v>4.2633433865425454</v>
      </c>
      <c r="L127" s="44">
        <v>4.2633433865425454</v>
      </c>
      <c r="M127" s="26" t="e">
        <f>NA()</f>
        <v>#N/A</v>
      </c>
      <c r="N127" s="26" t="e">
        <f>NA()</f>
        <v>#N/A</v>
      </c>
      <c r="O127" s="26" t="e">
        <f>NA()</f>
        <v>#N/A</v>
      </c>
      <c r="P127" s="26" t="e">
        <f>NA()</f>
        <v>#N/A</v>
      </c>
      <c r="Q127" s="26" t="e">
        <f>NA()</f>
        <v>#N/A</v>
      </c>
      <c r="R127" s="26" t="e">
        <f>NA()</f>
        <v>#N/A</v>
      </c>
      <c r="S127" s="26" t="e">
        <f>NA()</f>
        <v>#N/A</v>
      </c>
      <c r="T127" s="44">
        <v>8.3915210315576019</v>
      </c>
      <c r="U127" s="44">
        <v>7.8232851082486263</v>
      </c>
      <c r="V127" s="44">
        <v>10.174851227463821</v>
      </c>
      <c r="W127" s="44">
        <v>9.9972801756738932</v>
      </c>
      <c r="X127" s="26" t="e">
        <f>NA()</f>
        <v>#N/A</v>
      </c>
      <c r="Y127" s="44">
        <v>10.395317625388151</v>
      </c>
      <c r="Z127" s="26" t="e">
        <f>NA()</f>
        <v>#N/A</v>
      </c>
      <c r="AA127" s="44">
        <v>13.253444794928781</v>
      </c>
      <c r="AB127" s="44">
        <v>15.04169307432716</v>
      </c>
      <c r="AC127" s="44">
        <v>10.33422200430209</v>
      </c>
      <c r="AD127" s="7" t="e">
        <f>NA()</f>
        <v>#N/A</v>
      </c>
    </row>
    <row r="128" spans="1:30" x14ac:dyDescent="0.3">
      <c r="A128" s="9">
        <v>45412</v>
      </c>
      <c r="B128" s="44">
        <v>-2.2362765184668381</v>
      </c>
      <c r="C128" s="44">
        <v>0.95492018409763091</v>
      </c>
      <c r="D128" s="26" t="e">
        <f>NA()</f>
        <v>#N/A</v>
      </c>
      <c r="E128" s="26" t="e">
        <f>NA()</f>
        <v>#N/A</v>
      </c>
      <c r="F128" s="44">
        <v>2.6966073888922319</v>
      </c>
      <c r="G128" s="44">
        <v>2.6966073888922319</v>
      </c>
      <c r="H128" s="44">
        <v>1.56173427759677</v>
      </c>
      <c r="I128" s="44">
        <v>2.9079809601550441</v>
      </c>
      <c r="J128" s="44">
        <v>4.8283344186492627</v>
      </c>
      <c r="K128" s="44">
        <v>2.4678439721129171</v>
      </c>
      <c r="L128" s="44">
        <v>2.4678439721129171</v>
      </c>
      <c r="M128" s="26" t="e">
        <f>NA()</f>
        <v>#N/A</v>
      </c>
      <c r="N128" s="26" t="e">
        <f>NA()</f>
        <v>#N/A</v>
      </c>
      <c r="O128" s="26" t="e">
        <f>NA()</f>
        <v>#N/A</v>
      </c>
      <c r="P128" s="26" t="e">
        <f>NA()</f>
        <v>#N/A</v>
      </c>
      <c r="Q128" s="26" t="e">
        <f>NA()</f>
        <v>#N/A</v>
      </c>
      <c r="R128" s="26" t="e">
        <f>NA()</f>
        <v>#N/A</v>
      </c>
      <c r="S128" s="26" t="e">
        <f>NA()</f>
        <v>#N/A</v>
      </c>
      <c r="T128" s="44">
        <v>6.5832944257543886</v>
      </c>
      <c r="U128" s="44">
        <v>6.0421215571448101</v>
      </c>
      <c r="V128" s="44">
        <v>7.5438714512866909</v>
      </c>
      <c r="W128" s="44">
        <v>6.1861029349679768</v>
      </c>
      <c r="X128" s="26" t="e">
        <f>NA()</f>
        <v>#N/A</v>
      </c>
      <c r="Y128" s="44">
        <v>4.658715639735135</v>
      </c>
      <c r="Z128" s="26" t="e">
        <f>NA()</f>
        <v>#N/A</v>
      </c>
      <c r="AA128" s="44">
        <v>7.8176297945405508</v>
      </c>
      <c r="AB128" s="44">
        <v>8.7114373739147482</v>
      </c>
      <c r="AC128" s="44">
        <v>6.699832439109116</v>
      </c>
      <c r="AD128" s="7" t="e">
        <f>NA()</f>
        <v>#N/A</v>
      </c>
    </row>
    <row r="129" spans="1:30" x14ac:dyDescent="0.3">
      <c r="A129" s="9">
        <v>45413</v>
      </c>
      <c r="B129" s="44">
        <v>-2.402637222964557</v>
      </c>
      <c r="C129" s="44">
        <v>-0.30298550403290392</v>
      </c>
      <c r="D129" s="26" t="e">
        <f>NA()</f>
        <v>#N/A</v>
      </c>
      <c r="E129" s="26" t="e">
        <f>NA()</f>
        <v>#N/A</v>
      </c>
      <c r="F129" s="44">
        <v>0.50157490254781578</v>
      </c>
      <c r="G129" s="44">
        <v>0.50157490254781578</v>
      </c>
      <c r="H129" s="44">
        <v>0.37596944248474529</v>
      </c>
      <c r="I129" s="44">
        <v>1.430194164685076</v>
      </c>
      <c r="J129" s="44">
        <v>2.3935204091138189</v>
      </c>
      <c r="K129" s="44">
        <v>1.165361500981476</v>
      </c>
      <c r="L129" s="44">
        <v>1.165361500981476</v>
      </c>
      <c r="M129" s="26" t="e">
        <f>NA()</f>
        <v>#N/A</v>
      </c>
      <c r="N129" s="26" t="e">
        <f>NA()</f>
        <v>#N/A</v>
      </c>
      <c r="O129" s="26" t="e">
        <f>NA()</f>
        <v>#N/A</v>
      </c>
      <c r="P129" s="26" t="e">
        <f>NA()</f>
        <v>#N/A</v>
      </c>
      <c r="Q129" s="26" t="e">
        <f>NA()</f>
        <v>#N/A</v>
      </c>
      <c r="R129" s="26" t="e">
        <f>NA()</f>
        <v>#N/A</v>
      </c>
      <c r="S129" s="26" t="e">
        <f>NA()</f>
        <v>#N/A</v>
      </c>
      <c r="T129" s="44">
        <v>3.0453866474489928</v>
      </c>
      <c r="U129" s="44">
        <v>2.466431246153149</v>
      </c>
      <c r="V129" s="44">
        <v>3.2712004590096062</v>
      </c>
      <c r="W129" s="44">
        <v>2.8323604340617119</v>
      </c>
      <c r="X129" s="26" t="e">
        <f>NA()</f>
        <v>#N/A</v>
      </c>
      <c r="Y129" s="44">
        <v>1.555507357445038</v>
      </c>
      <c r="Z129" s="26" t="e">
        <f>NA()</f>
        <v>#N/A</v>
      </c>
      <c r="AA129" s="44">
        <v>3.7677759673505311</v>
      </c>
      <c r="AB129" s="44">
        <v>4.8648714351287481</v>
      </c>
      <c r="AC129" s="44">
        <v>3.0318278700362948</v>
      </c>
      <c r="AD129" s="7" t="e">
        <f>NA()</f>
        <v>#N/A</v>
      </c>
    </row>
    <row r="130" spans="1:30" x14ac:dyDescent="0.3">
      <c r="A130" s="9">
        <v>45414</v>
      </c>
      <c r="B130" s="44">
        <v>-1.001439310656679</v>
      </c>
      <c r="C130" s="44">
        <v>1.0455430466826949</v>
      </c>
      <c r="D130" s="26" t="e">
        <f>NA()</f>
        <v>#N/A</v>
      </c>
      <c r="E130" s="26" t="e">
        <f>NA()</f>
        <v>#N/A</v>
      </c>
      <c r="F130" s="44">
        <v>1.6082117787311181</v>
      </c>
      <c r="G130" s="44">
        <v>1.6082117787311181</v>
      </c>
      <c r="H130" s="44">
        <v>1.648829717516151</v>
      </c>
      <c r="I130" s="44">
        <v>2.5940994084813842</v>
      </c>
      <c r="J130" s="44">
        <v>3.2626500067536881</v>
      </c>
      <c r="K130" s="44">
        <v>1.9999712951201329</v>
      </c>
      <c r="L130" s="44">
        <v>1.9999712951201329</v>
      </c>
      <c r="M130" s="26" t="e">
        <f>NA()</f>
        <v>#N/A</v>
      </c>
      <c r="N130" s="26" t="e">
        <f>NA()</f>
        <v>#N/A</v>
      </c>
      <c r="O130" s="26" t="e">
        <f>NA()</f>
        <v>#N/A</v>
      </c>
      <c r="P130" s="26" t="e">
        <f>NA()</f>
        <v>#N/A</v>
      </c>
      <c r="Q130" s="26" t="e">
        <f>NA()</f>
        <v>#N/A</v>
      </c>
      <c r="R130" s="26" t="e">
        <f>NA()</f>
        <v>#N/A</v>
      </c>
      <c r="S130" s="26" t="e">
        <f>NA()</f>
        <v>#N/A</v>
      </c>
      <c r="T130" s="44">
        <v>1.975803256253585</v>
      </c>
      <c r="U130" s="44">
        <v>3.0831605184960149</v>
      </c>
      <c r="V130" s="44">
        <v>3.9946188993232572</v>
      </c>
      <c r="W130" s="44">
        <v>3.628634453038472</v>
      </c>
      <c r="X130" s="26" t="e">
        <f>NA()</f>
        <v>#N/A</v>
      </c>
      <c r="Y130" s="44">
        <v>5.1385081876194363</v>
      </c>
      <c r="Z130" s="26" t="e">
        <f>NA()</f>
        <v>#N/A</v>
      </c>
      <c r="AA130" s="44">
        <v>6.3919996033217794</v>
      </c>
      <c r="AB130" s="44">
        <v>6.5720229373405354</v>
      </c>
      <c r="AC130" s="44">
        <v>3.726894145063</v>
      </c>
      <c r="AD130" s="7" t="e">
        <f>NA()</f>
        <v>#N/A</v>
      </c>
    </row>
    <row r="131" spans="1:30" x14ac:dyDescent="0.3">
      <c r="A131" s="9">
        <v>45415</v>
      </c>
      <c r="B131" s="44">
        <v>2.0877850382561292</v>
      </c>
      <c r="C131" s="44">
        <v>5.0253713289273207</v>
      </c>
      <c r="D131" s="26" t="e">
        <f>NA()</f>
        <v>#N/A</v>
      </c>
      <c r="E131" s="26" t="e">
        <f>NA()</f>
        <v>#N/A</v>
      </c>
      <c r="F131" s="44">
        <v>6.0809464903595094</v>
      </c>
      <c r="G131" s="44">
        <v>6.0809464903595094</v>
      </c>
      <c r="H131" s="44">
        <v>5.7724172460865466</v>
      </c>
      <c r="I131" s="44">
        <v>6.9658140614726562</v>
      </c>
      <c r="J131" s="44">
        <v>7.8382734040089872</v>
      </c>
      <c r="K131" s="44">
        <v>6.1126994809411599</v>
      </c>
      <c r="L131" s="44">
        <v>6.1126994809411599</v>
      </c>
      <c r="M131" s="26" t="e">
        <f>NA()</f>
        <v>#N/A</v>
      </c>
      <c r="N131" s="26" t="e">
        <f>NA()</f>
        <v>#N/A</v>
      </c>
      <c r="O131" s="26" t="e">
        <f>NA()</f>
        <v>#N/A</v>
      </c>
      <c r="P131" s="26" t="e">
        <f>NA()</f>
        <v>#N/A</v>
      </c>
      <c r="Q131" s="26" t="e">
        <f>NA()</f>
        <v>#N/A</v>
      </c>
      <c r="R131" s="26" t="e">
        <f>NA()</f>
        <v>#N/A</v>
      </c>
      <c r="S131" s="26" t="e">
        <f>NA()</f>
        <v>#N/A</v>
      </c>
      <c r="T131" s="44">
        <v>7.6840085464151002</v>
      </c>
      <c r="U131" s="44">
        <v>8.0862855438043084</v>
      </c>
      <c r="V131" s="44">
        <v>9.244134074629244</v>
      </c>
      <c r="W131" s="44">
        <v>8.5412037393191156</v>
      </c>
      <c r="X131" s="26" t="e">
        <f>NA()</f>
        <v>#N/A</v>
      </c>
      <c r="Y131" s="44">
        <v>9.3530581532615997</v>
      </c>
      <c r="Z131" s="26" t="e">
        <f>NA()</f>
        <v>#N/A</v>
      </c>
      <c r="AA131" s="44">
        <v>10.460576707709439</v>
      </c>
      <c r="AB131" s="44">
        <v>10.41858447101998</v>
      </c>
      <c r="AC131" s="44">
        <v>8.6556163199191474</v>
      </c>
      <c r="AD131" s="7" t="e">
        <f>NA()</f>
        <v>#N/A</v>
      </c>
    </row>
    <row r="132" spans="1:30" x14ac:dyDescent="0.3">
      <c r="A132" s="9">
        <v>45416</v>
      </c>
      <c r="B132" s="44">
        <v>3.6104134399403729</v>
      </c>
      <c r="C132" s="44">
        <v>6.5852285733947156</v>
      </c>
      <c r="D132" s="26" t="e">
        <f>NA()</f>
        <v>#N/A</v>
      </c>
      <c r="E132" s="26" t="e">
        <f>NA()</f>
        <v>#N/A</v>
      </c>
      <c r="F132" s="44">
        <v>7.7612401765701406</v>
      </c>
      <c r="G132" s="44">
        <v>7.7612401765701406</v>
      </c>
      <c r="H132" s="44">
        <v>7.5448502976130376</v>
      </c>
      <c r="I132" s="44">
        <v>9.0075048304024676</v>
      </c>
      <c r="J132" s="44">
        <v>10.205686746563121</v>
      </c>
      <c r="K132" s="44">
        <v>7.859217723569202</v>
      </c>
      <c r="L132" s="44">
        <v>7.859217723569202</v>
      </c>
      <c r="M132" s="26" t="e">
        <f>NA()</f>
        <v>#N/A</v>
      </c>
      <c r="N132" s="26" t="e">
        <f>NA()</f>
        <v>#N/A</v>
      </c>
      <c r="O132" s="26" t="e">
        <f>NA()</f>
        <v>#N/A</v>
      </c>
      <c r="P132" s="26" t="e">
        <f>NA()</f>
        <v>#N/A</v>
      </c>
      <c r="Q132" s="26" t="e">
        <f>NA()</f>
        <v>#N/A</v>
      </c>
      <c r="R132" s="26" t="e">
        <f>NA()</f>
        <v>#N/A</v>
      </c>
      <c r="S132" s="26" t="e">
        <f>NA()</f>
        <v>#N/A</v>
      </c>
      <c r="T132" s="44">
        <v>10.471103735874239</v>
      </c>
      <c r="U132" s="44">
        <v>10.421113096077701</v>
      </c>
      <c r="V132" s="44">
        <v>11.735193501948119</v>
      </c>
      <c r="W132" s="44">
        <v>10.970440124255621</v>
      </c>
      <c r="X132" s="26" t="e">
        <f>NA()</f>
        <v>#N/A</v>
      </c>
      <c r="Y132" s="44">
        <v>10.463069101668451</v>
      </c>
      <c r="Z132" s="26" t="e">
        <f>NA()</f>
        <v>#N/A</v>
      </c>
      <c r="AA132" s="44">
        <v>12.0728699161204</v>
      </c>
      <c r="AB132" s="44">
        <v>13.178037511478291</v>
      </c>
      <c r="AC132" s="44">
        <v>11.151567900533561</v>
      </c>
      <c r="AD132" s="7" t="e">
        <f>NA()</f>
        <v>#N/A</v>
      </c>
    </row>
    <row r="133" spans="1:30" x14ac:dyDescent="0.3">
      <c r="A133" s="9">
        <v>45417</v>
      </c>
      <c r="B133" s="44">
        <v>5.9480476218146521</v>
      </c>
      <c r="C133" s="44">
        <v>7.9982711113658809</v>
      </c>
      <c r="D133" s="26" t="e">
        <f>NA()</f>
        <v>#N/A</v>
      </c>
      <c r="E133" s="26" t="e">
        <f>NA()</f>
        <v>#N/A</v>
      </c>
      <c r="F133" s="44">
        <v>8.0020112019063845</v>
      </c>
      <c r="G133" s="44">
        <v>8.0020112019063845</v>
      </c>
      <c r="H133" s="44">
        <v>8.8178076483602013</v>
      </c>
      <c r="I133" s="44">
        <v>10.104866699010531</v>
      </c>
      <c r="J133" s="44">
        <v>11.64597668947755</v>
      </c>
      <c r="K133" s="44">
        <v>7.8897092584978168</v>
      </c>
      <c r="L133" s="44">
        <v>7.8897092584978168</v>
      </c>
      <c r="M133" s="26" t="e">
        <f>NA()</f>
        <v>#N/A</v>
      </c>
      <c r="N133" s="26" t="e">
        <f>NA()</f>
        <v>#N/A</v>
      </c>
      <c r="O133" s="26" t="e">
        <f>NA()</f>
        <v>#N/A</v>
      </c>
      <c r="P133" s="26" t="e">
        <f>NA()</f>
        <v>#N/A</v>
      </c>
      <c r="Q133" s="26" t="e">
        <f>NA()</f>
        <v>#N/A</v>
      </c>
      <c r="R133" s="26" t="e">
        <f>NA()</f>
        <v>#N/A</v>
      </c>
      <c r="S133" s="26" t="e">
        <f>NA()</f>
        <v>#N/A</v>
      </c>
      <c r="T133" s="44">
        <v>11.678528867949071</v>
      </c>
      <c r="U133" s="44">
        <v>11.07580575053248</v>
      </c>
      <c r="V133" s="44">
        <v>12.5263547622983</v>
      </c>
      <c r="W133" s="44">
        <v>12.08616572588792</v>
      </c>
      <c r="X133" s="26" t="e">
        <f>NA()</f>
        <v>#N/A</v>
      </c>
      <c r="Y133" s="44">
        <v>13.29997749102893</v>
      </c>
      <c r="Z133" s="26" t="e">
        <f>NA()</f>
        <v>#N/A</v>
      </c>
      <c r="AA133" s="44">
        <v>14.782252498493049</v>
      </c>
      <c r="AB133" s="44">
        <v>15.447444062495149</v>
      </c>
      <c r="AC133" s="44">
        <v>12.365523659890931</v>
      </c>
      <c r="AD133" s="7" t="e">
        <f>NA()</f>
        <v>#N/A</v>
      </c>
    </row>
    <row r="134" spans="1:30" x14ac:dyDescent="0.3">
      <c r="A134" s="9">
        <v>45418</v>
      </c>
      <c r="B134" s="44">
        <v>4.3344032724578199</v>
      </c>
      <c r="C134" s="44">
        <v>7.3189704497518164</v>
      </c>
      <c r="D134" s="26" t="e">
        <f>NA()</f>
        <v>#N/A</v>
      </c>
      <c r="E134" s="26" t="e">
        <f>NA()</f>
        <v>#N/A</v>
      </c>
      <c r="F134" s="44">
        <v>8.4612547212988716</v>
      </c>
      <c r="G134" s="44">
        <v>8.4612547212988716</v>
      </c>
      <c r="H134" s="44">
        <v>8.5518368238876974</v>
      </c>
      <c r="I134" s="44">
        <v>10.586368248196271</v>
      </c>
      <c r="J134" s="44">
        <v>12.300163387911139</v>
      </c>
      <c r="K134" s="44">
        <v>5.2238963574096724</v>
      </c>
      <c r="L134" s="44">
        <v>5.2238963574096724</v>
      </c>
      <c r="M134" s="26" t="e">
        <f>NA()</f>
        <v>#N/A</v>
      </c>
      <c r="N134" s="26" t="e">
        <f>NA()</f>
        <v>#N/A</v>
      </c>
      <c r="O134" s="26" t="e">
        <f>NA()</f>
        <v>#N/A</v>
      </c>
      <c r="P134" s="26" t="e">
        <f>NA()</f>
        <v>#N/A</v>
      </c>
      <c r="Q134" s="26" t="e">
        <f>NA()</f>
        <v>#N/A</v>
      </c>
      <c r="R134" s="26" t="e">
        <f>NA()</f>
        <v>#N/A</v>
      </c>
      <c r="S134" s="26" t="e">
        <f>NA()</f>
        <v>#N/A</v>
      </c>
      <c r="T134" s="44">
        <v>9.7641501330454616</v>
      </c>
      <c r="U134" s="44">
        <v>9.280260036761149</v>
      </c>
      <c r="V134" s="44">
        <v>12.004954258066959</v>
      </c>
      <c r="W134" s="44">
        <v>12.15255882298905</v>
      </c>
      <c r="X134" s="26" t="e">
        <f>NA()</f>
        <v>#N/A</v>
      </c>
      <c r="Y134" s="44">
        <v>11.923949343589189</v>
      </c>
      <c r="Z134" s="26" t="e">
        <f>NA()</f>
        <v>#N/A</v>
      </c>
      <c r="AA134" s="44">
        <v>14.14234631631945</v>
      </c>
      <c r="AB134" s="44">
        <v>16.357690641799248</v>
      </c>
      <c r="AC134" s="44">
        <v>12.419212915637219</v>
      </c>
      <c r="AD134" s="7" t="e">
        <f>NA()</f>
        <v>#N/A</v>
      </c>
    </row>
    <row r="135" spans="1:30" x14ac:dyDescent="0.3">
      <c r="A135" s="9">
        <v>45419</v>
      </c>
      <c r="B135" s="44">
        <v>0.78193182205049538</v>
      </c>
      <c r="C135" s="44">
        <v>3.8231757761922718</v>
      </c>
      <c r="D135" s="26" t="e">
        <f>NA()</f>
        <v>#N/A</v>
      </c>
      <c r="E135" s="26" t="e">
        <f>NA()</f>
        <v>#N/A</v>
      </c>
      <c r="F135" s="44">
        <v>5.110769559812411</v>
      </c>
      <c r="G135" s="44">
        <v>5.110769559812411</v>
      </c>
      <c r="H135" s="44">
        <v>4.778527764264652</v>
      </c>
      <c r="I135" s="44">
        <v>6.6959975931636109</v>
      </c>
      <c r="J135" s="44">
        <v>8.8793767557830847</v>
      </c>
      <c r="K135" s="44">
        <v>5.1142129692517528</v>
      </c>
      <c r="L135" s="44">
        <v>5.1142129692517528</v>
      </c>
      <c r="M135" s="26" t="e">
        <f>NA()</f>
        <v>#N/A</v>
      </c>
      <c r="N135" s="26" t="e">
        <f>NA()</f>
        <v>#N/A</v>
      </c>
      <c r="O135" s="26" t="e">
        <f>NA()</f>
        <v>#N/A</v>
      </c>
      <c r="P135" s="26" t="e">
        <f>NA()</f>
        <v>#N/A</v>
      </c>
      <c r="Q135" s="26" t="e">
        <f>NA()</f>
        <v>#N/A</v>
      </c>
      <c r="R135" s="26" t="e">
        <f>NA()</f>
        <v>#N/A</v>
      </c>
      <c r="S135" s="26" t="e">
        <f>NA()</f>
        <v>#N/A</v>
      </c>
      <c r="T135" s="44">
        <v>8.670999892115276</v>
      </c>
      <c r="U135" s="44">
        <v>8.2404238412853488</v>
      </c>
      <c r="V135" s="44">
        <v>9.6571045592157816</v>
      </c>
      <c r="W135" s="44">
        <v>9.2682406574994332</v>
      </c>
      <c r="X135" s="26" t="e">
        <f>NA()</f>
        <v>#N/A</v>
      </c>
      <c r="Y135" s="44">
        <v>8.3480376053609007</v>
      </c>
      <c r="Z135" s="26" t="e">
        <f>NA()</f>
        <v>#N/A</v>
      </c>
      <c r="AA135" s="44">
        <v>11.171271962318659</v>
      </c>
      <c r="AB135" s="44">
        <v>13.62893285335883</v>
      </c>
      <c r="AC135" s="44">
        <v>9.6532628155574116</v>
      </c>
      <c r="AD135" s="7" t="e">
        <f>NA()</f>
        <v>#N/A</v>
      </c>
    </row>
    <row r="136" spans="1:30" x14ac:dyDescent="0.3">
      <c r="A136" s="9">
        <v>45420</v>
      </c>
      <c r="B136" s="44">
        <v>5.5548962519430631</v>
      </c>
      <c r="C136" s="44">
        <v>8.5323527717814898</v>
      </c>
      <c r="D136" s="26" t="e">
        <f>NA()</f>
        <v>#N/A</v>
      </c>
      <c r="E136" s="26" t="e">
        <f>NA()</f>
        <v>#N/A</v>
      </c>
      <c r="F136" s="44">
        <v>8.8999110739875391</v>
      </c>
      <c r="G136" s="44">
        <v>8.8999110739875391</v>
      </c>
      <c r="H136" s="44">
        <v>8.9842132816837079</v>
      </c>
      <c r="I136" s="44">
        <v>9.5088604200079772</v>
      </c>
      <c r="J136" s="44">
        <v>10.067832927023741</v>
      </c>
      <c r="K136" s="44">
        <v>6.7245754691293769</v>
      </c>
      <c r="L136" s="44">
        <v>6.7245754691293769</v>
      </c>
      <c r="M136" s="26" t="e">
        <f>NA()</f>
        <v>#N/A</v>
      </c>
      <c r="N136" s="26" t="e">
        <f>NA()</f>
        <v>#N/A</v>
      </c>
      <c r="O136" s="26" t="e">
        <f>NA()</f>
        <v>#N/A</v>
      </c>
      <c r="P136" s="26" t="e">
        <f>NA()</f>
        <v>#N/A</v>
      </c>
      <c r="Q136" s="26" t="e">
        <f>NA()</f>
        <v>#N/A</v>
      </c>
      <c r="R136" s="26" t="e">
        <f>NA()</f>
        <v>#N/A</v>
      </c>
      <c r="S136" s="26" t="e">
        <f>NA()</f>
        <v>#N/A</v>
      </c>
      <c r="T136" s="44">
        <v>4.5945883094717601</v>
      </c>
      <c r="U136" s="44">
        <v>7.3642660714382373</v>
      </c>
      <c r="V136" s="44">
        <v>8.4168976986644566</v>
      </c>
      <c r="W136" s="44">
        <v>9.2423653128441003</v>
      </c>
      <c r="X136" s="26" t="e">
        <f>NA()</f>
        <v>#N/A</v>
      </c>
      <c r="Y136" s="44">
        <v>11.63884920801166</v>
      </c>
      <c r="Z136" s="26" t="e">
        <f>NA()</f>
        <v>#N/A</v>
      </c>
      <c r="AA136" s="44">
        <v>12.01773575823381</v>
      </c>
      <c r="AB136" s="44">
        <v>12.29057880584844</v>
      </c>
      <c r="AC136" s="44">
        <v>9.2592413246575234</v>
      </c>
      <c r="AD136" s="7" t="e">
        <f>NA()</f>
        <v>#N/A</v>
      </c>
    </row>
    <row r="137" spans="1:30" x14ac:dyDescent="0.3">
      <c r="A137" s="9">
        <v>45421</v>
      </c>
      <c r="B137" s="44">
        <v>9.8858902470768726</v>
      </c>
      <c r="C137" s="44">
        <v>14.18933931293247</v>
      </c>
      <c r="D137" s="26" t="e">
        <f>NA()</f>
        <v>#N/A</v>
      </c>
      <c r="E137" s="26" t="e">
        <f>NA()</f>
        <v>#N/A</v>
      </c>
      <c r="F137" s="44">
        <v>14.54450803453881</v>
      </c>
      <c r="G137" s="44">
        <v>14.54450803453881</v>
      </c>
      <c r="H137" s="44">
        <v>14.795454143577841</v>
      </c>
      <c r="I137" s="44">
        <v>15.476460739452479</v>
      </c>
      <c r="J137" s="44">
        <v>15.88608972886033</v>
      </c>
      <c r="K137" s="44">
        <v>13.650645527086789</v>
      </c>
      <c r="L137" s="44">
        <v>13.650645527086789</v>
      </c>
      <c r="M137" s="26" t="e">
        <f>NA()</f>
        <v>#N/A</v>
      </c>
      <c r="N137" s="26" t="e">
        <f>NA()</f>
        <v>#N/A</v>
      </c>
      <c r="O137" s="26" t="e">
        <f>NA()</f>
        <v>#N/A</v>
      </c>
      <c r="P137" s="26" t="e">
        <f>NA()</f>
        <v>#N/A</v>
      </c>
      <c r="Q137" s="26" t="e">
        <f>NA()</f>
        <v>#N/A</v>
      </c>
      <c r="R137" s="26" t="e">
        <f>NA()</f>
        <v>#N/A</v>
      </c>
      <c r="S137" s="26" t="e">
        <f>NA()</f>
        <v>#N/A</v>
      </c>
      <c r="T137" s="44">
        <v>14.26551703123511</v>
      </c>
      <c r="U137" s="44">
        <v>15.31656578923395</v>
      </c>
      <c r="V137" s="44">
        <v>16.09342978360019</v>
      </c>
      <c r="W137" s="44">
        <v>15.98975975623026</v>
      </c>
      <c r="X137" s="26" t="e">
        <f>NA()</f>
        <v>#N/A</v>
      </c>
      <c r="Y137" s="44">
        <v>18.33301054222818</v>
      </c>
      <c r="Z137" s="26" t="e">
        <f>NA()</f>
        <v>#N/A</v>
      </c>
      <c r="AA137" s="44">
        <v>18.887897390411869</v>
      </c>
      <c r="AB137" s="44">
        <v>18.37612162648384</v>
      </c>
      <c r="AC137" s="44">
        <v>16.016495698319371</v>
      </c>
      <c r="AD137" s="7" t="e">
        <f>NA()</f>
        <v>#N/A</v>
      </c>
    </row>
    <row r="138" spans="1:30" x14ac:dyDescent="0.3">
      <c r="A138" s="9">
        <v>45422</v>
      </c>
      <c r="B138" s="44">
        <v>11.56960659922126</v>
      </c>
      <c r="C138" s="44">
        <v>16.72256342857753</v>
      </c>
      <c r="D138" s="26" t="e">
        <f>NA()</f>
        <v>#N/A</v>
      </c>
      <c r="E138" s="26" t="e">
        <f>NA()</f>
        <v>#N/A</v>
      </c>
      <c r="F138" s="44">
        <v>16.212543132643869</v>
      </c>
      <c r="G138" s="44">
        <v>16.212543132643869</v>
      </c>
      <c r="H138" s="44">
        <v>17.20787831722237</v>
      </c>
      <c r="I138" s="44">
        <v>18.662275573886689</v>
      </c>
      <c r="J138" s="44">
        <v>19.625982553732062</v>
      </c>
      <c r="K138" s="44">
        <v>16.35670124713641</v>
      </c>
      <c r="L138" s="44">
        <v>16.35670124713641</v>
      </c>
      <c r="M138" s="26" t="e">
        <f>NA()</f>
        <v>#N/A</v>
      </c>
      <c r="N138" s="26" t="e">
        <f>NA()</f>
        <v>#N/A</v>
      </c>
      <c r="O138" s="26" t="e">
        <f>NA()</f>
        <v>#N/A</v>
      </c>
      <c r="P138" s="26" t="e">
        <f>NA()</f>
        <v>#N/A</v>
      </c>
      <c r="Q138" s="26" t="e">
        <f>NA()</f>
        <v>#N/A</v>
      </c>
      <c r="R138" s="26" t="e">
        <f>NA()</f>
        <v>#N/A</v>
      </c>
      <c r="S138" s="26" t="e">
        <f>NA()</f>
        <v>#N/A</v>
      </c>
      <c r="T138" s="44">
        <v>20.068458963096699</v>
      </c>
      <c r="U138" s="44">
        <v>19.70345067760417</v>
      </c>
      <c r="V138" s="44">
        <v>21.104618799963699</v>
      </c>
      <c r="W138" s="44">
        <v>20.36530067684788</v>
      </c>
      <c r="X138" s="26" t="e">
        <f>NA()</f>
        <v>#N/A</v>
      </c>
      <c r="Y138" s="44">
        <v>21.832993658242628</v>
      </c>
      <c r="Z138" s="26" t="e">
        <f>NA()</f>
        <v>#N/A</v>
      </c>
      <c r="AA138" s="44">
        <v>23.326872349256519</v>
      </c>
      <c r="AB138" s="44">
        <v>23.411613592569491</v>
      </c>
      <c r="AC138" s="44">
        <v>20.524896793687159</v>
      </c>
      <c r="AD138" s="7" t="e">
        <f>NA()</f>
        <v>#N/A</v>
      </c>
    </row>
    <row r="139" spans="1:30" x14ac:dyDescent="0.3">
      <c r="A139" s="9">
        <v>45423</v>
      </c>
      <c r="B139" s="44">
        <v>12.53234159886679</v>
      </c>
      <c r="C139" s="44">
        <v>17.336506292321591</v>
      </c>
      <c r="D139" s="26" t="e">
        <f>NA()</f>
        <v>#N/A</v>
      </c>
      <c r="E139" s="26" t="e">
        <f>NA()</f>
        <v>#N/A</v>
      </c>
      <c r="F139" s="44">
        <v>17.790821783124269</v>
      </c>
      <c r="G139" s="44">
        <v>17.790821783124269</v>
      </c>
      <c r="H139" s="44">
        <v>17.93135958092029</v>
      </c>
      <c r="I139" s="44">
        <v>19.54878666204996</v>
      </c>
      <c r="J139" s="44">
        <v>20.686112295094919</v>
      </c>
      <c r="K139" s="44">
        <v>17.884560851285929</v>
      </c>
      <c r="L139" s="44">
        <v>17.884560851285929</v>
      </c>
      <c r="M139" s="26" t="e">
        <f>NA()</f>
        <v>#N/A</v>
      </c>
      <c r="N139" s="26" t="e">
        <f>NA()</f>
        <v>#N/A</v>
      </c>
      <c r="O139" s="26" t="e">
        <f>NA()</f>
        <v>#N/A</v>
      </c>
      <c r="P139" s="26" t="e">
        <f>NA()</f>
        <v>#N/A</v>
      </c>
      <c r="Q139" s="26" t="e">
        <f>NA()</f>
        <v>#N/A</v>
      </c>
      <c r="R139" s="26" t="e">
        <f>NA()</f>
        <v>#N/A</v>
      </c>
      <c r="S139" s="26" t="e">
        <f>NA()</f>
        <v>#N/A</v>
      </c>
      <c r="T139" s="44">
        <v>21.395782433372801</v>
      </c>
      <c r="U139" s="44">
        <v>21.19316949112795</v>
      </c>
      <c r="V139" s="44">
        <v>22.658884889272489</v>
      </c>
      <c r="W139" s="44">
        <v>21.6724985921837</v>
      </c>
      <c r="X139" s="26" t="e">
        <f>NA()</f>
        <v>#N/A</v>
      </c>
      <c r="Y139" s="44">
        <v>21.404484531018909</v>
      </c>
      <c r="Z139" s="26" t="e">
        <f>NA()</f>
        <v>#N/A</v>
      </c>
      <c r="AA139" s="44">
        <v>23.54170109531907</v>
      </c>
      <c r="AB139" s="44">
        <v>24.196420880862551</v>
      </c>
      <c r="AC139" s="44">
        <v>21.8444253812882</v>
      </c>
      <c r="AD139" s="7" t="e">
        <f>NA()</f>
        <v>#N/A</v>
      </c>
    </row>
    <row r="140" spans="1:30" x14ac:dyDescent="0.3">
      <c r="A140" s="9">
        <v>45424</v>
      </c>
      <c r="B140" s="44">
        <v>12.170685581517571</v>
      </c>
      <c r="C140" s="44">
        <v>17.157402221701719</v>
      </c>
      <c r="D140" s="26" t="e">
        <f>NA()</f>
        <v>#N/A</v>
      </c>
      <c r="E140" s="26" t="e">
        <f>NA()</f>
        <v>#N/A</v>
      </c>
      <c r="F140" s="44">
        <v>17.493935604679901</v>
      </c>
      <c r="G140" s="44">
        <v>17.493935604679901</v>
      </c>
      <c r="H140" s="44">
        <v>17.61154039949071</v>
      </c>
      <c r="I140" s="44">
        <v>19.096945378724119</v>
      </c>
      <c r="J140" s="44">
        <v>20.106370743702371</v>
      </c>
      <c r="K140" s="44">
        <v>17.959593518097051</v>
      </c>
      <c r="L140" s="44">
        <v>17.959593518097051</v>
      </c>
      <c r="M140" s="26" t="e">
        <f>NA()</f>
        <v>#N/A</v>
      </c>
      <c r="N140" s="26" t="e">
        <f>NA()</f>
        <v>#N/A</v>
      </c>
      <c r="O140" s="26" t="e">
        <f>NA()</f>
        <v>#N/A</v>
      </c>
      <c r="P140" s="26" t="e">
        <f>NA()</f>
        <v>#N/A</v>
      </c>
      <c r="Q140" s="26" t="e">
        <f>NA()</f>
        <v>#N/A</v>
      </c>
      <c r="R140" s="26" t="e">
        <f>NA()</f>
        <v>#N/A</v>
      </c>
      <c r="S140" s="26" t="e">
        <f>NA()</f>
        <v>#N/A</v>
      </c>
      <c r="T140" s="44">
        <v>21.717873025596699</v>
      </c>
      <c r="U140" s="44">
        <v>21.332414493415801</v>
      </c>
      <c r="V140" s="44">
        <v>22.531910302082508</v>
      </c>
      <c r="W140" s="44">
        <v>21.31914052289244</v>
      </c>
      <c r="X140" s="26" t="e">
        <f>NA()</f>
        <v>#N/A</v>
      </c>
      <c r="Y140" s="44">
        <v>19.602424492168272</v>
      </c>
      <c r="Z140" s="26" t="e">
        <f>NA()</f>
        <v>#N/A</v>
      </c>
      <c r="AA140" s="44">
        <v>21.492868863978291</v>
      </c>
      <c r="AB140" s="44">
        <v>22.311319967788108</v>
      </c>
      <c r="AC140" s="44">
        <v>21.508436578485028</v>
      </c>
      <c r="AD140" s="7" t="e">
        <f>NA()</f>
        <v>#N/A</v>
      </c>
    </row>
    <row r="141" spans="1:30" x14ac:dyDescent="0.3">
      <c r="A141" s="9">
        <v>45425</v>
      </c>
      <c r="B141" s="44">
        <v>10.73797794972586</v>
      </c>
      <c r="C141" s="44">
        <v>15.512832250119461</v>
      </c>
      <c r="D141" s="26" t="e">
        <f>NA()</f>
        <v>#N/A</v>
      </c>
      <c r="E141" s="26" t="e">
        <f>NA()</f>
        <v>#N/A</v>
      </c>
      <c r="F141" s="44">
        <v>16.774470354255531</v>
      </c>
      <c r="G141" s="44">
        <v>16.774470354255531</v>
      </c>
      <c r="H141" s="44">
        <v>15.95141876695072</v>
      </c>
      <c r="I141" s="44">
        <v>17.771050296509031</v>
      </c>
      <c r="J141" s="44">
        <v>19.129221797460559</v>
      </c>
      <c r="K141" s="44">
        <v>17.63667654548971</v>
      </c>
      <c r="L141" s="44">
        <v>17.63667654548971</v>
      </c>
      <c r="M141" s="26" t="e">
        <f>NA()</f>
        <v>#N/A</v>
      </c>
      <c r="N141" s="26" t="e">
        <f>NA()</f>
        <v>#N/A</v>
      </c>
      <c r="O141" s="26" t="e">
        <f>NA()</f>
        <v>#N/A</v>
      </c>
      <c r="P141" s="26" t="e">
        <f>NA()</f>
        <v>#N/A</v>
      </c>
      <c r="Q141" s="26" t="e">
        <f>NA()</f>
        <v>#N/A</v>
      </c>
      <c r="R141" s="26" t="e">
        <f>NA()</f>
        <v>#N/A</v>
      </c>
      <c r="S141" s="26" t="e">
        <f>NA()</f>
        <v>#N/A</v>
      </c>
      <c r="T141" s="44">
        <v>22.093569190349061</v>
      </c>
      <c r="U141" s="44">
        <v>21.45124232905772</v>
      </c>
      <c r="V141" s="44">
        <v>22.72215694982776</v>
      </c>
      <c r="W141" s="44">
        <v>20.925689373644161</v>
      </c>
      <c r="X141" s="26" t="e">
        <f>NA()</f>
        <v>#N/A</v>
      </c>
      <c r="Y141" s="44">
        <v>17.807620308479159</v>
      </c>
      <c r="Z141" s="26" t="e">
        <f>NA()</f>
        <v>#N/A</v>
      </c>
      <c r="AA141" s="44">
        <v>20.03936814097511</v>
      </c>
      <c r="AB141" s="44">
        <v>21.391620241969861</v>
      </c>
      <c r="AC141" s="44">
        <v>21.25078976152054</v>
      </c>
      <c r="AD141" s="7" t="e">
        <f>NA()</f>
        <v>#N/A</v>
      </c>
    </row>
    <row r="142" spans="1:30" x14ac:dyDescent="0.3">
      <c r="A142" s="9">
        <v>45426</v>
      </c>
      <c r="B142" s="44">
        <v>8.252052099425498</v>
      </c>
      <c r="C142" s="44">
        <v>12.157457799280539</v>
      </c>
      <c r="D142" s="26" t="e">
        <f>NA()</f>
        <v>#N/A</v>
      </c>
      <c r="E142" s="26" t="e">
        <f>NA()</f>
        <v>#N/A</v>
      </c>
      <c r="F142" s="44">
        <v>12.92827831045167</v>
      </c>
      <c r="G142" s="44">
        <v>12.92827831045167</v>
      </c>
      <c r="H142" s="44">
        <v>12.62638451317167</v>
      </c>
      <c r="I142" s="44">
        <v>13.846366794251029</v>
      </c>
      <c r="J142" s="44">
        <v>15.041138100088011</v>
      </c>
      <c r="K142" s="44">
        <v>13.925350156702789</v>
      </c>
      <c r="L142" s="44">
        <v>13.925350156702789</v>
      </c>
      <c r="M142" s="26" t="e">
        <f>NA()</f>
        <v>#N/A</v>
      </c>
      <c r="N142" s="26" t="e">
        <f>NA()</f>
        <v>#N/A</v>
      </c>
      <c r="O142" s="26" t="e">
        <f>NA()</f>
        <v>#N/A</v>
      </c>
      <c r="P142" s="26" t="e">
        <f>NA()</f>
        <v>#N/A</v>
      </c>
      <c r="Q142" s="26" t="e">
        <f>NA()</f>
        <v>#N/A</v>
      </c>
      <c r="R142" s="26" t="e">
        <f>NA()</f>
        <v>#N/A</v>
      </c>
      <c r="S142" s="26" t="e">
        <f>NA()</f>
        <v>#N/A</v>
      </c>
      <c r="T142" s="44">
        <v>15.8291436618257</v>
      </c>
      <c r="U142" s="44">
        <v>15.75132034607566</v>
      </c>
      <c r="V142" s="44">
        <v>16.563015192444251</v>
      </c>
      <c r="W142" s="44">
        <v>15.80207664626613</v>
      </c>
      <c r="X142" s="26" t="e">
        <f>NA()</f>
        <v>#N/A</v>
      </c>
      <c r="Y142" s="44">
        <v>15.31076977370526</v>
      </c>
      <c r="Z142" s="26" t="e">
        <f>NA()</f>
        <v>#N/A</v>
      </c>
      <c r="AA142" s="44">
        <v>16.968100564975089</v>
      </c>
      <c r="AB142" s="44">
        <v>17.70894475404009</v>
      </c>
      <c r="AC142" s="44">
        <v>15.98092911975459</v>
      </c>
      <c r="AD142" s="7" t="e">
        <f>NA()</f>
        <v>#N/A</v>
      </c>
    </row>
    <row r="143" spans="1:30" x14ac:dyDescent="0.3">
      <c r="A143" s="9">
        <v>45427</v>
      </c>
      <c r="B143" s="44">
        <v>7.7004961737149529</v>
      </c>
      <c r="C143" s="44">
        <v>12.64649690430457</v>
      </c>
      <c r="D143" s="26" t="e">
        <f>NA()</f>
        <v>#N/A</v>
      </c>
      <c r="E143" s="26" t="e">
        <f>NA()</f>
        <v>#N/A</v>
      </c>
      <c r="F143" s="44">
        <v>14.22396252985453</v>
      </c>
      <c r="G143" s="44">
        <v>14.22396252985453</v>
      </c>
      <c r="H143" s="44">
        <v>13.25697284418953</v>
      </c>
      <c r="I143" s="44">
        <v>14.781931162409309</v>
      </c>
      <c r="J143" s="44">
        <v>16.132895731270761</v>
      </c>
      <c r="K143" s="44">
        <v>14.59125537537693</v>
      </c>
      <c r="L143" s="44">
        <v>14.59125537537693</v>
      </c>
      <c r="M143" s="26" t="e">
        <f>NA()</f>
        <v>#N/A</v>
      </c>
      <c r="N143" s="26" t="e">
        <f>NA()</f>
        <v>#N/A</v>
      </c>
      <c r="O143" s="26" t="e">
        <f>NA()</f>
        <v>#N/A</v>
      </c>
      <c r="P143" s="26" t="e">
        <f>NA()</f>
        <v>#N/A</v>
      </c>
      <c r="Q143" s="26" t="e">
        <f>NA()</f>
        <v>#N/A</v>
      </c>
      <c r="R143" s="26" t="e">
        <f>NA()</f>
        <v>#N/A</v>
      </c>
      <c r="S143" s="26" t="e">
        <f>NA()</f>
        <v>#N/A</v>
      </c>
      <c r="T143" s="44">
        <v>17.731607895597449</v>
      </c>
      <c r="U143" s="44">
        <v>17.392222946367379</v>
      </c>
      <c r="V143" s="44">
        <v>18.538049684404651</v>
      </c>
      <c r="W143" s="44">
        <v>17.33547270783771</v>
      </c>
      <c r="X143" s="26" t="e">
        <f>NA()</f>
        <v>#N/A</v>
      </c>
      <c r="Y143" s="44">
        <v>15.462220372909201</v>
      </c>
      <c r="Z143" s="26" t="e">
        <f>NA()</f>
        <v>#N/A</v>
      </c>
      <c r="AA143" s="44">
        <v>17.201775878963701</v>
      </c>
      <c r="AB143" s="44">
        <v>18.485609613868181</v>
      </c>
      <c r="AC143" s="44">
        <v>17.548283265992101</v>
      </c>
      <c r="AD143" s="7" t="e">
        <f>NA()</f>
        <v>#N/A</v>
      </c>
    </row>
    <row r="144" spans="1:30" x14ac:dyDescent="0.3">
      <c r="A144" s="9">
        <v>45428</v>
      </c>
      <c r="B144" s="7"/>
      <c r="C144" s="7"/>
      <c r="D144" s="26"/>
      <c r="E144" s="26"/>
      <c r="F144" s="7"/>
      <c r="G144" s="7"/>
      <c r="H144" s="7"/>
      <c r="I144" s="7"/>
      <c r="J144" s="7"/>
      <c r="K144" s="7"/>
      <c r="L144" s="7"/>
      <c r="M144" s="26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26"/>
      <c r="Y144" s="7"/>
      <c r="Z144" s="26"/>
      <c r="AA144" s="7"/>
      <c r="AB144" s="7"/>
      <c r="AC144" s="7"/>
      <c r="AD144" s="7"/>
    </row>
    <row r="145" spans="1:30" x14ac:dyDescent="0.3">
      <c r="A145" s="9">
        <v>45429</v>
      </c>
      <c r="B145" s="7"/>
      <c r="C145" s="7"/>
      <c r="D145" s="26"/>
      <c r="E145" s="26"/>
      <c r="F145" s="7"/>
      <c r="G145" s="7"/>
      <c r="H145" s="7"/>
      <c r="I145" s="7"/>
      <c r="J145" s="7"/>
      <c r="K145" s="7"/>
      <c r="L145" s="7"/>
      <c r="M145" s="26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26"/>
      <c r="Y145" s="7"/>
      <c r="Z145" s="26"/>
      <c r="AA145" s="7"/>
      <c r="AB145" s="7"/>
      <c r="AC145" s="7"/>
      <c r="AD145" s="7"/>
    </row>
    <row r="146" spans="1:30" x14ac:dyDescent="0.3">
      <c r="A146" s="9">
        <v>45430</v>
      </c>
      <c r="B146" s="7"/>
      <c r="C146" s="7"/>
      <c r="D146" s="26"/>
      <c r="E146" s="26"/>
      <c r="F146" s="7"/>
      <c r="G146" s="7"/>
      <c r="H146" s="7"/>
      <c r="I146" s="7"/>
      <c r="J146" s="7"/>
      <c r="K146" s="7"/>
      <c r="L146" s="7"/>
      <c r="M146" s="26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26"/>
      <c r="Y146" s="7"/>
      <c r="Z146" s="26"/>
      <c r="AA146" s="7"/>
      <c r="AB146" s="7"/>
      <c r="AC146" s="7"/>
      <c r="AD146" s="7"/>
    </row>
    <row r="147" spans="1:30" x14ac:dyDescent="0.3">
      <c r="A147" s="9">
        <v>45431</v>
      </c>
      <c r="B147" s="7"/>
      <c r="C147" s="7"/>
      <c r="D147" s="26"/>
      <c r="E147" s="26"/>
      <c r="F147" s="7"/>
      <c r="G147" s="7"/>
      <c r="H147" s="7"/>
      <c r="I147" s="7"/>
      <c r="J147" s="7"/>
      <c r="K147" s="7"/>
      <c r="L147" s="7"/>
      <c r="M147" s="26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26"/>
      <c r="Y147" s="7"/>
      <c r="Z147" s="26"/>
      <c r="AA147" s="7"/>
      <c r="AB147" s="7"/>
      <c r="AC147" s="7"/>
      <c r="AD147" s="7"/>
    </row>
    <row r="148" spans="1:30" x14ac:dyDescent="0.3">
      <c r="A148" s="9">
        <v>45432</v>
      </c>
      <c r="B148" s="7"/>
      <c r="C148" s="7"/>
      <c r="D148" s="26"/>
      <c r="E148" s="26"/>
      <c r="F148" s="7"/>
      <c r="G148" s="7"/>
      <c r="H148" s="7"/>
      <c r="I148" s="7"/>
      <c r="J148" s="7"/>
      <c r="K148" s="7"/>
      <c r="L148" s="7"/>
      <c r="M148" s="26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26"/>
      <c r="Y148" s="7"/>
      <c r="Z148" s="26"/>
      <c r="AA148" s="7"/>
      <c r="AB148" s="7"/>
      <c r="AC148" s="7"/>
      <c r="AD148" s="7"/>
    </row>
    <row r="149" spans="1:30" x14ac:dyDescent="0.3">
      <c r="A149" s="9">
        <v>45433</v>
      </c>
      <c r="B149" s="7"/>
      <c r="C149" s="7"/>
      <c r="D149" s="26"/>
      <c r="E149" s="26"/>
      <c r="F149" s="7"/>
      <c r="G149" s="7"/>
      <c r="H149" s="7"/>
      <c r="I149" s="7"/>
      <c r="J149" s="7"/>
      <c r="K149" s="7"/>
      <c r="L149" s="7"/>
      <c r="M149" s="26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26"/>
      <c r="Y149" s="7"/>
      <c r="Z149" s="26"/>
      <c r="AA149" s="7"/>
      <c r="AB149" s="7"/>
      <c r="AC149" s="7"/>
      <c r="AD149" s="7"/>
    </row>
    <row r="150" spans="1:30" x14ac:dyDescent="0.3">
      <c r="A150" s="9">
        <v>45434</v>
      </c>
      <c r="B150" s="7"/>
      <c r="C150" s="7"/>
      <c r="D150" s="26"/>
      <c r="E150" s="26"/>
      <c r="F150" s="7"/>
      <c r="G150" s="7"/>
      <c r="H150" s="7"/>
      <c r="I150" s="7"/>
      <c r="J150" s="7"/>
      <c r="K150" s="7"/>
      <c r="L150" s="7"/>
      <c r="M150" s="26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26"/>
      <c r="Y150" s="7"/>
      <c r="Z150" s="26"/>
      <c r="AA150" s="7"/>
      <c r="AB150" s="7"/>
      <c r="AC150" s="7"/>
      <c r="AD150" s="7"/>
    </row>
    <row r="151" spans="1:30" x14ac:dyDescent="0.3">
      <c r="A151" s="9">
        <v>45435</v>
      </c>
      <c r="B151" s="7"/>
      <c r="C151" s="7"/>
      <c r="D151" s="26"/>
      <c r="E151" s="26"/>
      <c r="F151" s="7"/>
      <c r="G151" s="7"/>
      <c r="H151" s="7"/>
      <c r="I151" s="7"/>
      <c r="J151" s="7"/>
      <c r="K151" s="7"/>
      <c r="L151" s="7"/>
      <c r="M151" s="26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26"/>
      <c r="Y151" s="7"/>
      <c r="Z151" s="26"/>
      <c r="AA151" s="7"/>
      <c r="AB151" s="7"/>
      <c r="AC151" s="7"/>
      <c r="AD151" s="7"/>
    </row>
    <row r="152" spans="1:30" x14ac:dyDescent="0.3">
      <c r="A152" s="9">
        <v>45436</v>
      </c>
      <c r="B152" s="7"/>
      <c r="C152" s="7"/>
      <c r="D152" s="26"/>
      <c r="E152" s="26"/>
      <c r="F152" s="7"/>
      <c r="G152" s="7"/>
      <c r="H152" s="7"/>
      <c r="I152" s="7"/>
      <c r="J152" s="7"/>
      <c r="K152" s="7"/>
      <c r="L152" s="7"/>
      <c r="M152" s="26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26"/>
      <c r="Y152" s="7"/>
      <c r="Z152" s="26"/>
      <c r="AA152" s="7"/>
      <c r="AB152" s="7"/>
      <c r="AC152" s="7"/>
      <c r="AD152" s="7"/>
    </row>
    <row r="153" spans="1:30" x14ac:dyDescent="0.3">
      <c r="A153" s="9">
        <v>45437</v>
      </c>
      <c r="B153" s="7"/>
      <c r="C153" s="7"/>
      <c r="D153" s="26"/>
      <c r="E153" s="26"/>
      <c r="F153" s="7"/>
      <c r="G153" s="7"/>
      <c r="H153" s="7"/>
      <c r="I153" s="7"/>
      <c r="J153" s="7"/>
      <c r="K153" s="7"/>
      <c r="L153" s="7"/>
      <c r="M153" s="26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26"/>
      <c r="Y153" s="7"/>
      <c r="Z153" s="26"/>
      <c r="AA153" s="7"/>
      <c r="AB153" s="7"/>
      <c r="AC153" s="7"/>
      <c r="AD153" s="7"/>
    </row>
    <row r="154" spans="1:30" x14ac:dyDescent="0.3">
      <c r="A154" s="9">
        <v>45438</v>
      </c>
      <c r="B154" s="7"/>
      <c r="C154" s="7"/>
      <c r="D154" s="26"/>
      <c r="E154" s="26"/>
      <c r="F154" s="7"/>
      <c r="G154" s="7"/>
      <c r="H154" s="7"/>
      <c r="I154" s="7"/>
      <c r="J154" s="7"/>
      <c r="K154" s="7"/>
      <c r="L154" s="7"/>
      <c r="M154" s="26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26"/>
      <c r="Y154" s="7"/>
      <c r="Z154" s="26"/>
      <c r="AA154" s="7"/>
      <c r="AB154" s="7"/>
      <c r="AC154" s="7"/>
      <c r="AD154" s="7"/>
    </row>
    <row r="155" spans="1:30" x14ac:dyDescent="0.3">
      <c r="A155" s="9">
        <v>45439</v>
      </c>
      <c r="B155" s="7"/>
      <c r="C155" s="7"/>
      <c r="D155" s="26"/>
      <c r="E155" s="26"/>
      <c r="F155" s="7"/>
      <c r="G155" s="7"/>
      <c r="H155" s="7"/>
      <c r="I155" s="7"/>
      <c r="J155" s="7"/>
      <c r="K155" s="7"/>
      <c r="L155" s="7"/>
      <c r="M155" s="26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26"/>
      <c r="Y155" s="7"/>
      <c r="Z155" s="26"/>
      <c r="AA155" s="7"/>
      <c r="AB155" s="7"/>
      <c r="AC155" s="7"/>
      <c r="AD155" s="7"/>
    </row>
    <row r="156" spans="1:30" x14ac:dyDescent="0.3">
      <c r="A156" s="9">
        <v>45440</v>
      </c>
      <c r="B156" s="7"/>
      <c r="C156" s="7"/>
      <c r="D156" s="26"/>
      <c r="E156" s="26"/>
      <c r="F156" s="7"/>
      <c r="G156" s="7"/>
      <c r="H156" s="7"/>
      <c r="I156" s="7"/>
      <c r="J156" s="7"/>
      <c r="K156" s="7"/>
      <c r="L156" s="7"/>
      <c r="M156" s="26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26"/>
      <c r="Y156" s="7"/>
      <c r="Z156" s="26"/>
      <c r="AA156" s="7"/>
      <c r="AB156" s="7"/>
      <c r="AC156" s="7"/>
      <c r="AD156" s="7"/>
    </row>
    <row r="157" spans="1:30" x14ac:dyDescent="0.3">
      <c r="A157" s="9">
        <v>45441</v>
      </c>
      <c r="B157" s="7"/>
      <c r="C157" s="7"/>
      <c r="D157" s="26"/>
      <c r="E157" s="26"/>
      <c r="F157" s="7"/>
      <c r="G157" s="7"/>
      <c r="H157" s="7"/>
      <c r="I157" s="7"/>
      <c r="J157" s="7"/>
      <c r="K157" s="7"/>
      <c r="L157" s="7"/>
      <c r="M157" s="26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26"/>
      <c r="Y157" s="7"/>
      <c r="Z157" s="26"/>
      <c r="AA157" s="7"/>
      <c r="AB157" s="7"/>
      <c r="AC157" s="7"/>
      <c r="AD157" s="7"/>
    </row>
    <row r="158" spans="1:30" x14ac:dyDescent="0.3">
      <c r="A158" s="9">
        <v>45442</v>
      </c>
      <c r="B158" s="7"/>
      <c r="C158" s="7"/>
      <c r="D158" s="26"/>
      <c r="E158" s="26"/>
      <c r="F158" s="7"/>
      <c r="G158" s="7"/>
      <c r="H158" s="7"/>
      <c r="I158" s="7"/>
      <c r="J158" s="7"/>
      <c r="K158" s="7"/>
      <c r="L158" s="7"/>
      <c r="M158" s="26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26"/>
      <c r="Y158" s="7"/>
      <c r="Z158" s="26"/>
      <c r="AA158" s="7"/>
      <c r="AB158" s="7"/>
      <c r="AC158" s="7"/>
      <c r="AD158" s="7"/>
    </row>
    <row r="159" spans="1:30" x14ac:dyDescent="0.3">
      <c r="A159" s="9">
        <v>45443</v>
      </c>
      <c r="B159" s="7"/>
      <c r="C159" s="7"/>
      <c r="D159" s="26"/>
      <c r="E159" s="26"/>
      <c r="F159" s="7"/>
      <c r="G159" s="7"/>
      <c r="H159" s="7"/>
      <c r="I159" s="7"/>
      <c r="J159" s="7"/>
      <c r="K159" s="7"/>
      <c r="L159" s="7"/>
      <c r="M159" s="26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26"/>
      <c r="Y159" s="7"/>
      <c r="Z159" s="26"/>
      <c r="AA159" s="7"/>
      <c r="AB159" s="7"/>
      <c r="AC159" s="7"/>
      <c r="AD159" s="7"/>
    </row>
    <row r="160" spans="1:30" x14ac:dyDescent="0.3">
      <c r="A160" s="9">
        <v>45444</v>
      </c>
      <c r="B160" s="7"/>
      <c r="C160" s="7"/>
      <c r="D160" s="26"/>
      <c r="E160" s="26"/>
      <c r="F160" s="7"/>
      <c r="G160" s="7"/>
      <c r="H160" s="7"/>
      <c r="I160" s="7"/>
      <c r="J160" s="7"/>
      <c r="K160" s="7"/>
      <c r="L160" s="7"/>
      <c r="M160" s="26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26"/>
      <c r="Y160" s="7"/>
      <c r="Z160" s="26"/>
      <c r="AA160" s="7"/>
      <c r="AB160" s="7"/>
      <c r="AC160" s="7"/>
      <c r="AD160" s="7"/>
    </row>
    <row r="161" spans="1:30" x14ac:dyDescent="0.3">
      <c r="A161" s="9">
        <v>45445</v>
      </c>
      <c r="B161" s="7"/>
      <c r="C161" s="7"/>
      <c r="D161" s="26"/>
      <c r="E161" s="26"/>
      <c r="F161" s="7"/>
      <c r="G161" s="7"/>
      <c r="H161" s="7"/>
      <c r="I161" s="7"/>
      <c r="J161" s="7"/>
      <c r="K161" s="7"/>
      <c r="L161" s="7"/>
      <c r="M161" s="26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26"/>
      <c r="Y161" s="7"/>
      <c r="Z161" s="26"/>
      <c r="AA161" s="7"/>
      <c r="AB161" s="7"/>
      <c r="AC161" s="7"/>
      <c r="AD161" s="7"/>
    </row>
    <row r="162" spans="1:30" x14ac:dyDescent="0.3">
      <c r="A162" s="9">
        <v>45446</v>
      </c>
      <c r="B162" s="7"/>
      <c r="C162" s="7"/>
      <c r="D162" s="26"/>
      <c r="E162" s="26"/>
      <c r="F162" s="7"/>
      <c r="G162" s="7"/>
      <c r="H162" s="7"/>
      <c r="I162" s="7"/>
      <c r="J162" s="7"/>
      <c r="K162" s="7"/>
      <c r="L162" s="7"/>
      <c r="M162" s="26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26"/>
      <c r="Y162" s="7"/>
      <c r="Z162" s="26"/>
      <c r="AA162" s="7"/>
      <c r="AB162" s="7"/>
      <c r="AC162" s="7"/>
      <c r="AD162" s="7"/>
    </row>
    <row r="163" spans="1:30" x14ac:dyDescent="0.3">
      <c r="A163" s="9">
        <v>45447</v>
      </c>
      <c r="B163" s="7"/>
      <c r="C163" s="7"/>
      <c r="D163" s="26"/>
      <c r="E163" s="26"/>
      <c r="F163" s="7"/>
      <c r="G163" s="7"/>
      <c r="H163" s="7"/>
      <c r="I163" s="7"/>
      <c r="J163" s="7"/>
      <c r="K163" s="7"/>
      <c r="L163" s="7"/>
      <c r="M163" s="26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26"/>
      <c r="Y163" s="7"/>
      <c r="Z163" s="26"/>
      <c r="AA163" s="7"/>
      <c r="AB163" s="7"/>
      <c r="AC163" s="7"/>
      <c r="AD163" s="7"/>
    </row>
    <row r="164" spans="1:30" x14ac:dyDescent="0.3">
      <c r="A164" s="9">
        <v>45448</v>
      </c>
      <c r="B164" s="7"/>
      <c r="C164" s="7"/>
      <c r="D164" s="26"/>
      <c r="E164" s="26"/>
      <c r="F164" s="7"/>
      <c r="G164" s="7"/>
      <c r="H164" s="7"/>
      <c r="I164" s="7"/>
      <c r="J164" s="7"/>
      <c r="K164" s="7"/>
      <c r="L164" s="7"/>
      <c r="M164" s="26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26"/>
      <c r="Y164" s="7"/>
      <c r="Z164" s="26"/>
      <c r="AA164" s="7"/>
      <c r="AB164" s="7"/>
      <c r="AC164" s="7"/>
      <c r="AD164" s="7"/>
    </row>
    <row r="165" spans="1:30" x14ac:dyDescent="0.3">
      <c r="A165" s="9">
        <v>45449</v>
      </c>
      <c r="B165" s="7"/>
      <c r="C165" s="7"/>
      <c r="D165" s="26"/>
      <c r="E165" s="26"/>
      <c r="F165" s="7"/>
      <c r="G165" s="7"/>
      <c r="H165" s="7"/>
      <c r="I165" s="7"/>
      <c r="J165" s="7"/>
      <c r="K165" s="7"/>
      <c r="L165" s="7"/>
      <c r="M165" s="26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26"/>
      <c r="Y165" s="7"/>
      <c r="Z165" s="26"/>
      <c r="AA165" s="7"/>
      <c r="AB165" s="7"/>
      <c r="AC165" s="7"/>
      <c r="AD165" s="7"/>
    </row>
    <row r="166" spans="1:30" x14ac:dyDescent="0.3">
      <c r="A166" s="9">
        <v>45450</v>
      </c>
      <c r="B166" s="7"/>
      <c r="C166" s="7"/>
      <c r="D166" s="26"/>
      <c r="E166" s="26"/>
      <c r="F166" s="7"/>
      <c r="G166" s="7"/>
      <c r="H166" s="7"/>
      <c r="I166" s="7"/>
      <c r="J166" s="7"/>
      <c r="K166" s="7"/>
      <c r="L166" s="7"/>
      <c r="M166" s="26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26"/>
      <c r="Y166" s="7"/>
      <c r="Z166" s="26"/>
      <c r="AA166" s="7"/>
      <c r="AB166" s="7"/>
      <c r="AC166" s="7"/>
      <c r="AD166" s="7"/>
    </row>
    <row r="167" spans="1:30" x14ac:dyDescent="0.3">
      <c r="A167" s="9">
        <v>45451</v>
      </c>
      <c r="B167" s="7"/>
      <c r="C167" s="7"/>
      <c r="D167" s="26"/>
      <c r="E167" s="26"/>
      <c r="F167" s="7"/>
      <c r="G167" s="7"/>
      <c r="H167" s="7"/>
      <c r="I167" s="7"/>
      <c r="J167" s="7"/>
      <c r="K167" s="7"/>
      <c r="L167" s="7"/>
      <c r="M167" s="26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26"/>
      <c r="Y167" s="7"/>
      <c r="Z167" s="26"/>
      <c r="AA167" s="7"/>
      <c r="AB167" s="7"/>
      <c r="AC167" s="7"/>
      <c r="AD167" s="7"/>
    </row>
    <row r="168" spans="1:30" x14ac:dyDescent="0.3">
      <c r="A168" s="9">
        <v>45452</v>
      </c>
      <c r="B168" s="7"/>
      <c r="C168" s="7"/>
      <c r="D168" s="26"/>
      <c r="E168" s="26"/>
      <c r="F168" s="7"/>
      <c r="G168" s="7"/>
      <c r="H168" s="7"/>
      <c r="I168" s="7"/>
      <c r="J168" s="7"/>
      <c r="K168" s="7"/>
      <c r="L168" s="7"/>
      <c r="M168" s="26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26"/>
      <c r="Y168" s="7"/>
      <c r="Z168" s="26"/>
      <c r="AA168" s="7"/>
      <c r="AB168" s="7"/>
      <c r="AC168" s="7"/>
      <c r="AD168" s="7"/>
    </row>
    <row r="169" spans="1:30" x14ac:dyDescent="0.3">
      <c r="A169" s="9">
        <v>45453</v>
      </c>
      <c r="B169" s="7"/>
      <c r="C169" s="7"/>
      <c r="D169" s="26"/>
      <c r="E169" s="26"/>
      <c r="F169" s="7"/>
      <c r="G169" s="7"/>
      <c r="H169" s="7"/>
      <c r="I169" s="7"/>
      <c r="J169" s="7"/>
      <c r="K169" s="7"/>
      <c r="L169" s="7"/>
      <c r="M169" s="26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26"/>
      <c r="Y169" s="7"/>
      <c r="Z169" s="26"/>
      <c r="AA169" s="7"/>
      <c r="AB169" s="7"/>
      <c r="AC169" s="7"/>
      <c r="AD169" s="7"/>
    </row>
    <row r="170" spans="1:30" x14ac:dyDescent="0.3">
      <c r="A170" s="9">
        <v>45454</v>
      </c>
      <c r="B170" s="7"/>
      <c r="C170" s="7"/>
      <c r="D170" s="26"/>
      <c r="E170" s="26"/>
      <c r="F170" s="7"/>
      <c r="G170" s="7"/>
      <c r="H170" s="7"/>
      <c r="I170" s="7"/>
      <c r="J170" s="7"/>
      <c r="K170" s="7"/>
      <c r="L170" s="7"/>
      <c r="M170" s="26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26"/>
      <c r="Y170" s="7"/>
      <c r="Z170" s="26"/>
      <c r="AA170" s="7"/>
      <c r="AB170" s="7"/>
      <c r="AC170" s="7"/>
      <c r="AD170" s="7"/>
    </row>
    <row r="171" spans="1:30" x14ac:dyDescent="0.3">
      <c r="A171" s="9">
        <v>45455</v>
      </c>
      <c r="B171" s="7"/>
      <c r="C171" s="7"/>
      <c r="D171" s="26"/>
      <c r="E171" s="26"/>
      <c r="F171" s="7"/>
      <c r="G171" s="7"/>
      <c r="H171" s="7"/>
      <c r="I171" s="7"/>
      <c r="J171" s="7"/>
      <c r="K171" s="7"/>
      <c r="L171" s="7"/>
      <c r="M171" s="26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26"/>
      <c r="Y171" s="7"/>
      <c r="Z171" s="26"/>
      <c r="AA171" s="7"/>
      <c r="AB171" s="7"/>
      <c r="AC171" s="7"/>
      <c r="AD171" s="7"/>
    </row>
    <row r="172" spans="1:30" x14ac:dyDescent="0.3">
      <c r="A172" s="9">
        <v>45456</v>
      </c>
      <c r="B172" s="7"/>
      <c r="C172" s="7"/>
      <c r="D172" s="26"/>
      <c r="E172" s="26"/>
      <c r="F172" s="7"/>
      <c r="G172" s="7"/>
      <c r="H172" s="7"/>
      <c r="I172" s="7"/>
      <c r="J172" s="7"/>
      <c r="K172" s="7"/>
      <c r="L172" s="7"/>
      <c r="M172" s="26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26"/>
      <c r="Y172" s="7"/>
      <c r="Z172" s="26"/>
      <c r="AA172" s="7"/>
      <c r="AB172" s="7"/>
      <c r="AC172" s="7"/>
      <c r="AD172" s="7"/>
    </row>
    <row r="173" spans="1:30" x14ac:dyDescent="0.3">
      <c r="A173" s="9">
        <v>45457</v>
      </c>
      <c r="B173" s="7"/>
      <c r="C173" s="7"/>
      <c r="D173" s="26"/>
      <c r="E173" s="26"/>
      <c r="F173" s="7"/>
      <c r="G173" s="7"/>
      <c r="H173" s="7"/>
      <c r="I173" s="7"/>
      <c r="J173" s="7"/>
      <c r="K173" s="7"/>
      <c r="L173" s="7"/>
      <c r="M173" s="26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26"/>
      <c r="Y173" s="7"/>
      <c r="Z173" s="26"/>
      <c r="AA173" s="7"/>
      <c r="AB173" s="7"/>
      <c r="AC173" s="7"/>
      <c r="AD173" s="7"/>
    </row>
    <row r="174" spans="1:30" x14ac:dyDescent="0.3">
      <c r="A174" s="9">
        <v>45458</v>
      </c>
      <c r="B174" s="7"/>
      <c r="C174" s="7"/>
      <c r="D174" s="26"/>
      <c r="E174" s="26"/>
      <c r="F174" s="7"/>
      <c r="G174" s="7"/>
      <c r="H174" s="7"/>
      <c r="I174" s="7"/>
      <c r="J174" s="7"/>
      <c r="K174" s="7"/>
      <c r="L174" s="7"/>
      <c r="M174" s="26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26"/>
      <c r="Y174" s="7"/>
      <c r="Z174" s="26"/>
      <c r="AA174" s="7"/>
      <c r="AB174" s="7"/>
      <c r="AC174" s="7"/>
      <c r="AD174" s="7"/>
    </row>
    <row r="175" spans="1:30" x14ac:dyDescent="0.3">
      <c r="A175" s="9">
        <v>45459</v>
      </c>
      <c r="B175" s="7"/>
      <c r="C175" s="7"/>
      <c r="D175" s="26"/>
      <c r="E175" s="26"/>
      <c r="F175" s="7"/>
      <c r="G175" s="7"/>
      <c r="H175" s="7"/>
      <c r="I175" s="7"/>
      <c r="J175" s="7"/>
      <c r="K175" s="7"/>
      <c r="L175" s="7"/>
      <c r="M175" s="26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26"/>
      <c r="Y175" s="7"/>
      <c r="Z175" s="26"/>
      <c r="AA175" s="7"/>
      <c r="AB175" s="7"/>
      <c r="AC175" s="7"/>
      <c r="AD175" s="7"/>
    </row>
    <row r="176" spans="1:30" x14ac:dyDescent="0.3">
      <c r="A176" s="9">
        <v>45460</v>
      </c>
      <c r="B176" s="7"/>
      <c r="C176" s="7"/>
      <c r="D176" s="26"/>
      <c r="E176" s="26"/>
      <c r="F176" s="7"/>
      <c r="G176" s="7"/>
      <c r="H176" s="7"/>
      <c r="I176" s="7"/>
      <c r="J176" s="7"/>
      <c r="K176" s="7"/>
      <c r="L176" s="7"/>
      <c r="M176" s="26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26"/>
      <c r="Y176" s="7"/>
      <c r="Z176" s="26"/>
      <c r="AA176" s="7"/>
      <c r="AB176" s="7"/>
      <c r="AC176" s="7"/>
      <c r="AD176" s="7"/>
    </row>
    <row r="177" spans="1:30" x14ac:dyDescent="0.3">
      <c r="A177" s="9">
        <v>45461</v>
      </c>
      <c r="B177" s="7"/>
      <c r="C177" s="7"/>
      <c r="D177" s="26"/>
      <c r="E177" s="26"/>
      <c r="F177" s="7"/>
      <c r="G177" s="7"/>
      <c r="H177" s="7"/>
      <c r="I177" s="7"/>
      <c r="J177" s="7"/>
      <c r="K177" s="7"/>
      <c r="L177" s="7"/>
      <c r="M177" s="26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26"/>
      <c r="Y177" s="7"/>
      <c r="Z177" s="26"/>
      <c r="AA177" s="7"/>
      <c r="AB177" s="7"/>
      <c r="AC177" s="7"/>
      <c r="AD177" s="7"/>
    </row>
    <row r="178" spans="1:30" x14ac:dyDescent="0.3">
      <c r="A178" s="9">
        <v>45462</v>
      </c>
      <c r="B178" s="7"/>
      <c r="C178" s="7"/>
      <c r="D178" s="26"/>
      <c r="E178" s="26"/>
      <c r="F178" s="7"/>
      <c r="G178" s="7"/>
      <c r="H178" s="7"/>
      <c r="I178" s="7"/>
      <c r="J178" s="7"/>
      <c r="K178" s="7"/>
      <c r="L178" s="7"/>
      <c r="M178" s="26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26"/>
      <c r="Y178" s="7"/>
      <c r="Z178" s="26"/>
      <c r="AA178" s="7"/>
      <c r="AB178" s="7"/>
      <c r="AC178" s="7"/>
      <c r="AD178" s="7"/>
    </row>
    <row r="179" spans="1:30" x14ac:dyDescent="0.3">
      <c r="A179" s="9">
        <v>45463</v>
      </c>
      <c r="B179" s="7"/>
      <c r="C179" s="7"/>
      <c r="D179" s="26"/>
      <c r="E179" s="26"/>
      <c r="F179" s="7"/>
      <c r="G179" s="7"/>
      <c r="H179" s="7"/>
      <c r="I179" s="7"/>
      <c r="J179" s="7"/>
      <c r="K179" s="7"/>
      <c r="L179" s="7"/>
      <c r="M179" s="26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26"/>
      <c r="Y179" s="7"/>
      <c r="Z179" s="26"/>
      <c r="AA179" s="7"/>
      <c r="AB179" s="7"/>
      <c r="AC179" s="7"/>
      <c r="AD179" s="7"/>
    </row>
    <row r="180" spans="1:30" x14ac:dyDescent="0.3">
      <c r="A180" s="9">
        <v>45464</v>
      </c>
      <c r="B180" s="7"/>
      <c r="C180" s="7"/>
      <c r="D180" s="26"/>
      <c r="E180" s="26"/>
      <c r="F180" s="7"/>
      <c r="G180" s="7"/>
      <c r="H180" s="7"/>
      <c r="I180" s="7"/>
      <c r="J180" s="7"/>
      <c r="K180" s="7"/>
      <c r="L180" s="7"/>
      <c r="M180" s="26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26"/>
      <c r="Y180" s="7"/>
      <c r="Z180" s="26"/>
      <c r="AA180" s="7"/>
      <c r="AB180" s="7"/>
      <c r="AC180" s="7"/>
      <c r="AD180" s="7"/>
    </row>
    <row r="181" spans="1:30" x14ac:dyDescent="0.3">
      <c r="A181" s="9">
        <v>45465</v>
      </c>
      <c r="B181" s="7"/>
      <c r="C181" s="7"/>
      <c r="D181" s="26"/>
      <c r="E181" s="26"/>
      <c r="F181" s="7"/>
      <c r="G181" s="7"/>
      <c r="H181" s="7"/>
      <c r="I181" s="7"/>
      <c r="J181" s="7"/>
      <c r="K181" s="7"/>
      <c r="L181" s="7"/>
      <c r="M181" s="26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26"/>
      <c r="Y181" s="7"/>
      <c r="Z181" s="26"/>
      <c r="AA181" s="7"/>
      <c r="AB181" s="7"/>
      <c r="AC181" s="7"/>
      <c r="AD181" s="7"/>
    </row>
    <row r="182" spans="1:30" x14ac:dyDescent="0.3">
      <c r="A182" s="9">
        <v>45466</v>
      </c>
      <c r="B182" s="7"/>
      <c r="C182" s="7"/>
      <c r="D182" s="26"/>
      <c r="E182" s="26"/>
      <c r="F182" s="7"/>
      <c r="G182" s="7"/>
      <c r="H182" s="7"/>
      <c r="I182" s="7"/>
      <c r="J182" s="7"/>
      <c r="K182" s="7"/>
      <c r="L182" s="7"/>
      <c r="M182" s="26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26"/>
      <c r="Y182" s="7"/>
      <c r="Z182" s="26"/>
      <c r="AA182" s="7"/>
      <c r="AB182" s="7"/>
      <c r="AC182" s="7"/>
      <c r="AD182" s="7"/>
    </row>
    <row r="183" spans="1:30" x14ac:dyDescent="0.3">
      <c r="A183" s="9">
        <v>45467</v>
      </c>
      <c r="B183" s="7"/>
      <c r="C183" s="7"/>
      <c r="D183" s="26"/>
      <c r="E183" s="26"/>
      <c r="F183" s="7"/>
      <c r="G183" s="7"/>
      <c r="H183" s="7"/>
      <c r="I183" s="7"/>
      <c r="J183" s="7"/>
      <c r="K183" s="7"/>
      <c r="L183" s="7"/>
      <c r="M183" s="26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26"/>
      <c r="Y183" s="7"/>
      <c r="Z183" s="26"/>
      <c r="AA183" s="7"/>
      <c r="AB183" s="7"/>
      <c r="AC183" s="7"/>
      <c r="AD183" s="7"/>
    </row>
    <row r="184" spans="1:30" x14ac:dyDescent="0.3">
      <c r="A184" s="9">
        <v>45468</v>
      </c>
      <c r="B184" s="7"/>
      <c r="C184" s="7"/>
      <c r="D184" s="26"/>
      <c r="E184" s="26"/>
      <c r="F184" s="7"/>
      <c r="G184" s="7"/>
      <c r="H184" s="7"/>
      <c r="I184" s="7"/>
      <c r="J184" s="7"/>
      <c r="K184" s="7"/>
      <c r="L184" s="7"/>
      <c r="M184" s="26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26"/>
      <c r="Y184" s="7"/>
      <c r="Z184" s="26"/>
      <c r="AA184" s="7"/>
      <c r="AB184" s="7"/>
      <c r="AC184" s="7"/>
      <c r="AD184" s="7"/>
    </row>
    <row r="185" spans="1:30" x14ac:dyDescent="0.3">
      <c r="A185" s="9">
        <v>45469</v>
      </c>
      <c r="B185" s="7"/>
      <c r="C185" s="7"/>
      <c r="D185" s="26"/>
      <c r="E185" s="26"/>
      <c r="F185" s="7"/>
      <c r="G185" s="7"/>
      <c r="H185" s="7"/>
      <c r="I185" s="7"/>
      <c r="J185" s="7"/>
      <c r="K185" s="7"/>
      <c r="L185" s="7"/>
      <c r="M185" s="26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26"/>
      <c r="Y185" s="7"/>
      <c r="Z185" s="26"/>
      <c r="AA185" s="7"/>
      <c r="AB185" s="7"/>
      <c r="AC185" s="7"/>
      <c r="AD185" s="7"/>
    </row>
    <row r="186" spans="1:30" x14ac:dyDescent="0.3">
      <c r="A186" s="9">
        <v>45470</v>
      </c>
      <c r="B186" s="7"/>
      <c r="C186" s="7"/>
      <c r="D186" s="26"/>
      <c r="E186" s="26"/>
      <c r="F186" s="7"/>
      <c r="G186" s="7"/>
      <c r="H186" s="7"/>
      <c r="I186" s="7"/>
      <c r="J186" s="7"/>
      <c r="K186" s="7"/>
      <c r="L186" s="7"/>
      <c r="M186" s="26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26"/>
      <c r="Y186" s="7"/>
      <c r="Z186" s="26"/>
      <c r="AA186" s="7"/>
      <c r="AB186" s="7"/>
      <c r="AC186" s="7"/>
      <c r="AD186" s="7"/>
    </row>
    <row r="187" spans="1:30" x14ac:dyDescent="0.3">
      <c r="A187" s="9">
        <v>45471</v>
      </c>
      <c r="B187" s="7"/>
      <c r="C187" s="7"/>
      <c r="D187" s="26"/>
      <c r="E187" s="26"/>
      <c r="F187" s="7"/>
      <c r="G187" s="7"/>
      <c r="H187" s="7"/>
      <c r="I187" s="7"/>
      <c r="J187" s="7"/>
      <c r="K187" s="7"/>
      <c r="L187" s="7"/>
      <c r="M187" s="26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26"/>
      <c r="Y187" s="7"/>
      <c r="Z187" s="26"/>
      <c r="AA187" s="7"/>
      <c r="AB187" s="7"/>
      <c r="AC187" s="7"/>
      <c r="AD187" s="7"/>
    </row>
    <row r="188" spans="1:30" x14ac:dyDescent="0.3">
      <c r="A188" s="9">
        <v>45472</v>
      </c>
      <c r="B188" s="7"/>
      <c r="C188" s="7"/>
      <c r="D188" s="26"/>
      <c r="E188" s="26"/>
      <c r="F188" s="7"/>
      <c r="G188" s="7"/>
      <c r="H188" s="7"/>
      <c r="I188" s="7"/>
      <c r="J188" s="7"/>
      <c r="K188" s="7"/>
      <c r="L188" s="7"/>
      <c r="M188" s="26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26"/>
      <c r="Y188" s="7"/>
      <c r="Z188" s="26"/>
      <c r="AA188" s="7"/>
      <c r="AB188" s="7"/>
      <c r="AC188" s="7"/>
      <c r="AD188" s="7"/>
    </row>
    <row r="189" spans="1:30" x14ac:dyDescent="0.3">
      <c r="A189" s="9">
        <v>45473</v>
      </c>
      <c r="B189" s="7"/>
      <c r="C189" s="7"/>
      <c r="D189" s="26"/>
      <c r="E189" s="26"/>
      <c r="F189" s="7"/>
      <c r="G189" s="7"/>
      <c r="H189" s="7"/>
      <c r="I189" s="7"/>
      <c r="J189" s="7"/>
      <c r="K189" s="7"/>
      <c r="L189" s="7"/>
      <c r="M189" s="26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26"/>
      <c r="Y189" s="7"/>
      <c r="Z189" s="26"/>
      <c r="AA189" s="7"/>
      <c r="AB189" s="7"/>
      <c r="AC189" s="7"/>
      <c r="AD189" s="7"/>
    </row>
    <row r="190" spans="1:30" x14ac:dyDescent="0.3">
      <c r="A190" s="9">
        <v>45474</v>
      </c>
      <c r="B190" s="7"/>
      <c r="C190" s="7"/>
      <c r="D190" s="26"/>
      <c r="E190" s="26"/>
      <c r="F190" s="7"/>
      <c r="G190" s="7"/>
      <c r="H190" s="7"/>
      <c r="I190" s="7"/>
      <c r="J190" s="7"/>
      <c r="K190" s="7"/>
      <c r="L190" s="7"/>
      <c r="M190" s="26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26"/>
      <c r="Y190" s="7"/>
      <c r="Z190" s="26"/>
      <c r="AA190" s="7"/>
      <c r="AB190" s="7"/>
      <c r="AC190" s="7"/>
      <c r="AD190" s="7"/>
    </row>
    <row r="191" spans="1:30" x14ac:dyDescent="0.3">
      <c r="A191" s="9">
        <v>45475</v>
      </c>
      <c r="B191" s="7"/>
      <c r="C191" s="7"/>
      <c r="D191" s="26"/>
      <c r="E191" s="26"/>
      <c r="F191" s="7"/>
      <c r="G191" s="7"/>
      <c r="H191" s="7"/>
      <c r="I191" s="7"/>
      <c r="J191" s="7"/>
      <c r="K191" s="7"/>
      <c r="L191" s="7"/>
      <c r="M191" s="26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26"/>
      <c r="Y191" s="7"/>
      <c r="Z191" s="26"/>
      <c r="AA191" s="7"/>
      <c r="AB191" s="7"/>
      <c r="AC191" s="7"/>
      <c r="AD191" s="7"/>
    </row>
    <row r="192" spans="1:30" x14ac:dyDescent="0.3">
      <c r="A192" s="9">
        <v>45476</v>
      </c>
      <c r="B192" s="7"/>
      <c r="C192" s="7"/>
      <c r="D192" s="26"/>
      <c r="E192" s="26"/>
      <c r="F192" s="7"/>
      <c r="G192" s="7"/>
      <c r="H192" s="7"/>
      <c r="I192" s="7"/>
      <c r="J192" s="7"/>
      <c r="K192" s="7"/>
      <c r="L192" s="7"/>
      <c r="M192" s="26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26"/>
      <c r="Y192" s="7"/>
      <c r="Z192" s="26"/>
      <c r="AA192" s="7"/>
      <c r="AB192" s="7"/>
      <c r="AC192" s="7"/>
      <c r="AD192" s="7"/>
    </row>
    <row r="193" spans="1:30" x14ac:dyDescent="0.3">
      <c r="A193" s="9">
        <v>45477</v>
      </c>
      <c r="B193" s="7"/>
      <c r="C193" s="7"/>
      <c r="D193" s="26"/>
      <c r="E193" s="26"/>
      <c r="F193" s="7"/>
      <c r="G193" s="7"/>
      <c r="H193" s="7"/>
      <c r="I193" s="7"/>
      <c r="J193" s="7"/>
      <c r="K193" s="7"/>
      <c r="L193" s="7"/>
      <c r="M193" s="26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26"/>
      <c r="Y193" s="7"/>
      <c r="Z193" s="26"/>
      <c r="AA193" s="7"/>
      <c r="AB193" s="7"/>
      <c r="AC193" s="7"/>
      <c r="AD193" s="7"/>
    </row>
    <row r="194" spans="1:30" x14ac:dyDescent="0.3">
      <c r="A194" s="9">
        <v>45478</v>
      </c>
      <c r="B194" s="7"/>
      <c r="C194" s="7"/>
      <c r="D194" s="26"/>
      <c r="E194" s="26"/>
      <c r="F194" s="7"/>
      <c r="G194" s="7"/>
      <c r="H194" s="7"/>
      <c r="I194" s="7"/>
      <c r="J194" s="7"/>
      <c r="K194" s="7"/>
      <c r="L194" s="7"/>
      <c r="M194" s="26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26"/>
      <c r="Y194" s="7"/>
      <c r="Z194" s="26"/>
      <c r="AA194" s="7"/>
      <c r="AB194" s="7"/>
      <c r="AC194" s="7"/>
      <c r="AD194" s="7"/>
    </row>
    <row r="195" spans="1:30" x14ac:dyDescent="0.3">
      <c r="A195" s="9">
        <v>45479</v>
      </c>
      <c r="B195" s="7"/>
      <c r="C195" s="7"/>
      <c r="D195" s="26"/>
      <c r="E195" s="26"/>
      <c r="F195" s="7"/>
      <c r="G195" s="7"/>
      <c r="H195" s="7"/>
      <c r="I195" s="7"/>
      <c r="J195" s="7"/>
      <c r="K195" s="7"/>
      <c r="L195" s="7"/>
      <c r="M195" s="26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26"/>
      <c r="Y195" s="7"/>
      <c r="Z195" s="26"/>
      <c r="AA195" s="7"/>
      <c r="AB195" s="7"/>
      <c r="AC195" s="7"/>
      <c r="AD195" s="7"/>
    </row>
    <row r="196" spans="1:30" x14ac:dyDescent="0.3">
      <c r="A196" s="9">
        <v>45480</v>
      </c>
      <c r="B196" s="7"/>
      <c r="C196" s="7"/>
      <c r="D196" s="26"/>
      <c r="E196" s="26"/>
      <c r="F196" s="7"/>
      <c r="G196" s="7"/>
      <c r="H196" s="7"/>
      <c r="I196" s="7"/>
      <c r="J196" s="7"/>
      <c r="K196" s="7"/>
      <c r="L196" s="7"/>
      <c r="M196" s="26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26"/>
      <c r="Y196" s="7"/>
      <c r="Z196" s="26"/>
      <c r="AA196" s="7"/>
      <c r="AB196" s="7"/>
      <c r="AC196" s="7"/>
      <c r="AD196" s="7"/>
    </row>
    <row r="197" spans="1:30" x14ac:dyDescent="0.3">
      <c r="A197" s="9">
        <v>45481</v>
      </c>
      <c r="B197" s="7"/>
      <c r="C197" s="7"/>
      <c r="D197" s="26"/>
      <c r="E197" s="26"/>
      <c r="F197" s="7"/>
      <c r="G197" s="7"/>
      <c r="H197" s="7"/>
      <c r="I197" s="7"/>
      <c r="J197" s="7"/>
      <c r="K197" s="7"/>
      <c r="L197" s="7"/>
      <c r="M197" s="26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26"/>
      <c r="Y197" s="7"/>
      <c r="Z197" s="26"/>
      <c r="AA197" s="7"/>
      <c r="AB197" s="7"/>
      <c r="AC197" s="7"/>
      <c r="AD197" s="7"/>
    </row>
    <row r="198" spans="1:30" x14ac:dyDescent="0.3">
      <c r="A198" s="9">
        <v>45482</v>
      </c>
      <c r="B198" s="7"/>
      <c r="C198" s="7"/>
      <c r="D198" s="26"/>
      <c r="E198" s="26"/>
      <c r="F198" s="7"/>
      <c r="G198" s="7"/>
      <c r="H198" s="7"/>
      <c r="I198" s="7"/>
      <c r="J198" s="7"/>
      <c r="K198" s="7"/>
      <c r="L198" s="7"/>
      <c r="M198" s="26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26"/>
      <c r="Y198" s="7"/>
      <c r="Z198" s="26"/>
      <c r="AA198" s="7"/>
      <c r="AB198" s="7"/>
      <c r="AC198" s="7"/>
      <c r="AD198" s="7"/>
    </row>
    <row r="199" spans="1:30" x14ac:dyDescent="0.3">
      <c r="A199" s="9">
        <v>45483</v>
      </c>
      <c r="B199" s="7"/>
      <c r="C199" s="7"/>
      <c r="D199" s="26"/>
      <c r="E199" s="26"/>
      <c r="F199" s="7"/>
      <c r="G199" s="7"/>
      <c r="H199" s="7"/>
      <c r="I199" s="7"/>
      <c r="J199" s="7"/>
      <c r="K199" s="7"/>
      <c r="L199" s="7"/>
      <c r="M199" s="26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26"/>
      <c r="Y199" s="7"/>
      <c r="Z199" s="26"/>
      <c r="AA199" s="7"/>
      <c r="AB199" s="7"/>
      <c r="AC199" s="7"/>
      <c r="AD199" s="7"/>
    </row>
    <row r="200" spans="1:30" x14ac:dyDescent="0.3">
      <c r="A200" s="9">
        <v>45484</v>
      </c>
      <c r="B200" s="7"/>
      <c r="C200" s="7"/>
      <c r="D200" s="26"/>
      <c r="E200" s="26"/>
      <c r="F200" s="7"/>
      <c r="G200" s="7"/>
      <c r="H200" s="7"/>
      <c r="I200" s="7"/>
      <c r="J200" s="7"/>
      <c r="K200" s="7"/>
      <c r="L200" s="7"/>
      <c r="M200" s="26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26"/>
      <c r="Y200" s="7"/>
      <c r="Z200" s="26"/>
      <c r="AA200" s="7"/>
      <c r="AB200" s="7"/>
      <c r="AC200" s="7"/>
      <c r="AD200" s="7"/>
    </row>
    <row r="201" spans="1:30" x14ac:dyDescent="0.3">
      <c r="A201" s="9">
        <v>45485</v>
      </c>
      <c r="B201" s="7"/>
      <c r="C201" s="7"/>
      <c r="D201" s="26"/>
      <c r="E201" s="26"/>
      <c r="F201" s="7"/>
      <c r="G201" s="7"/>
      <c r="H201" s="7"/>
      <c r="I201" s="7"/>
      <c r="J201" s="7"/>
      <c r="K201" s="7"/>
      <c r="L201" s="7"/>
      <c r="M201" s="26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26"/>
      <c r="Y201" s="7"/>
      <c r="Z201" s="26"/>
      <c r="AA201" s="7"/>
      <c r="AB201" s="7"/>
      <c r="AC201" s="7"/>
      <c r="AD201" s="7"/>
    </row>
    <row r="202" spans="1:30" x14ac:dyDescent="0.3">
      <c r="A202" s="9">
        <v>45486</v>
      </c>
      <c r="B202" s="7"/>
      <c r="C202" s="7"/>
      <c r="D202" s="26"/>
      <c r="E202" s="26"/>
      <c r="F202" s="7"/>
      <c r="G202" s="7"/>
      <c r="H202" s="7"/>
      <c r="I202" s="7"/>
      <c r="J202" s="7"/>
      <c r="K202" s="7"/>
      <c r="L202" s="7"/>
      <c r="M202" s="26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26"/>
      <c r="Y202" s="7"/>
      <c r="Z202" s="26"/>
      <c r="AA202" s="7"/>
      <c r="AB202" s="7"/>
      <c r="AC202" s="7"/>
      <c r="AD202" s="7"/>
    </row>
    <row r="203" spans="1:30" x14ac:dyDescent="0.3">
      <c r="A203" s="9">
        <v>45487</v>
      </c>
      <c r="B203" s="7"/>
      <c r="C203" s="7"/>
      <c r="D203" s="26"/>
      <c r="E203" s="26"/>
      <c r="F203" s="7"/>
      <c r="G203" s="7"/>
      <c r="H203" s="7"/>
      <c r="I203" s="7"/>
      <c r="J203" s="7"/>
      <c r="K203" s="7"/>
      <c r="L203" s="7"/>
      <c r="M203" s="26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26"/>
      <c r="Y203" s="7"/>
      <c r="Z203" s="26"/>
      <c r="AA203" s="7"/>
      <c r="AB203" s="7"/>
      <c r="AC203" s="7"/>
      <c r="AD203" s="7"/>
    </row>
    <row r="204" spans="1:30" x14ac:dyDescent="0.3">
      <c r="A204" s="9">
        <v>45488</v>
      </c>
      <c r="B204" s="7"/>
      <c r="C204" s="7"/>
      <c r="D204" s="26"/>
      <c r="E204" s="26"/>
      <c r="F204" s="7"/>
      <c r="G204" s="7"/>
      <c r="H204" s="7"/>
      <c r="I204" s="7"/>
      <c r="J204" s="7"/>
      <c r="K204" s="7"/>
      <c r="L204" s="7"/>
      <c r="M204" s="26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26"/>
      <c r="Y204" s="7"/>
      <c r="Z204" s="26"/>
      <c r="AA204" s="7"/>
      <c r="AB204" s="7"/>
      <c r="AC204" s="7"/>
      <c r="AD204" s="7"/>
    </row>
    <row r="205" spans="1:30" x14ac:dyDescent="0.3">
      <c r="A205" s="9">
        <v>45489</v>
      </c>
      <c r="B205" s="7"/>
      <c r="C205" s="7"/>
      <c r="D205" s="26"/>
      <c r="E205" s="26"/>
      <c r="F205" s="7"/>
      <c r="G205" s="7"/>
      <c r="H205" s="7"/>
      <c r="I205" s="7"/>
      <c r="J205" s="7"/>
      <c r="K205" s="7"/>
      <c r="L205" s="7"/>
      <c r="M205" s="26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26"/>
      <c r="Y205" s="7"/>
      <c r="Z205" s="26"/>
      <c r="AA205" s="7"/>
      <c r="AB205" s="7"/>
      <c r="AC205" s="7"/>
      <c r="AD205" s="7"/>
    </row>
    <row r="206" spans="1:30" x14ac:dyDescent="0.3">
      <c r="A206" s="9">
        <v>45490</v>
      </c>
      <c r="B206" s="7"/>
      <c r="C206" s="7"/>
      <c r="D206" s="26"/>
      <c r="E206" s="26"/>
      <c r="F206" s="7"/>
      <c r="G206" s="7"/>
      <c r="H206" s="7"/>
      <c r="I206" s="7"/>
      <c r="J206" s="7"/>
      <c r="K206" s="7"/>
      <c r="L206" s="7"/>
      <c r="M206" s="26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26"/>
      <c r="Y206" s="7"/>
      <c r="Z206" s="26"/>
      <c r="AA206" s="7"/>
      <c r="AB206" s="7"/>
      <c r="AC206" s="7"/>
      <c r="AD206" s="7"/>
    </row>
    <row r="207" spans="1:30" x14ac:dyDescent="0.3">
      <c r="A207" s="9">
        <v>45491</v>
      </c>
      <c r="B207" s="7"/>
      <c r="C207" s="7"/>
      <c r="D207" s="26"/>
      <c r="E207" s="26"/>
      <c r="F207" s="7"/>
      <c r="G207" s="7"/>
      <c r="H207" s="7"/>
      <c r="I207" s="7"/>
      <c r="J207" s="7"/>
      <c r="K207" s="7"/>
      <c r="L207" s="7"/>
      <c r="M207" s="26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26"/>
      <c r="Y207" s="7"/>
      <c r="Z207" s="26"/>
      <c r="AA207" s="7"/>
      <c r="AB207" s="7"/>
      <c r="AC207" s="7"/>
      <c r="AD207" s="7"/>
    </row>
    <row r="208" spans="1:30" x14ac:dyDescent="0.3">
      <c r="A208" s="9">
        <v>45492</v>
      </c>
      <c r="B208" s="7"/>
      <c r="C208" s="7"/>
      <c r="D208" s="26"/>
      <c r="E208" s="26"/>
      <c r="F208" s="7"/>
      <c r="G208" s="7"/>
      <c r="H208" s="7"/>
      <c r="I208" s="7"/>
      <c r="J208" s="7"/>
      <c r="K208" s="7"/>
      <c r="L208" s="7"/>
      <c r="M208" s="26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26"/>
      <c r="Y208" s="7"/>
      <c r="Z208" s="26"/>
      <c r="AA208" s="7"/>
      <c r="AB208" s="7"/>
      <c r="AC208" s="7"/>
      <c r="AD208" s="7"/>
    </row>
    <row r="209" spans="1:30" x14ac:dyDescent="0.3">
      <c r="A209" s="9">
        <v>45493</v>
      </c>
      <c r="B209" s="7"/>
      <c r="C209" s="7"/>
      <c r="D209" s="26"/>
      <c r="E209" s="26"/>
      <c r="F209" s="7"/>
      <c r="G209" s="7"/>
      <c r="H209" s="7"/>
      <c r="I209" s="7"/>
      <c r="J209" s="7"/>
      <c r="K209" s="7"/>
      <c r="L209" s="7"/>
      <c r="M209" s="26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26"/>
      <c r="Y209" s="7"/>
      <c r="Z209" s="26"/>
      <c r="AA209" s="7"/>
      <c r="AB209" s="7"/>
      <c r="AC209" s="7"/>
      <c r="AD209" s="7"/>
    </row>
    <row r="210" spans="1:30" x14ac:dyDescent="0.3">
      <c r="A210" s="9">
        <v>45494</v>
      </c>
      <c r="B210" s="7"/>
      <c r="C210" s="7"/>
      <c r="D210" s="26"/>
      <c r="E210" s="26"/>
      <c r="F210" s="7"/>
      <c r="G210" s="7"/>
      <c r="H210" s="7"/>
      <c r="I210" s="7"/>
      <c r="J210" s="7"/>
      <c r="K210" s="7"/>
      <c r="L210" s="7"/>
      <c r="M210" s="26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26"/>
      <c r="Y210" s="7"/>
      <c r="Z210" s="26"/>
      <c r="AA210" s="7"/>
      <c r="AB210" s="7"/>
      <c r="AC210" s="7"/>
      <c r="AD210" s="7"/>
    </row>
    <row r="211" spans="1:30" x14ac:dyDescent="0.3">
      <c r="A211" s="9">
        <v>45495</v>
      </c>
      <c r="B211" s="7"/>
      <c r="C211" s="7"/>
      <c r="D211" s="26"/>
      <c r="E211" s="26"/>
      <c r="F211" s="7"/>
      <c r="G211" s="7"/>
      <c r="H211" s="7"/>
      <c r="I211" s="7"/>
      <c r="J211" s="7"/>
      <c r="K211" s="7"/>
      <c r="L211" s="7"/>
      <c r="M211" s="26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26"/>
      <c r="Y211" s="7"/>
      <c r="Z211" s="26"/>
      <c r="AA211" s="7"/>
      <c r="AB211" s="7"/>
      <c r="AC211" s="7"/>
      <c r="AD211" s="7"/>
    </row>
    <row r="212" spans="1:30" x14ac:dyDescent="0.3">
      <c r="A212" s="9">
        <v>45496</v>
      </c>
      <c r="B212" s="7"/>
      <c r="C212" s="7"/>
      <c r="D212" s="26"/>
      <c r="E212" s="26"/>
      <c r="F212" s="7"/>
      <c r="G212" s="7"/>
      <c r="H212" s="7"/>
      <c r="I212" s="7"/>
      <c r="J212" s="7"/>
      <c r="K212" s="7"/>
      <c r="L212" s="7"/>
      <c r="M212" s="26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26"/>
      <c r="Y212" s="7"/>
      <c r="Z212" s="26"/>
      <c r="AA212" s="7"/>
      <c r="AB212" s="7"/>
      <c r="AC212" s="7"/>
      <c r="AD212" s="7"/>
    </row>
    <row r="213" spans="1:30" x14ac:dyDescent="0.3">
      <c r="A213" s="9">
        <v>45497</v>
      </c>
      <c r="B213" s="7"/>
      <c r="C213" s="7"/>
      <c r="D213" s="26"/>
      <c r="E213" s="26"/>
      <c r="F213" s="7"/>
      <c r="G213" s="7"/>
      <c r="H213" s="7"/>
      <c r="I213" s="7"/>
      <c r="J213" s="7"/>
      <c r="K213" s="7"/>
      <c r="L213" s="7"/>
      <c r="M213" s="26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26"/>
      <c r="Y213" s="7"/>
      <c r="Z213" s="26"/>
      <c r="AA213" s="7"/>
      <c r="AB213" s="7"/>
      <c r="AC213" s="7"/>
      <c r="AD213" s="7"/>
    </row>
    <row r="214" spans="1:30" x14ac:dyDescent="0.3">
      <c r="A214" s="9">
        <v>45498</v>
      </c>
      <c r="B214" s="7"/>
      <c r="C214" s="7"/>
      <c r="D214" s="26"/>
      <c r="E214" s="26"/>
      <c r="F214" s="7"/>
      <c r="G214" s="7"/>
      <c r="H214" s="7"/>
      <c r="I214" s="7"/>
      <c r="J214" s="7"/>
      <c r="K214" s="7"/>
      <c r="L214" s="7"/>
      <c r="M214" s="26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26"/>
      <c r="Y214" s="7"/>
      <c r="Z214" s="26"/>
      <c r="AA214" s="7"/>
      <c r="AB214" s="7"/>
      <c r="AC214" s="7"/>
      <c r="AD214" s="7"/>
    </row>
    <row r="215" spans="1:30" x14ac:dyDescent="0.3">
      <c r="A215" s="9">
        <v>45499</v>
      </c>
      <c r="B215" s="7"/>
      <c r="C215" s="7"/>
      <c r="D215" s="26"/>
      <c r="E215" s="26"/>
      <c r="F215" s="7"/>
      <c r="G215" s="7"/>
      <c r="H215" s="7"/>
      <c r="I215" s="7"/>
      <c r="J215" s="7"/>
      <c r="K215" s="7"/>
      <c r="L215" s="7"/>
      <c r="M215" s="26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26"/>
      <c r="Y215" s="7"/>
      <c r="Z215" s="26"/>
      <c r="AA215" s="7"/>
      <c r="AB215" s="7"/>
      <c r="AC215" s="7"/>
      <c r="AD215" s="7"/>
    </row>
    <row r="216" spans="1:30" x14ac:dyDescent="0.3">
      <c r="A216" s="9">
        <v>45500</v>
      </c>
      <c r="B216" s="7"/>
      <c r="C216" s="7"/>
      <c r="D216" s="26"/>
      <c r="E216" s="26"/>
      <c r="F216" s="7"/>
      <c r="G216" s="7"/>
      <c r="H216" s="7"/>
      <c r="I216" s="7"/>
      <c r="J216" s="7"/>
      <c r="K216" s="7"/>
      <c r="L216" s="7"/>
      <c r="M216" s="26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26"/>
      <c r="Y216" s="7"/>
      <c r="Z216" s="26"/>
      <c r="AA216" s="7"/>
      <c r="AB216" s="7"/>
      <c r="AC216" s="7"/>
      <c r="AD216" s="7"/>
    </row>
    <row r="217" spans="1:30" x14ac:dyDescent="0.3">
      <c r="A217" s="9">
        <v>45501</v>
      </c>
      <c r="B217" s="7"/>
      <c r="C217" s="7"/>
      <c r="D217" s="26"/>
      <c r="E217" s="26"/>
      <c r="F217" s="7"/>
      <c r="G217" s="7"/>
      <c r="H217" s="7"/>
      <c r="I217" s="7"/>
      <c r="J217" s="7"/>
      <c r="K217" s="7"/>
      <c r="L217" s="7"/>
      <c r="M217" s="26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26"/>
      <c r="Y217" s="7"/>
      <c r="Z217" s="26"/>
      <c r="AA217" s="7"/>
      <c r="AB217" s="7"/>
      <c r="AC217" s="7"/>
      <c r="AD217" s="7"/>
    </row>
    <row r="218" spans="1:30" x14ac:dyDescent="0.3">
      <c r="A218" s="9">
        <v>45502</v>
      </c>
      <c r="B218" s="7"/>
      <c r="C218" s="7"/>
      <c r="D218" s="26"/>
      <c r="E218" s="26"/>
      <c r="F218" s="7"/>
      <c r="G218" s="7"/>
      <c r="H218" s="7"/>
      <c r="I218" s="7"/>
      <c r="J218" s="7"/>
      <c r="K218" s="7"/>
      <c r="L218" s="7"/>
      <c r="M218" s="26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26"/>
      <c r="Y218" s="7"/>
      <c r="Z218" s="26"/>
      <c r="AA218" s="7"/>
      <c r="AB218" s="7"/>
      <c r="AC218" s="7"/>
      <c r="AD218" s="7"/>
    </row>
    <row r="219" spans="1:30" x14ac:dyDescent="0.3">
      <c r="A219" s="9">
        <v>45503</v>
      </c>
      <c r="B219" s="7"/>
      <c r="C219" s="7"/>
      <c r="D219" s="26"/>
      <c r="E219" s="26"/>
      <c r="F219" s="7"/>
      <c r="G219" s="7"/>
      <c r="H219" s="7"/>
      <c r="I219" s="7"/>
      <c r="J219" s="7"/>
      <c r="K219" s="7"/>
      <c r="L219" s="7"/>
      <c r="M219" s="26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26"/>
      <c r="Y219" s="7"/>
      <c r="Z219" s="26"/>
      <c r="AA219" s="7"/>
      <c r="AB219" s="7"/>
      <c r="AC219" s="7"/>
      <c r="AD219" s="7"/>
    </row>
    <row r="220" spans="1:30" x14ac:dyDescent="0.3">
      <c r="A220" s="9">
        <v>45504</v>
      </c>
      <c r="B220" s="7"/>
      <c r="C220" s="7"/>
      <c r="D220" s="26"/>
      <c r="E220" s="26"/>
      <c r="F220" s="7"/>
      <c r="G220" s="7"/>
      <c r="H220" s="7"/>
      <c r="I220" s="7"/>
      <c r="J220" s="7"/>
      <c r="K220" s="7"/>
      <c r="L220" s="7"/>
      <c r="M220" s="26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26"/>
      <c r="Y220" s="7"/>
      <c r="Z220" s="26"/>
      <c r="AA220" s="7"/>
      <c r="AB220" s="7"/>
      <c r="AC220" s="7"/>
      <c r="AD220" s="7"/>
    </row>
    <row r="221" spans="1:30" x14ac:dyDescent="0.3">
      <c r="A221" s="9">
        <v>45505</v>
      </c>
      <c r="B221" s="7"/>
      <c r="C221" s="7"/>
      <c r="D221" s="26"/>
      <c r="E221" s="26"/>
      <c r="F221" s="7"/>
      <c r="G221" s="7"/>
      <c r="H221" s="7"/>
      <c r="I221" s="7"/>
      <c r="J221" s="7"/>
      <c r="K221" s="7"/>
      <c r="L221" s="7"/>
      <c r="M221" s="26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26"/>
      <c r="Y221" s="7"/>
      <c r="Z221" s="26"/>
      <c r="AA221" s="7"/>
      <c r="AB221" s="7"/>
      <c r="AC221" s="7"/>
      <c r="AD221" s="7"/>
    </row>
    <row r="222" spans="1:30" x14ac:dyDescent="0.3">
      <c r="A222" s="9">
        <v>45506</v>
      </c>
      <c r="B222" s="7"/>
      <c r="C222" s="7"/>
      <c r="D222" s="26"/>
      <c r="E222" s="26"/>
      <c r="F222" s="7"/>
      <c r="G222" s="7"/>
      <c r="H222" s="7"/>
      <c r="I222" s="7"/>
      <c r="J222" s="7"/>
      <c r="K222" s="7"/>
      <c r="L222" s="7"/>
      <c r="M222" s="26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26"/>
      <c r="Y222" s="7"/>
      <c r="Z222" s="26"/>
      <c r="AA222" s="7"/>
      <c r="AB222" s="7"/>
      <c r="AC222" s="7"/>
      <c r="AD222" s="7"/>
    </row>
    <row r="223" spans="1:30" x14ac:dyDescent="0.3">
      <c r="A223" s="9">
        <v>45507</v>
      </c>
      <c r="B223" s="7"/>
      <c r="C223" s="7"/>
      <c r="D223" s="26"/>
      <c r="E223" s="26"/>
      <c r="F223" s="7"/>
      <c r="G223" s="7"/>
      <c r="H223" s="7"/>
      <c r="I223" s="7"/>
      <c r="J223" s="7"/>
      <c r="K223" s="7"/>
      <c r="L223" s="7"/>
      <c r="M223" s="26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26"/>
      <c r="Y223" s="7"/>
      <c r="Z223" s="26"/>
      <c r="AA223" s="7"/>
      <c r="AB223" s="7"/>
      <c r="AC223" s="7"/>
      <c r="AD223" s="7"/>
    </row>
    <row r="224" spans="1:30" x14ac:dyDescent="0.3">
      <c r="A224" s="9">
        <v>45508</v>
      </c>
      <c r="B224" s="7"/>
      <c r="C224" s="7"/>
      <c r="D224" s="26"/>
      <c r="E224" s="26"/>
      <c r="F224" s="7"/>
      <c r="G224" s="7"/>
      <c r="H224" s="7"/>
      <c r="I224" s="7"/>
      <c r="J224" s="7"/>
      <c r="K224" s="7"/>
      <c r="L224" s="7"/>
      <c r="M224" s="26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26"/>
      <c r="Y224" s="7"/>
      <c r="Z224" s="26"/>
      <c r="AA224" s="7"/>
      <c r="AB224" s="7"/>
      <c r="AC224" s="7"/>
      <c r="AD224" s="7"/>
    </row>
    <row r="225" spans="1:30" x14ac:dyDescent="0.3">
      <c r="A225" s="9">
        <v>45509</v>
      </c>
      <c r="B225" s="7"/>
      <c r="C225" s="7"/>
      <c r="D225" s="26"/>
      <c r="E225" s="26"/>
      <c r="F225" s="7"/>
      <c r="G225" s="7"/>
      <c r="H225" s="7"/>
      <c r="I225" s="7"/>
      <c r="J225" s="7"/>
      <c r="K225" s="7"/>
      <c r="L225" s="7"/>
      <c r="M225" s="26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26"/>
      <c r="Y225" s="7"/>
      <c r="Z225" s="26"/>
      <c r="AA225" s="7"/>
      <c r="AB225" s="7"/>
      <c r="AC225" s="7"/>
      <c r="AD225" s="7"/>
    </row>
    <row r="226" spans="1:30" x14ac:dyDescent="0.3">
      <c r="A226" s="9">
        <v>45510</v>
      </c>
      <c r="B226" s="7"/>
      <c r="C226" s="7"/>
      <c r="D226" s="26"/>
      <c r="E226" s="26"/>
      <c r="F226" s="7"/>
      <c r="G226" s="7"/>
      <c r="H226" s="7"/>
      <c r="I226" s="7"/>
      <c r="J226" s="7"/>
      <c r="K226" s="7"/>
      <c r="L226" s="7"/>
      <c r="M226" s="26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26"/>
      <c r="Y226" s="7"/>
      <c r="Z226" s="26"/>
      <c r="AA226" s="7"/>
      <c r="AB226" s="7"/>
      <c r="AC226" s="7"/>
      <c r="AD226" s="7"/>
    </row>
    <row r="227" spans="1:30" x14ac:dyDescent="0.3">
      <c r="A227" s="9">
        <v>45511</v>
      </c>
      <c r="B227" s="7"/>
      <c r="C227" s="7"/>
      <c r="D227" s="26"/>
      <c r="E227" s="26"/>
      <c r="F227" s="7"/>
      <c r="G227" s="7"/>
      <c r="H227" s="7"/>
      <c r="I227" s="7"/>
      <c r="J227" s="7"/>
      <c r="K227" s="7"/>
      <c r="L227" s="7"/>
      <c r="M227" s="26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26"/>
      <c r="Y227" s="7"/>
      <c r="Z227" s="26"/>
      <c r="AA227" s="7"/>
      <c r="AB227" s="7"/>
      <c r="AC227" s="7"/>
      <c r="AD227" s="7"/>
    </row>
    <row r="228" spans="1:30" x14ac:dyDescent="0.3">
      <c r="A228" s="9">
        <v>45512</v>
      </c>
      <c r="B228" s="7"/>
      <c r="C228" s="7"/>
      <c r="D228" s="26"/>
      <c r="E228" s="26"/>
      <c r="F228" s="7"/>
      <c r="G228" s="7"/>
      <c r="H228" s="7"/>
      <c r="I228" s="7"/>
      <c r="J228" s="7"/>
      <c r="K228" s="7"/>
      <c r="L228" s="7"/>
      <c r="M228" s="26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26"/>
      <c r="Y228" s="7"/>
      <c r="Z228" s="26"/>
      <c r="AA228" s="7"/>
      <c r="AB228" s="7"/>
      <c r="AC228" s="7"/>
      <c r="AD228" s="7"/>
    </row>
    <row r="229" spans="1:30" x14ac:dyDescent="0.3">
      <c r="A229" s="9">
        <v>45513</v>
      </c>
      <c r="B229" s="7"/>
      <c r="C229" s="7"/>
      <c r="D229" s="26"/>
      <c r="E229" s="26"/>
      <c r="F229" s="7"/>
      <c r="G229" s="7"/>
      <c r="H229" s="7"/>
      <c r="I229" s="7"/>
      <c r="J229" s="7"/>
      <c r="K229" s="7"/>
      <c r="L229" s="7"/>
      <c r="M229" s="26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26"/>
      <c r="Y229" s="7"/>
      <c r="Z229" s="26"/>
      <c r="AA229" s="7"/>
      <c r="AB229" s="7"/>
      <c r="AC229" s="7"/>
      <c r="AD229" s="7"/>
    </row>
    <row r="230" spans="1:30" x14ac:dyDescent="0.3">
      <c r="A230" s="9">
        <v>45514</v>
      </c>
      <c r="B230" s="7"/>
      <c r="C230" s="7"/>
      <c r="D230" s="26"/>
      <c r="E230" s="26"/>
      <c r="F230" s="7"/>
      <c r="G230" s="7"/>
      <c r="H230" s="7"/>
      <c r="I230" s="7"/>
      <c r="J230" s="7"/>
      <c r="K230" s="7"/>
      <c r="L230" s="7"/>
      <c r="M230" s="26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26"/>
      <c r="Y230" s="7"/>
      <c r="Z230" s="26"/>
      <c r="AA230" s="7"/>
      <c r="AB230" s="7"/>
      <c r="AC230" s="7"/>
      <c r="AD230" s="7"/>
    </row>
    <row r="231" spans="1:30" x14ac:dyDescent="0.3">
      <c r="A231" s="9">
        <v>45515</v>
      </c>
      <c r="B231" s="7"/>
      <c r="C231" s="7"/>
      <c r="D231" s="26"/>
      <c r="E231" s="26"/>
      <c r="F231" s="7"/>
      <c r="G231" s="7"/>
      <c r="H231" s="7"/>
      <c r="I231" s="7"/>
      <c r="J231" s="7"/>
      <c r="K231" s="7"/>
      <c r="L231" s="7"/>
      <c r="M231" s="26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26"/>
      <c r="Y231" s="7"/>
      <c r="Z231" s="26"/>
      <c r="AA231" s="7"/>
      <c r="AB231" s="7"/>
      <c r="AC231" s="7"/>
      <c r="AD231" s="7"/>
    </row>
    <row r="232" spans="1:30" x14ac:dyDescent="0.3">
      <c r="A232" s="9">
        <v>45516</v>
      </c>
      <c r="B232" s="7"/>
      <c r="C232" s="7"/>
      <c r="D232" s="26"/>
      <c r="E232" s="26"/>
      <c r="F232" s="7"/>
      <c r="G232" s="7"/>
      <c r="H232" s="7"/>
      <c r="I232" s="7"/>
      <c r="J232" s="7"/>
      <c r="K232" s="7"/>
      <c r="L232" s="7"/>
      <c r="M232" s="26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26"/>
      <c r="Y232" s="7"/>
      <c r="Z232" s="26"/>
      <c r="AA232" s="7"/>
      <c r="AB232" s="7"/>
      <c r="AC232" s="7"/>
      <c r="AD232" s="7"/>
    </row>
    <row r="233" spans="1:30" x14ac:dyDescent="0.3">
      <c r="A233" s="9">
        <v>45517</v>
      </c>
      <c r="B233" s="7"/>
      <c r="C233" s="7"/>
      <c r="D233" s="26"/>
      <c r="E233" s="26"/>
      <c r="F233" s="7"/>
      <c r="G233" s="7"/>
      <c r="H233" s="7"/>
      <c r="I233" s="7"/>
      <c r="J233" s="7"/>
      <c r="K233" s="7"/>
      <c r="L233" s="7"/>
      <c r="M233" s="26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26"/>
      <c r="Y233" s="7"/>
      <c r="Z233" s="26"/>
      <c r="AA233" s="7"/>
      <c r="AB233" s="7"/>
      <c r="AC233" s="7"/>
      <c r="AD233" s="7"/>
    </row>
    <row r="234" spans="1:30" x14ac:dyDescent="0.3">
      <c r="A234" s="9">
        <v>45518</v>
      </c>
      <c r="B234" s="7"/>
      <c r="C234" s="7"/>
      <c r="D234" s="26"/>
      <c r="E234" s="26"/>
      <c r="F234" s="7"/>
      <c r="G234" s="7"/>
      <c r="H234" s="7"/>
      <c r="I234" s="7"/>
      <c r="J234" s="7"/>
      <c r="K234" s="7"/>
      <c r="L234" s="7"/>
      <c r="M234" s="26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26"/>
      <c r="Y234" s="7"/>
      <c r="Z234" s="26"/>
      <c r="AA234" s="7"/>
      <c r="AB234" s="7"/>
      <c r="AC234" s="7"/>
      <c r="AD234" s="7"/>
    </row>
    <row r="235" spans="1:30" x14ac:dyDescent="0.3">
      <c r="A235" s="9">
        <v>45519</v>
      </c>
      <c r="B235" s="7"/>
      <c r="C235" s="7"/>
      <c r="D235" s="26"/>
      <c r="E235" s="26"/>
      <c r="F235" s="7"/>
      <c r="G235" s="7"/>
      <c r="H235" s="7"/>
      <c r="I235" s="7"/>
      <c r="J235" s="7"/>
      <c r="K235" s="7"/>
      <c r="L235" s="7"/>
      <c r="M235" s="26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26"/>
      <c r="Y235" s="7"/>
      <c r="Z235" s="26"/>
      <c r="AA235" s="7"/>
      <c r="AB235" s="7"/>
      <c r="AC235" s="7"/>
      <c r="AD235" s="7"/>
    </row>
    <row r="236" spans="1:30" x14ac:dyDescent="0.3">
      <c r="A236" s="9">
        <v>45520</v>
      </c>
      <c r="B236" s="7"/>
      <c r="C236" s="7"/>
      <c r="D236" s="26"/>
      <c r="E236" s="26"/>
      <c r="F236" s="7"/>
      <c r="G236" s="7"/>
      <c r="H236" s="7"/>
      <c r="I236" s="7"/>
      <c r="J236" s="7"/>
      <c r="K236" s="7"/>
      <c r="L236" s="7"/>
      <c r="M236" s="26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26"/>
      <c r="Y236" s="7"/>
      <c r="Z236" s="26"/>
      <c r="AA236" s="7"/>
      <c r="AB236" s="7"/>
      <c r="AC236" s="7"/>
      <c r="AD236" s="7"/>
    </row>
    <row r="237" spans="1:30" x14ac:dyDescent="0.3">
      <c r="A237" s="9">
        <v>45521</v>
      </c>
      <c r="B237" s="7"/>
      <c r="C237" s="7"/>
      <c r="D237" s="26"/>
      <c r="E237" s="26"/>
      <c r="F237" s="7"/>
      <c r="G237" s="7"/>
      <c r="H237" s="7"/>
      <c r="I237" s="7"/>
      <c r="J237" s="7"/>
      <c r="K237" s="7"/>
      <c r="L237" s="7"/>
      <c r="M237" s="26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26"/>
      <c r="Y237" s="7"/>
      <c r="Z237" s="26"/>
      <c r="AA237" s="7"/>
      <c r="AB237" s="7"/>
      <c r="AC237" s="7"/>
      <c r="AD237" s="7"/>
    </row>
    <row r="238" spans="1:30" x14ac:dyDescent="0.3">
      <c r="A238" s="9">
        <v>45522</v>
      </c>
      <c r="B238" s="7"/>
      <c r="C238" s="7"/>
      <c r="D238" s="26"/>
      <c r="E238" s="26"/>
      <c r="F238" s="7"/>
      <c r="G238" s="7"/>
      <c r="H238" s="7"/>
      <c r="I238" s="7"/>
      <c r="J238" s="7"/>
      <c r="K238" s="7"/>
      <c r="L238" s="7"/>
      <c r="M238" s="26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26"/>
      <c r="Y238" s="7"/>
      <c r="Z238" s="26"/>
      <c r="AA238" s="7"/>
      <c r="AB238" s="7"/>
      <c r="AC238" s="7"/>
      <c r="AD238" s="7"/>
    </row>
    <row r="239" spans="1:30" x14ac:dyDescent="0.3">
      <c r="A239" s="9">
        <v>45523</v>
      </c>
      <c r="B239" s="7"/>
      <c r="C239" s="7"/>
      <c r="D239" s="26"/>
      <c r="E239" s="26"/>
      <c r="F239" s="7"/>
      <c r="G239" s="7"/>
      <c r="H239" s="7"/>
      <c r="I239" s="7"/>
      <c r="J239" s="7"/>
      <c r="K239" s="7"/>
      <c r="L239" s="7"/>
      <c r="M239" s="26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26"/>
      <c r="Y239" s="7"/>
      <c r="Z239" s="26"/>
      <c r="AA239" s="7"/>
      <c r="AB239" s="7"/>
      <c r="AC239" s="7"/>
      <c r="AD239" s="7"/>
    </row>
    <row r="240" spans="1:30" x14ac:dyDescent="0.3">
      <c r="A240" s="9">
        <v>45524</v>
      </c>
      <c r="B240" s="7"/>
      <c r="C240" s="7"/>
      <c r="D240" s="26"/>
      <c r="E240" s="26"/>
      <c r="F240" s="7"/>
      <c r="G240" s="7"/>
      <c r="H240" s="7"/>
      <c r="I240" s="7"/>
      <c r="J240" s="7"/>
      <c r="K240" s="7"/>
      <c r="L240" s="7"/>
      <c r="M240" s="26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26"/>
      <c r="Y240" s="7"/>
      <c r="Z240" s="26"/>
      <c r="AA240" s="7"/>
      <c r="AB240" s="7"/>
      <c r="AC240" s="7"/>
      <c r="AD240" s="7"/>
    </row>
    <row r="241" spans="1:30" x14ac:dyDescent="0.3">
      <c r="A241" s="9">
        <v>45525</v>
      </c>
      <c r="B241" s="7"/>
      <c r="C241" s="7"/>
      <c r="D241" s="26"/>
      <c r="E241" s="26"/>
      <c r="F241" s="7"/>
      <c r="G241" s="7"/>
      <c r="H241" s="7"/>
      <c r="I241" s="7"/>
      <c r="J241" s="7"/>
      <c r="K241" s="7"/>
      <c r="L241" s="7"/>
      <c r="M241" s="26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26"/>
      <c r="Y241" s="7"/>
      <c r="Z241" s="26"/>
      <c r="AA241" s="7"/>
      <c r="AB241" s="7"/>
      <c r="AC241" s="7"/>
      <c r="AD241" s="7"/>
    </row>
    <row r="242" spans="1:30" x14ac:dyDescent="0.3">
      <c r="A242" s="9">
        <v>45526</v>
      </c>
      <c r="B242" s="7"/>
      <c r="C242" s="7"/>
      <c r="D242" s="26"/>
      <c r="E242" s="26"/>
      <c r="F242" s="7"/>
      <c r="G242" s="7"/>
      <c r="H242" s="7"/>
      <c r="I242" s="7"/>
      <c r="J242" s="7"/>
      <c r="K242" s="7"/>
      <c r="L242" s="7"/>
      <c r="M242" s="26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26"/>
      <c r="Y242" s="7"/>
      <c r="Z242" s="26"/>
      <c r="AA242" s="7"/>
      <c r="AB242" s="7"/>
      <c r="AC242" s="7"/>
      <c r="AD242" s="7"/>
    </row>
    <row r="243" spans="1:30" x14ac:dyDescent="0.3">
      <c r="A243" s="9">
        <v>45527</v>
      </c>
      <c r="B243" s="7"/>
      <c r="C243" s="7"/>
      <c r="D243" s="26"/>
      <c r="E243" s="26"/>
      <c r="F243" s="7"/>
      <c r="G243" s="7"/>
      <c r="H243" s="7"/>
      <c r="I243" s="7"/>
      <c r="J243" s="7"/>
      <c r="K243" s="7"/>
      <c r="L243" s="7"/>
      <c r="M243" s="26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26"/>
      <c r="Y243" s="7"/>
      <c r="Z243" s="26"/>
      <c r="AA243" s="7"/>
      <c r="AB243" s="7"/>
      <c r="AC243" s="7"/>
      <c r="AD243" s="7"/>
    </row>
    <row r="244" spans="1:30" x14ac:dyDescent="0.3">
      <c r="A244" s="9">
        <v>45528</v>
      </c>
      <c r="B244" s="7"/>
      <c r="C244" s="7"/>
      <c r="D244" s="26"/>
      <c r="E244" s="26"/>
      <c r="F244" s="7"/>
      <c r="G244" s="7"/>
      <c r="H244" s="7"/>
      <c r="I244" s="7"/>
      <c r="J244" s="7"/>
      <c r="K244" s="7"/>
      <c r="L244" s="7"/>
      <c r="M244" s="26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26"/>
      <c r="Y244" s="7"/>
      <c r="Z244" s="26"/>
      <c r="AA244" s="7"/>
      <c r="AB244" s="7"/>
      <c r="AC244" s="7"/>
      <c r="AD244" s="7"/>
    </row>
    <row r="245" spans="1:30" x14ac:dyDescent="0.3">
      <c r="A245" s="9">
        <v>45529</v>
      </c>
      <c r="B245" s="7"/>
      <c r="C245" s="7"/>
      <c r="D245" s="26"/>
      <c r="E245" s="26"/>
      <c r="F245" s="7"/>
      <c r="G245" s="7"/>
      <c r="H245" s="7"/>
      <c r="I245" s="7"/>
      <c r="J245" s="7"/>
      <c r="K245" s="7"/>
      <c r="L245" s="7"/>
      <c r="M245" s="26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26"/>
      <c r="Y245" s="7"/>
      <c r="Z245" s="26"/>
      <c r="AA245" s="7"/>
      <c r="AB245" s="7"/>
      <c r="AC245" s="7"/>
      <c r="AD245" s="7"/>
    </row>
    <row r="246" spans="1:30" x14ac:dyDescent="0.3">
      <c r="A246" s="9">
        <v>45530</v>
      </c>
      <c r="B246" s="7"/>
      <c r="C246" s="7"/>
      <c r="D246" s="26"/>
      <c r="E246" s="26"/>
      <c r="F246" s="7"/>
      <c r="G246" s="7"/>
      <c r="H246" s="7"/>
      <c r="I246" s="7"/>
      <c r="J246" s="7"/>
      <c r="K246" s="7"/>
      <c r="L246" s="7"/>
      <c r="M246" s="26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26"/>
      <c r="Y246" s="7"/>
      <c r="Z246" s="26"/>
      <c r="AA246" s="7"/>
      <c r="AB246" s="7"/>
      <c r="AC246" s="7"/>
      <c r="AD246" s="7"/>
    </row>
    <row r="247" spans="1:30" x14ac:dyDescent="0.3">
      <c r="A247" s="9">
        <v>45531</v>
      </c>
      <c r="B247" s="7"/>
      <c r="C247" s="7"/>
      <c r="D247" s="26"/>
      <c r="E247" s="26"/>
      <c r="F247" s="7"/>
      <c r="G247" s="7"/>
      <c r="H247" s="7"/>
      <c r="I247" s="7"/>
      <c r="J247" s="7"/>
      <c r="K247" s="7"/>
      <c r="L247" s="7"/>
      <c r="M247" s="26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26"/>
      <c r="Y247" s="7"/>
      <c r="Z247" s="26"/>
      <c r="AA247" s="7"/>
      <c r="AB247" s="7"/>
      <c r="AC247" s="7"/>
      <c r="AD247" s="7"/>
    </row>
    <row r="248" spans="1:30" x14ac:dyDescent="0.3">
      <c r="A248" s="9">
        <v>45532</v>
      </c>
      <c r="B248" s="7"/>
      <c r="C248" s="7"/>
      <c r="D248" s="26"/>
      <c r="E248" s="26"/>
      <c r="F248" s="7"/>
      <c r="G248" s="7"/>
      <c r="H248" s="7"/>
      <c r="I248" s="7"/>
      <c r="J248" s="7"/>
      <c r="K248" s="7"/>
      <c r="L248" s="7"/>
      <c r="M248" s="26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26"/>
      <c r="Y248" s="7"/>
      <c r="Z248" s="26"/>
      <c r="AA248" s="7"/>
      <c r="AB248" s="7"/>
      <c r="AC248" s="7"/>
      <c r="AD248" s="7"/>
    </row>
    <row r="249" spans="1:30" x14ac:dyDescent="0.3">
      <c r="A249" s="9">
        <v>45533</v>
      </c>
      <c r="B249" s="7"/>
      <c r="C249" s="7"/>
      <c r="D249" s="26"/>
      <c r="E249" s="26"/>
      <c r="F249" s="7"/>
      <c r="G249" s="7"/>
      <c r="H249" s="7"/>
      <c r="I249" s="7"/>
      <c r="J249" s="7"/>
      <c r="K249" s="7"/>
      <c r="L249" s="7"/>
      <c r="M249" s="26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26"/>
      <c r="Y249" s="7"/>
      <c r="Z249" s="26"/>
      <c r="AA249" s="7"/>
      <c r="AB249" s="7"/>
      <c r="AC249" s="7"/>
      <c r="AD249" s="7"/>
    </row>
    <row r="250" spans="1:30" x14ac:dyDescent="0.3">
      <c r="A250" s="9">
        <v>45534</v>
      </c>
      <c r="B250" s="7"/>
      <c r="C250" s="7"/>
      <c r="D250" s="26"/>
      <c r="E250" s="26"/>
      <c r="F250" s="7"/>
      <c r="G250" s="7"/>
      <c r="H250" s="7"/>
      <c r="I250" s="7"/>
      <c r="J250" s="7"/>
      <c r="K250" s="7"/>
      <c r="L250" s="7"/>
      <c r="M250" s="26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26"/>
      <c r="Y250" s="7"/>
      <c r="Z250" s="26"/>
      <c r="AA250" s="7"/>
      <c r="AB250" s="7"/>
      <c r="AC250" s="7"/>
      <c r="AD250" s="7"/>
    </row>
    <row r="251" spans="1:30" x14ac:dyDescent="0.3">
      <c r="A251" s="9">
        <v>45535</v>
      </c>
      <c r="B251" s="7"/>
      <c r="C251" s="7"/>
      <c r="D251" s="26"/>
      <c r="E251" s="26"/>
      <c r="F251" s="7"/>
      <c r="G251" s="7"/>
      <c r="H251" s="7"/>
      <c r="I251" s="7"/>
      <c r="J251" s="7"/>
      <c r="K251" s="7"/>
      <c r="L251" s="7"/>
      <c r="M251" s="26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26"/>
      <c r="Y251" s="7"/>
      <c r="Z251" s="26"/>
      <c r="AA251" s="7"/>
      <c r="AB251" s="7"/>
      <c r="AC251" s="7"/>
      <c r="AD251" s="7"/>
    </row>
    <row r="252" spans="1:30" x14ac:dyDescent="0.3">
      <c r="A252" s="9">
        <v>45536</v>
      </c>
      <c r="B252" s="7"/>
      <c r="C252" s="7"/>
      <c r="D252" s="26"/>
      <c r="E252" s="26"/>
      <c r="F252" s="7"/>
      <c r="G252" s="7"/>
      <c r="H252" s="7"/>
      <c r="I252" s="7"/>
      <c r="J252" s="7"/>
      <c r="K252" s="7"/>
      <c r="L252" s="7"/>
      <c r="M252" s="26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26"/>
      <c r="Y252" s="7"/>
      <c r="Z252" s="26"/>
      <c r="AA252" s="7"/>
      <c r="AB252" s="7"/>
      <c r="AC252" s="7"/>
      <c r="AD252" s="7"/>
    </row>
    <row r="253" spans="1:30" x14ac:dyDescent="0.3">
      <c r="A253" s="9">
        <v>45537</v>
      </c>
      <c r="B253" s="7"/>
      <c r="C253" s="7"/>
      <c r="D253" s="26"/>
      <c r="E253" s="26"/>
      <c r="F253" s="7"/>
      <c r="G253" s="7"/>
      <c r="H253" s="7"/>
      <c r="I253" s="7"/>
      <c r="J253" s="7"/>
      <c r="K253" s="7"/>
      <c r="L253" s="7"/>
      <c r="M253" s="26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26"/>
      <c r="Y253" s="7"/>
      <c r="Z253" s="26"/>
      <c r="AA253" s="7"/>
      <c r="AB253" s="7"/>
      <c r="AC253" s="7"/>
      <c r="AD253" s="7"/>
    </row>
    <row r="254" spans="1:30" x14ac:dyDescent="0.3">
      <c r="A254" s="9">
        <v>45538</v>
      </c>
      <c r="B254" s="7"/>
      <c r="C254" s="7"/>
      <c r="D254" s="26"/>
      <c r="E254" s="26"/>
      <c r="F254" s="7"/>
      <c r="G254" s="7"/>
      <c r="H254" s="7"/>
      <c r="I254" s="7"/>
      <c r="J254" s="7"/>
      <c r="K254" s="7"/>
      <c r="L254" s="7"/>
      <c r="M254" s="26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26"/>
      <c r="Y254" s="7"/>
      <c r="Z254" s="26"/>
      <c r="AA254" s="7"/>
      <c r="AB254" s="7"/>
      <c r="AC254" s="7"/>
      <c r="AD254" s="7"/>
    </row>
    <row r="255" spans="1:30" x14ac:dyDescent="0.3">
      <c r="A255" s="9">
        <v>45539</v>
      </c>
      <c r="B255" s="7"/>
      <c r="C255" s="7"/>
      <c r="D255" s="26"/>
      <c r="E255" s="26"/>
      <c r="F255" s="7"/>
      <c r="G255" s="7"/>
      <c r="H255" s="7"/>
      <c r="I255" s="7"/>
      <c r="J255" s="7"/>
      <c r="K255" s="7"/>
      <c r="L255" s="7"/>
      <c r="M255" s="26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26"/>
      <c r="Y255" s="7"/>
      <c r="Z255" s="26"/>
      <c r="AA255" s="7"/>
      <c r="AB255" s="7"/>
      <c r="AC255" s="7"/>
      <c r="AD255" s="7"/>
    </row>
    <row r="256" spans="1:30" x14ac:dyDescent="0.3">
      <c r="A256" s="9">
        <v>45540</v>
      </c>
      <c r="B256" s="7"/>
      <c r="C256" s="7"/>
      <c r="D256" s="26"/>
      <c r="E256" s="26"/>
      <c r="F256" s="7"/>
      <c r="G256" s="7"/>
      <c r="H256" s="7"/>
      <c r="I256" s="7"/>
      <c r="J256" s="7"/>
      <c r="K256" s="7"/>
      <c r="L256" s="7"/>
      <c r="M256" s="26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26"/>
      <c r="Y256" s="7"/>
      <c r="Z256" s="26"/>
      <c r="AA256" s="7"/>
      <c r="AB256" s="7"/>
      <c r="AC256" s="7"/>
      <c r="AD256" s="7"/>
    </row>
    <row r="257" spans="1:30" x14ac:dyDescent="0.3">
      <c r="A257" s="9">
        <v>45541</v>
      </c>
      <c r="B257" s="7"/>
      <c r="C257" s="7"/>
      <c r="D257" s="26"/>
      <c r="E257" s="26"/>
      <c r="F257" s="7"/>
      <c r="G257" s="7"/>
      <c r="H257" s="7"/>
      <c r="I257" s="7"/>
      <c r="J257" s="7"/>
      <c r="K257" s="7"/>
      <c r="L257" s="7"/>
      <c r="M257" s="26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26"/>
      <c r="Y257" s="7"/>
      <c r="Z257" s="26"/>
      <c r="AA257" s="7"/>
      <c r="AB257" s="7"/>
      <c r="AC257" s="7"/>
      <c r="AD257" s="7"/>
    </row>
    <row r="258" spans="1:30" x14ac:dyDescent="0.3">
      <c r="A258" s="9">
        <v>45542</v>
      </c>
      <c r="B258" s="7"/>
      <c r="C258" s="7"/>
      <c r="D258" s="26"/>
      <c r="E258" s="26"/>
      <c r="F258" s="7"/>
      <c r="G258" s="7"/>
      <c r="H258" s="7"/>
      <c r="I258" s="7"/>
      <c r="J258" s="7"/>
      <c r="K258" s="7"/>
      <c r="L258" s="7"/>
      <c r="M258" s="26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26"/>
      <c r="Y258" s="7"/>
      <c r="Z258" s="26"/>
      <c r="AA258" s="7"/>
      <c r="AB258" s="7"/>
      <c r="AC258" s="7"/>
      <c r="AD258" s="7"/>
    </row>
    <row r="259" spans="1:30" x14ac:dyDescent="0.3">
      <c r="A259" s="9">
        <v>45543</v>
      </c>
      <c r="B259" s="7"/>
      <c r="C259" s="7"/>
      <c r="D259" s="26"/>
      <c r="E259" s="26"/>
      <c r="F259" s="7"/>
      <c r="G259" s="7"/>
      <c r="H259" s="7"/>
      <c r="I259" s="7"/>
      <c r="J259" s="7"/>
      <c r="K259" s="7"/>
      <c r="L259" s="7"/>
      <c r="M259" s="26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26"/>
      <c r="Y259" s="7"/>
      <c r="Z259" s="26"/>
      <c r="AA259" s="7"/>
      <c r="AB259" s="7"/>
      <c r="AC259" s="7"/>
      <c r="AD259" s="7"/>
    </row>
    <row r="260" spans="1:30" x14ac:dyDescent="0.3">
      <c r="A260" s="9">
        <v>45544</v>
      </c>
      <c r="B260" s="7"/>
      <c r="C260" s="7"/>
      <c r="D260" s="26"/>
      <c r="E260" s="26"/>
      <c r="F260" s="7"/>
      <c r="G260" s="7"/>
      <c r="H260" s="7"/>
      <c r="I260" s="7"/>
      <c r="J260" s="7"/>
      <c r="K260" s="7"/>
      <c r="L260" s="7"/>
      <c r="M260" s="26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26"/>
      <c r="Y260" s="7"/>
      <c r="Z260" s="26"/>
      <c r="AA260" s="7"/>
      <c r="AB260" s="7"/>
      <c r="AC260" s="7"/>
      <c r="AD260" s="7"/>
    </row>
    <row r="261" spans="1:30" x14ac:dyDescent="0.3">
      <c r="A261" s="9">
        <v>45545</v>
      </c>
      <c r="B261" s="7"/>
      <c r="C261" s="7"/>
      <c r="D261" s="26"/>
      <c r="E261" s="26"/>
      <c r="F261" s="7"/>
      <c r="G261" s="7"/>
      <c r="H261" s="7"/>
      <c r="I261" s="7"/>
      <c r="J261" s="7"/>
      <c r="K261" s="7"/>
      <c r="L261" s="7"/>
      <c r="M261" s="26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26"/>
      <c r="Y261" s="7"/>
      <c r="Z261" s="26"/>
      <c r="AA261" s="7"/>
      <c r="AB261" s="7"/>
      <c r="AC261" s="7"/>
      <c r="AD261" s="7"/>
    </row>
    <row r="262" spans="1:30" x14ac:dyDescent="0.3">
      <c r="A262" s="9">
        <v>45546</v>
      </c>
      <c r="B262" s="7"/>
      <c r="C262" s="7"/>
      <c r="D262" s="26"/>
      <c r="E262" s="26"/>
      <c r="F262" s="7"/>
      <c r="G262" s="7"/>
      <c r="H262" s="7"/>
      <c r="I262" s="7"/>
      <c r="J262" s="7"/>
      <c r="K262" s="7"/>
      <c r="L262" s="7"/>
      <c r="M262" s="26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26"/>
      <c r="Y262" s="7"/>
      <c r="Z262" s="26"/>
      <c r="AA262" s="7"/>
      <c r="AB262" s="7"/>
      <c r="AC262" s="7"/>
      <c r="AD262" s="7"/>
    </row>
    <row r="263" spans="1:30" x14ac:dyDescent="0.3">
      <c r="A263" s="9">
        <v>45547</v>
      </c>
      <c r="B263" s="7"/>
      <c r="C263" s="7"/>
      <c r="D263" s="26"/>
      <c r="E263" s="26"/>
      <c r="F263" s="7"/>
      <c r="G263" s="7"/>
      <c r="H263" s="7"/>
      <c r="I263" s="7"/>
      <c r="J263" s="7"/>
      <c r="K263" s="7"/>
      <c r="L263" s="7"/>
      <c r="M263" s="26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26"/>
      <c r="Y263" s="7"/>
      <c r="Z263" s="26"/>
      <c r="AA263" s="7"/>
      <c r="AB263" s="7"/>
      <c r="AC263" s="7"/>
      <c r="AD263" s="7"/>
    </row>
    <row r="264" spans="1:30" x14ac:dyDescent="0.3">
      <c r="A264" s="9">
        <v>45548</v>
      </c>
      <c r="B264" s="7"/>
      <c r="C264" s="7"/>
      <c r="D264" s="26"/>
      <c r="E264" s="26"/>
      <c r="F264" s="7"/>
      <c r="G264" s="7"/>
      <c r="H264" s="7"/>
      <c r="I264" s="7"/>
      <c r="J264" s="7"/>
      <c r="K264" s="7"/>
      <c r="L264" s="7"/>
      <c r="M264" s="26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26"/>
      <c r="Y264" s="7"/>
      <c r="Z264" s="26"/>
      <c r="AA264" s="7"/>
      <c r="AB264" s="7"/>
      <c r="AC264" s="7"/>
      <c r="AD264" s="7"/>
    </row>
    <row r="265" spans="1:30" x14ac:dyDescent="0.3">
      <c r="A265" s="9">
        <v>45549</v>
      </c>
      <c r="B265" s="7"/>
      <c r="C265" s="7"/>
      <c r="D265" s="26"/>
      <c r="E265" s="26"/>
      <c r="F265" s="7"/>
      <c r="G265" s="7"/>
      <c r="H265" s="7"/>
      <c r="I265" s="7"/>
      <c r="J265" s="7"/>
      <c r="K265" s="7"/>
      <c r="L265" s="7"/>
      <c r="M265" s="26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26"/>
      <c r="Y265" s="7"/>
      <c r="Z265" s="26"/>
      <c r="AA265" s="7"/>
      <c r="AB265" s="7"/>
      <c r="AC265" s="7"/>
      <c r="AD265" s="7"/>
    </row>
    <row r="266" spans="1:30" x14ac:dyDescent="0.3">
      <c r="A266" s="9">
        <v>45550</v>
      </c>
      <c r="B266" s="7"/>
      <c r="C266" s="7"/>
      <c r="D266" s="26"/>
      <c r="E266" s="26"/>
      <c r="F266" s="7"/>
      <c r="G266" s="7"/>
      <c r="H266" s="7"/>
      <c r="I266" s="7"/>
      <c r="J266" s="7"/>
      <c r="K266" s="7"/>
      <c r="L266" s="7"/>
      <c r="M266" s="26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26"/>
      <c r="Y266" s="7"/>
      <c r="Z266" s="26"/>
      <c r="AA266" s="7"/>
      <c r="AB266" s="7"/>
      <c r="AC266" s="7"/>
      <c r="AD266" s="7"/>
    </row>
    <row r="267" spans="1:30" x14ac:dyDescent="0.3">
      <c r="A267" s="9">
        <v>45551</v>
      </c>
      <c r="B267" s="7"/>
      <c r="C267" s="7"/>
      <c r="D267" s="26"/>
      <c r="E267" s="26"/>
      <c r="F267" s="7"/>
      <c r="G267" s="7"/>
      <c r="H267" s="7"/>
      <c r="I267" s="7"/>
      <c r="J267" s="7"/>
      <c r="K267" s="7"/>
      <c r="L267" s="7"/>
      <c r="M267" s="26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26"/>
      <c r="Y267" s="7"/>
      <c r="Z267" s="26"/>
      <c r="AA267" s="7"/>
      <c r="AB267" s="7"/>
      <c r="AC267" s="7"/>
      <c r="AD267" s="7"/>
    </row>
    <row r="268" spans="1:30" x14ac:dyDescent="0.3">
      <c r="A268" s="9">
        <v>45552</v>
      </c>
      <c r="B268" s="7"/>
      <c r="C268" s="7"/>
      <c r="D268" s="26"/>
      <c r="E268" s="26"/>
      <c r="F268" s="7"/>
      <c r="G268" s="7"/>
      <c r="H268" s="7"/>
      <c r="I268" s="7"/>
      <c r="J268" s="7"/>
      <c r="K268" s="7"/>
      <c r="L268" s="7"/>
      <c r="M268" s="26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26"/>
      <c r="Y268" s="7"/>
      <c r="Z268" s="26"/>
      <c r="AA268" s="7"/>
      <c r="AB268" s="7"/>
      <c r="AC268" s="7"/>
      <c r="AD268" s="7"/>
    </row>
    <row r="269" spans="1:30" x14ac:dyDescent="0.3">
      <c r="A269" s="9">
        <v>45553</v>
      </c>
      <c r="B269" s="7"/>
      <c r="C269" s="7"/>
      <c r="D269" s="26"/>
      <c r="E269" s="26"/>
      <c r="F269" s="7"/>
      <c r="G269" s="7"/>
      <c r="H269" s="7"/>
      <c r="I269" s="7"/>
      <c r="J269" s="7"/>
      <c r="K269" s="7"/>
      <c r="L269" s="7"/>
      <c r="M269" s="26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26"/>
      <c r="Y269" s="7"/>
      <c r="Z269" s="26"/>
      <c r="AA269" s="7"/>
      <c r="AB269" s="7"/>
      <c r="AC269" s="7"/>
      <c r="AD269" s="7"/>
    </row>
    <row r="270" spans="1:30" x14ac:dyDescent="0.3">
      <c r="A270" s="9">
        <v>45554</v>
      </c>
      <c r="B270" s="7"/>
      <c r="C270" s="7"/>
      <c r="D270" s="26"/>
      <c r="E270" s="26"/>
      <c r="F270" s="7"/>
      <c r="G270" s="7"/>
      <c r="H270" s="7"/>
      <c r="I270" s="7"/>
      <c r="J270" s="7"/>
      <c r="K270" s="7"/>
      <c r="L270" s="7"/>
      <c r="M270" s="26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26"/>
      <c r="Y270" s="7"/>
      <c r="Z270" s="26"/>
      <c r="AA270" s="7"/>
      <c r="AB270" s="7"/>
      <c r="AC270" s="7"/>
      <c r="AD270" s="7"/>
    </row>
    <row r="271" spans="1:30" x14ac:dyDescent="0.3">
      <c r="A271" s="9">
        <v>45555</v>
      </c>
      <c r="B271" s="7"/>
      <c r="C271" s="7"/>
      <c r="D271" s="26"/>
      <c r="E271" s="26"/>
      <c r="F271" s="7"/>
      <c r="G271" s="7"/>
      <c r="H271" s="7"/>
      <c r="I271" s="7"/>
      <c r="J271" s="7"/>
      <c r="K271" s="7"/>
      <c r="L271" s="7"/>
      <c r="M271" s="26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26"/>
      <c r="Y271" s="7"/>
      <c r="Z271" s="26"/>
      <c r="AA271" s="7"/>
      <c r="AB271" s="7"/>
      <c r="AC271" s="7"/>
      <c r="AD271" s="7"/>
    </row>
    <row r="272" spans="1:30" x14ac:dyDescent="0.3">
      <c r="A272" s="9">
        <v>45556</v>
      </c>
      <c r="B272" s="7"/>
      <c r="C272" s="7"/>
      <c r="D272" s="26"/>
      <c r="E272" s="26"/>
      <c r="F272" s="7"/>
      <c r="G272" s="7"/>
      <c r="H272" s="7"/>
      <c r="I272" s="7"/>
      <c r="J272" s="7"/>
      <c r="K272" s="7"/>
      <c r="L272" s="7"/>
      <c r="M272" s="26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26"/>
      <c r="Y272" s="7"/>
      <c r="Z272" s="26"/>
      <c r="AA272" s="7"/>
      <c r="AB272" s="7"/>
      <c r="AC272" s="7"/>
      <c r="AD272" s="7"/>
    </row>
    <row r="273" spans="1:30" x14ac:dyDescent="0.3">
      <c r="A273" s="9">
        <v>45557</v>
      </c>
      <c r="B273" s="7"/>
      <c r="C273" s="7"/>
      <c r="D273" s="26"/>
      <c r="E273" s="26"/>
      <c r="F273" s="7"/>
      <c r="G273" s="7"/>
      <c r="H273" s="7"/>
      <c r="I273" s="7"/>
      <c r="J273" s="7"/>
      <c r="K273" s="7"/>
      <c r="L273" s="7"/>
      <c r="M273" s="26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26"/>
      <c r="Y273" s="7"/>
      <c r="Z273" s="26"/>
      <c r="AA273" s="7"/>
      <c r="AB273" s="7"/>
      <c r="AC273" s="7"/>
      <c r="AD273" s="7"/>
    </row>
    <row r="274" spans="1:30" x14ac:dyDescent="0.3">
      <c r="A274" s="9">
        <v>45558</v>
      </c>
      <c r="B274" s="7"/>
      <c r="C274" s="7"/>
      <c r="D274" s="26"/>
      <c r="E274" s="26"/>
      <c r="F274" s="7"/>
      <c r="G274" s="7"/>
      <c r="H274" s="7"/>
      <c r="I274" s="7"/>
      <c r="J274" s="7"/>
      <c r="K274" s="7"/>
      <c r="L274" s="7"/>
      <c r="M274" s="26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26"/>
      <c r="Y274" s="7"/>
      <c r="Z274" s="26"/>
      <c r="AA274" s="7"/>
      <c r="AB274" s="7"/>
      <c r="AC274" s="7"/>
      <c r="AD274" s="7"/>
    </row>
    <row r="275" spans="1:30" x14ac:dyDescent="0.3">
      <c r="A275" s="9">
        <v>45559</v>
      </c>
      <c r="B275" s="7"/>
      <c r="C275" s="7"/>
      <c r="D275" s="26"/>
      <c r="E275" s="26"/>
      <c r="F275" s="7"/>
      <c r="G275" s="7"/>
      <c r="H275" s="7"/>
      <c r="I275" s="7"/>
      <c r="J275" s="7"/>
      <c r="K275" s="7"/>
      <c r="L275" s="7"/>
      <c r="M275" s="26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26"/>
      <c r="Y275" s="7"/>
      <c r="Z275" s="26"/>
      <c r="AA275" s="7"/>
      <c r="AB275" s="7"/>
      <c r="AC275" s="7"/>
      <c r="AD275" s="7"/>
    </row>
    <row r="276" spans="1:30" x14ac:dyDescent="0.3">
      <c r="A276" s="9">
        <v>45560</v>
      </c>
      <c r="B276" s="7"/>
      <c r="C276" s="7"/>
      <c r="D276" s="26"/>
      <c r="E276" s="26"/>
      <c r="F276" s="7"/>
      <c r="G276" s="7"/>
      <c r="H276" s="7"/>
      <c r="I276" s="7"/>
      <c r="J276" s="7"/>
      <c r="K276" s="7"/>
      <c r="L276" s="7"/>
      <c r="M276" s="26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26"/>
      <c r="Y276" s="7"/>
      <c r="Z276" s="26"/>
      <c r="AA276" s="7"/>
      <c r="AB276" s="7"/>
      <c r="AC276" s="7"/>
      <c r="AD276" s="7"/>
    </row>
    <row r="277" spans="1:30" x14ac:dyDescent="0.3">
      <c r="A277" s="9">
        <v>45561</v>
      </c>
      <c r="B277" s="7"/>
      <c r="C277" s="7"/>
      <c r="D277" s="26"/>
      <c r="E277" s="26"/>
      <c r="F277" s="7"/>
      <c r="G277" s="7"/>
      <c r="H277" s="7"/>
      <c r="I277" s="7"/>
      <c r="J277" s="7"/>
      <c r="K277" s="7"/>
      <c r="L277" s="7"/>
      <c r="M277" s="26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26"/>
      <c r="Y277" s="7"/>
      <c r="Z277" s="26"/>
      <c r="AA277" s="7"/>
      <c r="AB277" s="7"/>
      <c r="AC277" s="7"/>
      <c r="AD277" s="7"/>
    </row>
    <row r="278" spans="1:30" x14ac:dyDescent="0.3">
      <c r="A278" s="9">
        <v>45562</v>
      </c>
      <c r="B278" s="7"/>
      <c r="C278" s="7"/>
      <c r="D278" s="26"/>
      <c r="E278" s="26"/>
      <c r="F278" s="7"/>
      <c r="G278" s="7"/>
      <c r="H278" s="7"/>
      <c r="I278" s="7"/>
      <c r="J278" s="7"/>
      <c r="K278" s="7"/>
      <c r="L278" s="7"/>
      <c r="M278" s="26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26"/>
      <c r="Y278" s="7"/>
      <c r="Z278" s="26"/>
      <c r="AA278" s="7"/>
      <c r="AB278" s="7"/>
      <c r="AC278" s="7"/>
      <c r="AD278" s="7"/>
    </row>
    <row r="279" spans="1:30" x14ac:dyDescent="0.3">
      <c r="A279" s="9">
        <v>45563</v>
      </c>
      <c r="B279" s="7"/>
      <c r="C279" s="7"/>
      <c r="D279" s="26"/>
      <c r="E279" s="26"/>
      <c r="F279" s="7"/>
      <c r="G279" s="7"/>
      <c r="H279" s="7"/>
      <c r="I279" s="7"/>
      <c r="J279" s="7"/>
      <c r="K279" s="7"/>
      <c r="L279" s="7"/>
      <c r="M279" s="26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26"/>
      <c r="Y279" s="7"/>
      <c r="Z279" s="26"/>
      <c r="AA279" s="7"/>
      <c r="AB279" s="7"/>
      <c r="AC279" s="7"/>
      <c r="AD279" s="7"/>
    </row>
    <row r="280" spans="1:30" x14ac:dyDescent="0.3">
      <c r="A280" s="9">
        <v>45564</v>
      </c>
      <c r="B280" s="7"/>
      <c r="C280" s="7"/>
      <c r="D280" s="26"/>
      <c r="E280" s="26"/>
      <c r="F280" s="7"/>
      <c r="G280" s="7"/>
      <c r="H280" s="7"/>
      <c r="I280" s="7"/>
      <c r="J280" s="7"/>
      <c r="K280" s="7"/>
      <c r="L280" s="7"/>
      <c r="M280" s="26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26"/>
      <c r="Y280" s="7"/>
      <c r="Z280" s="26"/>
      <c r="AA280" s="7"/>
      <c r="AB280" s="7"/>
      <c r="AC280" s="7"/>
      <c r="AD280" s="7"/>
    </row>
    <row r="281" spans="1:30" x14ac:dyDescent="0.3">
      <c r="A281" s="9">
        <v>45565</v>
      </c>
      <c r="B281" s="7"/>
      <c r="C281" s="7"/>
      <c r="D281" s="26"/>
      <c r="E281" s="26"/>
      <c r="F281" s="7"/>
      <c r="G281" s="7"/>
      <c r="H281" s="7"/>
      <c r="I281" s="7"/>
      <c r="J281" s="7"/>
      <c r="K281" s="7"/>
      <c r="L281" s="7"/>
      <c r="M281" s="26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26"/>
      <c r="Y281" s="7"/>
      <c r="Z281" s="26"/>
      <c r="AA281" s="7"/>
      <c r="AB281" s="7"/>
      <c r="AC281" s="7"/>
      <c r="AD281" s="7"/>
    </row>
    <row r="282" spans="1:30" x14ac:dyDescent="0.3">
      <c r="A282" s="9">
        <v>45566</v>
      </c>
      <c r="B282" s="7"/>
      <c r="C282" s="7"/>
      <c r="D282" s="26"/>
      <c r="E282" s="26"/>
      <c r="F282" s="7"/>
      <c r="G282" s="7"/>
      <c r="H282" s="7"/>
      <c r="I282" s="7"/>
      <c r="J282" s="7"/>
      <c r="K282" s="7"/>
      <c r="L282" s="7"/>
      <c r="M282" s="26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26"/>
      <c r="Y282" s="7"/>
      <c r="Z282" s="26"/>
      <c r="AA282" s="7"/>
      <c r="AB282" s="7"/>
      <c r="AC282" s="7"/>
      <c r="AD282" s="7"/>
    </row>
    <row r="283" spans="1:30" x14ac:dyDescent="0.3">
      <c r="A283" s="9">
        <v>45567</v>
      </c>
      <c r="B283" s="7"/>
      <c r="C283" s="7"/>
      <c r="D283" s="26"/>
      <c r="E283" s="26"/>
      <c r="F283" s="7"/>
      <c r="G283" s="7"/>
      <c r="H283" s="7"/>
      <c r="I283" s="7"/>
      <c r="J283" s="7"/>
      <c r="K283" s="7"/>
      <c r="L283" s="7"/>
      <c r="M283" s="26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26"/>
      <c r="Y283" s="7"/>
      <c r="Z283" s="26"/>
      <c r="AA283" s="7"/>
      <c r="AB283" s="7"/>
      <c r="AC283" s="7"/>
      <c r="AD283" s="7"/>
    </row>
    <row r="284" spans="1:30" x14ac:dyDescent="0.3">
      <c r="A284" s="9">
        <v>45568</v>
      </c>
      <c r="B284" s="7"/>
      <c r="C284" s="7"/>
      <c r="D284" s="26"/>
      <c r="E284" s="26"/>
      <c r="F284" s="7"/>
      <c r="G284" s="7"/>
      <c r="H284" s="7"/>
      <c r="I284" s="7"/>
      <c r="J284" s="7"/>
      <c r="K284" s="7"/>
      <c r="L284" s="7"/>
      <c r="M284" s="26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26"/>
      <c r="Y284" s="7"/>
      <c r="Z284" s="26"/>
      <c r="AA284" s="7"/>
      <c r="AB284" s="7"/>
      <c r="AC284" s="7"/>
      <c r="AD284" s="7"/>
    </row>
    <row r="285" spans="1:30" x14ac:dyDescent="0.3">
      <c r="A285" s="9">
        <v>45569</v>
      </c>
      <c r="B285" s="7"/>
      <c r="C285" s="7"/>
      <c r="D285" s="26"/>
      <c r="E285" s="26"/>
      <c r="F285" s="7"/>
      <c r="G285" s="7"/>
      <c r="H285" s="7"/>
      <c r="I285" s="7"/>
      <c r="J285" s="7"/>
      <c r="K285" s="7"/>
      <c r="L285" s="7"/>
      <c r="M285" s="26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26"/>
      <c r="Y285" s="7"/>
      <c r="Z285" s="26"/>
      <c r="AA285" s="7"/>
      <c r="AB285" s="7"/>
      <c r="AC285" s="7"/>
      <c r="AD285" s="7"/>
    </row>
    <row r="286" spans="1:30" x14ac:dyDescent="0.3">
      <c r="A286" s="9">
        <v>45570</v>
      </c>
      <c r="B286" s="7"/>
      <c r="C286" s="7"/>
      <c r="D286" s="26"/>
      <c r="E286" s="26"/>
      <c r="F286" s="7"/>
      <c r="G286" s="7"/>
      <c r="H286" s="7"/>
      <c r="I286" s="7"/>
      <c r="J286" s="7"/>
      <c r="K286" s="7"/>
      <c r="L286" s="7"/>
      <c r="M286" s="26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26"/>
      <c r="Y286" s="7"/>
      <c r="Z286" s="26"/>
      <c r="AA286" s="7"/>
      <c r="AB286" s="7"/>
      <c r="AC286" s="7"/>
      <c r="AD286" s="7"/>
    </row>
    <row r="287" spans="1:30" x14ac:dyDescent="0.3">
      <c r="A287" s="9">
        <v>45571</v>
      </c>
      <c r="B287" s="7"/>
      <c r="C287" s="7"/>
      <c r="D287" s="26"/>
      <c r="E287" s="26"/>
      <c r="F287" s="7"/>
      <c r="G287" s="7"/>
      <c r="H287" s="7"/>
      <c r="I287" s="7"/>
      <c r="J287" s="7"/>
      <c r="K287" s="7"/>
      <c r="L287" s="7"/>
      <c r="M287" s="26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26"/>
      <c r="Y287" s="7"/>
      <c r="Z287" s="26"/>
      <c r="AA287" s="7"/>
      <c r="AB287" s="7"/>
      <c r="AC287" s="7"/>
      <c r="AD287" s="7"/>
    </row>
    <row r="288" spans="1:30" x14ac:dyDescent="0.3">
      <c r="A288" s="9">
        <v>45572</v>
      </c>
      <c r="B288" s="7"/>
      <c r="C288" s="7"/>
      <c r="D288" s="26"/>
      <c r="E288" s="26"/>
      <c r="F288" s="7"/>
      <c r="G288" s="7"/>
      <c r="H288" s="7"/>
      <c r="I288" s="7"/>
      <c r="J288" s="7"/>
      <c r="K288" s="7"/>
      <c r="L288" s="7"/>
      <c r="M288" s="26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26"/>
      <c r="Y288" s="7"/>
      <c r="Z288" s="26"/>
      <c r="AA288" s="7"/>
      <c r="AB288" s="7"/>
      <c r="AC288" s="7"/>
      <c r="AD288" s="7"/>
    </row>
    <row r="289" spans="1:30" x14ac:dyDescent="0.3">
      <c r="A289" s="9">
        <v>45573</v>
      </c>
      <c r="B289" s="7"/>
      <c r="C289" s="7"/>
      <c r="D289" s="26"/>
      <c r="E289" s="26"/>
      <c r="F289" s="7"/>
      <c r="G289" s="7"/>
      <c r="H289" s="7"/>
      <c r="I289" s="7"/>
      <c r="J289" s="7"/>
      <c r="K289" s="7"/>
      <c r="L289" s="7"/>
      <c r="M289" s="26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26"/>
      <c r="Y289" s="7"/>
      <c r="Z289" s="26"/>
      <c r="AA289" s="7"/>
      <c r="AB289" s="7"/>
      <c r="AC289" s="7"/>
      <c r="AD289" s="7"/>
    </row>
    <row r="290" spans="1:30" x14ac:dyDescent="0.3">
      <c r="A290" s="9">
        <v>45574</v>
      </c>
      <c r="B290" s="7"/>
      <c r="C290" s="7"/>
      <c r="D290" s="26"/>
      <c r="E290" s="26"/>
      <c r="F290" s="7"/>
      <c r="G290" s="7"/>
      <c r="H290" s="7"/>
      <c r="I290" s="7"/>
      <c r="J290" s="7"/>
      <c r="K290" s="7"/>
      <c r="L290" s="7"/>
      <c r="M290" s="26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26"/>
      <c r="Y290" s="7"/>
      <c r="Z290" s="26"/>
      <c r="AA290" s="7"/>
      <c r="AB290" s="7"/>
      <c r="AC290" s="7"/>
      <c r="AD290" s="7"/>
    </row>
    <row r="291" spans="1:30" x14ac:dyDescent="0.3">
      <c r="A291" s="9">
        <v>45575</v>
      </c>
      <c r="B291" s="7"/>
      <c r="C291" s="7"/>
      <c r="D291" s="26"/>
      <c r="E291" s="26"/>
      <c r="F291" s="7"/>
      <c r="G291" s="7"/>
      <c r="H291" s="7"/>
      <c r="I291" s="7"/>
      <c r="J291" s="7"/>
      <c r="K291" s="7"/>
      <c r="L291" s="7"/>
      <c r="M291" s="26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26"/>
      <c r="Y291" s="7"/>
      <c r="Z291" s="26"/>
      <c r="AA291" s="7"/>
      <c r="AB291" s="7"/>
      <c r="AC291" s="7"/>
      <c r="AD291" s="7"/>
    </row>
    <row r="292" spans="1:30" x14ac:dyDescent="0.3">
      <c r="A292" s="9">
        <v>45576</v>
      </c>
      <c r="B292" s="7"/>
      <c r="C292" s="7"/>
      <c r="D292" s="26"/>
      <c r="E292" s="26"/>
      <c r="F292" s="7"/>
      <c r="G292" s="7"/>
      <c r="H292" s="7"/>
      <c r="I292" s="7"/>
      <c r="J292" s="7"/>
      <c r="K292" s="7"/>
      <c r="L292" s="7"/>
      <c r="M292" s="26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26"/>
      <c r="Y292" s="7"/>
      <c r="Z292" s="26"/>
      <c r="AA292" s="7"/>
      <c r="AB292" s="7"/>
      <c r="AC292" s="7"/>
      <c r="AD292" s="7"/>
    </row>
    <row r="293" spans="1:30" x14ac:dyDescent="0.3">
      <c r="A293" s="9">
        <v>45577</v>
      </c>
      <c r="B293" s="7"/>
      <c r="C293" s="7"/>
      <c r="D293" s="26"/>
      <c r="E293" s="26"/>
      <c r="F293" s="7"/>
      <c r="G293" s="7"/>
      <c r="H293" s="7"/>
      <c r="I293" s="7"/>
      <c r="J293" s="7"/>
      <c r="K293" s="7"/>
      <c r="L293" s="7"/>
      <c r="M293" s="26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26"/>
      <c r="Y293" s="7"/>
      <c r="Z293" s="26"/>
      <c r="AA293" s="7"/>
      <c r="AB293" s="7"/>
      <c r="AC293" s="7"/>
      <c r="AD293" s="7"/>
    </row>
    <row r="294" spans="1:30" x14ac:dyDescent="0.3">
      <c r="A294" s="9">
        <v>45578</v>
      </c>
      <c r="B294" s="7"/>
      <c r="C294" s="7"/>
      <c r="D294" s="26"/>
      <c r="E294" s="26"/>
      <c r="F294" s="7"/>
      <c r="G294" s="7"/>
      <c r="H294" s="7"/>
      <c r="I294" s="7"/>
      <c r="J294" s="7"/>
      <c r="K294" s="7"/>
      <c r="L294" s="7"/>
      <c r="M294" s="26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26"/>
      <c r="Y294" s="7"/>
      <c r="Z294" s="26"/>
      <c r="AA294" s="7"/>
      <c r="AB294" s="7"/>
      <c r="AC294" s="7"/>
      <c r="AD294" s="7"/>
    </row>
    <row r="295" spans="1:30" x14ac:dyDescent="0.3">
      <c r="A295" s="9">
        <v>45579</v>
      </c>
      <c r="B295" s="7"/>
      <c r="C295" s="7"/>
      <c r="D295" s="26"/>
      <c r="E295" s="26"/>
      <c r="F295" s="7"/>
      <c r="G295" s="7"/>
      <c r="H295" s="7"/>
      <c r="I295" s="7"/>
      <c r="J295" s="7"/>
      <c r="K295" s="7"/>
      <c r="L295" s="7"/>
      <c r="M295" s="26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26"/>
      <c r="Y295" s="7"/>
      <c r="Z295" s="26"/>
      <c r="AA295" s="7"/>
      <c r="AB295" s="7"/>
      <c r="AC295" s="7"/>
      <c r="AD295" s="7"/>
    </row>
    <row r="296" spans="1:30" x14ac:dyDescent="0.3">
      <c r="A296" s="9">
        <v>45580</v>
      </c>
      <c r="B296" s="7"/>
      <c r="C296" s="7"/>
      <c r="D296" s="26"/>
      <c r="E296" s="26"/>
      <c r="F296" s="7"/>
      <c r="G296" s="7"/>
      <c r="H296" s="7"/>
      <c r="I296" s="7"/>
      <c r="J296" s="7"/>
      <c r="K296" s="7"/>
      <c r="L296" s="7"/>
      <c r="M296" s="26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26"/>
      <c r="Y296" s="7"/>
      <c r="Z296" s="26"/>
      <c r="AA296" s="7"/>
      <c r="AB296" s="7"/>
      <c r="AC296" s="7"/>
      <c r="AD296" s="7"/>
    </row>
    <row r="297" spans="1:30" x14ac:dyDescent="0.3">
      <c r="A297" s="9">
        <v>45581</v>
      </c>
      <c r="B297" s="7"/>
      <c r="C297" s="7"/>
      <c r="D297" s="26"/>
      <c r="E297" s="26"/>
      <c r="F297" s="7"/>
      <c r="G297" s="7"/>
      <c r="H297" s="7"/>
      <c r="I297" s="7"/>
      <c r="J297" s="7"/>
      <c r="K297" s="7"/>
      <c r="L297" s="7"/>
      <c r="M297" s="26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26"/>
      <c r="Y297" s="7"/>
      <c r="Z297" s="26"/>
      <c r="AA297" s="7"/>
      <c r="AB297" s="7"/>
      <c r="AC297" s="7"/>
      <c r="AD297" s="7"/>
    </row>
    <row r="298" spans="1:30" x14ac:dyDescent="0.3">
      <c r="A298" s="9">
        <v>45582</v>
      </c>
      <c r="B298" s="7"/>
      <c r="C298" s="7"/>
      <c r="D298" s="26"/>
      <c r="E298" s="26"/>
      <c r="F298" s="7"/>
      <c r="G298" s="7"/>
      <c r="H298" s="7"/>
      <c r="I298" s="7"/>
      <c r="J298" s="7"/>
      <c r="K298" s="7"/>
      <c r="L298" s="7"/>
      <c r="M298" s="26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26"/>
      <c r="Y298" s="7"/>
      <c r="Z298" s="26"/>
      <c r="AA298" s="7"/>
      <c r="AB298" s="7"/>
      <c r="AC298" s="7"/>
      <c r="AD298" s="7"/>
    </row>
    <row r="299" spans="1:30" x14ac:dyDescent="0.3">
      <c r="A299" s="9">
        <v>45583</v>
      </c>
      <c r="B299" s="7"/>
      <c r="C299" s="7"/>
      <c r="D299" s="26"/>
      <c r="E299" s="26"/>
      <c r="F299" s="7"/>
      <c r="G299" s="7"/>
      <c r="H299" s="7"/>
      <c r="I299" s="7"/>
      <c r="J299" s="7"/>
      <c r="K299" s="7"/>
      <c r="L299" s="7"/>
      <c r="M299" s="26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26"/>
      <c r="Y299" s="7"/>
      <c r="Z299" s="26"/>
      <c r="AA299" s="7"/>
      <c r="AB299" s="7"/>
      <c r="AC299" s="7"/>
      <c r="AD299" s="7"/>
    </row>
    <row r="300" spans="1:30" x14ac:dyDescent="0.3">
      <c r="A300" s="9">
        <v>45584</v>
      </c>
      <c r="B300" s="7"/>
      <c r="C300" s="7"/>
      <c r="D300" s="26"/>
      <c r="E300" s="26"/>
      <c r="F300" s="7"/>
      <c r="G300" s="7"/>
      <c r="H300" s="7"/>
      <c r="I300" s="7"/>
      <c r="J300" s="7"/>
      <c r="K300" s="7"/>
      <c r="L300" s="7"/>
      <c r="M300" s="26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26"/>
      <c r="Y300" s="7"/>
      <c r="Z300" s="26"/>
      <c r="AA300" s="7"/>
      <c r="AB300" s="7"/>
      <c r="AC300" s="7"/>
      <c r="AD300" s="7"/>
    </row>
    <row r="301" spans="1:30" x14ac:dyDescent="0.3">
      <c r="A301" s="9">
        <v>45585</v>
      </c>
      <c r="B301" s="7"/>
      <c r="C301" s="7"/>
      <c r="D301" s="26"/>
      <c r="E301" s="26"/>
      <c r="F301" s="7"/>
      <c r="G301" s="7"/>
      <c r="H301" s="7"/>
      <c r="I301" s="7"/>
      <c r="J301" s="7"/>
      <c r="K301" s="7"/>
      <c r="L301" s="7"/>
      <c r="M301" s="26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26"/>
      <c r="Y301" s="7"/>
      <c r="Z301" s="26"/>
      <c r="AA301" s="7"/>
      <c r="AB301" s="7"/>
      <c r="AC301" s="7"/>
      <c r="AD301" s="7"/>
    </row>
    <row r="302" spans="1:30" x14ac:dyDescent="0.3">
      <c r="A302" s="9">
        <v>45586</v>
      </c>
      <c r="B302" s="7"/>
      <c r="C302" s="7"/>
      <c r="D302" s="26"/>
      <c r="E302" s="26"/>
      <c r="F302" s="7"/>
      <c r="G302" s="7"/>
      <c r="H302" s="7"/>
      <c r="I302" s="7"/>
      <c r="J302" s="7"/>
      <c r="K302" s="7"/>
      <c r="L302" s="7"/>
      <c r="M302" s="26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26"/>
      <c r="Y302" s="7"/>
      <c r="Z302" s="26"/>
      <c r="AA302" s="7"/>
      <c r="AB302" s="7"/>
      <c r="AC302" s="7"/>
      <c r="AD302" s="7"/>
    </row>
    <row r="303" spans="1:30" x14ac:dyDescent="0.3">
      <c r="A303" s="9">
        <v>45587</v>
      </c>
      <c r="B303" s="7"/>
      <c r="C303" s="7"/>
      <c r="D303" s="26"/>
      <c r="E303" s="26"/>
      <c r="F303" s="7"/>
      <c r="G303" s="7"/>
      <c r="H303" s="7"/>
      <c r="I303" s="7"/>
      <c r="J303" s="7"/>
      <c r="K303" s="7"/>
      <c r="L303" s="7"/>
      <c r="M303" s="26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26"/>
      <c r="Y303" s="7"/>
      <c r="Z303" s="26"/>
      <c r="AA303" s="7"/>
      <c r="AB303" s="7"/>
      <c r="AC303" s="7"/>
      <c r="AD303" s="7"/>
    </row>
    <row r="304" spans="1:30" x14ac:dyDescent="0.3">
      <c r="A304" s="9">
        <v>45588</v>
      </c>
      <c r="B304" s="7"/>
      <c r="C304" s="7"/>
      <c r="D304" s="26"/>
      <c r="E304" s="26"/>
      <c r="F304" s="7"/>
      <c r="G304" s="7"/>
      <c r="H304" s="7"/>
      <c r="I304" s="7"/>
      <c r="J304" s="7"/>
      <c r="K304" s="7"/>
      <c r="L304" s="7"/>
      <c r="M304" s="26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26"/>
      <c r="Y304" s="7"/>
      <c r="Z304" s="26"/>
      <c r="AA304" s="7"/>
      <c r="AB304" s="7"/>
      <c r="AC304" s="7"/>
      <c r="AD304" s="7"/>
    </row>
    <row r="305" spans="1:30" x14ac:dyDescent="0.3">
      <c r="A305" s="9">
        <v>45589</v>
      </c>
      <c r="B305" s="7"/>
      <c r="C305" s="7"/>
      <c r="D305" s="26"/>
      <c r="E305" s="26"/>
      <c r="F305" s="7"/>
      <c r="G305" s="7"/>
      <c r="H305" s="7"/>
      <c r="I305" s="7"/>
      <c r="J305" s="7"/>
      <c r="K305" s="7"/>
      <c r="L305" s="7"/>
      <c r="M305" s="26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26"/>
      <c r="Y305" s="7"/>
      <c r="Z305" s="26"/>
      <c r="AA305" s="7"/>
      <c r="AB305" s="7"/>
      <c r="AC305" s="7"/>
      <c r="AD305" s="7"/>
    </row>
    <row r="306" spans="1:30" x14ac:dyDescent="0.3">
      <c r="A306" s="9">
        <v>45590</v>
      </c>
      <c r="B306" s="7"/>
      <c r="C306" s="7"/>
      <c r="D306" s="26"/>
      <c r="E306" s="26"/>
      <c r="F306" s="7"/>
      <c r="G306" s="7"/>
      <c r="H306" s="7"/>
      <c r="I306" s="7"/>
      <c r="J306" s="7"/>
      <c r="K306" s="7"/>
      <c r="L306" s="7"/>
      <c r="M306" s="26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26"/>
      <c r="Y306" s="7"/>
      <c r="Z306" s="26"/>
      <c r="AA306" s="7"/>
      <c r="AB306" s="7"/>
      <c r="AC306" s="7"/>
      <c r="AD306" s="7"/>
    </row>
    <row r="307" spans="1:30" x14ac:dyDescent="0.3">
      <c r="A307" s="9">
        <v>45591</v>
      </c>
      <c r="B307" s="7"/>
      <c r="C307" s="7"/>
      <c r="D307" s="26"/>
      <c r="E307" s="26"/>
      <c r="F307" s="7"/>
      <c r="G307" s="7"/>
      <c r="H307" s="7"/>
      <c r="I307" s="7"/>
      <c r="J307" s="7"/>
      <c r="K307" s="7"/>
      <c r="L307" s="7"/>
      <c r="M307" s="26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26"/>
      <c r="Y307" s="7"/>
      <c r="Z307" s="26"/>
      <c r="AA307" s="7"/>
      <c r="AB307" s="7"/>
      <c r="AC307" s="7"/>
      <c r="AD307" s="7"/>
    </row>
    <row r="308" spans="1:30" x14ac:dyDescent="0.3">
      <c r="A308" s="9">
        <v>45592</v>
      </c>
      <c r="B308" s="7"/>
      <c r="C308" s="7"/>
      <c r="D308" s="26"/>
      <c r="E308" s="26"/>
      <c r="F308" s="7"/>
      <c r="G308" s="7"/>
      <c r="H308" s="7"/>
      <c r="I308" s="7"/>
      <c r="J308" s="7"/>
      <c r="K308" s="7"/>
      <c r="L308" s="7"/>
      <c r="M308" s="26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26"/>
      <c r="Y308" s="7"/>
      <c r="Z308" s="26"/>
      <c r="AA308" s="7"/>
      <c r="AB308" s="7"/>
      <c r="AC308" s="7"/>
      <c r="AD308" s="7"/>
    </row>
    <row r="309" spans="1:30" x14ac:dyDescent="0.3">
      <c r="A309" s="9">
        <v>45593</v>
      </c>
      <c r="B309" s="7"/>
      <c r="C309" s="7"/>
      <c r="D309" s="26"/>
      <c r="E309" s="26"/>
      <c r="F309" s="7"/>
      <c r="G309" s="7"/>
      <c r="H309" s="7"/>
      <c r="I309" s="7"/>
      <c r="J309" s="7"/>
      <c r="K309" s="7"/>
      <c r="L309" s="7"/>
      <c r="M309" s="26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26"/>
      <c r="Y309" s="7"/>
      <c r="Z309" s="26"/>
      <c r="AA309" s="7"/>
      <c r="AB309" s="7"/>
      <c r="AC309" s="7"/>
      <c r="AD309" s="7"/>
    </row>
    <row r="310" spans="1:30" x14ac:dyDescent="0.3">
      <c r="A310" s="9">
        <v>45594</v>
      </c>
      <c r="B310" s="7"/>
      <c r="C310" s="7"/>
      <c r="D310" s="26"/>
      <c r="E310" s="26"/>
      <c r="F310" s="7"/>
      <c r="G310" s="7"/>
      <c r="H310" s="7"/>
      <c r="I310" s="7"/>
      <c r="J310" s="7"/>
      <c r="K310" s="7"/>
      <c r="L310" s="7"/>
      <c r="M310" s="26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26"/>
      <c r="Y310" s="7"/>
      <c r="Z310" s="26"/>
      <c r="AA310" s="7"/>
      <c r="AB310" s="7"/>
      <c r="AC310" s="7"/>
      <c r="AD310" s="7"/>
    </row>
    <row r="311" spans="1:30" x14ac:dyDescent="0.3">
      <c r="A311" s="9">
        <v>45595</v>
      </c>
      <c r="B311" s="7"/>
      <c r="C311" s="7"/>
      <c r="D311" s="26"/>
      <c r="E311" s="26"/>
      <c r="F311" s="7"/>
      <c r="G311" s="7"/>
      <c r="H311" s="7"/>
      <c r="I311" s="7"/>
      <c r="J311" s="7"/>
      <c r="K311" s="7"/>
      <c r="L311" s="7"/>
      <c r="M311" s="26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26"/>
      <c r="Y311" s="7"/>
      <c r="Z311" s="26"/>
      <c r="AA311" s="7"/>
      <c r="AB311" s="7"/>
      <c r="AC311" s="7"/>
      <c r="AD311" s="7"/>
    </row>
    <row r="312" spans="1:30" x14ac:dyDescent="0.3">
      <c r="A312" s="9">
        <v>45596</v>
      </c>
      <c r="B312" s="7"/>
      <c r="C312" s="7"/>
      <c r="D312" s="26"/>
      <c r="E312" s="26"/>
      <c r="F312" s="7"/>
      <c r="G312" s="7"/>
      <c r="H312" s="7"/>
      <c r="I312" s="7"/>
      <c r="J312" s="7"/>
      <c r="K312" s="7"/>
      <c r="L312" s="7"/>
      <c r="M312" s="26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26"/>
      <c r="Y312" s="7"/>
      <c r="Z312" s="26"/>
      <c r="AA312" s="7"/>
      <c r="AB312" s="7"/>
      <c r="AC312" s="7"/>
      <c r="AD312" s="7"/>
    </row>
    <row r="313" spans="1:30" x14ac:dyDescent="0.3">
      <c r="A313" s="9">
        <v>45597</v>
      </c>
      <c r="B313" s="7"/>
      <c r="C313" s="7"/>
      <c r="D313" s="26"/>
      <c r="E313" s="26"/>
      <c r="F313" s="7"/>
      <c r="G313" s="7"/>
      <c r="H313" s="7"/>
      <c r="I313" s="7"/>
      <c r="J313" s="7"/>
      <c r="K313" s="7"/>
      <c r="L313" s="7"/>
      <c r="M313" s="26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26"/>
      <c r="Y313" s="7"/>
      <c r="Z313" s="26"/>
      <c r="AA313" s="7"/>
      <c r="AB313" s="7"/>
      <c r="AC313" s="7"/>
      <c r="AD313" s="7"/>
    </row>
    <row r="314" spans="1:30" x14ac:dyDescent="0.3">
      <c r="A314" s="9">
        <v>45598</v>
      </c>
      <c r="B314" s="7"/>
      <c r="C314" s="7"/>
      <c r="D314" s="26"/>
      <c r="E314" s="26"/>
      <c r="F314" s="7"/>
      <c r="G314" s="7"/>
      <c r="H314" s="7"/>
      <c r="I314" s="7"/>
      <c r="J314" s="7"/>
      <c r="K314" s="7"/>
      <c r="L314" s="7"/>
      <c r="M314" s="26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26"/>
      <c r="Y314" s="7"/>
      <c r="Z314" s="26"/>
      <c r="AA314" s="7"/>
      <c r="AB314" s="7"/>
      <c r="AC314" s="7"/>
      <c r="AD314" s="7"/>
    </row>
    <row r="315" spans="1:30" x14ac:dyDescent="0.3">
      <c r="A315" s="9">
        <v>45599</v>
      </c>
      <c r="B315" s="7"/>
      <c r="C315" s="7"/>
      <c r="D315" s="26"/>
      <c r="E315" s="26"/>
      <c r="F315" s="7"/>
      <c r="G315" s="7"/>
      <c r="H315" s="7"/>
      <c r="I315" s="7"/>
      <c r="J315" s="7"/>
      <c r="K315" s="7"/>
      <c r="L315" s="7"/>
      <c r="M315" s="26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26"/>
      <c r="Y315" s="7"/>
      <c r="Z315" s="26"/>
      <c r="AA315" s="7"/>
      <c r="AB315" s="7"/>
      <c r="AC315" s="7"/>
      <c r="AD315" s="7"/>
    </row>
    <row r="316" spans="1:30" x14ac:dyDescent="0.3">
      <c r="A316" s="9">
        <v>45600</v>
      </c>
      <c r="B316" s="7"/>
      <c r="C316" s="7"/>
      <c r="D316" s="26"/>
      <c r="E316" s="26"/>
      <c r="F316" s="7"/>
      <c r="G316" s="7"/>
      <c r="H316" s="7"/>
      <c r="I316" s="7"/>
      <c r="J316" s="7"/>
      <c r="K316" s="7"/>
      <c r="L316" s="7"/>
      <c r="M316" s="26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26"/>
      <c r="Y316" s="7"/>
      <c r="Z316" s="26"/>
      <c r="AA316" s="7"/>
      <c r="AB316" s="7"/>
      <c r="AC316" s="7"/>
      <c r="AD316" s="7"/>
    </row>
    <row r="317" spans="1:30" x14ac:dyDescent="0.3">
      <c r="A317" s="9">
        <v>45601</v>
      </c>
      <c r="B317" s="7"/>
      <c r="C317" s="7"/>
      <c r="D317" s="26"/>
      <c r="E317" s="26"/>
      <c r="F317" s="7"/>
      <c r="G317" s="7"/>
      <c r="H317" s="7"/>
      <c r="I317" s="7"/>
      <c r="J317" s="7"/>
      <c r="K317" s="7"/>
      <c r="L317" s="7"/>
      <c r="M317" s="26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26"/>
      <c r="Y317" s="7"/>
      <c r="Z317" s="26"/>
      <c r="AA317" s="7"/>
      <c r="AB317" s="7"/>
      <c r="AC317" s="7"/>
      <c r="AD317" s="7"/>
    </row>
    <row r="318" spans="1:30" x14ac:dyDescent="0.3">
      <c r="A318" s="9">
        <v>45602</v>
      </c>
      <c r="B318" s="7"/>
      <c r="C318" s="7"/>
      <c r="D318" s="26"/>
      <c r="E318" s="26"/>
      <c r="F318" s="7"/>
      <c r="G318" s="7"/>
      <c r="H318" s="7"/>
      <c r="I318" s="7"/>
      <c r="J318" s="7"/>
      <c r="K318" s="7"/>
      <c r="L318" s="7"/>
      <c r="M318" s="26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26"/>
      <c r="Y318" s="7"/>
      <c r="Z318" s="26"/>
      <c r="AA318" s="7"/>
      <c r="AB318" s="7"/>
      <c r="AC318" s="7"/>
      <c r="AD318" s="7"/>
    </row>
    <row r="319" spans="1:30" x14ac:dyDescent="0.3">
      <c r="A319" s="9">
        <v>45603</v>
      </c>
      <c r="B319" s="7"/>
      <c r="C319" s="7"/>
      <c r="D319" s="26"/>
      <c r="E319" s="26"/>
      <c r="F319" s="7"/>
      <c r="G319" s="7"/>
      <c r="H319" s="7"/>
      <c r="I319" s="7"/>
      <c r="J319" s="7"/>
      <c r="K319" s="7"/>
      <c r="L319" s="7"/>
      <c r="M319" s="26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26"/>
      <c r="Y319" s="7"/>
      <c r="Z319" s="26"/>
      <c r="AA319" s="7"/>
      <c r="AB319" s="7"/>
      <c r="AC319" s="7"/>
      <c r="AD319" s="7"/>
    </row>
    <row r="320" spans="1:30" x14ac:dyDescent="0.3">
      <c r="A320" s="9">
        <v>45604</v>
      </c>
      <c r="B320" s="7"/>
      <c r="C320" s="7"/>
      <c r="D320" s="26"/>
      <c r="E320" s="26"/>
      <c r="F320" s="7"/>
      <c r="G320" s="7"/>
      <c r="H320" s="7"/>
      <c r="I320" s="7"/>
      <c r="J320" s="7"/>
      <c r="K320" s="7"/>
      <c r="L320" s="7"/>
      <c r="M320" s="26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26"/>
      <c r="Y320" s="7"/>
      <c r="Z320" s="26"/>
      <c r="AA320" s="7"/>
      <c r="AB320" s="7"/>
      <c r="AC320" s="7"/>
      <c r="AD320" s="7"/>
    </row>
    <row r="321" spans="1:30" x14ac:dyDescent="0.3">
      <c r="A321" s="9">
        <v>45605</v>
      </c>
      <c r="B321" s="7"/>
      <c r="C321" s="7"/>
      <c r="D321" s="26"/>
      <c r="E321" s="26"/>
      <c r="F321" s="7"/>
      <c r="G321" s="7"/>
      <c r="H321" s="7"/>
      <c r="I321" s="7"/>
      <c r="J321" s="7"/>
      <c r="K321" s="7"/>
      <c r="L321" s="7"/>
      <c r="M321" s="26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26"/>
      <c r="Y321" s="7"/>
      <c r="Z321" s="26"/>
      <c r="AA321" s="7"/>
      <c r="AB321" s="7"/>
      <c r="AC321" s="7"/>
      <c r="AD321" s="7"/>
    </row>
    <row r="322" spans="1:30" x14ac:dyDescent="0.3">
      <c r="A322" s="9">
        <v>45606</v>
      </c>
      <c r="B322" s="7"/>
      <c r="C322" s="7"/>
      <c r="D322" s="26"/>
      <c r="E322" s="26"/>
      <c r="F322" s="7"/>
      <c r="G322" s="7"/>
      <c r="H322" s="7"/>
      <c r="I322" s="7"/>
      <c r="J322" s="7"/>
      <c r="K322" s="7"/>
      <c r="L322" s="7"/>
      <c r="M322" s="26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26"/>
      <c r="Y322" s="7"/>
      <c r="Z322" s="26"/>
      <c r="AA322" s="7"/>
      <c r="AB322" s="7"/>
      <c r="AC322" s="7"/>
      <c r="AD322" s="7"/>
    </row>
    <row r="323" spans="1:30" x14ac:dyDescent="0.3">
      <c r="A323" s="9">
        <v>45607</v>
      </c>
      <c r="B323" s="7"/>
      <c r="C323" s="7"/>
      <c r="D323" s="26"/>
      <c r="E323" s="26"/>
      <c r="F323" s="7"/>
      <c r="G323" s="7"/>
      <c r="H323" s="7"/>
      <c r="I323" s="7"/>
      <c r="J323" s="7"/>
      <c r="K323" s="7"/>
      <c r="L323" s="7"/>
      <c r="M323" s="26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26"/>
      <c r="Y323" s="7"/>
      <c r="Z323" s="26"/>
      <c r="AA323" s="7"/>
      <c r="AB323" s="7"/>
      <c r="AC323" s="7"/>
      <c r="AD323" s="7"/>
    </row>
    <row r="324" spans="1:30" x14ac:dyDescent="0.3">
      <c r="A324" s="9">
        <v>45608</v>
      </c>
      <c r="B324" s="7"/>
      <c r="C324" s="7"/>
      <c r="D324" s="26"/>
      <c r="E324" s="26"/>
      <c r="F324" s="7"/>
      <c r="G324" s="7"/>
      <c r="H324" s="7"/>
      <c r="I324" s="7"/>
      <c r="J324" s="7"/>
      <c r="K324" s="7"/>
      <c r="L324" s="7"/>
      <c r="M324" s="26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26"/>
      <c r="Y324" s="7"/>
      <c r="Z324" s="26"/>
      <c r="AA324" s="7"/>
      <c r="AB324" s="7"/>
      <c r="AC324" s="7"/>
      <c r="AD324" s="7"/>
    </row>
    <row r="325" spans="1:30" x14ac:dyDescent="0.3">
      <c r="A325" s="9">
        <v>45609</v>
      </c>
      <c r="B325" s="7"/>
      <c r="C325" s="7"/>
      <c r="D325" s="26"/>
      <c r="E325" s="26"/>
      <c r="F325" s="7"/>
      <c r="G325" s="7"/>
      <c r="H325" s="7"/>
      <c r="I325" s="7"/>
      <c r="J325" s="7"/>
      <c r="K325" s="7"/>
      <c r="L325" s="7"/>
      <c r="M325" s="26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26"/>
      <c r="Y325" s="7"/>
      <c r="Z325" s="26"/>
      <c r="AA325" s="7"/>
      <c r="AB325" s="7"/>
      <c r="AC325" s="7"/>
      <c r="AD325" s="7"/>
    </row>
    <row r="326" spans="1:30" x14ac:dyDescent="0.3">
      <c r="A326" s="9">
        <v>45610</v>
      </c>
      <c r="B326" s="7"/>
      <c r="C326" s="7"/>
      <c r="D326" s="26"/>
      <c r="E326" s="26"/>
      <c r="F326" s="7"/>
      <c r="G326" s="7"/>
      <c r="H326" s="7"/>
      <c r="I326" s="7"/>
      <c r="J326" s="7"/>
      <c r="K326" s="7"/>
      <c r="L326" s="7"/>
      <c r="M326" s="26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26"/>
      <c r="Y326" s="7"/>
      <c r="Z326" s="26"/>
      <c r="AA326" s="7"/>
      <c r="AB326" s="7"/>
      <c r="AC326" s="7"/>
      <c r="AD326" s="7"/>
    </row>
    <row r="327" spans="1:30" x14ac:dyDescent="0.3">
      <c r="A327" s="9">
        <v>45611</v>
      </c>
      <c r="B327" s="7"/>
      <c r="C327" s="7"/>
      <c r="D327" s="26"/>
      <c r="E327" s="26"/>
      <c r="F327" s="7"/>
      <c r="G327" s="7"/>
      <c r="H327" s="7"/>
      <c r="I327" s="7"/>
      <c r="J327" s="7"/>
      <c r="K327" s="7"/>
      <c r="L327" s="7"/>
      <c r="M327" s="26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26"/>
      <c r="Y327" s="7"/>
      <c r="Z327" s="26"/>
      <c r="AA327" s="7"/>
      <c r="AB327" s="7"/>
      <c r="AC327" s="7"/>
      <c r="AD327" s="7"/>
    </row>
    <row r="328" spans="1:30" x14ac:dyDescent="0.3">
      <c r="A328" s="9">
        <v>45612</v>
      </c>
      <c r="B328" s="7"/>
      <c r="C328" s="7"/>
      <c r="D328" s="26"/>
      <c r="E328" s="26"/>
      <c r="F328" s="7"/>
      <c r="G328" s="7"/>
      <c r="H328" s="7"/>
      <c r="I328" s="7"/>
      <c r="J328" s="7"/>
      <c r="K328" s="7"/>
      <c r="L328" s="7"/>
      <c r="M328" s="26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26"/>
      <c r="Y328" s="7"/>
      <c r="Z328" s="26"/>
      <c r="AA328" s="7"/>
      <c r="AB328" s="7"/>
      <c r="AC328" s="7"/>
      <c r="AD328" s="7"/>
    </row>
    <row r="329" spans="1:30" x14ac:dyDescent="0.3">
      <c r="A329" s="9">
        <v>45613</v>
      </c>
      <c r="B329" s="7"/>
      <c r="C329" s="7"/>
      <c r="D329" s="26"/>
      <c r="E329" s="26"/>
      <c r="F329" s="7"/>
      <c r="G329" s="7"/>
      <c r="H329" s="7"/>
      <c r="I329" s="7"/>
      <c r="J329" s="7"/>
      <c r="K329" s="7"/>
      <c r="L329" s="7"/>
      <c r="M329" s="26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26"/>
      <c r="Y329" s="7"/>
      <c r="Z329" s="26"/>
      <c r="AA329" s="7"/>
      <c r="AB329" s="7"/>
      <c r="AC329" s="7"/>
      <c r="AD329" s="7"/>
    </row>
    <row r="330" spans="1:30" x14ac:dyDescent="0.3">
      <c r="A330" s="9">
        <v>45614</v>
      </c>
      <c r="B330" s="7"/>
      <c r="C330" s="7"/>
      <c r="D330" s="26"/>
      <c r="E330" s="26"/>
      <c r="F330" s="7"/>
      <c r="G330" s="7"/>
      <c r="H330" s="7"/>
      <c r="I330" s="7"/>
      <c r="J330" s="7"/>
      <c r="K330" s="7"/>
      <c r="L330" s="7"/>
      <c r="M330" s="26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26"/>
      <c r="Y330" s="7"/>
      <c r="Z330" s="26"/>
      <c r="AA330" s="7"/>
      <c r="AB330" s="7"/>
      <c r="AC330" s="7"/>
      <c r="AD330" s="7"/>
    </row>
    <row r="331" spans="1:30" x14ac:dyDescent="0.3">
      <c r="A331" s="9">
        <v>45615</v>
      </c>
      <c r="B331" s="7"/>
      <c r="C331" s="7"/>
      <c r="D331" s="26"/>
      <c r="E331" s="26"/>
      <c r="F331" s="7"/>
      <c r="G331" s="7"/>
      <c r="H331" s="7"/>
      <c r="I331" s="7"/>
      <c r="J331" s="7"/>
      <c r="K331" s="7"/>
      <c r="L331" s="7"/>
      <c r="M331" s="26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26"/>
      <c r="Y331" s="7"/>
      <c r="Z331" s="26"/>
      <c r="AA331" s="7"/>
      <c r="AB331" s="7"/>
      <c r="AC331" s="7"/>
      <c r="AD331" s="7"/>
    </row>
    <row r="332" spans="1:30" x14ac:dyDescent="0.3">
      <c r="A332" s="9">
        <v>45616</v>
      </c>
      <c r="B332" s="7"/>
      <c r="C332" s="7"/>
      <c r="D332" s="26"/>
      <c r="E332" s="26"/>
      <c r="F332" s="7"/>
      <c r="G332" s="7"/>
      <c r="H332" s="7"/>
      <c r="I332" s="7"/>
      <c r="J332" s="7"/>
      <c r="K332" s="7"/>
      <c r="L332" s="7"/>
      <c r="M332" s="26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26"/>
      <c r="Y332" s="7"/>
      <c r="Z332" s="26"/>
      <c r="AA332" s="7"/>
      <c r="AB332" s="7"/>
      <c r="AC332" s="7"/>
      <c r="AD332" s="7"/>
    </row>
    <row r="333" spans="1:30" x14ac:dyDescent="0.3">
      <c r="A333" s="9">
        <v>45617</v>
      </c>
      <c r="B333" s="7"/>
      <c r="C333" s="7"/>
      <c r="D333" s="26"/>
      <c r="E333" s="26"/>
      <c r="F333" s="7"/>
      <c r="G333" s="7"/>
      <c r="H333" s="7"/>
      <c r="I333" s="7"/>
      <c r="J333" s="7"/>
      <c r="K333" s="7"/>
      <c r="L333" s="7"/>
      <c r="M333" s="26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26"/>
      <c r="Y333" s="7"/>
      <c r="Z333" s="26"/>
      <c r="AA333" s="7"/>
      <c r="AB333" s="7"/>
      <c r="AC333" s="7"/>
      <c r="AD333" s="7"/>
    </row>
    <row r="334" spans="1:30" x14ac:dyDescent="0.3">
      <c r="A334" s="9">
        <v>45618</v>
      </c>
      <c r="B334" s="7"/>
      <c r="C334" s="7"/>
      <c r="D334" s="26"/>
      <c r="E334" s="26"/>
      <c r="F334" s="7"/>
      <c r="G334" s="7"/>
      <c r="H334" s="7"/>
      <c r="I334" s="7"/>
      <c r="J334" s="7"/>
      <c r="K334" s="7"/>
      <c r="L334" s="7"/>
      <c r="M334" s="26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26"/>
      <c r="Y334" s="7"/>
      <c r="Z334" s="26"/>
      <c r="AA334" s="7"/>
      <c r="AB334" s="7"/>
      <c r="AC334" s="7"/>
      <c r="AD334" s="7"/>
    </row>
    <row r="335" spans="1:30" x14ac:dyDescent="0.3">
      <c r="A335" s="9">
        <v>45619</v>
      </c>
      <c r="B335" s="7"/>
      <c r="C335" s="7"/>
      <c r="D335" s="26"/>
      <c r="E335" s="26"/>
      <c r="F335" s="7"/>
      <c r="G335" s="7"/>
      <c r="H335" s="7"/>
      <c r="I335" s="7"/>
      <c r="J335" s="7"/>
      <c r="K335" s="7"/>
      <c r="L335" s="7"/>
      <c r="M335" s="26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26"/>
      <c r="Y335" s="7"/>
      <c r="Z335" s="26"/>
      <c r="AA335" s="7"/>
      <c r="AB335" s="7"/>
      <c r="AC335" s="7"/>
      <c r="AD335" s="7"/>
    </row>
    <row r="336" spans="1:30" x14ac:dyDescent="0.3">
      <c r="A336" s="9">
        <v>45620</v>
      </c>
      <c r="B336" s="7"/>
      <c r="C336" s="7"/>
      <c r="D336" s="26"/>
      <c r="E336" s="26"/>
      <c r="F336" s="7"/>
      <c r="G336" s="7"/>
      <c r="H336" s="7"/>
      <c r="I336" s="7"/>
      <c r="J336" s="7"/>
      <c r="K336" s="7"/>
      <c r="L336" s="7"/>
      <c r="M336" s="26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26"/>
      <c r="Y336" s="7"/>
      <c r="Z336" s="26"/>
      <c r="AA336" s="7"/>
      <c r="AB336" s="7"/>
      <c r="AC336" s="7"/>
      <c r="AD336" s="7"/>
    </row>
    <row r="337" spans="1:30" x14ac:dyDescent="0.3">
      <c r="A337" s="9">
        <v>45621</v>
      </c>
      <c r="B337" s="7"/>
      <c r="C337" s="7"/>
      <c r="D337" s="26"/>
      <c r="E337" s="26"/>
      <c r="F337" s="7"/>
      <c r="G337" s="7"/>
      <c r="H337" s="7"/>
      <c r="I337" s="7"/>
      <c r="J337" s="7"/>
      <c r="K337" s="7"/>
      <c r="L337" s="7"/>
      <c r="M337" s="26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26"/>
      <c r="Y337" s="7"/>
      <c r="Z337" s="26"/>
      <c r="AA337" s="7"/>
      <c r="AB337" s="7"/>
      <c r="AC337" s="7"/>
      <c r="AD337" s="7"/>
    </row>
    <row r="338" spans="1:30" x14ac:dyDescent="0.3">
      <c r="A338" s="9">
        <v>45622</v>
      </c>
      <c r="B338" s="7"/>
      <c r="C338" s="7"/>
      <c r="D338" s="26"/>
      <c r="E338" s="26"/>
      <c r="F338" s="7"/>
      <c r="G338" s="7"/>
      <c r="H338" s="7"/>
      <c r="I338" s="7"/>
      <c r="J338" s="7"/>
      <c r="K338" s="7"/>
      <c r="L338" s="7"/>
      <c r="M338" s="26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26"/>
      <c r="Y338" s="7"/>
      <c r="Z338" s="26"/>
      <c r="AA338" s="7"/>
      <c r="AB338" s="7"/>
      <c r="AC338" s="7"/>
      <c r="AD338" s="7"/>
    </row>
    <row r="339" spans="1:30" x14ac:dyDescent="0.3">
      <c r="A339" s="9">
        <v>45623</v>
      </c>
      <c r="B339" s="7"/>
      <c r="C339" s="7"/>
      <c r="D339" s="26"/>
      <c r="E339" s="26"/>
      <c r="F339" s="7"/>
      <c r="G339" s="7"/>
      <c r="H339" s="7"/>
      <c r="I339" s="7"/>
      <c r="J339" s="7"/>
      <c r="K339" s="7"/>
      <c r="L339" s="7"/>
      <c r="M339" s="26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26"/>
      <c r="Y339" s="7"/>
      <c r="Z339" s="26"/>
      <c r="AA339" s="7"/>
      <c r="AB339" s="7"/>
      <c r="AC339" s="7"/>
      <c r="AD339" s="7"/>
    </row>
    <row r="340" spans="1:30" x14ac:dyDescent="0.3">
      <c r="A340" s="9">
        <v>45624</v>
      </c>
      <c r="B340" s="7"/>
      <c r="C340" s="7"/>
      <c r="D340" s="26"/>
      <c r="E340" s="26"/>
      <c r="F340" s="7"/>
      <c r="G340" s="7"/>
      <c r="H340" s="7"/>
      <c r="I340" s="7"/>
      <c r="J340" s="7"/>
      <c r="K340" s="7"/>
      <c r="L340" s="7"/>
      <c r="M340" s="26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26"/>
      <c r="Y340" s="7"/>
      <c r="Z340" s="26"/>
      <c r="AA340" s="7"/>
      <c r="AB340" s="7"/>
      <c r="AC340" s="7"/>
      <c r="AD340" s="7"/>
    </row>
    <row r="341" spans="1:30" x14ac:dyDescent="0.3">
      <c r="A341" s="9">
        <v>45625</v>
      </c>
      <c r="B341" s="7"/>
      <c r="C341" s="7"/>
      <c r="D341" s="26"/>
      <c r="E341" s="26"/>
      <c r="F341" s="7"/>
      <c r="G341" s="7"/>
      <c r="H341" s="7"/>
      <c r="I341" s="7"/>
      <c r="J341" s="7"/>
      <c r="K341" s="7"/>
      <c r="L341" s="7"/>
      <c r="M341" s="26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26"/>
      <c r="Y341" s="7"/>
      <c r="Z341" s="26"/>
      <c r="AA341" s="7"/>
      <c r="AB341" s="7"/>
      <c r="AC341" s="7"/>
      <c r="AD341" s="7"/>
    </row>
    <row r="342" spans="1:30" x14ac:dyDescent="0.3">
      <c r="A342" s="9">
        <v>45626</v>
      </c>
      <c r="B342" s="7"/>
      <c r="C342" s="7"/>
      <c r="D342" s="26"/>
      <c r="E342" s="26"/>
      <c r="F342" s="7"/>
      <c r="G342" s="7"/>
      <c r="H342" s="7"/>
      <c r="I342" s="7"/>
      <c r="J342" s="7"/>
      <c r="K342" s="7"/>
      <c r="L342" s="7"/>
      <c r="M342" s="26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26"/>
      <c r="Y342" s="7"/>
      <c r="Z342" s="26"/>
      <c r="AA342" s="7"/>
      <c r="AB342" s="7"/>
      <c r="AC342" s="7"/>
      <c r="AD342" s="7"/>
    </row>
    <row r="343" spans="1:30" x14ac:dyDescent="0.3">
      <c r="A343" s="9">
        <v>45627</v>
      </c>
      <c r="B343" s="7"/>
      <c r="C343" s="7"/>
      <c r="D343" s="26"/>
      <c r="E343" s="26"/>
      <c r="F343" s="7"/>
      <c r="G343" s="7"/>
      <c r="H343" s="7"/>
      <c r="I343" s="7"/>
      <c r="J343" s="7"/>
      <c r="K343" s="7"/>
      <c r="L343" s="7"/>
      <c r="M343" s="26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26"/>
      <c r="Y343" s="7"/>
      <c r="Z343" s="26"/>
      <c r="AA343" s="7"/>
      <c r="AB343" s="7"/>
      <c r="AC343" s="7"/>
      <c r="AD343" s="7"/>
    </row>
    <row r="344" spans="1:30" x14ac:dyDescent="0.3">
      <c r="A344" s="9">
        <v>45628</v>
      </c>
      <c r="B344" s="7"/>
      <c r="C344" s="7"/>
      <c r="D344" s="26"/>
      <c r="E344" s="26"/>
      <c r="F344" s="7"/>
      <c r="G344" s="7"/>
      <c r="H344" s="7"/>
      <c r="I344" s="7"/>
      <c r="J344" s="7"/>
      <c r="K344" s="7"/>
      <c r="L344" s="7"/>
      <c r="M344" s="26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26"/>
      <c r="Y344" s="7"/>
      <c r="Z344" s="26"/>
      <c r="AA344" s="7"/>
      <c r="AB344" s="7"/>
      <c r="AC344" s="7"/>
      <c r="AD344" s="7"/>
    </row>
    <row r="345" spans="1:30" x14ac:dyDescent="0.3">
      <c r="A345" s="9">
        <v>45629</v>
      </c>
      <c r="B345" s="7"/>
      <c r="C345" s="7"/>
      <c r="D345" s="26"/>
      <c r="E345" s="26"/>
      <c r="F345" s="7"/>
      <c r="G345" s="7"/>
      <c r="H345" s="7"/>
      <c r="I345" s="7"/>
      <c r="J345" s="7"/>
      <c r="K345" s="7"/>
      <c r="L345" s="7"/>
      <c r="M345" s="26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26"/>
      <c r="Y345" s="7"/>
      <c r="Z345" s="26"/>
      <c r="AA345" s="7"/>
      <c r="AB345" s="7"/>
      <c r="AC345" s="7"/>
      <c r="AD345" s="7"/>
    </row>
    <row r="346" spans="1:30" x14ac:dyDescent="0.3">
      <c r="A346" s="9">
        <v>45630</v>
      </c>
      <c r="B346" s="7"/>
      <c r="C346" s="7"/>
      <c r="D346" s="26"/>
      <c r="E346" s="26"/>
      <c r="F346" s="7"/>
      <c r="G346" s="7"/>
      <c r="H346" s="7"/>
      <c r="I346" s="7"/>
      <c r="J346" s="7"/>
      <c r="K346" s="7"/>
      <c r="L346" s="7"/>
      <c r="M346" s="26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26"/>
      <c r="Y346" s="7"/>
      <c r="Z346" s="26"/>
      <c r="AA346" s="7"/>
      <c r="AB346" s="7"/>
      <c r="AC346" s="7"/>
      <c r="AD346" s="7"/>
    </row>
    <row r="347" spans="1:30" x14ac:dyDescent="0.3">
      <c r="A347" s="9">
        <v>45631</v>
      </c>
      <c r="B347" s="7"/>
      <c r="C347" s="7"/>
      <c r="D347" s="26"/>
      <c r="E347" s="26"/>
      <c r="F347" s="7"/>
      <c r="G347" s="7"/>
      <c r="H347" s="7"/>
      <c r="I347" s="7"/>
      <c r="J347" s="7"/>
      <c r="K347" s="7"/>
      <c r="L347" s="7"/>
      <c r="M347" s="26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26"/>
      <c r="Y347" s="7"/>
      <c r="Z347" s="26"/>
      <c r="AA347" s="7"/>
      <c r="AB347" s="7"/>
      <c r="AC347" s="7"/>
      <c r="AD347" s="7"/>
    </row>
    <row r="348" spans="1:30" x14ac:dyDescent="0.3">
      <c r="A348" s="9">
        <v>45632</v>
      </c>
      <c r="B348" s="7"/>
      <c r="C348" s="7"/>
      <c r="D348" s="26"/>
      <c r="E348" s="26"/>
      <c r="F348" s="7"/>
      <c r="G348" s="7"/>
      <c r="H348" s="7"/>
      <c r="I348" s="7"/>
      <c r="J348" s="7"/>
      <c r="K348" s="7"/>
      <c r="L348" s="7"/>
      <c r="M348" s="26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26"/>
      <c r="Y348" s="7"/>
      <c r="Z348" s="26"/>
      <c r="AA348" s="7"/>
      <c r="AB348" s="7"/>
      <c r="AC348" s="7"/>
      <c r="AD348" s="7"/>
    </row>
    <row r="349" spans="1:30" x14ac:dyDescent="0.3">
      <c r="A349" s="9">
        <v>45633</v>
      </c>
      <c r="B349" s="7"/>
      <c r="C349" s="7"/>
      <c r="D349" s="26"/>
      <c r="E349" s="26"/>
      <c r="F349" s="7"/>
      <c r="G349" s="7"/>
      <c r="H349" s="7"/>
      <c r="I349" s="7"/>
      <c r="J349" s="7"/>
      <c r="K349" s="7"/>
      <c r="L349" s="7"/>
      <c r="M349" s="26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26"/>
      <c r="Y349" s="7"/>
      <c r="Z349" s="26"/>
      <c r="AA349" s="7"/>
      <c r="AB349" s="7"/>
      <c r="AC349" s="7"/>
      <c r="AD349" s="7"/>
    </row>
    <row r="350" spans="1:30" x14ac:dyDescent="0.3">
      <c r="A350" s="9">
        <v>45634</v>
      </c>
      <c r="B350" s="7"/>
      <c r="C350" s="7"/>
      <c r="D350" s="26"/>
      <c r="E350" s="26"/>
      <c r="F350" s="7"/>
      <c r="G350" s="7"/>
      <c r="H350" s="7"/>
      <c r="I350" s="7"/>
      <c r="J350" s="7"/>
      <c r="K350" s="7"/>
      <c r="L350" s="7"/>
      <c r="M350" s="26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26"/>
      <c r="Y350" s="7"/>
      <c r="Z350" s="26"/>
      <c r="AA350" s="7"/>
      <c r="AB350" s="7"/>
      <c r="AC350" s="7"/>
      <c r="AD350" s="7"/>
    </row>
    <row r="351" spans="1:30" x14ac:dyDescent="0.3">
      <c r="A351" s="9">
        <v>45635</v>
      </c>
      <c r="B351" s="7"/>
      <c r="C351" s="7"/>
      <c r="D351" s="26"/>
      <c r="E351" s="26"/>
      <c r="F351" s="7"/>
      <c r="G351" s="7"/>
      <c r="H351" s="7"/>
      <c r="I351" s="7"/>
      <c r="J351" s="7"/>
      <c r="K351" s="7"/>
      <c r="L351" s="7"/>
      <c r="M351" s="26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26"/>
      <c r="Y351" s="7"/>
      <c r="Z351" s="26"/>
      <c r="AA351" s="7"/>
      <c r="AB351" s="7"/>
      <c r="AC351" s="7"/>
      <c r="AD351" s="7"/>
    </row>
    <row r="352" spans="1:30" x14ac:dyDescent="0.3">
      <c r="A352" s="9">
        <v>45636</v>
      </c>
      <c r="B352" s="7"/>
      <c r="C352" s="7"/>
      <c r="D352" s="26"/>
      <c r="E352" s="26"/>
      <c r="F352" s="7"/>
      <c r="G352" s="7"/>
      <c r="H352" s="7"/>
      <c r="I352" s="7"/>
      <c r="J352" s="7"/>
      <c r="K352" s="7"/>
      <c r="L352" s="7"/>
      <c r="M352" s="2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26"/>
      <c r="Y352" s="7"/>
      <c r="Z352" s="26"/>
      <c r="AA352" s="7"/>
      <c r="AB352" s="7"/>
      <c r="AC352" s="7"/>
      <c r="AD352" s="7"/>
    </row>
    <row r="353" spans="1:30" x14ac:dyDescent="0.3">
      <c r="A353" s="9">
        <v>45637</v>
      </c>
      <c r="B353" s="7"/>
      <c r="C353" s="7"/>
      <c r="D353" s="26"/>
      <c r="E353" s="26"/>
      <c r="F353" s="7"/>
      <c r="G353" s="7"/>
      <c r="H353" s="7"/>
      <c r="I353" s="7"/>
      <c r="J353" s="7"/>
      <c r="K353" s="7"/>
      <c r="L353" s="7"/>
      <c r="M353" s="26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26"/>
      <c r="Y353" s="7"/>
      <c r="Z353" s="26"/>
      <c r="AA353" s="7"/>
      <c r="AB353" s="7"/>
      <c r="AC353" s="7"/>
      <c r="AD353" s="7"/>
    </row>
    <row r="354" spans="1:30" x14ac:dyDescent="0.3">
      <c r="A354" s="9">
        <v>45638</v>
      </c>
      <c r="B354" s="7"/>
      <c r="C354" s="7"/>
      <c r="D354" s="26"/>
      <c r="E354" s="26"/>
      <c r="F354" s="7"/>
      <c r="G354" s="7"/>
      <c r="H354" s="7"/>
      <c r="I354" s="7"/>
      <c r="J354" s="7"/>
      <c r="K354" s="7"/>
      <c r="L354" s="7"/>
      <c r="M354" s="26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26"/>
      <c r="Y354" s="7"/>
      <c r="Z354" s="26"/>
      <c r="AA354" s="7"/>
      <c r="AB354" s="7"/>
      <c r="AC354" s="7"/>
      <c r="AD354" s="7"/>
    </row>
    <row r="355" spans="1:30" x14ac:dyDescent="0.3">
      <c r="A355" s="9">
        <v>45639</v>
      </c>
      <c r="B355" s="7"/>
      <c r="C355" s="7"/>
      <c r="D355" s="26"/>
      <c r="E355" s="26"/>
      <c r="F355" s="7"/>
      <c r="G355" s="7"/>
      <c r="H355" s="7"/>
      <c r="I355" s="7"/>
      <c r="J355" s="7"/>
      <c r="K355" s="7"/>
      <c r="L355" s="7"/>
      <c r="M355" s="26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26"/>
      <c r="Y355" s="7"/>
      <c r="Z355" s="26"/>
      <c r="AA355" s="7"/>
      <c r="AB355" s="7"/>
      <c r="AC355" s="7"/>
      <c r="AD355" s="7"/>
    </row>
    <row r="356" spans="1:30" x14ac:dyDescent="0.3">
      <c r="A356" s="9">
        <v>45640</v>
      </c>
      <c r="B356" s="7"/>
      <c r="C356" s="7"/>
      <c r="D356" s="26"/>
      <c r="E356" s="26"/>
      <c r="F356" s="7"/>
      <c r="G356" s="7"/>
      <c r="H356" s="7"/>
      <c r="I356" s="7"/>
      <c r="J356" s="7"/>
      <c r="K356" s="7"/>
      <c r="L356" s="7"/>
      <c r="M356" s="26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26"/>
      <c r="Y356" s="7"/>
      <c r="Z356" s="26"/>
      <c r="AA356" s="7"/>
      <c r="AB356" s="7"/>
      <c r="AC356" s="7"/>
      <c r="AD356" s="7"/>
    </row>
    <row r="357" spans="1:30" x14ac:dyDescent="0.3">
      <c r="A357" s="9">
        <v>45641</v>
      </c>
      <c r="B357" s="7"/>
      <c r="C357" s="7"/>
      <c r="D357" s="26"/>
      <c r="E357" s="26"/>
      <c r="F357" s="7"/>
      <c r="G357" s="7"/>
      <c r="H357" s="7"/>
      <c r="I357" s="7"/>
      <c r="J357" s="7"/>
      <c r="K357" s="7"/>
      <c r="L357" s="7"/>
      <c r="M357" s="26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26"/>
      <c r="Y357" s="7"/>
      <c r="Z357" s="26"/>
      <c r="AA357" s="7"/>
      <c r="AB357" s="7"/>
      <c r="AC357" s="7"/>
      <c r="AD357" s="7"/>
    </row>
    <row r="358" spans="1:30" x14ac:dyDescent="0.3">
      <c r="A358" s="9">
        <v>45642</v>
      </c>
      <c r="B358" s="7"/>
      <c r="C358" s="7"/>
      <c r="D358" s="26"/>
      <c r="E358" s="26"/>
      <c r="F358" s="7"/>
      <c r="G358" s="7"/>
      <c r="H358" s="7"/>
      <c r="I358" s="7"/>
      <c r="J358" s="7"/>
      <c r="K358" s="7"/>
      <c r="L358" s="7"/>
      <c r="M358" s="26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26"/>
      <c r="Y358" s="7"/>
      <c r="Z358" s="26"/>
      <c r="AA358" s="7"/>
      <c r="AB358" s="7"/>
      <c r="AC358" s="7"/>
      <c r="AD358" s="7"/>
    </row>
    <row r="359" spans="1:30" x14ac:dyDescent="0.3">
      <c r="A359" s="9">
        <v>45643</v>
      </c>
      <c r="B359" s="7"/>
      <c r="C359" s="7"/>
      <c r="D359" s="26"/>
      <c r="E359" s="26"/>
      <c r="F359" s="7"/>
      <c r="G359" s="7"/>
      <c r="H359" s="7"/>
      <c r="I359" s="7"/>
      <c r="J359" s="7"/>
      <c r="K359" s="7"/>
      <c r="L359" s="7"/>
      <c r="M359" s="26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26"/>
      <c r="Y359" s="7"/>
      <c r="Z359" s="26"/>
      <c r="AA359" s="7"/>
      <c r="AB359" s="7"/>
      <c r="AC359" s="7"/>
      <c r="AD359" s="7"/>
    </row>
    <row r="360" spans="1:30" x14ac:dyDescent="0.3">
      <c r="A360" s="9">
        <v>45644</v>
      </c>
      <c r="B360" s="7"/>
      <c r="C360" s="7"/>
      <c r="D360" s="26"/>
      <c r="E360" s="26"/>
      <c r="F360" s="7"/>
      <c r="G360" s="7"/>
      <c r="H360" s="7"/>
      <c r="I360" s="7"/>
      <c r="J360" s="7"/>
      <c r="K360" s="7"/>
      <c r="L360" s="7"/>
      <c r="M360" s="2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26"/>
      <c r="Y360" s="7"/>
      <c r="Z360" s="26"/>
      <c r="AA360" s="7"/>
      <c r="AB360" s="7"/>
      <c r="AC360" s="7"/>
      <c r="AD360" s="7"/>
    </row>
    <row r="361" spans="1:30" x14ac:dyDescent="0.3">
      <c r="A361" s="9">
        <v>45645</v>
      </c>
      <c r="B361" s="7"/>
      <c r="C361" s="7"/>
      <c r="D361" s="26"/>
      <c r="E361" s="26"/>
      <c r="F361" s="7"/>
      <c r="G361" s="7"/>
      <c r="H361" s="7"/>
      <c r="I361" s="7"/>
      <c r="J361" s="7"/>
      <c r="K361" s="7"/>
      <c r="L361" s="7"/>
      <c r="M361" s="26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26"/>
      <c r="Y361" s="7"/>
      <c r="Z361" s="26"/>
      <c r="AA361" s="7"/>
      <c r="AB361" s="7"/>
      <c r="AC361" s="7"/>
      <c r="AD361" s="7"/>
    </row>
    <row r="362" spans="1:30" x14ac:dyDescent="0.3">
      <c r="A362" s="9">
        <v>45646</v>
      </c>
      <c r="B362" s="7"/>
      <c r="C362" s="7"/>
      <c r="D362" s="26"/>
      <c r="E362" s="26"/>
      <c r="F362" s="7"/>
      <c r="G362" s="7"/>
      <c r="H362" s="7"/>
      <c r="I362" s="7"/>
      <c r="J362" s="7"/>
      <c r="K362" s="7"/>
      <c r="L362" s="7"/>
      <c r="M362" s="26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26"/>
      <c r="Y362" s="7"/>
      <c r="Z362" s="26"/>
      <c r="AA362" s="7"/>
      <c r="AB362" s="7"/>
      <c r="AC362" s="7"/>
      <c r="AD362" s="7"/>
    </row>
    <row r="363" spans="1:30" x14ac:dyDescent="0.3">
      <c r="A363" s="9">
        <v>45647</v>
      </c>
      <c r="B363" s="7"/>
      <c r="C363" s="7"/>
      <c r="D363" s="26"/>
      <c r="E363" s="26"/>
      <c r="F363" s="7"/>
      <c r="G363" s="7"/>
      <c r="H363" s="7"/>
      <c r="I363" s="7"/>
      <c r="J363" s="7"/>
      <c r="K363" s="7"/>
      <c r="L363" s="7"/>
      <c r="M363" s="26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26"/>
      <c r="Y363" s="7"/>
      <c r="Z363" s="26"/>
      <c r="AA363" s="7"/>
      <c r="AB363" s="7"/>
      <c r="AC363" s="7"/>
      <c r="AD363" s="7"/>
    </row>
    <row r="364" spans="1:30" x14ac:dyDescent="0.3">
      <c r="A364" s="9">
        <v>45648</v>
      </c>
      <c r="B364" s="7"/>
      <c r="C364" s="7"/>
      <c r="D364" s="26"/>
      <c r="E364" s="26"/>
      <c r="F364" s="7"/>
      <c r="G364" s="7"/>
      <c r="H364" s="7"/>
      <c r="I364" s="7"/>
      <c r="J364" s="7"/>
      <c r="K364" s="7"/>
      <c r="L364" s="7"/>
      <c r="M364" s="26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26"/>
      <c r="Y364" s="7"/>
      <c r="Z364" s="26"/>
      <c r="AA364" s="7"/>
      <c r="AB364" s="7"/>
      <c r="AC364" s="7"/>
      <c r="AD364" s="7"/>
    </row>
    <row r="365" spans="1:30" x14ac:dyDescent="0.3">
      <c r="A365" s="9">
        <v>45649</v>
      </c>
      <c r="B365" s="7"/>
      <c r="C365" s="7"/>
      <c r="D365" s="26"/>
      <c r="E365" s="26"/>
      <c r="F365" s="7"/>
      <c r="G365" s="7"/>
      <c r="H365" s="7"/>
      <c r="I365" s="7"/>
      <c r="J365" s="7"/>
      <c r="K365" s="7"/>
      <c r="L365" s="7"/>
      <c r="M365" s="26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26"/>
      <c r="Y365" s="7"/>
      <c r="Z365" s="26"/>
      <c r="AA365" s="7"/>
      <c r="AB365" s="7"/>
      <c r="AC365" s="7"/>
      <c r="AD365" s="7"/>
    </row>
    <row r="366" spans="1:30" x14ac:dyDescent="0.3">
      <c r="A366" s="9">
        <v>45650</v>
      </c>
      <c r="B366" s="7"/>
      <c r="C366" s="7"/>
      <c r="D366" s="26"/>
      <c r="E366" s="26"/>
      <c r="F366" s="7"/>
      <c r="G366" s="7"/>
      <c r="H366" s="7"/>
      <c r="I366" s="7"/>
      <c r="J366" s="7"/>
      <c r="K366" s="7"/>
      <c r="L366" s="7"/>
      <c r="M366" s="26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26"/>
      <c r="Y366" s="7"/>
      <c r="Z366" s="26"/>
      <c r="AA366" s="7"/>
      <c r="AB366" s="7"/>
      <c r="AC366" s="7"/>
      <c r="AD366" s="7"/>
    </row>
    <row r="367" spans="1:30" x14ac:dyDescent="0.3">
      <c r="A367" s="9">
        <v>45651</v>
      </c>
      <c r="B367" s="7"/>
      <c r="C367" s="7"/>
      <c r="D367" s="26"/>
      <c r="E367" s="26"/>
      <c r="F367" s="7"/>
      <c r="G367" s="7"/>
      <c r="H367" s="7"/>
      <c r="I367" s="7"/>
      <c r="J367" s="7"/>
      <c r="K367" s="7"/>
      <c r="L367" s="7"/>
      <c r="M367" s="26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26"/>
      <c r="Y367" s="7"/>
      <c r="Z367" s="26"/>
      <c r="AA367" s="7"/>
      <c r="AB367" s="7"/>
      <c r="AC367" s="7"/>
      <c r="AD367" s="7"/>
    </row>
    <row r="368" spans="1:30" x14ac:dyDescent="0.3">
      <c r="A368" s="9">
        <v>45652</v>
      </c>
      <c r="B368" s="7"/>
      <c r="C368" s="7"/>
      <c r="D368" s="26"/>
      <c r="E368" s="26"/>
      <c r="F368" s="7"/>
      <c r="G368" s="7"/>
      <c r="H368" s="7"/>
      <c r="I368" s="7"/>
      <c r="J368" s="7"/>
      <c r="K368" s="7"/>
      <c r="L368" s="7"/>
      <c r="M368" s="26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26"/>
      <c r="Y368" s="7"/>
      <c r="Z368" s="26"/>
      <c r="AA368" s="7"/>
      <c r="AB368" s="7"/>
      <c r="AC368" s="7"/>
      <c r="AD368" s="7"/>
    </row>
    <row r="369" spans="1:30" x14ac:dyDescent="0.3">
      <c r="A369" s="9">
        <v>45653</v>
      </c>
      <c r="B369" s="7"/>
      <c r="C369" s="7"/>
      <c r="D369" s="26"/>
      <c r="E369" s="26"/>
      <c r="F369" s="7"/>
      <c r="G369" s="7"/>
      <c r="H369" s="7"/>
      <c r="I369" s="7"/>
      <c r="J369" s="7"/>
      <c r="K369" s="7"/>
      <c r="L369" s="7"/>
      <c r="M369" s="26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26"/>
      <c r="Y369" s="7"/>
      <c r="Z369" s="26"/>
      <c r="AA369" s="7"/>
      <c r="AB369" s="7"/>
      <c r="AC369" s="7"/>
      <c r="AD369" s="7"/>
    </row>
    <row r="370" spans="1:30" x14ac:dyDescent="0.3">
      <c r="A370" s="9">
        <v>45654</v>
      </c>
      <c r="B370" s="7"/>
      <c r="C370" s="7"/>
      <c r="D370" s="26"/>
      <c r="E370" s="26"/>
      <c r="F370" s="7"/>
      <c r="G370" s="7"/>
      <c r="H370" s="7"/>
      <c r="I370" s="7"/>
      <c r="J370" s="7"/>
      <c r="K370" s="7"/>
      <c r="L370" s="7"/>
      <c r="M370" s="26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26"/>
      <c r="Y370" s="7"/>
      <c r="Z370" s="26"/>
      <c r="AA370" s="7"/>
      <c r="AB370" s="7"/>
      <c r="AC370" s="7"/>
      <c r="AD370" s="7"/>
    </row>
    <row r="371" spans="1:30" x14ac:dyDescent="0.3">
      <c r="A371" s="9">
        <v>45655</v>
      </c>
      <c r="B371" s="7"/>
      <c r="C371" s="7"/>
      <c r="D371" s="26"/>
      <c r="E371" s="26"/>
      <c r="F371" s="7"/>
      <c r="G371" s="7"/>
      <c r="H371" s="7"/>
      <c r="I371" s="7"/>
      <c r="J371" s="7"/>
      <c r="K371" s="7"/>
      <c r="L371" s="7"/>
      <c r="M371" s="26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26"/>
      <c r="Y371" s="7"/>
      <c r="Z371" s="26"/>
      <c r="AA371" s="7"/>
      <c r="AB371" s="7"/>
      <c r="AC371" s="7"/>
      <c r="AD371" s="7"/>
    </row>
    <row r="372" spans="1:30" x14ac:dyDescent="0.3">
      <c r="A372" s="9">
        <v>45656</v>
      </c>
      <c r="B372" s="7"/>
      <c r="C372" s="7"/>
      <c r="D372" s="26"/>
      <c r="E372" s="26"/>
      <c r="F372" s="7"/>
      <c r="G372" s="7"/>
      <c r="H372" s="7"/>
      <c r="I372" s="7"/>
      <c r="J372" s="7"/>
      <c r="K372" s="7"/>
      <c r="L372" s="7"/>
      <c r="M372" s="26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26"/>
      <c r="Y372" s="7"/>
      <c r="Z372" s="26"/>
      <c r="AA372" s="7"/>
      <c r="AB372" s="7"/>
      <c r="AC372" s="7"/>
      <c r="AD372" s="7"/>
    </row>
    <row r="373" spans="1:30" x14ac:dyDescent="0.3">
      <c r="A373" s="9">
        <v>45657</v>
      </c>
      <c r="B373" s="7"/>
      <c r="C373" s="7"/>
      <c r="D373" s="26"/>
      <c r="E373" s="26"/>
      <c r="F373" s="7"/>
      <c r="G373" s="7"/>
      <c r="H373" s="7"/>
      <c r="I373" s="7"/>
      <c r="J373" s="7"/>
      <c r="K373" s="7"/>
      <c r="L373" s="7"/>
      <c r="M373" s="26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26"/>
      <c r="Y373" s="7"/>
      <c r="Z373" s="26"/>
      <c r="AA373" s="7"/>
      <c r="AB373" s="7"/>
      <c r="AC373" s="7"/>
      <c r="AD373" s="7"/>
    </row>
  </sheetData>
  <pageMargins left="0.7" right="0.7" top="0.75" bottom="0.75" header="0.3" footer="0.3"/>
  <headerFooter>
    <oddFooter>&amp;L_x000D_&amp;1#&amp;"Calibri"&amp;11&amp;K000000 Classification: Public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89F8A-397E-4E0D-9526-1E06AF390013}">
  <dimension ref="A1:O31"/>
  <sheetViews>
    <sheetView topLeftCell="D1" workbookViewId="0">
      <selection activeCell="J29" sqref="J29"/>
    </sheetView>
  </sheetViews>
  <sheetFormatPr defaultRowHeight="14.4" x14ac:dyDescent="0.3"/>
  <cols>
    <col min="1" max="1" width="0" hidden="1" customWidth="1"/>
    <col min="2" max="2" width="22.44140625" hidden="1" customWidth="1"/>
    <col min="3" max="3" width="18.44140625" hidden="1" customWidth="1"/>
    <col min="4" max="4" width="50.6640625" bestFit="1" customWidth="1"/>
    <col min="5" max="5" width="12.6640625" bestFit="1" customWidth="1"/>
    <col min="6" max="6" width="12" bestFit="1" customWidth="1"/>
    <col min="12" max="12" width="59.5546875" customWidth="1"/>
    <col min="13" max="13" width="23.6640625" customWidth="1"/>
    <col min="14" max="14" width="11.5546875" customWidth="1"/>
    <col min="15" max="15" width="14.44140625" customWidth="1"/>
  </cols>
  <sheetData>
    <row r="1" spans="1:15" ht="30.75" customHeight="1" x14ac:dyDescent="0.3">
      <c r="A1" t="s">
        <v>448</v>
      </c>
      <c r="B1" t="s">
        <v>34</v>
      </c>
      <c r="C1" s="6" t="s">
        <v>34</v>
      </c>
      <c r="D1" s="48" t="s">
        <v>35</v>
      </c>
      <c r="E1" s="49" t="s">
        <v>456</v>
      </c>
      <c r="F1" s="49" t="s">
        <v>457</v>
      </c>
      <c r="G1" s="5"/>
      <c r="L1" s="7"/>
      <c r="M1" s="7"/>
      <c r="N1" s="25"/>
      <c r="O1" s="25"/>
    </row>
    <row r="2" spans="1:15" x14ac:dyDescent="0.3">
      <c r="A2">
        <v>2</v>
      </c>
      <c r="B2" s="4" t="s">
        <v>38</v>
      </c>
      <c r="C2" s="7" t="s">
        <v>36</v>
      </c>
      <c r="D2" s="47" t="s">
        <v>5</v>
      </c>
      <c r="E2" s="5">
        <v>-115.36627846</v>
      </c>
      <c r="F2" s="5">
        <v>51.086620400000001</v>
      </c>
      <c r="G2" s="5"/>
      <c r="L2" s="7"/>
      <c r="M2" s="7"/>
      <c r="N2" s="5"/>
      <c r="O2" s="5"/>
    </row>
    <row r="3" spans="1:15" x14ac:dyDescent="0.3">
      <c r="A3">
        <v>16</v>
      </c>
      <c r="B3" t="s">
        <v>59</v>
      </c>
      <c r="C3" s="7" t="s">
        <v>38</v>
      </c>
      <c r="D3" s="47" t="s">
        <v>39</v>
      </c>
      <c r="E3" s="5">
        <v>-114.23398570000001</v>
      </c>
      <c r="F3" s="5">
        <v>51.099993269999999</v>
      </c>
      <c r="G3" s="5"/>
      <c r="L3" s="7"/>
      <c r="M3" s="7"/>
      <c r="N3" s="5"/>
      <c r="O3" s="5"/>
    </row>
    <row r="4" spans="1:15" x14ac:dyDescent="0.3">
      <c r="A4">
        <v>17</v>
      </c>
      <c r="B4" t="s">
        <v>61</v>
      </c>
      <c r="C4" s="7" t="s">
        <v>40</v>
      </c>
      <c r="D4" s="47" t="s">
        <v>6</v>
      </c>
      <c r="E4" s="5">
        <v>-114.01398576</v>
      </c>
      <c r="F4" s="5">
        <v>51.04399325</v>
      </c>
      <c r="G4" s="5"/>
      <c r="L4" s="7"/>
      <c r="M4" s="7"/>
      <c r="N4" s="5"/>
      <c r="O4" s="5"/>
    </row>
    <row r="5" spans="1:15" x14ac:dyDescent="0.3">
      <c r="A5">
        <v>1</v>
      </c>
      <c r="B5" t="s">
        <v>36</v>
      </c>
      <c r="C5" s="7" t="s">
        <v>42</v>
      </c>
      <c r="D5" s="47" t="s">
        <v>7</v>
      </c>
      <c r="E5" s="5">
        <v>-113.87339792</v>
      </c>
      <c r="F5" s="5">
        <v>50.583009259999997</v>
      </c>
      <c r="G5" s="5"/>
      <c r="L5" s="7"/>
      <c r="M5" s="7"/>
      <c r="N5" s="5"/>
      <c r="O5" s="5"/>
    </row>
    <row r="6" spans="1:15" x14ac:dyDescent="0.3">
      <c r="A6">
        <v>6</v>
      </c>
      <c r="B6" t="s">
        <v>42</v>
      </c>
      <c r="C6" s="7" t="s">
        <v>25</v>
      </c>
      <c r="D6" s="47" t="s">
        <v>44</v>
      </c>
      <c r="E6" s="5">
        <v>-113.82083587</v>
      </c>
      <c r="F6" s="5">
        <v>50.783233240000001</v>
      </c>
      <c r="G6" s="5"/>
      <c r="L6" s="7"/>
      <c r="M6" s="7"/>
      <c r="N6" s="5"/>
      <c r="O6" s="5"/>
    </row>
    <row r="7" spans="1:15" x14ac:dyDescent="0.3">
      <c r="A7">
        <v>3</v>
      </c>
      <c r="B7" t="s">
        <v>40</v>
      </c>
      <c r="C7" s="7" t="s">
        <v>450</v>
      </c>
      <c r="D7" s="47" t="s">
        <v>8</v>
      </c>
      <c r="E7" s="5">
        <v>-113.77693451</v>
      </c>
      <c r="F7" s="5">
        <v>50.81830497</v>
      </c>
      <c r="G7" s="5"/>
      <c r="L7" s="7"/>
      <c r="M7" s="7"/>
      <c r="N7" s="5"/>
      <c r="O7" s="5"/>
    </row>
    <row r="8" spans="1:15" x14ac:dyDescent="0.3">
      <c r="A8">
        <v>8</v>
      </c>
      <c r="B8" t="s">
        <v>1</v>
      </c>
      <c r="C8" s="7" t="s">
        <v>26</v>
      </c>
      <c r="D8" s="47" t="s">
        <v>46</v>
      </c>
      <c r="E8" s="5">
        <v>-113.44481594</v>
      </c>
      <c r="F8" s="5">
        <v>50.822813199999999</v>
      </c>
      <c r="G8" s="5"/>
      <c r="L8" s="7"/>
      <c r="M8" s="7"/>
      <c r="N8" s="5"/>
      <c r="O8" s="5"/>
    </row>
    <row r="9" spans="1:15" x14ac:dyDescent="0.3">
      <c r="A9">
        <v>7</v>
      </c>
      <c r="B9" t="s">
        <v>26</v>
      </c>
      <c r="C9" s="7" t="s">
        <v>1</v>
      </c>
      <c r="D9" s="47" t="s">
        <v>9</v>
      </c>
      <c r="E9" s="5">
        <v>-112.54223616</v>
      </c>
      <c r="F9" s="5">
        <v>50.750173099999998</v>
      </c>
      <c r="G9" s="5"/>
      <c r="L9" s="7"/>
      <c r="M9" s="7"/>
      <c r="N9" s="5"/>
      <c r="O9" s="5"/>
    </row>
    <row r="10" spans="1:15" x14ac:dyDescent="0.3">
      <c r="A10">
        <v>9</v>
      </c>
      <c r="B10" t="s">
        <v>27</v>
      </c>
      <c r="C10" s="7" t="s">
        <v>27</v>
      </c>
      <c r="D10" s="47" t="s">
        <v>48</v>
      </c>
      <c r="E10" s="5">
        <v>-111.59090655999999</v>
      </c>
      <c r="F10" s="5">
        <v>50.047273050000001</v>
      </c>
      <c r="G10" s="5"/>
      <c r="L10" s="7"/>
      <c r="M10" s="7"/>
      <c r="N10" s="5"/>
      <c r="O10" s="5"/>
    </row>
    <row r="11" spans="1:15" x14ac:dyDescent="0.3">
      <c r="A11">
        <v>4</v>
      </c>
      <c r="B11" t="s">
        <v>42</v>
      </c>
      <c r="C11" s="7" t="s">
        <v>28</v>
      </c>
      <c r="D11" s="47" t="s">
        <v>49</v>
      </c>
      <c r="E11" s="5">
        <v>-113.8227062</v>
      </c>
      <c r="F11" s="5">
        <v>49.557803329999999</v>
      </c>
      <c r="G11" s="5"/>
      <c r="L11" s="7"/>
      <c r="M11" s="7"/>
      <c r="N11" s="5"/>
      <c r="O11" s="5"/>
    </row>
    <row r="12" spans="1:15" x14ac:dyDescent="0.3">
      <c r="A12">
        <v>5</v>
      </c>
      <c r="B12" t="s">
        <v>25</v>
      </c>
      <c r="C12" s="7" t="s">
        <v>453</v>
      </c>
      <c r="D12" s="47" t="s">
        <v>10</v>
      </c>
      <c r="E12" s="5">
        <v>-113.75864638</v>
      </c>
      <c r="F12" s="5">
        <v>49.557367380000002</v>
      </c>
      <c r="G12" s="5"/>
      <c r="L12" s="7"/>
      <c r="M12" s="7"/>
      <c r="N12" s="5"/>
      <c r="O12" s="5"/>
    </row>
    <row r="13" spans="1:15" x14ac:dyDescent="0.3">
      <c r="A13">
        <v>11</v>
      </c>
      <c r="B13" s="1" t="s">
        <v>50</v>
      </c>
      <c r="C13" s="7" t="s">
        <v>52</v>
      </c>
      <c r="D13" s="47" t="s">
        <v>11</v>
      </c>
      <c r="E13" s="5">
        <v>-113.60415322</v>
      </c>
      <c r="F13" s="5">
        <v>49.666660299999997</v>
      </c>
      <c r="G13" s="5"/>
      <c r="L13" s="7"/>
      <c r="M13" s="7"/>
      <c r="N13" s="5"/>
      <c r="O13" s="5"/>
    </row>
    <row r="14" spans="1:15" x14ac:dyDescent="0.3">
      <c r="A14">
        <v>18</v>
      </c>
      <c r="B14" s="2" t="s">
        <v>55</v>
      </c>
      <c r="C14" s="7" t="s">
        <v>29</v>
      </c>
      <c r="D14" s="47" t="s">
        <v>12</v>
      </c>
      <c r="E14" s="5">
        <v>-113.45262524</v>
      </c>
      <c r="F14" s="5">
        <v>49.720261280000003</v>
      </c>
      <c r="G14" s="5"/>
      <c r="L14" s="7"/>
      <c r="M14" s="7"/>
      <c r="N14" s="5"/>
      <c r="O14" s="5"/>
    </row>
    <row r="15" spans="1:15" x14ac:dyDescent="0.3">
      <c r="A15">
        <v>22</v>
      </c>
      <c r="B15" s="2" t="s">
        <v>55</v>
      </c>
      <c r="C15" s="7" t="s">
        <v>454</v>
      </c>
      <c r="D15" s="47" t="s">
        <v>13</v>
      </c>
      <c r="E15" s="5">
        <v>-113.35529824</v>
      </c>
      <c r="F15" s="5">
        <v>49.766843299999998</v>
      </c>
      <c r="G15" s="5"/>
      <c r="L15" s="7"/>
      <c r="M15" s="7"/>
      <c r="N15" s="5"/>
      <c r="O15" s="5"/>
    </row>
    <row r="16" spans="1:15" x14ac:dyDescent="0.3">
      <c r="A16">
        <v>14</v>
      </c>
      <c r="B16" s="2" t="s">
        <v>55</v>
      </c>
      <c r="C16" s="7" t="s">
        <v>57</v>
      </c>
      <c r="D16" s="47" t="s">
        <v>14</v>
      </c>
      <c r="E16" s="5">
        <v>-113.27601682</v>
      </c>
      <c r="F16" s="5">
        <v>49.527755239999998</v>
      </c>
      <c r="G16" s="5"/>
      <c r="L16" s="7"/>
      <c r="M16" s="7"/>
      <c r="N16" s="5"/>
      <c r="O16" s="5"/>
    </row>
    <row r="17" spans="1:15" x14ac:dyDescent="0.3">
      <c r="A17">
        <v>12</v>
      </c>
      <c r="B17" t="s">
        <v>52</v>
      </c>
      <c r="C17" s="7" t="s">
        <v>59</v>
      </c>
      <c r="D17" s="47" t="s">
        <v>15</v>
      </c>
      <c r="E17" s="5">
        <v>-113.27098632000001</v>
      </c>
      <c r="F17" s="5">
        <v>49.528993270000001</v>
      </c>
      <c r="G17" s="5"/>
      <c r="L17" s="7"/>
      <c r="M17" s="7"/>
      <c r="N17" s="5"/>
      <c r="O17" s="5"/>
    </row>
    <row r="18" spans="1:15" x14ac:dyDescent="0.3">
      <c r="A18">
        <v>10</v>
      </c>
      <c r="B18" t="s">
        <v>28</v>
      </c>
      <c r="C18" s="7" t="s">
        <v>61</v>
      </c>
      <c r="D18" s="47" t="s">
        <v>16</v>
      </c>
      <c r="E18" s="5">
        <v>-113.03978641</v>
      </c>
      <c r="F18" s="5">
        <v>49.76723673</v>
      </c>
      <c r="G18" s="5"/>
      <c r="L18" s="7"/>
      <c r="M18" s="7"/>
      <c r="N18" s="5"/>
      <c r="O18" s="5"/>
    </row>
    <row r="19" spans="1:15" x14ac:dyDescent="0.3">
      <c r="A19">
        <v>13</v>
      </c>
      <c r="B19" t="s">
        <v>29</v>
      </c>
      <c r="C19" s="7" t="s">
        <v>451</v>
      </c>
      <c r="D19" s="47" t="s">
        <v>17</v>
      </c>
      <c r="E19" s="5">
        <v>-112.97884534000001</v>
      </c>
      <c r="F19" s="5">
        <v>49.689771229999998</v>
      </c>
      <c r="G19" s="5"/>
      <c r="L19" s="7"/>
      <c r="M19" s="7"/>
      <c r="N19" s="5"/>
      <c r="O19" s="5"/>
    </row>
    <row r="20" spans="1:15" x14ac:dyDescent="0.3">
      <c r="A20">
        <v>20</v>
      </c>
      <c r="B20" t="s">
        <v>31</v>
      </c>
      <c r="C20" s="7" t="s">
        <v>30</v>
      </c>
      <c r="D20" s="47" t="s">
        <v>18</v>
      </c>
      <c r="E20" s="5">
        <v>-112.8466964</v>
      </c>
      <c r="F20" s="5">
        <v>49.573453229999998</v>
      </c>
      <c r="G20" s="5"/>
      <c r="L20" s="7"/>
      <c r="M20" s="7"/>
      <c r="N20" s="5"/>
      <c r="O20" s="5"/>
    </row>
    <row r="21" spans="1:15" x14ac:dyDescent="0.3">
      <c r="A21">
        <v>21</v>
      </c>
      <c r="B21" t="s">
        <v>32</v>
      </c>
      <c r="C21" s="7" t="s">
        <v>31</v>
      </c>
      <c r="D21" s="47" t="s">
        <v>65</v>
      </c>
      <c r="E21" s="5">
        <v>-112.86286636</v>
      </c>
      <c r="F21" s="5">
        <v>49.709413220000002</v>
      </c>
      <c r="G21" s="5"/>
      <c r="L21" s="7"/>
      <c r="M21" s="7"/>
      <c r="N21" s="5"/>
      <c r="O21" s="5"/>
    </row>
    <row r="22" spans="1:15" x14ac:dyDescent="0.3">
      <c r="A22">
        <v>26</v>
      </c>
      <c r="B22" t="s">
        <v>23</v>
      </c>
      <c r="C22" s="7" t="s">
        <v>32</v>
      </c>
      <c r="D22" s="47" t="s">
        <v>66</v>
      </c>
      <c r="E22" s="5">
        <v>-111.79998654000001</v>
      </c>
      <c r="F22" s="5">
        <v>49.918883090000001</v>
      </c>
      <c r="G22" s="5"/>
      <c r="L22" s="7"/>
      <c r="M22" s="7"/>
      <c r="N22" s="5"/>
      <c r="O22" s="5"/>
    </row>
    <row r="23" spans="1:15" x14ac:dyDescent="0.3">
      <c r="A23">
        <v>24</v>
      </c>
      <c r="B23" t="s">
        <v>21</v>
      </c>
      <c r="C23" s="7" t="s">
        <v>452</v>
      </c>
      <c r="D23" s="47" t="s">
        <v>19</v>
      </c>
      <c r="E23" s="5">
        <v>-112.47198640000001</v>
      </c>
      <c r="F23" s="5">
        <v>49.887993160000001</v>
      </c>
      <c r="G23" s="5"/>
      <c r="L23" s="7"/>
      <c r="M23" s="7"/>
      <c r="N23" s="5"/>
      <c r="O23" s="5"/>
    </row>
    <row r="24" spans="1:15" x14ac:dyDescent="0.3">
      <c r="A24">
        <v>23</v>
      </c>
      <c r="B24" s="2" t="s">
        <v>55</v>
      </c>
      <c r="C24" s="8" t="s">
        <v>455</v>
      </c>
      <c r="D24" s="47" t="s">
        <v>4</v>
      </c>
      <c r="E24" s="5">
        <v>-114.20581842</v>
      </c>
      <c r="F24" s="5">
        <v>52.058736199999998</v>
      </c>
      <c r="G24" s="5"/>
      <c r="L24" s="7"/>
      <c r="M24" s="8"/>
      <c r="N24" s="5"/>
      <c r="O24" s="5"/>
    </row>
    <row r="25" spans="1:15" x14ac:dyDescent="0.3">
      <c r="A25">
        <v>27</v>
      </c>
      <c r="B25" t="s">
        <v>24</v>
      </c>
      <c r="C25" s="7" t="s">
        <v>21</v>
      </c>
      <c r="D25" s="47" t="s">
        <v>69</v>
      </c>
      <c r="E25" s="5">
        <v>-113.82309644</v>
      </c>
      <c r="F25" s="5">
        <v>52.27052115</v>
      </c>
      <c r="G25" s="5"/>
      <c r="L25" s="7"/>
      <c r="M25" s="7"/>
      <c r="N25" s="5"/>
      <c r="O25" s="5"/>
    </row>
    <row r="26" spans="1:15" x14ac:dyDescent="0.3">
      <c r="A26">
        <v>25</v>
      </c>
      <c r="B26" t="s">
        <v>22</v>
      </c>
      <c r="C26" s="7" t="s">
        <v>22</v>
      </c>
      <c r="D26" s="47" t="s">
        <v>70</v>
      </c>
      <c r="E26" s="5">
        <v>-113.07678559</v>
      </c>
      <c r="F26" s="5">
        <v>52.305493060000003</v>
      </c>
      <c r="G26" s="5"/>
      <c r="L26" s="7"/>
      <c r="M26" s="7"/>
      <c r="N26" s="5"/>
      <c r="O26" s="5"/>
    </row>
    <row r="27" spans="1:15" x14ac:dyDescent="0.3">
      <c r="A27">
        <v>28</v>
      </c>
      <c r="B27" t="s">
        <v>33</v>
      </c>
      <c r="C27" s="7" t="s">
        <v>23</v>
      </c>
      <c r="D27" s="47" t="s">
        <v>71</v>
      </c>
      <c r="E27" s="5">
        <v>-112.71147592</v>
      </c>
      <c r="F27" s="5">
        <v>51.467263070000001</v>
      </c>
      <c r="G27" s="5"/>
      <c r="L27" s="7"/>
      <c r="M27" s="7"/>
      <c r="N27" s="5"/>
      <c r="O27" s="5"/>
    </row>
    <row r="28" spans="1:15" x14ac:dyDescent="0.3">
      <c r="A28">
        <v>29</v>
      </c>
      <c r="B28" t="s">
        <v>74</v>
      </c>
      <c r="C28" s="7" t="s">
        <v>24</v>
      </c>
      <c r="D28" s="47" t="s">
        <v>72</v>
      </c>
      <c r="E28" s="5">
        <v>-110.29951662000001</v>
      </c>
      <c r="F28" s="5">
        <v>50.902772849999998</v>
      </c>
      <c r="G28" s="5"/>
      <c r="L28" s="7"/>
      <c r="M28" s="7"/>
      <c r="N28" s="5"/>
      <c r="O28" s="5"/>
    </row>
    <row r="29" spans="1:15" x14ac:dyDescent="0.3">
      <c r="A29">
        <v>19</v>
      </c>
      <c r="B29" t="s">
        <v>30</v>
      </c>
      <c r="C29" s="7" t="s">
        <v>33</v>
      </c>
      <c r="D29" s="47" t="s">
        <v>73</v>
      </c>
      <c r="E29" s="5">
        <v>-110.67752676000001</v>
      </c>
      <c r="F29" s="5">
        <v>50.042082960000002</v>
      </c>
      <c r="G29" s="5"/>
      <c r="L29" s="7"/>
      <c r="M29" s="7"/>
      <c r="N29" s="5"/>
      <c r="O29" s="5"/>
    </row>
    <row r="30" spans="1:15" x14ac:dyDescent="0.3">
      <c r="A30">
        <v>15</v>
      </c>
      <c r="B30" t="s">
        <v>57</v>
      </c>
      <c r="C30" s="7" t="s">
        <v>74</v>
      </c>
      <c r="D30" s="47" t="s">
        <v>20</v>
      </c>
      <c r="E30" s="5">
        <v>-109.87998672000001</v>
      </c>
      <c r="F30" s="5">
        <v>50.921992799999998</v>
      </c>
      <c r="G30" s="5"/>
      <c r="L30" s="7"/>
      <c r="M30" s="7"/>
      <c r="N30" s="5"/>
      <c r="O30" s="5"/>
    </row>
    <row r="31" spans="1:15" x14ac:dyDescent="0.3">
      <c r="L31" s="7"/>
      <c r="M31" s="7"/>
    </row>
  </sheetData>
  <conditionalFormatting sqref="C1">
    <cfRule type="duplicateValues" dxfId="327" priority="30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9164E-0378-4FF0-AA6D-A691B0B9BABC}">
  <dimension ref="A1:AD373"/>
  <sheetViews>
    <sheetView zoomScaleNormal="100" workbookViewId="0">
      <selection activeCell="W14" sqref="W14"/>
    </sheetView>
  </sheetViews>
  <sheetFormatPr defaultColWidth="9.109375" defaultRowHeight="14.4" x14ac:dyDescent="0.3"/>
  <cols>
    <col min="1" max="1" width="26.88671875" customWidth="1"/>
    <col min="2" max="2" width="10.109375" customWidth="1"/>
    <col min="3" max="3" width="10.44140625" customWidth="1"/>
    <col min="4" max="4" width="10.6640625" customWidth="1"/>
    <col min="5" max="6" width="10" customWidth="1"/>
    <col min="7" max="7" width="11.33203125" customWidth="1"/>
    <col min="8" max="9" width="10.88671875" customWidth="1"/>
    <col min="10" max="11" width="10.44140625" customWidth="1"/>
    <col min="12" max="12" width="10.88671875" customWidth="1"/>
    <col min="13" max="14" width="10.44140625" customWidth="1"/>
    <col min="15" max="17" width="10.88671875" customWidth="1"/>
    <col min="18" max="18" width="10.44140625" customWidth="1"/>
    <col min="19" max="19" width="10.88671875" customWidth="1"/>
    <col min="20" max="20" width="10.33203125" customWidth="1"/>
    <col min="21" max="22" width="10.44140625" customWidth="1"/>
    <col min="23" max="25" width="10.33203125" customWidth="1"/>
    <col min="26" max="26" width="10.44140625" customWidth="1"/>
    <col min="27" max="27" width="10.109375" customWidth="1"/>
    <col min="28" max="28" width="10.33203125" customWidth="1"/>
    <col min="29" max="29" width="9.88671875" customWidth="1"/>
    <col min="30" max="30" width="10.6640625" customWidth="1"/>
  </cols>
  <sheetData>
    <row r="1" spans="1:30" x14ac:dyDescent="0.3">
      <c r="A1" t="s">
        <v>496</v>
      </c>
      <c r="B1" t="s">
        <v>502</v>
      </c>
    </row>
    <row r="6" spans="1:30" s="8" customFormat="1" ht="86.4" x14ac:dyDescent="0.3">
      <c r="B6" s="8" t="s">
        <v>37</v>
      </c>
      <c r="C6" s="8" t="s">
        <v>39</v>
      </c>
      <c r="D6" s="8" t="s">
        <v>41</v>
      </c>
      <c r="E6" s="8" t="s">
        <v>43</v>
      </c>
      <c r="F6" s="8" t="s">
        <v>44</v>
      </c>
      <c r="G6" s="8" t="s">
        <v>8</v>
      </c>
      <c r="H6" s="8" t="s">
        <v>46</v>
      </c>
      <c r="I6" s="8" t="s">
        <v>47</v>
      </c>
      <c r="J6" s="8" t="s">
        <v>48</v>
      </c>
      <c r="K6" s="8" t="s">
        <v>49</v>
      </c>
      <c r="L6" s="8" t="s">
        <v>449</v>
      </c>
      <c r="M6" s="8" t="s">
        <v>53</v>
      </c>
      <c r="N6" s="8" t="s">
        <v>54</v>
      </c>
      <c r="O6" s="8" t="s">
        <v>56</v>
      </c>
      <c r="P6" s="8" t="s">
        <v>58</v>
      </c>
      <c r="Q6" s="8" t="s">
        <v>60</v>
      </c>
      <c r="R6" s="8" t="s">
        <v>62</v>
      </c>
      <c r="S6" s="8" t="s">
        <v>63</v>
      </c>
      <c r="T6" s="8" t="s">
        <v>64</v>
      </c>
      <c r="U6" s="8" t="s">
        <v>65</v>
      </c>
      <c r="V6" s="8" t="s">
        <v>66</v>
      </c>
      <c r="W6" s="8" t="s">
        <v>67</v>
      </c>
      <c r="X6" s="8" t="s">
        <v>68</v>
      </c>
      <c r="Y6" s="8" t="s">
        <v>69</v>
      </c>
      <c r="Z6" s="8" t="s">
        <v>70</v>
      </c>
      <c r="AA6" s="8" t="s">
        <v>71</v>
      </c>
      <c r="AB6" s="8" t="s">
        <v>72</v>
      </c>
      <c r="AC6" s="8" t="s">
        <v>73</v>
      </c>
      <c r="AD6" s="8" t="s">
        <v>75</v>
      </c>
    </row>
    <row r="7" spans="1:30" s="19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19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9">
        <v>45292</v>
      </c>
      <c r="B8" s="44">
        <v>-9.5000212089976515</v>
      </c>
      <c r="C8" s="44">
        <v>-6.6210396939472096</v>
      </c>
      <c r="D8" s="26" t="e">
        <f>NA()</f>
        <v>#N/A</v>
      </c>
      <c r="E8" s="26" t="e">
        <f>NA()</f>
        <v>#N/A</v>
      </c>
      <c r="F8" s="44">
        <v>-3.514474835834108</v>
      </c>
      <c r="G8" s="44">
        <v>-3.514474835834108</v>
      </c>
      <c r="H8" s="44">
        <v>-5.7533791994536614</v>
      </c>
      <c r="I8" s="44">
        <v>-5.230327862394347</v>
      </c>
      <c r="J8" s="44">
        <v>-4.424697336044801</v>
      </c>
      <c r="K8" s="44">
        <v>-4.2636331582128832</v>
      </c>
      <c r="L8" s="44">
        <v>-4.2636331582128832</v>
      </c>
      <c r="M8" s="26" t="e">
        <f>NA()</f>
        <v>#N/A</v>
      </c>
      <c r="N8" s="26" t="e">
        <f>NA()</f>
        <v>#N/A</v>
      </c>
      <c r="O8" s="26" t="e">
        <f>NA()</f>
        <v>#N/A</v>
      </c>
      <c r="P8" s="26" t="e">
        <f>NA()</f>
        <v>#N/A</v>
      </c>
      <c r="Q8" s="26" t="e">
        <f>NA()</f>
        <v>#N/A</v>
      </c>
      <c r="R8" s="26" t="e">
        <f>NA()</f>
        <v>#N/A</v>
      </c>
      <c r="S8" s="26" t="e">
        <f>NA()</f>
        <v>#N/A</v>
      </c>
      <c r="T8" s="44">
        <v>-2.1159888591241161</v>
      </c>
      <c r="U8" s="44">
        <v>-2.0475218988403872</v>
      </c>
      <c r="V8" s="44">
        <v>-1.4432845845907989</v>
      </c>
      <c r="W8" s="44">
        <v>-2.9339909603178</v>
      </c>
      <c r="X8" s="26" t="e">
        <f>NA()</f>
        <v>#N/A</v>
      </c>
      <c r="Y8" s="44">
        <v>-7.6929407605052234</v>
      </c>
      <c r="Z8" s="26" t="e">
        <f>NA()</f>
        <v>#N/A</v>
      </c>
      <c r="AA8" s="44">
        <v>-7.0428058115461454</v>
      </c>
      <c r="AB8" s="44">
        <v>-5.5320315083217793</v>
      </c>
      <c r="AC8" s="44">
        <v>-2.720929939641394</v>
      </c>
      <c r="AD8" s="26" t="e">
        <f>NA()</f>
        <v>#N/A</v>
      </c>
    </row>
    <row r="9" spans="1:30" x14ac:dyDescent="0.3">
      <c r="A9" s="9">
        <v>45293</v>
      </c>
      <c r="B9" s="44">
        <v>-12.312568529684709</v>
      </c>
      <c r="C9" s="44">
        <v>-8.8881592999978807</v>
      </c>
      <c r="D9" s="26" t="e">
        <f>NA()</f>
        <v>#N/A</v>
      </c>
      <c r="E9" s="26" t="e">
        <f>NA()</f>
        <v>#N/A</v>
      </c>
      <c r="F9" s="44">
        <v>-7.1553550698963022</v>
      </c>
      <c r="G9" s="44">
        <v>-7.1553550698963022</v>
      </c>
      <c r="H9" s="44">
        <v>-8.4733729319427766</v>
      </c>
      <c r="I9" s="44">
        <v>-8.4878714050865369</v>
      </c>
      <c r="J9" s="44">
        <v>-8.2756675330340954</v>
      </c>
      <c r="K9" s="44">
        <v>-7.1360253967437757</v>
      </c>
      <c r="L9" s="44">
        <v>-7.1360253967437757</v>
      </c>
      <c r="M9" s="26" t="e">
        <f>NA()</f>
        <v>#N/A</v>
      </c>
      <c r="N9" s="26" t="e">
        <f>NA()</f>
        <v>#N/A</v>
      </c>
      <c r="O9" s="26" t="e">
        <f>NA()</f>
        <v>#N/A</v>
      </c>
      <c r="P9" s="26" t="e">
        <f>NA()</f>
        <v>#N/A</v>
      </c>
      <c r="Q9" s="26" t="e">
        <f>NA()</f>
        <v>#N/A</v>
      </c>
      <c r="R9" s="26" t="e">
        <f>NA()</f>
        <v>#N/A</v>
      </c>
      <c r="S9" s="26" t="e">
        <f>NA()</f>
        <v>#N/A</v>
      </c>
      <c r="T9" s="44">
        <v>-5.6876102085871594</v>
      </c>
      <c r="U9" s="44">
        <v>-5.6141128149869246</v>
      </c>
      <c r="V9" s="44">
        <v>-6.0696180266413648</v>
      </c>
      <c r="W9" s="44">
        <v>-7.1726427798377301</v>
      </c>
      <c r="X9" s="26" t="e">
        <f>NA()</f>
        <v>#N/A</v>
      </c>
      <c r="Y9" s="44">
        <v>-9.4818531706017666</v>
      </c>
      <c r="Z9" s="26" t="e">
        <f>NA()</f>
        <v>#N/A</v>
      </c>
      <c r="AA9" s="44">
        <v>-9.0148551056116162</v>
      </c>
      <c r="AB9" s="44">
        <v>-7.939220947477736</v>
      </c>
      <c r="AC9" s="44">
        <v>-7.1797500071463114</v>
      </c>
      <c r="AD9" s="26" t="e">
        <f>NA()</f>
        <v>#N/A</v>
      </c>
    </row>
    <row r="10" spans="1:30" x14ac:dyDescent="0.3">
      <c r="A10" s="9">
        <v>45294</v>
      </c>
      <c r="B10" s="44">
        <v>-11.37281793616472</v>
      </c>
      <c r="C10" s="44">
        <v>-8.4728440158258991</v>
      </c>
      <c r="D10" s="26" t="e">
        <f>NA()</f>
        <v>#N/A</v>
      </c>
      <c r="E10" s="26" t="e">
        <f>NA()</f>
        <v>#N/A</v>
      </c>
      <c r="F10" s="44">
        <v>-7.5488675088271293</v>
      </c>
      <c r="G10" s="44">
        <v>-7.5488675088271293</v>
      </c>
      <c r="H10" s="44">
        <v>-8.5454547512186991</v>
      </c>
      <c r="I10" s="44">
        <v>-8.1931992674809067</v>
      </c>
      <c r="J10" s="44">
        <v>-7.9610683908143756</v>
      </c>
      <c r="K10" s="44">
        <v>-6.9496280450271124</v>
      </c>
      <c r="L10" s="44">
        <v>-6.9496280450271124</v>
      </c>
      <c r="M10" s="26" t="e">
        <f>NA()</f>
        <v>#N/A</v>
      </c>
      <c r="N10" s="26" t="e">
        <f>NA()</f>
        <v>#N/A</v>
      </c>
      <c r="O10" s="26" t="e">
        <f>NA()</f>
        <v>#N/A</v>
      </c>
      <c r="P10" s="26" t="e">
        <f>NA()</f>
        <v>#N/A</v>
      </c>
      <c r="Q10" s="26" t="e">
        <f>NA()</f>
        <v>#N/A</v>
      </c>
      <c r="R10" s="26" t="e">
        <f>NA()</f>
        <v>#N/A</v>
      </c>
      <c r="S10" s="26" t="e">
        <f>NA()</f>
        <v>#N/A</v>
      </c>
      <c r="T10" s="44">
        <v>-6.3318386159540978</v>
      </c>
      <c r="U10" s="44">
        <v>-6.4903354795043242</v>
      </c>
      <c r="V10" s="44">
        <v>-6.485887504794448</v>
      </c>
      <c r="W10" s="44">
        <v>-7.2234779478044118</v>
      </c>
      <c r="X10" s="26" t="e">
        <f>NA()</f>
        <v>#N/A</v>
      </c>
      <c r="Y10" s="44">
        <v>-10.33987489357969</v>
      </c>
      <c r="Z10" s="26" t="e">
        <f>NA()</f>
        <v>#N/A</v>
      </c>
      <c r="AA10" s="44">
        <v>-10.079286701038139</v>
      </c>
      <c r="AB10" s="44">
        <v>-9.5931136170228797</v>
      </c>
      <c r="AC10" s="44">
        <v>-7.3658674627893106</v>
      </c>
      <c r="AD10" s="26" t="e">
        <f>NA()</f>
        <v>#N/A</v>
      </c>
    </row>
    <row r="11" spans="1:30" x14ac:dyDescent="0.3">
      <c r="A11" s="9">
        <v>45295</v>
      </c>
      <c r="B11" s="44">
        <v>-10.53321931104273</v>
      </c>
      <c r="C11" s="44">
        <v>-7.3659343326956161</v>
      </c>
      <c r="D11" s="26" t="e">
        <f>NA()</f>
        <v>#N/A</v>
      </c>
      <c r="E11" s="26" t="e">
        <f>NA()</f>
        <v>#N/A</v>
      </c>
      <c r="F11" s="44">
        <v>-6.4455535208614378</v>
      </c>
      <c r="G11" s="44">
        <v>-6.4455535208614378</v>
      </c>
      <c r="H11" s="44">
        <v>-7.3623746723708337</v>
      </c>
      <c r="I11" s="44">
        <v>-7.650137428888911</v>
      </c>
      <c r="J11" s="44">
        <v>-7.9372585042779633</v>
      </c>
      <c r="K11" s="44">
        <v>-4.8400895197588616</v>
      </c>
      <c r="L11" s="44">
        <v>-4.8400895197588616</v>
      </c>
      <c r="M11" s="26" t="e">
        <f>NA()</f>
        <v>#N/A</v>
      </c>
      <c r="N11" s="26" t="e">
        <f>NA()</f>
        <v>#N/A</v>
      </c>
      <c r="O11" s="26" t="e">
        <f>NA()</f>
        <v>#N/A</v>
      </c>
      <c r="P11" s="26" t="e">
        <f>NA()</f>
        <v>#N/A</v>
      </c>
      <c r="Q11" s="26" t="e">
        <f>NA()</f>
        <v>#N/A</v>
      </c>
      <c r="R11" s="26" t="e">
        <f>NA()</f>
        <v>#N/A</v>
      </c>
      <c r="S11" s="26" t="e">
        <f>NA()</f>
        <v>#N/A</v>
      </c>
      <c r="T11" s="44">
        <v>-3.8689782752173869</v>
      </c>
      <c r="U11" s="44">
        <v>-3.857684688923996</v>
      </c>
      <c r="V11" s="44">
        <v>-5.3062120567407192</v>
      </c>
      <c r="W11" s="44">
        <v>-6.6217352805093412</v>
      </c>
      <c r="X11" s="26" t="e">
        <f>NA()</f>
        <v>#N/A</v>
      </c>
      <c r="Y11" s="44">
        <v>-8.505494467229255</v>
      </c>
      <c r="Z11" s="26" t="e">
        <f>NA()</f>
        <v>#N/A</v>
      </c>
      <c r="AA11" s="44">
        <v>-9.5782622838743805</v>
      </c>
      <c r="AB11" s="44">
        <v>-9.541607834947456</v>
      </c>
      <c r="AC11" s="44">
        <v>-6.7106206589886028</v>
      </c>
      <c r="AD11" s="26" t="e">
        <f>NA()</f>
        <v>#N/A</v>
      </c>
    </row>
    <row r="12" spans="1:30" x14ac:dyDescent="0.3">
      <c r="A12" s="9">
        <v>45296</v>
      </c>
      <c r="B12" s="44">
        <v>-11.95393021084729</v>
      </c>
      <c r="C12" s="44">
        <v>-9.5129157750837976</v>
      </c>
      <c r="D12" s="26" t="e">
        <f>NA()</f>
        <v>#N/A</v>
      </c>
      <c r="E12" s="26" t="e">
        <f>NA()</f>
        <v>#N/A</v>
      </c>
      <c r="F12" s="44">
        <v>-7.9742269106893673</v>
      </c>
      <c r="G12" s="44">
        <v>-7.9742269106893673</v>
      </c>
      <c r="H12" s="44">
        <v>-8.6934320140643422</v>
      </c>
      <c r="I12" s="44">
        <v>-7.8862054646404536</v>
      </c>
      <c r="J12" s="44">
        <v>-7.5466032292878822</v>
      </c>
      <c r="K12" s="44">
        <v>-7.7354870406607006</v>
      </c>
      <c r="L12" s="44">
        <v>-7.7354870406607006</v>
      </c>
      <c r="M12" s="26" t="e">
        <f>NA()</f>
        <v>#N/A</v>
      </c>
      <c r="N12" s="26" t="e">
        <f>NA()</f>
        <v>#N/A</v>
      </c>
      <c r="O12" s="26" t="e">
        <f>NA()</f>
        <v>#N/A</v>
      </c>
      <c r="P12" s="26" t="e">
        <f>NA()</f>
        <v>#N/A</v>
      </c>
      <c r="Q12" s="26" t="e">
        <f>NA()</f>
        <v>#N/A</v>
      </c>
      <c r="R12" s="26" t="e">
        <f>NA()</f>
        <v>#N/A</v>
      </c>
      <c r="S12" s="26" t="e">
        <f>NA()</f>
        <v>#N/A</v>
      </c>
      <c r="T12" s="44">
        <v>-4.1466977553994298</v>
      </c>
      <c r="U12" s="44">
        <v>-5.4210479019259878</v>
      </c>
      <c r="V12" s="44">
        <v>-4.820245049843777</v>
      </c>
      <c r="W12" s="44">
        <v>-6.1834241395658296</v>
      </c>
      <c r="X12" s="26" t="e">
        <f>NA()</f>
        <v>#N/A</v>
      </c>
      <c r="Y12" s="44">
        <v>-8.7882151195518645</v>
      </c>
      <c r="Z12" s="26" t="e">
        <f>NA()</f>
        <v>#N/A</v>
      </c>
      <c r="AA12" s="44">
        <v>-8.4154450245392241</v>
      </c>
      <c r="AB12" s="44">
        <v>-8.4663048492200232</v>
      </c>
      <c r="AC12" s="44">
        <v>-6.0806269390912462</v>
      </c>
      <c r="AD12" s="26" t="e">
        <f>NA()</f>
        <v>#N/A</v>
      </c>
    </row>
    <row r="13" spans="1:30" x14ac:dyDescent="0.3">
      <c r="A13" s="9">
        <v>45297</v>
      </c>
      <c r="B13" s="44">
        <v>-11.36425697374526</v>
      </c>
      <c r="C13" s="44">
        <v>-9.6182077876517269</v>
      </c>
      <c r="D13" s="26" t="e">
        <f>NA()</f>
        <v>#N/A</v>
      </c>
      <c r="E13" s="26" t="e">
        <f>NA()</f>
        <v>#N/A</v>
      </c>
      <c r="F13" s="44">
        <v>-7.9679780752877596</v>
      </c>
      <c r="G13" s="44">
        <v>-7.9679780752877596</v>
      </c>
      <c r="H13" s="44">
        <v>-8.8106597335668653</v>
      </c>
      <c r="I13" s="44">
        <v>-8.0971052797266907</v>
      </c>
      <c r="J13" s="44">
        <v>-7.9294009383472144</v>
      </c>
      <c r="K13" s="44">
        <v>-6.6916984844924627</v>
      </c>
      <c r="L13" s="44">
        <v>-6.6916984844924627</v>
      </c>
      <c r="M13" s="26" t="e">
        <f>NA()</f>
        <v>#N/A</v>
      </c>
      <c r="N13" s="26" t="e">
        <f>NA()</f>
        <v>#N/A</v>
      </c>
      <c r="O13" s="26" t="e">
        <f>NA()</f>
        <v>#N/A</v>
      </c>
      <c r="P13" s="26" t="e">
        <f>NA()</f>
        <v>#N/A</v>
      </c>
      <c r="Q13" s="26" t="e">
        <f>NA()</f>
        <v>#N/A</v>
      </c>
      <c r="R13" s="26" t="e">
        <f>NA()</f>
        <v>#N/A</v>
      </c>
      <c r="S13" s="26" t="e">
        <f>NA()</f>
        <v>#N/A</v>
      </c>
      <c r="T13" s="44">
        <v>-5.4763349620573649</v>
      </c>
      <c r="U13" s="44">
        <v>-5.4343239658358016</v>
      </c>
      <c r="V13" s="44">
        <v>-4.7786079544737277</v>
      </c>
      <c r="W13" s="44">
        <v>-6.354004446410471</v>
      </c>
      <c r="X13" s="26" t="e">
        <f>NA()</f>
        <v>#N/A</v>
      </c>
      <c r="Y13" s="44">
        <v>-10.46671514266575</v>
      </c>
      <c r="Z13" s="26" t="e">
        <f>NA()</f>
        <v>#N/A</v>
      </c>
      <c r="AA13" s="44">
        <v>-11.70991714753927</v>
      </c>
      <c r="AB13" s="44">
        <v>-11.312816548001249</v>
      </c>
      <c r="AC13" s="44">
        <v>-6.2711717382874212</v>
      </c>
      <c r="AD13" s="26" t="e">
        <f>NA()</f>
        <v>#N/A</v>
      </c>
    </row>
    <row r="14" spans="1:30" x14ac:dyDescent="0.3">
      <c r="A14" s="9">
        <v>45298</v>
      </c>
      <c r="B14" s="44">
        <v>-15.217962023330021</v>
      </c>
      <c r="C14" s="44">
        <v>-15.009498624921861</v>
      </c>
      <c r="D14" s="26" t="e">
        <f>NA()</f>
        <v>#N/A</v>
      </c>
      <c r="E14" s="26" t="e">
        <f>NA()</f>
        <v>#N/A</v>
      </c>
      <c r="F14" s="44">
        <v>-14.48263503475772</v>
      </c>
      <c r="G14" s="44">
        <v>-14.48263503475772</v>
      </c>
      <c r="H14" s="44">
        <v>-14.692427407468699</v>
      </c>
      <c r="I14" s="44">
        <v>-14.550802295588261</v>
      </c>
      <c r="J14" s="44">
        <v>-14.072510081682539</v>
      </c>
      <c r="K14" s="44">
        <v>-13.952872641044729</v>
      </c>
      <c r="L14" s="44">
        <v>-13.952872641044729</v>
      </c>
      <c r="M14" s="26" t="e">
        <f>NA()</f>
        <v>#N/A</v>
      </c>
      <c r="N14" s="26" t="e">
        <f>NA()</f>
        <v>#N/A</v>
      </c>
      <c r="O14" s="26" t="e">
        <f>NA()</f>
        <v>#N/A</v>
      </c>
      <c r="P14" s="26" t="e">
        <f>NA()</f>
        <v>#N/A</v>
      </c>
      <c r="Q14" s="26" t="e">
        <f>NA()</f>
        <v>#N/A</v>
      </c>
      <c r="R14" s="26" t="e">
        <f>NA()</f>
        <v>#N/A</v>
      </c>
      <c r="S14" s="26" t="e">
        <f>NA()</f>
        <v>#N/A</v>
      </c>
      <c r="T14" s="44">
        <v>-13.689550757918481</v>
      </c>
      <c r="U14" s="44">
        <v>-13.43631013397027</v>
      </c>
      <c r="V14" s="44">
        <v>-13.177361114922521</v>
      </c>
      <c r="W14" s="44">
        <v>-13.62493559830253</v>
      </c>
      <c r="X14" s="26" t="e">
        <f>NA()</f>
        <v>#N/A</v>
      </c>
      <c r="Y14" s="44">
        <v>-15.741222074610221</v>
      </c>
      <c r="Z14" s="26" t="e">
        <f>NA()</f>
        <v>#N/A</v>
      </c>
      <c r="AA14" s="44">
        <v>-15.90862516063544</v>
      </c>
      <c r="AB14" s="44">
        <v>-14.965452415652811</v>
      </c>
      <c r="AC14" s="44">
        <v>-13.48194996688864</v>
      </c>
      <c r="AD14" s="26" t="e">
        <f>NA()</f>
        <v>#N/A</v>
      </c>
    </row>
    <row r="15" spans="1:30" x14ac:dyDescent="0.3">
      <c r="A15" s="9">
        <v>45299</v>
      </c>
      <c r="B15" s="44">
        <v>-19.07562177884564</v>
      </c>
      <c r="C15" s="44">
        <v>-18.66315349786505</v>
      </c>
      <c r="D15" s="26" t="e">
        <f>NA()</f>
        <v>#N/A</v>
      </c>
      <c r="E15" s="26" t="e">
        <f>NA()</f>
        <v>#N/A</v>
      </c>
      <c r="F15" s="44">
        <v>-17.965381849708649</v>
      </c>
      <c r="G15" s="44">
        <v>-17.965381849708649</v>
      </c>
      <c r="H15" s="44">
        <v>-18.649168706593169</v>
      </c>
      <c r="I15" s="44">
        <v>-19.528267953637819</v>
      </c>
      <c r="J15" s="44">
        <v>-20.17156461273407</v>
      </c>
      <c r="K15" s="44">
        <v>-17.626465765396151</v>
      </c>
      <c r="L15" s="44">
        <v>-17.626465765396151</v>
      </c>
      <c r="M15" s="26" t="e">
        <f>NA()</f>
        <v>#N/A</v>
      </c>
      <c r="N15" s="26" t="e">
        <f>NA()</f>
        <v>#N/A</v>
      </c>
      <c r="O15" s="26" t="e">
        <f>NA()</f>
        <v>#N/A</v>
      </c>
      <c r="P15" s="26" t="e">
        <f>NA()</f>
        <v>#N/A</v>
      </c>
      <c r="Q15" s="26" t="e">
        <f>NA()</f>
        <v>#N/A</v>
      </c>
      <c r="R15" s="26" t="e">
        <f>NA()</f>
        <v>#N/A</v>
      </c>
      <c r="S15" s="26" t="e">
        <f>NA()</f>
        <v>#N/A</v>
      </c>
      <c r="T15" s="44">
        <v>-17.06771968643233</v>
      </c>
      <c r="U15" s="44">
        <v>-17.688230500554059</v>
      </c>
      <c r="V15" s="44">
        <v>-19.090598710460139</v>
      </c>
      <c r="W15" s="44">
        <v>-19.631081661597111</v>
      </c>
      <c r="X15" s="26" t="e">
        <f>NA()</f>
        <v>#N/A</v>
      </c>
      <c r="Y15" s="44">
        <v>-20.557798729469539</v>
      </c>
      <c r="Z15" s="26" t="e">
        <f>NA()</f>
        <v>#N/A</v>
      </c>
      <c r="AA15" s="44">
        <v>-22.13877075884486</v>
      </c>
      <c r="AB15" s="44">
        <v>-22.773146230416611</v>
      </c>
      <c r="AC15" s="44">
        <v>-19.667577006766521</v>
      </c>
      <c r="AD15" s="26" t="e">
        <f>NA()</f>
        <v>#N/A</v>
      </c>
    </row>
    <row r="16" spans="1:30" x14ac:dyDescent="0.3">
      <c r="A16" s="9">
        <v>45300</v>
      </c>
      <c r="B16" s="44">
        <v>-16.528413220754999</v>
      </c>
      <c r="C16" s="44">
        <v>-14.04269671407812</v>
      </c>
      <c r="D16" s="26" t="e">
        <f>NA()</f>
        <v>#N/A</v>
      </c>
      <c r="E16" s="26" t="e">
        <f>NA()</f>
        <v>#N/A</v>
      </c>
      <c r="F16" s="44">
        <v>-12.4467039442992</v>
      </c>
      <c r="G16" s="44">
        <v>-12.4467039442992</v>
      </c>
      <c r="H16" s="44">
        <v>-13.85397577066936</v>
      </c>
      <c r="I16" s="44">
        <v>-14.47576672096022</v>
      </c>
      <c r="J16" s="44">
        <v>-15.16108161324996</v>
      </c>
      <c r="K16" s="44">
        <v>-10.9946249902099</v>
      </c>
      <c r="L16" s="44">
        <v>-10.9946249902099</v>
      </c>
      <c r="M16" s="26" t="e">
        <f>NA()</f>
        <v>#N/A</v>
      </c>
      <c r="N16" s="26" t="e">
        <f>NA()</f>
        <v>#N/A</v>
      </c>
      <c r="O16" s="26" t="e">
        <f>NA()</f>
        <v>#N/A</v>
      </c>
      <c r="P16" s="26" t="e">
        <f>NA()</f>
        <v>#N/A</v>
      </c>
      <c r="Q16" s="26" t="e">
        <f>NA()</f>
        <v>#N/A</v>
      </c>
      <c r="R16" s="26" t="e">
        <f>NA()</f>
        <v>#N/A</v>
      </c>
      <c r="S16" s="26" t="e">
        <f>NA()</f>
        <v>#N/A</v>
      </c>
      <c r="T16" s="44">
        <v>-8.8002247381647294</v>
      </c>
      <c r="U16" s="44">
        <v>-9.4085595585019632</v>
      </c>
      <c r="V16" s="44">
        <v>-10.428948758410341</v>
      </c>
      <c r="W16" s="44">
        <v>-12.795015185830151</v>
      </c>
      <c r="X16" s="26" t="e">
        <f>NA()</f>
        <v>#N/A</v>
      </c>
      <c r="Y16" s="44">
        <v>-16.782722647702659</v>
      </c>
      <c r="Z16" s="26" t="e">
        <f>NA()</f>
        <v>#N/A</v>
      </c>
      <c r="AA16" s="44">
        <v>-18.070697664715372</v>
      </c>
      <c r="AB16" s="44">
        <v>-19.064229681936581</v>
      </c>
      <c r="AC16" s="44">
        <v>-12.76520823487698</v>
      </c>
      <c r="AD16" s="26" t="e">
        <f>NA()</f>
        <v>#N/A</v>
      </c>
    </row>
    <row r="17" spans="1:30" x14ac:dyDescent="0.3">
      <c r="A17" s="9">
        <v>45301</v>
      </c>
      <c r="B17" s="44">
        <v>-20.630582366810099</v>
      </c>
      <c r="C17" s="44">
        <v>-21.299717623476202</v>
      </c>
      <c r="D17" s="26" t="e">
        <f>NA()</f>
        <v>#N/A</v>
      </c>
      <c r="E17" s="26" t="e">
        <f>NA()</f>
        <v>#N/A</v>
      </c>
      <c r="F17" s="44">
        <v>-20.995967412326959</v>
      </c>
      <c r="G17" s="44">
        <v>-20.995967412326959</v>
      </c>
      <c r="H17" s="44">
        <v>-20.978788339429912</v>
      </c>
      <c r="I17" s="44">
        <v>-21.003996344103459</v>
      </c>
      <c r="J17" s="44">
        <v>-20.780848219414711</v>
      </c>
      <c r="K17" s="44">
        <v>-20.105326357580939</v>
      </c>
      <c r="L17" s="44">
        <v>-20.105326357580939</v>
      </c>
      <c r="M17" s="26" t="e">
        <f>NA()</f>
        <v>#N/A</v>
      </c>
      <c r="N17" s="26" t="e">
        <f>NA()</f>
        <v>#N/A</v>
      </c>
      <c r="O17" s="26" t="e">
        <f>NA()</f>
        <v>#N/A</v>
      </c>
      <c r="P17" s="26" t="e">
        <f>NA()</f>
        <v>#N/A</v>
      </c>
      <c r="Q17" s="26" t="e">
        <f>NA()</f>
        <v>#N/A</v>
      </c>
      <c r="R17" s="26" t="e">
        <f>NA()</f>
        <v>#N/A</v>
      </c>
      <c r="S17" s="26" t="e">
        <f>NA()</f>
        <v>#N/A</v>
      </c>
      <c r="T17" s="44">
        <v>-19.503776704280739</v>
      </c>
      <c r="U17" s="44">
        <v>-19.519604156852669</v>
      </c>
      <c r="V17" s="44">
        <v>-19.56282269053165</v>
      </c>
      <c r="W17" s="44">
        <v>-20.171835454973181</v>
      </c>
      <c r="X17" s="26" t="e">
        <f>NA()</f>
        <v>#N/A</v>
      </c>
      <c r="Y17" s="44">
        <v>-22.213244528083859</v>
      </c>
      <c r="Z17" s="26" t="e">
        <f>NA()</f>
        <v>#N/A</v>
      </c>
      <c r="AA17" s="44">
        <v>-22.28730046845018</v>
      </c>
      <c r="AB17" s="44">
        <v>-21.97492239853722</v>
      </c>
      <c r="AC17" s="44">
        <v>-20.092841472700542</v>
      </c>
      <c r="AD17" s="26" t="e">
        <f>NA()</f>
        <v>#N/A</v>
      </c>
    </row>
    <row r="18" spans="1:30" x14ac:dyDescent="0.3">
      <c r="A18" s="9">
        <v>45302</v>
      </c>
      <c r="B18" s="44">
        <v>-34.458148294674317</v>
      </c>
      <c r="C18" s="44">
        <v>-32.961684380773853</v>
      </c>
      <c r="D18" s="26" t="e">
        <f>NA()</f>
        <v>#N/A</v>
      </c>
      <c r="E18" s="26" t="e">
        <f>NA()</f>
        <v>#N/A</v>
      </c>
      <c r="F18" s="44">
        <v>-31.788534907178931</v>
      </c>
      <c r="G18" s="44">
        <v>-31.788534907178931</v>
      </c>
      <c r="H18" s="44">
        <v>-32.336292889734068</v>
      </c>
      <c r="I18" s="44">
        <v>-31.77134896702205</v>
      </c>
      <c r="J18" s="44">
        <v>-31.026379126991259</v>
      </c>
      <c r="K18" s="44">
        <v>-31.829488906286681</v>
      </c>
      <c r="L18" s="44">
        <v>-31.829488906286681</v>
      </c>
      <c r="M18" s="26" t="e">
        <f>NA()</f>
        <v>#N/A</v>
      </c>
      <c r="N18" s="26" t="e">
        <f>NA()</f>
        <v>#N/A</v>
      </c>
      <c r="O18" s="26" t="e">
        <f>NA()</f>
        <v>#N/A</v>
      </c>
      <c r="P18" s="26" t="e">
        <f>NA()</f>
        <v>#N/A</v>
      </c>
      <c r="Q18" s="26" t="e">
        <f>NA()</f>
        <v>#N/A</v>
      </c>
      <c r="R18" s="26" t="e">
        <f>NA()</f>
        <v>#N/A</v>
      </c>
      <c r="S18" s="26" t="e">
        <f>NA()</f>
        <v>#N/A</v>
      </c>
      <c r="T18" s="44">
        <v>-30.542531345379071</v>
      </c>
      <c r="U18" s="44">
        <v>-30.521616028717801</v>
      </c>
      <c r="V18" s="44">
        <v>-29.84005332375062</v>
      </c>
      <c r="W18" s="44">
        <v>-30.433216225370941</v>
      </c>
      <c r="X18" s="26" t="e">
        <f>NA()</f>
        <v>#N/A</v>
      </c>
      <c r="Y18" s="44">
        <v>-31.629853447607498</v>
      </c>
      <c r="Z18" s="26" t="e">
        <f>NA()</f>
        <v>#N/A</v>
      </c>
      <c r="AA18" s="44">
        <v>-31.145847516720551</v>
      </c>
      <c r="AB18" s="44">
        <v>-30.427160646425079</v>
      </c>
      <c r="AC18" s="44">
        <v>-30.266826203787499</v>
      </c>
      <c r="AD18" s="26" t="e">
        <f>NA()</f>
        <v>#N/A</v>
      </c>
    </row>
    <row r="19" spans="1:30" x14ac:dyDescent="0.3">
      <c r="A19" s="9">
        <v>45303</v>
      </c>
      <c r="B19" s="44">
        <v>-42.176603484321227</v>
      </c>
      <c r="C19" s="44">
        <v>-40.654697329141101</v>
      </c>
      <c r="D19" s="26" t="e">
        <f>NA()</f>
        <v>#N/A</v>
      </c>
      <c r="E19" s="26" t="e">
        <f>NA()</f>
        <v>#N/A</v>
      </c>
      <c r="F19" s="44">
        <v>-39.221907999787788</v>
      </c>
      <c r="G19" s="44">
        <v>-39.221907999787788</v>
      </c>
      <c r="H19" s="44">
        <v>-40.131853295925509</v>
      </c>
      <c r="I19" s="44">
        <v>-39.419461368477243</v>
      </c>
      <c r="J19" s="44">
        <v>-38.362414067684433</v>
      </c>
      <c r="K19" s="44">
        <v>-37.354697343639828</v>
      </c>
      <c r="L19" s="44">
        <v>-37.354697343639828</v>
      </c>
      <c r="M19" s="26" t="e">
        <f>NA()</f>
        <v>#N/A</v>
      </c>
      <c r="N19" s="26" t="e">
        <f>NA()</f>
        <v>#N/A</v>
      </c>
      <c r="O19" s="26" t="e">
        <f>NA()</f>
        <v>#N/A</v>
      </c>
      <c r="P19" s="26" t="e">
        <f>NA()</f>
        <v>#N/A</v>
      </c>
      <c r="Q19" s="26" t="e">
        <f>NA()</f>
        <v>#N/A</v>
      </c>
      <c r="R19" s="26" t="e">
        <f>NA()</f>
        <v>#N/A</v>
      </c>
      <c r="S19" s="26" t="e">
        <f>NA()</f>
        <v>#N/A</v>
      </c>
      <c r="T19" s="44">
        <v>-35.655054462211183</v>
      </c>
      <c r="U19" s="44">
        <v>-35.915131251105088</v>
      </c>
      <c r="V19" s="44">
        <v>-35.605670559642419</v>
      </c>
      <c r="W19" s="44">
        <v>-36.984042313663423</v>
      </c>
      <c r="X19" s="26" t="e">
        <f>NA()</f>
        <v>#N/A</v>
      </c>
      <c r="Y19" s="44">
        <v>-41.041466580904427</v>
      </c>
      <c r="Z19" s="26" t="e">
        <f>NA()</f>
        <v>#N/A</v>
      </c>
      <c r="AA19" s="44">
        <v>-40.908687592091127</v>
      </c>
      <c r="AB19" s="44">
        <v>-38.917591613034688</v>
      </c>
      <c r="AC19" s="44">
        <v>-36.752686708154762</v>
      </c>
      <c r="AD19" s="26" t="e">
        <f>NA()</f>
        <v>#N/A</v>
      </c>
    </row>
    <row r="20" spans="1:30" x14ac:dyDescent="0.3">
      <c r="A20" s="9">
        <v>45304</v>
      </c>
      <c r="B20" s="44">
        <v>-38.65364204909892</v>
      </c>
      <c r="C20" s="44">
        <v>-37.072376526356877</v>
      </c>
      <c r="D20" s="26" t="e">
        <f>NA()</f>
        <v>#N/A</v>
      </c>
      <c r="E20" s="26" t="e">
        <f>NA()</f>
        <v>#N/A</v>
      </c>
      <c r="F20" s="44">
        <v>-36.784487757775757</v>
      </c>
      <c r="G20" s="44">
        <v>-36.784487757775757</v>
      </c>
      <c r="H20" s="44">
        <v>-37.187754072955933</v>
      </c>
      <c r="I20" s="44">
        <v>-37.877116931593122</v>
      </c>
      <c r="J20" s="44">
        <v>-38.700717577564937</v>
      </c>
      <c r="K20" s="44">
        <v>-37.871767817523533</v>
      </c>
      <c r="L20" s="44">
        <v>-37.871767817523533</v>
      </c>
      <c r="M20" s="26" t="e">
        <f>NA()</f>
        <v>#N/A</v>
      </c>
      <c r="N20" s="26" t="e">
        <f>NA()</f>
        <v>#N/A</v>
      </c>
      <c r="O20" s="26" t="e">
        <f>NA()</f>
        <v>#N/A</v>
      </c>
      <c r="P20" s="26" t="e">
        <f>NA()</f>
        <v>#N/A</v>
      </c>
      <c r="Q20" s="26" t="e">
        <f>NA()</f>
        <v>#N/A</v>
      </c>
      <c r="R20" s="26" t="e">
        <f>NA()</f>
        <v>#N/A</v>
      </c>
      <c r="S20" s="26" t="e">
        <f>NA()</f>
        <v>#N/A</v>
      </c>
      <c r="T20" s="44">
        <v>-37.251242368738929</v>
      </c>
      <c r="U20" s="44">
        <v>-37.332436781582032</v>
      </c>
      <c r="V20" s="44">
        <v>-38.067086986505593</v>
      </c>
      <c r="W20" s="44">
        <v>-38.383902282035272</v>
      </c>
      <c r="X20" s="26" t="e">
        <f>NA()</f>
        <v>#N/A</v>
      </c>
      <c r="Y20" s="44">
        <v>-37.748942562908333</v>
      </c>
      <c r="Z20" s="26" t="e">
        <f>NA()</f>
        <v>#N/A</v>
      </c>
      <c r="AA20" s="44">
        <v>-40.030511746690337</v>
      </c>
      <c r="AB20" s="44">
        <v>-40.863521591173253</v>
      </c>
      <c r="AC20" s="44">
        <v>-38.601582540167577</v>
      </c>
      <c r="AD20" s="26" t="e">
        <f>NA()</f>
        <v>#N/A</v>
      </c>
    </row>
    <row r="21" spans="1:30" x14ac:dyDescent="0.3">
      <c r="A21" s="9">
        <v>45305</v>
      </c>
      <c r="B21" s="44">
        <v>-31.595459079359141</v>
      </c>
      <c r="C21" s="44">
        <v>-32.862013375093262</v>
      </c>
      <c r="D21" s="26" t="e">
        <f>NA()</f>
        <v>#N/A</v>
      </c>
      <c r="E21" s="26" t="e">
        <f>NA()</f>
        <v>#N/A</v>
      </c>
      <c r="F21" s="44">
        <v>-34.13367039672508</v>
      </c>
      <c r="G21" s="44">
        <v>-34.13367039672508</v>
      </c>
      <c r="H21" s="44">
        <v>-33.748228906367437</v>
      </c>
      <c r="I21" s="44">
        <v>-35.217685398148433</v>
      </c>
      <c r="J21" s="44">
        <v>-36.426708768818138</v>
      </c>
      <c r="K21" s="44">
        <v>-31.91683881946074</v>
      </c>
      <c r="L21" s="44">
        <v>-31.91683881946074</v>
      </c>
      <c r="M21" s="26" t="e">
        <f>NA()</f>
        <v>#N/A</v>
      </c>
      <c r="N21" s="26" t="e">
        <f>NA()</f>
        <v>#N/A</v>
      </c>
      <c r="O21" s="26" t="e">
        <f>NA()</f>
        <v>#N/A</v>
      </c>
      <c r="P21" s="26" t="e">
        <f>NA()</f>
        <v>#N/A</v>
      </c>
      <c r="Q21" s="26" t="e">
        <f>NA()</f>
        <v>#N/A</v>
      </c>
      <c r="R21" s="26" t="e">
        <f>NA()</f>
        <v>#N/A</v>
      </c>
      <c r="S21" s="26" t="e">
        <f>NA()</f>
        <v>#N/A</v>
      </c>
      <c r="T21" s="44">
        <v>-32.75878396690436</v>
      </c>
      <c r="U21" s="44">
        <v>-33.477616603933029</v>
      </c>
      <c r="V21" s="44">
        <v>-35.87320118328293</v>
      </c>
      <c r="W21" s="44">
        <v>-36.149954976050537</v>
      </c>
      <c r="X21" s="26" t="e">
        <f>NA()</f>
        <v>#N/A</v>
      </c>
      <c r="Y21" s="44">
        <v>-37.106482512946172</v>
      </c>
      <c r="Z21" s="26" t="e">
        <f>NA()</f>
        <v>#N/A</v>
      </c>
      <c r="AA21" s="44">
        <v>-38.698190845318088</v>
      </c>
      <c r="AB21" s="44">
        <v>-39.604389636771337</v>
      </c>
      <c r="AC21" s="44">
        <v>-36.367751833423817</v>
      </c>
      <c r="AD21" s="26" t="e">
        <f>NA()</f>
        <v>#N/A</v>
      </c>
    </row>
    <row r="22" spans="1:30" x14ac:dyDescent="0.3">
      <c r="A22" s="9">
        <v>45306</v>
      </c>
      <c r="B22" s="44">
        <v>-31.958143998990138</v>
      </c>
      <c r="C22" s="44">
        <v>-31.594941318754291</v>
      </c>
      <c r="D22" s="26" t="e">
        <f>NA()</f>
        <v>#N/A</v>
      </c>
      <c r="E22" s="26" t="e">
        <f>NA()</f>
        <v>#N/A</v>
      </c>
      <c r="F22" s="44">
        <v>-32.298710309296887</v>
      </c>
      <c r="G22" s="44">
        <v>-32.298710309296887</v>
      </c>
      <c r="H22" s="44">
        <v>-32.078356320305602</v>
      </c>
      <c r="I22" s="44">
        <v>-33.094380186686692</v>
      </c>
      <c r="J22" s="44">
        <v>-34.483300072199739</v>
      </c>
      <c r="K22" s="44">
        <v>-32.781320389291068</v>
      </c>
      <c r="L22" s="44">
        <v>-32.781320389291068</v>
      </c>
      <c r="M22" s="26" t="e">
        <f>NA()</f>
        <v>#N/A</v>
      </c>
      <c r="N22" s="26" t="e">
        <f>NA()</f>
        <v>#N/A</v>
      </c>
      <c r="O22" s="26" t="e">
        <f>NA()</f>
        <v>#N/A</v>
      </c>
      <c r="P22" s="26" t="e">
        <f>NA()</f>
        <v>#N/A</v>
      </c>
      <c r="Q22" s="26" t="e">
        <f>NA()</f>
        <v>#N/A</v>
      </c>
      <c r="R22" s="26" t="e">
        <f>NA()</f>
        <v>#N/A</v>
      </c>
      <c r="S22" s="26" t="e">
        <f>NA()</f>
        <v>#N/A</v>
      </c>
      <c r="T22" s="44">
        <v>-33.918315959778738</v>
      </c>
      <c r="U22" s="44">
        <v>-33.649922677905437</v>
      </c>
      <c r="V22" s="44">
        <v>-34.782300900139752</v>
      </c>
      <c r="W22" s="44">
        <v>-34.632800486169742</v>
      </c>
      <c r="X22" s="26" t="e">
        <f>NA()</f>
        <v>#N/A</v>
      </c>
      <c r="Y22" s="44">
        <v>-33.681994437795169</v>
      </c>
      <c r="Z22" s="26" t="e">
        <f>NA()</f>
        <v>#N/A</v>
      </c>
      <c r="AA22" s="44">
        <v>-35.970158896292531</v>
      </c>
      <c r="AB22" s="44">
        <v>-37.332852502761057</v>
      </c>
      <c r="AC22" s="44">
        <v>-34.945160500517012</v>
      </c>
      <c r="AD22" s="26" t="e">
        <f>NA()</f>
        <v>#N/A</v>
      </c>
    </row>
    <row r="23" spans="1:30" x14ac:dyDescent="0.3">
      <c r="A23" s="9">
        <v>45307</v>
      </c>
      <c r="B23" s="44">
        <v>-22.93169602101743</v>
      </c>
      <c r="C23" s="44">
        <v>-18.822513765933611</v>
      </c>
      <c r="D23" s="26" t="e">
        <f>NA()</f>
        <v>#N/A</v>
      </c>
      <c r="E23" s="26" t="e">
        <f>NA()</f>
        <v>#N/A</v>
      </c>
      <c r="F23" s="44">
        <v>-18.221058523023999</v>
      </c>
      <c r="G23" s="44">
        <v>-18.221058523023999</v>
      </c>
      <c r="H23" s="44">
        <v>-19.010455556060521</v>
      </c>
      <c r="I23" s="44">
        <v>-20.68379522849116</v>
      </c>
      <c r="J23" s="44">
        <v>-22.550385558375041</v>
      </c>
      <c r="K23" s="44">
        <v>-21.730090343503999</v>
      </c>
      <c r="L23" s="44">
        <v>-21.730090343503999</v>
      </c>
      <c r="M23" s="26" t="e">
        <f>NA()</f>
        <v>#N/A</v>
      </c>
      <c r="N23" s="26" t="e">
        <f>NA()</f>
        <v>#N/A</v>
      </c>
      <c r="O23" s="26" t="e">
        <f>NA()</f>
        <v>#N/A</v>
      </c>
      <c r="P23" s="26" t="e">
        <f>NA()</f>
        <v>#N/A</v>
      </c>
      <c r="Q23" s="26" t="e">
        <f>NA()</f>
        <v>#N/A</v>
      </c>
      <c r="R23" s="26" t="e">
        <f>NA()</f>
        <v>#N/A</v>
      </c>
      <c r="S23" s="26" t="e">
        <f>NA()</f>
        <v>#N/A</v>
      </c>
      <c r="T23" s="44">
        <v>-20.09722262507913</v>
      </c>
      <c r="U23" s="44">
        <v>-19.79878528333975</v>
      </c>
      <c r="V23" s="44">
        <v>-21.649380678477481</v>
      </c>
      <c r="W23" s="44">
        <v>-22.099883118426259</v>
      </c>
      <c r="X23" s="26" t="e">
        <f>NA()</f>
        <v>#N/A</v>
      </c>
      <c r="Y23" s="44">
        <v>-18.728323627599821</v>
      </c>
      <c r="Z23" s="26" t="e">
        <f>NA()</f>
        <v>#N/A</v>
      </c>
      <c r="AA23" s="44">
        <v>-23.059101986486841</v>
      </c>
      <c r="AB23" s="44">
        <v>-26.0720307847177</v>
      </c>
      <c r="AC23" s="44">
        <v>-22.36180651465784</v>
      </c>
      <c r="AD23" s="26" t="e">
        <f>NA()</f>
        <v>#N/A</v>
      </c>
    </row>
    <row r="24" spans="1:30" x14ac:dyDescent="0.3">
      <c r="A24" s="9">
        <v>45308</v>
      </c>
      <c r="B24" s="44">
        <v>-22.49086840744253</v>
      </c>
      <c r="C24" s="44">
        <v>-20.522554238384089</v>
      </c>
      <c r="D24" s="26" t="e">
        <f>NA()</f>
        <v>#N/A</v>
      </c>
      <c r="E24" s="26" t="e">
        <f>NA()</f>
        <v>#N/A</v>
      </c>
      <c r="F24" s="44">
        <v>-19.061284061527491</v>
      </c>
      <c r="G24" s="44">
        <v>-19.061284061527491</v>
      </c>
      <c r="H24" s="44">
        <v>-20.130173761804031</v>
      </c>
      <c r="I24" s="44">
        <v>-19.587248991401399</v>
      </c>
      <c r="J24" s="44">
        <v>-19.100988409114681</v>
      </c>
      <c r="K24" s="44">
        <v>-19.011477615241692</v>
      </c>
      <c r="L24" s="44">
        <v>-19.011477615241692</v>
      </c>
      <c r="M24" s="26" t="e">
        <f>NA()</f>
        <v>#N/A</v>
      </c>
      <c r="N24" s="26" t="e">
        <f>NA()</f>
        <v>#N/A</v>
      </c>
      <c r="O24" s="26" t="e">
        <f>NA()</f>
        <v>#N/A</v>
      </c>
      <c r="P24" s="26" t="e">
        <f>NA()</f>
        <v>#N/A</v>
      </c>
      <c r="Q24" s="26" t="e">
        <f>NA()</f>
        <v>#N/A</v>
      </c>
      <c r="R24" s="26" t="e">
        <f>NA()</f>
        <v>#N/A</v>
      </c>
      <c r="S24" s="26" t="e">
        <f>NA()</f>
        <v>#N/A</v>
      </c>
      <c r="T24" s="44">
        <v>-17.705702046152251</v>
      </c>
      <c r="U24" s="44">
        <v>-17.870518174135189</v>
      </c>
      <c r="V24" s="44">
        <v>-17.49668492161948</v>
      </c>
      <c r="W24" s="44">
        <v>-18.29883666536708</v>
      </c>
      <c r="X24" s="26" t="e">
        <f>NA()</f>
        <v>#N/A</v>
      </c>
      <c r="Y24" s="44">
        <v>-19.07521003106169</v>
      </c>
      <c r="Z24" s="26" t="e">
        <f>NA()</f>
        <v>#N/A</v>
      </c>
      <c r="AA24" s="44">
        <v>-19.44565072177409</v>
      </c>
      <c r="AB24" s="44">
        <v>-19.348923837018528</v>
      </c>
      <c r="AC24" s="44">
        <v>-18.215395311935509</v>
      </c>
      <c r="AD24" s="26" t="e">
        <f>NA()</f>
        <v>#N/A</v>
      </c>
    </row>
    <row r="25" spans="1:30" x14ac:dyDescent="0.3">
      <c r="A25" s="9">
        <v>45309</v>
      </c>
      <c r="B25" s="44">
        <v>-27.210638429168171</v>
      </c>
      <c r="C25" s="44">
        <v>-25.61240131767299</v>
      </c>
      <c r="D25" s="26" t="e">
        <f>NA()</f>
        <v>#N/A</v>
      </c>
      <c r="E25" s="26" t="e">
        <f>NA()</f>
        <v>#N/A</v>
      </c>
      <c r="F25" s="44">
        <v>-25.3233699787958</v>
      </c>
      <c r="G25" s="44">
        <v>-25.3233699787958</v>
      </c>
      <c r="H25" s="44">
        <v>-25.505946662953651</v>
      </c>
      <c r="I25" s="44">
        <v>-25.093891059413409</v>
      </c>
      <c r="J25" s="44">
        <v>-25.009909580914272</v>
      </c>
      <c r="K25" s="44">
        <v>-25.79299451020125</v>
      </c>
      <c r="L25" s="44">
        <v>-25.79299451020125</v>
      </c>
      <c r="M25" s="26" t="e">
        <f>NA()</f>
        <v>#N/A</v>
      </c>
      <c r="N25" s="26" t="e">
        <f>NA()</f>
        <v>#N/A</v>
      </c>
      <c r="O25" s="26" t="e">
        <f>NA()</f>
        <v>#N/A</v>
      </c>
      <c r="P25" s="26" t="e">
        <f>NA()</f>
        <v>#N/A</v>
      </c>
      <c r="Q25" s="26" t="e">
        <f>NA()</f>
        <v>#N/A</v>
      </c>
      <c r="R25" s="26" t="e">
        <f>NA()</f>
        <v>#N/A</v>
      </c>
      <c r="S25" s="26" t="e">
        <f>NA()</f>
        <v>#N/A</v>
      </c>
      <c r="T25" s="44">
        <v>-24.543429490768919</v>
      </c>
      <c r="U25" s="44">
        <v>-24.731624872699289</v>
      </c>
      <c r="V25" s="44">
        <v>-24.976646103312671</v>
      </c>
      <c r="W25" s="44">
        <v>-24.993277842113471</v>
      </c>
      <c r="X25" s="26" t="e">
        <f>NA()</f>
        <v>#N/A</v>
      </c>
      <c r="Y25" s="44">
        <v>-23.968662180703031</v>
      </c>
      <c r="Z25" s="26" t="e">
        <f>NA()</f>
        <v>#N/A</v>
      </c>
      <c r="AA25" s="44">
        <v>-23.114523832311729</v>
      </c>
      <c r="AB25" s="44">
        <v>-22.83195506551948</v>
      </c>
      <c r="AC25" s="44">
        <v>-24.923301467142981</v>
      </c>
      <c r="AD25" s="26" t="e">
        <f>NA()</f>
        <v>#N/A</v>
      </c>
    </row>
    <row r="26" spans="1:30" x14ac:dyDescent="0.3">
      <c r="A26" s="9">
        <v>45310</v>
      </c>
      <c r="B26" s="44">
        <v>-25.523465308919139</v>
      </c>
      <c r="C26" s="44">
        <v>-24.71608765847655</v>
      </c>
      <c r="D26" s="26" t="e">
        <f>NA()</f>
        <v>#N/A</v>
      </c>
      <c r="E26" s="26" t="e">
        <f>NA()</f>
        <v>#N/A</v>
      </c>
      <c r="F26" s="44">
        <v>-24.502102996911159</v>
      </c>
      <c r="G26" s="44">
        <v>-24.502102996911159</v>
      </c>
      <c r="H26" s="44">
        <v>-25.107509744617321</v>
      </c>
      <c r="I26" s="44">
        <v>-25.625212086321479</v>
      </c>
      <c r="J26" s="44">
        <v>-26.318823862519789</v>
      </c>
      <c r="K26" s="44">
        <v>-25.16500017362128</v>
      </c>
      <c r="L26" s="44">
        <v>-25.16500017362128</v>
      </c>
      <c r="M26" s="26" t="e">
        <f>NA()</f>
        <v>#N/A</v>
      </c>
      <c r="N26" s="26" t="e">
        <f>NA()</f>
        <v>#N/A</v>
      </c>
      <c r="O26" s="26" t="e">
        <f>NA()</f>
        <v>#N/A</v>
      </c>
      <c r="P26" s="26" t="e">
        <f>NA()</f>
        <v>#N/A</v>
      </c>
      <c r="Q26" s="26" t="e">
        <f>NA()</f>
        <v>#N/A</v>
      </c>
      <c r="R26" s="26" t="e">
        <f>NA()</f>
        <v>#N/A</v>
      </c>
      <c r="S26" s="26" t="e">
        <f>NA()</f>
        <v>#N/A</v>
      </c>
      <c r="T26" s="44">
        <v>-24.76641448134674</v>
      </c>
      <c r="U26" s="44">
        <v>-25.067937304451281</v>
      </c>
      <c r="V26" s="44">
        <v>-26.11862996353554</v>
      </c>
      <c r="W26" s="44">
        <v>-26.21872691302767</v>
      </c>
      <c r="X26" s="26" t="e">
        <f>NA()</f>
        <v>#N/A</v>
      </c>
      <c r="Y26" s="44">
        <v>-26.909749997532089</v>
      </c>
      <c r="Z26" s="26" t="e">
        <f>NA()</f>
        <v>#N/A</v>
      </c>
      <c r="AA26" s="44">
        <v>-27.855653493697702</v>
      </c>
      <c r="AB26" s="44">
        <v>-28.10933125914806</v>
      </c>
      <c r="AC26" s="44">
        <v>-26.3702863330135</v>
      </c>
      <c r="AD26" s="26" t="e">
        <f>NA()</f>
        <v>#N/A</v>
      </c>
    </row>
    <row r="27" spans="1:30" x14ac:dyDescent="0.3">
      <c r="A27" s="9">
        <v>45311</v>
      </c>
      <c r="B27" s="44">
        <v>-15.80439031969715</v>
      </c>
      <c r="C27" s="44">
        <v>-13.01772708364288</v>
      </c>
      <c r="D27" s="26" t="e">
        <f>NA()</f>
        <v>#N/A</v>
      </c>
      <c r="E27" s="26" t="e">
        <f>NA()</f>
        <v>#N/A</v>
      </c>
      <c r="F27" s="44">
        <v>-14.067728944741249</v>
      </c>
      <c r="G27" s="44">
        <v>-14.067728944741249</v>
      </c>
      <c r="H27" s="44">
        <v>-14.64776372337764</v>
      </c>
      <c r="I27" s="44">
        <v>-16.211506261058162</v>
      </c>
      <c r="J27" s="44">
        <v>-17.05153947700671</v>
      </c>
      <c r="K27" s="44">
        <v>-11.606463252093819</v>
      </c>
      <c r="L27" s="44">
        <v>-11.606463252093819</v>
      </c>
      <c r="M27" s="26" t="e">
        <f>NA()</f>
        <v>#N/A</v>
      </c>
      <c r="N27" s="26" t="e">
        <f>NA()</f>
        <v>#N/A</v>
      </c>
      <c r="O27" s="26" t="e">
        <f>NA()</f>
        <v>#N/A</v>
      </c>
      <c r="P27" s="26" t="e">
        <f>NA()</f>
        <v>#N/A</v>
      </c>
      <c r="Q27" s="26" t="e">
        <f>NA()</f>
        <v>#N/A</v>
      </c>
      <c r="R27" s="26" t="e">
        <f>NA()</f>
        <v>#N/A</v>
      </c>
      <c r="S27" s="26" t="e">
        <f>NA()</f>
        <v>#N/A</v>
      </c>
      <c r="T27" s="44">
        <v>-10.376973647371299</v>
      </c>
      <c r="U27" s="44">
        <v>-11.91071217081509</v>
      </c>
      <c r="V27" s="44">
        <v>-14.824018176437731</v>
      </c>
      <c r="W27" s="44">
        <v>-15.937778826722219</v>
      </c>
      <c r="X27" s="26" t="e">
        <f>NA()</f>
        <v>#N/A</v>
      </c>
      <c r="Y27" s="44">
        <v>-16.947996573664451</v>
      </c>
      <c r="Z27" s="26" t="e">
        <f>NA()</f>
        <v>#N/A</v>
      </c>
      <c r="AA27" s="44">
        <v>-19.877805120359991</v>
      </c>
      <c r="AB27" s="44">
        <v>-20.98027965767707</v>
      </c>
      <c r="AC27" s="44">
        <v>-16.00825705945471</v>
      </c>
      <c r="AD27" s="26" t="e">
        <f>NA()</f>
        <v>#N/A</v>
      </c>
    </row>
    <row r="28" spans="1:30" x14ac:dyDescent="0.3">
      <c r="A28" s="9">
        <v>45312</v>
      </c>
      <c r="B28" s="44">
        <v>-9.5899143646599043</v>
      </c>
      <c r="C28" s="44">
        <v>-8.5761342988018612</v>
      </c>
      <c r="D28" s="26" t="e">
        <f>NA()</f>
        <v>#N/A</v>
      </c>
      <c r="E28" s="26" t="e">
        <f>NA()</f>
        <v>#N/A</v>
      </c>
      <c r="F28" s="44">
        <v>-8.3028987193837906</v>
      </c>
      <c r="G28" s="44">
        <v>-8.3028987193837906</v>
      </c>
      <c r="H28" s="44">
        <v>-9.5297490298527237</v>
      </c>
      <c r="I28" s="44">
        <v>-11.49610866083486</v>
      </c>
      <c r="J28" s="44">
        <v>-12.85536871084213</v>
      </c>
      <c r="K28" s="44">
        <v>-3.9118800189560829</v>
      </c>
      <c r="L28" s="44">
        <v>-3.9118800189560829</v>
      </c>
      <c r="M28" s="26" t="e">
        <f>NA()</f>
        <v>#N/A</v>
      </c>
      <c r="N28" s="26" t="e">
        <f>NA()</f>
        <v>#N/A</v>
      </c>
      <c r="O28" s="26" t="e">
        <f>NA()</f>
        <v>#N/A</v>
      </c>
      <c r="P28" s="26" t="e">
        <f>NA()</f>
        <v>#N/A</v>
      </c>
      <c r="Q28" s="26" t="e">
        <f>NA()</f>
        <v>#N/A</v>
      </c>
      <c r="R28" s="26" t="e">
        <f>NA()</f>
        <v>#N/A</v>
      </c>
      <c r="S28" s="26" t="e">
        <f>NA()</f>
        <v>#N/A</v>
      </c>
      <c r="T28" s="44">
        <v>-5.6489382075971548</v>
      </c>
      <c r="U28" s="44">
        <v>-6.3536079348739918</v>
      </c>
      <c r="V28" s="44">
        <v>-10.32596549232079</v>
      </c>
      <c r="W28" s="44">
        <v>-11.59066710158146</v>
      </c>
      <c r="X28" s="26" t="e">
        <f>NA()</f>
        <v>#N/A</v>
      </c>
      <c r="Y28" s="44">
        <v>-14.218297768015359</v>
      </c>
      <c r="Z28" s="26" t="e">
        <f>NA()</f>
        <v>#N/A</v>
      </c>
      <c r="AA28" s="44">
        <v>-16.097934093488789</v>
      </c>
      <c r="AB28" s="44">
        <v>-17.550017431419409</v>
      </c>
      <c r="AC28" s="44">
        <v>-11.895709186116621</v>
      </c>
      <c r="AD28" s="26" t="e">
        <f>NA()</f>
        <v>#N/A</v>
      </c>
    </row>
    <row r="29" spans="1:30" x14ac:dyDescent="0.3">
      <c r="A29" s="9">
        <v>45313</v>
      </c>
      <c r="B29" s="44">
        <v>-9.1659045027043078</v>
      </c>
      <c r="C29" s="44">
        <v>-11.48243666226452</v>
      </c>
      <c r="D29" s="26" t="e">
        <f>NA()</f>
        <v>#N/A</v>
      </c>
      <c r="E29" s="26" t="e">
        <f>NA()</f>
        <v>#N/A</v>
      </c>
      <c r="F29" s="44">
        <v>-12.70674756403417</v>
      </c>
      <c r="G29" s="44">
        <v>-12.70674756403417</v>
      </c>
      <c r="H29" s="44">
        <v>-12.19029318741036</v>
      </c>
      <c r="I29" s="44">
        <v>-13.304495187194849</v>
      </c>
      <c r="J29" s="44">
        <v>-13.645266926713649</v>
      </c>
      <c r="K29" s="44">
        <v>-8.3163562898946566</v>
      </c>
      <c r="L29" s="44">
        <v>-8.3163562898946566</v>
      </c>
      <c r="M29" s="26" t="e">
        <f>NA()</f>
        <v>#N/A</v>
      </c>
      <c r="N29" s="26" t="e">
        <f>NA()</f>
        <v>#N/A</v>
      </c>
      <c r="O29" s="26" t="e">
        <f>NA()</f>
        <v>#N/A</v>
      </c>
      <c r="P29" s="26" t="e">
        <f>NA()</f>
        <v>#N/A</v>
      </c>
      <c r="Q29" s="26" t="e">
        <f>NA()</f>
        <v>#N/A</v>
      </c>
      <c r="R29" s="26" t="e">
        <f>NA()</f>
        <v>#N/A</v>
      </c>
      <c r="S29" s="26" t="e">
        <f>NA()</f>
        <v>#N/A</v>
      </c>
      <c r="T29" s="44">
        <v>-11.73629601154852</v>
      </c>
      <c r="U29" s="44">
        <v>-11.289319034304871</v>
      </c>
      <c r="V29" s="44">
        <v>-13.435743378237531</v>
      </c>
      <c r="W29" s="44">
        <v>-13.540505152475591</v>
      </c>
      <c r="X29" s="26" t="e">
        <f>NA()</f>
        <v>#N/A</v>
      </c>
      <c r="Y29" s="44">
        <v>-14.30133188462116</v>
      </c>
      <c r="Z29" s="26" t="e">
        <f>NA()</f>
        <v>#N/A</v>
      </c>
      <c r="AA29" s="44">
        <v>-14.477240761968011</v>
      </c>
      <c r="AB29" s="44">
        <v>-14.22597555610548</v>
      </c>
      <c r="AC29" s="44">
        <v>-13.70718160886781</v>
      </c>
      <c r="AD29" s="26" t="e">
        <f>NA()</f>
        <v>#N/A</v>
      </c>
    </row>
    <row r="30" spans="1:30" x14ac:dyDescent="0.3">
      <c r="A30" s="9">
        <v>45314</v>
      </c>
      <c r="B30" s="44">
        <v>-6.7358831042500356</v>
      </c>
      <c r="C30" s="44">
        <v>-7.6177610417262258</v>
      </c>
      <c r="D30" s="26" t="e">
        <f>NA()</f>
        <v>#N/A</v>
      </c>
      <c r="E30" s="26" t="e">
        <f>NA()</f>
        <v>#N/A</v>
      </c>
      <c r="F30" s="44">
        <v>-8.1749112057486286</v>
      </c>
      <c r="G30" s="44">
        <v>-8.1749112057486286</v>
      </c>
      <c r="H30" s="44">
        <v>-8.6206855677922931</v>
      </c>
      <c r="I30" s="44">
        <v>-10.05303117211378</v>
      </c>
      <c r="J30" s="44">
        <v>-10.53888268749091</v>
      </c>
      <c r="K30" s="44">
        <v>-3.9710902775738082</v>
      </c>
      <c r="L30" s="44">
        <v>-3.9710902775738082</v>
      </c>
      <c r="M30" s="26" t="e">
        <f>NA()</f>
        <v>#N/A</v>
      </c>
      <c r="N30" s="26" t="e">
        <f>NA()</f>
        <v>#N/A</v>
      </c>
      <c r="O30" s="26" t="e">
        <f>NA()</f>
        <v>#N/A</v>
      </c>
      <c r="P30" s="26" t="e">
        <f>NA()</f>
        <v>#N/A</v>
      </c>
      <c r="Q30" s="26" t="e">
        <f>NA()</f>
        <v>#N/A</v>
      </c>
      <c r="R30" s="26" t="e">
        <f>NA()</f>
        <v>#N/A</v>
      </c>
      <c r="S30" s="26" t="e">
        <f>NA()</f>
        <v>#N/A</v>
      </c>
      <c r="T30" s="44">
        <v>-5.1128589408477856</v>
      </c>
      <c r="U30" s="44">
        <v>-6.4459699650508924</v>
      </c>
      <c r="V30" s="44">
        <v>-9.1883416503590638</v>
      </c>
      <c r="W30" s="44">
        <v>-9.8636121689249876</v>
      </c>
      <c r="X30" s="26" t="e">
        <f>NA()</f>
        <v>#N/A</v>
      </c>
      <c r="Y30" s="44">
        <v>-11.297324571477819</v>
      </c>
      <c r="Z30" s="26" t="e">
        <f>NA()</f>
        <v>#N/A</v>
      </c>
      <c r="AA30" s="44">
        <v>-13.32268594487414</v>
      </c>
      <c r="AB30" s="44">
        <v>-13.71025159650452</v>
      </c>
      <c r="AC30" s="44">
        <v>-9.8000756861182481</v>
      </c>
      <c r="AD30" s="26" t="e">
        <f>NA()</f>
        <v>#N/A</v>
      </c>
    </row>
    <row r="31" spans="1:30" x14ac:dyDescent="0.3">
      <c r="A31" s="9">
        <v>45315</v>
      </c>
      <c r="B31" s="44">
        <v>-6.9158033518488082</v>
      </c>
      <c r="C31" s="44">
        <v>-5.8184331559870941</v>
      </c>
      <c r="D31" s="26" t="e">
        <f>NA()</f>
        <v>#N/A</v>
      </c>
      <c r="E31" s="26" t="e">
        <f>NA()</f>
        <v>#N/A</v>
      </c>
      <c r="F31" s="44">
        <v>-4.8406440331078784</v>
      </c>
      <c r="G31" s="44">
        <v>-4.8406440331078784</v>
      </c>
      <c r="H31" s="44">
        <v>-5.6057578583102554</v>
      </c>
      <c r="I31" s="44">
        <v>-6.3002315032064757</v>
      </c>
      <c r="J31" s="44">
        <v>-7.5507809977083866</v>
      </c>
      <c r="K31" s="44">
        <v>-3.086528256064923</v>
      </c>
      <c r="L31" s="44">
        <v>-3.086528256064923</v>
      </c>
      <c r="M31" s="26" t="e">
        <f>NA()</f>
        <v>#N/A</v>
      </c>
      <c r="N31" s="26" t="e">
        <f>NA()</f>
        <v>#N/A</v>
      </c>
      <c r="O31" s="26" t="e">
        <f>NA()</f>
        <v>#N/A</v>
      </c>
      <c r="P31" s="26" t="e">
        <f>NA()</f>
        <v>#N/A</v>
      </c>
      <c r="Q31" s="26" t="e">
        <f>NA()</f>
        <v>#N/A</v>
      </c>
      <c r="R31" s="26" t="e">
        <f>NA()</f>
        <v>#N/A</v>
      </c>
      <c r="S31" s="26" t="e">
        <f>NA()</f>
        <v>#N/A</v>
      </c>
      <c r="T31" s="44">
        <v>-2.86472279959861</v>
      </c>
      <c r="U31" s="44">
        <v>-2.531355459638974</v>
      </c>
      <c r="V31" s="44">
        <v>-3.8292807172434782</v>
      </c>
      <c r="W31" s="44">
        <v>-5.6900308574759322</v>
      </c>
      <c r="X31" s="26" t="e">
        <f>NA()</f>
        <v>#N/A</v>
      </c>
      <c r="Y31" s="44">
        <v>-7.2585093120146098</v>
      </c>
      <c r="Z31" s="26" t="e">
        <f>NA()</f>
        <v>#N/A</v>
      </c>
      <c r="AA31" s="44">
        <v>-8.9885686019649711</v>
      </c>
      <c r="AB31" s="44">
        <v>-10.143261857380139</v>
      </c>
      <c r="AC31" s="44">
        <v>-5.7943902554877704</v>
      </c>
      <c r="AD31" s="26" t="e">
        <f>NA()</f>
        <v>#N/A</v>
      </c>
    </row>
    <row r="32" spans="1:30" x14ac:dyDescent="0.3">
      <c r="A32" s="9">
        <v>45316</v>
      </c>
      <c r="B32" s="44">
        <v>-6.5534401992354958</v>
      </c>
      <c r="C32" s="44">
        <v>-4.5746448525057701</v>
      </c>
      <c r="D32" s="26" t="e">
        <f>NA()</f>
        <v>#N/A</v>
      </c>
      <c r="E32" s="26" t="e">
        <f>NA()</f>
        <v>#N/A</v>
      </c>
      <c r="F32" s="44">
        <v>-3.2864463444871599</v>
      </c>
      <c r="G32" s="44">
        <v>-3.2864463444871599</v>
      </c>
      <c r="H32" s="44">
        <v>-4.2174600100005364</v>
      </c>
      <c r="I32" s="44">
        <v>-4.7200687324929618</v>
      </c>
      <c r="J32" s="44">
        <v>-4.7708203601858372</v>
      </c>
      <c r="K32" s="44">
        <v>-2.7650833168125359</v>
      </c>
      <c r="L32" s="44">
        <v>-2.7650833168125359</v>
      </c>
      <c r="M32" s="26" t="e">
        <f>NA()</f>
        <v>#N/A</v>
      </c>
      <c r="N32" s="26" t="e">
        <f>NA()</f>
        <v>#N/A</v>
      </c>
      <c r="O32" s="26" t="e">
        <f>NA()</f>
        <v>#N/A</v>
      </c>
      <c r="P32" s="26" t="e">
        <f>NA()</f>
        <v>#N/A</v>
      </c>
      <c r="Q32" s="26" t="e">
        <f>NA()</f>
        <v>#N/A</v>
      </c>
      <c r="R32" s="26" t="e">
        <f>NA()</f>
        <v>#N/A</v>
      </c>
      <c r="S32" s="26" t="e">
        <f>NA()</f>
        <v>#N/A</v>
      </c>
      <c r="T32" s="44">
        <v>-2.8537664290961402</v>
      </c>
      <c r="U32" s="44">
        <v>-2.4136437617092952</v>
      </c>
      <c r="V32" s="44">
        <v>-2.431291018674131</v>
      </c>
      <c r="W32" s="44">
        <v>-3.6010556894299839</v>
      </c>
      <c r="X32" s="26" t="e">
        <f>NA()</f>
        <v>#N/A</v>
      </c>
      <c r="Y32" s="44">
        <v>-6.1142261301977214</v>
      </c>
      <c r="Z32" s="26" t="e">
        <f>NA()</f>
        <v>#N/A</v>
      </c>
      <c r="AA32" s="44">
        <v>-7.7667410144074438</v>
      </c>
      <c r="AB32" s="44">
        <v>-8.9369010736854193</v>
      </c>
      <c r="AC32" s="44">
        <v>-3.5964570046583622</v>
      </c>
      <c r="AD32" s="26" t="e">
        <f>NA()</f>
        <v>#N/A</v>
      </c>
    </row>
    <row r="33" spans="1:30" x14ac:dyDescent="0.3">
      <c r="A33" s="9">
        <v>45317</v>
      </c>
      <c r="B33" s="44">
        <v>-8.3865003792007542</v>
      </c>
      <c r="C33" s="44">
        <v>-5.8428163537321893</v>
      </c>
      <c r="D33" s="26" t="e">
        <f>NA()</f>
        <v>#N/A</v>
      </c>
      <c r="E33" s="26" t="e">
        <f>NA()</f>
        <v>#N/A</v>
      </c>
      <c r="F33" s="44">
        <v>-4.6014257489472357</v>
      </c>
      <c r="G33" s="44">
        <v>-4.6014257489472357</v>
      </c>
      <c r="H33" s="44">
        <v>-5.6074913967987641</v>
      </c>
      <c r="I33" s="44">
        <v>-5.9724675078468863</v>
      </c>
      <c r="J33" s="44">
        <v>-6.2365544776820911</v>
      </c>
      <c r="K33" s="44">
        <v>-4.3198343377363813</v>
      </c>
      <c r="L33" s="44">
        <v>-4.3198343377363813</v>
      </c>
      <c r="M33" s="26" t="e">
        <f>NA()</f>
        <v>#N/A</v>
      </c>
      <c r="N33" s="26" t="e">
        <f>NA()</f>
        <v>#N/A</v>
      </c>
      <c r="O33" s="26" t="e">
        <f>NA()</f>
        <v>#N/A</v>
      </c>
      <c r="P33" s="26" t="e">
        <f>NA()</f>
        <v>#N/A</v>
      </c>
      <c r="Q33" s="26" t="e">
        <f>NA()</f>
        <v>#N/A</v>
      </c>
      <c r="R33" s="26" t="e">
        <f>NA()</f>
        <v>#N/A</v>
      </c>
      <c r="S33" s="26" t="e">
        <f>NA()</f>
        <v>#N/A</v>
      </c>
      <c r="T33" s="44">
        <v>-3.3591381294646681</v>
      </c>
      <c r="U33" s="44">
        <v>-3.2151103285319209</v>
      </c>
      <c r="V33" s="44">
        <v>-3.3325240247727952</v>
      </c>
      <c r="W33" s="44">
        <v>-4.7845392512274429</v>
      </c>
      <c r="X33" s="26" t="e">
        <f>NA()</f>
        <v>#N/A</v>
      </c>
      <c r="Y33" s="44">
        <v>-6.2502291918270876</v>
      </c>
      <c r="Z33" s="26" t="e">
        <f>NA()</f>
        <v>#N/A</v>
      </c>
      <c r="AA33" s="44">
        <v>-7.2515964921741443</v>
      </c>
      <c r="AB33" s="44">
        <v>-8.0505226494138924</v>
      </c>
      <c r="AC33" s="44">
        <v>-4.5877064508172234</v>
      </c>
      <c r="AD33" s="26" t="e">
        <f>NA()</f>
        <v>#N/A</v>
      </c>
    </row>
    <row r="34" spans="1:30" x14ac:dyDescent="0.3">
      <c r="A34" s="9">
        <v>45318</v>
      </c>
      <c r="B34" s="44">
        <v>-8.5879612204689408</v>
      </c>
      <c r="C34" s="44">
        <v>-5.9680305729911254</v>
      </c>
      <c r="D34" s="26" t="e">
        <f>NA()</f>
        <v>#N/A</v>
      </c>
      <c r="E34" s="26" t="e">
        <f>NA()</f>
        <v>#N/A</v>
      </c>
      <c r="F34" s="44">
        <v>-4.7394816194071723</v>
      </c>
      <c r="G34" s="44">
        <v>-4.7394816194071723</v>
      </c>
      <c r="H34" s="44">
        <v>-5.6688919620810339</v>
      </c>
      <c r="I34" s="44">
        <v>-5.7154002458898958</v>
      </c>
      <c r="J34" s="44">
        <v>-5.4326701243736011</v>
      </c>
      <c r="K34" s="44">
        <v>-3.121182113303234</v>
      </c>
      <c r="L34" s="44">
        <v>-3.121182113303234</v>
      </c>
      <c r="M34" s="26" t="e">
        <f>NA()</f>
        <v>#N/A</v>
      </c>
      <c r="N34" s="26" t="e">
        <f>NA()</f>
        <v>#N/A</v>
      </c>
      <c r="O34" s="26" t="e">
        <f>NA()</f>
        <v>#N/A</v>
      </c>
      <c r="P34" s="26" t="e">
        <f>NA()</f>
        <v>#N/A</v>
      </c>
      <c r="Q34" s="26" t="e">
        <f>NA()</f>
        <v>#N/A</v>
      </c>
      <c r="R34" s="26" t="e">
        <f>NA()</f>
        <v>#N/A</v>
      </c>
      <c r="S34" s="26" t="e">
        <f>NA()</f>
        <v>#N/A</v>
      </c>
      <c r="T34" s="44">
        <v>-2.9888580882221158</v>
      </c>
      <c r="U34" s="44">
        <v>-2.3645575237998742</v>
      </c>
      <c r="V34" s="44">
        <v>-2.3611650806988682</v>
      </c>
      <c r="W34" s="44">
        <v>-3.896917602536234</v>
      </c>
      <c r="X34" s="26" t="e">
        <f>NA()</f>
        <v>#N/A</v>
      </c>
      <c r="Y34" s="44">
        <v>-5.6235537045570823</v>
      </c>
      <c r="Z34" s="26" t="e">
        <f>NA()</f>
        <v>#N/A</v>
      </c>
      <c r="AA34" s="44">
        <v>-6.6689111135729604</v>
      </c>
      <c r="AB34" s="44">
        <v>-7.4739896844600926</v>
      </c>
      <c r="AC34" s="44">
        <v>-3.784299559537033</v>
      </c>
      <c r="AD34" s="26" t="e">
        <f>NA()</f>
        <v>#N/A</v>
      </c>
    </row>
    <row r="35" spans="1:30" x14ac:dyDescent="0.3">
      <c r="A35" s="9">
        <v>45319</v>
      </c>
      <c r="B35" s="44">
        <v>-4.3398019184976144</v>
      </c>
      <c r="C35" s="44">
        <v>-2.132230033232474</v>
      </c>
      <c r="D35" s="26" t="e">
        <f>NA()</f>
        <v>#N/A</v>
      </c>
      <c r="E35" s="26" t="e">
        <f>NA()</f>
        <v>#N/A</v>
      </c>
      <c r="F35" s="44">
        <v>-0.14845767220413111</v>
      </c>
      <c r="G35" s="44">
        <v>-0.14845767220413111</v>
      </c>
      <c r="H35" s="44">
        <v>-1.5409811927688111</v>
      </c>
      <c r="I35" s="44">
        <v>-1.5919950648468559</v>
      </c>
      <c r="J35" s="44">
        <v>-1.5286743981930611</v>
      </c>
      <c r="K35" s="44">
        <v>0.34904244406186541</v>
      </c>
      <c r="L35" s="44">
        <v>0.34904244406186541</v>
      </c>
      <c r="M35" s="26" t="e">
        <f>NA()</f>
        <v>#N/A</v>
      </c>
      <c r="N35" s="26" t="e">
        <f>NA()</f>
        <v>#N/A</v>
      </c>
      <c r="O35" s="26" t="e">
        <f>NA()</f>
        <v>#N/A</v>
      </c>
      <c r="P35" s="26" t="e">
        <f>NA()</f>
        <v>#N/A</v>
      </c>
      <c r="Q35" s="26" t="e">
        <f>NA()</f>
        <v>#N/A</v>
      </c>
      <c r="R35" s="26" t="e">
        <f>NA()</f>
        <v>#N/A</v>
      </c>
      <c r="S35" s="26" t="e">
        <f>NA()</f>
        <v>#N/A</v>
      </c>
      <c r="T35" s="44">
        <v>0.75951048124824183</v>
      </c>
      <c r="U35" s="44">
        <v>1.0140074544721069</v>
      </c>
      <c r="V35" s="44">
        <v>1.273356712531893</v>
      </c>
      <c r="W35" s="44">
        <v>-0.12765884283058429</v>
      </c>
      <c r="X35" s="26" t="e">
        <f>NA()</f>
        <v>#N/A</v>
      </c>
      <c r="Y35" s="44">
        <v>-1.710308196840856</v>
      </c>
      <c r="Z35" s="26" t="e">
        <f>NA()</f>
        <v>#N/A</v>
      </c>
      <c r="AA35" s="44">
        <v>-2.3000760376579592</v>
      </c>
      <c r="AB35" s="44">
        <v>-2.841156314178932</v>
      </c>
      <c r="AC35" s="44">
        <v>1.806069047518122E-3</v>
      </c>
      <c r="AD35" s="26" t="e">
        <f>NA()</f>
        <v>#N/A</v>
      </c>
    </row>
    <row r="36" spans="1:30" x14ac:dyDescent="0.3">
      <c r="A36" s="9">
        <v>45320</v>
      </c>
      <c r="B36" s="44">
        <v>-3.735061226968639</v>
      </c>
      <c r="C36" s="44">
        <v>-2.0033751249467291</v>
      </c>
      <c r="D36" s="26" t="e">
        <f>NA()</f>
        <v>#N/A</v>
      </c>
      <c r="E36" s="26" t="e">
        <f>NA()</f>
        <v>#N/A</v>
      </c>
      <c r="F36" s="44">
        <v>-0.20774282811407829</v>
      </c>
      <c r="G36" s="44">
        <v>-0.20774282811407829</v>
      </c>
      <c r="H36" s="44">
        <v>-1.617879560062534</v>
      </c>
      <c r="I36" s="44">
        <v>-1.831466396267786</v>
      </c>
      <c r="J36" s="44">
        <v>-2.3124849151811868</v>
      </c>
      <c r="K36" s="44">
        <v>0.23650122621006631</v>
      </c>
      <c r="L36" s="44">
        <v>0.23650122621006631</v>
      </c>
      <c r="M36" s="26" t="e">
        <f>NA()</f>
        <v>#N/A</v>
      </c>
      <c r="N36" s="26" t="e">
        <f>NA()</f>
        <v>#N/A</v>
      </c>
      <c r="O36" s="26" t="e">
        <f>NA()</f>
        <v>#N/A</v>
      </c>
      <c r="P36" s="26" t="e">
        <f>NA()</f>
        <v>#N/A</v>
      </c>
      <c r="Q36" s="26" t="e">
        <f>NA()</f>
        <v>#N/A</v>
      </c>
      <c r="R36" s="26" t="e">
        <f>NA()</f>
        <v>#N/A</v>
      </c>
      <c r="S36" s="26" t="e">
        <f>NA()</f>
        <v>#N/A</v>
      </c>
      <c r="T36" s="44">
        <v>1.0738444757024579</v>
      </c>
      <c r="U36" s="44">
        <v>1.504750304627464</v>
      </c>
      <c r="V36" s="44">
        <v>0.9849708629414522</v>
      </c>
      <c r="W36" s="44">
        <v>-0.66375702611986753</v>
      </c>
      <c r="X36" s="26" t="e">
        <f>NA()</f>
        <v>#N/A</v>
      </c>
      <c r="Y36" s="44">
        <v>-2.394567976430551</v>
      </c>
      <c r="Z36" s="26" t="e">
        <f>NA()</f>
        <v>#N/A</v>
      </c>
      <c r="AA36" s="44">
        <v>-3.3588226124528551</v>
      </c>
      <c r="AB36" s="44">
        <v>-3.9923004093574832</v>
      </c>
      <c r="AC36" s="44">
        <v>-0.58859412751297668</v>
      </c>
      <c r="AD36" s="26" t="e">
        <f>NA()</f>
        <v>#N/A</v>
      </c>
    </row>
    <row r="37" spans="1:30" x14ac:dyDescent="0.3">
      <c r="A37" s="9">
        <v>45321</v>
      </c>
      <c r="B37" s="44">
        <v>-1.7554095576159341</v>
      </c>
      <c r="C37" s="44">
        <v>-0.48417924200359153</v>
      </c>
      <c r="D37" s="26" t="e">
        <f>NA()</f>
        <v>#N/A</v>
      </c>
      <c r="E37" s="26" t="e">
        <f>NA()</f>
        <v>#N/A</v>
      </c>
      <c r="F37" s="44">
        <v>0.28419721598083919</v>
      </c>
      <c r="G37" s="44">
        <v>0.28419721598083919</v>
      </c>
      <c r="H37" s="44">
        <v>-0.1832255783476171</v>
      </c>
      <c r="I37" s="44">
        <v>0.32729410622181382</v>
      </c>
      <c r="J37" s="44">
        <v>1.100465651249465</v>
      </c>
      <c r="K37" s="44">
        <v>8.6692729749188402E-2</v>
      </c>
      <c r="L37" s="44">
        <v>8.6692729749188402E-2</v>
      </c>
      <c r="M37" s="26" t="e">
        <f>NA()</f>
        <v>#N/A</v>
      </c>
      <c r="N37" s="26" t="e">
        <f>NA()</f>
        <v>#N/A</v>
      </c>
      <c r="O37" s="26" t="e">
        <f>NA()</f>
        <v>#N/A</v>
      </c>
      <c r="P37" s="26" t="e">
        <f>NA()</f>
        <v>#N/A</v>
      </c>
      <c r="Q37" s="26" t="e">
        <f>NA()</f>
        <v>#N/A</v>
      </c>
      <c r="R37" s="26" t="e">
        <f>NA()</f>
        <v>#N/A</v>
      </c>
      <c r="S37" s="26" t="e">
        <f>NA()</f>
        <v>#N/A</v>
      </c>
      <c r="T37" s="44">
        <v>1.7412806613000951</v>
      </c>
      <c r="U37" s="44">
        <v>1.9172756951680869</v>
      </c>
      <c r="V37" s="44">
        <v>2.6743241683868182</v>
      </c>
      <c r="W37" s="44">
        <v>1.8873949098181411</v>
      </c>
      <c r="X37" s="26" t="e">
        <f>NA()</f>
        <v>#N/A</v>
      </c>
      <c r="Y37" s="44">
        <v>1.6644133377827759</v>
      </c>
      <c r="Z37" s="26" t="e">
        <f>NA()</f>
        <v>#N/A</v>
      </c>
      <c r="AA37" s="44">
        <v>1.702447624628348</v>
      </c>
      <c r="AB37" s="44">
        <v>1.8435614841665711</v>
      </c>
      <c r="AC37" s="44">
        <v>1.96995463098699</v>
      </c>
      <c r="AD37" s="26" t="e">
        <f>NA()</f>
        <v>#N/A</v>
      </c>
    </row>
    <row r="38" spans="1:30" x14ac:dyDescent="0.3">
      <c r="A38" s="9">
        <v>45322</v>
      </c>
      <c r="B38" s="44">
        <v>-5.4656612101868518</v>
      </c>
      <c r="C38" s="44">
        <v>-3.153293004838901</v>
      </c>
      <c r="D38" s="26" t="e">
        <f>NA()</f>
        <v>#N/A</v>
      </c>
      <c r="E38" s="26" t="e">
        <f>NA()</f>
        <v>#N/A</v>
      </c>
      <c r="F38" s="44">
        <v>-1.6057478115751</v>
      </c>
      <c r="G38" s="44">
        <v>-1.6057478115751</v>
      </c>
      <c r="H38" s="44">
        <v>-2.9391362865795259</v>
      </c>
      <c r="I38" s="44">
        <v>-3.0489240978805578</v>
      </c>
      <c r="J38" s="44">
        <v>-2.6390582734228469</v>
      </c>
      <c r="K38" s="44">
        <v>-1.6695146527206359</v>
      </c>
      <c r="L38" s="44">
        <v>-1.6695146527206359</v>
      </c>
      <c r="M38" s="26" t="e">
        <f>NA()</f>
        <v>#N/A</v>
      </c>
      <c r="N38" s="26" t="e">
        <f>NA()</f>
        <v>#N/A</v>
      </c>
      <c r="O38" s="26" t="e">
        <f>NA()</f>
        <v>#N/A</v>
      </c>
      <c r="P38" s="26" t="e">
        <f>NA()</f>
        <v>#N/A</v>
      </c>
      <c r="Q38" s="26" t="e">
        <f>NA()</f>
        <v>#N/A</v>
      </c>
      <c r="R38" s="26" t="e">
        <f>NA()</f>
        <v>#N/A</v>
      </c>
      <c r="S38" s="26" t="e">
        <f>NA()</f>
        <v>#N/A</v>
      </c>
      <c r="T38" s="44">
        <v>0.972025282740276</v>
      </c>
      <c r="U38" s="44">
        <v>0.16851508424628039</v>
      </c>
      <c r="V38" s="44">
        <v>5.3963852257311373E-2</v>
      </c>
      <c r="W38" s="44">
        <v>-1.292547210582768</v>
      </c>
      <c r="X38" s="26" t="e">
        <f>NA()</f>
        <v>#N/A</v>
      </c>
      <c r="Y38" s="44">
        <v>-3.97612310405782</v>
      </c>
      <c r="Z38" s="26" t="e">
        <f>NA()</f>
        <v>#N/A</v>
      </c>
      <c r="AA38" s="44">
        <v>-3.9982429829240118</v>
      </c>
      <c r="AB38" s="44">
        <v>-3.3185343573462092</v>
      </c>
      <c r="AC38" s="44">
        <v>-1.087204692507612</v>
      </c>
      <c r="AD38" s="26" t="e">
        <f>NA()</f>
        <v>#N/A</v>
      </c>
    </row>
    <row r="39" spans="1:30" x14ac:dyDescent="0.3">
      <c r="A39" s="9">
        <v>45323</v>
      </c>
      <c r="B39" s="44">
        <v>-4.6994427166590924</v>
      </c>
      <c r="C39" s="44">
        <v>-1.5795732961428539</v>
      </c>
      <c r="D39" s="26" t="e">
        <f>NA()</f>
        <v>#N/A</v>
      </c>
      <c r="E39" s="26" t="e">
        <f>NA()</f>
        <v>#N/A</v>
      </c>
      <c r="F39" s="44">
        <v>-0.96055911603411914</v>
      </c>
      <c r="G39" s="44">
        <v>-0.96055911603411914</v>
      </c>
      <c r="H39" s="44">
        <v>-1.4964792337706849</v>
      </c>
      <c r="I39" s="44">
        <v>-1.0922131045690551</v>
      </c>
      <c r="J39" s="44">
        <v>-0.99034655880933542</v>
      </c>
      <c r="K39" s="44">
        <v>-2.005510816836988</v>
      </c>
      <c r="L39" s="44">
        <v>-2.005510816836988</v>
      </c>
      <c r="M39" s="26" t="e">
        <f>NA()</f>
        <v>#N/A</v>
      </c>
      <c r="N39" s="26" t="e">
        <f>NA()</f>
        <v>#N/A</v>
      </c>
      <c r="O39" s="26" t="e">
        <f>NA()</f>
        <v>#N/A</v>
      </c>
      <c r="P39" s="26" t="e">
        <f>NA()</f>
        <v>#N/A</v>
      </c>
      <c r="Q39" s="26" t="e">
        <f>NA()</f>
        <v>#N/A</v>
      </c>
      <c r="R39" s="26" t="e">
        <f>NA()</f>
        <v>#N/A</v>
      </c>
      <c r="S39" s="26" t="e">
        <f>NA()</f>
        <v>#N/A</v>
      </c>
      <c r="T39" s="44">
        <v>0.99057703047355972</v>
      </c>
      <c r="U39" s="44">
        <v>1.410442739830842E-2</v>
      </c>
      <c r="V39" s="44">
        <v>-6.5113253597530729E-2</v>
      </c>
      <c r="W39" s="44">
        <v>-0.52772990620343307</v>
      </c>
      <c r="X39" s="26" t="e">
        <f>NA()</f>
        <v>#N/A</v>
      </c>
      <c r="Y39" s="44">
        <v>-1.135934285722499</v>
      </c>
      <c r="Z39" s="26" t="e">
        <f>NA()</f>
        <v>#N/A</v>
      </c>
      <c r="AA39" s="44">
        <v>-1.285453989858524</v>
      </c>
      <c r="AB39" s="44">
        <v>-1.1289063689340539</v>
      </c>
      <c r="AC39" s="44">
        <v>-0.47721037889465379</v>
      </c>
      <c r="AD39" s="26" t="e">
        <f>NA()</f>
        <v>#N/A</v>
      </c>
    </row>
    <row r="40" spans="1:30" x14ac:dyDescent="0.3">
      <c r="A40" s="9">
        <v>45324</v>
      </c>
      <c r="B40" s="44">
        <v>-5.3659769415189942</v>
      </c>
      <c r="C40" s="44">
        <v>-2.2052995703749332</v>
      </c>
      <c r="D40" s="26" t="e">
        <f>NA()</f>
        <v>#N/A</v>
      </c>
      <c r="E40" s="26" t="e">
        <f>NA()</f>
        <v>#N/A</v>
      </c>
      <c r="F40" s="44">
        <v>-1.699857731981183</v>
      </c>
      <c r="G40" s="44">
        <v>-1.699857731981183</v>
      </c>
      <c r="H40" s="44">
        <v>-2.0480616774936489</v>
      </c>
      <c r="I40" s="44">
        <v>-1.769797182449167</v>
      </c>
      <c r="J40" s="44">
        <v>-1.6383889313748909</v>
      </c>
      <c r="K40" s="44">
        <v>-2.3673989279228072</v>
      </c>
      <c r="L40" s="44">
        <v>-2.3673989279228072</v>
      </c>
      <c r="M40" s="26" t="e">
        <f>NA()</f>
        <v>#N/A</v>
      </c>
      <c r="N40" s="26" t="e">
        <f>NA()</f>
        <v>#N/A</v>
      </c>
      <c r="O40" s="26" t="e">
        <f>NA()</f>
        <v>#N/A</v>
      </c>
      <c r="P40" s="26" t="e">
        <f>NA()</f>
        <v>#N/A</v>
      </c>
      <c r="Q40" s="26" t="e">
        <f>NA()</f>
        <v>#N/A</v>
      </c>
      <c r="R40" s="26" t="e">
        <f>NA()</f>
        <v>#N/A</v>
      </c>
      <c r="S40" s="26" t="e">
        <f>NA()</f>
        <v>#N/A</v>
      </c>
      <c r="T40" s="44">
        <v>0.17148789338745021</v>
      </c>
      <c r="U40" s="44">
        <v>-0.39859219480564428</v>
      </c>
      <c r="V40" s="44">
        <v>-0.31222365163296217</v>
      </c>
      <c r="W40" s="44">
        <v>-0.97530629150392656</v>
      </c>
      <c r="X40" s="26" t="e">
        <f>NA()</f>
        <v>#N/A</v>
      </c>
      <c r="Y40" s="44">
        <v>-2.5624973605605419</v>
      </c>
      <c r="Z40" s="26" t="e">
        <f>NA()</f>
        <v>#N/A</v>
      </c>
      <c r="AA40" s="44">
        <v>-3.0433404183505099</v>
      </c>
      <c r="AB40" s="44">
        <v>-2.616099822759395</v>
      </c>
      <c r="AC40" s="44">
        <v>-0.91018831724574056</v>
      </c>
      <c r="AD40" s="26" t="e">
        <f>NA()</f>
        <v>#N/A</v>
      </c>
    </row>
    <row r="41" spans="1:30" x14ac:dyDescent="0.3">
      <c r="A41" s="9">
        <v>45325</v>
      </c>
      <c r="B41" s="44">
        <v>-3.978800712402546</v>
      </c>
      <c r="C41" s="44">
        <v>-2.5655457522927918</v>
      </c>
      <c r="D41" s="26" t="e">
        <f>NA()</f>
        <v>#N/A</v>
      </c>
      <c r="E41" s="26" t="e">
        <f>NA()</f>
        <v>#N/A</v>
      </c>
      <c r="F41" s="44">
        <v>-1.7232778480125721</v>
      </c>
      <c r="G41" s="44">
        <v>-1.7232778480125721</v>
      </c>
      <c r="H41" s="44">
        <v>-2.0176418188675029</v>
      </c>
      <c r="I41" s="44">
        <v>-1.225231739225308</v>
      </c>
      <c r="J41" s="44">
        <v>-0.65722894402165366</v>
      </c>
      <c r="K41" s="44">
        <v>-1.5440543650385621</v>
      </c>
      <c r="L41" s="44">
        <v>-1.5440543650385621</v>
      </c>
      <c r="M41" s="26" t="e">
        <f>NA()</f>
        <v>#N/A</v>
      </c>
      <c r="N41" s="26" t="e">
        <f>NA()</f>
        <v>#N/A</v>
      </c>
      <c r="O41" s="26" t="e">
        <f>NA()</f>
        <v>#N/A</v>
      </c>
      <c r="P41" s="26" t="e">
        <f>NA()</f>
        <v>#N/A</v>
      </c>
      <c r="Q41" s="26" t="e">
        <f>NA()</f>
        <v>#N/A</v>
      </c>
      <c r="R41" s="26" t="e">
        <f>NA()</f>
        <v>#N/A</v>
      </c>
      <c r="S41" s="26" t="e">
        <f>NA()</f>
        <v>#N/A</v>
      </c>
      <c r="T41" s="44">
        <v>-0.40094534497740142</v>
      </c>
      <c r="U41" s="44">
        <v>-0.42253762161476521</v>
      </c>
      <c r="V41" s="44">
        <v>0.62388727942180822</v>
      </c>
      <c r="W41" s="44">
        <v>-1.6670832299922719E-2</v>
      </c>
      <c r="X41" s="26" t="e">
        <f>NA()</f>
        <v>#N/A</v>
      </c>
      <c r="Y41" s="44">
        <v>-1.9987292107275041</v>
      </c>
      <c r="Z41" s="26" t="e">
        <f>NA()</f>
        <v>#N/A</v>
      </c>
      <c r="AA41" s="44">
        <v>-1.764331568697969</v>
      </c>
      <c r="AB41" s="44">
        <v>-0.77156506988535511</v>
      </c>
      <c r="AC41" s="44">
        <v>0.1136438107387221</v>
      </c>
      <c r="AD41" s="26" t="e">
        <f>NA()</f>
        <v>#N/A</v>
      </c>
    </row>
    <row r="42" spans="1:30" x14ac:dyDescent="0.3">
      <c r="A42" s="9">
        <v>45326</v>
      </c>
      <c r="B42" s="44">
        <v>-8.6659378124550983</v>
      </c>
      <c r="C42" s="44">
        <v>-7.9737918799672514</v>
      </c>
      <c r="D42" s="26" t="e">
        <f>NA()</f>
        <v>#N/A</v>
      </c>
      <c r="E42" s="26" t="e">
        <f>NA()</f>
        <v>#N/A</v>
      </c>
      <c r="F42" s="44">
        <v>-7.7972462093597414</v>
      </c>
      <c r="G42" s="44">
        <v>-7.7972462093597414</v>
      </c>
      <c r="H42" s="44">
        <v>-7.7605713523113309</v>
      </c>
      <c r="I42" s="44">
        <v>-7.6222398677128353</v>
      </c>
      <c r="J42" s="44">
        <v>-7.1053731536691771</v>
      </c>
      <c r="K42" s="44">
        <v>-8.1631499402803911</v>
      </c>
      <c r="L42" s="44">
        <v>-8.1631499402803911</v>
      </c>
      <c r="M42" s="26" t="e">
        <f>NA()</f>
        <v>#N/A</v>
      </c>
      <c r="N42" s="26" t="e">
        <f>NA()</f>
        <v>#N/A</v>
      </c>
      <c r="O42" s="26" t="e">
        <f>NA()</f>
        <v>#N/A</v>
      </c>
      <c r="P42" s="26" t="e">
        <f>NA()</f>
        <v>#N/A</v>
      </c>
      <c r="Q42" s="26" t="e">
        <f>NA()</f>
        <v>#N/A</v>
      </c>
      <c r="R42" s="26" t="e">
        <f>NA()</f>
        <v>#N/A</v>
      </c>
      <c r="S42" s="26" t="e">
        <f>NA()</f>
        <v>#N/A</v>
      </c>
      <c r="T42" s="44">
        <v>-7.795818307859065</v>
      </c>
      <c r="U42" s="44">
        <v>-7.6544705088416549</v>
      </c>
      <c r="V42" s="44">
        <v>-7.1551397344965153</v>
      </c>
      <c r="W42" s="44">
        <v>-7.1302564440828462</v>
      </c>
      <c r="X42" s="26" t="e">
        <f>NA()</f>
        <v>#N/A</v>
      </c>
      <c r="Y42" s="44">
        <v>-7.5776989968805424</v>
      </c>
      <c r="Z42" s="26" t="e">
        <f>NA()</f>
        <v>#N/A</v>
      </c>
      <c r="AA42" s="44">
        <v>-7.9284852696653729</v>
      </c>
      <c r="AB42" s="44">
        <v>-7.2404140010784772</v>
      </c>
      <c r="AC42" s="44">
        <v>-6.9759503482596301</v>
      </c>
      <c r="AD42" s="26" t="e">
        <f>NA()</f>
        <v>#N/A</v>
      </c>
    </row>
    <row r="43" spans="1:30" x14ac:dyDescent="0.3">
      <c r="A43" s="9">
        <v>45327</v>
      </c>
      <c r="B43" s="44">
        <v>-10.55253886194353</v>
      </c>
      <c r="C43" s="44">
        <v>-11.32911759206849</v>
      </c>
      <c r="D43" s="26" t="e">
        <f>NA()</f>
        <v>#N/A</v>
      </c>
      <c r="E43" s="26" t="e">
        <f>NA()</f>
        <v>#N/A</v>
      </c>
      <c r="F43" s="44">
        <v>-11.471382740413899</v>
      </c>
      <c r="G43" s="44">
        <v>-11.471382740413899</v>
      </c>
      <c r="H43" s="44">
        <v>-11.309332772346011</v>
      </c>
      <c r="I43" s="44">
        <v>-11.96992663529096</v>
      </c>
      <c r="J43" s="44">
        <v>-12.5369368782537</v>
      </c>
      <c r="K43" s="44">
        <v>-9.8966821503220785</v>
      </c>
      <c r="L43" s="44">
        <v>-9.8966821503220785</v>
      </c>
      <c r="M43" s="26" t="e">
        <f>NA()</f>
        <v>#N/A</v>
      </c>
      <c r="N43" s="26" t="e">
        <f>NA()</f>
        <v>#N/A</v>
      </c>
      <c r="O43" s="26" t="e">
        <f>NA()</f>
        <v>#N/A</v>
      </c>
      <c r="P43" s="26" t="e">
        <f>NA()</f>
        <v>#N/A</v>
      </c>
      <c r="Q43" s="26" t="e">
        <f>NA()</f>
        <v>#N/A</v>
      </c>
      <c r="R43" s="26" t="e">
        <f>NA()</f>
        <v>#N/A</v>
      </c>
      <c r="S43" s="26" t="e">
        <f>NA()</f>
        <v>#N/A</v>
      </c>
      <c r="T43" s="44">
        <v>-10.431395075153491</v>
      </c>
      <c r="U43" s="44">
        <v>-10.849453937817829</v>
      </c>
      <c r="V43" s="44">
        <v>-11.984296983033801</v>
      </c>
      <c r="W43" s="44">
        <v>-12.260616930643749</v>
      </c>
      <c r="X43" s="26" t="e">
        <f>NA()</f>
        <v>#N/A</v>
      </c>
      <c r="Y43" s="44">
        <v>-11.737983727690221</v>
      </c>
      <c r="Z43" s="26" t="e">
        <f>NA()</f>
        <v>#N/A</v>
      </c>
      <c r="AA43" s="44">
        <v>-12.76387518337822</v>
      </c>
      <c r="AB43" s="44">
        <v>-13.298930004546429</v>
      </c>
      <c r="AC43" s="44">
        <v>-12.23737895308955</v>
      </c>
      <c r="AD43" s="26" t="e">
        <f>NA()</f>
        <v>#N/A</v>
      </c>
    </row>
    <row r="44" spans="1:30" x14ac:dyDescent="0.3">
      <c r="A44" s="9">
        <v>45328</v>
      </c>
      <c r="B44" s="44">
        <v>-10.16860021570835</v>
      </c>
      <c r="C44" s="44">
        <v>-9.6979310881589811</v>
      </c>
      <c r="D44" s="26" t="e">
        <f>NA()</f>
        <v>#N/A</v>
      </c>
      <c r="E44" s="26" t="e">
        <f>NA()</f>
        <v>#N/A</v>
      </c>
      <c r="F44" s="44">
        <v>-9.9146995693195663</v>
      </c>
      <c r="G44" s="44">
        <v>-9.9146995693195663</v>
      </c>
      <c r="H44" s="44">
        <v>-9.7837144740151984</v>
      </c>
      <c r="I44" s="44">
        <v>-10.298491497977979</v>
      </c>
      <c r="J44" s="44">
        <v>-10.97549869312957</v>
      </c>
      <c r="K44" s="44">
        <v>-8.112969595925847</v>
      </c>
      <c r="L44" s="44">
        <v>-8.112969595925847</v>
      </c>
      <c r="M44" s="26" t="e">
        <f>NA()</f>
        <v>#N/A</v>
      </c>
      <c r="N44" s="26" t="e">
        <f>NA()</f>
        <v>#N/A</v>
      </c>
      <c r="O44" s="26" t="e">
        <f>NA()</f>
        <v>#N/A</v>
      </c>
      <c r="P44" s="26" t="e">
        <f>NA()</f>
        <v>#N/A</v>
      </c>
      <c r="Q44" s="26" t="e">
        <f>NA()</f>
        <v>#N/A</v>
      </c>
      <c r="R44" s="26" t="e">
        <f>NA()</f>
        <v>#N/A</v>
      </c>
      <c r="S44" s="26" t="e">
        <f>NA()</f>
        <v>#N/A</v>
      </c>
      <c r="T44" s="44">
        <v>-9.4396602058993722</v>
      </c>
      <c r="U44" s="44">
        <v>-9.160769161917699</v>
      </c>
      <c r="V44" s="44">
        <v>-10.16585103642007</v>
      </c>
      <c r="W44" s="44">
        <v>-10.570674864774819</v>
      </c>
      <c r="X44" s="26" t="e">
        <f>NA()</f>
        <v>#N/A</v>
      </c>
      <c r="Y44" s="44">
        <v>-10.65831284983858</v>
      </c>
      <c r="Z44" s="26" t="e">
        <f>NA()</f>
        <v>#N/A</v>
      </c>
      <c r="AA44" s="44">
        <v>-11.8306326475572</v>
      </c>
      <c r="AB44" s="44">
        <v>-12.3289055424558</v>
      </c>
      <c r="AC44" s="44">
        <v>-10.672682962671439</v>
      </c>
      <c r="AD44" s="26" t="e">
        <f>NA()</f>
        <v>#N/A</v>
      </c>
    </row>
    <row r="45" spans="1:30" x14ac:dyDescent="0.3">
      <c r="A45" s="9">
        <v>45329</v>
      </c>
      <c r="B45" s="44">
        <v>-10.43162773940327</v>
      </c>
      <c r="C45" s="44">
        <v>-10.12730282975534</v>
      </c>
      <c r="D45" s="26" t="e">
        <f>NA()</f>
        <v>#N/A</v>
      </c>
      <c r="E45" s="26" t="e">
        <f>NA()</f>
        <v>#N/A</v>
      </c>
      <c r="F45" s="44">
        <v>-10.669748655866441</v>
      </c>
      <c r="G45" s="44">
        <v>-10.669748655866441</v>
      </c>
      <c r="H45" s="44">
        <v>-10.38881592881137</v>
      </c>
      <c r="I45" s="44">
        <v>-9.6676695996399076</v>
      </c>
      <c r="J45" s="44">
        <v>-8.9341262349533963</v>
      </c>
      <c r="K45" s="44">
        <v>-10.25323152087981</v>
      </c>
      <c r="L45" s="44">
        <v>-10.25323152087981</v>
      </c>
      <c r="M45" s="26" t="e">
        <f>NA()</f>
        <v>#N/A</v>
      </c>
      <c r="N45" s="26" t="e">
        <f>NA()</f>
        <v>#N/A</v>
      </c>
      <c r="O45" s="26" t="e">
        <f>NA()</f>
        <v>#N/A</v>
      </c>
      <c r="P45" s="26" t="e">
        <f>NA()</f>
        <v>#N/A</v>
      </c>
      <c r="Q45" s="26" t="e">
        <f>NA()</f>
        <v>#N/A</v>
      </c>
      <c r="R45" s="26" t="e">
        <f>NA()</f>
        <v>#N/A</v>
      </c>
      <c r="S45" s="26" t="e">
        <f>NA()</f>
        <v>#N/A</v>
      </c>
      <c r="T45" s="44">
        <v>-10.903877645603361</v>
      </c>
      <c r="U45" s="44">
        <v>-10.76934084519894</v>
      </c>
      <c r="V45" s="44">
        <v>-10.53160893508425</v>
      </c>
      <c r="W45" s="44">
        <v>-9.7328675850188233</v>
      </c>
      <c r="X45" s="26" t="e">
        <f>NA()</f>
        <v>#N/A</v>
      </c>
      <c r="Y45" s="44">
        <v>-10.38928801406769</v>
      </c>
      <c r="Z45" s="26" t="e">
        <f>NA()</f>
        <v>#N/A</v>
      </c>
      <c r="AA45" s="44">
        <v>-8.9749256005709981</v>
      </c>
      <c r="AB45" s="44">
        <v>-7.8614283985574502</v>
      </c>
      <c r="AC45" s="44">
        <v>-9.7312672360070565</v>
      </c>
      <c r="AD45" s="26" t="e">
        <f>NA()</f>
        <v>#N/A</v>
      </c>
    </row>
    <row r="46" spans="1:30" x14ac:dyDescent="0.3">
      <c r="A46" s="9">
        <v>45330</v>
      </c>
      <c r="B46" s="44">
        <v>-10.89137979468234</v>
      </c>
      <c r="C46" s="44">
        <v>-10.50486403441735</v>
      </c>
      <c r="D46" s="26" t="e">
        <f>NA()</f>
        <v>#N/A</v>
      </c>
      <c r="E46" s="26" t="e">
        <f>NA()</f>
        <v>#N/A</v>
      </c>
      <c r="F46" s="44">
        <v>-10.80836863398218</v>
      </c>
      <c r="G46" s="44">
        <v>-10.80836863398218</v>
      </c>
      <c r="H46" s="44">
        <v>-10.5136602801274</v>
      </c>
      <c r="I46" s="44">
        <v>-9.7055165854576444</v>
      </c>
      <c r="J46" s="44">
        <v>-8.8414048429892205</v>
      </c>
      <c r="K46" s="44">
        <v>-11.579474641804669</v>
      </c>
      <c r="L46" s="44">
        <v>-11.579474641804669</v>
      </c>
      <c r="M46" s="26" t="e">
        <f>NA()</f>
        <v>#N/A</v>
      </c>
      <c r="N46" s="26" t="e">
        <f>NA()</f>
        <v>#N/A</v>
      </c>
      <c r="O46" s="26" t="e">
        <f>NA()</f>
        <v>#N/A</v>
      </c>
      <c r="P46" s="26" t="e">
        <f>NA()</f>
        <v>#N/A</v>
      </c>
      <c r="Q46" s="26" t="e">
        <f>NA()</f>
        <v>#N/A</v>
      </c>
      <c r="R46" s="26" t="e">
        <f>NA()</f>
        <v>#N/A</v>
      </c>
      <c r="S46" s="26" t="e">
        <f>NA()</f>
        <v>#N/A</v>
      </c>
      <c r="T46" s="44">
        <v>-10.710263304170841</v>
      </c>
      <c r="U46" s="44">
        <v>-10.577800819802921</v>
      </c>
      <c r="V46" s="44">
        <v>-9.3063424793016338</v>
      </c>
      <c r="W46" s="44">
        <v>-9.0738736611454271</v>
      </c>
      <c r="X46" s="26" t="e">
        <f>NA()</f>
        <v>#N/A</v>
      </c>
      <c r="Y46" s="44">
        <v>-9.6887621847600371</v>
      </c>
      <c r="Z46" s="26" t="e">
        <f>NA()</f>
        <v>#N/A</v>
      </c>
      <c r="AA46" s="44">
        <v>-8.0344826248947356</v>
      </c>
      <c r="AB46" s="44">
        <v>-6.8662061892269426</v>
      </c>
      <c r="AC46" s="44">
        <v>-8.8497599005509073</v>
      </c>
      <c r="AD46" s="26" t="e">
        <f>NA()</f>
        <v>#N/A</v>
      </c>
    </row>
    <row r="47" spans="1:30" x14ac:dyDescent="0.3">
      <c r="A47" s="9">
        <v>45331</v>
      </c>
      <c r="B47" s="44">
        <v>-13.46474861596997</v>
      </c>
      <c r="C47" s="44">
        <v>-11.304527469256611</v>
      </c>
      <c r="D47" s="26" t="e">
        <f>NA()</f>
        <v>#N/A</v>
      </c>
      <c r="E47" s="26" t="e">
        <f>NA()</f>
        <v>#N/A</v>
      </c>
      <c r="F47" s="44">
        <v>-10.02813872015906</v>
      </c>
      <c r="G47" s="44">
        <v>-10.02813872015906</v>
      </c>
      <c r="H47" s="44">
        <v>-10.89598757096519</v>
      </c>
      <c r="I47" s="44">
        <v>-10.17378744993624</v>
      </c>
      <c r="J47" s="44">
        <v>-9.5405642212939483</v>
      </c>
      <c r="K47" s="44">
        <v>-9.8744103606182989</v>
      </c>
      <c r="L47" s="44">
        <v>-9.8744103606182989</v>
      </c>
      <c r="M47" s="26" t="e">
        <f>NA()</f>
        <v>#N/A</v>
      </c>
      <c r="N47" s="26" t="e">
        <f>NA()</f>
        <v>#N/A</v>
      </c>
      <c r="O47" s="26" t="e">
        <f>NA()</f>
        <v>#N/A</v>
      </c>
      <c r="P47" s="26" t="e">
        <f>NA()</f>
        <v>#N/A</v>
      </c>
      <c r="Q47" s="26" t="e">
        <f>NA()</f>
        <v>#N/A</v>
      </c>
      <c r="R47" s="26" t="e">
        <f>NA()</f>
        <v>#N/A</v>
      </c>
      <c r="S47" s="26" t="e">
        <f>NA()</f>
        <v>#N/A</v>
      </c>
      <c r="T47" s="44">
        <v>-8.4520394234846776</v>
      </c>
      <c r="U47" s="44">
        <v>-8.3962919560809723</v>
      </c>
      <c r="V47" s="44">
        <v>-7.9242757936883086</v>
      </c>
      <c r="W47" s="44">
        <v>-8.7324200074911289</v>
      </c>
      <c r="X47" s="26" t="e">
        <f>NA()</f>
        <v>#N/A</v>
      </c>
      <c r="Y47" s="44">
        <v>-12.13198136399245</v>
      </c>
      <c r="Z47" s="26" t="e">
        <f>NA()</f>
        <v>#N/A</v>
      </c>
      <c r="AA47" s="44">
        <v>-11.440255165862821</v>
      </c>
      <c r="AB47" s="44">
        <v>-9.5660210811959701</v>
      </c>
      <c r="AC47" s="44">
        <v>-8.5777717799899165</v>
      </c>
      <c r="AD47" s="26" t="e">
        <f>NA()</f>
        <v>#N/A</v>
      </c>
    </row>
    <row r="48" spans="1:30" x14ac:dyDescent="0.3">
      <c r="A48" s="9">
        <v>45332</v>
      </c>
      <c r="B48" s="44">
        <v>-17.544076770958139</v>
      </c>
      <c r="C48" s="44">
        <v>-15.23088074588904</v>
      </c>
      <c r="D48" s="26" t="e">
        <f>NA()</f>
        <v>#N/A</v>
      </c>
      <c r="E48" s="26" t="e">
        <f>NA()</f>
        <v>#N/A</v>
      </c>
      <c r="F48" s="44">
        <v>-14.28389491769263</v>
      </c>
      <c r="G48" s="44">
        <v>-14.28389491769263</v>
      </c>
      <c r="H48" s="44">
        <v>-15.073237380586139</v>
      </c>
      <c r="I48" s="44">
        <v>-15.645384079643289</v>
      </c>
      <c r="J48" s="44">
        <v>-16.593552918686441</v>
      </c>
      <c r="K48" s="44">
        <v>-14.77276451091717</v>
      </c>
      <c r="L48" s="44">
        <v>-14.77276451091717</v>
      </c>
      <c r="M48" s="26" t="e">
        <f>NA()</f>
        <v>#N/A</v>
      </c>
      <c r="N48" s="26" t="e">
        <f>NA()</f>
        <v>#N/A</v>
      </c>
      <c r="O48" s="26" t="e">
        <f>NA()</f>
        <v>#N/A</v>
      </c>
      <c r="P48" s="26" t="e">
        <f>NA()</f>
        <v>#N/A</v>
      </c>
      <c r="Q48" s="26" t="e">
        <f>NA()</f>
        <v>#N/A</v>
      </c>
      <c r="R48" s="26" t="e">
        <f>NA()</f>
        <v>#N/A</v>
      </c>
      <c r="S48" s="26" t="e">
        <f>NA()</f>
        <v>#N/A</v>
      </c>
      <c r="T48" s="44">
        <v>-13.99510371590242</v>
      </c>
      <c r="U48" s="44">
        <v>-14.056936028618219</v>
      </c>
      <c r="V48" s="44">
        <v>-15.28936138235218</v>
      </c>
      <c r="W48" s="44">
        <v>-15.941457150519311</v>
      </c>
      <c r="X48" s="26" t="e">
        <f>NA()</f>
        <v>#N/A</v>
      </c>
      <c r="Y48" s="44">
        <v>-15.08678307768389</v>
      </c>
      <c r="Z48" s="26" t="e">
        <f>NA()</f>
        <v>#N/A</v>
      </c>
      <c r="AA48" s="44">
        <v>-16.183590865510951</v>
      </c>
      <c r="AB48" s="44">
        <v>-17.40246465142522</v>
      </c>
      <c r="AC48" s="44">
        <v>-15.97688520275557</v>
      </c>
      <c r="AD48" s="26" t="e">
        <f>NA()</f>
        <v>#N/A</v>
      </c>
    </row>
    <row r="49" spans="1:30" x14ac:dyDescent="0.3">
      <c r="A49" s="9">
        <v>45333</v>
      </c>
      <c r="B49" s="44">
        <v>-10.60242199431914</v>
      </c>
      <c r="C49" s="44">
        <v>-7.0048711665504584</v>
      </c>
      <c r="D49" s="26" t="e">
        <f>NA()</f>
        <v>#N/A</v>
      </c>
      <c r="E49" s="26" t="e">
        <f>NA()</f>
        <v>#N/A</v>
      </c>
      <c r="F49" s="44">
        <v>-6.3655320956514174</v>
      </c>
      <c r="G49" s="44">
        <v>-6.3655320956514174</v>
      </c>
      <c r="H49" s="44">
        <v>-6.9409895800203003</v>
      </c>
      <c r="I49" s="44">
        <v>-6.9717603018041814</v>
      </c>
      <c r="J49" s="44">
        <v>-7.250583476963925</v>
      </c>
      <c r="K49" s="44">
        <v>-7.792072213921017</v>
      </c>
      <c r="L49" s="44">
        <v>-7.792072213921017</v>
      </c>
      <c r="M49" s="26" t="e">
        <f>NA()</f>
        <v>#N/A</v>
      </c>
      <c r="N49" s="26" t="e">
        <f>NA()</f>
        <v>#N/A</v>
      </c>
      <c r="O49" s="26" t="e">
        <f>NA()</f>
        <v>#N/A</v>
      </c>
      <c r="P49" s="26" t="e">
        <f>NA()</f>
        <v>#N/A</v>
      </c>
      <c r="Q49" s="26" t="e">
        <f>NA()</f>
        <v>#N/A</v>
      </c>
      <c r="R49" s="26" t="e">
        <f>NA()</f>
        <v>#N/A</v>
      </c>
      <c r="S49" s="26" t="e">
        <f>NA()</f>
        <v>#N/A</v>
      </c>
      <c r="T49" s="44">
        <v>-5.7261020205436353</v>
      </c>
      <c r="U49" s="44">
        <v>-5.9968357658254376</v>
      </c>
      <c r="V49" s="44">
        <v>-6.2719122572052024</v>
      </c>
      <c r="W49" s="44">
        <v>-6.7612478670845633</v>
      </c>
      <c r="X49" s="26" t="e">
        <f>NA()</f>
        <v>#N/A</v>
      </c>
      <c r="Y49" s="44">
        <v>-8.7409453924355489</v>
      </c>
      <c r="Z49" s="26" t="e">
        <f>NA()</f>
        <v>#N/A</v>
      </c>
      <c r="AA49" s="44">
        <v>-8.6843926357286136</v>
      </c>
      <c r="AB49" s="44">
        <v>-8.7617254784877332</v>
      </c>
      <c r="AC49" s="44">
        <v>-6.7036984087541214</v>
      </c>
      <c r="AD49" s="26" t="e">
        <f>NA()</f>
        <v>#N/A</v>
      </c>
    </row>
    <row r="50" spans="1:30" x14ac:dyDescent="0.3">
      <c r="A50" s="9">
        <v>45334</v>
      </c>
      <c r="B50" s="44">
        <v>-10.12991507151327</v>
      </c>
      <c r="C50" s="44">
        <v>-6.4286731939029096</v>
      </c>
      <c r="D50" s="26" t="e">
        <f>NA()</f>
        <v>#N/A</v>
      </c>
      <c r="E50" s="26" t="e">
        <f>NA()</f>
        <v>#N/A</v>
      </c>
      <c r="F50" s="44">
        <v>-4.5689355791777189</v>
      </c>
      <c r="G50" s="44">
        <v>-4.5689355791777189</v>
      </c>
      <c r="H50" s="44">
        <v>-6.0584117107264319</v>
      </c>
      <c r="I50" s="44">
        <v>-5.6683255149791307</v>
      </c>
      <c r="J50" s="44">
        <v>-5.3606533739313704</v>
      </c>
      <c r="K50" s="44">
        <v>-5.6094809166470441</v>
      </c>
      <c r="L50" s="44">
        <v>-5.6094809166470441</v>
      </c>
      <c r="M50" s="26" t="e">
        <f>NA()</f>
        <v>#N/A</v>
      </c>
      <c r="N50" s="26" t="e">
        <f>NA()</f>
        <v>#N/A</v>
      </c>
      <c r="O50" s="26" t="e">
        <f>NA()</f>
        <v>#N/A</v>
      </c>
      <c r="P50" s="26" t="e">
        <f>NA()</f>
        <v>#N/A</v>
      </c>
      <c r="Q50" s="26" t="e">
        <f>NA()</f>
        <v>#N/A</v>
      </c>
      <c r="R50" s="26" t="e">
        <f>NA()</f>
        <v>#N/A</v>
      </c>
      <c r="S50" s="26" t="e">
        <f>NA()</f>
        <v>#N/A</v>
      </c>
      <c r="T50" s="44">
        <v>-5.2476110802513176</v>
      </c>
      <c r="U50" s="44">
        <v>-4.8147326529396537</v>
      </c>
      <c r="V50" s="44">
        <v>-4.52676756182791</v>
      </c>
      <c r="W50" s="44">
        <v>-4.9437104678796402</v>
      </c>
      <c r="X50" s="26" t="e">
        <f>NA()</f>
        <v>#N/A</v>
      </c>
      <c r="Y50" s="44">
        <v>-5.4347956219132811</v>
      </c>
      <c r="Z50" s="26" t="e">
        <f>NA()</f>
        <v>#N/A</v>
      </c>
      <c r="AA50" s="44">
        <v>-6.096281955371694</v>
      </c>
      <c r="AB50" s="44">
        <v>-6.6452177474083101</v>
      </c>
      <c r="AC50" s="44">
        <v>-4.8639198723166706</v>
      </c>
      <c r="AD50" s="26" t="e">
        <f>NA()</f>
        <v>#N/A</v>
      </c>
    </row>
    <row r="51" spans="1:30" x14ac:dyDescent="0.3">
      <c r="A51" s="9">
        <v>45335</v>
      </c>
      <c r="B51" s="44">
        <v>-13.473011792226171</v>
      </c>
      <c r="C51" s="44">
        <v>-11.125568515631899</v>
      </c>
      <c r="D51" s="26" t="e">
        <f>NA()</f>
        <v>#N/A</v>
      </c>
      <c r="E51" s="26" t="e">
        <f>NA()</f>
        <v>#N/A</v>
      </c>
      <c r="F51" s="44">
        <v>-9.3718288751033469</v>
      </c>
      <c r="G51" s="44">
        <v>-9.3718288751033469</v>
      </c>
      <c r="H51" s="44">
        <v>-10.35484715369256</v>
      </c>
      <c r="I51" s="44">
        <v>-9.885309139855849</v>
      </c>
      <c r="J51" s="44">
        <v>-9.8981145085514868</v>
      </c>
      <c r="K51" s="44">
        <v>-9.4078690990170344</v>
      </c>
      <c r="L51" s="44">
        <v>-9.4078690990170344</v>
      </c>
      <c r="M51" s="26" t="e">
        <f>NA()</f>
        <v>#N/A</v>
      </c>
      <c r="N51" s="26" t="e">
        <f>NA()</f>
        <v>#N/A</v>
      </c>
      <c r="O51" s="26" t="e">
        <f>NA()</f>
        <v>#N/A</v>
      </c>
      <c r="P51" s="26" t="e">
        <f>NA()</f>
        <v>#N/A</v>
      </c>
      <c r="Q51" s="26" t="e">
        <f>NA()</f>
        <v>#N/A</v>
      </c>
      <c r="R51" s="26" t="e">
        <f>NA()</f>
        <v>#N/A</v>
      </c>
      <c r="S51" s="26" t="e">
        <f>NA()</f>
        <v>#N/A</v>
      </c>
      <c r="T51" s="44">
        <v>-7.5797664070712472</v>
      </c>
      <c r="U51" s="44">
        <v>-7.7734732036682894</v>
      </c>
      <c r="V51" s="44">
        <v>-7.6589366101273981</v>
      </c>
      <c r="W51" s="44">
        <v>-8.7785255593394425</v>
      </c>
      <c r="X51" s="26" t="e">
        <f>NA()</f>
        <v>#N/A</v>
      </c>
      <c r="Y51" s="44">
        <v>-8.383484271950465</v>
      </c>
      <c r="Z51" s="26" t="e">
        <f>NA()</f>
        <v>#N/A</v>
      </c>
      <c r="AA51" s="44">
        <v>-8.286596974023098</v>
      </c>
      <c r="AB51" s="44">
        <v>-8.8163389211850927</v>
      </c>
      <c r="AC51" s="44">
        <v>-8.7873064391293383</v>
      </c>
      <c r="AD51" s="26" t="e">
        <f>NA()</f>
        <v>#N/A</v>
      </c>
    </row>
    <row r="52" spans="1:30" x14ac:dyDescent="0.3">
      <c r="A52" s="9">
        <v>45336</v>
      </c>
      <c r="B52" s="44">
        <v>-21.728457935156879</v>
      </c>
      <c r="C52" s="44">
        <v>-18.181056926851099</v>
      </c>
      <c r="D52" s="26" t="e">
        <f>NA()</f>
        <v>#N/A</v>
      </c>
      <c r="E52" s="26" t="e">
        <f>NA()</f>
        <v>#N/A</v>
      </c>
      <c r="F52" s="44">
        <v>-16.432154178885011</v>
      </c>
      <c r="G52" s="44">
        <v>-16.432154178885011</v>
      </c>
      <c r="H52" s="44">
        <v>-17.70898048858302</v>
      </c>
      <c r="I52" s="44">
        <v>-17.461066671701701</v>
      </c>
      <c r="J52" s="44">
        <v>-17.668425786600778</v>
      </c>
      <c r="K52" s="44">
        <v>-18.15700433869705</v>
      </c>
      <c r="L52" s="44">
        <v>-18.15700433869705</v>
      </c>
      <c r="M52" s="26" t="e">
        <f>NA()</f>
        <v>#N/A</v>
      </c>
      <c r="N52" s="26" t="e">
        <f>NA()</f>
        <v>#N/A</v>
      </c>
      <c r="O52" s="26" t="e">
        <f>NA()</f>
        <v>#N/A</v>
      </c>
      <c r="P52" s="26" t="e">
        <f>NA()</f>
        <v>#N/A</v>
      </c>
      <c r="Q52" s="26" t="e">
        <f>NA()</f>
        <v>#N/A</v>
      </c>
      <c r="R52" s="26" t="e">
        <f>NA()</f>
        <v>#N/A</v>
      </c>
      <c r="S52" s="26" t="e">
        <f>NA()</f>
        <v>#N/A</v>
      </c>
      <c r="T52" s="44">
        <v>-15.672078231204861</v>
      </c>
      <c r="U52" s="44">
        <v>-16.558273540040719</v>
      </c>
      <c r="V52" s="44">
        <v>-16.668678111520709</v>
      </c>
      <c r="W52" s="44">
        <v>-17.168551949060738</v>
      </c>
      <c r="X52" s="26" t="e">
        <f>NA()</f>
        <v>#N/A</v>
      </c>
      <c r="Y52" s="44">
        <v>-14.857846383841551</v>
      </c>
      <c r="Z52" s="26" t="e">
        <f>NA()</f>
        <v>#N/A</v>
      </c>
      <c r="AA52" s="44">
        <v>-14.554735531983059</v>
      </c>
      <c r="AB52" s="44">
        <v>-15.67112057683363</v>
      </c>
      <c r="AC52" s="44">
        <v>-17.132709142863121</v>
      </c>
      <c r="AD52" s="26" t="e">
        <f>NA()</f>
        <v>#N/A</v>
      </c>
    </row>
    <row r="53" spans="1:30" x14ac:dyDescent="0.3">
      <c r="A53" s="9">
        <v>45337</v>
      </c>
      <c r="B53" s="44">
        <v>-22.061055933341041</v>
      </c>
      <c r="C53" s="44">
        <v>-18.126268210003929</v>
      </c>
      <c r="D53" s="26" t="e">
        <f>NA()</f>
        <v>#N/A</v>
      </c>
      <c r="E53" s="26" t="e">
        <f>NA()</f>
        <v>#N/A</v>
      </c>
      <c r="F53" s="44">
        <v>-16.784949686799511</v>
      </c>
      <c r="G53" s="44">
        <v>-16.784949686799511</v>
      </c>
      <c r="H53" s="44">
        <v>-17.96843508728162</v>
      </c>
      <c r="I53" s="44">
        <v>-17.839963164233239</v>
      </c>
      <c r="J53" s="44">
        <v>-18.110326573157209</v>
      </c>
      <c r="K53" s="44">
        <v>-16.23777855512191</v>
      </c>
      <c r="L53" s="44">
        <v>-16.23777855512191</v>
      </c>
      <c r="M53" s="26" t="e">
        <f>NA()</f>
        <v>#N/A</v>
      </c>
      <c r="N53" s="26" t="e">
        <f>NA()</f>
        <v>#N/A</v>
      </c>
      <c r="O53" s="26" t="e">
        <f>NA()</f>
        <v>#N/A</v>
      </c>
      <c r="P53" s="26" t="e">
        <f>NA()</f>
        <v>#N/A</v>
      </c>
      <c r="Q53" s="26" t="e">
        <f>NA()</f>
        <v>#N/A</v>
      </c>
      <c r="R53" s="26" t="e">
        <f>NA()</f>
        <v>#N/A</v>
      </c>
      <c r="S53" s="26" t="e">
        <f>NA()</f>
        <v>#N/A</v>
      </c>
      <c r="T53" s="44">
        <v>-16.42327609280926</v>
      </c>
      <c r="U53" s="44">
        <v>-15.781936110870159</v>
      </c>
      <c r="V53" s="44">
        <v>-16.314962029272241</v>
      </c>
      <c r="W53" s="44">
        <v>-17.21264430121472</v>
      </c>
      <c r="X53" s="26" t="e">
        <f>NA()</f>
        <v>#N/A</v>
      </c>
      <c r="Y53" s="44">
        <v>-16.76602764392976</v>
      </c>
      <c r="Z53" s="26" t="e">
        <f>NA()</f>
        <v>#N/A</v>
      </c>
      <c r="AA53" s="44">
        <v>-16.422017499357882</v>
      </c>
      <c r="AB53" s="44">
        <v>-16.921948170599759</v>
      </c>
      <c r="AC53" s="44">
        <v>-17.22979721375188</v>
      </c>
      <c r="AD53" s="26" t="e">
        <f>NA()</f>
        <v>#N/A</v>
      </c>
    </row>
    <row r="54" spans="1:30" x14ac:dyDescent="0.3">
      <c r="A54" s="9">
        <v>45338</v>
      </c>
      <c r="B54" s="44">
        <v>-20.989679098833751</v>
      </c>
      <c r="C54" s="44">
        <v>-18.90553629008139</v>
      </c>
      <c r="D54" s="26" t="e">
        <f>NA()</f>
        <v>#N/A</v>
      </c>
      <c r="E54" s="26" t="e">
        <f>NA()</f>
        <v>#N/A</v>
      </c>
      <c r="F54" s="44">
        <v>-18.158675492905619</v>
      </c>
      <c r="G54" s="44">
        <v>-18.158675492905619</v>
      </c>
      <c r="H54" s="44">
        <v>-18.868339842394651</v>
      </c>
      <c r="I54" s="44">
        <v>-19.366416290343921</v>
      </c>
      <c r="J54" s="44">
        <v>-20.084712216119271</v>
      </c>
      <c r="K54" s="44">
        <v>-20.827485951206111</v>
      </c>
      <c r="L54" s="44">
        <v>-20.827485951206111</v>
      </c>
      <c r="M54" s="26" t="e">
        <f>NA()</f>
        <v>#N/A</v>
      </c>
      <c r="N54" s="26" t="e">
        <f>NA()</f>
        <v>#N/A</v>
      </c>
      <c r="O54" s="26" t="e">
        <f>NA()</f>
        <v>#N/A</v>
      </c>
      <c r="P54" s="26" t="e">
        <f>NA()</f>
        <v>#N/A</v>
      </c>
      <c r="Q54" s="26" t="e">
        <f>NA()</f>
        <v>#N/A</v>
      </c>
      <c r="R54" s="26" t="e">
        <f>NA()</f>
        <v>#N/A</v>
      </c>
      <c r="S54" s="26" t="e">
        <f>NA()</f>
        <v>#N/A</v>
      </c>
      <c r="T54" s="44">
        <v>-21.275426102851132</v>
      </c>
      <c r="U54" s="44">
        <v>-20.60086715793145</v>
      </c>
      <c r="V54" s="44">
        <v>-20.911969373310338</v>
      </c>
      <c r="W54" s="44">
        <v>-20.49834079471481</v>
      </c>
      <c r="X54" s="26" t="e">
        <f>NA()</f>
        <v>#N/A</v>
      </c>
      <c r="Y54" s="44">
        <v>-18.66437131892997</v>
      </c>
      <c r="Z54" s="26" t="e">
        <f>NA()</f>
        <v>#N/A</v>
      </c>
      <c r="AA54" s="44">
        <v>-19.451554096359189</v>
      </c>
      <c r="AB54" s="44">
        <v>-20.278754122316091</v>
      </c>
      <c r="AC54" s="44">
        <v>-20.685264856199101</v>
      </c>
      <c r="AD54" s="26" t="e">
        <f>NA()</f>
        <v>#N/A</v>
      </c>
    </row>
    <row r="55" spans="1:30" x14ac:dyDescent="0.3">
      <c r="A55" s="9">
        <v>45339</v>
      </c>
      <c r="B55" s="44">
        <v>-13.856115952727009</v>
      </c>
      <c r="C55" s="44">
        <v>-10.63438447450457</v>
      </c>
      <c r="D55" s="26" t="e">
        <f>NA()</f>
        <v>#N/A</v>
      </c>
      <c r="E55" s="26" t="e">
        <f>NA()</f>
        <v>#N/A</v>
      </c>
      <c r="F55" s="44">
        <v>-9.7659598687897073</v>
      </c>
      <c r="G55" s="44">
        <v>-9.7659598687897073</v>
      </c>
      <c r="H55" s="44">
        <v>-10.846293760987241</v>
      </c>
      <c r="I55" s="44">
        <v>-11.43096038236985</v>
      </c>
      <c r="J55" s="44">
        <v>-12.3315323198272</v>
      </c>
      <c r="K55" s="44">
        <v>-14.049216902883421</v>
      </c>
      <c r="L55" s="44">
        <v>-14.049216902883421</v>
      </c>
      <c r="M55" s="26" t="e">
        <f>NA()</f>
        <v>#N/A</v>
      </c>
      <c r="N55" s="26" t="e">
        <f>NA()</f>
        <v>#N/A</v>
      </c>
      <c r="O55" s="26" t="e">
        <f>NA()</f>
        <v>#N/A</v>
      </c>
      <c r="P55" s="26" t="e">
        <f>NA()</f>
        <v>#N/A</v>
      </c>
      <c r="Q55" s="26" t="e">
        <f>NA()</f>
        <v>#N/A</v>
      </c>
      <c r="R55" s="26" t="e">
        <f>NA()</f>
        <v>#N/A</v>
      </c>
      <c r="S55" s="26" t="e">
        <f>NA()</f>
        <v>#N/A</v>
      </c>
      <c r="T55" s="44">
        <v>-12.963830571072551</v>
      </c>
      <c r="U55" s="44">
        <v>-12.755023598291981</v>
      </c>
      <c r="V55" s="44">
        <v>-13.00144110654162</v>
      </c>
      <c r="W55" s="44">
        <v>-12.66648671318441</v>
      </c>
      <c r="X55" s="26" t="e">
        <f>NA()</f>
        <v>#N/A</v>
      </c>
      <c r="Y55" s="44">
        <v>-10.34814748218542</v>
      </c>
      <c r="Z55" s="26" t="e">
        <f>NA()</f>
        <v>#N/A</v>
      </c>
      <c r="AA55" s="44">
        <v>-11.578771943940581</v>
      </c>
      <c r="AB55" s="44">
        <v>-12.95141293583811</v>
      </c>
      <c r="AC55" s="44">
        <v>-12.810126950988829</v>
      </c>
      <c r="AD55" s="26" t="e">
        <f>NA()</f>
        <v>#N/A</v>
      </c>
    </row>
    <row r="56" spans="1:30" x14ac:dyDescent="0.3">
      <c r="A56" s="9">
        <v>45340</v>
      </c>
      <c r="B56" s="44">
        <v>-14.01774298839163</v>
      </c>
      <c r="C56" s="44">
        <v>-10.113040173859639</v>
      </c>
      <c r="D56" s="26" t="e">
        <f>NA()</f>
        <v>#N/A</v>
      </c>
      <c r="E56" s="26" t="e">
        <f>NA()</f>
        <v>#N/A</v>
      </c>
      <c r="F56" s="44">
        <v>-9.1063359337596808</v>
      </c>
      <c r="G56" s="44">
        <v>-9.1063359337596808</v>
      </c>
      <c r="H56" s="44">
        <v>-10.245347864022509</v>
      </c>
      <c r="I56" s="44">
        <v>-11.25886657038023</v>
      </c>
      <c r="J56" s="44">
        <v>-12.332708445663121</v>
      </c>
      <c r="K56" s="44">
        <v>-9.590985160961452</v>
      </c>
      <c r="L56" s="44">
        <v>-9.590985160961452</v>
      </c>
      <c r="M56" s="26" t="e">
        <f>NA()</f>
        <v>#N/A</v>
      </c>
      <c r="N56" s="26" t="e">
        <f>NA()</f>
        <v>#N/A</v>
      </c>
      <c r="O56" s="26" t="e">
        <f>NA()</f>
        <v>#N/A</v>
      </c>
      <c r="P56" s="26" t="e">
        <f>NA()</f>
        <v>#N/A</v>
      </c>
      <c r="Q56" s="26" t="e">
        <f>NA()</f>
        <v>#N/A</v>
      </c>
      <c r="R56" s="26" t="e">
        <f>NA()</f>
        <v>#N/A</v>
      </c>
      <c r="S56" s="26" t="e">
        <f>NA()</f>
        <v>#N/A</v>
      </c>
      <c r="T56" s="44">
        <v>-8.7259580653012563</v>
      </c>
      <c r="U56" s="44">
        <v>-8.5786566934011717</v>
      </c>
      <c r="V56" s="44">
        <v>-9.8609368428600419</v>
      </c>
      <c r="W56" s="44">
        <v>-11.09682264426158</v>
      </c>
      <c r="X56" s="26" t="e">
        <f>NA()</f>
        <v>#N/A</v>
      </c>
      <c r="Y56" s="44">
        <v>-11.6540652258156</v>
      </c>
      <c r="Z56" s="26" t="e">
        <f>NA()</f>
        <v>#N/A</v>
      </c>
      <c r="AA56" s="44">
        <v>-14.10466628486307</v>
      </c>
      <c r="AB56" s="44">
        <v>-15.80089306470933</v>
      </c>
      <c r="AC56" s="44">
        <v>-11.1910650133745</v>
      </c>
      <c r="AD56" s="26" t="e">
        <f>NA()</f>
        <v>#N/A</v>
      </c>
    </row>
    <row r="57" spans="1:30" x14ac:dyDescent="0.3">
      <c r="A57" s="9">
        <v>45341</v>
      </c>
      <c r="B57" s="44">
        <v>-12.793463242852541</v>
      </c>
      <c r="C57" s="44">
        <v>-9.9585490576399991</v>
      </c>
      <c r="D57" s="26" t="e">
        <f>NA()</f>
        <v>#N/A</v>
      </c>
      <c r="E57" s="26" t="e">
        <f>NA()</f>
        <v>#N/A</v>
      </c>
      <c r="F57" s="44">
        <v>-8.5565986994581067</v>
      </c>
      <c r="G57" s="44">
        <v>-8.5565986994581067</v>
      </c>
      <c r="H57" s="44">
        <v>-9.8220008765389366</v>
      </c>
      <c r="I57" s="44">
        <v>-10.293501010576961</v>
      </c>
      <c r="J57" s="44">
        <v>-11.479366548370541</v>
      </c>
      <c r="K57" s="44">
        <v>-7.7249981337621421</v>
      </c>
      <c r="L57" s="44">
        <v>-7.7249981337621421</v>
      </c>
      <c r="M57" s="26" t="e">
        <f>NA()</f>
        <v>#N/A</v>
      </c>
      <c r="N57" s="26" t="e">
        <f>NA()</f>
        <v>#N/A</v>
      </c>
      <c r="O57" s="26" t="e">
        <f>NA()</f>
        <v>#N/A</v>
      </c>
      <c r="P57" s="26" t="e">
        <f>NA()</f>
        <v>#N/A</v>
      </c>
      <c r="Q57" s="26" t="e">
        <f>NA()</f>
        <v>#N/A</v>
      </c>
      <c r="R57" s="26" t="e">
        <f>NA()</f>
        <v>#N/A</v>
      </c>
      <c r="S57" s="26" t="e">
        <f>NA()</f>
        <v>#N/A</v>
      </c>
      <c r="T57" s="44">
        <v>-6.4911733644817673</v>
      </c>
      <c r="U57" s="44">
        <v>-6.6166040574754561</v>
      </c>
      <c r="V57" s="44">
        <v>-8.2349797842730368</v>
      </c>
      <c r="W57" s="44">
        <v>-9.8571731663217861</v>
      </c>
      <c r="X57" s="26" t="e">
        <f>NA()</f>
        <v>#N/A</v>
      </c>
      <c r="Y57" s="44">
        <v>-10.854824564254731</v>
      </c>
      <c r="Z57" s="26" t="e">
        <f>NA()</f>
        <v>#N/A</v>
      </c>
      <c r="AA57" s="44">
        <v>-12.21535224851732</v>
      </c>
      <c r="AB57" s="44">
        <v>-13.470709186850801</v>
      </c>
      <c r="AC57" s="44">
        <v>-10.15439145165772</v>
      </c>
      <c r="AD57" s="26" t="e">
        <f>NA()</f>
        <v>#N/A</v>
      </c>
    </row>
    <row r="58" spans="1:30" x14ac:dyDescent="0.3">
      <c r="A58" s="9">
        <v>45342</v>
      </c>
      <c r="B58" s="44">
        <v>-9.9092670196816073</v>
      </c>
      <c r="C58" s="44">
        <v>-7.2494094327907703</v>
      </c>
      <c r="D58" s="26" t="e">
        <f>NA()</f>
        <v>#N/A</v>
      </c>
      <c r="E58" s="26" t="e">
        <f>NA()</f>
        <v>#N/A</v>
      </c>
      <c r="F58" s="44">
        <v>-5.9229537666341798</v>
      </c>
      <c r="G58" s="44">
        <v>-5.9229537666341798</v>
      </c>
      <c r="H58" s="44">
        <v>-7.1605152144244926</v>
      </c>
      <c r="I58" s="44">
        <v>-8.0083431292705427</v>
      </c>
      <c r="J58" s="44">
        <v>-8.5124401486734769</v>
      </c>
      <c r="K58" s="44">
        <v>-3.310662887687954</v>
      </c>
      <c r="L58" s="44">
        <v>-3.310662887687954</v>
      </c>
      <c r="M58" s="26" t="e">
        <f>NA()</f>
        <v>#N/A</v>
      </c>
      <c r="N58" s="26" t="e">
        <f>NA()</f>
        <v>#N/A</v>
      </c>
      <c r="O58" s="26" t="e">
        <f>NA()</f>
        <v>#N/A</v>
      </c>
      <c r="P58" s="26" t="e">
        <f>NA()</f>
        <v>#N/A</v>
      </c>
      <c r="Q58" s="26" t="e">
        <f>NA()</f>
        <v>#N/A</v>
      </c>
      <c r="R58" s="26" t="e">
        <f>NA()</f>
        <v>#N/A</v>
      </c>
      <c r="S58" s="26" t="e">
        <f>NA()</f>
        <v>#N/A</v>
      </c>
      <c r="T58" s="44">
        <v>-2.5615057429042172</v>
      </c>
      <c r="U58" s="44">
        <v>-2.9366364685353692</v>
      </c>
      <c r="V58" s="44">
        <v>-4.6316051355011609</v>
      </c>
      <c r="W58" s="44">
        <v>-6.5720226420873189</v>
      </c>
      <c r="X58" s="26" t="e">
        <f>NA()</f>
        <v>#N/A</v>
      </c>
      <c r="Y58" s="44">
        <v>-8.4185938878407001</v>
      </c>
      <c r="Z58" s="26" t="e">
        <f>NA()</f>
        <v>#N/A</v>
      </c>
      <c r="AA58" s="44">
        <v>-10.0781188993559</v>
      </c>
      <c r="AB58" s="44">
        <v>-11.4890635613163</v>
      </c>
      <c r="AC58" s="44">
        <v>-6.5557868215536814</v>
      </c>
      <c r="AD58" s="26" t="e">
        <f>NA()</f>
        <v>#N/A</v>
      </c>
    </row>
    <row r="59" spans="1:30" x14ac:dyDescent="0.3">
      <c r="A59" s="9">
        <v>45343</v>
      </c>
      <c r="B59" s="44">
        <v>-6.972251543696899</v>
      </c>
      <c r="C59" s="44">
        <v>-6.614489673179321</v>
      </c>
      <c r="D59" s="26" t="e">
        <f>NA()</f>
        <v>#N/A</v>
      </c>
      <c r="E59" s="26" t="e">
        <f>NA()</f>
        <v>#N/A</v>
      </c>
      <c r="F59" s="44">
        <v>-5.5114336614157082</v>
      </c>
      <c r="G59" s="44">
        <v>-5.5114336614157082</v>
      </c>
      <c r="H59" s="44">
        <v>-6.3473546364852496</v>
      </c>
      <c r="I59" s="44">
        <v>-6.9320767599783153</v>
      </c>
      <c r="J59" s="44">
        <v>-7.8361933375281856</v>
      </c>
      <c r="K59" s="44">
        <v>-3.1093207184832181</v>
      </c>
      <c r="L59" s="44">
        <v>-3.1093207184832181</v>
      </c>
      <c r="M59" s="26" t="e">
        <f>NA()</f>
        <v>#N/A</v>
      </c>
      <c r="N59" s="26" t="e">
        <f>NA()</f>
        <v>#N/A</v>
      </c>
      <c r="O59" s="26" t="e">
        <f>NA()</f>
        <v>#N/A</v>
      </c>
      <c r="P59" s="26" t="e">
        <f>NA()</f>
        <v>#N/A</v>
      </c>
      <c r="Q59" s="26" t="e">
        <f>NA()</f>
        <v>#N/A</v>
      </c>
      <c r="R59" s="26" t="e">
        <f>NA()</f>
        <v>#N/A</v>
      </c>
      <c r="S59" s="26" t="e">
        <f>NA()</f>
        <v>#N/A</v>
      </c>
      <c r="T59" s="44">
        <v>-3.4336918262166591</v>
      </c>
      <c r="U59" s="44">
        <v>-3.5231029855850688</v>
      </c>
      <c r="V59" s="44">
        <v>-5.023800916778498</v>
      </c>
      <c r="W59" s="44">
        <v>-6.4299971271533423</v>
      </c>
      <c r="X59" s="26" t="e">
        <f>NA()</f>
        <v>#N/A</v>
      </c>
      <c r="Y59" s="44">
        <v>-7.1562255407931161</v>
      </c>
      <c r="Z59" s="26" t="e">
        <f>NA()</f>
        <v>#N/A</v>
      </c>
      <c r="AA59" s="44">
        <v>-8.1044364446416921</v>
      </c>
      <c r="AB59" s="44">
        <v>-9.5576855533898311</v>
      </c>
      <c r="AC59" s="44">
        <v>-6.5296158184844444</v>
      </c>
      <c r="AD59" s="26" t="e">
        <f>NA()</f>
        <v>#N/A</v>
      </c>
    </row>
    <row r="60" spans="1:30" x14ac:dyDescent="0.3">
      <c r="A60" s="9">
        <v>45344</v>
      </c>
      <c r="B60" s="44">
        <v>-8.4605173562335096</v>
      </c>
      <c r="C60" s="44">
        <v>-5.7542658918117127</v>
      </c>
      <c r="D60" s="26" t="e">
        <f>NA()</f>
        <v>#N/A</v>
      </c>
      <c r="E60" s="26" t="e">
        <f>NA()</f>
        <v>#N/A</v>
      </c>
      <c r="F60" s="44">
        <v>-5.2225201790046754</v>
      </c>
      <c r="G60" s="44">
        <v>-5.2225201790046754</v>
      </c>
      <c r="H60" s="44">
        <v>-5.6945894005561399</v>
      </c>
      <c r="I60" s="44">
        <v>-5.8633660900819677</v>
      </c>
      <c r="J60" s="44">
        <v>-6.4355281721535684</v>
      </c>
      <c r="K60" s="44">
        <v>-3.5211849203085421</v>
      </c>
      <c r="L60" s="44">
        <v>-3.5211849203085421</v>
      </c>
      <c r="M60" s="26" t="e">
        <f>NA()</f>
        <v>#N/A</v>
      </c>
      <c r="N60" s="26" t="e">
        <f>NA()</f>
        <v>#N/A</v>
      </c>
      <c r="O60" s="26" t="e">
        <f>NA()</f>
        <v>#N/A</v>
      </c>
      <c r="P60" s="26" t="e">
        <f>NA()</f>
        <v>#N/A</v>
      </c>
      <c r="Q60" s="26" t="e">
        <f>NA()</f>
        <v>#N/A</v>
      </c>
      <c r="R60" s="26" t="e">
        <f>NA()</f>
        <v>#N/A</v>
      </c>
      <c r="S60" s="26" t="e">
        <f>NA()</f>
        <v>#N/A</v>
      </c>
      <c r="T60" s="44">
        <v>-2.8573586373518651</v>
      </c>
      <c r="U60" s="44">
        <v>-2.827060910892556</v>
      </c>
      <c r="V60" s="44">
        <v>-3.5718879390851161</v>
      </c>
      <c r="W60" s="44">
        <v>-5.0037080556193416</v>
      </c>
      <c r="X60" s="26" t="e">
        <f>NA()</f>
        <v>#N/A</v>
      </c>
      <c r="Y60" s="44">
        <v>-5.6575352083766566</v>
      </c>
      <c r="Z60" s="26" t="e">
        <f>NA()</f>
        <v>#N/A</v>
      </c>
      <c r="AA60" s="44">
        <v>-6.3038038915590278</v>
      </c>
      <c r="AB60" s="44">
        <v>-7.4058313421595017</v>
      </c>
      <c r="AC60" s="44">
        <v>-4.9616366493320916</v>
      </c>
      <c r="AD60" s="26" t="e">
        <f>NA()</f>
        <v>#N/A</v>
      </c>
    </row>
    <row r="61" spans="1:30" x14ac:dyDescent="0.3">
      <c r="A61" s="9">
        <v>45345</v>
      </c>
      <c r="B61" s="44">
        <v>-10.23369891427831</v>
      </c>
      <c r="C61" s="44">
        <v>-5.5012152892055894</v>
      </c>
      <c r="D61" s="26" t="e">
        <f>NA()</f>
        <v>#N/A</v>
      </c>
      <c r="E61" s="26" t="e">
        <f>NA()</f>
        <v>#N/A</v>
      </c>
      <c r="F61" s="44">
        <v>-3.6737905348243771</v>
      </c>
      <c r="G61" s="44">
        <v>-3.6737905348243771</v>
      </c>
      <c r="H61" s="44">
        <v>-5.2055975947178581</v>
      </c>
      <c r="I61" s="44">
        <v>-4.9308161245546103</v>
      </c>
      <c r="J61" s="44">
        <v>-4.9069805754332947</v>
      </c>
      <c r="K61" s="44">
        <v>-3.7290380798186789</v>
      </c>
      <c r="L61" s="44">
        <v>-3.7290380798186789</v>
      </c>
      <c r="M61" s="26" t="e">
        <f>NA()</f>
        <v>#N/A</v>
      </c>
      <c r="N61" s="26" t="e">
        <f>NA()</f>
        <v>#N/A</v>
      </c>
      <c r="O61" s="26" t="e">
        <f>NA()</f>
        <v>#N/A</v>
      </c>
      <c r="P61" s="26" t="e">
        <f>NA()</f>
        <v>#N/A</v>
      </c>
      <c r="Q61" s="26" t="e">
        <f>NA()</f>
        <v>#N/A</v>
      </c>
      <c r="R61" s="26" t="e">
        <f>NA()</f>
        <v>#N/A</v>
      </c>
      <c r="S61" s="26" t="e">
        <f>NA()</f>
        <v>#N/A</v>
      </c>
      <c r="T61" s="44">
        <v>-2.5943403704815182</v>
      </c>
      <c r="U61" s="44">
        <v>-2.385003773887604</v>
      </c>
      <c r="V61" s="44">
        <v>-2.5009938045373592</v>
      </c>
      <c r="W61" s="44">
        <v>-3.7039871899853272</v>
      </c>
      <c r="X61" s="26" t="e">
        <f>NA()</f>
        <v>#N/A</v>
      </c>
      <c r="Y61" s="44">
        <v>-5.0991423808141008</v>
      </c>
      <c r="Z61" s="26" t="e">
        <f>NA()</f>
        <v>#N/A</v>
      </c>
      <c r="AA61" s="44">
        <v>-5.3780618456273146</v>
      </c>
      <c r="AB61" s="44">
        <v>-5.4856849582345717</v>
      </c>
      <c r="AC61" s="44">
        <v>-3.4844978043655601</v>
      </c>
      <c r="AD61" s="26" t="e">
        <f>NA()</f>
        <v>#N/A</v>
      </c>
    </row>
    <row r="62" spans="1:30" x14ac:dyDescent="0.3">
      <c r="A62" s="9">
        <v>45346</v>
      </c>
      <c r="B62" s="44">
        <v>-7.2537892762297824</v>
      </c>
      <c r="C62" s="44">
        <v>-6.3373519884353584</v>
      </c>
      <c r="D62" s="26" t="e">
        <f>NA()</f>
        <v>#N/A</v>
      </c>
      <c r="E62" s="26" t="e">
        <f>NA()</f>
        <v>#N/A</v>
      </c>
      <c r="F62" s="44">
        <v>-5.5634567388252663</v>
      </c>
      <c r="G62" s="44">
        <v>-5.5634567388252663</v>
      </c>
      <c r="H62" s="44">
        <v>-5.8396870780396739</v>
      </c>
      <c r="I62" s="44">
        <v>-5.1507491427657897</v>
      </c>
      <c r="J62" s="44">
        <v>-4.4345191998885412</v>
      </c>
      <c r="K62" s="44">
        <v>-3.3916602878044269</v>
      </c>
      <c r="L62" s="44">
        <v>-3.3916602878044269</v>
      </c>
      <c r="M62" s="26" t="e">
        <f>NA()</f>
        <v>#N/A</v>
      </c>
      <c r="N62" s="26" t="e">
        <f>NA()</f>
        <v>#N/A</v>
      </c>
      <c r="O62" s="26" t="e">
        <f>NA()</f>
        <v>#N/A</v>
      </c>
      <c r="P62" s="26" t="e">
        <f>NA()</f>
        <v>#N/A</v>
      </c>
      <c r="Q62" s="26" t="e">
        <f>NA()</f>
        <v>#N/A</v>
      </c>
      <c r="R62" s="26" t="e">
        <f>NA()</f>
        <v>#N/A</v>
      </c>
      <c r="S62" s="26" t="e">
        <f>NA()</f>
        <v>#N/A</v>
      </c>
      <c r="T62" s="44">
        <v>-2.3324970770319169</v>
      </c>
      <c r="U62" s="44">
        <v>-2.7170625888320501</v>
      </c>
      <c r="V62" s="44">
        <v>-2.3464316224353179</v>
      </c>
      <c r="W62" s="44">
        <v>-3.3904754111619302</v>
      </c>
      <c r="X62" s="26" t="e">
        <f>NA()</f>
        <v>#N/A</v>
      </c>
      <c r="Y62" s="44">
        <v>-5.0372906686756096</v>
      </c>
      <c r="Z62" s="26" t="e">
        <f>NA()</f>
        <v>#N/A</v>
      </c>
      <c r="AA62" s="44">
        <v>-3.9754323531756199</v>
      </c>
      <c r="AB62" s="44">
        <v>-3.664521659064178</v>
      </c>
      <c r="AC62" s="44">
        <v>-3.166753308883528</v>
      </c>
      <c r="AD62" s="26" t="e">
        <f>NA()</f>
        <v>#N/A</v>
      </c>
    </row>
    <row r="63" spans="1:30" x14ac:dyDescent="0.3">
      <c r="A63" s="9">
        <v>45347</v>
      </c>
      <c r="B63" s="44">
        <v>-7.2934899211381321</v>
      </c>
      <c r="C63" s="44">
        <v>-8.2511514513105908</v>
      </c>
      <c r="D63" s="26" t="e">
        <f>NA()</f>
        <v>#N/A</v>
      </c>
      <c r="E63" s="26" t="e">
        <f>NA()</f>
        <v>#N/A</v>
      </c>
      <c r="F63" s="44">
        <v>-8.0296884010761005</v>
      </c>
      <c r="G63" s="44">
        <v>-8.0296884010761005</v>
      </c>
      <c r="H63" s="44">
        <v>-8.2584254763904141</v>
      </c>
      <c r="I63" s="44">
        <v>-8.2124466875177404</v>
      </c>
      <c r="J63" s="44">
        <v>-7.9462657019627727</v>
      </c>
      <c r="K63" s="44">
        <v>-3.104276292843906</v>
      </c>
      <c r="L63" s="44">
        <v>-3.104276292843906</v>
      </c>
      <c r="M63" s="26" t="e">
        <f>NA()</f>
        <v>#N/A</v>
      </c>
      <c r="N63" s="26" t="e">
        <f>NA()</f>
        <v>#N/A</v>
      </c>
      <c r="O63" s="26" t="e">
        <f>NA()</f>
        <v>#N/A</v>
      </c>
      <c r="P63" s="26" t="e">
        <f>NA()</f>
        <v>#N/A</v>
      </c>
      <c r="Q63" s="26" t="e">
        <f>NA()</f>
        <v>#N/A</v>
      </c>
      <c r="R63" s="26" t="e">
        <f>NA()</f>
        <v>#N/A</v>
      </c>
      <c r="S63" s="26" t="e">
        <f>NA()</f>
        <v>#N/A</v>
      </c>
      <c r="T63" s="44">
        <v>-3.3136836433993722</v>
      </c>
      <c r="U63" s="44">
        <v>-4.4957365108508043</v>
      </c>
      <c r="V63" s="44">
        <v>-6.4020542456916587</v>
      </c>
      <c r="W63" s="44">
        <v>-7.1741599738272157</v>
      </c>
      <c r="X63" s="26" t="e">
        <f>NA()</f>
        <v>#N/A</v>
      </c>
      <c r="Y63" s="44">
        <v>-9.1684897548818185</v>
      </c>
      <c r="Z63" s="26" t="e">
        <f>NA()</f>
        <v>#N/A</v>
      </c>
      <c r="AA63" s="44">
        <v>-8.0014393815655467</v>
      </c>
      <c r="AB63" s="44">
        <v>-7.544594072955249</v>
      </c>
      <c r="AC63" s="44">
        <v>-7.1695403738787036</v>
      </c>
      <c r="AD63" s="26" t="e">
        <f>NA()</f>
        <v>#N/A</v>
      </c>
    </row>
    <row r="64" spans="1:30" x14ac:dyDescent="0.3">
      <c r="A64" s="9">
        <v>45348</v>
      </c>
      <c r="B64" s="44">
        <v>-19.15544603969661</v>
      </c>
      <c r="C64" s="44">
        <v>-18.247669200156281</v>
      </c>
      <c r="D64" s="26" t="e">
        <f>NA()</f>
        <v>#N/A</v>
      </c>
      <c r="E64" s="26" t="e">
        <f>NA()</f>
        <v>#N/A</v>
      </c>
      <c r="F64" s="44">
        <v>-17.739590322340401</v>
      </c>
      <c r="G64" s="44">
        <v>-17.739590322340401</v>
      </c>
      <c r="H64" s="44">
        <v>-17.919290475118231</v>
      </c>
      <c r="I64" s="44">
        <v>-17.728038844460261</v>
      </c>
      <c r="J64" s="44">
        <v>-17.355059577409921</v>
      </c>
      <c r="K64" s="44">
        <v>-16.570623435113649</v>
      </c>
      <c r="L64" s="44">
        <v>-16.570623435113649</v>
      </c>
      <c r="M64" s="26" t="e">
        <f>NA()</f>
        <v>#N/A</v>
      </c>
      <c r="N64" s="26" t="e">
        <f>NA()</f>
        <v>#N/A</v>
      </c>
      <c r="O64" s="26" t="e">
        <f>NA()</f>
        <v>#N/A</v>
      </c>
      <c r="P64" s="26" t="e">
        <f>NA()</f>
        <v>#N/A</v>
      </c>
      <c r="Q64" s="26" t="e">
        <f>NA()</f>
        <v>#N/A</v>
      </c>
      <c r="R64" s="26" t="e">
        <f>NA()</f>
        <v>#N/A</v>
      </c>
      <c r="S64" s="26" t="e">
        <f>NA()</f>
        <v>#N/A</v>
      </c>
      <c r="T64" s="44">
        <v>-15.97119624986561</v>
      </c>
      <c r="U64" s="44">
        <v>-15.80523328168192</v>
      </c>
      <c r="V64" s="44">
        <v>-15.682094089662479</v>
      </c>
      <c r="W64" s="44">
        <v>-16.518576833536201</v>
      </c>
      <c r="X64" s="26" t="e">
        <f>NA()</f>
        <v>#N/A</v>
      </c>
      <c r="Y64" s="44">
        <v>-18.816499090853029</v>
      </c>
      <c r="Z64" s="26" t="e">
        <f>NA()</f>
        <v>#N/A</v>
      </c>
      <c r="AA64" s="44">
        <v>-18.930515783395609</v>
      </c>
      <c r="AB64" s="44">
        <v>-18.515088131523331</v>
      </c>
      <c r="AC64" s="44">
        <v>-16.374394211347809</v>
      </c>
      <c r="AD64" s="26" t="e">
        <f>NA()</f>
        <v>#N/A</v>
      </c>
    </row>
    <row r="65" spans="1:30" x14ac:dyDescent="0.3">
      <c r="A65" s="9">
        <v>45349</v>
      </c>
      <c r="B65" s="44">
        <v>-22.870906078762019</v>
      </c>
      <c r="C65" s="44">
        <v>-23.25269040683256</v>
      </c>
      <c r="D65" s="26" t="e">
        <f>NA()</f>
        <v>#N/A</v>
      </c>
      <c r="E65" s="26" t="e">
        <f>NA()</f>
        <v>#N/A</v>
      </c>
      <c r="F65" s="44">
        <v>-23.073853903427729</v>
      </c>
      <c r="G65" s="44">
        <v>-23.073853903427729</v>
      </c>
      <c r="H65" s="44">
        <v>-22.983970358599379</v>
      </c>
      <c r="I65" s="44">
        <v>-23.098443567071509</v>
      </c>
      <c r="J65" s="44">
        <v>-23.397764925292851</v>
      </c>
      <c r="K65" s="44">
        <v>-22.528600519701339</v>
      </c>
      <c r="L65" s="44">
        <v>-22.528600519701339</v>
      </c>
      <c r="M65" s="26" t="e">
        <f>NA()</f>
        <v>#N/A</v>
      </c>
      <c r="N65" s="26" t="e">
        <f>NA()</f>
        <v>#N/A</v>
      </c>
      <c r="O65" s="26" t="e">
        <f>NA()</f>
        <v>#N/A</v>
      </c>
      <c r="P65" s="26" t="e">
        <f>NA()</f>
        <v>#N/A</v>
      </c>
      <c r="Q65" s="26" t="e">
        <f>NA()</f>
        <v>#N/A</v>
      </c>
      <c r="R65" s="26" t="e">
        <f>NA()</f>
        <v>#N/A</v>
      </c>
      <c r="S65" s="26" t="e">
        <f>NA()</f>
        <v>#N/A</v>
      </c>
      <c r="T65" s="44">
        <v>-21.95810140907216</v>
      </c>
      <c r="U65" s="44">
        <v>-22.228101663648768</v>
      </c>
      <c r="V65" s="44">
        <v>-22.450280216949722</v>
      </c>
      <c r="W65" s="44">
        <v>-22.924022571121281</v>
      </c>
      <c r="X65" s="26" t="e">
        <f>NA()</f>
        <v>#N/A</v>
      </c>
      <c r="Y65" s="44">
        <v>-23.685038144865899</v>
      </c>
      <c r="Z65" s="26" t="e">
        <f>NA()</f>
        <v>#N/A</v>
      </c>
      <c r="AA65" s="44">
        <v>-24.188760784456949</v>
      </c>
      <c r="AB65" s="44">
        <v>-25.296507730018821</v>
      </c>
      <c r="AC65" s="44">
        <v>-22.869909983533891</v>
      </c>
      <c r="AD65" s="26" t="e">
        <f>NA()</f>
        <v>#N/A</v>
      </c>
    </row>
    <row r="66" spans="1:30" x14ac:dyDescent="0.3">
      <c r="A66" s="9">
        <v>45350</v>
      </c>
      <c r="B66" s="44">
        <v>-19.675520660769191</v>
      </c>
      <c r="C66" s="44">
        <v>-19.4084885602154</v>
      </c>
      <c r="D66" s="26" t="e">
        <f>NA()</f>
        <v>#N/A</v>
      </c>
      <c r="E66" s="26" t="e">
        <f>NA()</f>
        <v>#N/A</v>
      </c>
      <c r="F66" s="44">
        <v>-19.974019408159592</v>
      </c>
      <c r="G66" s="44">
        <v>-19.974019408159592</v>
      </c>
      <c r="H66" s="44">
        <v>-19.77089983575172</v>
      </c>
      <c r="I66" s="44">
        <v>-20.181257622886651</v>
      </c>
      <c r="J66" s="44">
        <v>-20.707970017973111</v>
      </c>
      <c r="K66" s="44">
        <v>-16.979423431166989</v>
      </c>
      <c r="L66" s="44">
        <v>-16.979423431166989</v>
      </c>
      <c r="M66" s="26" t="e">
        <f>NA()</f>
        <v>#N/A</v>
      </c>
      <c r="N66" s="26" t="e">
        <f>NA()</f>
        <v>#N/A</v>
      </c>
      <c r="O66" s="26" t="e">
        <f>NA()</f>
        <v>#N/A</v>
      </c>
      <c r="P66" s="26" t="e">
        <f>NA()</f>
        <v>#N/A</v>
      </c>
      <c r="Q66" s="26" t="e">
        <f>NA()</f>
        <v>#N/A</v>
      </c>
      <c r="R66" s="26" t="e">
        <f>NA()</f>
        <v>#N/A</v>
      </c>
      <c r="S66" s="26" t="e">
        <f>NA()</f>
        <v>#N/A</v>
      </c>
      <c r="T66" s="44">
        <v>-18.680846132050931</v>
      </c>
      <c r="U66" s="44">
        <v>-18.764032943082299</v>
      </c>
      <c r="V66" s="44">
        <v>-19.521409242878061</v>
      </c>
      <c r="W66" s="44">
        <v>-20.114689630425591</v>
      </c>
      <c r="X66" s="26" t="e">
        <f>NA()</f>
        <v>#N/A</v>
      </c>
      <c r="Y66" s="44">
        <v>-21.383895235983321</v>
      </c>
      <c r="Z66" s="26" t="e">
        <f>NA()</f>
        <v>#N/A</v>
      </c>
      <c r="AA66" s="44">
        <v>-22.939047460167899</v>
      </c>
      <c r="AB66" s="44">
        <v>-23.870258866407511</v>
      </c>
      <c r="AC66" s="44">
        <v>-20.089532378784639</v>
      </c>
      <c r="AD66" s="26" t="e">
        <f>NA()</f>
        <v>#N/A</v>
      </c>
    </row>
    <row r="67" spans="1:30" x14ac:dyDescent="0.3">
      <c r="A67" s="9">
        <v>45351</v>
      </c>
      <c r="B67" s="44">
        <v>-9.8751270839146059</v>
      </c>
      <c r="C67" s="44">
        <v>-6.9827578930922414</v>
      </c>
      <c r="D67" s="26" t="e">
        <f>NA()</f>
        <v>#N/A</v>
      </c>
      <c r="E67" s="26" t="e">
        <f>NA()</f>
        <v>#N/A</v>
      </c>
      <c r="F67" s="44">
        <v>-3.7814267554322778</v>
      </c>
      <c r="G67" s="44">
        <v>-3.7814267554322778</v>
      </c>
      <c r="H67" s="44">
        <v>-6.669902995213306</v>
      </c>
      <c r="I67" s="44">
        <v>-6.2421190146325776</v>
      </c>
      <c r="J67" s="44">
        <v>-5.2248614558787949</v>
      </c>
      <c r="K67" s="44">
        <v>-3.1464731163846982</v>
      </c>
      <c r="L67" s="44">
        <v>-3.1464731163846982</v>
      </c>
      <c r="M67" s="26" t="e">
        <f>NA()</f>
        <v>#N/A</v>
      </c>
      <c r="N67" s="26" t="e">
        <f>NA()</f>
        <v>#N/A</v>
      </c>
      <c r="O67" s="26" t="e">
        <f>NA()</f>
        <v>#N/A</v>
      </c>
      <c r="P67" s="26" t="e">
        <f>NA()</f>
        <v>#N/A</v>
      </c>
      <c r="Q67" s="26" t="e">
        <f>NA()</f>
        <v>#N/A</v>
      </c>
      <c r="R67" s="26" t="e">
        <f>NA()</f>
        <v>#N/A</v>
      </c>
      <c r="S67" s="26" t="e">
        <f>NA()</f>
        <v>#N/A</v>
      </c>
      <c r="T67" s="44">
        <v>-1.820209692158812</v>
      </c>
      <c r="U67" s="44">
        <v>-1.6066186721685649</v>
      </c>
      <c r="V67" s="44">
        <v>-1.7870812152398801</v>
      </c>
      <c r="W67" s="44">
        <v>-3.5059713355593369</v>
      </c>
      <c r="X67" s="26" t="e">
        <f>NA()</f>
        <v>#N/A</v>
      </c>
      <c r="Y67" s="44">
        <v>-12.847542480227959</v>
      </c>
      <c r="Z67" s="26" t="e">
        <f>NA()</f>
        <v>#N/A</v>
      </c>
      <c r="AA67" s="44">
        <v>-13.95327144417303</v>
      </c>
      <c r="AB67" s="44">
        <v>-12.037281164306821</v>
      </c>
      <c r="AC67" s="44">
        <v>-3.2423134956193849</v>
      </c>
      <c r="AD67" s="26" t="e">
        <f>NA()</f>
        <v>#N/A</v>
      </c>
    </row>
    <row r="68" spans="1:30" x14ac:dyDescent="0.3">
      <c r="A68" s="9">
        <v>45352</v>
      </c>
      <c r="B68" s="44">
        <v>-12.77264369126704</v>
      </c>
      <c r="C68" s="44">
        <v>-13.23093735306435</v>
      </c>
      <c r="D68" s="26" t="e">
        <f>NA()</f>
        <v>#N/A</v>
      </c>
      <c r="E68" s="26" t="e">
        <f>NA()</f>
        <v>#N/A</v>
      </c>
      <c r="F68" s="44">
        <v>-12.493703649834289</v>
      </c>
      <c r="G68" s="44">
        <v>-12.493703649834289</v>
      </c>
      <c r="H68" s="44">
        <v>-12.98445913680473</v>
      </c>
      <c r="I68" s="44">
        <v>-12.79796013461953</v>
      </c>
      <c r="J68" s="44">
        <v>-12.818549900890959</v>
      </c>
      <c r="K68" s="44">
        <v>-10.15520294112963</v>
      </c>
      <c r="L68" s="44">
        <v>-10.15520294112963</v>
      </c>
      <c r="M68" s="26" t="e">
        <f>NA()</f>
        <v>#N/A</v>
      </c>
      <c r="N68" s="26" t="e">
        <f>NA()</f>
        <v>#N/A</v>
      </c>
      <c r="O68" s="26" t="e">
        <f>NA()</f>
        <v>#N/A</v>
      </c>
      <c r="P68" s="26" t="e">
        <f>NA()</f>
        <v>#N/A</v>
      </c>
      <c r="Q68" s="26" t="e">
        <f>NA()</f>
        <v>#N/A</v>
      </c>
      <c r="R68" s="26" t="e">
        <f>NA()</f>
        <v>#N/A</v>
      </c>
      <c r="S68" s="26" t="e">
        <f>NA()</f>
        <v>#N/A</v>
      </c>
      <c r="T68" s="44">
        <v>-11.36510884229557</v>
      </c>
      <c r="U68" s="44">
        <v>-11.369265034220181</v>
      </c>
      <c r="V68" s="44">
        <v>-11.749551507258159</v>
      </c>
      <c r="W68" s="44">
        <v>-12.284050704074559</v>
      </c>
      <c r="X68" s="26" t="e">
        <f>NA()</f>
        <v>#N/A</v>
      </c>
      <c r="Y68" s="44">
        <v>-16.954026436288419</v>
      </c>
      <c r="Z68" s="26" t="e">
        <f>NA()</f>
        <v>#N/A</v>
      </c>
      <c r="AA68" s="44">
        <v>-17.910587930511038</v>
      </c>
      <c r="AB68" s="44">
        <v>-16.444554874324979</v>
      </c>
      <c r="AC68" s="44">
        <v>-12.29070262902866</v>
      </c>
      <c r="AD68" s="26" t="e">
        <f>NA()</f>
        <v>#N/A</v>
      </c>
    </row>
    <row r="69" spans="1:30" x14ac:dyDescent="0.3">
      <c r="A69" s="9">
        <v>45353</v>
      </c>
      <c r="B69" s="44">
        <v>-19.36742969530253</v>
      </c>
      <c r="C69" s="44">
        <v>-18.668770619422329</v>
      </c>
      <c r="D69" s="26" t="e">
        <f>NA()</f>
        <v>#N/A</v>
      </c>
      <c r="E69" s="26" t="e">
        <f>NA()</f>
        <v>#N/A</v>
      </c>
      <c r="F69" s="44">
        <v>-17.492743132439809</v>
      </c>
      <c r="G69" s="44">
        <v>-17.492743132439809</v>
      </c>
      <c r="H69" s="44">
        <v>-18.18659580549777</v>
      </c>
      <c r="I69" s="44">
        <v>-17.58235209152917</v>
      </c>
      <c r="J69" s="44">
        <v>-16.559369973575372</v>
      </c>
      <c r="K69" s="44">
        <v>-16.462089943945561</v>
      </c>
      <c r="L69" s="44">
        <v>-16.462089943945561</v>
      </c>
      <c r="M69" s="26" t="e">
        <f>NA()</f>
        <v>#N/A</v>
      </c>
      <c r="N69" s="26" t="e">
        <f>NA()</f>
        <v>#N/A</v>
      </c>
      <c r="O69" s="26" t="e">
        <f>NA()</f>
        <v>#N/A</v>
      </c>
      <c r="P69" s="26" t="e">
        <f>NA()</f>
        <v>#N/A</v>
      </c>
      <c r="Q69" s="26" t="e">
        <f>NA()</f>
        <v>#N/A</v>
      </c>
      <c r="R69" s="26" t="e">
        <f>NA()</f>
        <v>#N/A</v>
      </c>
      <c r="S69" s="26" t="e">
        <f>NA()</f>
        <v>#N/A</v>
      </c>
      <c r="T69" s="44">
        <v>-15.405339059625531</v>
      </c>
      <c r="U69" s="44">
        <v>-15.595258450985909</v>
      </c>
      <c r="V69" s="44">
        <v>-15.06476576786218</v>
      </c>
      <c r="W69" s="44">
        <v>-15.81206787071878</v>
      </c>
      <c r="X69" s="26" t="e">
        <f>NA()</f>
        <v>#N/A</v>
      </c>
      <c r="Y69" s="44">
        <v>-18.342014487302269</v>
      </c>
      <c r="Z69" s="26" t="e">
        <f>NA()</f>
        <v>#N/A</v>
      </c>
      <c r="AA69" s="44">
        <v>-17.994787662266479</v>
      </c>
      <c r="AB69" s="44">
        <v>-17.251791580690679</v>
      </c>
      <c r="AC69" s="44">
        <v>-15.51011369433934</v>
      </c>
      <c r="AD69" s="26" t="e">
        <f>NA()</f>
        <v>#N/A</v>
      </c>
    </row>
    <row r="70" spans="1:30" x14ac:dyDescent="0.3">
      <c r="A70" s="9">
        <v>45354</v>
      </c>
      <c r="B70" s="44">
        <v>-23.002222267040789</v>
      </c>
      <c r="C70" s="44">
        <v>-24.029347633657839</v>
      </c>
      <c r="D70" s="26" t="e">
        <f>NA()</f>
        <v>#N/A</v>
      </c>
      <c r="E70" s="26" t="e">
        <f>NA()</f>
        <v>#N/A</v>
      </c>
      <c r="F70" s="44">
        <v>-23.773586479335759</v>
      </c>
      <c r="G70" s="44">
        <v>-23.773586479335759</v>
      </c>
      <c r="H70" s="44">
        <v>-24.090367946441209</v>
      </c>
      <c r="I70" s="44">
        <v>-24.264357348223228</v>
      </c>
      <c r="J70" s="44">
        <v>-23.29361667568077</v>
      </c>
      <c r="K70" s="44">
        <v>-21.383729541749862</v>
      </c>
      <c r="L70" s="44">
        <v>-21.383729541749862</v>
      </c>
      <c r="M70" s="26" t="e">
        <f>NA()</f>
        <v>#N/A</v>
      </c>
      <c r="N70" s="26" t="e">
        <f>NA()</f>
        <v>#N/A</v>
      </c>
      <c r="O70" s="26" t="e">
        <f>NA()</f>
        <v>#N/A</v>
      </c>
      <c r="P70" s="26" t="e">
        <f>NA()</f>
        <v>#N/A</v>
      </c>
      <c r="Q70" s="26" t="e">
        <f>NA()</f>
        <v>#N/A</v>
      </c>
      <c r="R70" s="26" t="e">
        <f>NA()</f>
        <v>#N/A</v>
      </c>
      <c r="S70" s="26" t="e">
        <f>NA()</f>
        <v>#N/A</v>
      </c>
      <c r="T70" s="44">
        <v>-21.508063304096169</v>
      </c>
      <c r="U70" s="44">
        <v>-21.644440660035091</v>
      </c>
      <c r="V70" s="44">
        <v>-21.734826020101931</v>
      </c>
      <c r="W70" s="44">
        <v>-22.51422134789135</v>
      </c>
      <c r="X70" s="26" t="e">
        <f>NA()</f>
        <v>#N/A</v>
      </c>
      <c r="Y70" s="44">
        <v>-25.705522700503479</v>
      </c>
      <c r="Z70" s="26" t="e">
        <f>NA()</f>
        <v>#N/A</v>
      </c>
      <c r="AA70" s="44">
        <v>-24.044278573642121</v>
      </c>
      <c r="AB70" s="44">
        <v>-22.073168033231951</v>
      </c>
      <c r="AC70" s="44">
        <v>-22.232580805912079</v>
      </c>
      <c r="AD70" s="26" t="e">
        <f>NA()</f>
        <v>#N/A</v>
      </c>
    </row>
    <row r="71" spans="1:30" x14ac:dyDescent="0.3">
      <c r="A71" s="9">
        <v>45355</v>
      </c>
      <c r="B71" s="44">
        <v>-19.848035940946229</v>
      </c>
      <c r="C71" s="44">
        <v>-21.672337476578889</v>
      </c>
      <c r="D71" s="26" t="e">
        <f>NA()</f>
        <v>#N/A</v>
      </c>
      <c r="E71" s="26" t="e">
        <f>NA()</f>
        <v>#N/A</v>
      </c>
      <c r="F71" s="44">
        <v>-22.45225068413777</v>
      </c>
      <c r="G71" s="44">
        <v>-22.45225068413777</v>
      </c>
      <c r="H71" s="44">
        <v>-21.931556452053002</v>
      </c>
      <c r="I71" s="44">
        <v>-22.638885479824811</v>
      </c>
      <c r="J71" s="44">
        <v>-22.60820644360464</v>
      </c>
      <c r="K71" s="44">
        <v>-22.112584913822619</v>
      </c>
      <c r="L71" s="44">
        <v>-22.112584913822619</v>
      </c>
      <c r="M71" s="26" t="e">
        <f>NA()</f>
        <v>#N/A</v>
      </c>
      <c r="N71" s="26" t="e">
        <f>NA()</f>
        <v>#N/A</v>
      </c>
      <c r="O71" s="26" t="e">
        <f>NA()</f>
        <v>#N/A</v>
      </c>
      <c r="P71" s="26" t="e">
        <f>NA()</f>
        <v>#N/A</v>
      </c>
      <c r="Q71" s="26" t="e">
        <f>NA()</f>
        <v>#N/A</v>
      </c>
      <c r="R71" s="26" t="e">
        <f>NA()</f>
        <v>#N/A</v>
      </c>
      <c r="S71" s="26" t="e">
        <f>NA()</f>
        <v>#N/A</v>
      </c>
      <c r="T71" s="44">
        <v>-21.71539163385324</v>
      </c>
      <c r="U71" s="44">
        <v>-21.633992971382039</v>
      </c>
      <c r="V71" s="44">
        <v>-21.834631692654678</v>
      </c>
      <c r="W71" s="44">
        <v>-22.221419068129659</v>
      </c>
      <c r="X71" s="26" t="e">
        <f>NA()</f>
        <v>#N/A</v>
      </c>
      <c r="Y71" s="44">
        <v>-24.912970076039901</v>
      </c>
      <c r="Z71" s="26" t="e">
        <f>NA()</f>
        <v>#N/A</v>
      </c>
      <c r="AA71" s="44">
        <v>-26.023703404949028</v>
      </c>
      <c r="AB71" s="44">
        <v>-25.803853582273518</v>
      </c>
      <c r="AC71" s="44">
        <v>-22.145632916445521</v>
      </c>
      <c r="AD71" s="26" t="e">
        <f>NA()</f>
        <v>#N/A</v>
      </c>
    </row>
    <row r="72" spans="1:30" x14ac:dyDescent="0.3">
      <c r="A72" s="9">
        <v>45356</v>
      </c>
      <c r="B72" s="44">
        <v>-20.037135094201361</v>
      </c>
      <c r="C72" s="44">
        <v>-22.33920592989055</v>
      </c>
      <c r="D72" s="26" t="e">
        <f>NA()</f>
        <v>#N/A</v>
      </c>
      <c r="E72" s="26" t="e">
        <f>NA()</f>
        <v>#N/A</v>
      </c>
      <c r="F72" s="44">
        <v>-23.633547115060249</v>
      </c>
      <c r="G72" s="44">
        <v>-23.633547115060249</v>
      </c>
      <c r="H72" s="44">
        <v>-22.536412766666249</v>
      </c>
      <c r="I72" s="44">
        <v>-23.047277237645631</v>
      </c>
      <c r="J72" s="44">
        <v>-22.627634985284999</v>
      </c>
      <c r="K72" s="44">
        <v>-22.00157873397481</v>
      </c>
      <c r="L72" s="44">
        <v>-22.00157873397481</v>
      </c>
      <c r="M72" s="26" t="e">
        <f>NA()</f>
        <v>#N/A</v>
      </c>
      <c r="N72" s="26" t="e">
        <f>NA()</f>
        <v>#N/A</v>
      </c>
      <c r="O72" s="26" t="e">
        <f>NA()</f>
        <v>#N/A</v>
      </c>
      <c r="P72" s="26" t="e">
        <f>NA()</f>
        <v>#N/A</v>
      </c>
      <c r="Q72" s="26" t="e">
        <f>NA()</f>
        <v>#N/A</v>
      </c>
      <c r="R72" s="26" t="e">
        <f>NA()</f>
        <v>#N/A</v>
      </c>
      <c r="S72" s="26" t="e">
        <f>NA()</f>
        <v>#N/A</v>
      </c>
      <c r="T72" s="44">
        <v>-20.0436553861752</v>
      </c>
      <c r="U72" s="44">
        <v>-21.60891162948764</v>
      </c>
      <c r="V72" s="44">
        <v>-21.804907650417729</v>
      </c>
      <c r="W72" s="44">
        <v>-22.216271317851369</v>
      </c>
      <c r="X72" s="26" t="e">
        <f>NA()</f>
        <v>#N/A</v>
      </c>
      <c r="Y72" s="44">
        <v>-21.815903539112071</v>
      </c>
      <c r="Z72" s="26" t="e">
        <f>NA()</f>
        <v>#N/A</v>
      </c>
      <c r="AA72" s="44">
        <v>-22.200136112992912</v>
      </c>
      <c r="AB72" s="44">
        <v>-22.903720652218169</v>
      </c>
      <c r="AC72" s="44">
        <v>-21.925464339402421</v>
      </c>
      <c r="AD72" s="26" t="e">
        <f>NA()</f>
        <v>#N/A</v>
      </c>
    </row>
    <row r="73" spans="1:30" x14ac:dyDescent="0.3">
      <c r="A73" s="9">
        <v>45357</v>
      </c>
      <c r="B73" s="44">
        <v>-21.51399054402512</v>
      </c>
      <c r="C73" s="44">
        <v>-20.547704790779729</v>
      </c>
      <c r="D73" s="26" t="e">
        <f>NA()</f>
        <v>#N/A</v>
      </c>
      <c r="E73" s="26" t="e">
        <f>NA()</f>
        <v>#N/A</v>
      </c>
      <c r="F73" s="44">
        <v>-20.258661874755148</v>
      </c>
      <c r="G73" s="44">
        <v>-20.258661874755148</v>
      </c>
      <c r="H73" s="44">
        <v>-20.392750906220702</v>
      </c>
      <c r="I73" s="44">
        <v>-19.964465450908339</v>
      </c>
      <c r="J73" s="44">
        <v>-19.55507904128973</v>
      </c>
      <c r="K73" s="44">
        <v>-21.141642677096769</v>
      </c>
      <c r="L73" s="44">
        <v>-21.141642677096769</v>
      </c>
      <c r="M73" s="26" t="e">
        <f>NA()</f>
        <v>#N/A</v>
      </c>
      <c r="N73" s="26" t="e">
        <f>NA()</f>
        <v>#N/A</v>
      </c>
      <c r="O73" s="26" t="e">
        <f>NA()</f>
        <v>#N/A</v>
      </c>
      <c r="P73" s="26" t="e">
        <f>NA()</f>
        <v>#N/A</v>
      </c>
      <c r="Q73" s="26" t="e">
        <f>NA()</f>
        <v>#N/A</v>
      </c>
      <c r="R73" s="26" t="e">
        <f>NA()</f>
        <v>#N/A</v>
      </c>
      <c r="S73" s="26" t="e">
        <f>NA()</f>
        <v>#N/A</v>
      </c>
      <c r="T73" s="44">
        <v>-18.577948511339461</v>
      </c>
      <c r="U73" s="44">
        <v>-19.782737782550161</v>
      </c>
      <c r="V73" s="44">
        <v>-19.10381432663868</v>
      </c>
      <c r="W73" s="44">
        <v>-19.329446683964211</v>
      </c>
      <c r="X73" s="26" t="e">
        <f>NA()</f>
        <v>#N/A</v>
      </c>
      <c r="Y73" s="44">
        <v>-19.946510655028789</v>
      </c>
      <c r="Z73" s="26" t="e">
        <f>NA()</f>
        <v>#N/A</v>
      </c>
      <c r="AA73" s="44">
        <v>-21.162168624041559</v>
      </c>
      <c r="AB73" s="44">
        <v>-20.841279337100449</v>
      </c>
      <c r="AC73" s="44">
        <v>-19.182958560384861</v>
      </c>
      <c r="AD73" s="26" t="e">
        <f>NA()</f>
        <v>#N/A</v>
      </c>
    </row>
    <row r="74" spans="1:30" x14ac:dyDescent="0.3">
      <c r="A74" s="9">
        <v>45358</v>
      </c>
      <c r="B74" s="44">
        <v>-21.331028517796611</v>
      </c>
      <c r="C74" s="44">
        <v>-18.544166154138409</v>
      </c>
      <c r="D74" s="26" t="e">
        <f>NA()</f>
        <v>#N/A</v>
      </c>
      <c r="E74" s="26" t="e">
        <f>NA()</f>
        <v>#N/A</v>
      </c>
      <c r="F74" s="44">
        <v>-17.55961775075755</v>
      </c>
      <c r="G74" s="44">
        <v>-17.55961775075755</v>
      </c>
      <c r="H74" s="44">
        <v>-18.893647216074019</v>
      </c>
      <c r="I74" s="44">
        <v>-19.937870765579731</v>
      </c>
      <c r="J74" s="44">
        <v>-20.37393973144972</v>
      </c>
      <c r="K74" s="44">
        <v>-16.770484603078732</v>
      </c>
      <c r="L74" s="44">
        <v>-16.770484603078732</v>
      </c>
      <c r="M74" s="26" t="e">
        <f>NA()</f>
        <v>#N/A</v>
      </c>
      <c r="N74" s="26" t="e">
        <f>NA()</f>
        <v>#N/A</v>
      </c>
      <c r="O74" s="26" t="e">
        <f>NA()</f>
        <v>#N/A</v>
      </c>
      <c r="P74" s="26" t="e">
        <f>NA()</f>
        <v>#N/A</v>
      </c>
      <c r="Q74" s="26" t="e">
        <f>NA()</f>
        <v>#N/A</v>
      </c>
      <c r="R74" s="26" t="e">
        <f>NA()</f>
        <v>#N/A</v>
      </c>
      <c r="S74" s="26" t="e">
        <f>NA()</f>
        <v>#N/A</v>
      </c>
      <c r="T74" s="44">
        <v>-15.43092664899444</v>
      </c>
      <c r="U74" s="44">
        <v>-16.793496900240768</v>
      </c>
      <c r="V74" s="44">
        <v>-18.767930715398251</v>
      </c>
      <c r="W74" s="44">
        <v>-19.570935223423991</v>
      </c>
      <c r="X74" s="26" t="e">
        <f>NA()</f>
        <v>#N/A</v>
      </c>
      <c r="Y74" s="44">
        <v>-20.32246630064833</v>
      </c>
      <c r="Z74" s="26" t="e">
        <f>NA()</f>
        <v>#N/A</v>
      </c>
      <c r="AA74" s="44">
        <v>-22.458409966123529</v>
      </c>
      <c r="AB74" s="44">
        <v>-23.020887380417431</v>
      </c>
      <c r="AC74" s="44">
        <v>-19.620614023964119</v>
      </c>
      <c r="AD74" s="26" t="e">
        <f>NA()</f>
        <v>#N/A</v>
      </c>
    </row>
    <row r="75" spans="1:30" x14ac:dyDescent="0.3">
      <c r="A75" s="9">
        <v>45359</v>
      </c>
      <c r="B75" s="44">
        <v>-15.768931934909119</v>
      </c>
      <c r="C75" s="44">
        <v>-12.04309389131026</v>
      </c>
      <c r="D75" s="26" t="e">
        <f>NA()</f>
        <v>#N/A</v>
      </c>
      <c r="E75" s="26" t="e">
        <f>NA()</f>
        <v>#N/A</v>
      </c>
      <c r="F75" s="44">
        <v>-11.0283269260587</v>
      </c>
      <c r="G75" s="44">
        <v>-11.0283269260587</v>
      </c>
      <c r="H75" s="44">
        <v>-12.031963197607871</v>
      </c>
      <c r="I75" s="44">
        <v>-12.47949713261448</v>
      </c>
      <c r="J75" s="44">
        <v>-13.418681831368531</v>
      </c>
      <c r="K75" s="44">
        <v>-11.171965581372829</v>
      </c>
      <c r="L75" s="44">
        <v>-11.171965581372829</v>
      </c>
      <c r="M75" s="26" t="e">
        <f>NA()</f>
        <v>#N/A</v>
      </c>
      <c r="N75" s="26" t="e">
        <f>NA()</f>
        <v>#N/A</v>
      </c>
      <c r="O75" s="26" t="e">
        <f>NA()</f>
        <v>#N/A</v>
      </c>
      <c r="P75" s="26" t="e">
        <f>NA()</f>
        <v>#N/A</v>
      </c>
      <c r="Q75" s="26" t="e">
        <f>NA()</f>
        <v>#N/A</v>
      </c>
      <c r="R75" s="26" t="e">
        <f>NA()</f>
        <v>#N/A</v>
      </c>
      <c r="S75" s="26" t="e">
        <f>NA()</f>
        <v>#N/A</v>
      </c>
      <c r="T75" s="44">
        <v>-9.8610434249271179</v>
      </c>
      <c r="U75" s="44">
        <v>-9.7984576939053341</v>
      </c>
      <c r="V75" s="44">
        <v>-10.80403125904223</v>
      </c>
      <c r="W75" s="44">
        <v>-12.11135654520538</v>
      </c>
      <c r="X75" s="26" t="e">
        <f>NA()</f>
        <v>#N/A</v>
      </c>
      <c r="Y75" s="44">
        <v>-12.02020831136304</v>
      </c>
      <c r="Z75" s="26" t="e">
        <f>NA()</f>
        <v>#N/A</v>
      </c>
      <c r="AA75" s="44">
        <v>-13.508238110736331</v>
      </c>
      <c r="AB75" s="44">
        <v>-15.12656663239142</v>
      </c>
      <c r="AC75" s="44">
        <v>-12.191547274612279</v>
      </c>
      <c r="AD75" s="26" t="e">
        <f>NA()</f>
        <v>#N/A</v>
      </c>
    </row>
    <row r="76" spans="1:30" x14ac:dyDescent="0.3">
      <c r="A76" s="9">
        <v>45360</v>
      </c>
      <c r="B76" s="44">
        <v>-11.00375494759408</v>
      </c>
      <c r="C76" s="44">
        <v>-6.138599088551814</v>
      </c>
      <c r="D76" s="26" t="e">
        <f>NA()</f>
        <v>#N/A</v>
      </c>
      <c r="E76" s="26" t="e">
        <f>NA()</f>
        <v>#N/A</v>
      </c>
      <c r="F76" s="44">
        <v>-3.9765453965550819</v>
      </c>
      <c r="G76" s="44">
        <v>-3.9765453965550819</v>
      </c>
      <c r="H76" s="44">
        <v>-5.8106125905723616</v>
      </c>
      <c r="I76" s="44">
        <v>-5.7210128250533776</v>
      </c>
      <c r="J76" s="44">
        <v>-5.8029640338108379</v>
      </c>
      <c r="K76" s="44">
        <v>-4.3778241226846148</v>
      </c>
      <c r="L76" s="44">
        <v>-4.3778241226846148</v>
      </c>
      <c r="M76" s="26" t="e">
        <f>NA()</f>
        <v>#N/A</v>
      </c>
      <c r="N76" s="26" t="e">
        <f>NA()</f>
        <v>#N/A</v>
      </c>
      <c r="O76" s="26" t="e">
        <f>NA()</f>
        <v>#N/A</v>
      </c>
      <c r="P76" s="26" t="e">
        <f>NA()</f>
        <v>#N/A</v>
      </c>
      <c r="Q76" s="26" t="e">
        <f>NA()</f>
        <v>#N/A</v>
      </c>
      <c r="R76" s="26" t="e">
        <f>NA()</f>
        <v>#N/A</v>
      </c>
      <c r="S76" s="26" t="e">
        <f>NA()</f>
        <v>#N/A</v>
      </c>
      <c r="T76" s="44">
        <v>-4.3563428779625042</v>
      </c>
      <c r="U76" s="44">
        <v>-3.5282157555232629</v>
      </c>
      <c r="V76" s="44">
        <v>-3.0851645247059309</v>
      </c>
      <c r="W76" s="44">
        <v>-4.4440642792583844</v>
      </c>
      <c r="X76" s="26" t="e">
        <f>NA()</f>
        <v>#N/A</v>
      </c>
      <c r="Y76" s="44">
        <v>-5.2826632828871993</v>
      </c>
      <c r="Z76" s="26" t="e">
        <f>NA()</f>
        <v>#N/A</v>
      </c>
      <c r="AA76" s="44">
        <v>-6.0913669526058243</v>
      </c>
      <c r="AB76" s="44">
        <v>-7.218475706932054</v>
      </c>
      <c r="AC76" s="44">
        <v>-4.3981364016441944</v>
      </c>
      <c r="AD76" s="26" t="e">
        <f>NA()</f>
        <v>#N/A</v>
      </c>
    </row>
    <row r="77" spans="1:30" x14ac:dyDescent="0.3">
      <c r="A77" s="9">
        <v>45361</v>
      </c>
      <c r="B77" s="44">
        <v>-8.2258162318779284</v>
      </c>
      <c r="C77" s="44">
        <v>-6.3508888453129089</v>
      </c>
      <c r="D77" s="26" t="e">
        <f>NA()</f>
        <v>#N/A</v>
      </c>
      <c r="E77" s="26" t="e">
        <f>NA()</f>
        <v>#N/A</v>
      </c>
      <c r="F77" s="44">
        <v>-4.4957806515494099</v>
      </c>
      <c r="G77" s="44">
        <v>-4.4957806515494099</v>
      </c>
      <c r="H77" s="44">
        <v>-5.7065381166583506</v>
      </c>
      <c r="I77" s="44">
        <v>-4.6462951729573092</v>
      </c>
      <c r="J77" s="44">
        <v>-3.6158889302658959</v>
      </c>
      <c r="K77" s="44">
        <v>-3.826138894599751</v>
      </c>
      <c r="L77" s="44">
        <v>-3.826138894599751</v>
      </c>
      <c r="M77" s="26" t="e">
        <f>NA()</f>
        <v>#N/A</v>
      </c>
      <c r="N77" s="26" t="e">
        <f>NA()</f>
        <v>#N/A</v>
      </c>
      <c r="O77" s="26" t="e">
        <f>NA()</f>
        <v>#N/A</v>
      </c>
      <c r="P77" s="26" t="e">
        <f>NA()</f>
        <v>#N/A</v>
      </c>
      <c r="Q77" s="26" t="e">
        <f>NA()</f>
        <v>#N/A</v>
      </c>
      <c r="R77" s="26" t="e">
        <f>NA()</f>
        <v>#N/A</v>
      </c>
      <c r="S77" s="26" t="e">
        <f>NA()</f>
        <v>#N/A</v>
      </c>
      <c r="T77" s="44">
        <v>-2.6871684503117881</v>
      </c>
      <c r="U77" s="44">
        <v>-2.770446195253101</v>
      </c>
      <c r="V77" s="44">
        <v>-2.0515135851325108</v>
      </c>
      <c r="W77" s="44">
        <v>-2.8337012576992038</v>
      </c>
      <c r="X77" s="26" t="e">
        <f>NA()</f>
        <v>#N/A</v>
      </c>
      <c r="Y77" s="44">
        <v>-4.1984906559629849</v>
      </c>
      <c r="Z77" s="26" t="e">
        <f>NA()</f>
        <v>#N/A</v>
      </c>
      <c r="AA77" s="44">
        <v>-3.8372113141921318</v>
      </c>
      <c r="AB77" s="44">
        <v>-2.7037355727647419</v>
      </c>
      <c r="AC77" s="44">
        <v>-2.6851560558060328</v>
      </c>
      <c r="AD77" s="26" t="e">
        <f>NA()</f>
        <v>#N/A</v>
      </c>
    </row>
    <row r="78" spans="1:30" x14ac:dyDescent="0.3">
      <c r="A78" s="9">
        <v>45362</v>
      </c>
      <c r="B78" s="44">
        <v>-8.9985449175161989</v>
      </c>
      <c r="C78" s="44">
        <v>-6.6465882028417127</v>
      </c>
      <c r="D78" s="26" t="e">
        <f>NA()</f>
        <v>#N/A</v>
      </c>
      <c r="E78" s="26" t="e">
        <f>NA()</f>
        <v>#N/A</v>
      </c>
      <c r="F78" s="44">
        <v>-4.2168426768693053</v>
      </c>
      <c r="G78" s="44">
        <v>-4.2168426768693053</v>
      </c>
      <c r="H78" s="44">
        <v>-6.0047794954764413</v>
      </c>
      <c r="I78" s="44">
        <v>-5.349141106756008</v>
      </c>
      <c r="J78" s="44">
        <v>-4.3190262398772461</v>
      </c>
      <c r="K78" s="44">
        <v>-3.5092194674307389</v>
      </c>
      <c r="L78" s="44">
        <v>-3.5092194674307389</v>
      </c>
      <c r="M78" s="26" t="e">
        <f>NA()</f>
        <v>#N/A</v>
      </c>
      <c r="N78" s="26" t="e">
        <f>NA()</f>
        <v>#N/A</v>
      </c>
      <c r="O78" s="26" t="e">
        <f>NA()</f>
        <v>#N/A</v>
      </c>
      <c r="P78" s="26" t="e">
        <f>NA()</f>
        <v>#N/A</v>
      </c>
      <c r="Q78" s="26" t="e">
        <f>NA()</f>
        <v>#N/A</v>
      </c>
      <c r="R78" s="26" t="e">
        <f>NA()</f>
        <v>#N/A</v>
      </c>
      <c r="S78" s="26" t="e">
        <f>NA()</f>
        <v>#N/A</v>
      </c>
      <c r="T78" s="44">
        <v>-2.3561325213231039</v>
      </c>
      <c r="U78" s="44">
        <v>-2.044518300592244</v>
      </c>
      <c r="V78" s="44">
        <v>-1.2946687762434981</v>
      </c>
      <c r="W78" s="44">
        <v>-2.8068475080603719</v>
      </c>
      <c r="X78" s="26" t="e">
        <f>NA()</f>
        <v>#N/A</v>
      </c>
      <c r="Y78" s="44">
        <v>-5.6853052865353666</v>
      </c>
      <c r="Z78" s="26" t="e">
        <f>NA()</f>
        <v>#N/A</v>
      </c>
      <c r="AA78" s="44">
        <v>-5.5233098028519976</v>
      </c>
      <c r="AB78" s="44">
        <v>-4.6029674009692494</v>
      </c>
      <c r="AC78" s="44">
        <v>-2.582259589063824</v>
      </c>
      <c r="AD78" s="26" t="e">
        <f>NA()</f>
        <v>#N/A</v>
      </c>
    </row>
    <row r="79" spans="1:30" x14ac:dyDescent="0.3">
      <c r="A79" s="9">
        <v>45363</v>
      </c>
      <c r="B79" s="44">
        <v>-8.1320547259118712</v>
      </c>
      <c r="C79" s="44">
        <v>-6.3198785435148466</v>
      </c>
      <c r="D79" s="26" t="e">
        <f>NA()</f>
        <v>#N/A</v>
      </c>
      <c r="E79" s="26" t="e">
        <f>NA()</f>
        <v>#N/A</v>
      </c>
      <c r="F79" s="44">
        <v>-4.4524773982905694</v>
      </c>
      <c r="G79" s="44">
        <v>-4.4524773982905694</v>
      </c>
      <c r="H79" s="44">
        <v>-5.5812266159904311</v>
      </c>
      <c r="I79" s="44">
        <v>-4.535119757328232</v>
      </c>
      <c r="J79" s="44">
        <v>-3.6330035457225449</v>
      </c>
      <c r="K79" s="44">
        <v>-4.3705610538186193</v>
      </c>
      <c r="L79" s="44">
        <v>-4.3705610538186193</v>
      </c>
      <c r="M79" s="26" t="e">
        <f>NA()</f>
        <v>#N/A</v>
      </c>
      <c r="N79" s="26" t="e">
        <f>NA()</f>
        <v>#N/A</v>
      </c>
      <c r="O79" s="26" t="e">
        <f>NA()</f>
        <v>#N/A</v>
      </c>
      <c r="P79" s="26" t="e">
        <f>NA()</f>
        <v>#N/A</v>
      </c>
      <c r="Q79" s="26" t="e">
        <f>NA()</f>
        <v>#N/A</v>
      </c>
      <c r="R79" s="26" t="e">
        <f>NA()</f>
        <v>#N/A</v>
      </c>
      <c r="S79" s="26" t="e">
        <f>NA()</f>
        <v>#N/A</v>
      </c>
      <c r="T79" s="44">
        <v>-2.381545077915916</v>
      </c>
      <c r="U79" s="44">
        <v>-2.921590975621029</v>
      </c>
      <c r="V79" s="44">
        <v>-1.8178521273774779</v>
      </c>
      <c r="W79" s="44">
        <v>-2.7254278365500109</v>
      </c>
      <c r="X79" s="26" t="e">
        <f>NA()</f>
        <v>#N/A</v>
      </c>
      <c r="Y79" s="44">
        <v>-5.2032638579900663</v>
      </c>
      <c r="Z79" s="26" t="e">
        <f>NA()</f>
        <v>#N/A</v>
      </c>
      <c r="AA79" s="44">
        <v>-5.500184025805936</v>
      </c>
      <c r="AB79" s="44">
        <v>-4.1773210161655356</v>
      </c>
      <c r="AC79" s="44">
        <v>-2.4947962781254769</v>
      </c>
      <c r="AD79" s="26" t="e">
        <f>NA()</f>
        <v>#N/A</v>
      </c>
    </row>
    <row r="80" spans="1:30" x14ac:dyDescent="0.3">
      <c r="A80" s="9">
        <v>45364</v>
      </c>
      <c r="B80" s="44">
        <v>-10.932046269938949</v>
      </c>
      <c r="C80" s="44">
        <v>-7.3416577119213287</v>
      </c>
      <c r="D80" s="26" t="e">
        <f>NA()</f>
        <v>#N/A</v>
      </c>
      <c r="E80" s="26" t="e">
        <f>NA()</f>
        <v>#N/A</v>
      </c>
      <c r="F80" s="44">
        <v>-4.5258921928724476</v>
      </c>
      <c r="G80" s="44">
        <v>-4.5258921928724476</v>
      </c>
      <c r="H80" s="44">
        <v>-6.6478516618910817</v>
      </c>
      <c r="I80" s="44">
        <v>-6.1000403123583737</v>
      </c>
      <c r="J80" s="44">
        <v>-5.706914825751312</v>
      </c>
      <c r="K80" s="44">
        <v>-4.7179682299009187</v>
      </c>
      <c r="L80" s="44">
        <v>-4.7179682299009187</v>
      </c>
      <c r="M80" s="26" t="e">
        <f>NA()</f>
        <v>#N/A</v>
      </c>
      <c r="N80" s="26" t="e">
        <f>NA()</f>
        <v>#N/A</v>
      </c>
      <c r="O80" s="26" t="e">
        <f>NA()</f>
        <v>#N/A</v>
      </c>
      <c r="P80" s="26" t="e">
        <f>NA()</f>
        <v>#N/A</v>
      </c>
      <c r="Q80" s="26" t="e">
        <f>NA()</f>
        <v>#N/A</v>
      </c>
      <c r="R80" s="26" t="e">
        <f>NA()</f>
        <v>#N/A</v>
      </c>
      <c r="S80" s="26" t="e">
        <f>NA()</f>
        <v>#N/A</v>
      </c>
      <c r="T80" s="44">
        <v>-3.607680331822166</v>
      </c>
      <c r="U80" s="44">
        <v>-3.2357470234921379</v>
      </c>
      <c r="V80" s="44">
        <v>-3.089200086700373</v>
      </c>
      <c r="W80" s="44">
        <v>-4.3980574562258434</v>
      </c>
      <c r="X80" s="26" t="e">
        <f>NA()</f>
        <v>#N/A</v>
      </c>
      <c r="Y80" s="44">
        <v>-6.587540043035176</v>
      </c>
      <c r="Z80" s="26" t="e">
        <f>NA()</f>
        <v>#N/A</v>
      </c>
      <c r="AA80" s="44">
        <v>-6.5174512318907318</v>
      </c>
      <c r="AB80" s="44">
        <v>-6.1459177048223523</v>
      </c>
      <c r="AC80" s="44">
        <v>-4.2557882119822921</v>
      </c>
      <c r="AD80" s="26" t="e">
        <f>NA()</f>
        <v>#N/A</v>
      </c>
    </row>
    <row r="81" spans="1:30" x14ac:dyDescent="0.3">
      <c r="A81" s="9">
        <v>45365</v>
      </c>
      <c r="B81" s="44">
        <v>-11.36342173493165</v>
      </c>
      <c r="C81" s="44">
        <v>-8.868335681974628</v>
      </c>
      <c r="D81" s="26" t="e">
        <f>NA()</f>
        <v>#N/A</v>
      </c>
      <c r="E81" s="26" t="e">
        <f>NA()</f>
        <v>#N/A</v>
      </c>
      <c r="F81" s="44">
        <v>-7.4534005762806714</v>
      </c>
      <c r="G81" s="44">
        <v>-7.4534005762806714</v>
      </c>
      <c r="H81" s="44">
        <v>-8.3056337414450923</v>
      </c>
      <c r="I81" s="44">
        <v>-7.5740118291928979</v>
      </c>
      <c r="J81" s="44">
        <v>-6.8628021288751597</v>
      </c>
      <c r="K81" s="44">
        <v>-7.3591391809601987</v>
      </c>
      <c r="L81" s="44">
        <v>-7.3591391809601987</v>
      </c>
      <c r="M81" s="26" t="e">
        <f>NA()</f>
        <v>#N/A</v>
      </c>
      <c r="N81" s="26" t="e">
        <f>NA()</f>
        <v>#N/A</v>
      </c>
      <c r="O81" s="26" t="e">
        <f>NA()</f>
        <v>#N/A</v>
      </c>
      <c r="P81" s="26" t="e">
        <f>NA()</f>
        <v>#N/A</v>
      </c>
      <c r="Q81" s="26" t="e">
        <f>NA()</f>
        <v>#N/A</v>
      </c>
      <c r="R81" s="26" t="e">
        <f>NA()</f>
        <v>#N/A</v>
      </c>
      <c r="S81" s="26" t="e">
        <f>NA()</f>
        <v>#N/A</v>
      </c>
      <c r="T81" s="44">
        <v>-5.8260053722136149</v>
      </c>
      <c r="U81" s="44">
        <v>-5.88297005253321</v>
      </c>
      <c r="V81" s="44">
        <v>-5.3690011917364018</v>
      </c>
      <c r="W81" s="44">
        <v>-6.1159016603057808</v>
      </c>
      <c r="X81" s="26" t="e">
        <f>NA()</f>
        <v>#N/A</v>
      </c>
      <c r="Y81" s="44">
        <v>-7.3748920087043084</v>
      </c>
      <c r="Z81" s="26" t="e">
        <f>NA()</f>
        <v>#N/A</v>
      </c>
      <c r="AA81" s="44">
        <v>-7.1446035359556959</v>
      </c>
      <c r="AB81" s="44">
        <v>-6.2390371003753557</v>
      </c>
      <c r="AC81" s="44">
        <v>-5.9794225294853618</v>
      </c>
      <c r="AD81" s="26" t="e">
        <f>NA()</f>
        <v>#N/A</v>
      </c>
    </row>
    <row r="82" spans="1:30" x14ac:dyDescent="0.3">
      <c r="A82" s="9">
        <v>45366</v>
      </c>
      <c r="B82" s="44">
        <v>-6.5256142565895354</v>
      </c>
      <c r="C82" s="44">
        <v>-3.2016744826213142</v>
      </c>
      <c r="D82" s="26" t="e">
        <f>NA()</f>
        <v>#N/A</v>
      </c>
      <c r="E82" s="26" t="e">
        <f>NA()</f>
        <v>#N/A</v>
      </c>
      <c r="F82" s="44">
        <v>-1.7069933197956291</v>
      </c>
      <c r="G82" s="44">
        <v>-1.7069933197956291</v>
      </c>
      <c r="H82" s="44">
        <v>-2.7812659183843489</v>
      </c>
      <c r="I82" s="44">
        <v>-2.2763287684982738</v>
      </c>
      <c r="J82" s="44">
        <v>-2.1591169930413798</v>
      </c>
      <c r="K82" s="44">
        <v>-2.8569445923157559</v>
      </c>
      <c r="L82" s="44">
        <v>-2.8569445923157559</v>
      </c>
      <c r="M82" s="26" t="e">
        <f>NA()</f>
        <v>#N/A</v>
      </c>
      <c r="N82" s="26" t="e">
        <f>NA()</f>
        <v>#N/A</v>
      </c>
      <c r="O82" s="26" t="e">
        <f>NA()</f>
        <v>#N/A</v>
      </c>
      <c r="P82" s="26" t="e">
        <f>NA()</f>
        <v>#N/A</v>
      </c>
      <c r="Q82" s="26" t="e">
        <f>NA()</f>
        <v>#N/A</v>
      </c>
      <c r="R82" s="26" t="e">
        <f>NA()</f>
        <v>#N/A</v>
      </c>
      <c r="S82" s="26" t="e">
        <f>NA()</f>
        <v>#N/A</v>
      </c>
      <c r="T82" s="44">
        <v>-2.218428622837791</v>
      </c>
      <c r="U82" s="44">
        <v>-1.4103427383433309</v>
      </c>
      <c r="V82" s="44">
        <v>-1.129049202905037</v>
      </c>
      <c r="W82" s="44">
        <v>-1.644083097973208</v>
      </c>
      <c r="X82" s="26" t="e">
        <f>NA()</f>
        <v>#N/A</v>
      </c>
      <c r="Y82" s="44">
        <v>-1.890638326610997</v>
      </c>
      <c r="Z82" s="26" t="e">
        <f>NA()</f>
        <v>#N/A</v>
      </c>
      <c r="AA82" s="44">
        <v>-1.4778539958658139</v>
      </c>
      <c r="AB82" s="44">
        <v>-1.022805703939468</v>
      </c>
      <c r="AC82" s="44">
        <v>-1.5762649871116989</v>
      </c>
      <c r="AD82" s="26" t="e">
        <f>NA()</f>
        <v>#N/A</v>
      </c>
    </row>
    <row r="83" spans="1:30" x14ac:dyDescent="0.3">
      <c r="A83" s="9">
        <v>45367</v>
      </c>
      <c r="B83" s="44">
        <v>-5.3437664494219348</v>
      </c>
      <c r="C83" s="44">
        <v>-2.7625128673710719</v>
      </c>
      <c r="D83" s="26" t="e">
        <f>NA()</f>
        <v>#N/A</v>
      </c>
      <c r="E83" s="26" t="e">
        <f>NA()</f>
        <v>#N/A</v>
      </c>
      <c r="F83" s="44">
        <v>-1.7341262094821559</v>
      </c>
      <c r="G83" s="44">
        <v>-1.7341262094821559</v>
      </c>
      <c r="H83" s="44">
        <v>-2.657447813811928</v>
      </c>
      <c r="I83" s="44">
        <v>-2.303266644254109</v>
      </c>
      <c r="J83" s="44">
        <v>-1.9524978031224689</v>
      </c>
      <c r="K83" s="44">
        <v>-3.5695692401780552</v>
      </c>
      <c r="L83" s="44">
        <v>-3.5695692401780552</v>
      </c>
      <c r="M83" s="26" t="e">
        <f>NA()</f>
        <v>#N/A</v>
      </c>
      <c r="N83" s="26" t="e">
        <f>NA()</f>
        <v>#N/A</v>
      </c>
      <c r="O83" s="26" t="e">
        <f>NA()</f>
        <v>#N/A</v>
      </c>
      <c r="P83" s="26" t="e">
        <f>NA()</f>
        <v>#N/A</v>
      </c>
      <c r="Q83" s="26" t="e">
        <f>NA()</f>
        <v>#N/A</v>
      </c>
      <c r="R83" s="26" t="e">
        <f>NA()</f>
        <v>#N/A</v>
      </c>
      <c r="S83" s="26" t="e">
        <f>NA()</f>
        <v>#N/A</v>
      </c>
      <c r="T83" s="44">
        <v>-1.4192099288333679</v>
      </c>
      <c r="U83" s="44">
        <v>-2.192495485001245</v>
      </c>
      <c r="V83" s="44">
        <v>-1.9523281639552581</v>
      </c>
      <c r="W83" s="44">
        <v>-1.9524129835388639</v>
      </c>
      <c r="X83" s="26" t="e">
        <f>NA()</f>
        <v>#N/A</v>
      </c>
      <c r="Y83" s="44">
        <v>-3.061693505281482</v>
      </c>
      <c r="Z83" s="26" t="e">
        <f>NA()</f>
        <v>#N/A</v>
      </c>
      <c r="AA83" s="44">
        <v>-2.741745316014772</v>
      </c>
      <c r="AB83" s="44">
        <v>-2.1128859244520868</v>
      </c>
      <c r="AC83" s="44">
        <v>-1.854220651935464</v>
      </c>
      <c r="AD83" s="26" t="e">
        <f>NA()</f>
        <v>#N/A</v>
      </c>
    </row>
    <row r="84" spans="1:30" x14ac:dyDescent="0.3">
      <c r="A84" s="9">
        <v>45368</v>
      </c>
      <c r="B84" s="44">
        <v>-4.0234224864138923</v>
      </c>
      <c r="C84" s="44">
        <v>-1.935526353751555</v>
      </c>
      <c r="D84" s="26" t="e">
        <f>NA()</f>
        <v>#N/A</v>
      </c>
      <c r="E84" s="26" t="e">
        <f>NA()</f>
        <v>#N/A</v>
      </c>
      <c r="F84" s="44">
        <v>-1.2473393007240929</v>
      </c>
      <c r="G84" s="44">
        <v>-1.2473393007240929</v>
      </c>
      <c r="H84" s="44">
        <v>-2.107024913818861</v>
      </c>
      <c r="I84" s="44">
        <v>-2.3727301967730341</v>
      </c>
      <c r="J84" s="44">
        <v>-2.5613559242055999</v>
      </c>
      <c r="K84" s="44">
        <v>-2.4662069679202432</v>
      </c>
      <c r="L84" s="44">
        <v>-2.4662069679202432</v>
      </c>
      <c r="M84" s="26" t="e">
        <f>NA()</f>
        <v>#N/A</v>
      </c>
      <c r="N84" s="26" t="e">
        <f>NA()</f>
        <v>#N/A</v>
      </c>
      <c r="O84" s="26" t="e">
        <f>NA()</f>
        <v>#N/A</v>
      </c>
      <c r="P84" s="26" t="e">
        <f>NA()</f>
        <v>#N/A</v>
      </c>
      <c r="Q84" s="26" t="e">
        <f>NA()</f>
        <v>#N/A</v>
      </c>
      <c r="R84" s="26" t="e">
        <f>NA()</f>
        <v>#N/A</v>
      </c>
      <c r="S84" s="26" t="e">
        <f>NA()</f>
        <v>#N/A</v>
      </c>
      <c r="T84" s="44">
        <v>-1.5409569603222619</v>
      </c>
      <c r="U84" s="44">
        <v>-1.885247724700434</v>
      </c>
      <c r="V84" s="44">
        <v>-2.3611721778100332</v>
      </c>
      <c r="W84" s="44">
        <v>-2.461264051007817</v>
      </c>
      <c r="X84" s="26" t="e">
        <f>NA()</f>
        <v>#N/A</v>
      </c>
      <c r="Y84" s="44">
        <v>-2.8516999585153262</v>
      </c>
      <c r="Z84" s="26" t="e">
        <f>NA()</f>
        <v>#N/A</v>
      </c>
      <c r="AA84" s="44">
        <v>-2.940758949985081</v>
      </c>
      <c r="AB84" s="44">
        <v>-3.5546368825608279</v>
      </c>
      <c r="AC84" s="44">
        <v>-2.4829751328959451</v>
      </c>
      <c r="AD84" s="26" t="e">
        <f>NA()</f>
        <v>#N/A</v>
      </c>
    </row>
    <row r="85" spans="1:30" x14ac:dyDescent="0.3">
      <c r="A85" s="9">
        <v>45369</v>
      </c>
      <c r="B85" s="44">
        <v>-3.4596996469172439</v>
      </c>
      <c r="C85" s="44">
        <v>-0.26644675445774618</v>
      </c>
      <c r="D85" s="26" t="e">
        <f>NA()</f>
        <v>#N/A</v>
      </c>
      <c r="E85" s="26" t="e">
        <f>NA()</f>
        <v>#N/A</v>
      </c>
      <c r="F85" s="44">
        <v>0.66536304186979578</v>
      </c>
      <c r="G85" s="44">
        <v>0.66536304186979578</v>
      </c>
      <c r="H85" s="44">
        <v>-3.7298245151134779E-2</v>
      </c>
      <c r="I85" s="44">
        <v>0.46781352251679209</v>
      </c>
      <c r="J85" s="44">
        <v>0.55491334532655401</v>
      </c>
      <c r="K85" s="44">
        <v>-0.25215774574371608</v>
      </c>
      <c r="L85" s="44">
        <v>-0.25215774574371608</v>
      </c>
      <c r="M85" s="26" t="e">
        <f>NA()</f>
        <v>#N/A</v>
      </c>
      <c r="N85" s="26" t="e">
        <f>NA()</f>
        <v>#N/A</v>
      </c>
      <c r="O85" s="26" t="e">
        <f>NA()</f>
        <v>#N/A</v>
      </c>
      <c r="P85" s="26" t="e">
        <f>NA()</f>
        <v>#N/A</v>
      </c>
      <c r="Q85" s="26" t="e">
        <f>NA()</f>
        <v>#N/A</v>
      </c>
      <c r="R85" s="26" t="e">
        <f>NA()</f>
        <v>#N/A</v>
      </c>
      <c r="S85" s="26" t="e">
        <f>NA()</f>
        <v>#N/A</v>
      </c>
      <c r="T85" s="44">
        <v>2.7547028894453551</v>
      </c>
      <c r="U85" s="44">
        <v>2.1434138173470392</v>
      </c>
      <c r="V85" s="44">
        <v>2.2482494791246381</v>
      </c>
      <c r="W85" s="44">
        <v>1.4015814122255961</v>
      </c>
      <c r="X85" s="26" t="e">
        <f>NA()</f>
        <v>#N/A</v>
      </c>
      <c r="Y85" s="44">
        <v>-0.85224265375080677</v>
      </c>
      <c r="Z85" s="26" t="e">
        <f>NA()</f>
        <v>#N/A</v>
      </c>
      <c r="AA85" s="44">
        <v>-0.17266141594899409</v>
      </c>
      <c r="AB85" s="44">
        <v>0.29302394678035171</v>
      </c>
      <c r="AC85" s="44">
        <v>1.4468950615289491</v>
      </c>
      <c r="AD85" s="26" t="e">
        <f>NA()</f>
        <v>#N/A</v>
      </c>
    </row>
    <row r="86" spans="1:30" x14ac:dyDescent="0.3">
      <c r="A86" s="9">
        <v>45370</v>
      </c>
      <c r="B86" s="44">
        <v>-7.6531189726746334</v>
      </c>
      <c r="C86" s="44">
        <v>-5.062748761175385</v>
      </c>
      <c r="D86" s="26" t="e">
        <f>NA()</f>
        <v>#N/A</v>
      </c>
      <c r="E86" s="26" t="e">
        <f>NA()</f>
        <v>#N/A</v>
      </c>
      <c r="F86" s="44">
        <v>-3.5678091915204959</v>
      </c>
      <c r="G86" s="44">
        <v>-3.5678091915204959</v>
      </c>
      <c r="H86" s="44">
        <v>-4.3396988694354954</v>
      </c>
      <c r="I86" s="44">
        <v>-3.5785669139680749</v>
      </c>
      <c r="J86" s="44">
        <v>-2.9310279210263839</v>
      </c>
      <c r="K86" s="44">
        <v>-3.695304224305858</v>
      </c>
      <c r="L86" s="44">
        <v>-3.695304224305858</v>
      </c>
      <c r="M86" s="26" t="e">
        <f>NA()</f>
        <v>#N/A</v>
      </c>
      <c r="N86" s="26" t="e">
        <f>NA()</f>
        <v>#N/A</v>
      </c>
      <c r="O86" s="26" t="e">
        <f>NA()</f>
        <v>#N/A</v>
      </c>
      <c r="P86" s="26" t="e">
        <f>NA()</f>
        <v>#N/A</v>
      </c>
      <c r="Q86" s="26" t="e">
        <f>NA()</f>
        <v>#N/A</v>
      </c>
      <c r="R86" s="26" t="e">
        <f>NA()</f>
        <v>#N/A</v>
      </c>
      <c r="S86" s="26" t="e">
        <f>NA()</f>
        <v>#N/A</v>
      </c>
      <c r="T86" s="44">
        <v>-1.29655964236008</v>
      </c>
      <c r="U86" s="44">
        <v>-1.4496568765488289</v>
      </c>
      <c r="V86" s="44">
        <v>-0.74456217894771726</v>
      </c>
      <c r="W86" s="44">
        <v>-1.837795049987051</v>
      </c>
      <c r="X86" s="26" t="e">
        <f>NA()</f>
        <v>#N/A</v>
      </c>
      <c r="Y86" s="44">
        <v>-4.8389909672783924</v>
      </c>
      <c r="Z86" s="26" t="e">
        <f>NA()</f>
        <v>#N/A</v>
      </c>
      <c r="AA86" s="44">
        <v>-4.3211214505708986</v>
      </c>
      <c r="AB86" s="44">
        <v>-3.1976820473341259</v>
      </c>
      <c r="AC86" s="44">
        <v>-1.786131054397458</v>
      </c>
      <c r="AD86" s="26" t="e">
        <f>NA()</f>
        <v>#N/A</v>
      </c>
    </row>
    <row r="87" spans="1:30" x14ac:dyDescent="0.3">
      <c r="A87" s="9">
        <v>45371</v>
      </c>
      <c r="B87" s="44">
        <v>-6.5635123109570657</v>
      </c>
      <c r="C87" s="44">
        <v>-7.4819557019467879</v>
      </c>
      <c r="D87" s="26" t="e">
        <f>NA()</f>
        <v>#N/A</v>
      </c>
      <c r="E87" s="26" t="e">
        <f>NA()</f>
        <v>#N/A</v>
      </c>
      <c r="F87" s="44">
        <v>-7.2864154868802871</v>
      </c>
      <c r="G87" s="44">
        <v>-7.2864154868802871</v>
      </c>
      <c r="H87" s="44">
        <v>-7.1356162251232718</v>
      </c>
      <c r="I87" s="44">
        <v>-7.1592394766157668</v>
      </c>
      <c r="J87" s="44">
        <v>-6.939772659222001</v>
      </c>
      <c r="K87" s="44">
        <v>-5.9857491552978672</v>
      </c>
      <c r="L87" s="44">
        <v>-5.9857491552978672</v>
      </c>
      <c r="M87" s="26" t="e">
        <f>NA()</f>
        <v>#N/A</v>
      </c>
      <c r="N87" s="26" t="e">
        <f>NA()</f>
        <v>#N/A</v>
      </c>
      <c r="O87" s="26" t="e">
        <f>NA()</f>
        <v>#N/A</v>
      </c>
      <c r="P87" s="26" t="e">
        <f>NA()</f>
        <v>#N/A</v>
      </c>
      <c r="Q87" s="26" t="e">
        <f>NA()</f>
        <v>#N/A</v>
      </c>
      <c r="R87" s="26" t="e">
        <f>NA()</f>
        <v>#N/A</v>
      </c>
      <c r="S87" s="26" t="e">
        <f>NA()</f>
        <v>#N/A</v>
      </c>
      <c r="T87" s="44">
        <v>-4.6209469856472083</v>
      </c>
      <c r="U87" s="44">
        <v>-5.3699625095665056</v>
      </c>
      <c r="V87" s="44">
        <v>-5.5326833785760527</v>
      </c>
      <c r="W87" s="44">
        <v>-6.2362280188990269</v>
      </c>
      <c r="X87" s="26" t="e">
        <f>NA()</f>
        <v>#N/A</v>
      </c>
      <c r="Y87" s="44">
        <v>-7.1007791342349256</v>
      </c>
      <c r="Z87" s="26" t="e">
        <f>NA()</f>
        <v>#N/A</v>
      </c>
      <c r="AA87" s="44">
        <v>-7.0448200363126716</v>
      </c>
      <c r="AB87" s="44">
        <v>-7.307544434684587</v>
      </c>
      <c r="AC87" s="44">
        <v>-6.1185049887387777</v>
      </c>
      <c r="AD87" s="26" t="e">
        <f>NA()</f>
        <v>#N/A</v>
      </c>
    </row>
    <row r="88" spans="1:30" x14ac:dyDescent="0.3">
      <c r="A88" s="9">
        <v>45372</v>
      </c>
      <c r="B88" s="44">
        <v>-9.1610028843986129</v>
      </c>
      <c r="C88" s="44">
        <v>-9.9832282803751866</v>
      </c>
      <c r="D88" s="26" t="e">
        <f>NA()</f>
        <v>#N/A</v>
      </c>
      <c r="E88" s="26" t="e">
        <f>NA()</f>
        <v>#N/A</v>
      </c>
      <c r="F88" s="44">
        <v>-10.227375916717451</v>
      </c>
      <c r="G88" s="44">
        <v>-10.227375916717451</v>
      </c>
      <c r="H88" s="44">
        <v>-9.8294688509270713</v>
      </c>
      <c r="I88" s="44">
        <v>-9.7963383904295256</v>
      </c>
      <c r="J88" s="44">
        <v>-9.4835932883895566</v>
      </c>
      <c r="K88" s="44">
        <v>-10.339002321477491</v>
      </c>
      <c r="L88" s="44">
        <v>-10.339002321477491</v>
      </c>
      <c r="M88" s="26" t="e">
        <f>NA()</f>
        <v>#N/A</v>
      </c>
      <c r="N88" s="26" t="e">
        <f>NA()</f>
        <v>#N/A</v>
      </c>
      <c r="O88" s="26" t="e">
        <f>NA()</f>
        <v>#N/A</v>
      </c>
      <c r="P88" s="26" t="e">
        <f>NA()</f>
        <v>#N/A</v>
      </c>
      <c r="Q88" s="26" t="e">
        <f>NA()</f>
        <v>#N/A</v>
      </c>
      <c r="R88" s="26" t="e">
        <f>NA()</f>
        <v>#N/A</v>
      </c>
      <c r="S88" s="26" t="e">
        <f>NA()</f>
        <v>#N/A</v>
      </c>
      <c r="T88" s="44">
        <v>-7.9702733497736062</v>
      </c>
      <c r="U88" s="44">
        <v>-8.9146548172977305</v>
      </c>
      <c r="V88" s="44">
        <v>-8.737952107011381</v>
      </c>
      <c r="W88" s="44">
        <v>-9.1107726977004688</v>
      </c>
      <c r="X88" s="26" t="e">
        <f>NA()</f>
        <v>#N/A</v>
      </c>
      <c r="Y88" s="44">
        <v>-10.24090900609241</v>
      </c>
      <c r="Z88" s="26" t="e">
        <f>NA()</f>
        <v>#N/A</v>
      </c>
      <c r="AA88" s="44">
        <v>-10.283002820280791</v>
      </c>
      <c r="AB88" s="44">
        <v>-10.081453402290659</v>
      </c>
      <c r="AC88" s="44">
        <v>-8.9722098007145519</v>
      </c>
      <c r="AD88" s="26" t="e">
        <f>NA()</f>
        <v>#N/A</v>
      </c>
    </row>
    <row r="89" spans="1:30" x14ac:dyDescent="0.3">
      <c r="A89" s="9">
        <v>45373</v>
      </c>
      <c r="B89" s="44">
        <v>-12.639273517754329</v>
      </c>
      <c r="C89" s="44">
        <v>-10.85725858669278</v>
      </c>
      <c r="D89" s="26" t="e">
        <f>NA()</f>
        <v>#N/A</v>
      </c>
      <c r="E89" s="26" t="e">
        <f>NA()</f>
        <v>#N/A</v>
      </c>
      <c r="F89" s="44">
        <v>-9.874899632020913</v>
      </c>
      <c r="G89" s="44">
        <v>-9.874899632020913</v>
      </c>
      <c r="H89" s="44">
        <v>-10.760251250927009</v>
      </c>
      <c r="I89" s="44">
        <v>-11.08430376310457</v>
      </c>
      <c r="J89" s="44">
        <v>-11.152058231475911</v>
      </c>
      <c r="K89" s="44">
        <v>-11.579753047780571</v>
      </c>
      <c r="L89" s="44">
        <v>-11.579753047780571</v>
      </c>
      <c r="M89" s="26" t="e">
        <f>NA()</f>
        <v>#N/A</v>
      </c>
      <c r="N89" s="26" t="e">
        <f>NA()</f>
        <v>#N/A</v>
      </c>
      <c r="O89" s="26" t="e">
        <f>NA()</f>
        <v>#N/A</v>
      </c>
      <c r="P89" s="26" t="e">
        <f>NA()</f>
        <v>#N/A</v>
      </c>
      <c r="Q89" s="26" t="e">
        <f>NA()</f>
        <v>#N/A</v>
      </c>
      <c r="R89" s="26" t="e">
        <f>NA()</f>
        <v>#N/A</v>
      </c>
      <c r="S89" s="26" t="e">
        <f>NA()</f>
        <v>#N/A</v>
      </c>
      <c r="T89" s="44">
        <v>-10.892493889018279</v>
      </c>
      <c r="U89" s="44">
        <v>-11.097746672297429</v>
      </c>
      <c r="V89" s="44">
        <v>-11.03777182987284</v>
      </c>
      <c r="W89" s="44">
        <v>-11.09491503067437</v>
      </c>
      <c r="X89" s="26" t="e">
        <f>NA()</f>
        <v>#N/A</v>
      </c>
      <c r="Y89" s="44">
        <v>-11.27576981644188</v>
      </c>
      <c r="Z89" s="26" t="e">
        <f>NA()</f>
        <v>#N/A</v>
      </c>
      <c r="AA89" s="44">
        <v>-12.09349092148352</v>
      </c>
      <c r="AB89" s="44">
        <v>-11.98671446913033</v>
      </c>
      <c r="AC89" s="44">
        <v>-11.17550621085309</v>
      </c>
      <c r="AD89" s="26" t="e">
        <f>NA()</f>
        <v>#N/A</v>
      </c>
    </row>
    <row r="90" spans="1:30" x14ac:dyDescent="0.3">
      <c r="A90" s="9">
        <v>45374</v>
      </c>
      <c r="B90" s="44">
        <v>-12.865877260204851</v>
      </c>
      <c r="C90" s="44">
        <v>-11.93598239221922</v>
      </c>
      <c r="D90" s="26" t="e">
        <f>NA()</f>
        <v>#N/A</v>
      </c>
      <c r="E90" s="26" t="e">
        <f>NA()</f>
        <v>#N/A</v>
      </c>
      <c r="F90" s="44">
        <v>-11.3188702086552</v>
      </c>
      <c r="G90" s="44">
        <v>-11.3188702086552</v>
      </c>
      <c r="H90" s="44">
        <v>-11.632190858514781</v>
      </c>
      <c r="I90" s="44">
        <v>-11.13825919265463</v>
      </c>
      <c r="J90" s="44">
        <v>-10.846571843937619</v>
      </c>
      <c r="K90" s="44">
        <v>-11.10910418900033</v>
      </c>
      <c r="L90" s="44">
        <v>-11.10910418900033</v>
      </c>
      <c r="M90" s="26" t="e">
        <f>NA()</f>
        <v>#N/A</v>
      </c>
      <c r="N90" s="26" t="e">
        <f>NA()</f>
        <v>#N/A</v>
      </c>
      <c r="O90" s="26" t="e">
        <f>NA()</f>
        <v>#N/A</v>
      </c>
      <c r="P90" s="26" t="e">
        <f>NA()</f>
        <v>#N/A</v>
      </c>
      <c r="Q90" s="26" t="e">
        <f>NA()</f>
        <v>#N/A</v>
      </c>
      <c r="R90" s="26" t="e">
        <f>NA()</f>
        <v>#N/A</v>
      </c>
      <c r="S90" s="26" t="e">
        <f>NA()</f>
        <v>#N/A</v>
      </c>
      <c r="T90" s="44">
        <v>-9.2117853567140742</v>
      </c>
      <c r="U90" s="44">
        <v>-9.6439411007789317</v>
      </c>
      <c r="V90" s="44">
        <v>-9.4062142042739652</v>
      </c>
      <c r="W90" s="44">
        <v>-10.12639302410579</v>
      </c>
      <c r="X90" s="26" t="e">
        <f>NA()</f>
        <v>#N/A</v>
      </c>
      <c r="Y90" s="44">
        <v>-13.13068854277418</v>
      </c>
      <c r="Z90" s="26" t="e">
        <f>NA()</f>
        <v>#N/A</v>
      </c>
      <c r="AA90" s="44">
        <v>-11.44068810124867</v>
      </c>
      <c r="AB90" s="44">
        <v>-10.95154363644747</v>
      </c>
      <c r="AC90" s="44">
        <v>-10.05987228343383</v>
      </c>
      <c r="AD90" s="26" t="e">
        <f>NA()</f>
        <v>#N/A</v>
      </c>
    </row>
    <row r="91" spans="1:30" x14ac:dyDescent="0.3">
      <c r="A91" s="9">
        <v>45375</v>
      </c>
      <c r="B91" s="44">
        <v>-17.714729935787791</v>
      </c>
      <c r="C91" s="44">
        <v>-16.136009861963601</v>
      </c>
      <c r="D91" s="26" t="e">
        <f>NA()</f>
        <v>#N/A</v>
      </c>
      <c r="E91" s="26" t="e">
        <f>NA()</f>
        <v>#N/A</v>
      </c>
      <c r="F91" s="44">
        <v>-13.556005200569301</v>
      </c>
      <c r="G91" s="44">
        <v>-13.556005200569301</v>
      </c>
      <c r="H91" s="44">
        <v>-15.02011756021653</v>
      </c>
      <c r="I91" s="44">
        <v>-13.725990539672241</v>
      </c>
      <c r="J91" s="44">
        <v>-12.43969768564887</v>
      </c>
      <c r="K91" s="44">
        <v>-13.09980229351453</v>
      </c>
      <c r="L91" s="44">
        <v>-13.09980229351453</v>
      </c>
      <c r="M91" s="26" t="e">
        <f>NA()</f>
        <v>#N/A</v>
      </c>
      <c r="N91" s="26" t="e">
        <f>NA()</f>
        <v>#N/A</v>
      </c>
      <c r="O91" s="26" t="e">
        <f>NA()</f>
        <v>#N/A</v>
      </c>
      <c r="P91" s="26" t="e">
        <f>NA()</f>
        <v>#N/A</v>
      </c>
      <c r="Q91" s="26" t="e">
        <f>NA()</f>
        <v>#N/A</v>
      </c>
      <c r="R91" s="26" t="e">
        <f>NA()</f>
        <v>#N/A</v>
      </c>
      <c r="S91" s="26" t="e">
        <f>NA()</f>
        <v>#N/A</v>
      </c>
      <c r="T91" s="44">
        <v>-11.0953870207527</v>
      </c>
      <c r="U91" s="44">
        <v>-11.4184353378285</v>
      </c>
      <c r="V91" s="44">
        <v>-10.369570432625149</v>
      </c>
      <c r="W91" s="44">
        <v>-11.40463405913701</v>
      </c>
      <c r="X91" s="26" t="e">
        <f>NA()</f>
        <v>#N/A</v>
      </c>
      <c r="Y91" s="44">
        <v>-14.82776432074974</v>
      </c>
      <c r="Z91" s="26" t="e">
        <f>NA()</f>
        <v>#N/A</v>
      </c>
      <c r="AA91" s="44">
        <v>-12.84522426392545</v>
      </c>
      <c r="AB91" s="44">
        <v>-11.33243582437774</v>
      </c>
      <c r="AC91" s="44">
        <v>-11.152805940646431</v>
      </c>
      <c r="AD91" s="26" t="e">
        <f>NA()</f>
        <v>#N/A</v>
      </c>
    </row>
    <row r="92" spans="1:30" x14ac:dyDescent="0.3">
      <c r="A92" s="9">
        <v>45376</v>
      </c>
      <c r="B92" s="44">
        <v>-14.831727899035259</v>
      </c>
      <c r="C92" s="44">
        <v>-14.538924112547191</v>
      </c>
      <c r="D92" s="26" t="e">
        <f>NA()</f>
        <v>#N/A</v>
      </c>
      <c r="E92" s="26" t="e">
        <f>NA()</f>
        <v>#N/A</v>
      </c>
      <c r="F92" s="44">
        <v>-15.686511561996721</v>
      </c>
      <c r="G92" s="44">
        <v>-15.686511561996721</v>
      </c>
      <c r="H92" s="44">
        <v>-14.689926332689771</v>
      </c>
      <c r="I92" s="44">
        <v>-14.544593734242261</v>
      </c>
      <c r="J92" s="44">
        <v>-14.4846266858068</v>
      </c>
      <c r="K92" s="44">
        <v>-16.881099771676471</v>
      </c>
      <c r="L92" s="44">
        <v>-16.881099771676471</v>
      </c>
      <c r="M92" s="26" t="e">
        <f>NA()</f>
        <v>#N/A</v>
      </c>
      <c r="N92" s="26" t="e">
        <f>NA()</f>
        <v>#N/A</v>
      </c>
      <c r="O92" s="26" t="e">
        <f>NA()</f>
        <v>#N/A</v>
      </c>
      <c r="P92" s="26" t="e">
        <f>NA()</f>
        <v>#N/A</v>
      </c>
      <c r="Q92" s="26" t="e">
        <f>NA()</f>
        <v>#N/A</v>
      </c>
      <c r="R92" s="26" t="e">
        <f>NA()</f>
        <v>#N/A</v>
      </c>
      <c r="S92" s="26" t="e">
        <f>NA()</f>
        <v>#N/A</v>
      </c>
      <c r="T92" s="44">
        <v>-15.300309781415709</v>
      </c>
      <c r="U92" s="44">
        <v>-16.463497948003919</v>
      </c>
      <c r="V92" s="44">
        <v>-16.3494978800403</v>
      </c>
      <c r="W92" s="44">
        <v>-15.417062282923551</v>
      </c>
      <c r="X92" s="26" t="e">
        <f>NA()</f>
        <v>#N/A</v>
      </c>
      <c r="Y92" s="44">
        <v>-12.29821722568607</v>
      </c>
      <c r="Z92" s="26" t="e">
        <f>NA()</f>
        <v>#N/A</v>
      </c>
      <c r="AA92" s="44">
        <v>-11.51910026512604</v>
      </c>
      <c r="AB92" s="44">
        <v>-11.91579382769652</v>
      </c>
      <c r="AC92" s="44">
        <v>-15.32717006843961</v>
      </c>
      <c r="AD92" s="26" t="e">
        <f>NA()</f>
        <v>#N/A</v>
      </c>
    </row>
    <row r="93" spans="1:30" x14ac:dyDescent="0.3">
      <c r="A93" s="9">
        <v>45377</v>
      </c>
      <c r="B93" s="44">
        <v>-11.848267283304351</v>
      </c>
      <c r="C93" s="44">
        <v>-12.13310058216555</v>
      </c>
      <c r="D93" s="26" t="e">
        <f>NA()</f>
        <v>#N/A</v>
      </c>
      <c r="E93" s="26" t="e">
        <f>NA()</f>
        <v>#N/A</v>
      </c>
      <c r="F93" s="44">
        <v>-13.772731604615959</v>
      </c>
      <c r="G93" s="44">
        <v>-13.772731604615959</v>
      </c>
      <c r="H93" s="44">
        <v>-12.34497826362343</v>
      </c>
      <c r="I93" s="44">
        <v>-12.64510604602418</v>
      </c>
      <c r="J93" s="44">
        <v>-13.50565169258817</v>
      </c>
      <c r="K93" s="44">
        <v>-12.79154530766613</v>
      </c>
      <c r="L93" s="44">
        <v>-12.79154530766613</v>
      </c>
      <c r="M93" s="26" t="e">
        <f>NA()</f>
        <v>#N/A</v>
      </c>
      <c r="N93" s="26" t="e">
        <f>NA()</f>
        <v>#N/A</v>
      </c>
      <c r="O93" s="26" t="e">
        <f>NA()</f>
        <v>#N/A</v>
      </c>
      <c r="P93" s="26" t="e">
        <f>NA()</f>
        <v>#N/A</v>
      </c>
      <c r="Q93" s="26" t="e">
        <f>NA()</f>
        <v>#N/A</v>
      </c>
      <c r="R93" s="26" t="e">
        <f>NA()</f>
        <v>#N/A</v>
      </c>
      <c r="S93" s="26" t="e">
        <f>NA()</f>
        <v>#N/A</v>
      </c>
      <c r="T93" s="44">
        <v>-11.861448599439139</v>
      </c>
      <c r="U93" s="44">
        <v>-12.681182400506369</v>
      </c>
      <c r="V93" s="44">
        <v>-12.54317710147035</v>
      </c>
      <c r="W93" s="44">
        <v>-13.024414397029259</v>
      </c>
      <c r="X93" s="26" t="e">
        <f>NA()</f>
        <v>#N/A</v>
      </c>
      <c r="Y93" s="44">
        <v>-11.70447422305978</v>
      </c>
      <c r="Z93" s="26" t="e">
        <f>NA()</f>
        <v>#N/A</v>
      </c>
      <c r="AA93" s="44">
        <v>-12.131700383026841</v>
      </c>
      <c r="AB93" s="44">
        <v>-13.42851622232183</v>
      </c>
      <c r="AC93" s="44">
        <v>-13.06142438499552</v>
      </c>
      <c r="AD93" s="26" t="e">
        <f>NA()</f>
        <v>#N/A</v>
      </c>
    </row>
    <row r="94" spans="1:30" x14ac:dyDescent="0.3">
      <c r="A94" s="9">
        <v>45378</v>
      </c>
      <c r="B94" s="44">
        <v>-10.256043591690799</v>
      </c>
      <c r="C94" s="44">
        <v>-7.6322687075643776</v>
      </c>
      <c r="D94" s="26" t="e">
        <f>NA()</f>
        <v>#N/A</v>
      </c>
      <c r="E94" s="26" t="e">
        <f>NA()</f>
        <v>#N/A</v>
      </c>
      <c r="F94" s="44">
        <v>-6.7179481102563159</v>
      </c>
      <c r="G94" s="44">
        <v>-6.7179481102563159</v>
      </c>
      <c r="H94" s="44">
        <v>-7.5396331787109148</v>
      </c>
      <c r="I94" s="44">
        <v>-8.6173125326955073</v>
      </c>
      <c r="J94" s="44">
        <v>-9.4642423714233246</v>
      </c>
      <c r="K94" s="44">
        <v>-6.6166678445380853</v>
      </c>
      <c r="L94" s="44">
        <v>-6.6166678445380853</v>
      </c>
      <c r="M94" s="26" t="e">
        <f>NA()</f>
        <v>#N/A</v>
      </c>
      <c r="N94" s="26" t="e">
        <f>NA()</f>
        <v>#N/A</v>
      </c>
      <c r="O94" s="26" t="e">
        <f>NA()</f>
        <v>#N/A</v>
      </c>
      <c r="P94" s="26" t="e">
        <f>NA()</f>
        <v>#N/A</v>
      </c>
      <c r="Q94" s="26" t="e">
        <f>NA()</f>
        <v>#N/A</v>
      </c>
      <c r="R94" s="26" t="e">
        <f>NA()</f>
        <v>#N/A</v>
      </c>
      <c r="S94" s="26" t="e">
        <f>NA()</f>
        <v>#N/A</v>
      </c>
      <c r="T94" s="44">
        <v>-4.1210940673081504</v>
      </c>
      <c r="U94" s="44">
        <v>-5.255704306897087</v>
      </c>
      <c r="V94" s="44">
        <v>-7.2033386085897746</v>
      </c>
      <c r="W94" s="44">
        <v>-8.3337904900065496</v>
      </c>
      <c r="X94" s="26" t="e">
        <f>NA()</f>
        <v>#N/A</v>
      </c>
      <c r="Y94" s="44">
        <v>-7.0112052119930013</v>
      </c>
      <c r="Z94" s="26" t="e">
        <f>NA()</f>
        <v>#N/A</v>
      </c>
      <c r="AA94" s="44">
        <v>-8.0141254691565678</v>
      </c>
      <c r="AB94" s="44">
        <v>-9.367578139393288</v>
      </c>
      <c r="AC94" s="44">
        <v>-8.3655115667867221</v>
      </c>
      <c r="AD94" s="26" t="e">
        <f>NA()</f>
        <v>#N/A</v>
      </c>
    </row>
    <row r="95" spans="1:30" x14ac:dyDescent="0.3">
      <c r="A95" s="9">
        <v>45379</v>
      </c>
      <c r="B95" s="44">
        <v>-7.0438218978505347</v>
      </c>
      <c r="C95" s="44">
        <v>-5.8220507610326706</v>
      </c>
      <c r="D95" s="26" t="e">
        <f>NA()</f>
        <v>#N/A</v>
      </c>
      <c r="E95" s="26" t="e">
        <f>NA()</f>
        <v>#N/A</v>
      </c>
      <c r="F95" s="44">
        <v>-4.8812412527610149</v>
      </c>
      <c r="G95" s="44">
        <v>-4.8812412527610149</v>
      </c>
      <c r="H95" s="44">
        <v>-5.2645705894396428</v>
      </c>
      <c r="I95" s="44">
        <v>-5.1812850297022237</v>
      </c>
      <c r="J95" s="44">
        <v>-5.1056257432898056</v>
      </c>
      <c r="K95" s="44">
        <v>-3.9846463158016832</v>
      </c>
      <c r="L95" s="44">
        <v>-3.9846463158016832</v>
      </c>
      <c r="M95" s="26" t="e">
        <f>NA()</f>
        <v>#N/A</v>
      </c>
      <c r="N95" s="26" t="e">
        <f>NA()</f>
        <v>#N/A</v>
      </c>
      <c r="O95" s="26" t="e">
        <f>NA()</f>
        <v>#N/A</v>
      </c>
      <c r="P95" s="26" t="e">
        <f>NA()</f>
        <v>#N/A</v>
      </c>
      <c r="Q95" s="26" t="e">
        <f>NA()</f>
        <v>#N/A</v>
      </c>
      <c r="R95" s="26" t="e">
        <f>NA()</f>
        <v>#N/A</v>
      </c>
      <c r="S95" s="26" t="e">
        <f>NA()</f>
        <v>#N/A</v>
      </c>
      <c r="T95" s="44">
        <v>-2.8251812109523939</v>
      </c>
      <c r="U95" s="44">
        <v>-3.204662645151473</v>
      </c>
      <c r="V95" s="44">
        <v>-3.3297811227251368</v>
      </c>
      <c r="W95" s="44">
        <v>-4.2177034330074719</v>
      </c>
      <c r="X95" s="26" t="e">
        <f>NA()</f>
        <v>#N/A</v>
      </c>
      <c r="Y95" s="44">
        <v>-5.7219939764199239</v>
      </c>
      <c r="Z95" s="26" t="e">
        <f>NA()</f>
        <v>#N/A</v>
      </c>
      <c r="AA95" s="44">
        <v>-5.5221145274526293</v>
      </c>
      <c r="AB95" s="44">
        <v>-5.3405613823831573</v>
      </c>
      <c r="AC95" s="44">
        <v>-4.1662840812958848</v>
      </c>
      <c r="AD95" s="26" t="e">
        <f>NA()</f>
        <v>#N/A</v>
      </c>
    </row>
    <row r="96" spans="1:30" x14ac:dyDescent="0.3">
      <c r="A96" s="9">
        <v>45380</v>
      </c>
      <c r="B96" s="44">
        <v>-10.791547369468219</v>
      </c>
      <c r="C96" s="44">
        <v>-10.62513347735646</v>
      </c>
      <c r="D96" s="26" t="e">
        <f>NA()</f>
        <v>#N/A</v>
      </c>
      <c r="E96" s="26" t="e">
        <f>NA()</f>
        <v>#N/A</v>
      </c>
      <c r="F96" s="44">
        <v>-10.628806307056781</v>
      </c>
      <c r="G96" s="44">
        <v>-10.628806307056781</v>
      </c>
      <c r="H96" s="44">
        <v>-10.559248978892191</v>
      </c>
      <c r="I96" s="44">
        <v>-10.83977569849066</v>
      </c>
      <c r="J96" s="44">
        <v>-10.67490616277917</v>
      </c>
      <c r="K96" s="44">
        <v>-8.059299922168691</v>
      </c>
      <c r="L96" s="44">
        <v>-8.059299922168691</v>
      </c>
      <c r="M96" s="26" t="e">
        <f>NA()</f>
        <v>#N/A</v>
      </c>
      <c r="N96" s="26" t="e">
        <f>NA()</f>
        <v>#N/A</v>
      </c>
      <c r="O96" s="26" t="e">
        <f>NA()</f>
        <v>#N/A</v>
      </c>
      <c r="P96" s="26" t="e">
        <f>NA()</f>
        <v>#N/A</v>
      </c>
      <c r="Q96" s="26" t="e">
        <f>NA()</f>
        <v>#N/A</v>
      </c>
      <c r="R96" s="26" t="e">
        <f>NA()</f>
        <v>#N/A</v>
      </c>
      <c r="S96" s="26" t="e">
        <f>NA()</f>
        <v>#N/A</v>
      </c>
      <c r="T96" s="44">
        <v>-6.7787164250644878</v>
      </c>
      <c r="U96" s="44">
        <v>-7.2537747924213818</v>
      </c>
      <c r="V96" s="44">
        <v>-8.1543828867305024</v>
      </c>
      <c r="W96" s="44">
        <v>-9.4146445247548343</v>
      </c>
      <c r="X96" s="26" t="e">
        <f>NA()</f>
        <v>#N/A</v>
      </c>
      <c r="Y96" s="44">
        <v>-11.27225742076746</v>
      </c>
      <c r="Z96" s="26" t="e">
        <f>NA()</f>
        <v>#N/A</v>
      </c>
      <c r="AA96" s="44">
        <v>-12.02465586423369</v>
      </c>
      <c r="AB96" s="44">
        <v>-10.369099234421981</v>
      </c>
      <c r="AC96" s="44">
        <v>-9.2923700720826901</v>
      </c>
      <c r="AD96" s="26" t="e">
        <f>NA()</f>
        <v>#N/A</v>
      </c>
    </row>
    <row r="97" spans="1:30" x14ac:dyDescent="0.3">
      <c r="A97" s="9">
        <v>45381</v>
      </c>
      <c r="B97" s="44">
        <v>-16.146986708126949</v>
      </c>
      <c r="C97" s="44">
        <v>-14.669557717519069</v>
      </c>
      <c r="D97" s="26" t="e">
        <f>NA()</f>
        <v>#N/A</v>
      </c>
      <c r="E97" s="26" t="e">
        <f>NA()</f>
        <v>#N/A</v>
      </c>
      <c r="F97" s="44">
        <v>-13.68721182990538</v>
      </c>
      <c r="G97" s="44">
        <v>-13.68721182990538</v>
      </c>
      <c r="H97" s="44">
        <v>-14.461227133501721</v>
      </c>
      <c r="I97" s="44">
        <v>-14.17231755173947</v>
      </c>
      <c r="J97" s="44">
        <v>-13.751047260285249</v>
      </c>
      <c r="K97" s="44">
        <v>-13.085205445253729</v>
      </c>
      <c r="L97" s="44">
        <v>-13.085205445253729</v>
      </c>
      <c r="M97" s="26" t="e">
        <f>NA()</f>
        <v>#N/A</v>
      </c>
      <c r="N97" s="26" t="e">
        <f>NA()</f>
        <v>#N/A</v>
      </c>
      <c r="O97" s="26" t="e">
        <f>NA()</f>
        <v>#N/A</v>
      </c>
      <c r="P97" s="26" t="e">
        <f>NA()</f>
        <v>#N/A</v>
      </c>
      <c r="Q97" s="26" t="e">
        <f>NA()</f>
        <v>#N/A</v>
      </c>
      <c r="R97" s="26" t="e">
        <f>NA()</f>
        <v>#N/A</v>
      </c>
      <c r="S97" s="26" t="e">
        <f>NA()</f>
        <v>#N/A</v>
      </c>
      <c r="T97" s="44">
        <v>-9.8048292994134272</v>
      </c>
      <c r="U97" s="44">
        <v>-11.524151940335861</v>
      </c>
      <c r="V97" s="44">
        <v>-11.51479065440833</v>
      </c>
      <c r="W97" s="44">
        <v>-12.63291895734679</v>
      </c>
      <c r="X97" s="26" t="e">
        <f>NA()</f>
        <v>#N/A</v>
      </c>
      <c r="Y97" s="44">
        <v>-14.605160069512641</v>
      </c>
      <c r="Z97" s="26" t="e">
        <f>NA()</f>
        <v>#N/A</v>
      </c>
      <c r="AA97" s="44">
        <v>-14.83382742017386</v>
      </c>
      <c r="AB97" s="44">
        <v>-13.698255830452011</v>
      </c>
      <c r="AC97" s="44">
        <v>-12.399857718952889</v>
      </c>
      <c r="AD97" s="26" t="e">
        <f>NA()</f>
        <v>#N/A</v>
      </c>
    </row>
    <row r="98" spans="1:30" x14ac:dyDescent="0.3">
      <c r="A98" s="9">
        <v>45382</v>
      </c>
      <c r="B98" s="44">
        <v>-12.74288410993336</v>
      </c>
      <c r="C98" s="44">
        <v>-9.3811138557333607</v>
      </c>
      <c r="D98" s="26" t="e">
        <f>NA()</f>
        <v>#N/A</v>
      </c>
      <c r="E98" s="26" t="e">
        <f>NA()</f>
        <v>#N/A</v>
      </c>
      <c r="F98" s="44">
        <v>-9.0793626450562215</v>
      </c>
      <c r="G98" s="44">
        <v>-9.0793626450562215</v>
      </c>
      <c r="H98" s="44">
        <v>-9.602396678006869</v>
      </c>
      <c r="I98" s="44">
        <v>-9.5104722618208939</v>
      </c>
      <c r="J98" s="44">
        <v>-9.3639748411505366</v>
      </c>
      <c r="K98" s="44">
        <v>-7.3710770226958857</v>
      </c>
      <c r="L98" s="44">
        <v>-7.3710770226958857</v>
      </c>
      <c r="M98" s="26" t="e">
        <f>NA()</f>
        <v>#N/A</v>
      </c>
      <c r="N98" s="26" t="e">
        <f>NA()</f>
        <v>#N/A</v>
      </c>
      <c r="O98" s="26" t="e">
        <f>NA()</f>
        <v>#N/A</v>
      </c>
      <c r="P98" s="26" t="e">
        <f>NA()</f>
        <v>#N/A</v>
      </c>
      <c r="Q98" s="26" t="e">
        <f>NA()</f>
        <v>#N/A</v>
      </c>
      <c r="R98" s="26" t="e">
        <f>NA()</f>
        <v>#N/A</v>
      </c>
      <c r="S98" s="26" t="e">
        <f>NA()</f>
        <v>#N/A</v>
      </c>
      <c r="T98" s="44">
        <v>-6.1604613697856507</v>
      </c>
      <c r="U98" s="44">
        <v>-6.6825204550025319</v>
      </c>
      <c r="V98" s="44">
        <v>-7.2709953827245499</v>
      </c>
      <c r="W98" s="44">
        <v>-8.3174851119375433</v>
      </c>
      <c r="X98" s="26" t="e">
        <f>NA()</f>
        <v>#N/A</v>
      </c>
      <c r="Y98" s="44">
        <v>-8.9933365455040075</v>
      </c>
      <c r="Z98" s="26" t="e">
        <f>NA()</f>
        <v>#N/A</v>
      </c>
      <c r="AA98" s="44">
        <v>-9.1874550650019273</v>
      </c>
      <c r="AB98" s="44">
        <v>-9.0806550117673055</v>
      </c>
      <c r="AC98" s="44">
        <v>-8.1948873408438203</v>
      </c>
      <c r="AD98" s="26" t="e">
        <f>NA()</f>
        <v>#N/A</v>
      </c>
    </row>
    <row r="99" spans="1:30" x14ac:dyDescent="0.3">
      <c r="A99" s="9">
        <v>45383</v>
      </c>
      <c r="B99" s="44">
        <v>-8.3748363092855413</v>
      </c>
      <c r="C99" s="44">
        <v>-4.4025417014321144</v>
      </c>
      <c r="D99" s="26" t="e">
        <f>NA()</f>
        <v>#N/A</v>
      </c>
      <c r="E99" s="26" t="e">
        <f>NA()</f>
        <v>#N/A</v>
      </c>
      <c r="F99" s="44">
        <v>-3.3895294954517681</v>
      </c>
      <c r="G99" s="44">
        <v>-3.3895294954517681</v>
      </c>
      <c r="H99" s="44">
        <v>-4.3722810373934067</v>
      </c>
      <c r="I99" s="44">
        <v>-4.4277143862900061</v>
      </c>
      <c r="J99" s="44">
        <v>-4.8972772955650612</v>
      </c>
      <c r="K99" s="44">
        <v>-3.8408386918835049</v>
      </c>
      <c r="L99" s="44">
        <v>-3.8408386918835049</v>
      </c>
      <c r="M99" s="26" t="e">
        <f>NA()</f>
        <v>#N/A</v>
      </c>
      <c r="N99" s="26" t="e">
        <f>NA()</f>
        <v>#N/A</v>
      </c>
      <c r="O99" s="26" t="e">
        <f>NA()</f>
        <v>#N/A</v>
      </c>
      <c r="P99" s="26" t="e">
        <f>NA()</f>
        <v>#N/A</v>
      </c>
      <c r="Q99" s="26" t="e">
        <f>NA()</f>
        <v>#N/A</v>
      </c>
      <c r="R99" s="26" t="e">
        <f>NA()</f>
        <v>#N/A</v>
      </c>
      <c r="S99" s="26" t="e">
        <f>NA()</f>
        <v>#N/A</v>
      </c>
      <c r="T99" s="44">
        <v>-3.155805805917907</v>
      </c>
      <c r="U99" s="44">
        <v>-2.8705179210522829</v>
      </c>
      <c r="V99" s="44">
        <v>-3.2985793830812331</v>
      </c>
      <c r="W99" s="44">
        <v>-4.0979283393231469</v>
      </c>
      <c r="X99" s="26" t="e">
        <f>NA()</f>
        <v>#N/A</v>
      </c>
      <c r="Y99" s="44">
        <v>-3.9688532090045778</v>
      </c>
      <c r="Z99" s="26" t="e">
        <f>NA()</f>
        <v>#N/A</v>
      </c>
      <c r="AA99" s="44">
        <v>-3.9467175160876309</v>
      </c>
      <c r="AB99" s="44">
        <v>-4.1406543714170994</v>
      </c>
      <c r="AC99" s="44">
        <v>-4.0416454859333157</v>
      </c>
      <c r="AD99" s="26" t="e">
        <f>NA()</f>
        <v>#N/A</v>
      </c>
    </row>
    <row r="100" spans="1:30" x14ac:dyDescent="0.3">
      <c r="A100" s="9">
        <v>45384</v>
      </c>
      <c r="B100" s="44">
        <v>-4.3281644823096883</v>
      </c>
      <c r="C100" s="44">
        <v>-2.0492901779034298</v>
      </c>
      <c r="D100" s="26" t="e">
        <f>NA()</f>
        <v>#N/A</v>
      </c>
      <c r="E100" s="26" t="e">
        <f>NA()</f>
        <v>#N/A</v>
      </c>
      <c r="F100" s="44">
        <v>-0.66460334119022946</v>
      </c>
      <c r="G100" s="44">
        <v>-0.66460334119022946</v>
      </c>
      <c r="H100" s="44">
        <v>-1.775666213865009</v>
      </c>
      <c r="I100" s="44">
        <v>-2.2439613062446711</v>
      </c>
      <c r="J100" s="44">
        <v>-2.7372603950786361</v>
      </c>
      <c r="K100" s="44">
        <v>-0.55990465207207762</v>
      </c>
      <c r="L100" s="44">
        <v>-0.55990465207207762</v>
      </c>
      <c r="M100" s="26" t="e">
        <f>NA()</f>
        <v>#N/A</v>
      </c>
      <c r="N100" s="26" t="e">
        <f>NA()</f>
        <v>#N/A</v>
      </c>
      <c r="O100" s="26" t="e">
        <f>NA()</f>
        <v>#N/A</v>
      </c>
      <c r="P100" s="26" t="e">
        <f>NA()</f>
        <v>#N/A</v>
      </c>
      <c r="Q100" s="26" t="e">
        <f>NA()</f>
        <v>#N/A</v>
      </c>
      <c r="R100" s="26" t="e">
        <f>NA()</f>
        <v>#N/A</v>
      </c>
      <c r="S100" s="26" t="e">
        <f>NA()</f>
        <v>#N/A</v>
      </c>
      <c r="T100" s="44">
        <v>1.3889972651770679</v>
      </c>
      <c r="U100" s="44">
        <v>0.72171536375100231</v>
      </c>
      <c r="V100" s="44">
        <v>-0.29687012270744623</v>
      </c>
      <c r="W100" s="44">
        <v>-1.5170652588930409</v>
      </c>
      <c r="X100" s="26" t="e">
        <f>NA()</f>
        <v>#N/A</v>
      </c>
      <c r="Y100" s="44">
        <v>-2.768658709102795</v>
      </c>
      <c r="Z100" s="26" t="e">
        <f>NA()</f>
        <v>#N/A</v>
      </c>
      <c r="AA100" s="44">
        <v>-3.7474672147454271</v>
      </c>
      <c r="AB100" s="44">
        <v>-3.13526057413435</v>
      </c>
      <c r="AC100" s="44">
        <v>-1.51658000308845</v>
      </c>
      <c r="AD100" s="26" t="e">
        <f>NA()</f>
        <v>#N/A</v>
      </c>
    </row>
    <row r="101" spans="1:30" x14ac:dyDescent="0.3">
      <c r="A101" s="9">
        <v>45385</v>
      </c>
      <c r="B101" s="44">
        <v>-1.5317269902666339</v>
      </c>
      <c r="C101" s="44">
        <v>-0.44378379348381708</v>
      </c>
      <c r="D101" s="26" t="e">
        <f>NA()</f>
        <v>#N/A</v>
      </c>
      <c r="E101" s="26" t="e">
        <f>NA()</f>
        <v>#N/A</v>
      </c>
      <c r="F101" s="44">
        <v>5.4700693114568821E-2</v>
      </c>
      <c r="G101" s="44">
        <v>5.4700693114568821E-2</v>
      </c>
      <c r="H101" s="44">
        <v>6.0464545305705997E-2</v>
      </c>
      <c r="I101" s="44">
        <v>1.0366113805350781</v>
      </c>
      <c r="J101" s="44">
        <v>1.8848081222697031</v>
      </c>
      <c r="K101" s="44">
        <v>1.019145512401622</v>
      </c>
      <c r="L101" s="44">
        <v>1.019145512401622</v>
      </c>
      <c r="M101" s="26" t="e">
        <f>NA()</f>
        <v>#N/A</v>
      </c>
      <c r="N101" s="26" t="e">
        <f>NA()</f>
        <v>#N/A</v>
      </c>
      <c r="O101" s="26" t="e">
        <f>NA()</f>
        <v>#N/A</v>
      </c>
      <c r="P101" s="26" t="e">
        <f>NA()</f>
        <v>#N/A</v>
      </c>
      <c r="Q101" s="26" t="e">
        <f>NA()</f>
        <v>#N/A</v>
      </c>
      <c r="R101" s="26" t="e">
        <f>NA()</f>
        <v>#N/A</v>
      </c>
      <c r="S101" s="26" t="e">
        <f>NA()</f>
        <v>#N/A</v>
      </c>
      <c r="T101" s="44">
        <v>5.9369846635638046</v>
      </c>
      <c r="U101" s="44">
        <v>3.7611286471774861</v>
      </c>
      <c r="V101" s="44">
        <v>4.6049514967650111</v>
      </c>
      <c r="W101" s="44">
        <v>3.2448798095173572</v>
      </c>
      <c r="X101" s="26" t="e">
        <f>NA()</f>
        <v>#N/A</v>
      </c>
      <c r="Y101" s="44">
        <v>0.6806678305481455</v>
      </c>
      <c r="Z101" s="26" t="e">
        <f>NA()</f>
        <v>#N/A</v>
      </c>
      <c r="AA101" s="44">
        <v>1.87589070839033</v>
      </c>
      <c r="AB101" s="44">
        <v>3.5096068313255842</v>
      </c>
      <c r="AC101" s="44">
        <v>3.5151606699836289</v>
      </c>
      <c r="AD101" s="26" t="e">
        <f>NA()</f>
        <v>#N/A</v>
      </c>
    </row>
    <row r="102" spans="1:30" x14ac:dyDescent="0.3">
      <c r="A102" s="9">
        <v>45386</v>
      </c>
      <c r="B102" s="44">
        <v>-6.6044072156284983</v>
      </c>
      <c r="C102" s="44">
        <v>-4.6896553042058713</v>
      </c>
      <c r="D102" s="26" t="e">
        <f>NA()</f>
        <v>#N/A</v>
      </c>
      <c r="E102" s="26" t="e">
        <f>NA()</f>
        <v>#N/A</v>
      </c>
      <c r="F102" s="44">
        <v>-2.8800903830355078</v>
      </c>
      <c r="G102" s="44">
        <v>-2.8800903830355078</v>
      </c>
      <c r="H102" s="44">
        <v>-3.9310086942795119</v>
      </c>
      <c r="I102" s="44">
        <v>-2.9909866884007101</v>
      </c>
      <c r="J102" s="44">
        <v>-2.2854654222462609</v>
      </c>
      <c r="K102" s="44">
        <v>-3.54161877166058</v>
      </c>
      <c r="L102" s="44">
        <v>-3.54161877166058</v>
      </c>
      <c r="M102" s="26" t="e">
        <f>NA()</f>
        <v>#N/A</v>
      </c>
      <c r="N102" s="26" t="e">
        <f>NA()</f>
        <v>#N/A</v>
      </c>
      <c r="O102" s="26" t="e">
        <f>NA()</f>
        <v>#N/A</v>
      </c>
      <c r="P102" s="26" t="e">
        <f>NA()</f>
        <v>#N/A</v>
      </c>
      <c r="Q102" s="26" t="e">
        <f>NA()</f>
        <v>#N/A</v>
      </c>
      <c r="R102" s="26" t="e">
        <f>NA()</f>
        <v>#N/A</v>
      </c>
      <c r="S102" s="26" t="e">
        <f>NA()</f>
        <v>#N/A</v>
      </c>
      <c r="T102" s="44">
        <v>-3.0828084589873579</v>
      </c>
      <c r="U102" s="44">
        <v>-2.8578385211388309</v>
      </c>
      <c r="V102" s="44">
        <v>-1.783085456210699</v>
      </c>
      <c r="W102" s="44">
        <v>-2.0342754392284799</v>
      </c>
      <c r="X102" s="26" t="e">
        <f>NA()</f>
        <v>#N/A</v>
      </c>
      <c r="Y102" s="44">
        <v>-3.1929617977706362</v>
      </c>
      <c r="Z102" s="26" t="e">
        <f>NA()</f>
        <v>#N/A</v>
      </c>
      <c r="AA102" s="44">
        <v>-1.496882513454977</v>
      </c>
      <c r="AB102" s="44">
        <v>-0.32721313309900779</v>
      </c>
      <c r="AC102" s="44">
        <v>-1.866799428650324</v>
      </c>
      <c r="AD102" s="26" t="e">
        <f>NA()</f>
        <v>#N/A</v>
      </c>
    </row>
    <row r="103" spans="1:30" x14ac:dyDescent="0.3">
      <c r="A103" s="9">
        <v>45387</v>
      </c>
      <c r="B103" s="44">
        <v>-7.7896587869356608</v>
      </c>
      <c r="C103" s="44">
        <v>-5.8627097449095231</v>
      </c>
      <c r="D103" s="26" t="e">
        <f>NA()</f>
        <v>#N/A</v>
      </c>
      <c r="E103" s="26" t="e">
        <f>NA()</f>
        <v>#N/A</v>
      </c>
      <c r="F103" s="44">
        <v>-4.5960410540482144</v>
      </c>
      <c r="G103" s="44">
        <v>-4.5960410540482144</v>
      </c>
      <c r="H103" s="44">
        <v>-5.2122134487510721</v>
      </c>
      <c r="I103" s="44">
        <v>-4.2560347265569476</v>
      </c>
      <c r="J103" s="44">
        <v>-3.3666781593337869</v>
      </c>
      <c r="K103" s="44">
        <v>-5.0753457435091596</v>
      </c>
      <c r="L103" s="44">
        <v>-5.0753457435091596</v>
      </c>
      <c r="M103" s="26" t="e">
        <f>NA()</f>
        <v>#N/A</v>
      </c>
      <c r="N103" s="26" t="e">
        <f>NA()</f>
        <v>#N/A</v>
      </c>
      <c r="O103" s="26" t="e">
        <f>NA()</f>
        <v>#N/A</v>
      </c>
      <c r="P103" s="26" t="e">
        <f>NA()</f>
        <v>#N/A</v>
      </c>
      <c r="Q103" s="26" t="e">
        <f>NA()</f>
        <v>#N/A</v>
      </c>
      <c r="R103" s="26" t="e">
        <f>NA()</f>
        <v>#N/A</v>
      </c>
      <c r="S103" s="26" t="e">
        <f>NA()</f>
        <v>#N/A</v>
      </c>
      <c r="T103" s="44">
        <v>-3.8805885804902118</v>
      </c>
      <c r="U103" s="44">
        <v>-4.1413926193774842</v>
      </c>
      <c r="V103" s="44">
        <v>-3.029537110899525</v>
      </c>
      <c r="W103" s="44">
        <v>-3.198107635116656</v>
      </c>
      <c r="X103" s="26" t="e">
        <f>NA()</f>
        <v>#N/A</v>
      </c>
      <c r="Y103" s="44">
        <v>-3.7974500878087269</v>
      </c>
      <c r="Z103" s="26" t="e">
        <f>NA()</f>
        <v>#N/A</v>
      </c>
      <c r="AA103" s="44">
        <v>-2.3974217133307429</v>
      </c>
      <c r="AB103" s="44">
        <v>-1.334292207480928</v>
      </c>
      <c r="AC103" s="44">
        <v>-2.9814432922356668</v>
      </c>
      <c r="AD103" s="26" t="e">
        <f>NA()</f>
        <v>#N/A</v>
      </c>
    </row>
    <row r="104" spans="1:30" x14ac:dyDescent="0.3">
      <c r="A104" s="9">
        <v>45388</v>
      </c>
      <c r="B104" s="44">
        <v>-6.7606304682996381</v>
      </c>
      <c r="C104" s="44">
        <v>-5.3159475459814018</v>
      </c>
      <c r="D104" s="26" t="e">
        <f>NA()</f>
        <v>#N/A</v>
      </c>
      <c r="E104" s="26" t="e">
        <f>NA()</f>
        <v>#N/A</v>
      </c>
      <c r="F104" s="44">
        <v>-3.998636297794405</v>
      </c>
      <c r="G104" s="44">
        <v>-3.998636297794405</v>
      </c>
      <c r="H104" s="44">
        <v>-5.0059770337040277</v>
      </c>
      <c r="I104" s="44">
        <v>-4.2645599425974297</v>
      </c>
      <c r="J104" s="44">
        <v>-3.3693486033691902</v>
      </c>
      <c r="K104" s="44">
        <v>-4.3311207171370816</v>
      </c>
      <c r="L104" s="44">
        <v>-4.3311207171370816</v>
      </c>
      <c r="M104" s="26" t="e">
        <f>NA()</f>
        <v>#N/A</v>
      </c>
      <c r="N104" s="26" t="e">
        <f>NA()</f>
        <v>#N/A</v>
      </c>
      <c r="O104" s="26" t="e">
        <f>NA()</f>
        <v>#N/A</v>
      </c>
      <c r="P104" s="26" t="e">
        <f>NA()</f>
        <v>#N/A</v>
      </c>
      <c r="Q104" s="26" t="e">
        <f>NA()</f>
        <v>#N/A</v>
      </c>
      <c r="R104" s="26" t="e">
        <f>NA()</f>
        <v>#N/A</v>
      </c>
      <c r="S104" s="26" t="e">
        <f>NA()</f>
        <v>#N/A</v>
      </c>
      <c r="T104" s="44">
        <v>-3.4660398524106308</v>
      </c>
      <c r="U104" s="44">
        <v>-3.8318289292130321</v>
      </c>
      <c r="V104" s="44">
        <v>-2.930578232140078</v>
      </c>
      <c r="W104" s="44">
        <v>-3.1499634177546341</v>
      </c>
      <c r="X104" s="26" t="e">
        <f>NA()</f>
        <v>#N/A</v>
      </c>
      <c r="Y104" s="44">
        <v>-4.7793616210215077</v>
      </c>
      <c r="Z104" s="26" t="e">
        <f>NA()</f>
        <v>#N/A</v>
      </c>
      <c r="AA104" s="44">
        <v>-3.6002164328751292</v>
      </c>
      <c r="AB104" s="44">
        <v>-2.0877079604206301</v>
      </c>
      <c r="AC104" s="44">
        <v>-2.941517949708611</v>
      </c>
      <c r="AD104" s="26" t="e">
        <f>NA()</f>
        <v>#N/A</v>
      </c>
    </row>
    <row r="105" spans="1:30" x14ac:dyDescent="0.3">
      <c r="A105" s="9">
        <v>45389</v>
      </c>
      <c r="B105" s="44">
        <v>-5.9543834311173214</v>
      </c>
      <c r="C105" s="44">
        <v>-3.8610710777957991</v>
      </c>
      <c r="D105" s="26" t="e">
        <f>NA()</f>
        <v>#N/A</v>
      </c>
      <c r="E105" s="26" t="e">
        <f>NA()</f>
        <v>#N/A</v>
      </c>
      <c r="F105" s="44">
        <v>-1.862019343894133</v>
      </c>
      <c r="G105" s="44">
        <v>-1.862019343894133</v>
      </c>
      <c r="H105" s="44">
        <v>-3.3793311626623108</v>
      </c>
      <c r="I105" s="44">
        <v>-2.6851528225210468</v>
      </c>
      <c r="J105" s="44">
        <v>-2.0202324237602061</v>
      </c>
      <c r="K105" s="44">
        <v>-1.455390628059376</v>
      </c>
      <c r="L105" s="44">
        <v>-1.455390628059376</v>
      </c>
      <c r="M105" s="26" t="e">
        <f>NA()</f>
        <v>#N/A</v>
      </c>
      <c r="N105" s="26" t="e">
        <f>NA()</f>
        <v>#N/A</v>
      </c>
      <c r="O105" s="26" t="e">
        <f>NA()</f>
        <v>#N/A</v>
      </c>
      <c r="P105" s="26" t="e">
        <f>NA()</f>
        <v>#N/A</v>
      </c>
      <c r="Q105" s="26" t="e">
        <f>NA()</f>
        <v>#N/A</v>
      </c>
      <c r="R105" s="26" t="e">
        <f>NA()</f>
        <v>#N/A</v>
      </c>
      <c r="S105" s="26" t="e">
        <f>NA()</f>
        <v>#N/A</v>
      </c>
      <c r="T105" s="44">
        <v>-0.38962164362635582</v>
      </c>
      <c r="U105" s="44">
        <v>-0.45651081456918519</v>
      </c>
      <c r="V105" s="44">
        <v>-0.15584030479936931</v>
      </c>
      <c r="W105" s="44">
        <v>-1.088036364279787</v>
      </c>
      <c r="X105" s="26" t="e">
        <f>NA()</f>
        <v>#N/A</v>
      </c>
      <c r="Y105" s="44">
        <v>-2.2065736307899901</v>
      </c>
      <c r="Z105" s="26" t="e">
        <f>NA()</f>
        <v>#N/A</v>
      </c>
      <c r="AA105" s="44">
        <v>-1.574206008857288</v>
      </c>
      <c r="AB105" s="44">
        <v>-0.66654659525488569</v>
      </c>
      <c r="AC105" s="44">
        <v>-0.97007011359357875</v>
      </c>
      <c r="AD105" s="26" t="e">
        <f>NA()</f>
        <v>#N/A</v>
      </c>
    </row>
    <row r="106" spans="1:30" x14ac:dyDescent="0.3">
      <c r="A106" s="9">
        <v>45390</v>
      </c>
      <c r="B106" s="44">
        <v>-8.3720397509370912</v>
      </c>
      <c r="C106" s="44">
        <v>-6.2413749944101937</v>
      </c>
      <c r="D106" s="26" t="e">
        <f>NA()</f>
        <v>#N/A</v>
      </c>
      <c r="E106" s="26" t="e">
        <f>NA()</f>
        <v>#N/A</v>
      </c>
      <c r="F106" s="44">
        <v>-3.7170278650140181</v>
      </c>
      <c r="G106" s="44">
        <v>-3.7170278650140181</v>
      </c>
      <c r="H106" s="44">
        <v>-5.3817598739612436</v>
      </c>
      <c r="I106" s="44">
        <v>-4.5364673465905412</v>
      </c>
      <c r="J106" s="44">
        <v>-3.8987670912299559</v>
      </c>
      <c r="K106" s="44">
        <v>-4.0247676763319191</v>
      </c>
      <c r="L106" s="44">
        <v>-4.0247676763319191</v>
      </c>
      <c r="M106" s="26" t="e">
        <f>NA()</f>
        <v>#N/A</v>
      </c>
      <c r="N106" s="26" t="e">
        <f>NA()</f>
        <v>#N/A</v>
      </c>
      <c r="O106" s="26" t="e">
        <f>NA()</f>
        <v>#N/A</v>
      </c>
      <c r="P106" s="26" t="e">
        <f>NA()</f>
        <v>#N/A</v>
      </c>
      <c r="Q106" s="26" t="e">
        <f>NA()</f>
        <v>#N/A</v>
      </c>
      <c r="R106" s="26" t="e">
        <f>NA()</f>
        <v>#N/A</v>
      </c>
      <c r="S106" s="26" t="e">
        <f>NA()</f>
        <v>#N/A</v>
      </c>
      <c r="T106" s="44">
        <v>-2.9651661817451331</v>
      </c>
      <c r="U106" s="44">
        <v>-2.833690512023793</v>
      </c>
      <c r="V106" s="44">
        <v>-2.0733027350584048</v>
      </c>
      <c r="W106" s="44">
        <v>-2.9860349131441808</v>
      </c>
      <c r="X106" s="26" t="e">
        <f>NA()</f>
        <v>#N/A</v>
      </c>
      <c r="Y106" s="44">
        <v>-4.4886690038195516</v>
      </c>
      <c r="Z106" s="26" t="e">
        <f>NA()</f>
        <v>#N/A</v>
      </c>
      <c r="AA106" s="44">
        <v>-3.2695922363395771</v>
      </c>
      <c r="AB106" s="44">
        <v>-2.545013872411459</v>
      </c>
      <c r="AC106" s="44">
        <v>-2.774988180061996</v>
      </c>
      <c r="AD106" s="26" t="e">
        <f>NA()</f>
        <v>#N/A</v>
      </c>
    </row>
    <row r="107" spans="1:30" x14ac:dyDescent="0.3">
      <c r="A107" s="9">
        <v>45391</v>
      </c>
      <c r="B107" s="44">
        <v>-5.9970831220387586</v>
      </c>
      <c r="C107" s="44">
        <v>-3.7627566207697498</v>
      </c>
      <c r="D107" s="26" t="e">
        <f>NA()</f>
        <v>#N/A</v>
      </c>
      <c r="E107" s="26" t="e">
        <f>NA()</f>
        <v>#N/A</v>
      </c>
      <c r="F107" s="44">
        <v>-2.6115965181738261</v>
      </c>
      <c r="G107" s="44">
        <v>-2.6115965181738261</v>
      </c>
      <c r="H107" s="44">
        <v>-3.060602131920461</v>
      </c>
      <c r="I107" s="44">
        <v>-1.973736482023128</v>
      </c>
      <c r="J107" s="44">
        <v>-0.92260341293399506</v>
      </c>
      <c r="K107" s="44">
        <v>-1.953150377775444</v>
      </c>
      <c r="L107" s="44">
        <v>-1.953150377775444</v>
      </c>
      <c r="M107" s="26" t="e">
        <f>NA()</f>
        <v>#N/A</v>
      </c>
      <c r="N107" s="26" t="e">
        <f>NA()</f>
        <v>#N/A</v>
      </c>
      <c r="O107" s="26" t="e">
        <f>NA()</f>
        <v>#N/A</v>
      </c>
      <c r="P107" s="26" t="e">
        <f>NA()</f>
        <v>#N/A</v>
      </c>
      <c r="Q107" s="26" t="e">
        <f>NA()</f>
        <v>#N/A</v>
      </c>
      <c r="R107" s="26" t="e">
        <f>NA()</f>
        <v>#N/A</v>
      </c>
      <c r="S107" s="26" t="e">
        <f>NA()</f>
        <v>#N/A</v>
      </c>
      <c r="T107" s="44">
        <v>6.9542710423831977E-2</v>
      </c>
      <c r="U107" s="44">
        <v>-0.38202365962240492</v>
      </c>
      <c r="V107" s="44">
        <v>0.92211555395533651</v>
      </c>
      <c r="W107" s="44">
        <v>-2.4392948932927541E-4</v>
      </c>
      <c r="X107" s="26" t="e">
        <f>NA()</f>
        <v>#N/A</v>
      </c>
      <c r="Y107" s="44">
        <v>-2.1185371594551161</v>
      </c>
      <c r="Z107" s="26" t="e">
        <f>NA()</f>
        <v>#N/A</v>
      </c>
      <c r="AA107" s="44">
        <v>-1.539074174355562</v>
      </c>
      <c r="AB107" s="44">
        <v>-0.54865726292450745</v>
      </c>
      <c r="AC107" s="44">
        <v>0.23686023323369909</v>
      </c>
      <c r="AD107" s="26" t="e">
        <f>NA()</f>
        <v>#N/A</v>
      </c>
    </row>
    <row r="108" spans="1:30" x14ac:dyDescent="0.3">
      <c r="A108" s="9">
        <v>45392</v>
      </c>
      <c r="B108" s="44">
        <v>-11.75013664519793</v>
      </c>
      <c r="C108" s="44">
        <v>-8.2986362679084777</v>
      </c>
      <c r="D108" s="26" t="e">
        <f>NA()</f>
        <v>#N/A</v>
      </c>
      <c r="E108" s="26" t="e">
        <f>NA()</f>
        <v>#N/A</v>
      </c>
      <c r="F108" s="44">
        <v>-6.3481142516919817</v>
      </c>
      <c r="G108" s="44">
        <v>-6.3481142516919817</v>
      </c>
      <c r="H108" s="44">
        <v>-7.4990213638407113</v>
      </c>
      <c r="I108" s="44">
        <v>-6.4564305422351254</v>
      </c>
      <c r="J108" s="44">
        <v>-5.4555317480401868</v>
      </c>
      <c r="K108" s="44">
        <v>-7.0472982918110461</v>
      </c>
      <c r="L108" s="44">
        <v>-7.0472982918110461</v>
      </c>
      <c r="M108" s="26" t="e">
        <f>NA()</f>
        <v>#N/A</v>
      </c>
      <c r="N108" s="26" t="e">
        <f>NA()</f>
        <v>#N/A</v>
      </c>
      <c r="O108" s="26" t="e">
        <f>NA()</f>
        <v>#N/A</v>
      </c>
      <c r="P108" s="26" t="e">
        <f>NA()</f>
        <v>#N/A</v>
      </c>
      <c r="Q108" s="26" t="e">
        <f>NA()</f>
        <v>#N/A</v>
      </c>
      <c r="R108" s="26" t="e">
        <f>NA()</f>
        <v>#N/A</v>
      </c>
      <c r="S108" s="26" t="e">
        <f>NA()</f>
        <v>#N/A</v>
      </c>
      <c r="T108" s="44">
        <v>-4.6464057852368796</v>
      </c>
      <c r="U108" s="44">
        <v>-5.2210496777242383</v>
      </c>
      <c r="V108" s="44">
        <v>-4.1991794057183824</v>
      </c>
      <c r="W108" s="44">
        <v>-4.8273555768792846</v>
      </c>
      <c r="X108" s="26" t="e">
        <f>NA()</f>
        <v>#N/A</v>
      </c>
      <c r="Y108" s="44">
        <v>-6.6962125368136753</v>
      </c>
      <c r="Z108" s="26" t="e">
        <f>NA()</f>
        <v>#N/A</v>
      </c>
      <c r="AA108" s="44">
        <v>-4.7882979610840266</v>
      </c>
      <c r="AB108" s="44">
        <v>-3.3373650438986151</v>
      </c>
      <c r="AC108" s="44">
        <v>-4.631882271527445</v>
      </c>
      <c r="AD108" s="26" t="e">
        <f>NA()</f>
        <v>#N/A</v>
      </c>
    </row>
    <row r="109" spans="1:30" x14ac:dyDescent="0.3">
      <c r="A109" s="9">
        <v>45393</v>
      </c>
      <c r="B109" s="44">
        <v>-8.3446292687162611</v>
      </c>
      <c r="C109" s="44">
        <v>-5.5029675663107298</v>
      </c>
      <c r="D109" s="26" t="e">
        <f>NA()</f>
        <v>#N/A</v>
      </c>
      <c r="E109" s="26" t="e">
        <f>NA()</f>
        <v>#N/A</v>
      </c>
      <c r="F109" s="44">
        <v>-3.352812088565202</v>
      </c>
      <c r="G109" s="44">
        <v>-3.352812088565202</v>
      </c>
      <c r="H109" s="44">
        <v>-4.8406901824747592</v>
      </c>
      <c r="I109" s="44">
        <v>-4.4357321098442526</v>
      </c>
      <c r="J109" s="44">
        <v>-4.2766364228202747</v>
      </c>
      <c r="K109" s="44">
        <v>-2.9091631514087908</v>
      </c>
      <c r="L109" s="44">
        <v>-2.9091631514087908</v>
      </c>
      <c r="M109" s="26" t="e">
        <f>NA()</f>
        <v>#N/A</v>
      </c>
      <c r="N109" s="26" t="e">
        <f>NA()</f>
        <v>#N/A</v>
      </c>
      <c r="O109" s="26" t="e">
        <f>NA()</f>
        <v>#N/A</v>
      </c>
      <c r="P109" s="26" t="e">
        <f>NA()</f>
        <v>#N/A</v>
      </c>
      <c r="Q109" s="26" t="e">
        <f>NA()</f>
        <v>#N/A</v>
      </c>
      <c r="R109" s="26" t="e">
        <f>NA()</f>
        <v>#N/A</v>
      </c>
      <c r="S109" s="26" t="e">
        <f>NA()</f>
        <v>#N/A</v>
      </c>
      <c r="T109" s="44">
        <v>-1.889807502209919</v>
      </c>
      <c r="U109" s="44">
        <v>-2.1549101559969022</v>
      </c>
      <c r="V109" s="44">
        <v>-2.4933307972989378</v>
      </c>
      <c r="W109" s="44">
        <v>-3.384983610059606</v>
      </c>
      <c r="X109" s="26" t="e">
        <f>NA()</f>
        <v>#N/A</v>
      </c>
      <c r="Y109" s="44">
        <v>-5.3685837935648806</v>
      </c>
      <c r="Z109" s="26" t="e">
        <f>NA()</f>
        <v>#N/A</v>
      </c>
      <c r="AA109" s="44">
        <v>-4.835011744134647</v>
      </c>
      <c r="AB109" s="44">
        <v>-4.2841167637915873</v>
      </c>
      <c r="AC109" s="44">
        <v>-3.3075720335243659</v>
      </c>
      <c r="AD109" s="26" t="e">
        <f>NA()</f>
        <v>#N/A</v>
      </c>
    </row>
    <row r="110" spans="1:30" x14ac:dyDescent="0.3">
      <c r="A110" s="9">
        <v>45394</v>
      </c>
      <c r="B110" s="44">
        <v>-4.9725774648931056</v>
      </c>
      <c r="C110" s="44">
        <v>-3.0337429664647289</v>
      </c>
      <c r="D110" s="26" t="e">
        <f>NA()</f>
        <v>#N/A</v>
      </c>
      <c r="E110" s="26" t="e">
        <f>NA()</f>
        <v>#N/A</v>
      </c>
      <c r="F110" s="44">
        <v>-0.866761427005315</v>
      </c>
      <c r="G110" s="44">
        <v>-0.866761427005315</v>
      </c>
      <c r="H110" s="44">
        <v>-1.820248227857064</v>
      </c>
      <c r="I110" s="44">
        <v>-0.43846470429065221</v>
      </c>
      <c r="J110" s="44">
        <v>0.59405386857815756</v>
      </c>
      <c r="K110" s="44">
        <v>-1.42234104701447</v>
      </c>
      <c r="L110" s="44">
        <v>-1.42234104701447</v>
      </c>
      <c r="M110" s="26" t="e">
        <f>NA()</f>
        <v>#N/A</v>
      </c>
      <c r="N110" s="26" t="e">
        <f>NA()</f>
        <v>#N/A</v>
      </c>
      <c r="O110" s="26" t="e">
        <f>NA()</f>
        <v>#N/A</v>
      </c>
      <c r="P110" s="26" t="e">
        <f>NA()</f>
        <v>#N/A</v>
      </c>
      <c r="Q110" s="26" t="e">
        <f>NA()</f>
        <v>#N/A</v>
      </c>
      <c r="R110" s="26" t="e">
        <f>NA()</f>
        <v>#N/A</v>
      </c>
      <c r="S110" s="26" t="e">
        <f>NA()</f>
        <v>#N/A</v>
      </c>
      <c r="T110" s="44">
        <v>1.9634366376684509</v>
      </c>
      <c r="U110" s="44">
        <v>0.52137230357055842</v>
      </c>
      <c r="V110" s="44">
        <v>1.6308155187957141</v>
      </c>
      <c r="W110" s="44">
        <v>1.112434693686936</v>
      </c>
      <c r="X110" s="26" t="e">
        <f>NA()</f>
        <v>#N/A</v>
      </c>
      <c r="Y110" s="44">
        <v>-1.785636640018254</v>
      </c>
      <c r="Z110" s="26" t="e">
        <f>NA()</f>
        <v>#N/A</v>
      </c>
      <c r="AA110" s="44">
        <v>-0.34599296804930191</v>
      </c>
      <c r="AB110" s="44">
        <v>1.1659850415157389</v>
      </c>
      <c r="AC110" s="44">
        <v>1.318320158180597</v>
      </c>
      <c r="AD110" s="26" t="e">
        <f>NA()</f>
        <v>#N/A</v>
      </c>
    </row>
    <row r="111" spans="1:30" x14ac:dyDescent="0.3">
      <c r="A111" s="9">
        <v>45395</v>
      </c>
      <c r="B111" s="44">
        <v>-6.8023465926867459</v>
      </c>
      <c r="C111" s="44">
        <v>-3.8657048248734611</v>
      </c>
      <c r="D111" s="26" t="e">
        <f>NA()</f>
        <v>#N/A</v>
      </c>
      <c r="E111" s="26" t="e">
        <f>NA()</f>
        <v>#N/A</v>
      </c>
      <c r="F111" s="44">
        <v>-2.131980007671018</v>
      </c>
      <c r="G111" s="44">
        <v>-2.131980007671018</v>
      </c>
      <c r="H111" s="44">
        <v>-3.1098761840187881</v>
      </c>
      <c r="I111" s="44">
        <v>-2.1694882112773262</v>
      </c>
      <c r="J111" s="44">
        <v>-1.500976123069051</v>
      </c>
      <c r="K111" s="44">
        <v>-1.4549375299821461</v>
      </c>
      <c r="L111" s="44">
        <v>-1.4549375299821461</v>
      </c>
      <c r="M111" s="26" t="e">
        <f>NA()</f>
        <v>#N/A</v>
      </c>
      <c r="N111" s="26" t="e">
        <f>NA()</f>
        <v>#N/A</v>
      </c>
      <c r="O111" s="26" t="e">
        <f>NA()</f>
        <v>#N/A</v>
      </c>
      <c r="P111" s="26" t="e">
        <f>NA()</f>
        <v>#N/A</v>
      </c>
      <c r="Q111" s="26" t="e">
        <f>NA()</f>
        <v>#N/A</v>
      </c>
      <c r="R111" s="26" t="e">
        <f>NA()</f>
        <v>#N/A</v>
      </c>
      <c r="S111" s="26" t="e">
        <f>NA()</f>
        <v>#N/A</v>
      </c>
      <c r="T111" s="44">
        <v>2.1646277844723731</v>
      </c>
      <c r="U111" s="44">
        <v>0.56981608002615758</v>
      </c>
      <c r="V111" s="44">
        <v>0.89970722707772666</v>
      </c>
      <c r="W111" s="44">
        <v>-0.30063444799566241</v>
      </c>
      <c r="X111" s="26" t="e">
        <f>NA()</f>
        <v>#N/A</v>
      </c>
      <c r="Y111" s="44">
        <v>-2.881128504525464</v>
      </c>
      <c r="Z111" s="26" t="e">
        <f>NA()</f>
        <v>#N/A</v>
      </c>
      <c r="AA111" s="44">
        <v>-2.0685669907286979</v>
      </c>
      <c r="AB111" s="44">
        <v>-0.77331068141444348</v>
      </c>
      <c r="AC111" s="44">
        <v>-0.13200879859090259</v>
      </c>
      <c r="AD111" s="26" t="e">
        <f>NA()</f>
        <v>#N/A</v>
      </c>
    </row>
    <row r="112" spans="1:30" x14ac:dyDescent="0.3">
      <c r="A112" s="9">
        <v>45396</v>
      </c>
      <c r="B112" s="44">
        <v>-6.8670274919623182</v>
      </c>
      <c r="C112" s="44">
        <v>-3.6905143045138402</v>
      </c>
      <c r="D112" s="26" t="e">
        <f>NA()</f>
        <v>#N/A</v>
      </c>
      <c r="E112" s="26" t="e">
        <f>NA()</f>
        <v>#N/A</v>
      </c>
      <c r="F112" s="44">
        <v>-1.559475087455382</v>
      </c>
      <c r="G112" s="44">
        <v>-1.559475087455382</v>
      </c>
      <c r="H112" s="44">
        <v>-3.3051410327744288</v>
      </c>
      <c r="I112" s="44">
        <v>-2.8160228877844129</v>
      </c>
      <c r="J112" s="44">
        <v>-2.341992003133043</v>
      </c>
      <c r="K112" s="44">
        <v>-1.693947989480534</v>
      </c>
      <c r="L112" s="44">
        <v>-1.693947989480534</v>
      </c>
      <c r="M112" s="26" t="e">
        <f>NA()</f>
        <v>#N/A</v>
      </c>
      <c r="N112" s="26" t="e">
        <f>NA()</f>
        <v>#N/A</v>
      </c>
      <c r="O112" s="26" t="e">
        <f>NA()</f>
        <v>#N/A</v>
      </c>
      <c r="P112" s="26" t="e">
        <f>NA()</f>
        <v>#N/A</v>
      </c>
      <c r="Q112" s="26" t="e">
        <f>NA()</f>
        <v>#N/A</v>
      </c>
      <c r="R112" s="26" t="e">
        <f>NA()</f>
        <v>#N/A</v>
      </c>
      <c r="S112" s="26" t="e">
        <f>NA()</f>
        <v>#N/A</v>
      </c>
      <c r="T112" s="44">
        <v>1.842288758630787</v>
      </c>
      <c r="U112" s="44">
        <v>0.36015872599426763</v>
      </c>
      <c r="V112" s="44">
        <v>0.30841630382030871</v>
      </c>
      <c r="W112" s="44">
        <v>-1.0167878496563669</v>
      </c>
      <c r="X112" s="26" t="e">
        <f>NA()</f>
        <v>#N/A</v>
      </c>
      <c r="Y112" s="44">
        <v>-4.3557371572159704</v>
      </c>
      <c r="Z112" s="26" t="e">
        <f>NA()</f>
        <v>#N/A</v>
      </c>
      <c r="AA112" s="44">
        <v>-2.6832703627409269</v>
      </c>
      <c r="AB112" s="44">
        <v>-1.314096835589623</v>
      </c>
      <c r="AC112" s="44">
        <v>-0.83208492455850092</v>
      </c>
      <c r="AD112" s="26" t="e">
        <f>NA()</f>
        <v>#N/A</v>
      </c>
    </row>
    <row r="113" spans="1:30" x14ac:dyDescent="0.3">
      <c r="A113" s="9">
        <v>45397</v>
      </c>
      <c r="B113" s="44">
        <v>-3.3523859996003011</v>
      </c>
      <c r="C113" s="44">
        <v>-9.2717872591379091E-2</v>
      </c>
      <c r="D113" s="26" t="e">
        <f>NA()</f>
        <v>#N/A</v>
      </c>
      <c r="E113" s="26" t="e">
        <f>NA()</f>
        <v>#N/A</v>
      </c>
      <c r="F113" s="44">
        <v>1.4405161993085469</v>
      </c>
      <c r="G113" s="44">
        <v>1.4405161993085469</v>
      </c>
      <c r="H113" s="44">
        <v>0.41297541688231831</v>
      </c>
      <c r="I113" s="44">
        <v>0.80404324329543897</v>
      </c>
      <c r="J113" s="44">
        <v>0.97407194818123344</v>
      </c>
      <c r="K113" s="44">
        <v>0.74771567131944039</v>
      </c>
      <c r="L113" s="44">
        <v>0.74771567131944039</v>
      </c>
      <c r="M113" s="26" t="e">
        <f>NA()</f>
        <v>#N/A</v>
      </c>
      <c r="N113" s="26" t="e">
        <f>NA()</f>
        <v>#N/A</v>
      </c>
      <c r="O113" s="26" t="e">
        <f>NA()</f>
        <v>#N/A</v>
      </c>
      <c r="P113" s="26" t="e">
        <f>NA()</f>
        <v>#N/A</v>
      </c>
      <c r="Q113" s="26" t="e">
        <f>NA()</f>
        <v>#N/A</v>
      </c>
      <c r="R113" s="26" t="e">
        <f>NA()</f>
        <v>#N/A</v>
      </c>
      <c r="S113" s="26" t="e">
        <f>NA()</f>
        <v>#N/A</v>
      </c>
      <c r="T113" s="44">
        <v>4.0933795054024813</v>
      </c>
      <c r="U113" s="44">
        <v>2.858926022522382</v>
      </c>
      <c r="V113" s="44">
        <v>2.7976235691172628</v>
      </c>
      <c r="W113" s="44">
        <v>1.8858477586492479</v>
      </c>
      <c r="X113" s="26" t="e">
        <f>NA()</f>
        <v>#N/A</v>
      </c>
      <c r="Y113" s="44">
        <v>9.064175758140891E-2</v>
      </c>
      <c r="Z113" s="26" t="e">
        <f>NA()</f>
        <v>#N/A</v>
      </c>
      <c r="AA113" s="44">
        <v>1.497911005372373</v>
      </c>
      <c r="AB113" s="44">
        <v>2.1826203941751601</v>
      </c>
      <c r="AC113" s="44">
        <v>1.92554079323412</v>
      </c>
      <c r="AD113" s="26" t="e">
        <f>NA()</f>
        <v>#N/A</v>
      </c>
    </row>
    <row r="114" spans="1:30" x14ac:dyDescent="0.3">
      <c r="A114" s="9">
        <v>45398</v>
      </c>
      <c r="B114" s="44">
        <v>-7.3479579300728233</v>
      </c>
      <c r="C114" s="44">
        <v>-5.5828656998343149</v>
      </c>
      <c r="D114" s="26" t="e">
        <f>NA()</f>
        <v>#N/A</v>
      </c>
      <c r="E114" s="26" t="e">
        <f>NA()</f>
        <v>#N/A</v>
      </c>
      <c r="F114" s="44">
        <v>-4.158449161285148</v>
      </c>
      <c r="G114" s="44">
        <v>-4.158449161285148</v>
      </c>
      <c r="H114" s="44">
        <v>-4.8266311340557877</v>
      </c>
      <c r="I114" s="44">
        <v>-3.7579015658597541</v>
      </c>
      <c r="J114" s="44">
        <v>-2.738604547802538</v>
      </c>
      <c r="K114" s="44">
        <v>-3.929690391138934</v>
      </c>
      <c r="L114" s="44">
        <v>-3.929690391138934</v>
      </c>
      <c r="M114" s="26" t="e">
        <f>NA()</f>
        <v>#N/A</v>
      </c>
      <c r="N114" s="26" t="e">
        <f>NA()</f>
        <v>#N/A</v>
      </c>
      <c r="O114" s="26" t="e">
        <f>NA()</f>
        <v>#N/A</v>
      </c>
      <c r="P114" s="26" t="e">
        <f>NA()</f>
        <v>#N/A</v>
      </c>
      <c r="Q114" s="26" t="e">
        <f>NA()</f>
        <v>#N/A</v>
      </c>
      <c r="R114" s="26" t="e">
        <f>NA()</f>
        <v>#N/A</v>
      </c>
      <c r="S114" s="26" t="e">
        <f>NA()</f>
        <v>#N/A</v>
      </c>
      <c r="T114" s="44">
        <v>-1.5058583857451711</v>
      </c>
      <c r="U114" s="44">
        <v>-2.2316832293950029</v>
      </c>
      <c r="V114" s="44">
        <v>-1.29738316498981</v>
      </c>
      <c r="W114" s="44">
        <v>-2.0179938563961741</v>
      </c>
      <c r="X114" s="26" t="e">
        <f>NA()</f>
        <v>#N/A</v>
      </c>
      <c r="Y114" s="44">
        <v>-2.744516490808337</v>
      </c>
      <c r="Z114" s="26" t="e">
        <f>NA()</f>
        <v>#N/A</v>
      </c>
      <c r="AA114" s="44">
        <v>-1.535524529901465</v>
      </c>
      <c r="AB114" s="44">
        <v>-0.27554115767924259</v>
      </c>
      <c r="AC114" s="44">
        <v>-1.732707268244269</v>
      </c>
      <c r="AD114" s="26" t="e">
        <f>NA()</f>
        <v>#N/A</v>
      </c>
    </row>
    <row r="115" spans="1:30" x14ac:dyDescent="0.3">
      <c r="A115" s="9">
        <v>45399</v>
      </c>
      <c r="B115" s="44">
        <v>-10.70145405023132</v>
      </c>
      <c r="C115" s="44">
        <v>-7.9866424883531977</v>
      </c>
      <c r="D115" s="26" t="e">
        <f>NA()</f>
        <v>#N/A</v>
      </c>
      <c r="E115" s="26" t="e">
        <f>NA()</f>
        <v>#N/A</v>
      </c>
      <c r="F115" s="44">
        <v>-6.1675773599353647</v>
      </c>
      <c r="G115" s="44">
        <v>-6.1675773599353647</v>
      </c>
      <c r="H115" s="44">
        <v>-7.3241572788783174</v>
      </c>
      <c r="I115" s="44">
        <v>-6.3100535991756601</v>
      </c>
      <c r="J115" s="44">
        <v>-5.2667353089224207</v>
      </c>
      <c r="K115" s="44">
        <v>-6.7050306506622519</v>
      </c>
      <c r="L115" s="44">
        <v>-6.7050306506622519</v>
      </c>
      <c r="M115" s="26" t="e">
        <f>NA()</f>
        <v>#N/A</v>
      </c>
      <c r="N115" s="26" t="e">
        <f>NA()</f>
        <v>#N/A</v>
      </c>
      <c r="O115" s="26" t="e">
        <f>NA()</f>
        <v>#N/A</v>
      </c>
      <c r="P115" s="26" t="e">
        <f>NA()</f>
        <v>#N/A</v>
      </c>
      <c r="Q115" s="26" t="e">
        <f>NA()</f>
        <v>#N/A</v>
      </c>
      <c r="R115" s="26" t="e">
        <f>NA()</f>
        <v>#N/A</v>
      </c>
      <c r="S115" s="26" t="e">
        <f>NA()</f>
        <v>#N/A</v>
      </c>
      <c r="T115" s="44">
        <v>-5.5980714943794956</v>
      </c>
      <c r="U115" s="44">
        <v>-5.2638692880879603</v>
      </c>
      <c r="V115" s="44">
        <v>-4.2046506278787774</v>
      </c>
      <c r="W115" s="44">
        <v>-4.7356929684005991</v>
      </c>
      <c r="X115" s="26" t="e">
        <f>NA()</f>
        <v>#N/A</v>
      </c>
      <c r="Y115" s="44">
        <v>-5.4875111717208824</v>
      </c>
      <c r="Z115" s="26" t="e">
        <f>NA()</f>
        <v>#N/A</v>
      </c>
      <c r="AA115" s="44">
        <v>-4.2806849847370358</v>
      </c>
      <c r="AB115" s="44">
        <v>-3.2059496444582578</v>
      </c>
      <c r="AC115" s="44">
        <v>-4.5468271693845281</v>
      </c>
      <c r="AD115" s="26" t="e">
        <f>NA()</f>
        <v>#N/A</v>
      </c>
    </row>
    <row r="116" spans="1:30" x14ac:dyDescent="0.3">
      <c r="A116" s="9">
        <v>45400</v>
      </c>
      <c r="B116" s="44">
        <v>-14.35895160016929</v>
      </c>
      <c r="C116" s="44">
        <v>-11.3052364473923</v>
      </c>
      <c r="D116" s="26" t="e">
        <f>NA()</f>
        <v>#N/A</v>
      </c>
      <c r="E116" s="26" t="e">
        <f>NA()</f>
        <v>#N/A</v>
      </c>
      <c r="F116" s="44">
        <v>-9.2452244920650628</v>
      </c>
      <c r="G116" s="44">
        <v>-9.2452244920650628</v>
      </c>
      <c r="H116" s="44">
        <v>-10.63325299334292</v>
      </c>
      <c r="I116" s="44">
        <v>-9.9326202149617302</v>
      </c>
      <c r="J116" s="44">
        <v>-9.2074459099320052</v>
      </c>
      <c r="K116" s="44">
        <v>-7.8818525194822664</v>
      </c>
      <c r="L116" s="44">
        <v>-7.8818525194822664</v>
      </c>
      <c r="M116" s="26" t="e">
        <f>NA()</f>
        <v>#N/A</v>
      </c>
      <c r="N116" s="26" t="e">
        <f>NA()</f>
        <v>#N/A</v>
      </c>
      <c r="O116" s="26" t="e">
        <f>NA()</f>
        <v>#N/A</v>
      </c>
      <c r="P116" s="26" t="e">
        <f>NA()</f>
        <v>#N/A</v>
      </c>
      <c r="Q116" s="26" t="e">
        <f>NA()</f>
        <v>#N/A</v>
      </c>
      <c r="R116" s="26" t="e">
        <f>NA()</f>
        <v>#N/A</v>
      </c>
      <c r="S116" s="26" t="e">
        <f>NA()</f>
        <v>#N/A</v>
      </c>
      <c r="T116" s="44">
        <v>-8.944687580260279</v>
      </c>
      <c r="U116" s="44">
        <v>-7.8962015633098304</v>
      </c>
      <c r="V116" s="44">
        <v>-7.6638943825786328</v>
      </c>
      <c r="W116" s="44">
        <v>-8.435670146255319</v>
      </c>
      <c r="X116" s="26" t="e">
        <f>NA()</f>
        <v>#N/A</v>
      </c>
      <c r="Y116" s="44">
        <v>-9.1812221083180248</v>
      </c>
      <c r="Z116" s="26" t="e">
        <f>NA()</f>
        <v>#N/A</v>
      </c>
      <c r="AA116" s="44">
        <v>-8.9913160275190194</v>
      </c>
      <c r="AB116" s="44">
        <v>-8.1684525727367259</v>
      </c>
      <c r="AC116" s="44">
        <v>-8.2971607735407247</v>
      </c>
      <c r="AD116" s="26" t="e">
        <f>NA()</f>
        <v>#N/A</v>
      </c>
    </row>
    <row r="117" spans="1:30" x14ac:dyDescent="0.3">
      <c r="A117" s="9">
        <v>45401</v>
      </c>
      <c r="B117" s="44">
        <v>-15.83645325256288</v>
      </c>
      <c r="C117" s="44">
        <v>-12.632989852382419</v>
      </c>
      <c r="D117" s="26" t="e">
        <f>NA()</f>
        <v>#N/A</v>
      </c>
      <c r="E117" s="26" t="e">
        <f>NA()</f>
        <v>#N/A</v>
      </c>
      <c r="F117" s="44">
        <v>-9.8378540549105082</v>
      </c>
      <c r="G117" s="44">
        <v>-9.8378540549105082</v>
      </c>
      <c r="H117" s="44">
        <v>-11.726364445209811</v>
      </c>
      <c r="I117" s="44">
        <v>-10.510018836729961</v>
      </c>
      <c r="J117" s="44">
        <v>-9.3056077515729498</v>
      </c>
      <c r="K117" s="44">
        <v>-10.148417598561821</v>
      </c>
      <c r="L117" s="44">
        <v>-10.148417598561821</v>
      </c>
      <c r="M117" s="26" t="e">
        <f>NA()</f>
        <v>#N/A</v>
      </c>
      <c r="N117" s="26" t="e">
        <f>NA()</f>
        <v>#N/A</v>
      </c>
      <c r="O117" s="26" t="e">
        <f>NA()</f>
        <v>#N/A</v>
      </c>
      <c r="P117" s="26" t="e">
        <f>NA()</f>
        <v>#N/A</v>
      </c>
      <c r="Q117" s="26" t="e">
        <f>NA()</f>
        <v>#N/A</v>
      </c>
      <c r="R117" s="26" t="e">
        <f>NA()</f>
        <v>#N/A</v>
      </c>
      <c r="S117" s="26" t="e">
        <f>NA()</f>
        <v>#N/A</v>
      </c>
      <c r="T117" s="44">
        <v>-9.6939836227929845</v>
      </c>
      <c r="U117" s="44">
        <v>-8.8321714874456916</v>
      </c>
      <c r="V117" s="44">
        <v>-7.5398114147728279</v>
      </c>
      <c r="W117" s="44">
        <v>-8.4227095831728889</v>
      </c>
      <c r="X117" s="26" t="e">
        <f>NA()</f>
        <v>#N/A</v>
      </c>
      <c r="Y117" s="44">
        <v>-10.94350197997079</v>
      </c>
      <c r="Z117" s="26" t="e">
        <f>NA()</f>
        <v>#N/A</v>
      </c>
      <c r="AA117" s="44">
        <v>-9.698991789960246</v>
      </c>
      <c r="AB117" s="44">
        <v>-8.2367806328456936</v>
      </c>
      <c r="AC117" s="44">
        <v>-8.177753706359681</v>
      </c>
      <c r="AD117" s="26" t="e">
        <f>NA()</f>
        <v>#N/A</v>
      </c>
    </row>
    <row r="118" spans="1:30" x14ac:dyDescent="0.3">
      <c r="A118" s="9">
        <v>45402</v>
      </c>
      <c r="B118" s="44">
        <v>-13.362961517244861</v>
      </c>
      <c r="C118" s="44">
        <v>-10.97191700632311</v>
      </c>
      <c r="D118" s="26" t="e">
        <f>NA()</f>
        <v>#N/A</v>
      </c>
      <c r="E118" s="26" t="e">
        <f>NA()</f>
        <v>#N/A</v>
      </c>
      <c r="F118" s="44">
        <v>-9.9187527117290415</v>
      </c>
      <c r="G118" s="44">
        <v>-9.9187527117290415</v>
      </c>
      <c r="H118" s="44">
        <v>-10.47436766719744</v>
      </c>
      <c r="I118" s="44">
        <v>-9.9489310621706863</v>
      </c>
      <c r="J118" s="44">
        <v>-9.6526585294960228</v>
      </c>
      <c r="K118" s="44">
        <v>-10.96990972915688</v>
      </c>
      <c r="L118" s="44">
        <v>-10.96990972915688</v>
      </c>
      <c r="M118" s="26" t="e">
        <f>NA()</f>
        <v>#N/A</v>
      </c>
      <c r="N118" s="26" t="e">
        <f>NA()</f>
        <v>#N/A</v>
      </c>
      <c r="O118" s="26" t="e">
        <f>NA()</f>
        <v>#N/A</v>
      </c>
      <c r="P118" s="26" t="e">
        <f>NA()</f>
        <v>#N/A</v>
      </c>
      <c r="Q118" s="26" t="e">
        <f>NA()</f>
        <v>#N/A</v>
      </c>
      <c r="R118" s="26" t="e">
        <f>NA()</f>
        <v>#N/A</v>
      </c>
      <c r="S118" s="26" t="e">
        <f>NA()</f>
        <v>#N/A</v>
      </c>
      <c r="T118" s="44">
        <v>-10.557226515836989</v>
      </c>
      <c r="U118" s="44">
        <v>-9.9540009599433574</v>
      </c>
      <c r="V118" s="44">
        <v>-9.3701808301874507</v>
      </c>
      <c r="W118" s="44">
        <v>-9.5114196798417368</v>
      </c>
      <c r="X118" s="26" t="e">
        <f>NA()</f>
        <v>#N/A</v>
      </c>
      <c r="Y118" s="44">
        <v>-9.8524628979684508</v>
      </c>
      <c r="Z118" s="26" t="e">
        <f>NA()</f>
        <v>#N/A</v>
      </c>
      <c r="AA118" s="44">
        <v>-9.5285873337707017</v>
      </c>
      <c r="AB118" s="44">
        <v>-8.9308419083548642</v>
      </c>
      <c r="AC118" s="44">
        <v>-9.4644628120411767</v>
      </c>
      <c r="AD118" s="26" t="e">
        <f>NA()</f>
        <v>#N/A</v>
      </c>
    </row>
    <row r="119" spans="1:30" x14ac:dyDescent="0.3">
      <c r="A119" s="9">
        <v>45403</v>
      </c>
      <c r="B119" s="44">
        <v>-7.6389283716397642</v>
      </c>
      <c r="C119" s="44">
        <v>-4.9755724727355641</v>
      </c>
      <c r="D119" s="26" t="e">
        <f>NA()</f>
        <v>#N/A</v>
      </c>
      <c r="E119" s="26" t="e">
        <f>NA()</f>
        <v>#N/A</v>
      </c>
      <c r="F119" s="44">
        <v>-3.9211042653882942</v>
      </c>
      <c r="G119" s="44">
        <v>-3.9211042653882942</v>
      </c>
      <c r="H119" s="44">
        <v>-4.5904314155493466</v>
      </c>
      <c r="I119" s="44">
        <v>-3.8635311470541178</v>
      </c>
      <c r="J119" s="44">
        <v>-3.326315997260394</v>
      </c>
      <c r="K119" s="44">
        <v>-3.6595958661913528</v>
      </c>
      <c r="L119" s="44">
        <v>-3.6595958661913528</v>
      </c>
      <c r="M119" s="26" t="e">
        <f>NA()</f>
        <v>#N/A</v>
      </c>
      <c r="N119" s="26" t="e">
        <f>NA()</f>
        <v>#N/A</v>
      </c>
      <c r="O119" s="26" t="e">
        <f>NA()</f>
        <v>#N/A</v>
      </c>
      <c r="P119" s="26" t="e">
        <f>NA()</f>
        <v>#N/A</v>
      </c>
      <c r="Q119" s="26" t="e">
        <f>NA()</f>
        <v>#N/A</v>
      </c>
      <c r="R119" s="26" t="e">
        <f>NA()</f>
        <v>#N/A</v>
      </c>
      <c r="S119" s="26" t="e">
        <f>NA()</f>
        <v>#N/A</v>
      </c>
      <c r="T119" s="44">
        <v>-1.299788486119041</v>
      </c>
      <c r="U119" s="44">
        <v>-2.5233163766392859</v>
      </c>
      <c r="V119" s="44">
        <v>-2.315022114861335</v>
      </c>
      <c r="W119" s="44">
        <v>-2.8206690560608649</v>
      </c>
      <c r="X119" s="26" t="e">
        <f>NA()</f>
        <v>#N/A</v>
      </c>
      <c r="Y119" s="44">
        <v>-3.6733791584563851</v>
      </c>
      <c r="Z119" s="26" t="e">
        <f>NA()</f>
        <v>#N/A</v>
      </c>
      <c r="AA119" s="44">
        <v>-3.0026276000889989</v>
      </c>
      <c r="AB119" s="44">
        <v>-2.609703331566493</v>
      </c>
      <c r="AC119" s="44">
        <v>-2.7130920164177041</v>
      </c>
      <c r="AD119" s="26" t="e">
        <f>NA()</f>
        <v>#N/A</v>
      </c>
    </row>
    <row r="120" spans="1:30" x14ac:dyDescent="0.3">
      <c r="A120" s="9">
        <v>45404</v>
      </c>
      <c r="B120" s="44">
        <v>-9.0641094178977255</v>
      </c>
      <c r="C120" s="44">
        <v>-4.2628117022198637</v>
      </c>
      <c r="D120" s="26" t="e">
        <f>NA()</f>
        <v>#N/A</v>
      </c>
      <c r="E120" s="26" t="e">
        <f>NA()</f>
        <v>#N/A</v>
      </c>
      <c r="F120" s="44">
        <v>-2.5540044077923199</v>
      </c>
      <c r="G120" s="44">
        <v>-2.5540044077923199</v>
      </c>
      <c r="H120" s="44">
        <v>-3.565708822819317</v>
      </c>
      <c r="I120" s="44">
        <v>-2.0727984582696308</v>
      </c>
      <c r="J120" s="44">
        <v>-0.66525238473764148</v>
      </c>
      <c r="K120" s="44">
        <v>-3.5140525263353202</v>
      </c>
      <c r="L120" s="44">
        <v>-3.5140525263353202</v>
      </c>
      <c r="M120" s="26" t="e">
        <f>NA()</f>
        <v>#N/A</v>
      </c>
      <c r="N120" s="26" t="e">
        <f>NA()</f>
        <v>#N/A</v>
      </c>
      <c r="O120" s="26" t="e">
        <f>NA()</f>
        <v>#N/A</v>
      </c>
      <c r="P120" s="26" t="e">
        <f>NA()</f>
        <v>#N/A</v>
      </c>
      <c r="Q120" s="26" t="e">
        <f>NA()</f>
        <v>#N/A</v>
      </c>
      <c r="R120" s="26" t="e">
        <f>NA()</f>
        <v>#N/A</v>
      </c>
      <c r="S120" s="26" t="e">
        <f>NA()</f>
        <v>#N/A</v>
      </c>
      <c r="T120" s="44">
        <v>-0.86595516846449527</v>
      </c>
      <c r="U120" s="44">
        <v>-1.0466970595311409</v>
      </c>
      <c r="V120" s="44">
        <v>0.29539237535794882</v>
      </c>
      <c r="W120" s="44">
        <v>-0.1849300046898463</v>
      </c>
      <c r="X120" s="26" t="e">
        <f>NA()</f>
        <v>#N/A</v>
      </c>
      <c r="Y120" s="44">
        <v>9.6683425451885796E-2</v>
      </c>
      <c r="Z120" s="26" t="e">
        <f>NA()</f>
        <v>#N/A</v>
      </c>
      <c r="AA120" s="44">
        <v>2.288282832233449</v>
      </c>
      <c r="AB120" s="44">
        <v>3.5447931974064768</v>
      </c>
      <c r="AC120" s="44">
        <v>0.13918362523531869</v>
      </c>
      <c r="AD120" s="26" t="e">
        <f>NA()</f>
        <v>#N/A</v>
      </c>
    </row>
    <row r="121" spans="1:30" x14ac:dyDescent="0.3">
      <c r="A121" s="9">
        <v>45405</v>
      </c>
      <c r="B121" s="44">
        <v>-8.8566081087838597</v>
      </c>
      <c r="C121" s="44">
        <v>-4.3623163688225466</v>
      </c>
      <c r="D121" s="26" t="e">
        <f>NA()</f>
        <v>#N/A</v>
      </c>
      <c r="E121" s="26" t="e">
        <f>NA()</f>
        <v>#N/A</v>
      </c>
      <c r="F121" s="44">
        <v>-1.892457737829659</v>
      </c>
      <c r="G121" s="44">
        <v>-1.892457737829659</v>
      </c>
      <c r="H121" s="44">
        <v>-3.788337864512243</v>
      </c>
      <c r="I121" s="44">
        <v>-2.829173013721288</v>
      </c>
      <c r="J121" s="44">
        <v>-2.2629342589680159</v>
      </c>
      <c r="K121" s="44">
        <v>-3.550219986612035</v>
      </c>
      <c r="L121" s="44">
        <v>-3.550219986612035</v>
      </c>
      <c r="M121" s="26" t="e">
        <f>NA()</f>
        <v>#N/A</v>
      </c>
      <c r="N121" s="26" t="e">
        <f>NA()</f>
        <v>#N/A</v>
      </c>
      <c r="O121" s="26" t="e">
        <f>NA()</f>
        <v>#N/A</v>
      </c>
      <c r="P121" s="26" t="e">
        <f>NA()</f>
        <v>#N/A</v>
      </c>
      <c r="Q121" s="26" t="e">
        <f>NA()</f>
        <v>#N/A</v>
      </c>
      <c r="R121" s="26" t="e">
        <f>NA()</f>
        <v>#N/A</v>
      </c>
      <c r="S121" s="26" t="e">
        <f>NA()</f>
        <v>#N/A</v>
      </c>
      <c r="T121" s="44">
        <v>-1.5015317491070159</v>
      </c>
      <c r="U121" s="44">
        <v>-1.7435804239205479</v>
      </c>
      <c r="V121" s="44">
        <v>-1.0268993118115191</v>
      </c>
      <c r="W121" s="44">
        <v>-1.6449167853897679</v>
      </c>
      <c r="X121" s="26" t="e">
        <f>NA()</f>
        <v>#N/A</v>
      </c>
      <c r="Y121" s="44">
        <v>-2.7591706766884272</v>
      </c>
      <c r="Z121" s="26" t="e">
        <f>NA()</f>
        <v>#N/A</v>
      </c>
      <c r="AA121" s="44">
        <v>-0.94794714978598904</v>
      </c>
      <c r="AB121" s="44">
        <v>-0.43219621536877639</v>
      </c>
      <c r="AC121" s="44">
        <v>-1.563565418527787</v>
      </c>
      <c r="AD121" s="26" t="e">
        <f>NA()</f>
        <v>#N/A</v>
      </c>
    </row>
    <row r="122" spans="1:30" x14ac:dyDescent="0.3">
      <c r="A122" s="9">
        <v>45406</v>
      </c>
      <c r="B122" s="44">
        <v>-6.0584821152839083</v>
      </c>
      <c r="C122" s="44">
        <v>-2.6055339794825438</v>
      </c>
      <c r="D122" s="26" t="e">
        <f>NA()</f>
        <v>#N/A</v>
      </c>
      <c r="E122" s="26" t="e">
        <f>NA()</f>
        <v>#N/A</v>
      </c>
      <c r="F122" s="44">
        <v>-1.6467570610365101</v>
      </c>
      <c r="G122" s="44">
        <v>-1.6467570610365101</v>
      </c>
      <c r="H122" s="44">
        <v>-2.2413226779172528</v>
      </c>
      <c r="I122" s="44">
        <v>-1.5970301181509969</v>
      </c>
      <c r="J122" s="44">
        <v>-0.7978853487789479</v>
      </c>
      <c r="K122" s="44">
        <v>-2.159810177604641</v>
      </c>
      <c r="L122" s="44">
        <v>-2.159810177604641</v>
      </c>
      <c r="M122" s="26" t="e">
        <f>NA()</f>
        <v>#N/A</v>
      </c>
      <c r="N122" s="26" t="e">
        <f>NA()</f>
        <v>#N/A</v>
      </c>
      <c r="O122" s="26" t="e">
        <f>NA()</f>
        <v>#N/A</v>
      </c>
      <c r="P122" s="26" t="e">
        <f>NA()</f>
        <v>#N/A</v>
      </c>
      <c r="Q122" s="26" t="e">
        <f>NA()</f>
        <v>#N/A</v>
      </c>
      <c r="R122" s="26" t="e">
        <f>NA()</f>
        <v>#N/A</v>
      </c>
      <c r="S122" s="26" t="e">
        <f>NA()</f>
        <v>#N/A</v>
      </c>
      <c r="T122" s="44">
        <v>1.442740540110776</v>
      </c>
      <c r="U122" s="44">
        <v>0.33530317094300699</v>
      </c>
      <c r="V122" s="44">
        <v>0.51195989538126696</v>
      </c>
      <c r="W122" s="44">
        <v>-0.1429627266988405</v>
      </c>
      <c r="X122" s="26" t="e">
        <f>NA()</f>
        <v>#N/A</v>
      </c>
      <c r="Y122" s="44">
        <v>-2.5324821637697141</v>
      </c>
      <c r="Z122" s="26" t="e">
        <f>NA()</f>
        <v>#N/A</v>
      </c>
      <c r="AA122" s="44">
        <v>-1.4031472086990111</v>
      </c>
      <c r="AB122" s="44">
        <v>0.23557278596547351</v>
      </c>
      <c r="AC122" s="44">
        <v>9.6331297740675836E-2</v>
      </c>
      <c r="AD122" s="26" t="e">
        <f>NA()</f>
        <v>#N/A</v>
      </c>
    </row>
    <row r="123" spans="1:30" x14ac:dyDescent="0.3">
      <c r="A123" s="9">
        <v>45407</v>
      </c>
      <c r="B123" s="44">
        <v>-5.1394524356258273</v>
      </c>
      <c r="C123" s="44">
        <v>-1.7382784575041801</v>
      </c>
      <c r="D123" s="26" t="e">
        <f>NA()</f>
        <v>#N/A</v>
      </c>
      <c r="E123" s="26" t="e">
        <f>NA()</f>
        <v>#N/A</v>
      </c>
      <c r="F123" s="44">
        <v>-0.31037811874347199</v>
      </c>
      <c r="G123" s="44">
        <v>-0.31037811874347199</v>
      </c>
      <c r="H123" s="44">
        <v>-1.3330778086652799</v>
      </c>
      <c r="I123" s="44">
        <v>-0.69646062213718096</v>
      </c>
      <c r="J123" s="44">
        <v>5.1358972775176433E-2</v>
      </c>
      <c r="K123" s="44">
        <v>-0.86072353276989588</v>
      </c>
      <c r="L123" s="44">
        <v>-0.86072353276989588</v>
      </c>
      <c r="M123" s="26" t="e">
        <f>NA()</f>
        <v>#N/A</v>
      </c>
      <c r="N123" s="26" t="e">
        <f>NA()</f>
        <v>#N/A</v>
      </c>
      <c r="O123" s="26" t="e">
        <f>NA()</f>
        <v>#N/A</v>
      </c>
      <c r="P123" s="26" t="e">
        <f>NA()</f>
        <v>#N/A</v>
      </c>
      <c r="Q123" s="26" t="e">
        <f>NA()</f>
        <v>#N/A</v>
      </c>
      <c r="R123" s="26" t="e">
        <f>NA()</f>
        <v>#N/A</v>
      </c>
      <c r="S123" s="26" t="e">
        <f>NA()</f>
        <v>#N/A</v>
      </c>
      <c r="T123" s="44">
        <v>2.4197697630715989</v>
      </c>
      <c r="U123" s="44">
        <v>1.9336580246172159</v>
      </c>
      <c r="V123" s="44">
        <v>2.1685732674742439</v>
      </c>
      <c r="W123" s="44">
        <v>1.10996612012471</v>
      </c>
      <c r="X123" s="26" t="e">
        <f>NA()</f>
        <v>#N/A</v>
      </c>
      <c r="Y123" s="44">
        <v>-2.356102976902434</v>
      </c>
      <c r="Z123" s="26" t="e">
        <f>NA()</f>
        <v>#N/A</v>
      </c>
      <c r="AA123" s="44">
        <v>-1.426664107526165</v>
      </c>
      <c r="AB123" s="44">
        <v>0.2134139296877606</v>
      </c>
      <c r="AC123" s="44">
        <v>1.2794952059211939</v>
      </c>
      <c r="AD123" s="26" t="e">
        <f>NA()</f>
        <v>#N/A</v>
      </c>
    </row>
    <row r="124" spans="1:30" x14ac:dyDescent="0.3">
      <c r="A124" s="9">
        <v>45408</v>
      </c>
      <c r="B124" s="44">
        <v>-5.3793126078716398</v>
      </c>
      <c r="C124" s="44">
        <v>-2.3916704208742772</v>
      </c>
      <c r="D124" s="26" t="e">
        <f>NA()</f>
        <v>#N/A</v>
      </c>
      <c r="E124" s="26" t="e">
        <f>NA()</f>
        <v>#N/A</v>
      </c>
      <c r="F124" s="44">
        <v>-1.1272014989826289</v>
      </c>
      <c r="G124" s="44">
        <v>-1.1272014989826289</v>
      </c>
      <c r="H124" s="44">
        <v>-1.671494528701942</v>
      </c>
      <c r="I124" s="44">
        <v>-0.28629560820377259</v>
      </c>
      <c r="J124" s="44">
        <v>0.50731257729552226</v>
      </c>
      <c r="K124" s="44">
        <v>-1.44210515607864</v>
      </c>
      <c r="L124" s="44">
        <v>-1.44210515607864</v>
      </c>
      <c r="M124" s="26" t="e">
        <f>NA()</f>
        <v>#N/A</v>
      </c>
      <c r="N124" s="26" t="e">
        <f>NA()</f>
        <v>#N/A</v>
      </c>
      <c r="O124" s="26" t="e">
        <f>NA()</f>
        <v>#N/A</v>
      </c>
      <c r="P124" s="26" t="e">
        <f>NA()</f>
        <v>#N/A</v>
      </c>
      <c r="Q124" s="26" t="e">
        <f>NA()</f>
        <v>#N/A</v>
      </c>
      <c r="R124" s="26" t="e">
        <f>NA()</f>
        <v>#N/A</v>
      </c>
      <c r="S124" s="26" t="e">
        <f>NA()</f>
        <v>#N/A</v>
      </c>
      <c r="T124" s="44">
        <v>0.1218856764860448</v>
      </c>
      <c r="U124" s="44">
        <v>0.64861986941934902</v>
      </c>
      <c r="V124" s="44">
        <v>1.7927923355300091</v>
      </c>
      <c r="W124" s="44">
        <v>1.1500524564127661</v>
      </c>
      <c r="X124" s="26" t="e">
        <f>NA()</f>
        <v>#N/A</v>
      </c>
      <c r="Y124" s="44">
        <v>-1.431734067777654</v>
      </c>
      <c r="Z124" s="26" t="e">
        <f>NA()</f>
        <v>#N/A</v>
      </c>
      <c r="AA124" s="44">
        <v>-1.0587454548840469E-2</v>
      </c>
      <c r="AB124" s="44">
        <v>1.5321198384726811</v>
      </c>
      <c r="AC124" s="44">
        <v>1.290562729770272</v>
      </c>
      <c r="AD124" s="26" t="e">
        <f>NA()</f>
        <v>#N/A</v>
      </c>
    </row>
    <row r="125" spans="1:30" x14ac:dyDescent="0.3">
      <c r="A125" s="9">
        <v>45409</v>
      </c>
      <c r="B125" s="44">
        <v>-4.0469442496761303</v>
      </c>
      <c r="C125" s="44">
        <v>-4.1742246789643787</v>
      </c>
      <c r="D125" s="26" t="e">
        <f>NA()</f>
        <v>#N/A</v>
      </c>
      <c r="E125" s="26" t="e">
        <f>NA()</f>
        <v>#N/A</v>
      </c>
      <c r="F125" s="44">
        <v>-2.529519746828214</v>
      </c>
      <c r="G125" s="44">
        <v>-2.529519746828214</v>
      </c>
      <c r="H125" s="44">
        <v>-3.15839880569871</v>
      </c>
      <c r="I125" s="44">
        <v>-2.1812088095128388</v>
      </c>
      <c r="J125" s="44">
        <v>-0.81033620182392951</v>
      </c>
      <c r="K125" s="44">
        <v>-2.4422885292454448</v>
      </c>
      <c r="L125" s="44">
        <v>-2.4422885292454448</v>
      </c>
      <c r="M125" s="26" t="e">
        <f>NA()</f>
        <v>#N/A</v>
      </c>
      <c r="N125" s="26" t="e">
        <f>NA()</f>
        <v>#N/A</v>
      </c>
      <c r="O125" s="26" t="e">
        <f>NA()</f>
        <v>#N/A</v>
      </c>
      <c r="P125" s="26" t="e">
        <f>NA()</f>
        <v>#N/A</v>
      </c>
      <c r="Q125" s="26" t="e">
        <f>NA()</f>
        <v>#N/A</v>
      </c>
      <c r="R125" s="26" t="e">
        <f>NA()</f>
        <v>#N/A</v>
      </c>
      <c r="S125" s="26" t="e">
        <f>NA()</f>
        <v>#N/A</v>
      </c>
      <c r="T125" s="44">
        <v>-0.65196815047420387</v>
      </c>
      <c r="U125" s="44">
        <v>-1.0454526720659489</v>
      </c>
      <c r="V125" s="44">
        <v>0.33528628221984041</v>
      </c>
      <c r="W125" s="44">
        <v>-0.23752495980204461</v>
      </c>
      <c r="X125" s="26" t="e">
        <f>NA()</f>
        <v>#N/A</v>
      </c>
      <c r="Y125" s="44">
        <v>-1.8079657409788299</v>
      </c>
      <c r="Z125" s="26" t="e">
        <f>NA()</f>
        <v>#N/A</v>
      </c>
      <c r="AA125" s="44">
        <v>-0.42176743971543829</v>
      </c>
      <c r="AB125" s="44">
        <v>0.91047507138472383</v>
      </c>
      <c r="AC125" s="44">
        <v>-4.5286765418381947E-3</v>
      </c>
      <c r="AD125" s="26" t="e">
        <f>NA()</f>
        <v>#N/A</v>
      </c>
    </row>
    <row r="126" spans="1:30" x14ac:dyDescent="0.3">
      <c r="A126" s="9">
        <v>45410</v>
      </c>
      <c r="B126" s="44">
        <v>-3.7823955914302871</v>
      </c>
      <c r="C126" s="44">
        <v>-0.54966335972412139</v>
      </c>
      <c r="D126" s="26" t="e">
        <f>NA()</f>
        <v>#N/A</v>
      </c>
      <c r="E126" s="26" t="e">
        <f>NA()</f>
        <v>#N/A</v>
      </c>
      <c r="F126" s="44">
        <v>-0.17104136007407081</v>
      </c>
      <c r="G126" s="44">
        <v>-0.17104136007407081</v>
      </c>
      <c r="H126" s="44">
        <v>-0.4308546268172222</v>
      </c>
      <c r="I126" s="44">
        <v>0.29000654570381812</v>
      </c>
      <c r="J126" s="44">
        <v>1.122249795782466</v>
      </c>
      <c r="K126" s="44">
        <v>-1.061870282395432</v>
      </c>
      <c r="L126" s="44">
        <v>-1.061870282395432</v>
      </c>
      <c r="M126" s="26" t="e">
        <f>NA()</f>
        <v>#N/A</v>
      </c>
      <c r="N126" s="26" t="e">
        <f>NA()</f>
        <v>#N/A</v>
      </c>
      <c r="O126" s="26" t="e">
        <f>NA()</f>
        <v>#N/A</v>
      </c>
      <c r="P126" s="26" t="e">
        <f>NA()</f>
        <v>#N/A</v>
      </c>
      <c r="Q126" s="26" t="e">
        <f>NA()</f>
        <v>#N/A</v>
      </c>
      <c r="R126" s="26" t="e">
        <f>NA()</f>
        <v>#N/A</v>
      </c>
      <c r="S126" s="26" t="e">
        <f>NA()</f>
        <v>#N/A</v>
      </c>
      <c r="T126" s="44">
        <v>1.0213477085125651</v>
      </c>
      <c r="U126" s="44">
        <v>0.96726962539685246</v>
      </c>
      <c r="V126" s="44">
        <v>2.1283434438253721</v>
      </c>
      <c r="W126" s="44">
        <v>1.6252966198039189</v>
      </c>
      <c r="X126" s="26" t="e">
        <f>NA()</f>
        <v>#N/A</v>
      </c>
      <c r="Y126" s="44">
        <v>1.308314779006992</v>
      </c>
      <c r="Z126" s="26" t="e">
        <f>NA()</f>
        <v>#N/A</v>
      </c>
      <c r="AA126" s="44">
        <v>2.1011598905151909</v>
      </c>
      <c r="AB126" s="44">
        <v>2.735460408402389</v>
      </c>
      <c r="AC126" s="44">
        <v>1.805884256422587</v>
      </c>
      <c r="AD126" s="26" t="e">
        <f>NA()</f>
        <v>#N/A</v>
      </c>
    </row>
    <row r="127" spans="1:30" x14ac:dyDescent="0.3">
      <c r="A127" s="9">
        <v>45411</v>
      </c>
      <c r="B127" s="44">
        <v>-6.920669718588556</v>
      </c>
      <c r="C127" s="44">
        <v>-2.7381097712407718</v>
      </c>
      <c r="D127" s="26" t="e">
        <f>NA()</f>
        <v>#N/A</v>
      </c>
      <c r="E127" s="26" t="e">
        <f>NA()</f>
        <v>#N/A</v>
      </c>
      <c r="F127" s="44">
        <v>-1.5270022591508341</v>
      </c>
      <c r="G127" s="44">
        <v>-1.5270022591508341</v>
      </c>
      <c r="H127" s="44">
        <v>-2.4380851355946902</v>
      </c>
      <c r="I127" s="44">
        <v>-1.2078578138744549</v>
      </c>
      <c r="J127" s="44">
        <v>-4.3726054478838714E-3</v>
      </c>
      <c r="K127" s="44">
        <v>-2.124693088005642</v>
      </c>
      <c r="L127" s="44">
        <v>-2.124693088005642</v>
      </c>
      <c r="M127" s="26" t="e">
        <f>NA()</f>
        <v>#N/A</v>
      </c>
      <c r="N127" s="26" t="e">
        <f>NA()</f>
        <v>#N/A</v>
      </c>
      <c r="O127" s="26" t="e">
        <f>NA()</f>
        <v>#N/A</v>
      </c>
      <c r="P127" s="26" t="e">
        <f>NA()</f>
        <v>#N/A</v>
      </c>
      <c r="Q127" s="26" t="e">
        <f>NA()</f>
        <v>#N/A</v>
      </c>
      <c r="R127" s="26" t="e">
        <f>NA()</f>
        <v>#N/A</v>
      </c>
      <c r="S127" s="26" t="e">
        <f>NA()</f>
        <v>#N/A</v>
      </c>
      <c r="T127" s="44">
        <v>0.93501870624885441</v>
      </c>
      <c r="U127" s="44">
        <v>0.56669395462597549</v>
      </c>
      <c r="V127" s="44">
        <v>1.730910796199169</v>
      </c>
      <c r="W127" s="44">
        <v>0.86326909537564234</v>
      </c>
      <c r="X127" s="26" t="e">
        <f>NA()</f>
        <v>#N/A</v>
      </c>
      <c r="Y127" s="44">
        <v>-6.196494318794521E-2</v>
      </c>
      <c r="Z127" s="26" t="e">
        <f>NA()</f>
        <v>#N/A</v>
      </c>
      <c r="AA127" s="44">
        <v>1.722192792010844</v>
      </c>
      <c r="AB127" s="44">
        <v>2.4054424625362572</v>
      </c>
      <c r="AC127" s="44">
        <v>1.1006885146245511</v>
      </c>
      <c r="AD127" s="26" t="e">
        <f>NA()</f>
        <v>#N/A</v>
      </c>
    </row>
    <row r="128" spans="1:30" x14ac:dyDescent="0.3">
      <c r="A128" s="9">
        <v>45412</v>
      </c>
      <c r="B128" s="44">
        <v>-5.8953016228794013</v>
      </c>
      <c r="C128" s="44">
        <v>-4.1730103069010616</v>
      </c>
      <c r="D128" s="26" t="e">
        <f>NA()</f>
        <v>#N/A</v>
      </c>
      <c r="E128" s="26" t="e">
        <f>NA()</f>
        <v>#N/A</v>
      </c>
      <c r="F128" s="44">
        <v>-3.2295586036108261</v>
      </c>
      <c r="G128" s="44">
        <v>-3.2295586036108261</v>
      </c>
      <c r="H128" s="44">
        <v>-3.5993059769636488</v>
      </c>
      <c r="I128" s="44">
        <v>-2.8228988096461189</v>
      </c>
      <c r="J128" s="44">
        <v>-2.519385874598981</v>
      </c>
      <c r="K128" s="44">
        <v>-3.8246155014611531</v>
      </c>
      <c r="L128" s="44">
        <v>-3.8246155014611531</v>
      </c>
      <c r="M128" s="26" t="e">
        <f>NA()</f>
        <v>#N/A</v>
      </c>
      <c r="N128" s="26" t="e">
        <f>NA()</f>
        <v>#N/A</v>
      </c>
      <c r="O128" s="26" t="e">
        <f>NA()</f>
        <v>#N/A</v>
      </c>
      <c r="P128" s="26" t="e">
        <f>NA()</f>
        <v>#N/A</v>
      </c>
      <c r="Q128" s="26" t="e">
        <f>NA()</f>
        <v>#N/A</v>
      </c>
      <c r="R128" s="26" t="e">
        <f>NA()</f>
        <v>#N/A</v>
      </c>
      <c r="S128" s="26" t="e">
        <f>NA()</f>
        <v>#N/A</v>
      </c>
      <c r="T128" s="44">
        <v>-3.074526622900521</v>
      </c>
      <c r="U128" s="44">
        <v>-2.6354584056587669</v>
      </c>
      <c r="V128" s="44">
        <v>-2.0856013124713968</v>
      </c>
      <c r="W128" s="44">
        <v>-2.3024935935351891</v>
      </c>
      <c r="X128" s="26" t="e">
        <f>NA()</f>
        <v>#N/A</v>
      </c>
      <c r="Y128" s="44">
        <v>-1.325359180457951</v>
      </c>
      <c r="Z128" s="26" t="e">
        <f>NA()</f>
        <v>#N/A</v>
      </c>
      <c r="AA128" s="44">
        <v>-0.36226456596608608</v>
      </c>
      <c r="AB128" s="44">
        <v>-5.5791312126928012E-2</v>
      </c>
      <c r="AC128" s="44">
        <v>-2.1992582386909589</v>
      </c>
      <c r="AD128" s="26" t="e">
        <f>NA()</f>
        <v>#N/A</v>
      </c>
    </row>
    <row r="129" spans="1:30" x14ac:dyDescent="0.3">
      <c r="A129" s="9">
        <v>45413</v>
      </c>
      <c r="B129" s="44">
        <v>-5.9254974358616437</v>
      </c>
      <c r="C129" s="44">
        <v>-4.3845800120748208</v>
      </c>
      <c r="D129" s="26" t="e">
        <f>NA()</f>
        <v>#N/A</v>
      </c>
      <c r="E129" s="26" t="e">
        <f>NA()</f>
        <v>#N/A</v>
      </c>
      <c r="F129" s="44">
        <v>-3.7324173526179152</v>
      </c>
      <c r="G129" s="44">
        <v>-3.7324173526179152</v>
      </c>
      <c r="H129" s="44">
        <v>-3.8542773717601899</v>
      </c>
      <c r="I129" s="44">
        <v>-2.905669162935681</v>
      </c>
      <c r="J129" s="44">
        <v>-2.377698560684792</v>
      </c>
      <c r="K129" s="44">
        <v>-3.682996615072796</v>
      </c>
      <c r="L129" s="44">
        <v>-3.682996615072796</v>
      </c>
      <c r="M129" s="26" t="e">
        <f>NA()</f>
        <v>#N/A</v>
      </c>
      <c r="N129" s="26" t="e">
        <f>NA()</f>
        <v>#N/A</v>
      </c>
      <c r="O129" s="26" t="e">
        <f>NA()</f>
        <v>#N/A</v>
      </c>
      <c r="P129" s="26" t="e">
        <f>NA()</f>
        <v>#N/A</v>
      </c>
      <c r="Q129" s="26" t="e">
        <f>NA()</f>
        <v>#N/A</v>
      </c>
      <c r="R129" s="26" t="e">
        <f>NA()</f>
        <v>#N/A</v>
      </c>
      <c r="S129" s="26" t="e">
        <f>NA()</f>
        <v>#N/A</v>
      </c>
      <c r="T129" s="44">
        <v>-2.5615255746637331</v>
      </c>
      <c r="U129" s="44">
        <v>-2.55202317834312</v>
      </c>
      <c r="V129" s="44">
        <v>-1.697145353936605</v>
      </c>
      <c r="W129" s="44">
        <v>-2.037421957310698</v>
      </c>
      <c r="X129" s="26" t="e">
        <f>NA()</f>
        <v>#N/A</v>
      </c>
      <c r="Y129" s="44">
        <v>-1.5354513074283891</v>
      </c>
      <c r="Z129" s="26" t="e">
        <f>NA()</f>
        <v>#N/A</v>
      </c>
      <c r="AA129" s="44">
        <v>-0.65337177959503379</v>
      </c>
      <c r="AB129" s="44">
        <v>-0.1444238964552369</v>
      </c>
      <c r="AC129" s="44">
        <v>-1.9617684034492411</v>
      </c>
      <c r="AD129" s="26" t="e">
        <f>NA()</f>
        <v>#N/A</v>
      </c>
    </row>
    <row r="130" spans="1:30" x14ac:dyDescent="0.3">
      <c r="A130" s="9">
        <v>45414</v>
      </c>
      <c r="B130" s="44">
        <v>-5.5913448762448184</v>
      </c>
      <c r="C130" s="44">
        <v>-4.0319220059572558</v>
      </c>
      <c r="D130" s="26" t="e">
        <f>NA()</f>
        <v>#N/A</v>
      </c>
      <c r="E130" s="26" t="e">
        <f>NA()</f>
        <v>#N/A</v>
      </c>
      <c r="F130" s="44">
        <v>-2.9458957597737481</v>
      </c>
      <c r="G130" s="44">
        <v>-2.9458957597737481</v>
      </c>
      <c r="H130" s="44">
        <v>-3.3725476200715998</v>
      </c>
      <c r="I130" s="44">
        <v>-2.562435896599311</v>
      </c>
      <c r="J130" s="44">
        <v>-1.988411648707199</v>
      </c>
      <c r="K130" s="44">
        <v>-2.8011111534328852</v>
      </c>
      <c r="L130" s="44">
        <v>-2.8011111534328852</v>
      </c>
      <c r="M130" s="26" t="e">
        <f>NA()</f>
        <v>#N/A</v>
      </c>
      <c r="N130" s="26" t="e">
        <f>NA()</f>
        <v>#N/A</v>
      </c>
      <c r="O130" s="26" t="e">
        <f>NA()</f>
        <v>#N/A</v>
      </c>
      <c r="P130" s="26" t="e">
        <f>NA()</f>
        <v>#N/A</v>
      </c>
      <c r="Q130" s="26" t="e">
        <f>NA()</f>
        <v>#N/A</v>
      </c>
      <c r="R130" s="26" t="e">
        <f>NA()</f>
        <v>#N/A</v>
      </c>
      <c r="S130" s="26" t="e">
        <f>NA()</f>
        <v>#N/A</v>
      </c>
      <c r="T130" s="44">
        <v>-2.2109909197606039</v>
      </c>
      <c r="U130" s="44">
        <v>-1.911817758134418</v>
      </c>
      <c r="V130" s="44">
        <v>-1.218207509963293</v>
      </c>
      <c r="W130" s="44">
        <v>-1.6033095793352461</v>
      </c>
      <c r="X130" s="26" t="e">
        <f>NA()</f>
        <v>#N/A</v>
      </c>
      <c r="Y130" s="44">
        <v>-1.137291008763043</v>
      </c>
      <c r="Z130" s="26" t="e">
        <f>NA()</f>
        <v>#N/A</v>
      </c>
      <c r="AA130" s="44">
        <v>-0.57755715624352888</v>
      </c>
      <c r="AB130" s="44">
        <v>-5.5461580622818467E-2</v>
      </c>
      <c r="AC130" s="44">
        <v>-1.5052078536742779</v>
      </c>
      <c r="AD130" s="26" t="e">
        <f>NA()</f>
        <v>#N/A</v>
      </c>
    </row>
    <row r="131" spans="1:30" x14ac:dyDescent="0.3">
      <c r="A131" s="9">
        <v>45415</v>
      </c>
      <c r="B131" s="44">
        <v>-8.1920448304766467</v>
      </c>
      <c r="C131" s="44">
        <v>-4.3686704581593574</v>
      </c>
      <c r="D131" s="26" t="e">
        <f>NA()</f>
        <v>#N/A</v>
      </c>
      <c r="E131" s="26" t="e">
        <f>NA()</f>
        <v>#N/A</v>
      </c>
      <c r="F131" s="44">
        <v>-3.0831711793011891</v>
      </c>
      <c r="G131" s="44">
        <v>-3.0831711793011891</v>
      </c>
      <c r="H131" s="44">
        <v>-4.092838610939225</v>
      </c>
      <c r="I131" s="44">
        <v>-3.6249870137596081</v>
      </c>
      <c r="J131" s="44">
        <v>-2.9221956016094741</v>
      </c>
      <c r="K131" s="44">
        <v>-4.2137153874064666</v>
      </c>
      <c r="L131" s="44">
        <v>-4.2137153874064666</v>
      </c>
      <c r="M131" s="26" t="e">
        <f>NA()</f>
        <v>#N/A</v>
      </c>
      <c r="N131" s="26" t="e">
        <f>NA()</f>
        <v>#N/A</v>
      </c>
      <c r="O131" s="26" t="e">
        <f>NA()</f>
        <v>#N/A</v>
      </c>
      <c r="P131" s="26" t="e">
        <f>NA()</f>
        <v>#N/A</v>
      </c>
      <c r="Q131" s="26" t="e">
        <f>NA()</f>
        <v>#N/A</v>
      </c>
      <c r="R131" s="26" t="e">
        <f>NA()</f>
        <v>#N/A</v>
      </c>
      <c r="S131" s="26" t="e">
        <f>NA()</f>
        <v>#N/A</v>
      </c>
      <c r="T131" s="44">
        <v>-2.9800015977398289</v>
      </c>
      <c r="U131" s="44">
        <v>-2.7467035511072031</v>
      </c>
      <c r="V131" s="44">
        <v>-2.004991587557527</v>
      </c>
      <c r="W131" s="44">
        <v>-2.4635935945835001</v>
      </c>
      <c r="X131" s="26" t="e">
        <f>NA()</f>
        <v>#N/A</v>
      </c>
      <c r="Y131" s="44">
        <v>-1.8252936910595281</v>
      </c>
      <c r="Z131" s="26" t="e">
        <f>NA()</f>
        <v>#N/A</v>
      </c>
      <c r="AA131" s="44">
        <v>-2.7577680208631818</v>
      </c>
      <c r="AB131" s="44">
        <v>-1.913818947985078</v>
      </c>
      <c r="AC131" s="44">
        <v>-2.3458485011748849</v>
      </c>
      <c r="AD131" s="26" t="e">
        <f>NA()</f>
        <v>#N/A</v>
      </c>
    </row>
    <row r="132" spans="1:30" x14ac:dyDescent="0.3">
      <c r="A132" s="9">
        <v>45416</v>
      </c>
      <c r="B132" s="44">
        <v>-7.0202794769663512</v>
      </c>
      <c r="C132" s="44">
        <v>-4.0155110811498389</v>
      </c>
      <c r="D132" s="26" t="e">
        <f>NA()</f>
        <v>#N/A</v>
      </c>
      <c r="E132" s="26" t="e">
        <f>NA()</f>
        <v>#N/A</v>
      </c>
      <c r="F132" s="44">
        <v>-2.93946271381003</v>
      </c>
      <c r="G132" s="44">
        <v>-2.93946271381003</v>
      </c>
      <c r="H132" s="44">
        <v>-3.6936921927947992</v>
      </c>
      <c r="I132" s="44">
        <v>-3.204647194583345</v>
      </c>
      <c r="J132" s="44">
        <v>-2.7628007731544808</v>
      </c>
      <c r="K132" s="44">
        <v>-3.400905813728627</v>
      </c>
      <c r="L132" s="44">
        <v>-3.400905813728627</v>
      </c>
      <c r="M132" s="26" t="e">
        <f>NA()</f>
        <v>#N/A</v>
      </c>
      <c r="N132" s="26" t="e">
        <f>NA()</f>
        <v>#N/A</v>
      </c>
      <c r="O132" s="26" t="e">
        <f>NA()</f>
        <v>#N/A</v>
      </c>
      <c r="P132" s="26" t="e">
        <f>NA()</f>
        <v>#N/A</v>
      </c>
      <c r="Q132" s="26" t="e">
        <f>NA()</f>
        <v>#N/A</v>
      </c>
      <c r="R132" s="26" t="e">
        <f>NA()</f>
        <v>#N/A</v>
      </c>
      <c r="S132" s="26" t="e">
        <f>NA()</f>
        <v>#N/A</v>
      </c>
      <c r="T132" s="44">
        <v>-1.9611600263402811</v>
      </c>
      <c r="U132" s="44">
        <v>-2.232516293898072</v>
      </c>
      <c r="V132" s="44">
        <v>-2.044487806479538</v>
      </c>
      <c r="W132" s="44">
        <v>-2.4036442898170089</v>
      </c>
      <c r="X132" s="26" t="e">
        <f>NA()</f>
        <v>#N/A</v>
      </c>
      <c r="Y132" s="44">
        <v>-4.1754077196591197</v>
      </c>
      <c r="Z132" s="26" t="e">
        <f>NA()</f>
        <v>#N/A</v>
      </c>
      <c r="AA132" s="44">
        <v>-3.3881942558782039</v>
      </c>
      <c r="AB132" s="44">
        <v>-2.7921500986379901</v>
      </c>
      <c r="AC132" s="44">
        <v>-2.2875737244357879</v>
      </c>
      <c r="AD132" s="26" t="e">
        <f>NA()</f>
        <v>#N/A</v>
      </c>
    </row>
    <row r="133" spans="1:30" x14ac:dyDescent="0.3">
      <c r="A133" s="9">
        <v>45417</v>
      </c>
      <c r="B133" s="44">
        <v>-5.5822368582010142</v>
      </c>
      <c r="C133" s="44">
        <v>-2.7581263306540218</v>
      </c>
      <c r="D133" s="26" t="e">
        <f>NA()</f>
        <v>#N/A</v>
      </c>
      <c r="E133" s="26" t="e">
        <f>NA()</f>
        <v>#N/A</v>
      </c>
      <c r="F133" s="44">
        <v>-1.082258754719589</v>
      </c>
      <c r="G133" s="44">
        <v>-1.082258754719589</v>
      </c>
      <c r="H133" s="44">
        <v>-2.200780945050099</v>
      </c>
      <c r="I133" s="44">
        <v>-1.052402563802787</v>
      </c>
      <c r="J133" s="44">
        <v>-0.13259381448682461</v>
      </c>
      <c r="K133" s="44">
        <v>-1.751601660400979</v>
      </c>
      <c r="L133" s="44">
        <v>-1.751601660400979</v>
      </c>
      <c r="M133" s="26" t="e">
        <f>NA()</f>
        <v>#N/A</v>
      </c>
      <c r="N133" s="26" t="e">
        <f>NA()</f>
        <v>#N/A</v>
      </c>
      <c r="O133" s="26" t="e">
        <f>NA()</f>
        <v>#N/A</v>
      </c>
      <c r="P133" s="26" t="e">
        <f>NA()</f>
        <v>#N/A</v>
      </c>
      <c r="Q133" s="26" t="e">
        <f>NA()</f>
        <v>#N/A</v>
      </c>
      <c r="R133" s="26" t="e">
        <f>NA()</f>
        <v>#N/A</v>
      </c>
      <c r="S133" s="26" t="e">
        <f>NA()</f>
        <v>#N/A</v>
      </c>
      <c r="T133" s="44">
        <v>0.37195679084243238</v>
      </c>
      <c r="U133" s="44">
        <v>-0.31666142925689661</v>
      </c>
      <c r="V133" s="44">
        <v>0.79038054657644352</v>
      </c>
      <c r="W133" s="44">
        <v>0.32889336604480951</v>
      </c>
      <c r="X133" s="26" t="e">
        <f>NA()</f>
        <v>#N/A</v>
      </c>
      <c r="Y133" s="44">
        <v>0.57212690244296027</v>
      </c>
      <c r="Z133" s="26" t="e">
        <f>NA()</f>
        <v>#N/A</v>
      </c>
      <c r="AA133" s="44">
        <v>1.7650981880642009</v>
      </c>
      <c r="AB133" s="44">
        <v>2.053211874912733</v>
      </c>
      <c r="AC133" s="44">
        <v>0.56663844834486099</v>
      </c>
      <c r="AD133" s="26" t="e">
        <f>NA()</f>
        <v>#N/A</v>
      </c>
    </row>
    <row r="134" spans="1:30" x14ac:dyDescent="0.3">
      <c r="A134" s="9">
        <v>45418</v>
      </c>
      <c r="B134" s="44">
        <v>-1.5800453485369419</v>
      </c>
      <c r="C134" s="44">
        <v>-0.46724808783133648</v>
      </c>
      <c r="D134" s="26" t="e">
        <f>NA()</f>
        <v>#N/A</v>
      </c>
      <c r="E134" s="26" t="e">
        <f>NA()</f>
        <v>#N/A</v>
      </c>
      <c r="F134" s="44">
        <v>-0.43761835549867101</v>
      </c>
      <c r="G134" s="44">
        <v>-0.43761835549867101</v>
      </c>
      <c r="H134" s="44">
        <v>-0.14181889464111919</v>
      </c>
      <c r="I134" s="44">
        <v>0.62484253207361462</v>
      </c>
      <c r="J134" s="44">
        <v>1.5952600164195021</v>
      </c>
      <c r="K134" s="44">
        <v>-0.72830496957726609</v>
      </c>
      <c r="L134" s="44">
        <v>-0.72830496957726609</v>
      </c>
      <c r="M134" s="26" t="e">
        <f>NA()</f>
        <v>#N/A</v>
      </c>
      <c r="N134" s="26" t="e">
        <f>NA()</f>
        <v>#N/A</v>
      </c>
      <c r="O134" s="26" t="e">
        <f>NA()</f>
        <v>#N/A</v>
      </c>
      <c r="P134" s="26" t="e">
        <f>NA()</f>
        <v>#N/A</v>
      </c>
      <c r="Q134" s="26" t="e">
        <f>NA()</f>
        <v>#N/A</v>
      </c>
      <c r="R134" s="26" t="e">
        <f>NA()</f>
        <v>#N/A</v>
      </c>
      <c r="S134" s="26" t="e">
        <f>NA()</f>
        <v>#N/A</v>
      </c>
      <c r="T134" s="44">
        <v>3.904413915045041</v>
      </c>
      <c r="U134" s="44">
        <v>2.002043625331396</v>
      </c>
      <c r="V134" s="44">
        <v>2.4249639861035921</v>
      </c>
      <c r="W134" s="44">
        <v>2.0101120012615472</v>
      </c>
      <c r="X134" s="26" t="e">
        <f>NA()</f>
        <v>#N/A</v>
      </c>
      <c r="Y134" s="44">
        <v>1.407507516834642</v>
      </c>
      <c r="Z134" s="26" t="e">
        <f>NA()</f>
        <v>#N/A</v>
      </c>
      <c r="AA134" s="44">
        <v>3.192763365478811</v>
      </c>
      <c r="AB134" s="44">
        <v>4.4032885624011442</v>
      </c>
      <c r="AC134" s="44">
        <v>2.19183956206524</v>
      </c>
      <c r="AD134" s="26" t="e">
        <f>NA()</f>
        <v>#N/A</v>
      </c>
    </row>
    <row r="135" spans="1:30" x14ac:dyDescent="0.3">
      <c r="A135" s="9">
        <v>45419</v>
      </c>
      <c r="B135" s="44">
        <v>-3.144479089135217</v>
      </c>
      <c r="C135" s="44">
        <v>-0.68784686188612909</v>
      </c>
      <c r="D135" s="26" t="e">
        <f>NA()</f>
        <v>#N/A</v>
      </c>
      <c r="E135" s="26" t="e">
        <f>NA()</f>
        <v>#N/A</v>
      </c>
      <c r="F135" s="44">
        <v>0.78462505712485608</v>
      </c>
      <c r="G135" s="44">
        <v>0.78462505712485608</v>
      </c>
      <c r="H135" s="44">
        <v>6.6679073985994819E-2</v>
      </c>
      <c r="I135" s="44">
        <v>0.74106436808881426</v>
      </c>
      <c r="J135" s="44">
        <v>1.4536719903333051</v>
      </c>
      <c r="K135" s="44">
        <v>0.30826185795302757</v>
      </c>
      <c r="L135" s="44">
        <v>0.30826185795302757</v>
      </c>
      <c r="M135" s="26" t="e">
        <f>NA()</f>
        <v>#N/A</v>
      </c>
      <c r="N135" s="26" t="e">
        <f>NA()</f>
        <v>#N/A</v>
      </c>
      <c r="O135" s="26" t="e">
        <f>NA()</f>
        <v>#N/A</v>
      </c>
      <c r="P135" s="26" t="e">
        <f>NA()</f>
        <v>#N/A</v>
      </c>
      <c r="Q135" s="26" t="e">
        <f>NA()</f>
        <v>#N/A</v>
      </c>
      <c r="R135" s="26" t="e">
        <f>NA()</f>
        <v>#N/A</v>
      </c>
      <c r="S135" s="26" t="e">
        <f>NA()</f>
        <v>#N/A</v>
      </c>
      <c r="T135" s="44">
        <v>2.1008696576506618</v>
      </c>
      <c r="U135" s="44">
        <v>2.1991054342464049</v>
      </c>
      <c r="V135" s="44">
        <v>2.7193284224478589</v>
      </c>
      <c r="W135" s="44">
        <v>2.086500206390582</v>
      </c>
      <c r="X135" s="26" t="e">
        <f>NA()</f>
        <v>#N/A</v>
      </c>
      <c r="Y135" s="44">
        <v>1.9269369362374389</v>
      </c>
      <c r="Z135" s="26" t="e">
        <f>NA()</f>
        <v>#N/A</v>
      </c>
      <c r="AA135" s="44">
        <v>2.6033789154390088</v>
      </c>
      <c r="AB135" s="44">
        <v>3.807933455968282</v>
      </c>
      <c r="AC135" s="44">
        <v>2.2118919056184718</v>
      </c>
      <c r="AD135" s="26" t="e">
        <f>NA()</f>
        <v>#N/A</v>
      </c>
    </row>
    <row r="136" spans="1:30" x14ac:dyDescent="0.3">
      <c r="A136" s="9">
        <v>45420</v>
      </c>
      <c r="B136" s="44">
        <v>-4.2978878752150251</v>
      </c>
      <c r="C136" s="44">
        <v>-0.2037668102316843</v>
      </c>
      <c r="D136" s="26" t="e">
        <f>NA()</f>
        <v>#N/A</v>
      </c>
      <c r="E136" s="26" t="e">
        <f>NA()</f>
        <v>#N/A</v>
      </c>
      <c r="F136" s="44">
        <v>1.504031100047371</v>
      </c>
      <c r="G136" s="44">
        <v>1.504031100047371</v>
      </c>
      <c r="H136" s="44">
        <v>0.26480899474785252</v>
      </c>
      <c r="I136" s="44">
        <v>0.94981609970324143</v>
      </c>
      <c r="J136" s="44">
        <v>1.605830243639389</v>
      </c>
      <c r="K136" s="44">
        <v>-8.3408082278424445E-2</v>
      </c>
      <c r="L136" s="44">
        <v>-8.3408082278424445E-2</v>
      </c>
      <c r="M136" s="26" t="e">
        <f>NA()</f>
        <v>#N/A</v>
      </c>
      <c r="N136" s="26" t="e">
        <f>NA()</f>
        <v>#N/A</v>
      </c>
      <c r="O136" s="26" t="e">
        <f>NA()</f>
        <v>#N/A</v>
      </c>
      <c r="P136" s="26" t="e">
        <f>NA()</f>
        <v>#N/A</v>
      </c>
      <c r="Q136" s="26" t="e">
        <f>NA()</f>
        <v>#N/A</v>
      </c>
      <c r="R136" s="26" t="e">
        <f>NA()</f>
        <v>#N/A</v>
      </c>
      <c r="S136" s="26" t="e">
        <f>NA()</f>
        <v>#N/A</v>
      </c>
      <c r="T136" s="44">
        <v>0.12591311020224791</v>
      </c>
      <c r="U136" s="44">
        <v>1.1542150575206731</v>
      </c>
      <c r="V136" s="44">
        <v>2.0528977478710999</v>
      </c>
      <c r="W136" s="44">
        <v>1.8293639957552441</v>
      </c>
      <c r="X136" s="26" t="e">
        <f>NA()</f>
        <v>#N/A</v>
      </c>
      <c r="Y136" s="44">
        <v>1.978386367707571</v>
      </c>
      <c r="Z136" s="26" t="e">
        <f>NA()</f>
        <v>#N/A</v>
      </c>
      <c r="AA136" s="44">
        <v>2.8945892829329982</v>
      </c>
      <c r="AB136" s="44">
        <v>3.7436752806057139</v>
      </c>
      <c r="AC136" s="44">
        <v>1.9460180040052819</v>
      </c>
      <c r="AD136" s="26" t="e">
        <f>NA()</f>
        <v>#N/A</v>
      </c>
    </row>
    <row r="137" spans="1:30" x14ac:dyDescent="0.3">
      <c r="A137" s="9">
        <v>45421</v>
      </c>
      <c r="B137" s="44">
        <v>-4.4015510419892223</v>
      </c>
      <c r="C137" s="44">
        <v>-1.0842102743678479</v>
      </c>
      <c r="D137" s="26" t="e">
        <f>NA()</f>
        <v>#N/A</v>
      </c>
      <c r="E137" s="26" t="e">
        <f>NA()</f>
        <v>#N/A</v>
      </c>
      <c r="F137" s="44">
        <v>0.78958089079367255</v>
      </c>
      <c r="G137" s="44">
        <v>0.78958089079367255</v>
      </c>
      <c r="H137" s="44">
        <v>-0.58196268596969958</v>
      </c>
      <c r="I137" s="44">
        <v>-0.1583764721325451</v>
      </c>
      <c r="J137" s="44">
        <v>0.23479167202674489</v>
      </c>
      <c r="K137" s="44">
        <v>0.87734313811876063</v>
      </c>
      <c r="L137" s="44">
        <v>0.87734313811876063</v>
      </c>
      <c r="M137" s="26" t="e">
        <f>NA()</f>
        <v>#N/A</v>
      </c>
      <c r="N137" s="26" t="e">
        <f>NA()</f>
        <v>#N/A</v>
      </c>
      <c r="O137" s="26" t="e">
        <f>NA()</f>
        <v>#N/A</v>
      </c>
      <c r="P137" s="26" t="e">
        <f>NA()</f>
        <v>#N/A</v>
      </c>
      <c r="Q137" s="26" t="e">
        <f>NA()</f>
        <v>#N/A</v>
      </c>
      <c r="R137" s="26" t="e">
        <f>NA()</f>
        <v>#N/A</v>
      </c>
      <c r="S137" s="26" t="e">
        <f>NA()</f>
        <v>#N/A</v>
      </c>
      <c r="T137" s="44">
        <v>0.91622631761276807</v>
      </c>
      <c r="U137" s="44">
        <v>1.3689995861251421</v>
      </c>
      <c r="V137" s="44">
        <v>1.569162881015018</v>
      </c>
      <c r="W137" s="44">
        <v>0.90197727652088133</v>
      </c>
      <c r="X137" s="26" t="e">
        <f>NA()</f>
        <v>#N/A</v>
      </c>
      <c r="Y137" s="44">
        <v>9.760038236663604E-2</v>
      </c>
      <c r="Z137" s="26" t="e">
        <f>NA()</f>
        <v>#N/A</v>
      </c>
      <c r="AA137" s="44">
        <v>0.88691577395394461</v>
      </c>
      <c r="AB137" s="44">
        <v>1.3470035427511109</v>
      </c>
      <c r="AC137" s="44">
        <v>0.94871750695165247</v>
      </c>
      <c r="AD137" s="26" t="e">
        <f>NA()</f>
        <v>#N/A</v>
      </c>
    </row>
    <row r="138" spans="1:30" x14ac:dyDescent="0.3">
      <c r="A138" s="9">
        <v>45422</v>
      </c>
      <c r="B138" s="44">
        <v>-2.2984897884955728</v>
      </c>
      <c r="C138" s="44">
        <v>2.0568134481287932</v>
      </c>
      <c r="D138" s="26" t="e">
        <f>NA()</f>
        <v>#N/A</v>
      </c>
      <c r="E138" s="26" t="e">
        <f>NA()</f>
        <v>#N/A</v>
      </c>
      <c r="F138" s="44">
        <v>4.4546995200154811</v>
      </c>
      <c r="G138" s="44">
        <v>4.4546995200154811</v>
      </c>
      <c r="H138" s="44">
        <v>2.5032970346582601</v>
      </c>
      <c r="I138" s="44">
        <v>3.0846598798997888</v>
      </c>
      <c r="J138" s="44">
        <v>3.4310770056016509</v>
      </c>
      <c r="K138" s="44">
        <v>2.3366007945890601</v>
      </c>
      <c r="L138" s="44">
        <v>2.3366007945890601</v>
      </c>
      <c r="M138" s="26" t="e">
        <f>NA()</f>
        <v>#N/A</v>
      </c>
      <c r="N138" s="26" t="e">
        <f>NA()</f>
        <v>#N/A</v>
      </c>
      <c r="O138" s="26" t="e">
        <f>NA()</f>
        <v>#N/A</v>
      </c>
      <c r="P138" s="26" t="e">
        <f>NA()</f>
        <v>#N/A</v>
      </c>
      <c r="Q138" s="26" t="e">
        <f>NA()</f>
        <v>#N/A</v>
      </c>
      <c r="R138" s="26" t="e">
        <f>NA()</f>
        <v>#N/A</v>
      </c>
      <c r="S138" s="26" t="e">
        <f>NA()</f>
        <v>#N/A</v>
      </c>
      <c r="T138" s="44">
        <v>4.3157456050954579</v>
      </c>
      <c r="U138" s="44">
        <v>3.9692560940672479</v>
      </c>
      <c r="V138" s="44">
        <v>4.2442347747513622</v>
      </c>
      <c r="W138" s="44">
        <v>3.837655890176507</v>
      </c>
      <c r="X138" s="26" t="e">
        <f>NA()</f>
        <v>#N/A</v>
      </c>
      <c r="Y138" s="44">
        <v>3.5984815548628148</v>
      </c>
      <c r="Z138" s="26" t="e">
        <f>NA()</f>
        <v>#N/A</v>
      </c>
      <c r="AA138" s="44">
        <v>4.4737603301750823</v>
      </c>
      <c r="AB138" s="44">
        <v>4.8739518785707787</v>
      </c>
      <c r="AC138" s="44">
        <v>3.8639500610597679</v>
      </c>
      <c r="AD138" s="26" t="e">
        <f>NA()</f>
        <v>#N/A</v>
      </c>
    </row>
    <row r="139" spans="1:30" x14ac:dyDescent="0.3">
      <c r="A139" s="9">
        <v>45423</v>
      </c>
      <c r="B139" s="44">
        <v>-0.36961476640348678</v>
      </c>
      <c r="C139" s="44">
        <v>4.5625124988021923</v>
      </c>
      <c r="D139" s="26" t="e">
        <f>NA()</f>
        <v>#N/A</v>
      </c>
      <c r="E139" s="26" t="e">
        <f>NA()</f>
        <v>#N/A</v>
      </c>
      <c r="F139" s="44">
        <v>5.3905884639134456</v>
      </c>
      <c r="G139" s="44">
        <v>5.3905884639134456</v>
      </c>
      <c r="H139" s="44">
        <v>4.6787566867605506</v>
      </c>
      <c r="I139" s="44">
        <v>5.7964410429893292</v>
      </c>
      <c r="J139" s="44">
        <v>6.6096708007923439</v>
      </c>
      <c r="K139" s="44">
        <v>4.7294387396714797</v>
      </c>
      <c r="L139" s="44">
        <v>4.7294387396714797</v>
      </c>
      <c r="M139" s="26" t="e">
        <f>NA()</f>
        <v>#N/A</v>
      </c>
      <c r="N139" s="26" t="e">
        <f>NA()</f>
        <v>#N/A</v>
      </c>
      <c r="O139" s="26" t="e">
        <f>NA()</f>
        <v>#N/A</v>
      </c>
      <c r="P139" s="26" t="e">
        <f>NA()</f>
        <v>#N/A</v>
      </c>
      <c r="Q139" s="26" t="e">
        <f>NA()</f>
        <v>#N/A</v>
      </c>
      <c r="R139" s="26" t="e">
        <f>NA()</f>
        <v>#N/A</v>
      </c>
      <c r="S139" s="26" t="e">
        <f>NA()</f>
        <v>#N/A</v>
      </c>
      <c r="T139" s="44">
        <v>8.5797794913662528</v>
      </c>
      <c r="U139" s="44">
        <v>7.3892140861042321</v>
      </c>
      <c r="V139" s="44">
        <v>8.0935910194522194</v>
      </c>
      <c r="W139" s="44">
        <v>7.3516309101222816</v>
      </c>
      <c r="X139" s="26" t="e">
        <f>NA()</f>
        <v>#N/A</v>
      </c>
      <c r="Y139" s="44">
        <v>5.0628366323617797</v>
      </c>
      <c r="Z139" s="26" t="e">
        <f>NA()</f>
        <v>#N/A</v>
      </c>
      <c r="AA139" s="44">
        <v>6.5393942650557619</v>
      </c>
      <c r="AB139" s="44">
        <v>7.7104072948625344</v>
      </c>
      <c r="AC139" s="44">
        <v>7.5119671279368836</v>
      </c>
      <c r="AD139" s="26" t="e">
        <f>NA()</f>
        <v>#N/A</v>
      </c>
    </row>
    <row r="140" spans="1:30" x14ac:dyDescent="0.3">
      <c r="A140" s="9">
        <v>45424</v>
      </c>
      <c r="B140" s="44">
        <v>-0.43194382204004</v>
      </c>
      <c r="C140" s="44">
        <v>3.4484572135263249</v>
      </c>
      <c r="D140" s="26" t="e">
        <f>NA()</f>
        <v>#N/A</v>
      </c>
      <c r="E140" s="26" t="e">
        <f>NA()</f>
        <v>#N/A</v>
      </c>
      <c r="F140" s="44">
        <v>4.9182089547925329</v>
      </c>
      <c r="G140" s="44">
        <v>4.9182089547925329</v>
      </c>
      <c r="H140" s="44">
        <v>3.72738415473134</v>
      </c>
      <c r="I140" s="44">
        <v>4.8033263795715584</v>
      </c>
      <c r="J140" s="44">
        <v>5.6071726150738073</v>
      </c>
      <c r="K140" s="44">
        <v>3.4262387995134418</v>
      </c>
      <c r="L140" s="44">
        <v>3.4262387995134418</v>
      </c>
      <c r="M140" s="26" t="e">
        <f>NA()</f>
        <v>#N/A</v>
      </c>
      <c r="N140" s="26" t="e">
        <f>NA()</f>
        <v>#N/A</v>
      </c>
      <c r="O140" s="26" t="e">
        <f>NA()</f>
        <v>#N/A</v>
      </c>
      <c r="P140" s="26" t="e">
        <f>NA()</f>
        <v>#N/A</v>
      </c>
      <c r="Q140" s="26" t="e">
        <f>NA()</f>
        <v>#N/A</v>
      </c>
      <c r="R140" s="26" t="e">
        <f>NA()</f>
        <v>#N/A</v>
      </c>
      <c r="S140" s="26" t="e">
        <f>NA()</f>
        <v>#N/A</v>
      </c>
      <c r="T140" s="44">
        <v>5.2787775722118786</v>
      </c>
      <c r="U140" s="44">
        <v>5.2406676655567139</v>
      </c>
      <c r="V140" s="44">
        <v>6.3579613750500812</v>
      </c>
      <c r="W140" s="44">
        <v>5.9825669950619442</v>
      </c>
      <c r="X140" s="26" t="e">
        <f>NA()</f>
        <v>#N/A</v>
      </c>
      <c r="Y140" s="44">
        <v>3.3577032807781388</v>
      </c>
      <c r="Z140" s="26" t="e">
        <f>NA()</f>
        <v>#N/A</v>
      </c>
      <c r="AA140" s="44">
        <v>4.2939923545103511</v>
      </c>
      <c r="AB140" s="44">
        <v>5.5499419260753484</v>
      </c>
      <c r="AC140" s="44">
        <v>6.1617955064505736</v>
      </c>
      <c r="AD140" s="26" t="e">
        <f>NA()</f>
        <v>#N/A</v>
      </c>
    </row>
    <row r="141" spans="1:30" x14ac:dyDescent="0.3">
      <c r="A141" s="9">
        <v>45425</v>
      </c>
      <c r="B141" s="44">
        <v>-0.45600881420745049</v>
      </c>
      <c r="C141" s="44">
        <v>3.8675430984114598</v>
      </c>
      <c r="D141" s="26" t="e">
        <f>NA()</f>
        <v>#N/A</v>
      </c>
      <c r="E141" s="26" t="e">
        <f>NA()</f>
        <v>#N/A</v>
      </c>
      <c r="F141" s="44">
        <v>5.3656824648546717</v>
      </c>
      <c r="G141" s="44">
        <v>5.3656824648546717</v>
      </c>
      <c r="H141" s="44">
        <v>4.3482526032329929</v>
      </c>
      <c r="I141" s="44">
        <v>5.0973501943545898</v>
      </c>
      <c r="J141" s="44">
        <v>5.5778858525304136</v>
      </c>
      <c r="K141" s="44">
        <v>4.8360914416779224</v>
      </c>
      <c r="L141" s="44">
        <v>4.8360914416779224</v>
      </c>
      <c r="M141" s="26" t="e">
        <f>NA()</f>
        <v>#N/A</v>
      </c>
      <c r="N141" s="26" t="e">
        <f>NA()</f>
        <v>#N/A</v>
      </c>
      <c r="O141" s="26" t="e">
        <f>NA()</f>
        <v>#N/A</v>
      </c>
      <c r="P141" s="26" t="e">
        <f>NA()</f>
        <v>#N/A</v>
      </c>
      <c r="Q141" s="26" t="e">
        <f>NA()</f>
        <v>#N/A</v>
      </c>
      <c r="R141" s="26" t="e">
        <f>NA()</f>
        <v>#N/A</v>
      </c>
      <c r="S141" s="26" t="e">
        <f>NA()</f>
        <v>#N/A</v>
      </c>
      <c r="T141" s="44">
        <v>8.2608488217042009</v>
      </c>
      <c r="U141" s="44">
        <v>7.3645771735771177</v>
      </c>
      <c r="V141" s="44">
        <v>7.7857596306221808</v>
      </c>
      <c r="W141" s="44">
        <v>6.6818227415762976</v>
      </c>
      <c r="X141" s="26" t="e">
        <f>NA()</f>
        <v>#N/A</v>
      </c>
      <c r="Y141" s="44">
        <v>6.3562662910898098</v>
      </c>
      <c r="Z141" s="26" t="e">
        <f>NA()</f>
        <v>#N/A</v>
      </c>
      <c r="AA141" s="44">
        <v>6.5430208962206962</v>
      </c>
      <c r="AB141" s="44">
        <v>6.4089291479180588</v>
      </c>
      <c r="AC141" s="44">
        <v>6.8220179862947816</v>
      </c>
      <c r="AD141" s="26" t="e">
        <f>NA()</f>
        <v>#N/A</v>
      </c>
    </row>
    <row r="142" spans="1:30" x14ac:dyDescent="0.3">
      <c r="A142" s="9">
        <v>45426</v>
      </c>
      <c r="B142" s="44">
        <v>-4.2044316528966021</v>
      </c>
      <c r="C142" s="44">
        <v>0.9249210213771164</v>
      </c>
      <c r="D142" s="26" t="e">
        <f>NA()</f>
        <v>#N/A</v>
      </c>
      <c r="E142" s="26" t="e">
        <f>NA()</f>
        <v>#N/A</v>
      </c>
      <c r="F142" s="44">
        <v>2.9611449770276859</v>
      </c>
      <c r="G142" s="44">
        <v>2.9611449770276859</v>
      </c>
      <c r="H142" s="44">
        <v>1.5220672087878031</v>
      </c>
      <c r="I142" s="44">
        <v>2.9996388790856372</v>
      </c>
      <c r="J142" s="44">
        <v>3.9371173097089809</v>
      </c>
      <c r="K142" s="44">
        <v>3.4682598219180818</v>
      </c>
      <c r="L142" s="44">
        <v>3.4682598219180818</v>
      </c>
      <c r="M142" s="26" t="e">
        <f>NA()</f>
        <v>#N/A</v>
      </c>
      <c r="N142" s="26" t="e">
        <f>NA()</f>
        <v>#N/A</v>
      </c>
      <c r="O142" s="26" t="e">
        <f>NA()</f>
        <v>#N/A</v>
      </c>
      <c r="P142" s="26" t="e">
        <f>NA()</f>
        <v>#N/A</v>
      </c>
      <c r="Q142" s="26" t="e">
        <f>NA()</f>
        <v>#N/A</v>
      </c>
      <c r="R142" s="26" t="e">
        <f>NA()</f>
        <v>#N/A</v>
      </c>
      <c r="S142" s="26" t="e">
        <f>NA()</f>
        <v>#N/A</v>
      </c>
      <c r="T142" s="44">
        <v>5.8896798510070312</v>
      </c>
      <c r="U142" s="44">
        <v>5.4422971249615557</v>
      </c>
      <c r="V142" s="44">
        <v>6.5289437096043343</v>
      </c>
      <c r="W142" s="44">
        <v>5.2330305096566576</v>
      </c>
      <c r="X142" s="26" t="e">
        <f>NA()</f>
        <v>#N/A</v>
      </c>
      <c r="Y142" s="44">
        <v>4.1899626000158037</v>
      </c>
      <c r="Z142" s="26" t="e">
        <f>NA()</f>
        <v>#N/A</v>
      </c>
      <c r="AA142" s="44">
        <v>5.7977588525241686</v>
      </c>
      <c r="AB142" s="44">
        <v>5.9477882365368373</v>
      </c>
      <c r="AC142" s="44">
        <v>5.4332758163240564</v>
      </c>
      <c r="AD142" s="26" t="e">
        <f>NA()</f>
        <v>#N/A</v>
      </c>
    </row>
    <row r="143" spans="1:30" x14ac:dyDescent="0.3">
      <c r="A143" s="9">
        <v>45427</v>
      </c>
      <c r="B143" s="44">
        <v>-1.6533990771364979</v>
      </c>
      <c r="C143" s="44">
        <v>1.8406754558996281</v>
      </c>
      <c r="D143" s="26" t="e">
        <f>NA()</f>
        <v>#N/A</v>
      </c>
      <c r="E143" s="26" t="e">
        <f>NA()</f>
        <v>#N/A</v>
      </c>
      <c r="F143" s="44">
        <v>3.1825187661854102</v>
      </c>
      <c r="G143" s="44">
        <v>3.1825187661854102</v>
      </c>
      <c r="H143" s="44">
        <v>2.4085407113076371</v>
      </c>
      <c r="I143" s="44">
        <v>3.3855477114784089</v>
      </c>
      <c r="J143" s="44">
        <v>4.0684971539291723</v>
      </c>
      <c r="K143" s="44">
        <v>1.474704614319023</v>
      </c>
      <c r="L143" s="44">
        <v>1.474704614319023</v>
      </c>
      <c r="M143" s="26" t="e">
        <f>NA()</f>
        <v>#N/A</v>
      </c>
      <c r="N143" s="26" t="e">
        <f>NA()</f>
        <v>#N/A</v>
      </c>
      <c r="O143" s="26" t="e">
        <f>NA()</f>
        <v>#N/A</v>
      </c>
      <c r="P143" s="26" t="e">
        <f>NA()</f>
        <v>#N/A</v>
      </c>
      <c r="Q143" s="26" t="e">
        <f>NA()</f>
        <v>#N/A</v>
      </c>
      <c r="R143" s="26" t="e">
        <f>NA()</f>
        <v>#N/A</v>
      </c>
      <c r="S143" s="26" t="e">
        <f>NA()</f>
        <v>#N/A</v>
      </c>
      <c r="T143" s="44">
        <v>4.747438119310857</v>
      </c>
      <c r="U143" s="44">
        <v>4.0790900598827884</v>
      </c>
      <c r="V143" s="44">
        <v>5.0634539976292672</v>
      </c>
      <c r="W143" s="44">
        <v>4.5659755757792198</v>
      </c>
      <c r="X143" s="26" t="e">
        <f>NA()</f>
        <v>#N/A</v>
      </c>
      <c r="Y143" s="44">
        <v>4.9226366513344706</v>
      </c>
      <c r="Z143" s="26" t="e">
        <f>NA()</f>
        <v>#N/A</v>
      </c>
      <c r="AA143" s="44">
        <v>5.7777212375810896</v>
      </c>
      <c r="AB143" s="44">
        <v>6.6083275186937271</v>
      </c>
      <c r="AC143" s="44">
        <v>4.7394728020249204</v>
      </c>
      <c r="AD143" s="26" t="e">
        <f>NA()</f>
        <v>#N/A</v>
      </c>
    </row>
    <row r="144" spans="1:30" x14ac:dyDescent="0.3">
      <c r="A144" s="9">
        <v>45428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</row>
    <row r="145" spans="1:30" x14ac:dyDescent="0.3">
      <c r="A145" s="9">
        <v>45429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</row>
    <row r="146" spans="1:30" x14ac:dyDescent="0.3">
      <c r="A146" s="9">
        <v>45430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</row>
    <row r="147" spans="1:30" x14ac:dyDescent="0.3">
      <c r="A147" s="9">
        <v>45431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</row>
    <row r="148" spans="1:30" x14ac:dyDescent="0.3">
      <c r="A148" s="9">
        <v>45432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</row>
    <row r="149" spans="1:30" x14ac:dyDescent="0.3">
      <c r="A149" s="9">
        <v>45433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</row>
    <row r="150" spans="1:30" x14ac:dyDescent="0.3">
      <c r="A150" s="9">
        <v>45434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</row>
    <row r="151" spans="1:30" x14ac:dyDescent="0.3">
      <c r="A151" s="9">
        <v>45435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</row>
    <row r="152" spans="1:30" x14ac:dyDescent="0.3">
      <c r="A152" s="9">
        <v>45436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</row>
    <row r="153" spans="1:30" x14ac:dyDescent="0.3">
      <c r="A153" s="9">
        <v>45437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</row>
    <row r="154" spans="1:30" x14ac:dyDescent="0.3">
      <c r="A154" s="9">
        <v>45438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</row>
    <row r="155" spans="1:30" x14ac:dyDescent="0.3">
      <c r="A155" s="9">
        <v>45439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</row>
    <row r="156" spans="1:30" x14ac:dyDescent="0.3">
      <c r="A156" s="9">
        <v>45440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</row>
    <row r="157" spans="1:30" x14ac:dyDescent="0.3">
      <c r="A157" s="9">
        <v>45441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</row>
    <row r="158" spans="1:30" x14ac:dyDescent="0.3">
      <c r="A158" s="9">
        <v>45442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</row>
    <row r="159" spans="1:30" x14ac:dyDescent="0.3">
      <c r="A159" s="9">
        <v>45443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</row>
    <row r="160" spans="1:30" x14ac:dyDescent="0.3">
      <c r="A160" s="9">
        <v>45444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</row>
    <row r="161" spans="1:30" x14ac:dyDescent="0.3">
      <c r="A161" s="9">
        <v>45445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</row>
    <row r="162" spans="1:30" x14ac:dyDescent="0.3">
      <c r="A162" s="9">
        <v>45446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</row>
    <row r="163" spans="1:30" x14ac:dyDescent="0.3">
      <c r="A163" s="9">
        <v>45447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</row>
    <row r="164" spans="1:30" x14ac:dyDescent="0.3">
      <c r="A164" s="9">
        <v>45448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</row>
    <row r="165" spans="1:30" x14ac:dyDescent="0.3">
      <c r="A165" s="9">
        <v>45449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</row>
    <row r="166" spans="1:30" x14ac:dyDescent="0.3">
      <c r="A166" s="9">
        <v>45450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</row>
    <row r="167" spans="1:30" x14ac:dyDescent="0.3">
      <c r="A167" s="9">
        <v>45451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</row>
    <row r="168" spans="1:30" x14ac:dyDescent="0.3">
      <c r="A168" s="9">
        <v>45452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</row>
    <row r="169" spans="1:30" x14ac:dyDescent="0.3">
      <c r="A169" s="9">
        <v>45453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</row>
    <row r="170" spans="1:30" x14ac:dyDescent="0.3">
      <c r="A170" s="9">
        <v>45454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</row>
    <row r="171" spans="1:30" x14ac:dyDescent="0.3">
      <c r="A171" s="9">
        <v>45455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</row>
    <row r="172" spans="1:30" x14ac:dyDescent="0.3">
      <c r="A172" s="9">
        <v>45456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</row>
    <row r="173" spans="1:30" x14ac:dyDescent="0.3">
      <c r="A173" s="9">
        <v>45457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</row>
    <row r="174" spans="1:30" x14ac:dyDescent="0.3">
      <c r="A174" s="9">
        <v>45458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</row>
    <row r="175" spans="1:30" x14ac:dyDescent="0.3">
      <c r="A175" s="9">
        <v>45459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</row>
    <row r="176" spans="1:30" x14ac:dyDescent="0.3">
      <c r="A176" s="9">
        <v>45460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</row>
    <row r="177" spans="1:30" x14ac:dyDescent="0.3">
      <c r="A177" s="9">
        <v>45461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</row>
    <row r="178" spans="1:30" x14ac:dyDescent="0.3">
      <c r="A178" s="9">
        <v>45462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</row>
    <row r="179" spans="1:30" x14ac:dyDescent="0.3">
      <c r="A179" s="9">
        <v>45463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</row>
    <row r="180" spans="1:30" x14ac:dyDescent="0.3">
      <c r="A180" s="9">
        <v>45464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</row>
    <row r="181" spans="1:30" x14ac:dyDescent="0.3">
      <c r="A181" s="9">
        <v>45465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</row>
    <row r="182" spans="1:30" x14ac:dyDescent="0.3">
      <c r="A182" s="9">
        <v>45466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</row>
    <row r="183" spans="1:30" x14ac:dyDescent="0.3">
      <c r="A183" s="9">
        <v>45467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</row>
    <row r="184" spans="1:30" x14ac:dyDescent="0.3">
      <c r="A184" s="9">
        <v>45468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</row>
    <row r="185" spans="1:30" x14ac:dyDescent="0.3">
      <c r="A185" s="9">
        <v>45469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</row>
    <row r="186" spans="1:30" x14ac:dyDescent="0.3">
      <c r="A186" s="9">
        <v>45470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</row>
    <row r="187" spans="1:30" x14ac:dyDescent="0.3">
      <c r="A187" s="9">
        <v>45471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 spans="1:30" x14ac:dyDescent="0.3">
      <c r="A188" s="9">
        <v>45472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 spans="1:30" x14ac:dyDescent="0.3">
      <c r="A189" s="9">
        <v>45473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 spans="1:30" x14ac:dyDescent="0.3">
      <c r="A190" s="9">
        <v>45474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 spans="1:30" x14ac:dyDescent="0.3">
      <c r="A191" s="9">
        <v>45475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 spans="1:30" x14ac:dyDescent="0.3">
      <c r="A192" s="9">
        <v>45476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 spans="1:30" x14ac:dyDescent="0.3">
      <c r="A193" s="9">
        <v>45477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 spans="1:30" x14ac:dyDescent="0.3">
      <c r="A194" s="9">
        <v>45478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 spans="1:30" x14ac:dyDescent="0.3">
      <c r="A195" s="9">
        <v>45479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 spans="1:30" x14ac:dyDescent="0.3">
      <c r="A196" s="9">
        <v>45480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 spans="1:30" x14ac:dyDescent="0.3">
      <c r="A197" s="9">
        <v>45481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 spans="1:30" x14ac:dyDescent="0.3">
      <c r="A198" s="9">
        <v>45482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 spans="1:30" x14ac:dyDescent="0.3">
      <c r="A199" s="9">
        <v>45483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 spans="1:30" x14ac:dyDescent="0.3">
      <c r="A200" s="9">
        <v>45484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 spans="1:30" x14ac:dyDescent="0.3">
      <c r="A201" s="9">
        <v>45485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 spans="1:30" x14ac:dyDescent="0.3">
      <c r="A202" s="9">
        <v>45486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 spans="1:30" x14ac:dyDescent="0.3">
      <c r="A203" s="9">
        <v>45487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 spans="1:30" x14ac:dyDescent="0.3">
      <c r="A204" s="9">
        <v>45488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 spans="1:30" x14ac:dyDescent="0.3">
      <c r="A205" s="9">
        <v>45489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 spans="1:30" x14ac:dyDescent="0.3">
      <c r="A206" s="9">
        <v>45490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</row>
    <row r="207" spans="1:30" x14ac:dyDescent="0.3">
      <c r="A207" s="9">
        <v>45491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</row>
    <row r="208" spans="1:30" x14ac:dyDescent="0.3">
      <c r="A208" s="9">
        <v>45492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</row>
    <row r="209" spans="1:30" x14ac:dyDescent="0.3">
      <c r="A209" s="9">
        <v>45493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</row>
    <row r="210" spans="1:30" x14ac:dyDescent="0.3">
      <c r="A210" s="9">
        <v>45494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</row>
    <row r="211" spans="1:30" x14ac:dyDescent="0.3">
      <c r="A211" s="9">
        <v>45495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</row>
    <row r="212" spans="1:30" x14ac:dyDescent="0.3">
      <c r="A212" s="9">
        <v>45496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</row>
    <row r="213" spans="1:30" x14ac:dyDescent="0.3">
      <c r="A213" s="9">
        <v>45497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</row>
    <row r="214" spans="1:30" x14ac:dyDescent="0.3">
      <c r="A214" s="9">
        <v>45498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</row>
    <row r="215" spans="1:30" x14ac:dyDescent="0.3">
      <c r="A215" s="9">
        <v>45499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</row>
    <row r="216" spans="1:30" x14ac:dyDescent="0.3">
      <c r="A216" s="9">
        <v>45500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</row>
    <row r="217" spans="1:30" x14ac:dyDescent="0.3">
      <c r="A217" s="9">
        <v>45501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</row>
    <row r="218" spans="1:30" x14ac:dyDescent="0.3">
      <c r="A218" s="9">
        <v>45502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</row>
    <row r="219" spans="1:30" x14ac:dyDescent="0.3">
      <c r="A219" s="9">
        <v>45503</v>
      </c>
      <c r="B219" s="7"/>
      <c r="C219" s="7"/>
      <c r="D219" s="26"/>
      <c r="E219" s="26"/>
      <c r="F219" s="7"/>
      <c r="G219" s="7"/>
      <c r="H219" s="7"/>
      <c r="I219" s="7"/>
      <c r="J219" s="7"/>
      <c r="K219" s="7"/>
      <c r="L219" s="7"/>
      <c r="M219" s="26"/>
      <c r="N219" s="26"/>
      <c r="O219" s="26"/>
      <c r="P219" s="26"/>
      <c r="Q219" s="26"/>
      <c r="R219" s="26"/>
      <c r="S219" s="26"/>
      <c r="T219" s="7"/>
      <c r="U219" s="7"/>
      <c r="V219" s="7"/>
      <c r="W219" s="7"/>
      <c r="X219" s="26"/>
      <c r="Y219" s="7"/>
      <c r="Z219" s="26"/>
      <c r="AA219" s="7"/>
      <c r="AB219" s="7"/>
      <c r="AC219" s="7"/>
      <c r="AD219" s="26"/>
    </row>
    <row r="220" spans="1:30" x14ac:dyDescent="0.3">
      <c r="A220" s="9">
        <v>45504</v>
      </c>
      <c r="B220" s="7"/>
      <c r="C220" s="7"/>
      <c r="D220" s="26"/>
      <c r="E220" s="26"/>
      <c r="F220" s="7"/>
      <c r="G220" s="7"/>
      <c r="H220" s="7"/>
      <c r="I220" s="7"/>
      <c r="J220" s="7"/>
      <c r="K220" s="7"/>
      <c r="L220" s="7"/>
      <c r="M220" s="26"/>
      <c r="N220" s="26"/>
      <c r="O220" s="26"/>
      <c r="P220" s="26"/>
      <c r="Q220" s="26"/>
      <c r="R220" s="26"/>
      <c r="S220" s="26"/>
      <c r="T220" s="7"/>
      <c r="U220" s="7"/>
      <c r="V220" s="7"/>
      <c r="W220" s="7"/>
      <c r="X220" s="26"/>
      <c r="Y220" s="7"/>
      <c r="Z220" s="26"/>
      <c r="AA220" s="7"/>
      <c r="AB220" s="7"/>
      <c r="AC220" s="7"/>
      <c r="AD220" s="26"/>
    </row>
    <row r="221" spans="1:30" x14ac:dyDescent="0.3">
      <c r="A221" s="9">
        <v>45505</v>
      </c>
      <c r="B221" s="7"/>
      <c r="C221" s="7"/>
      <c r="D221" s="26"/>
      <c r="E221" s="26"/>
      <c r="F221" s="7"/>
      <c r="G221" s="7"/>
      <c r="H221" s="7"/>
      <c r="I221" s="7"/>
      <c r="J221" s="7"/>
      <c r="K221" s="7"/>
      <c r="L221" s="7"/>
      <c r="M221" s="26"/>
      <c r="N221" s="26"/>
      <c r="O221" s="26"/>
      <c r="P221" s="26"/>
      <c r="Q221" s="26"/>
      <c r="R221" s="26"/>
      <c r="S221" s="26"/>
      <c r="T221" s="7"/>
      <c r="U221" s="7"/>
      <c r="V221" s="7"/>
      <c r="W221" s="7"/>
      <c r="X221" s="26"/>
      <c r="Y221" s="7"/>
      <c r="Z221" s="26"/>
      <c r="AA221" s="7"/>
      <c r="AB221" s="7"/>
      <c r="AC221" s="7"/>
      <c r="AD221" s="26"/>
    </row>
    <row r="222" spans="1:30" x14ac:dyDescent="0.3">
      <c r="A222" s="9">
        <v>45506</v>
      </c>
      <c r="B222" s="7"/>
      <c r="C222" s="7"/>
      <c r="D222" s="26"/>
      <c r="E222" s="26"/>
      <c r="F222" s="7"/>
      <c r="G222" s="7"/>
      <c r="H222" s="7"/>
      <c r="I222" s="7"/>
      <c r="J222" s="7"/>
      <c r="K222" s="7"/>
      <c r="L222" s="7"/>
      <c r="M222" s="26"/>
      <c r="N222" s="26"/>
      <c r="O222" s="26"/>
      <c r="P222" s="26"/>
      <c r="Q222" s="26"/>
      <c r="R222" s="26"/>
      <c r="S222" s="26"/>
      <c r="T222" s="7"/>
      <c r="U222" s="7"/>
      <c r="V222" s="7"/>
      <c r="W222" s="7"/>
      <c r="X222" s="26"/>
      <c r="Y222" s="7"/>
      <c r="Z222" s="26"/>
      <c r="AA222" s="7"/>
      <c r="AB222" s="7"/>
      <c r="AC222" s="7"/>
      <c r="AD222" s="26"/>
    </row>
    <row r="223" spans="1:30" x14ac:dyDescent="0.3">
      <c r="A223" s="9">
        <v>45507</v>
      </c>
      <c r="B223" s="7"/>
      <c r="C223" s="7"/>
      <c r="D223" s="26"/>
      <c r="E223" s="26"/>
      <c r="F223" s="7"/>
      <c r="G223" s="7"/>
      <c r="H223" s="7"/>
      <c r="I223" s="7"/>
      <c r="J223" s="7"/>
      <c r="K223" s="7"/>
      <c r="L223" s="7"/>
      <c r="M223" s="26"/>
      <c r="N223" s="26"/>
      <c r="O223" s="26"/>
      <c r="P223" s="26"/>
      <c r="Q223" s="26"/>
      <c r="R223" s="26"/>
      <c r="S223" s="26"/>
      <c r="T223" s="7"/>
      <c r="U223" s="7"/>
      <c r="V223" s="7"/>
      <c r="W223" s="7"/>
      <c r="X223" s="26"/>
      <c r="Y223" s="7"/>
      <c r="Z223" s="26"/>
      <c r="AA223" s="7"/>
      <c r="AB223" s="7"/>
      <c r="AC223" s="7"/>
      <c r="AD223" s="26"/>
    </row>
    <row r="224" spans="1:30" x14ac:dyDescent="0.3">
      <c r="A224" s="9">
        <v>45508</v>
      </c>
      <c r="B224" s="7"/>
      <c r="C224" s="7"/>
      <c r="D224" s="26"/>
      <c r="E224" s="26"/>
      <c r="F224" s="7"/>
      <c r="G224" s="7"/>
      <c r="H224" s="7"/>
      <c r="I224" s="7"/>
      <c r="J224" s="7"/>
      <c r="K224" s="7"/>
      <c r="L224" s="7"/>
      <c r="M224" s="26"/>
      <c r="N224" s="26"/>
      <c r="O224" s="26"/>
      <c r="P224" s="26"/>
      <c r="Q224" s="26"/>
      <c r="R224" s="26"/>
      <c r="S224" s="26"/>
      <c r="T224" s="7"/>
      <c r="U224" s="7"/>
      <c r="V224" s="7"/>
      <c r="W224" s="7"/>
      <c r="X224" s="26"/>
      <c r="Y224" s="7"/>
      <c r="Z224" s="26"/>
      <c r="AA224" s="7"/>
      <c r="AB224" s="7"/>
      <c r="AC224" s="7"/>
      <c r="AD224" s="26"/>
    </row>
    <row r="225" spans="1:30" x14ac:dyDescent="0.3">
      <c r="A225" s="9">
        <v>45509</v>
      </c>
      <c r="B225" s="7"/>
      <c r="C225" s="7"/>
      <c r="D225" s="26"/>
      <c r="E225" s="26"/>
      <c r="F225" s="7"/>
      <c r="G225" s="7"/>
      <c r="H225" s="7"/>
      <c r="I225" s="7"/>
      <c r="J225" s="7"/>
      <c r="K225" s="7"/>
      <c r="L225" s="7"/>
      <c r="M225" s="26"/>
      <c r="N225" s="26"/>
      <c r="O225" s="26"/>
      <c r="P225" s="26"/>
      <c r="Q225" s="26"/>
      <c r="R225" s="26"/>
      <c r="S225" s="26"/>
      <c r="T225" s="7"/>
      <c r="U225" s="7"/>
      <c r="V225" s="7"/>
      <c r="W225" s="7"/>
      <c r="X225" s="26"/>
      <c r="Y225" s="7"/>
      <c r="Z225" s="26"/>
      <c r="AA225" s="7"/>
      <c r="AB225" s="7"/>
      <c r="AC225" s="7"/>
      <c r="AD225" s="26"/>
    </row>
    <row r="226" spans="1:30" x14ac:dyDescent="0.3">
      <c r="A226" s="9">
        <v>45510</v>
      </c>
      <c r="B226" s="7"/>
      <c r="C226" s="7"/>
      <c r="D226" s="26"/>
      <c r="E226" s="26"/>
      <c r="F226" s="7"/>
      <c r="G226" s="7"/>
      <c r="H226" s="7"/>
      <c r="I226" s="7"/>
      <c r="J226" s="7"/>
      <c r="K226" s="7"/>
      <c r="L226" s="7"/>
      <c r="M226" s="26"/>
      <c r="N226" s="26"/>
      <c r="O226" s="26"/>
      <c r="P226" s="26"/>
      <c r="Q226" s="26"/>
      <c r="R226" s="26"/>
      <c r="S226" s="26"/>
      <c r="T226" s="7"/>
      <c r="U226" s="7"/>
      <c r="V226" s="7"/>
      <c r="W226" s="7"/>
      <c r="X226" s="26"/>
      <c r="Y226" s="7"/>
      <c r="Z226" s="26"/>
      <c r="AA226" s="7"/>
      <c r="AB226" s="7"/>
      <c r="AC226" s="7"/>
      <c r="AD226" s="26"/>
    </row>
    <row r="227" spans="1:30" x14ac:dyDescent="0.3">
      <c r="A227" s="9">
        <v>45511</v>
      </c>
      <c r="B227" s="7"/>
      <c r="C227" s="7"/>
      <c r="D227" s="26"/>
      <c r="E227" s="26"/>
      <c r="F227" s="7"/>
      <c r="G227" s="7"/>
      <c r="H227" s="7"/>
      <c r="I227" s="7"/>
      <c r="J227" s="7"/>
      <c r="K227" s="7"/>
      <c r="L227" s="7"/>
      <c r="M227" s="26"/>
      <c r="N227" s="26"/>
      <c r="O227" s="26"/>
      <c r="P227" s="26"/>
      <c r="Q227" s="26"/>
      <c r="R227" s="26"/>
      <c r="S227" s="26"/>
      <c r="T227" s="7"/>
      <c r="U227" s="7"/>
      <c r="V227" s="7"/>
      <c r="W227" s="7"/>
      <c r="X227" s="26"/>
      <c r="Y227" s="7"/>
      <c r="Z227" s="26"/>
      <c r="AA227" s="7"/>
      <c r="AB227" s="7"/>
      <c r="AC227" s="7"/>
      <c r="AD227" s="26"/>
    </row>
    <row r="228" spans="1:30" x14ac:dyDescent="0.3">
      <c r="A228" s="9">
        <v>45512</v>
      </c>
      <c r="B228" s="7"/>
      <c r="C228" s="7"/>
      <c r="D228" s="26"/>
      <c r="E228" s="26"/>
      <c r="F228" s="7"/>
      <c r="G228" s="7"/>
      <c r="H228" s="7"/>
      <c r="I228" s="7"/>
      <c r="J228" s="7"/>
      <c r="K228" s="7"/>
      <c r="L228" s="7"/>
      <c r="M228" s="26"/>
      <c r="N228" s="26"/>
      <c r="O228" s="26"/>
      <c r="P228" s="26"/>
      <c r="Q228" s="26"/>
      <c r="R228" s="26"/>
      <c r="S228" s="26"/>
      <c r="T228" s="7"/>
      <c r="U228" s="7"/>
      <c r="V228" s="7"/>
      <c r="W228" s="7"/>
      <c r="X228" s="26"/>
      <c r="Y228" s="7"/>
      <c r="Z228" s="26"/>
      <c r="AA228" s="7"/>
      <c r="AB228" s="7"/>
      <c r="AC228" s="7"/>
      <c r="AD228" s="26"/>
    </row>
    <row r="229" spans="1:30" x14ac:dyDescent="0.3">
      <c r="A229" s="9">
        <v>45513</v>
      </c>
      <c r="B229" s="7"/>
      <c r="C229" s="7"/>
      <c r="D229" s="26"/>
      <c r="E229" s="26"/>
      <c r="F229" s="7"/>
      <c r="G229" s="7"/>
      <c r="H229" s="7"/>
      <c r="I229" s="7"/>
      <c r="J229" s="7"/>
      <c r="K229" s="7"/>
      <c r="L229" s="7"/>
      <c r="M229" s="26"/>
      <c r="N229" s="26"/>
      <c r="O229" s="26"/>
      <c r="P229" s="26"/>
      <c r="Q229" s="26"/>
      <c r="R229" s="26"/>
      <c r="S229" s="26"/>
      <c r="T229" s="7"/>
      <c r="U229" s="7"/>
      <c r="V229" s="7"/>
      <c r="W229" s="7"/>
      <c r="X229" s="26"/>
      <c r="Y229" s="7"/>
      <c r="Z229" s="26"/>
      <c r="AA229" s="7"/>
      <c r="AB229" s="7"/>
      <c r="AC229" s="7"/>
      <c r="AD229" s="26"/>
    </row>
    <row r="230" spans="1:30" x14ac:dyDescent="0.3">
      <c r="A230" s="9">
        <v>45514</v>
      </c>
      <c r="B230" s="7"/>
      <c r="C230" s="7"/>
      <c r="D230" s="26"/>
      <c r="E230" s="26"/>
      <c r="F230" s="7"/>
      <c r="G230" s="7"/>
      <c r="H230" s="7"/>
      <c r="I230" s="7"/>
      <c r="J230" s="7"/>
      <c r="K230" s="7"/>
      <c r="L230" s="7"/>
      <c r="M230" s="26"/>
      <c r="N230" s="26"/>
      <c r="O230" s="26"/>
      <c r="P230" s="26"/>
      <c r="Q230" s="26"/>
      <c r="R230" s="26"/>
      <c r="S230" s="26"/>
      <c r="T230" s="7"/>
      <c r="U230" s="7"/>
      <c r="V230" s="7"/>
      <c r="W230" s="7"/>
      <c r="X230" s="26"/>
      <c r="Y230" s="7"/>
      <c r="Z230" s="26"/>
      <c r="AA230" s="7"/>
      <c r="AB230" s="7"/>
      <c r="AC230" s="7"/>
      <c r="AD230" s="26"/>
    </row>
    <row r="231" spans="1:30" x14ac:dyDescent="0.3">
      <c r="A231" s="9">
        <v>45515</v>
      </c>
      <c r="B231" s="7"/>
      <c r="C231" s="7"/>
      <c r="D231" s="26"/>
      <c r="E231" s="26"/>
      <c r="F231" s="7"/>
      <c r="G231" s="7"/>
      <c r="H231" s="7"/>
      <c r="I231" s="7"/>
      <c r="J231" s="7"/>
      <c r="K231" s="7"/>
      <c r="L231" s="7"/>
      <c r="M231" s="26"/>
      <c r="N231" s="26"/>
      <c r="O231" s="26"/>
      <c r="P231" s="26"/>
      <c r="Q231" s="26"/>
      <c r="R231" s="26"/>
      <c r="S231" s="26"/>
      <c r="T231" s="7"/>
      <c r="U231" s="7"/>
      <c r="V231" s="7"/>
      <c r="W231" s="7"/>
      <c r="X231" s="26"/>
      <c r="Y231" s="7"/>
      <c r="Z231" s="26"/>
      <c r="AA231" s="7"/>
      <c r="AB231" s="7"/>
      <c r="AC231" s="7"/>
      <c r="AD231" s="26"/>
    </row>
    <row r="232" spans="1:30" x14ac:dyDescent="0.3">
      <c r="A232" s="9">
        <v>45516</v>
      </c>
      <c r="B232" s="7"/>
      <c r="C232" s="7"/>
      <c r="D232" s="26"/>
      <c r="E232" s="26"/>
      <c r="F232" s="7"/>
      <c r="G232" s="7"/>
      <c r="H232" s="7"/>
      <c r="I232" s="7"/>
      <c r="J232" s="7"/>
      <c r="K232" s="7"/>
      <c r="L232" s="7"/>
      <c r="M232" s="26"/>
      <c r="N232" s="26"/>
      <c r="O232" s="26"/>
      <c r="P232" s="26"/>
      <c r="Q232" s="26"/>
      <c r="R232" s="26"/>
      <c r="S232" s="26"/>
      <c r="T232" s="7"/>
      <c r="U232" s="7"/>
      <c r="V232" s="7"/>
      <c r="W232" s="7"/>
      <c r="X232" s="26"/>
      <c r="Y232" s="7"/>
      <c r="Z232" s="26"/>
      <c r="AA232" s="7"/>
      <c r="AB232" s="7"/>
      <c r="AC232" s="7"/>
      <c r="AD232" s="26"/>
    </row>
    <row r="233" spans="1:30" x14ac:dyDescent="0.3">
      <c r="A233" s="9">
        <v>45517</v>
      </c>
      <c r="B233" s="7"/>
      <c r="C233" s="7"/>
      <c r="D233" s="26"/>
      <c r="E233" s="26"/>
      <c r="F233" s="7"/>
      <c r="G233" s="7"/>
      <c r="H233" s="7"/>
      <c r="I233" s="7"/>
      <c r="J233" s="7"/>
      <c r="K233" s="7"/>
      <c r="L233" s="7"/>
      <c r="M233" s="26"/>
      <c r="N233" s="26"/>
      <c r="O233" s="26"/>
      <c r="P233" s="26"/>
      <c r="Q233" s="26"/>
      <c r="R233" s="26"/>
      <c r="S233" s="26"/>
      <c r="T233" s="7"/>
      <c r="U233" s="7"/>
      <c r="V233" s="7"/>
      <c r="W233" s="7"/>
      <c r="X233" s="26"/>
      <c r="Y233" s="7"/>
      <c r="Z233" s="26"/>
      <c r="AA233" s="7"/>
      <c r="AB233" s="7"/>
      <c r="AC233" s="7"/>
      <c r="AD233" s="26"/>
    </row>
    <row r="234" spans="1:30" x14ac:dyDescent="0.3">
      <c r="A234" s="9">
        <v>45518</v>
      </c>
      <c r="B234" s="7"/>
      <c r="C234" s="7"/>
      <c r="D234" s="26"/>
      <c r="E234" s="26"/>
      <c r="F234" s="7"/>
      <c r="G234" s="7"/>
      <c r="H234" s="7"/>
      <c r="I234" s="7"/>
      <c r="J234" s="7"/>
      <c r="K234" s="7"/>
      <c r="L234" s="7"/>
      <c r="M234" s="26"/>
      <c r="N234" s="26"/>
      <c r="O234" s="26"/>
      <c r="P234" s="26"/>
      <c r="Q234" s="26"/>
      <c r="R234" s="26"/>
      <c r="S234" s="26"/>
      <c r="T234" s="7"/>
      <c r="U234" s="7"/>
      <c r="V234" s="7"/>
      <c r="W234" s="7"/>
      <c r="X234" s="26"/>
      <c r="Y234" s="7"/>
      <c r="Z234" s="26"/>
      <c r="AA234" s="7"/>
      <c r="AB234" s="7"/>
      <c r="AC234" s="7"/>
      <c r="AD234" s="26"/>
    </row>
    <row r="235" spans="1:30" x14ac:dyDescent="0.3">
      <c r="A235" s="9">
        <v>45519</v>
      </c>
      <c r="B235" s="7"/>
      <c r="C235" s="7"/>
      <c r="D235" s="26"/>
      <c r="E235" s="26"/>
      <c r="F235" s="7"/>
      <c r="G235" s="7"/>
      <c r="H235" s="7"/>
      <c r="I235" s="7"/>
      <c r="J235" s="7"/>
      <c r="K235" s="7"/>
      <c r="L235" s="7"/>
      <c r="M235" s="26"/>
      <c r="N235" s="26"/>
      <c r="O235" s="26"/>
      <c r="P235" s="26"/>
      <c r="Q235" s="26"/>
      <c r="R235" s="26"/>
      <c r="S235" s="26"/>
      <c r="T235" s="7"/>
      <c r="U235" s="7"/>
      <c r="V235" s="7"/>
      <c r="W235" s="7"/>
      <c r="X235" s="26"/>
      <c r="Y235" s="7"/>
      <c r="Z235" s="26"/>
      <c r="AA235" s="7"/>
      <c r="AB235" s="7"/>
      <c r="AC235" s="7"/>
      <c r="AD235" s="26"/>
    </row>
    <row r="236" spans="1:30" x14ac:dyDescent="0.3">
      <c r="A236" s="9">
        <v>45520</v>
      </c>
      <c r="B236" s="7"/>
      <c r="C236" s="7"/>
      <c r="D236" s="26"/>
      <c r="E236" s="26"/>
      <c r="F236" s="7"/>
      <c r="G236" s="7"/>
      <c r="H236" s="7"/>
      <c r="I236" s="7"/>
      <c r="J236" s="7"/>
      <c r="K236" s="7"/>
      <c r="L236" s="7"/>
      <c r="M236" s="26"/>
      <c r="N236" s="26"/>
      <c r="O236" s="26"/>
      <c r="P236" s="26"/>
      <c r="Q236" s="26"/>
      <c r="R236" s="26"/>
      <c r="S236" s="26"/>
      <c r="T236" s="7"/>
      <c r="U236" s="7"/>
      <c r="V236" s="7"/>
      <c r="W236" s="7"/>
      <c r="X236" s="26"/>
      <c r="Y236" s="7"/>
      <c r="Z236" s="26"/>
      <c r="AA236" s="7"/>
      <c r="AB236" s="7"/>
      <c r="AC236" s="7"/>
      <c r="AD236" s="26"/>
    </row>
    <row r="237" spans="1:30" x14ac:dyDescent="0.3">
      <c r="A237" s="9">
        <v>45521</v>
      </c>
      <c r="B237" s="7"/>
      <c r="C237" s="7"/>
      <c r="D237" s="26"/>
      <c r="E237" s="26"/>
      <c r="F237" s="7"/>
      <c r="G237" s="7"/>
      <c r="H237" s="7"/>
      <c r="I237" s="7"/>
      <c r="J237" s="7"/>
      <c r="K237" s="7"/>
      <c r="L237" s="7"/>
      <c r="M237" s="26"/>
      <c r="N237" s="26"/>
      <c r="O237" s="26"/>
      <c r="P237" s="26"/>
      <c r="Q237" s="26"/>
      <c r="R237" s="26"/>
      <c r="S237" s="26"/>
      <c r="T237" s="7"/>
      <c r="U237" s="7"/>
      <c r="V237" s="7"/>
      <c r="W237" s="7"/>
      <c r="X237" s="26"/>
      <c r="Y237" s="7"/>
      <c r="Z237" s="26"/>
      <c r="AA237" s="7"/>
      <c r="AB237" s="7"/>
      <c r="AC237" s="7"/>
      <c r="AD237" s="26"/>
    </row>
    <row r="238" spans="1:30" x14ac:dyDescent="0.3">
      <c r="A238" s="9">
        <v>45522</v>
      </c>
      <c r="B238" s="7"/>
      <c r="C238" s="7"/>
      <c r="D238" s="26"/>
      <c r="E238" s="26"/>
      <c r="F238" s="7"/>
      <c r="G238" s="7"/>
      <c r="H238" s="7"/>
      <c r="I238" s="7"/>
      <c r="J238" s="7"/>
      <c r="K238" s="7"/>
      <c r="L238" s="7"/>
      <c r="M238" s="26"/>
      <c r="N238" s="26"/>
      <c r="O238" s="26"/>
      <c r="P238" s="26"/>
      <c r="Q238" s="26"/>
      <c r="R238" s="26"/>
      <c r="S238" s="26"/>
      <c r="T238" s="7"/>
      <c r="U238" s="7"/>
      <c r="V238" s="7"/>
      <c r="W238" s="7"/>
      <c r="X238" s="26"/>
      <c r="Y238" s="7"/>
      <c r="Z238" s="26"/>
      <c r="AA238" s="7"/>
      <c r="AB238" s="7"/>
      <c r="AC238" s="7"/>
      <c r="AD238" s="26"/>
    </row>
    <row r="239" spans="1:30" x14ac:dyDescent="0.3">
      <c r="A239" s="9">
        <v>45523</v>
      </c>
      <c r="B239" s="7"/>
      <c r="C239" s="7"/>
      <c r="D239" s="26"/>
      <c r="E239" s="26"/>
      <c r="F239" s="7"/>
      <c r="G239" s="7"/>
      <c r="H239" s="7"/>
      <c r="I239" s="7"/>
      <c r="J239" s="7"/>
      <c r="K239" s="7"/>
      <c r="L239" s="7"/>
      <c r="M239" s="26"/>
      <c r="N239" s="26"/>
      <c r="O239" s="26"/>
      <c r="P239" s="26"/>
      <c r="Q239" s="26"/>
      <c r="R239" s="26"/>
      <c r="S239" s="26"/>
      <c r="T239" s="7"/>
      <c r="U239" s="7"/>
      <c r="V239" s="7"/>
      <c r="W239" s="7"/>
      <c r="X239" s="26"/>
      <c r="Y239" s="7"/>
      <c r="Z239" s="26"/>
      <c r="AA239" s="7"/>
      <c r="AB239" s="7"/>
      <c r="AC239" s="7"/>
      <c r="AD239" s="26"/>
    </row>
    <row r="240" spans="1:30" x14ac:dyDescent="0.3">
      <c r="A240" s="9">
        <v>45524</v>
      </c>
      <c r="B240" s="7"/>
      <c r="C240" s="7"/>
      <c r="D240" s="26"/>
      <c r="E240" s="26"/>
      <c r="F240" s="7"/>
      <c r="G240" s="7"/>
      <c r="H240" s="7"/>
      <c r="I240" s="7"/>
      <c r="J240" s="7"/>
      <c r="K240" s="7"/>
      <c r="L240" s="7"/>
      <c r="M240" s="26"/>
      <c r="N240" s="26"/>
      <c r="O240" s="26"/>
      <c r="P240" s="26"/>
      <c r="Q240" s="26"/>
      <c r="R240" s="26"/>
      <c r="S240" s="26"/>
      <c r="T240" s="7"/>
      <c r="U240" s="7"/>
      <c r="V240" s="7"/>
      <c r="W240" s="7"/>
      <c r="X240" s="26"/>
      <c r="Y240" s="7"/>
      <c r="Z240" s="26"/>
      <c r="AA240" s="7"/>
      <c r="AB240" s="7"/>
      <c r="AC240" s="7"/>
      <c r="AD240" s="26"/>
    </row>
    <row r="241" spans="1:30" x14ac:dyDescent="0.3">
      <c r="A241" s="9">
        <v>45525</v>
      </c>
      <c r="B241" s="7"/>
      <c r="C241" s="7"/>
      <c r="D241" s="26"/>
      <c r="E241" s="26"/>
      <c r="F241" s="7"/>
      <c r="G241" s="7"/>
      <c r="H241" s="7"/>
      <c r="I241" s="7"/>
      <c r="J241" s="7"/>
      <c r="K241" s="7"/>
      <c r="L241" s="7"/>
      <c r="M241" s="26"/>
      <c r="N241" s="26"/>
      <c r="O241" s="26"/>
      <c r="P241" s="26"/>
      <c r="Q241" s="26"/>
      <c r="R241" s="26"/>
      <c r="S241" s="26"/>
      <c r="T241" s="7"/>
      <c r="U241" s="7"/>
      <c r="V241" s="7"/>
      <c r="W241" s="7"/>
      <c r="X241" s="26"/>
      <c r="Y241" s="7"/>
      <c r="Z241" s="26"/>
      <c r="AA241" s="7"/>
      <c r="AB241" s="7"/>
      <c r="AC241" s="7"/>
      <c r="AD241" s="26"/>
    </row>
    <row r="242" spans="1:30" x14ac:dyDescent="0.3">
      <c r="A242" s="9">
        <v>45526</v>
      </c>
      <c r="B242" s="7"/>
      <c r="C242" s="7"/>
      <c r="D242" s="26"/>
      <c r="E242" s="26"/>
      <c r="F242" s="7"/>
      <c r="G242" s="7"/>
      <c r="H242" s="7"/>
      <c r="I242" s="7"/>
      <c r="J242" s="7"/>
      <c r="K242" s="7"/>
      <c r="L242" s="7"/>
      <c r="M242" s="26"/>
      <c r="N242" s="26"/>
      <c r="O242" s="26"/>
      <c r="P242" s="26"/>
      <c r="Q242" s="26"/>
      <c r="R242" s="26"/>
      <c r="S242" s="26"/>
      <c r="T242" s="7"/>
      <c r="U242" s="7"/>
      <c r="V242" s="7"/>
      <c r="W242" s="7"/>
      <c r="X242" s="26"/>
      <c r="Y242" s="7"/>
      <c r="Z242" s="26"/>
      <c r="AA242" s="7"/>
      <c r="AB242" s="7"/>
      <c r="AC242" s="7"/>
      <c r="AD242" s="26"/>
    </row>
    <row r="243" spans="1:30" x14ac:dyDescent="0.3">
      <c r="A243" s="9">
        <v>45527</v>
      </c>
      <c r="B243" s="7"/>
      <c r="C243" s="7"/>
      <c r="D243" s="26"/>
      <c r="E243" s="26"/>
      <c r="F243" s="7"/>
      <c r="G243" s="7"/>
      <c r="H243" s="7"/>
      <c r="I243" s="7"/>
      <c r="J243" s="7"/>
      <c r="K243" s="7"/>
      <c r="L243" s="7"/>
      <c r="M243" s="26"/>
      <c r="N243" s="26"/>
      <c r="O243" s="26"/>
      <c r="P243" s="26"/>
      <c r="Q243" s="26"/>
      <c r="R243" s="26"/>
      <c r="S243" s="26"/>
      <c r="T243" s="7"/>
      <c r="U243" s="7"/>
      <c r="V243" s="7"/>
      <c r="W243" s="7"/>
      <c r="X243" s="26"/>
      <c r="Y243" s="7"/>
      <c r="Z243" s="26"/>
      <c r="AA243" s="7"/>
      <c r="AB243" s="7"/>
      <c r="AC243" s="7"/>
      <c r="AD243" s="26"/>
    </row>
    <row r="244" spans="1:30" x14ac:dyDescent="0.3">
      <c r="A244" s="9">
        <v>45528</v>
      </c>
      <c r="B244" s="7"/>
      <c r="C244" s="7"/>
      <c r="D244" s="26"/>
      <c r="E244" s="26"/>
      <c r="F244" s="7"/>
      <c r="G244" s="7"/>
      <c r="H244" s="7"/>
      <c r="I244" s="7"/>
      <c r="J244" s="7"/>
      <c r="K244" s="7"/>
      <c r="L244" s="7"/>
      <c r="M244" s="26"/>
      <c r="N244" s="26"/>
      <c r="O244" s="26"/>
      <c r="P244" s="26"/>
      <c r="Q244" s="26"/>
      <c r="R244" s="26"/>
      <c r="S244" s="26"/>
      <c r="T244" s="7"/>
      <c r="U244" s="7"/>
      <c r="V244" s="7"/>
      <c r="W244" s="7"/>
      <c r="X244" s="26"/>
      <c r="Y244" s="7"/>
      <c r="Z244" s="26"/>
      <c r="AA244" s="7"/>
      <c r="AB244" s="7"/>
      <c r="AC244" s="7"/>
      <c r="AD244" s="26"/>
    </row>
    <row r="245" spans="1:30" x14ac:dyDescent="0.3">
      <c r="A245" s="9">
        <v>45529</v>
      </c>
      <c r="B245" s="7"/>
      <c r="C245" s="7"/>
      <c r="D245" s="26"/>
      <c r="E245" s="26"/>
      <c r="F245" s="7"/>
      <c r="G245" s="7"/>
      <c r="H245" s="7"/>
      <c r="I245" s="7"/>
      <c r="J245" s="7"/>
      <c r="K245" s="7"/>
      <c r="L245" s="7"/>
      <c r="M245" s="26"/>
      <c r="N245" s="26"/>
      <c r="O245" s="26"/>
      <c r="P245" s="26"/>
      <c r="Q245" s="26"/>
      <c r="R245" s="26"/>
      <c r="S245" s="26"/>
      <c r="T245" s="7"/>
      <c r="U245" s="7"/>
      <c r="V245" s="7"/>
      <c r="W245" s="7"/>
      <c r="X245" s="26"/>
      <c r="Y245" s="7"/>
      <c r="Z245" s="26"/>
      <c r="AA245" s="7"/>
      <c r="AB245" s="7"/>
      <c r="AC245" s="7"/>
      <c r="AD245" s="26"/>
    </row>
    <row r="246" spans="1:30" x14ac:dyDescent="0.3">
      <c r="A246" s="9">
        <v>45530</v>
      </c>
      <c r="B246" s="7"/>
      <c r="C246" s="7"/>
      <c r="D246" s="26"/>
      <c r="E246" s="26"/>
      <c r="F246" s="7"/>
      <c r="G246" s="7"/>
      <c r="H246" s="7"/>
      <c r="I246" s="7"/>
      <c r="J246" s="7"/>
      <c r="K246" s="7"/>
      <c r="L246" s="7"/>
      <c r="M246" s="26"/>
      <c r="N246" s="26"/>
      <c r="O246" s="26"/>
      <c r="P246" s="26"/>
      <c r="Q246" s="26"/>
      <c r="R246" s="26"/>
      <c r="S246" s="26"/>
      <c r="T246" s="7"/>
      <c r="U246" s="7"/>
      <c r="V246" s="7"/>
      <c r="W246" s="7"/>
      <c r="X246" s="26"/>
      <c r="Y246" s="7"/>
      <c r="Z246" s="26"/>
      <c r="AA246" s="7"/>
      <c r="AB246" s="7"/>
      <c r="AC246" s="7"/>
      <c r="AD246" s="26"/>
    </row>
    <row r="247" spans="1:30" x14ac:dyDescent="0.3">
      <c r="A247" s="9">
        <v>45531</v>
      </c>
      <c r="B247" s="7"/>
      <c r="C247" s="7"/>
      <c r="D247" s="26"/>
      <c r="E247" s="26"/>
      <c r="F247" s="7"/>
      <c r="G247" s="7"/>
      <c r="H247" s="7"/>
      <c r="I247" s="7"/>
      <c r="J247" s="7"/>
      <c r="K247" s="7"/>
      <c r="L247" s="7"/>
      <c r="M247" s="26"/>
      <c r="N247" s="26"/>
      <c r="O247" s="26"/>
      <c r="P247" s="26"/>
      <c r="Q247" s="26"/>
      <c r="R247" s="26"/>
      <c r="S247" s="26"/>
      <c r="T247" s="7"/>
      <c r="U247" s="7"/>
      <c r="V247" s="7"/>
      <c r="W247" s="7"/>
      <c r="X247" s="26"/>
      <c r="Y247" s="7"/>
      <c r="Z247" s="26"/>
      <c r="AA247" s="7"/>
      <c r="AB247" s="7"/>
      <c r="AC247" s="7"/>
      <c r="AD247" s="26"/>
    </row>
    <row r="248" spans="1:30" x14ac:dyDescent="0.3">
      <c r="A248" s="9">
        <v>45532</v>
      </c>
      <c r="B248" s="7"/>
      <c r="C248" s="7"/>
      <c r="D248" s="26"/>
      <c r="E248" s="26"/>
      <c r="F248" s="7"/>
      <c r="G248" s="7"/>
      <c r="H248" s="7"/>
      <c r="I248" s="7"/>
      <c r="J248" s="7"/>
      <c r="K248" s="7"/>
      <c r="L248" s="7"/>
      <c r="M248" s="26"/>
      <c r="N248" s="26"/>
      <c r="O248" s="26"/>
      <c r="P248" s="26"/>
      <c r="Q248" s="26"/>
      <c r="R248" s="26"/>
      <c r="S248" s="26"/>
      <c r="T248" s="7"/>
      <c r="U248" s="7"/>
      <c r="V248" s="7"/>
      <c r="W248" s="7"/>
      <c r="X248" s="26"/>
      <c r="Y248" s="7"/>
      <c r="Z248" s="26"/>
      <c r="AA248" s="7"/>
      <c r="AB248" s="7"/>
      <c r="AC248" s="7"/>
      <c r="AD248" s="26"/>
    </row>
    <row r="249" spans="1:30" x14ac:dyDescent="0.3">
      <c r="A249" s="9">
        <v>45533</v>
      </c>
      <c r="B249" s="7"/>
      <c r="C249" s="7"/>
      <c r="D249" s="26"/>
      <c r="E249" s="26"/>
      <c r="F249" s="7"/>
      <c r="G249" s="7"/>
      <c r="H249" s="7"/>
      <c r="I249" s="7"/>
      <c r="J249" s="7"/>
      <c r="K249" s="7"/>
      <c r="L249" s="7"/>
      <c r="M249" s="26"/>
      <c r="N249" s="26"/>
      <c r="O249" s="26"/>
      <c r="P249" s="26"/>
      <c r="Q249" s="26"/>
      <c r="R249" s="26"/>
      <c r="S249" s="26"/>
      <c r="T249" s="7"/>
      <c r="U249" s="7"/>
      <c r="V249" s="7"/>
      <c r="W249" s="7"/>
      <c r="X249" s="26"/>
      <c r="Y249" s="7"/>
      <c r="Z249" s="26"/>
      <c r="AA249" s="7"/>
      <c r="AB249" s="7"/>
      <c r="AC249" s="7"/>
      <c r="AD249" s="26"/>
    </row>
    <row r="250" spans="1:30" x14ac:dyDescent="0.3">
      <c r="A250" s="9">
        <v>45534</v>
      </c>
      <c r="B250" s="7"/>
      <c r="C250" s="7"/>
      <c r="D250" s="26"/>
      <c r="E250" s="26"/>
      <c r="F250" s="7"/>
      <c r="G250" s="7"/>
      <c r="H250" s="7"/>
      <c r="I250" s="7"/>
      <c r="J250" s="7"/>
      <c r="K250" s="7"/>
      <c r="L250" s="7"/>
      <c r="M250" s="26"/>
      <c r="N250" s="26"/>
      <c r="O250" s="26"/>
      <c r="P250" s="26"/>
      <c r="Q250" s="26"/>
      <c r="R250" s="26"/>
      <c r="S250" s="26"/>
      <c r="T250" s="7"/>
      <c r="U250" s="7"/>
      <c r="V250" s="7"/>
      <c r="W250" s="7"/>
      <c r="X250" s="26"/>
      <c r="Y250" s="7"/>
      <c r="Z250" s="26"/>
      <c r="AA250" s="7"/>
      <c r="AB250" s="7"/>
      <c r="AC250" s="7"/>
      <c r="AD250" s="26"/>
    </row>
    <row r="251" spans="1:30" x14ac:dyDescent="0.3">
      <c r="A251" s="9">
        <v>45535</v>
      </c>
      <c r="B251" s="7"/>
      <c r="C251" s="7"/>
      <c r="D251" s="26"/>
      <c r="E251" s="26"/>
      <c r="F251" s="7"/>
      <c r="G251" s="7"/>
      <c r="H251" s="7"/>
      <c r="I251" s="7"/>
      <c r="J251" s="7"/>
      <c r="K251" s="7"/>
      <c r="L251" s="7"/>
      <c r="M251" s="26"/>
      <c r="N251" s="26"/>
      <c r="O251" s="26"/>
      <c r="P251" s="26"/>
      <c r="Q251" s="26"/>
      <c r="R251" s="26"/>
      <c r="S251" s="26"/>
      <c r="T251" s="7"/>
      <c r="U251" s="7"/>
      <c r="V251" s="7"/>
      <c r="W251" s="7"/>
      <c r="X251" s="26"/>
      <c r="Y251" s="7"/>
      <c r="Z251" s="26"/>
      <c r="AA251" s="7"/>
      <c r="AB251" s="7"/>
      <c r="AC251" s="7"/>
      <c r="AD251" s="26"/>
    </row>
    <row r="252" spans="1:30" x14ac:dyDescent="0.3">
      <c r="A252" s="9">
        <v>45536</v>
      </c>
      <c r="B252" s="7"/>
      <c r="C252" s="7"/>
      <c r="D252" s="26"/>
      <c r="E252" s="26"/>
      <c r="F252" s="7"/>
      <c r="G252" s="7"/>
      <c r="H252" s="7"/>
      <c r="I252" s="7"/>
      <c r="J252" s="7"/>
      <c r="K252" s="7"/>
      <c r="L252" s="7"/>
      <c r="M252" s="26"/>
      <c r="N252" s="26"/>
      <c r="O252" s="26"/>
      <c r="P252" s="26"/>
      <c r="Q252" s="26"/>
      <c r="R252" s="26"/>
      <c r="S252" s="26"/>
      <c r="T252" s="7"/>
      <c r="U252" s="7"/>
      <c r="V252" s="7"/>
      <c r="W252" s="7"/>
      <c r="X252" s="26"/>
      <c r="Y252" s="7"/>
      <c r="Z252" s="26"/>
      <c r="AA252" s="7"/>
      <c r="AB252" s="7"/>
      <c r="AC252" s="7"/>
      <c r="AD252" s="26"/>
    </row>
    <row r="253" spans="1:30" x14ac:dyDescent="0.3">
      <c r="A253" s="9">
        <v>45537</v>
      </c>
      <c r="B253" s="7"/>
      <c r="C253" s="7"/>
      <c r="D253" s="26"/>
      <c r="E253" s="26"/>
      <c r="F253" s="7"/>
      <c r="G253" s="7"/>
      <c r="H253" s="7"/>
      <c r="I253" s="7"/>
      <c r="J253" s="7"/>
      <c r="K253" s="7"/>
      <c r="L253" s="7"/>
      <c r="M253" s="26"/>
      <c r="N253" s="26"/>
      <c r="O253" s="26"/>
      <c r="P253" s="26"/>
      <c r="Q253" s="26"/>
      <c r="R253" s="26"/>
      <c r="S253" s="26"/>
      <c r="T253" s="7"/>
      <c r="U253" s="7"/>
      <c r="V253" s="7"/>
      <c r="W253" s="7"/>
      <c r="X253" s="26"/>
      <c r="Y253" s="7"/>
      <c r="Z253" s="26"/>
      <c r="AA253" s="7"/>
      <c r="AB253" s="7"/>
      <c r="AC253" s="7"/>
      <c r="AD253" s="26"/>
    </row>
    <row r="254" spans="1:30" x14ac:dyDescent="0.3">
      <c r="A254" s="9">
        <v>45538</v>
      </c>
      <c r="B254" s="7"/>
      <c r="C254" s="7"/>
      <c r="D254" s="26"/>
      <c r="E254" s="26"/>
      <c r="F254" s="7"/>
      <c r="G254" s="7"/>
      <c r="H254" s="7"/>
      <c r="I254" s="7"/>
      <c r="J254" s="7"/>
      <c r="K254" s="7"/>
      <c r="L254" s="7"/>
      <c r="M254" s="26"/>
      <c r="N254" s="26"/>
      <c r="O254" s="26"/>
      <c r="P254" s="26"/>
      <c r="Q254" s="26"/>
      <c r="R254" s="26"/>
      <c r="S254" s="26"/>
      <c r="T254" s="7"/>
      <c r="U254" s="7"/>
      <c r="V254" s="7"/>
      <c r="W254" s="7"/>
      <c r="X254" s="26"/>
      <c r="Y254" s="7"/>
      <c r="Z254" s="26"/>
      <c r="AA254" s="7"/>
      <c r="AB254" s="7"/>
      <c r="AC254" s="7"/>
      <c r="AD254" s="26"/>
    </row>
    <row r="255" spans="1:30" x14ac:dyDescent="0.3">
      <c r="A255" s="9">
        <v>45539</v>
      </c>
      <c r="B255" s="7"/>
      <c r="C255" s="7"/>
      <c r="D255" s="26"/>
      <c r="E255" s="26"/>
      <c r="F255" s="7"/>
      <c r="G255" s="7"/>
      <c r="H255" s="7"/>
      <c r="I255" s="7"/>
      <c r="J255" s="7"/>
      <c r="K255" s="7"/>
      <c r="L255" s="7"/>
      <c r="M255" s="26"/>
      <c r="N255" s="26"/>
      <c r="O255" s="26"/>
      <c r="P255" s="26"/>
      <c r="Q255" s="26"/>
      <c r="R255" s="26"/>
      <c r="S255" s="26"/>
      <c r="T255" s="7"/>
      <c r="U255" s="7"/>
      <c r="V255" s="7"/>
      <c r="W255" s="7"/>
      <c r="X255" s="26"/>
      <c r="Y255" s="7"/>
      <c r="Z255" s="26"/>
      <c r="AA255" s="7"/>
      <c r="AB255" s="7"/>
      <c r="AC255" s="7"/>
      <c r="AD255" s="26"/>
    </row>
    <row r="256" spans="1:30" x14ac:dyDescent="0.3">
      <c r="A256" s="9">
        <v>45540</v>
      </c>
      <c r="B256" s="7"/>
      <c r="C256" s="7"/>
      <c r="D256" s="26"/>
      <c r="E256" s="26"/>
      <c r="F256" s="7"/>
      <c r="G256" s="7"/>
      <c r="H256" s="7"/>
      <c r="I256" s="7"/>
      <c r="J256" s="7"/>
      <c r="K256" s="7"/>
      <c r="L256" s="7"/>
      <c r="M256" s="26"/>
      <c r="N256" s="26"/>
      <c r="O256" s="26"/>
      <c r="P256" s="26"/>
      <c r="Q256" s="26"/>
      <c r="R256" s="26"/>
      <c r="S256" s="26"/>
      <c r="T256" s="7"/>
      <c r="U256" s="7"/>
      <c r="V256" s="7"/>
      <c r="W256" s="7"/>
      <c r="X256" s="26"/>
      <c r="Y256" s="7"/>
      <c r="Z256" s="26"/>
      <c r="AA256" s="7"/>
      <c r="AB256" s="7"/>
      <c r="AC256" s="7"/>
      <c r="AD256" s="26"/>
    </row>
    <row r="257" spans="1:30" x14ac:dyDescent="0.3">
      <c r="A257" s="9">
        <v>45541</v>
      </c>
      <c r="B257" s="7"/>
      <c r="C257" s="7"/>
      <c r="D257" s="26"/>
      <c r="E257" s="26"/>
      <c r="F257" s="7"/>
      <c r="G257" s="7"/>
      <c r="H257" s="7"/>
      <c r="I257" s="7"/>
      <c r="J257" s="7"/>
      <c r="K257" s="7"/>
      <c r="L257" s="7"/>
      <c r="M257" s="26"/>
      <c r="N257" s="26"/>
      <c r="O257" s="26"/>
      <c r="P257" s="26"/>
      <c r="Q257" s="26"/>
      <c r="R257" s="26"/>
      <c r="S257" s="26"/>
      <c r="T257" s="7"/>
      <c r="U257" s="7"/>
      <c r="V257" s="7"/>
      <c r="W257" s="7"/>
      <c r="X257" s="26"/>
      <c r="Y257" s="7"/>
      <c r="Z257" s="26"/>
      <c r="AA257" s="7"/>
      <c r="AB257" s="7"/>
      <c r="AC257" s="7"/>
      <c r="AD257" s="26"/>
    </row>
    <row r="258" spans="1:30" x14ac:dyDescent="0.3">
      <c r="A258" s="9">
        <v>45542</v>
      </c>
      <c r="B258" s="7"/>
      <c r="C258" s="7"/>
      <c r="D258" s="26"/>
      <c r="E258" s="26"/>
      <c r="F258" s="7"/>
      <c r="G258" s="7"/>
      <c r="H258" s="7"/>
      <c r="I258" s="7"/>
      <c r="J258" s="7"/>
      <c r="K258" s="7"/>
      <c r="L258" s="7"/>
      <c r="M258" s="26"/>
      <c r="N258" s="26"/>
      <c r="O258" s="26"/>
      <c r="P258" s="26"/>
      <c r="Q258" s="26"/>
      <c r="R258" s="26"/>
      <c r="S258" s="26"/>
      <c r="T258" s="7"/>
      <c r="U258" s="7"/>
      <c r="V258" s="7"/>
      <c r="W258" s="7"/>
      <c r="X258" s="26"/>
      <c r="Y258" s="7"/>
      <c r="Z258" s="26"/>
      <c r="AA258" s="7"/>
      <c r="AB258" s="7"/>
      <c r="AC258" s="7"/>
      <c r="AD258" s="26"/>
    </row>
    <row r="259" spans="1:30" x14ac:dyDescent="0.3">
      <c r="A259" s="9">
        <v>45543</v>
      </c>
      <c r="B259" s="7"/>
      <c r="C259" s="7"/>
      <c r="D259" s="26"/>
      <c r="E259" s="26"/>
      <c r="F259" s="7"/>
      <c r="G259" s="7"/>
      <c r="H259" s="7"/>
      <c r="I259" s="7"/>
      <c r="J259" s="7"/>
      <c r="K259" s="7"/>
      <c r="L259" s="7"/>
      <c r="M259" s="26"/>
      <c r="N259" s="26"/>
      <c r="O259" s="26"/>
      <c r="P259" s="26"/>
      <c r="Q259" s="26"/>
      <c r="R259" s="26"/>
      <c r="S259" s="26"/>
      <c r="T259" s="7"/>
      <c r="U259" s="7"/>
      <c r="V259" s="7"/>
      <c r="W259" s="7"/>
      <c r="X259" s="26"/>
      <c r="Y259" s="7"/>
      <c r="Z259" s="26"/>
      <c r="AA259" s="7"/>
      <c r="AB259" s="7"/>
      <c r="AC259" s="7"/>
      <c r="AD259" s="26"/>
    </row>
    <row r="260" spans="1:30" x14ac:dyDescent="0.3">
      <c r="A260" s="9">
        <v>45544</v>
      </c>
      <c r="B260" s="7"/>
      <c r="C260" s="7"/>
      <c r="D260" s="26"/>
      <c r="E260" s="26"/>
      <c r="F260" s="7"/>
      <c r="G260" s="7"/>
      <c r="H260" s="7"/>
      <c r="I260" s="7"/>
      <c r="J260" s="7"/>
      <c r="K260" s="7"/>
      <c r="L260" s="7"/>
      <c r="M260" s="26"/>
      <c r="N260" s="26"/>
      <c r="O260" s="26"/>
      <c r="P260" s="26"/>
      <c r="Q260" s="26"/>
      <c r="R260" s="26"/>
      <c r="S260" s="26"/>
      <c r="T260" s="7"/>
      <c r="U260" s="7"/>
      <c r="V260" s="7"/>
      <c r="W260" s="7"/>
      <c r="X260" s="26"/>
      <c r="Y260" s="7"/>
      <c r="Z260" s="26"/>
      <c r="AA260" s="7"/>
      <c r="AB260" s="7"/>
      <c r="AC260" s="7"/>
      <c r="AD260" s="26"/>
    </row>
    <row r="261" spans="1:30" x14ac:dyDescent="0.3">
      <c r="A261" s="9">
        <v>45545</v>
      </c>
      <c r="B261" s="7"/>
      <c r="C261" s="7"/>
      <c r="D261" s="26"/>
      <c r="E261" s="26"/>
      <c r="F261" s="7"/>
      <c r="G261" s="7"/>
      <c r="H261" s="7"/>
      <c r="I261" s="7"/>
      <c r="J261" s="7"/>
      <c r="K261" s="7"/>
      <c r="L261" s="7"/>
      <c r="M261" s="26"/>
      <c r="N261" s="26"/>
      <c r="O261" s="26"/>
      <c r="P261" s="26"/>
      <c r="Q261" s="26"/>
      <c r="R261" s="26"/>
      <c r="S261" s="26"/>
      <c r="T261" s="7"/>
      <c r="U261" s="7"/>
      <c r="V261" s="7"/>
      <c r="W261" s="7"/>
      <c r="X261" s="26"/>
      <c r="Y261" s="7"/>
      <c r="Z261" s="26"/>
      <c r="AA261" s="7"/>
      <c r="AB261" s="7"/>
      <c r="AC261" s="7"/>
      <c r="AD261" s="26"/>
    </row>
    <row r="262" spans="1:30" x14ac:dyDescent="0.3">
      <c r="A262" s="9">
        <v>45546</v>
      </c>
      <c r="B262" s="7"/>
      <c r="C262" s="7"/>
      <c r="D262" s="26"/>
      <c r="E262" s="26"/>
      <c r="F262" s="7"/>
      <c r="G262" s="7"/>
      <c r="H262" s="7"/>
      <c r="I262" s="7"/>
      <c r="J262" s="7"/>
      <c r="K262" s="7"/>
      <c r="L262" s="7"/>
      <c r="M262" s="26"/>
      <c r="N262" s="26"/>
      <c r="O262" s="26"/>
      <c r="P262" s="26"/>
      <c r="Q262" s="26"/>
      <c r="R262" s="26"/>
      <c r="S262" s="26"/>
      <c r="T262" s="7"/>
      <c r="U262" s="7"/>
      <c r="V262" s="7"/>
      <c r="W262" s="7"/>
      <c r="X262" s="26"/>
      <c r="Y262" s="7"/>
      <c r="Z262" s="26"/>
      <c r="AA262" s="7"/>
      <c r="AB262" s="7"/>
      <c r="AC262" s="7"/>
      <c r="AD262" s="26"/>
    </row>
    <row r="263" spans="1:30" x14ac:dyDescent="0.3">
      <c r="A263" s="9">
        <v>45547</v>
      </c>
      <c r="B263" s="7"/>
      <c r="C263" s="7"/>
      <c r="D263" s="26"/>
      <c r="E263" s="26"/>
      <c r="F263" s="7"/>
      <c r="G263" s="7"/>
      <c r="H263" s="7"/>
      <c r="I263" s="7"/>
      <c r="J263" s="7"/>
      <c r="K263" s="7"/>
      <c r="L263" s="7"/>
      <c r="M263" s="26"/>
      <c r="N263" s="26"/>
      <c r="O263" s="26"/>
      <c r="P263" s="26"/>
      <c r="Q263" s="26"/>
      <c r="R263" s="26"/>
      <c r="S263" s="26"/>
      <c r="T263" s="7"/>
      <c r="U263" s="7"/>
      <c r="V263" s="7"/>
      <c r="W263" s="7"/>
      <c r="X263" s="26"/>
      <c r="Y263" s="7"/>
      <c r="Z263" s="26"/>
      <c r="AA263" s="7"/>
      <c r="AB263" s="7"/>
      <c r="AC263" s="7"/>
      <c r="AD263" s="26"/>
    </row>
    <row r="264" spans="1:30" x14ac:dyDescent="0.3">
      <c r="A264" s="9">
        <v>45548</v>
      </c>
      <c r="B264" s="7"/>
      <c r="C264" s="7"/>
      <c r="D264" s="26"/>
      <c r="E264" s="26"/>
      <c r="F264" s="7"/>
      <c r="G264" s="7"/>
      <c r="H264" s="7"/>
      <c r="I264" s="7"/>
      <c r="J264" s="7"/>
      <c r="K264" s="7"/>
      <c r="L264" s="7"/>
      <c r="M264" s="26"/>
      <c r="N264" s="26"/>
      <c r="O264" s="26"/>
      <c r="P264" s="26"/>
      <c r="Q264" s="26"/>
      <c r="R264" s="26"/>
      <c r="S264" s="26"/>
      <c r="T264" s="7"/>
      <c r="U264" s="7"/>
      <c r="V264" s="7"/>
      <c r="W264" s="7"/>
      <c r="X264" s="26"/>
      <c r="Y264" s="7"/>
      <c r="Z264" s="26"/>
      <c r="AA264" s="7"/>
      <c r="AB264" s="7"/>
      <c r="AC264" s="7"/>
      <c r="AD264" s="26"/>
    </row>
    <row r="265" spans="1:30" x14ac:dyDescent="0.3">
      <c r="A265" s="9">
        <v>45549</v>
      </c>
      <c r="B265" s="7"/>
      <c r="C265" s="7"/>
      <c r="D265" s="26"/>
      <c r="E265" s="26"/>
      <c r="F265" s="7"/>
      <c r="G265" s="7"/>
      <c r="H265" s="7"/>
      <c r="I265" s="7"/>
      <c r="J265" s="7"/>
      <c r="K265" s="7"/>
      <c r="L265" s="7"/>
      <c r="M265" s="26"/>
      <c r="N265" s="26"/>
      <c r="O265" s="26"/>
      <c r="P265" s="26"/>
      <c r="Q265" s="26"/>
      <c r="R265" s="26"/>
      <c r="S265" s="26"/>
      <c r="T265" s="7"/>
      <c r="U265" s="7"/>
      <c r="V265" s="7"/>
      <c r="W265" s="7"/>
      <c r="X265" s="26"/>
      <c r="Y265" s="7"/>
      <c r="Z265" s="26"/>
      <c r="AA265" s="7"/>
      <c r="AB265" s="7"/>
      <c r="AC265" s="7"/>
      <c r="AD265" s="26"/>
    </row>
    <row r="266" spans="1:30" x14ac:dyDescent="0.3">
      <c r="A266" s="9">
        <v>45550</v>
      </c>
      <c r="B266" s="7"/>
      <c r="C266" s="7"/>
      <c r="D266" s="26"/>
      <c r="E266" s="26"/>
      <c r="F266" s="7"/>
      <c r="G266" s="7"/>
      <c r="H266" s="7"/>
      <c r="I266" s="7"/>
      <c r="J266" s="7"/>
      <c r="K266" s="7"/>
      <c r="L266" s="7"/>
      <c r="M266" s="26"/>
      <c r="N266" s="26"/>
      <c r="O266" s="26"/>
      <c r="P266" s="26"/>
      <c r="Q266" s="26"/>
      <c r="R266" s="26"/>
      <c r="S266" s="26"/>
      <c r="T266" s="7"/>
      <c r="U266" s="7"/>
      <c r="V266" s="7"/>
      <c r="W266" s="7"/>
      <c r="X266" s="26"/>
      <c r="Y266" s="7"/>
      <c r="Z266" s="26"/>
      <c r="AA266" s="7"/>
      <c r="AB266" s="7"/>
      <c r="AC266" s="7"/>
      <c r="AD266" s="26"/>
    </row>
    <row r="267" spans="1:30" x14ac:dyDescent="0.3">
      <c r="A267" s="9">
        <v>45551</v>
      </c>
      <c r="B267" s="7"/>
      <c r="C267" s="7"/>
      <c r="D267" s="26"/>
      <c r="E267" s="26"/>
      <c r="F267" s="7"/>
      <c r="G267" s="7"/>
      <c r="H267" s="7"/>
      <c r="I267" s="7"/>
      <c r="J267" s="7"/>
      <c r="K267" s="7"/>
      <c r="L267" s="7"/>
      <c r="M267" s="26"/>
      <c r="N267" s="26"/>
      <c r="O267" s="26"/>
      <c r="P267" s="26"/>
      <c r="Q267" s="26"/>
      <c r="R267" s="26"/>
      <c r="S267" s="26"/>
      <c r="T267" s="7"/>
      <c r="U267" s="7"/>
      <c r="V267" s="7"/>
      <c r="W267" s="7"/>
      <c r="X267" s="26"/>
      <c r="Y267" s="7"/>
      <c r="Z267" s="26"/>
      <c r="AA267" s="7"/>
      <c r="AB267" s="7"/>
      <c r="AC267" s="7"/>
      <c r="AD267" s="26"/>
    </row>
    <row r="268" spans="1:30" x14ac:dyDescent="0.3">
      <c r="A268" s="9">
        <v>45552</v>
      </c>
      <c r="B268" s="7"/>
      <c r="C268" s="7"/>
      <c r="D268" s="26"/>
      <c r="E268" s="26"/>
      <c r="F268" s="7"/>
      <c r="G268" s="7"/>
      <c r="H268" s="7"/>
      <c r="I268" s="7"/>
      <c r="J268" s="7"/>
      <c r="K268" s="7"/>
      <c r="L268" s="7"/>
      <c r="M268" s="26"/>
      <c r="N268" s="26"/>
      <c r="O268" s="26"/>
      <c r="P268" s="26"/>
      <c r="Q268" s="26"/>
      <c r="R268" s="26"/>
      <c r="S268" s="26"/>
      <c r="T268" s="7"/>
      <c r="U268" s="7"/>
      <c r="V268" s="7"/>
      <c r="W268" s="7"/>
      <c r="X268" s="26"/>
      <c r="Y268" s="7"/>
      <c r="Z268" s="26"/>
      <c r="AA268" s="7"/>
      <c r="AB268" s="7"/>
      <c r="AC268" s="7"/>
      <c r="AD268" s="26"/>
    </row>
    <row r="269" spans="1:30" x14ac:dyDescent="0.3">
      <c r="A269" s="9">
        <v>45553</v>
      </c>
      <c r="B269" s="7"/>
      <c r="C269" s="7"/>
      <c r="D269" s="26"/>
      <c r="E269" s="26"/>
      <c r="F269" s="7"/>
      <c r="G269" s="7"/>
      <c r="H269" s="7"/>
      <c r="I269" s="7"/>
      <c r="J269" s="7"/>
      <c r="K269" s="7"/>
      <c r="L269" s="7"/>
      <c r="M269" s="26"/>
      <c r="N269" s="26"/>
      <c r="O269" s="26"/>
      <c r="P269" s="26"/>
      <c r="Q269" s="26"/>
      <c r="R269" s="26"/>
      <c r="S269" s="26"/>
      <c r="T269" s="7"/>
      <c r="U269" s="7"/>
      <c r="V269" s="7"/>
      <c r="W269" s="7"/>
      <c r="X269" s="26"/>
      <c r="Y269" s="7"/>
      <c r="Z269" s="26"/>
      <c r="AA269" s="7"/>
      <c r="AB269" s="7"/>
      <c r="AC269" s="7"/>
      <c r="AD269" s="26"/>
    </row>
    <row r="270" spans="1:30" x14ac:dyDescent="0.3">
      <c r="A270" s="9">
        <v>45554</v>
      </c>
      <c r="B270" s="7"/>
      <c r="C270" s="7"/>
      <c r="D270" s="26"/>
      <c r="E270" s="26"/>
      <c r="F270" s="7"/>
      <c r="G270" s="7"/>
      <c r="H270" s="7"/>
      <c r="I270" s="7"/>
      <c r="J270" s="7"/>
      <c r="K270" s="7"/>
      <c r="L270" s="7"/>
      <c r="M270" s="26"/>
      <c r="N270" s="26"/>
      <c r="O270" s="26"/>
      <c r="P270" s="26"/>
      <c r="Q270" s="26"/>
      <c r="R270" s="26"/>
      <c r="S270" s="26"/>
      <c r="T270" s="7"/>
      <c r="U270" s="7"/>
      <c r="V270" s="7"/>
      <c r="W270" s="7"/>
      <c r="X270" s="26"/>
      <c r="Y270" s="7"/>
      <c r="Z270" s="26"/>
      <c r="AA270" s="7"/>
      <c r="AB270" s="7"/>
      <c r="AC270" s="7"/>
      <c r="AD270" s="26"/>
    </row>
    <row r="271" spans="1:30" x14ac:dyDescent="0.3">
      <c r="A271" s="9">
        <v>45555</v>
      </c>
      <c r="B271" s="7"/>
      <c r="C271" s="7"/>
      <c r="D271" s="26"/>
      <c r="E271" s="26"/>
      <c r="F271" s="7"/>
      <c r="G271" s="7"/>
      <c r="H271" s="7"/>
      <c r="I271" s="7"/>
      <c r="J271" s="7"/>
      <c r="K271" s="7"/>
      <c r="L271" s="7"/>
      <c r="M271" s="26"/>
      <c r="N271" s="26"/>
      <c r="O271" s="26"/>
      <c r="P271" s="26"/>
      <c r="Q271" s="26"/>
      <c r="R271" s="26"/>
      <c r="S271" s="26"/>
      <c r="T271" s="7"/>
      <c r="U271" s="7"/>
      <c r="V271" s="7"/>
      <c r="W271" s="7"/>
      <c r="X271" s="26"/>
      <c r="Y271" s="7"/>
      <c r="Z271" s="26"/>
      <c r="AA271" s="7"/>
      <c r="AB271" s="7"/>
      <c r="AC271" s="7"/>
      <c r="AD271" s="26"/>
    </row>
    <row r="272" spans="1:30" x14ac:dyDescent="0.3">
      <c r="A272" s="9">
        <v>45556</v>
      </c>
      <c r="B272" s="7"/>
      <c r="C272" s="7"/>
      <c r="D272" s="26"/>
      <c r="E272" s="26"/>
      <c r="F272" s="7"/>
      <c r="G272" s="7"/>
      <c r="H272" s="7"/>
      <c r="I272" s="7"/>
      <c r="J272" s="7"/>
      <c r="K272" s="7"/>
      <c r="L272" s="7"/>
      <c r="M272" s="26"/>
      <c r="N272" s="26"/>
      <c r="O272" s="26"/>
      <c r="P272" s="26"/>
      <c r="Q272" s="26"/>
      <c r="R272" s="26"/>
      <c r="S272" s="26"/>
      <c r="T272" s="7"/>
      <c r="U272" s="7"/>
      <c r="V272" s="7"/>
      <c r="W272" s="7"/>
      <c r="X272" s="26"/>
      <c r="Y272" s="7"/>
      <c r="Z272" s="26"/>
      <c r="AA272" s="7"/>
      <c r="AB272" s="7"/>
      <c r="AC272" s="7"/>
      <c r="AD272" s="26"/>
    </row>
    <row r="273" spans="1:30" x14ac:dyDescent="0.3">
      <c r="A273" s="9">
        <v>45557</v>
      </c>
      <c r="B273" s="7"/>
      <c r="C273" s="7"/>
      <c r="D273" s="26"/>
      <c r="E273" s="26"/>
      <c r="F273" s="7"/>
      <c r="G273" s="7"/>
      <c r="H273" s="7"/>
      <c r="I273" s="7"/>
      <c r="J273" s="7"/>
      <c r="K273" s="7"/>
      <c r="L273" s="7"/>
      <c r="M273" s="26"/>
      <c r="N273" s="26"/>
      <c r="O273" s="26"/>
      <c r="P273" s="26"/>
      <c r="Q273" s="26"/>
      <c r="R273" s="26"/>
      <c r="S273" s="26"/>
      <c r="T273" s="7"/>
      <c r="U273" s="7"/>
      <c r="V273" s="7"/>
      <c r="W273" s="7"/>
      <c r="X273" s="26"/>
      <c r="Y273" s="7"/>
      <c r="Z273" s="26"/>
      <c r="AA273" s="7"/>
      <c r="AB273" s="7"/>
      <c r="AC273" s="7"/>
      <c r="AD273" s="26"/>
    </row>
    <row r="274" spans="1:30" x14ac:dyDescent="0.3">
      <c r="A274" s="9">
        <v>45558</v>
      </c>
      <c r="B274" s="7"/>
      <c r="C274" s="7"/>
      <c r="D274" s="26"/>
      <c r="E274" s="26"/>
      <c r="F274" s="7"/>
      <c r="G274" s="7"/>
      <c r="H274" s="7"/>
      <c r="I274" s="7"/>
      <c r="J274" s="7"/>
      <c r="K274" s="7"/>
      <c r="L274" s="7"/>
      <c r="M274" s="26"/>
      <c r="N274" s="26"/>
      <c r="O274" s="26"/>
      <c r="P274" s="26"/>
      <c r="Q274" s="26"/>
      <c r="R274" s="26"/>
      <c r="S274" s="26"/>
      <c r="T274" s="7"/>
      <c r="U274" s="7"/>
      <c r="V274" s="7"/>
      <c r="W274" s="7"/>
      <c r="X274" s="26"/>
      <c r="Y274" s="7"/>
      <c r="Z274" s="26"/>
      <c r="AA274" s="7"/>
      <c r="AB274" s="7"/>
      <c r="AC274" s="7"/>
      <c r="AD274" s="26"/>
    </row>
    <row r="275" spans="1:30" x14ac:dyDescent="0.3">
      <c r="A275" s="9">
        <v>45559</v>
      </c>
      <c r="B275" s="7"/>
      <c r="C275" s="7"/>
      <c r="D275" s="26"/>
      <c r="E275" s="26"/>
      <c r="F275" s="7"/>
      <c r="G275" s="7"/>
      <c r="H275" s="7"/>
      <c r="I275" s="7"/>
      <c r="J275" s="7"/>
      <c r="K275" s="7"/>
      <c r="L275" s="7"/>
      <c r="M275" s="26"/>
      <c r="N275" s="26"/>
      <c r="O275" s="26"/>
      <c r="P275" s="26"/>
      <c r="Q275" s="26"/>
      <c r="R275" s="26"/>
      <c r="S275" s="26"/>
      <c r="T275" s="7"/>
      <c r="U275" s="7"/>
      <c r="V275" s="7"/>
      <c r="W275" s="7"/>
      <c r="X275" s="26"/>
      <c r="Y275" s="7"/>
      <c r="Z275" s="26"/>
      <c r="AA275" s="7"/>
      <c r="AB275" s="7"/>
      <c r="AC275" s="7"/>
      <c r="AD275" s="26"/>
    </row>
    <row r="276" spans="1:30" x14ac:dyDescent="0.3">
      <c r="A276" s="9">
        <v>45560</v>
      </c>
      <c r="B276" s="7"/>
      <c r="C276" s="7"/>
      <c r="D276" s="26"/>
      <c r="E276" s="26"/>
      <c r="F276" s="7"/>
      <c r="G276" s="7"/>
      <c r="H276" s="7"/>
      <c r="I276" s="7"/>
      <c r="J276" s="7"/>
      <c r="K276" s="7"/>
      <c r="L276" s="7"/>
      <c r="M276" s="26"/>
      <c r="N276" s="26"/>
      <c r="O276" s="26"/>
      <c r="P276" s="26"/>
      <c r="Q276" s="26"/>
      <c r="R276" s="26"/>
      <c r="S276" s="26"/>
      <c r="T276" s="7"/>
      <c r="U276" s="7"/>
      <c r="V276" s="7"/>
      <c r="W276" s="7"/>
      <c r="X276" s="26"/>
      <c r="Y276" s="7"/>
      <c r="Z276" s="26"/>
      <c r="AA276" s="7"/>
      <c r="AB276" s="7"/>
      <c r="AC276" s="7"/>
      <c r="AD276" s="26"/>
    </row>
    <row r="277" spans="1:30" x14ac:dyDescent="0.3">
      <c r="A277" s="9">
        <v>45561</v>
      </c>
      <c r="B277" s="7"/>
      <c r="C277" s="7"/>
      <c r="D277" s="26"/>
      <c r="E277" s="26"/>
      <c r="F277" s="7"/>
      <c r="G277" s="7"/>
      <c r="H277" s="7"/>
      <c r="I277" s="7"/>
      <c r="J277" s="7"/>
      <c r="K277" s="7"/>
      <c r="L277" s="7"/>
      <c r="M277" s="26"/>
      <c r="N277" s="26"/>
      <c r="O277" s="26"/>
      <c r="P277" s="26"/>
      <c r="Q277" s="26"/>
      <c r="R277" s="26"/>
      <c r="S277" s="26"/>
      <c r="T277" s="7"/>
      <c r="U277" s="7"/>
      <c r="V277" s="7"/>
      <c r="W277" s="7"/>
      <c r="X277" s="26"/>
      <c r="Y277" s="7"/>
      <c r="Z277" s="26"/>
      <c r="AA277" s="7"/>
      <c r="AB277" s="7"/>
      <c r="AC277" s="7"/>
      <c r="AD277" s="26"/>
    </row>
    <row r="278" spans="1:30" x14ac:dyDescent="0.3">
      <c r="A278" s="9">
        <v>45562</v>
      </c>
      <c r="B278" s="7"/>
      <c r="C278" s="7"/>
      <c r="D278" s="26"/>
      <c r="E278" s="26"/>
      <c r="F278" s="7"/>
      <c r="G278" s="7"/>
      <c r="H278" s="7"/>
      <c r="I278" s="7"/>
      <c r="J278" s="7"/>
      <c r="K278" s="7"/>
      <c r="L278" s="7"/>
      <c r="M278" s="26"/>
      <c r="N278" s="26"/>
      <c r="O278" s="26"/>
      <c r="P278" s="26"/>
      <c r="Q278" s="26"/>
      <c r="R278" s="26"/>
      <c r="S278" s="26"/>
      <c r="T278" s="7"/>
      <c r="U278" s="7"/>
      <c r="V278" s="7"/>
      <c r="W278" s="7"/>
      <c r="X278" s="26"/>
      <c r="Y278" s="7"/>
      <c r="Z278" s="26"/>
      <c r="AA278" s="7"/>
      <c r="AB278" s="7"/>
      <c r="AC278" s="7"/>
      <c r="AD278" s="26"/>
    </row>
    <row r="279" spans="1:30" x14ac:dyDescent="0.3">
      <c r="A279" s="9">
        <v>45563</v>
      </c>
      <c r="B279" s="7"/>
      <c r="C279" s="7"/>
      <c r="D279" s="26"/>
      <c r="E279" s="26"/>
      <c r="F279" s="7"/>
      <c r="G279" s="7"/>
      <c r="H279" s="7"/>
      <c r="I279" s="7"/>
      <c r="J279" s="7"/>
      <c r="K279" s="7"/>
      <c r="L279" s="7"/>
      <c r="M279" s="26"/>
      <c r="N279" s="26"/>
      <c r="O279" s="26"/>
      <c r="P279" s="26"/>
      <c r="Q279" s="26"/>
      <c r="R279" s="26"/>
      <c r="S279" s="26"/>
      <c r="T279" s="7"/>
      <c r="U279" s="7"/>
      <c r="V279" s="7"/>
      <c r="W279" s="7"/>
      <c r="X279" s="26"/>
      <c r="Y279" s="7"/>
      <c r="Z279" s="26"/>
      <c r="AA279" s="7"/>
      <c r="AB279" s="7"/>
      <c r="AC279" s="7"/>
      <c r="AD279" s="26"/>
    </row>
    <row r="280" spans="1:30" x14ac:dyDescent="0.3">
      <c r="A280" s="9">
        <v>45564</v>
      </c>
      <c r="B280" s="7"/>
      <c r="C280" s="7"/>
      <c r="D280" s="26"/>
      <c r="E280" s="26"/>
      <c r="F280" s="7"/>
      <c r="G280" s="7"/>
      <c r="H280" s="7"/>
      <c r="I280" s="7"/>
      <c r="J280" s="7"/>
      <c r="K280" s="7"/>
      <c r="L280" s="7"/>
      <c r="M280" s="26"/>
      <c r="N280" s="26"/>
      <c r="O280" s="26"/>
      <c r="P280" s="26"/>
      <c r="Q280" s="26"/>
      <c r="R280" s="26"/>
      <c r="S280" s="26"/>
      <c r="T280" s="7"/>
      <c r="U280" s="7"/>
      <c r="V280" s="7"/>
      <c r="W280" s="7"/>
      <c r="X280" s="26"/>
      <c r="Y280" s="7"/>
      <c r="Z280" s="26"/>
      <c r="AA280" s="7"/>
      <c r="AB280" s="7"/>
      <c r="AC280" s="7"/>
      <c r="AD280" s="26"/>
    </row>
    <row r="281" spans="1:30" x14ac:dyDescent="0.3">
      <c r="A281" s="9">
        <v>45565</v>
      </c>
      <c r="B281" s="7"/>
      <c r="C281" s="7"/>
      <c r="D281" s="26"/>
      <c r="E281" s="26"/>
      <c r="F281" s="7"/>
      <c r="G281" s="7"/>
      <c r="H281" s="7"/>
      <c r="I281" s="7"/>
      <c r="J281" s="7"/>
      <c r="K281" s="7"/>
      <c r="L281" s="7"/>
      <c r="M281" s="26"/>
      <c r="N281" s="26"/>
      <c r="O281" s="26"/>
      <c r="P281" s="26"/>
      <c r="Q281" s="26"/>
      <c r="R281" s="26"/>
      <c r="S281" s="26"/>
      <c r="T281" s="7"/>
      <c r="U281" s="7"/>
      <c r="V281" s="7"/>
      <c r="W281" s="7"/>
      <c r="X281" s="26"/>
      <c r="Y281" s="7"/>
      <c r="Z281" s="26"/>
      <c r="AA281" s="7"/>
      <c r="AB281" s="7"/>
      <c r="AC281" s="7"/>
      <c r="AD281" s="26"/>
    </row>
    <row r="282" spans="1:30" x14ac:dyDescent="0.3">
      <c r="A282" s="9">
        <v>45566</v>
      </c>
      <c r="B282" s="7"/>
      <c r="C282" s="7"/>
      <c r="D282" s="26"/>
      <c r="E282" s="26"/>
      <c r="F282" s="7"/>
      <c r="G282" s="7"/>
      <c r="H282" s="7"/>
      <c r="I282" s="7"/>
      <c r="J282" s="7"/>
      <c r="K282" s="7"/>
      <c r="L282" s="7"/>
      <c r="M282" s="26"/>
      <c r="N282" s="26"/>
      <c r="O282" s="26"/>
      <c r="P282" s="26"/>
      <c r="Q282" s="26"/>
      <c r="R282" s="26"/>
      <c r="S282" s="26"/>
      <c r="T282" s="7"/>
      <c r="U282" s="7"/>
      <c r="V282" s="7"/>
      <c r="W282" s="7"/>
      <c r="X282" s="26"/>
      <c r="Y282" s="7"/>
      <c r="Z282" s="26"/>
      <c r="AA282" s="7"/>
      <c r="AB282" s="7"/>
      <c r="AC282" s="7"/>
      <c r="AD282" s="26"/>
    </row>
    <row r="283" spans="1:30" x14ac:dyDescent="0.3">
      <c r="A283" s="9">
        <v>45567</v>
      </c>
      <c r="B283" s="7"/>
      <c r="C283" s="7"/>
      <c r="D283" s="26"/>
      <c r="E283" s="26"/>
      <c r="F283" s="7"/>
      <c r="G283" s="7"/>
      <c r="H283" s="7"/>
      <c r="I283" s="7"/>
      <c r="J283" s="7"/>
      <c r="K283" s="7"/>
      <c r="L283" s="7"/>
      <c r="M283" s="26"/>
      <c r="N283" s="26"/>
      <c r="O283" s="26"/>
      <c r="P283" s="26"/>
      <c r="Q283" s="26"/>
      <c r="R283" s="26"/>
      <c r="S283" s="26"/>
      <c r="T283" s="7"/>
      <c r="U283" s="7"/>
      <c r="V283" s="7"/>
      <c r="W283" s="7"/>
      <c r="X283" s="26"/>
      <c r="Y283" s="7"/>
      <c r="Z283" s="26"/>
      <c r="AA283" s="7"/>
      <c r="AB283" s="7"/>
      <c r="AC283" s="7"/>
      <c r="AD283" s="26"/>
    </row>
    <row r="284" spans="1:30" x14ac:dyDescent="0.3">
      <c r="A284" s="9">
        <v>45568</v>
      </c>
      <c r="B284" s="7"/>
      <c r="C284" s="7"/>
      <c r="D284" s="26"/>
      <c r="E284" s="26"/>
      <c r="F284" s="7"/>
      <c r="G284" s="7"/>
      <c r="H284" s="7"/>
      <c r="I284" s="7"/>
      <c r="J284" s="7"/>
      <c r="K284" s="7"/>
      <c r="L284" s="7"/>
      <c r="M284" s="26"/>
      <c r="N284" s="26"/>
      <c r="O284" s="26"/>
      <c r="P284" s="26"/>
      <c r="Q284" s="26"/>
      <c r="R284" s="26"/>
      <c r="S284" s="26"/>
      <c r="T284" s="7"/>
      <c r="U284" s="7"/>
      <c r="V284" s="7"/>
      <c r="W284" s="7"/>
      <c r="X284" s="26"/>
      <c r="Y284" s="7"/>
      <c r="Z284" s="26"/>
      <c r="AA284" s="7"/>
      <c r="AB284" s="7"/>
      <c r="AC284" s="7"/>
      <c r="AD284" s="26"/>
    </row>
    <row r="285" spans="1:30" x14ac:dyDescent="0.3">
      <c r="A285" s="9">
        <v>45569</v>
      </c>
      <c r="B285" s="7"/>
      <c r="C285" s="7"/>
      <c r="D285" s="26"/>
      <c r="E285" s="26"/>
      <c r="F285" s="7"/>
      <c r="G285" s="7"/>
      <c r="H285" s="7"/>
      <c r="I285" s="7"/>
      <c r="J285" s="7"/>
      <c r="K285" s="7"/>
      <c r="L285" s="7"/>
      <c r="M285" s="26"/>
      <c r="N285" s="26"/>
      <c r="O285" s="26"/>
      <c r="P285" s="26"/>
      <c r="Q285" s="26"/>
      <c r="R285" s="26"/>
      <c r="S285" s="26"/>
      <c r="T285" s="7"/>
      <c r="U285" s="7"/>
      <c r="V285" s="7"/>
      <c r="W285" s="7"/>
      <c r="X285" s="26"/>
      <c r="Y285" s="7"/>
      <c r="Z285" s="26"/>
      <c r="AA285" s="7"/>
      <c r="AB285" s="7"/>
      <c r="AC285" s="7"/>
      <c r="AD285" s="26"/>
    </row>
    <row r="286" spans="1:30" x14ac:dyDescent="0.3">
      <c r="A286" s="9">
        <v>45570</v>
      </c>
      <c r="B286" s="7"/>
      <c r="C286" s="7"/>
      <c r="D286" s="26"/>
      <c r="E286" s="26"/>
      <c r="F286" s="7"/>
      <c r="G286" s="7"/>
      <c r="H286" s="7"/>
      <c r="I286" s="7"/>
      <c r="J286" s="7"/>
      <c r="K286" s="7"/>
      <c r="L286" s="7"/>
      <c r="M286" s="26"/>
      <c r="N286" s="26"/>
      <c r="O286" s="26"/>
      <c r="P286" s="26"/>
      <c r="Q286" s="26"/>
      <c r="R286" s="26"/>
      <c r="S286" s="26"/>
      <c r="T286" s="7"/>
      <c r="U286" s="7"/>
      <c r="V286" s="7"/>
      <c r="W286" s="7"/>
      <c r="X286" s="26"/>
      <c r="Y286" s="7"/>
      <c r="Z286" s="26"/>
      <c r="AA286" s="7"/>
      <c r="AB286" s="7"/>
      <c r="AC286" s="7"/>
      <c r="AD286" s="26"/>
    </row>
    <row r="287" spans="1:30" x14ac:dyDescent="0.3">
      <c r="A287" s="9">
        <v>45571</v>
      </c>
      <c r="B287" s="7"/>
      <c r="C287" s="7"/>
      <c r="D287" s="26"/>
      <c r="E287" s="26"/>
      <c r="F287" s="7"/>
      <c r="G287" s="7"/>
      <c r="H287" s="7"/>
      <c r="I287" s="7"/>
      <c r="J287" s="7"/>
      <c r="K287" s="7"/>
      <c r="L287" s="7"/>
      <c r="M287" s="26"/>
      <c r="N287" s="26"/>
      <c r="O287" s="26"/>
      <c r="P287" s="26"/>
      <c r="Q287" s="26"/>
      <c r="R287" s="26"/>
      <c r="S287" s="26"/>
      <c r="T287" s="7"/>
      <c r="U287" s="7"/>
      <c r="V287" s="7"/>
      <c r="W287" s="7"/>
      <c r="X287" s="26"/>
      <c r="Y287" s="7"/>
      <c r="Z287" s="26"/>
      <c r="AA287" s="7"/>
      <c r="AB287" s="7"/>
      <c r="AC287" s="7"/>
      <c r="AD287" s="26"/>
    </row>
    <row r="288" spans="1:30" x14ac:dyDescent="0.3">
      <c r="A288" s="9">
        <v>45572</v>
      </c>
      <c r="B288" s="7"/>
      <c r="C288" s="7"/>
      <c r="D288" s="26"/>
      <c r="E288" s="26"/>
      <c r="F288" s="7"/>
      <c r="G288" s="7"/>
      <c r="H288" s="7"/>
      <c r="I288" s="7"/>
      <c r="J288" s="7"/>
      <c r="K288" s="7"/>
      <c r="L288" s="7"/>
      <c r="M288" s="26"/>
      <c r="N288" s="26"/>
      <c r="O288" s="26"/>
      <c r="P288" s="26"/>
      <c r="Q288" s="26"/>
      <c r="R288" s="26"/>
      <c r="S288" s="26"/>
      <c r="T288" s="7"/>
      <c r="U288" s="7"/>
      <c r="V288" s="7"/>
      <c r="W288" s="7"/>
      <c r="X288" s="26"/>
      <c r="Y288" s="7"/>
      <c r="Z288" s="26"/>
      <c r="AA288" s="7"/>
      <c r="AB288" s="7"/>
      <c r="AC288" s="7"/>
      <c r="AD288" s="26"/>
    </row>
    <row r="289" spans="1:30" x14ac:dyDescent="0.3">
      <c r="A289" s="9">
        <v>45573</v>
      </c>
      <c r="B289" s="7"/>
      <c r="C289" s="7"/>
      <c r="D289" s="26"/>
      <c r="E289" s="26"/>
      <c r="F289" s="7"/>
      <c r="G289" s="7"/>
      <c r="H289" s="7"/>
      <c r="I289" s="7"/>
      <c r="J289" s="7"/>
      <c r="K289" s="7"/>
      <c r="L289" s="7"/>
      <c r="M289" s="26"/>
      <c r="N289" s="26"/>
      <c r="O289" s="26"/>
      <c r="P289" s="26"/>
      <c r="Q289" s="26"/>
      <c r="R289" s="26"/>
      <c r="S289" s="26"/>
      <c r="T289" s="7"/>
      <c r="U289" s="7"/>
      <c r="V289" s="7"/>
      <c r="W289" s="7"/>
      <c r="X289" s="26"/>
      <c r="Y289" s="7"/>
      <c r="Z289" s="26"/>
      <c r="AA289" s="7"/>
      <c r="AB289" s="7"/>
      <c r="AC289" s="7"/>
      <c r="AD289" s="26"/>
    </row>
    <row r="290" spans="1:30" x14ac:dyDescent="0.3">
      <c r="A290" s="9">
        <v>45574</v>
      </c>
      <c r="B290" s="7"/>
      <c r="C290" s="7"/>
      <c r="D290" s="26"/>
      <c r="E290" s="26"/>
      <c r="F290" s="7"/>
      <c r="G290" s="7"/>
      <c r="H290" s="7"/>
      <c r="I290" s="7"/>
      <c r="J290" s="7"/>
      <c r="K290" s="7"/>
      <c r="L290" s="7"/>
      <c r="M290" s="26"/>
      <c r="N290" s="26"/>
      <c r="O290" s="26"/>
      <c r="P290" s="26"/>
      <c r="Q290" s="26"/>
      <c r="R290" s="26"/>
      <c r="S290" s="26"/>
      <c r="T290" s="7"/>
      <c r="U290" s="7"/>
      <c r="V290" s="7"/>
      <c r="W290" s="7"/>
      <c r="X290" s="26"/>
      <c r="Y290" s="7"/>
      <c r="Z290" s="26"/>
      <c r="AA290" s="7"/>
      <c r="AB290" s="7"/>
      <c r="AC290" s="7"/>
      <c r="AD290" s="26"/>
    </row>
    <row r="291" spans="1:30" x14ac:dyDescent="0.3">
      <c r="A291" s="9">
        <v>45575</v>
      </c>
      <c r="B291" s="7"/>
      <c r="C291" s="7"/>
      <c r="D291" s="26"/>
      <c r="E291" s="26"/>
      <c r="F291" s="7"/>
      <c r="G291" s="7"/>
      <c r="H291" s="7"/>
      <c r="I291" s="7"/>
      <c r="J291" s="7"/>
      <c r="K291" s="7"/>
      <c r="L291" s="7"/>
      <c r="M291" s="26"/>
      <c r="N291" s="26"/>
      <c r="O291" s="26"/>
      <c r="P291" s="26"/>
      <c r="Q291" s="26"/>
      <c r="R291" s="26"/>
      <c r="S291" s="26"/>
      <c r="T291" s="7"/>
      <c r="U291" s="7"/>
      <c r="V291" s="7"/>
      <c r="W291" s="7"/>
      <c r="X291" s="26"/>
      <c r="Y291" s="7"/>
      <c r="Z291" s="26"/>
      <c r="AA291" s="7"/>
      <c r="AB291" s="7"/>
      <c r="AC291" s="7"/>
      <c r="AD291" s="26"/>
    </row>
    <row r="292" spans="1:30" x14ac:dyDescent="0.3">
      <c r="A292" s="9">
        <v>45576</v>
      </c>
      <c r="B292" s="7"/>
      <c r="C292" s="7"/>
      <c r="D292" s="26"/>
      <c r="E292" s="26"/>
      <c r="F292" s="7"/>
      <c r="G292" s="7"/>
      <c r="H292" s="7"/>
      <c r="I292" s="7"/>
      <c r="J292" s="7"/>
      <c r="K292" s="7"/>
      <c r="L292" s="7"/>
      <c r="M292" s="26"/>
      <c r="N292" s="26"/>
      <c r="O292" s="26"/>
      <c r="P292" s="26"/>
      <c r="Q292" s="26"/>
      <c r="R292" s="26"/>
      <c r="S292" s="26"/>
      <c r="T292" s="7"/>
      <c r="U292" s="7"/>
      <c r="V292" s="7"/>
      <c r="W292" s="7"/>
      <c r="X292" s="26"/>
      <c r="Y292" s="7"/>
      <c r="Z292" s="26"/>
      <c r="AA292" s="7"/>
      <c r="AB292" s="7"/>
      <c r="AC292" s="7"/>
      <c r="AD292" s="26"/>
    </row>
    <row r="293" spans="1:30" x14ac:dyDescent="0.3">
      <c r="A293" s="9">
        <v>45577</v>
      </c>
      <c r="B293" s="7"/>
      <c r="C293" s="7"/>
      <c r="D293" s="26"/>
      <c r="E293" s="26"/>
      <c r="F293" s="7"/>
      <c r="G293" s="7"/>
      <c r="H293" s="7"/>
      <c r="I293" s="7"/>
      <c r="J293" s="7"/>
      <c r="K293" s="7"/>
      <c r="L293" s="7"/>
      <c r="M293" s="26"/>
      <c r="N293" s="26"/>
      <c r="O293" s="26"/>
      <c r="P293" s="26"/>
      <c r="Q293" s="26"/>
      <c r="R293" s="26"/>
      <c r="S293" s="26"/>
      <c r="T293" s="7"/>
      <c r="U293" s="7"/>
      <c r="V293" s="7"/>
      <c r="W293" s="7"/>
      <c r="X293" s="26"/>
      <c r="Y293" s="7"/>
      <c r="Z293" s="26"/>
      <c r="AA293" s="7"/>
      <c r="AB293" s="7"/>
      <c r="AC293" s="7"/>
      <c r="AD293" s="26"/>
    </row>
    <row r="294" spans="1:30" x14ac:dyDescent="0.3">
      <c r="A294" s="9">
        <v>45578</v>
      </c>
      <c r="B294" s="7"/>
      <c r="C294" s="7"/>
      <c r="D294" s="26"/>
      <c r="E294" s="26"/>
      <c r="F294" s="7"/>
      <c r="G294" s="7"/>
      <c r="H294" s="7"/>
      <c r="I294" s="7"/>
      <c r="J294" s="7"/>
      <c r="K294" s="7"/>
      <c r="L294" s="7"/>
      <c r="M294" s="26"/>
      <c r="N294" s="26"/>
      <c r="O294" s="26"/>
      <c r="P294" s="26"/>
      <c r="Q294" s="26"/>
      <c r="R294" s="26"/>
      <c r="S294" s="26"/>
      <c r="T294" s="7"/>
      <c r="U294" s="7"/>
      <c r="V294" s="7"/>
      <c r="W294" s="7"/>
      <c r="X294" s="26"/>
      <c r="Y294" s="7"/>
      <c r="Z294" s="26"/>
      <c r="AA294" s="7"/>
      <c r="AB294" s="7"/>
      <c r="AC294" s="7"/>
      <c r="AD294" s="26"/>
    </row>
    <row r="295" spans="1:30" x14ac:dyDescent="0.3">
      <c r="A295" s="9">
        <v>45579</v>
      </c>
      <c r="B295" s="7"/>
      <c r="C295" s="7"/>
      <c r="D295" s="26"/>
      <c r="E295" s="26"/>
      <c r="F295" s="7"/>
      <c r="G295" s="7"/>
      <c r="H295" s="7"/>
      <c r="I295" s="7"/>
      <c r="J295" s="7"/>
      <c r="K295" s="7"/>
      <c r="L295" s="7"/>
      <c r="M295" s="26"/>
      <c r="N295" s="26"/>
      <c r="O295" s="26"/>
      <c r="P295" s="26"/>
      <c r="Q295" s="26"/>
      <c r="R295" s="26"/>
      <c r="S295" s="26"/>
      <c r="T295" s="7"/>
      <c r="U295" s="7"/>
      <c r="V295" s="7"/>
      <c r="W295" s="7"/>
      <c r="X295" s="26"/>
      <c r="Y295" s="7"/>
      <c r="Z295" s="26"/>
      <c r="AA295" s="7"/>
      <c r="AB295" s="7"/>
      <c r="AC295" s="7"/>
      <c r="AD295" s="26"/>
    </row>
    <row r="296" spans="1:30" x14ac:dyDescent="0.3">
      <c r="A296" s="9">
        <v>45580</v>
      </c>
      <c r="B296" s="7"/>
      <c r="C296" s="7"/>
      <c r="D296" s="26"/>
      <c r="E296" s="26"/>
      <c r="F296" s="7"/>
      <c r="G296" s="7"/>
      <c r="H296" s="7"/>
      <c r="I296" s="7"/>
      <c r="J296" s="7"/>
      <c r="K296" s="7"/>
      <c r="L296" s="7"/>
      <c r="M296" s="26"/>
      <c r="N296" s="26"/>
      <c r="O296" s="26"/>
      <c r="P296" s="26"/>
      <c r="Q296" s="26"/>
      <c r="R296" s="26"/>
      <c r="S296" s="26"/>
      <c r="T296" s="7"/>
      <c r="U296" s="7"/>
      <c r="V296" s="7"/>
      <c r="W296" s="7"/>
      <c r="X296" s="26"/>
      <c r="Y296" s="7"/>
      <c r="Z296" s="26"/>
      <c r="AA296" s="7"/>
      <c r="AB296" s="7"/>
      <c r="AC296" s="7"/>
      <c r="AD296" s="26"/>
    </row>
    <row r="297" spans="1:30" x14ac:dyDescent="0.3">
      <c r="A297" s="9">
        <v>45581</v>
      </c>
      <c r="B297" s="7"/>
      <c r="C297" s="7"/>
      <c r="D297" s="26"/>
      <c r="E297" s="26"/>
      <c r="F297" s="7"/>
      <c r="G297" s="7"/>
      <c r="H297" s="7"/>
      <c r="I297" s="7"/>
      <c r="J297" s="7"/>
      <c r="K297" s="7"/>
      <c r="L297" s="7"/>
      <c r="M297" s="26"/>
      <c r="N297" s="26"/>
      <c r="O297" s="26"/>
      <c r="P297" s="26"/>
      <c r="Q297" s="26"/>
      <c r="R297" s="26"/>
      <c r="S297" s="26"/>
      <c r="T297" s="7"/>
      <c r="U297" s="7"/>
      <c r="V297" s="7"/>
      <c r="W297" s="7"/>
      <c r="X297" s="26"/>
      <c r="Y297" s="7"/>
      <c r="Z297" s="26"/>
      <c r="AA297" s="7"/>
      <c r="AB297" s="7"/>
      <c r="AC297" s="7"/>
      <c r="AD297" s="26"/>
    </row>
    <row r="298" spans="1:30" x14ac:dyDescent="0.3">
      <c r="A298" s="9">
        <v>45582</v>
      </c>
      <c r="B298" s="7"/>
      <c r="C298" s="7"/>
      <c r="D298" s="26"/>
      <c r="E298" s="26"/>
      <c r="F298" s="7"/>
      <c r="G298" s="7"/>
      <c r="H298" s="7"/>
      <c r="I298" s="7"/>
      <c r="J298" s="7"/>
      <c r="K298" s="7"/>
      <c r="L298" s="7"/>
      <c r="M298" s="26"/>
      <c r="N298" s="26"/>
      <c r="O298" s="26"/>
      <c r="P298" s="26"/>
      <c r="Q298" s="26"/>
      <c r="R298" s="26"/>
      <c r="S298" s="26"/>
      <c r="T298" s="7"/>
      <c r="U298" s="7"/>
      <c r="V298" s="7"/>
      <c r="W298" s="7"/>
      <c r="X298" s="26"/>
      <c r="Y298" s="7"/>
      <c r="Z298" s="26"/>
      <c r="AA298" s="7"/>
      <c r="AB298" s="7"/>
      <c r="AC298" s="7"/>
      <c r="AD298" s="26"/>
    </row>
    <row r="299" spans="1:30" x14ac:dyDescent="0.3">
      <c r="A299" s="9">
        <v>45583</v>
      </c>
      <c r="B299" s="7"/>
      <c r="C299" s="7"/>
      <c r="D299" s="26"/>
      <c r="E299" s="26"/>
      <c r="F299" s="7"/>
      <c r="G299" s="7"/>
      <c r="H299" s="7"/>
      <c r="I299" s="7"/>
      <c r="J299" s="7"/>
      <c r="K299" s="7"/>
      <c r="L299" s="7"/>
      <c r="M299" s="26"/>
      <c r="N299" s="26"/>
      <c r="O299" s="26"/>
      <c r="P299" s="26"/>
      <c r="Q299" s="26"/>
      <c r="R299" s="26"/>
      <c r="S299" s="26"/>
      <c r="T299" s="7"/>
      <c r="U299" s="7"/>
      <c r="V299" s="7"/>
      <c r="W299" s="7"/>
      <c r="X299" s="26"/>
      <c r="Y299" s="7"/>
      <c r="Z299" s="26"/>
      <c r="AA299" s="7"/>
      <c r="AB299" s="7"/>
      <c r="AC299" s="7"/>
      <c r="AD299" s="26"/>
    </row>
    <row r="300" spans="1:30" x14ac:dyDescent="0.3">
      <c r="A300" s="9">
        <v>45584</v>
      </c>
      <c r="B300" s="7"/>
      <c r="C300" s="7"/>
      <c r="D300" s="26"/>
      <c r="E300" s="26"/>
      <c r="F300" s="7"/>
      <c r="G300" s="7"/>
      <c r="H300" s="7"/>
      <c r="I300" s="7"/>
      <c r="J300" s="7"/>
      <c r="K300" s="7"/>
      <c r="L300" s="7"/>
      <c r="M300" s="26"/>
      <c r="N300" s="26"/>
      <c r="O300" s="26"/>
      <c r="P300" s="26"/>
      <c r="Q300" s="26"/>
      <c r="R300" s="26"/>
      <c r="S300" s="26"/>
      <c r="T300" s="7"/>
      <c r="U300" s="7"/>
      <c r="V300" s="7"/>
      <c r="W300" s="7"/>
      <c r="X300" s="26"/>
      <c r="Y300" s="7"/>
      <c r="Z300" s="26"/>
      <c r="AA300" s="7"/>
      <c r="AB300" s="7"/>
      <c r="AC300" s="7"/>
      <c r="AD300" s="26"/>
    </row>
    <row r="301" spans="1:30" x14ac:dyDescent="0.3">
      <c r="A301" s="9">
        <v>45585</v>
      </c>
      <c r="B301" s="7"/>
      <c r="C301" s="7"/>
      <c r="D301" s="26"/>
      <c r="E301" s="26"/>
      <c r="F301" s="7"/>
      <c r="G301" s="7"/>
      <c r="H301" s="7"/>
      <c r="I301" s="7"/>
      <c r="J301" s="7"/>
      <c r="K301" s="7"/>
      <c r="L301" s="7"/>
      <c r="M301" s="26"/>
      <c r="N301" s="26"/>
      <c r="O301" s="26"/>
      <c r="P301" s="26"/>
      <c r="Q301" s="26"/>
      <c r="R301" s="26"/>
      <c r="S301" s="26"/>
      <c r="T301" s="7"/>
      <c r="U301" s="7"/>
      <c r="V301" s="7"/>
      <c r="W301" s="7"/>
      <c r="X301" s="26"/>
      <c r="Y301" s="7"/>
      <c r="Z301" s="26"/>
      <c r="AA301" s="7"/>
      <c r="AB301" s="7"/>
      <c r="AC301" s="7"/>
      <c r="AD301" s="26"/>
    </row>
    <row r="302" spans="1:30" x14ac:dyDescent="0.3">
      <c r="A302" s="9">
        <v>45586</v>
      </c>
      <c r="B302" s="7"/>
      <c r="C302" s="7"/>
      <c r="D302" s="26"/>
      <c r="E302" s="26"/>
      <c r="F302" s="7"/>
      <c r="G302" s="7"/>
      <c r="H302" s="7"/>
      <c r="I302" s="7"/>
      <c r="J302" s="7"/>
      <c r="K302" s="7"/>
      <c r="L302" s="7"/>
      <c r="M302" s="26"/>
      <c r="N302" s="26"/>
      <c r="O302" s="26"/>
      <c r="P302" s="26"/>
      <c r="Q302" s="26"/>
      <c r="R302" s="26"/>
      <c r="S302" s="26"/>
      <c r="T302" s="7"/>
      <c r="U302" s="7"/>
      <c r="V302" s="7"/>
      <c r="W302" s="7"/>
      <c r="X302" s="26"/>
      <c r="Y302" s="7"/>
      <c r="Z302" s="26"/>
      <c r="AA302" s="7"/>
      <c r="AB302" s="7"/>
      <c r="AC302" s="7"/>
      <c r="AD302" s="26"/>
    </row>
    <row r="303" spans="1:30" x14ac:dyDescent="0.3">
      <c r="A303" s="9">
        <v>45587</v>
      </c>
      <c r="B303" s="7"/>
      <c r="C303" s="7"/>
      <c r="D303" s="26"/>
      <c r="E303" s="26"/>
      <c r="F303" s="7"/>
      <c r="G303" s="7"/>
      <c r="H303" s="7"/>
      <c r="I303" s="7"/>
      <c r="J303" s="7"/>
      <c r="K303" s="7"/>
      <c r="L303" s="7"/>
      <c r="M303" s="26"/>
      <c r="N303" s="26"/>
      <c r="O303" s="26"/>
      <c r="P303" s="26"/>
      <c r="Q303" s="26"/>
      <c r="R303" s="26"/>
      <c r="S303" s="26"/>
      <c r="T303" s="7"/>
      <c r="U303" s="7"/>
      <c r="V303" s="7"/>
      <c r="W303" s="7"/>
      <c r="X303" s="26"/>
      <c r="Y303" s="7"/>
      <c r="Z303" s="26"/>
      <c r="AA303" s="7"/>
      <c r="AB303" s="7"/>
      <c r="AC303" s="7"/>
      <c r="AD303" s="26"/>
    </row>
    <row r="304" spans="1:30" x14ac:dyDescent="0.3">
      <c r="A304" s="9">
        <v>45588</v>
      </c>
      <c r="B304" s="7"/>
      <c r="C304" s="7"/>
      <c r="D304" s="26"/>
      <c r="E304" s="26"/>
      <c r="F304" s="7"/>
      <c r="G304" s="7"/>
      <c r="H304" s="7"/>
      <c r="I304" s="7"/>
      <c r="J304" s="7"/>
      <c r="K304" s="7"/>
      <c r="L304" s="7"/>
      <c r="M304" s="26"/>
      <c r="N304" s="26"/>
      <c r="O304" s="26"/>
      <c r="P304" s="26"/>
      <c r="Q304" s="26"/>
      <c r="R304" s="26"/>
      <c r="S304" s="26"/>
      <c r="T304" s="7"/>
      <c r="U304" s="7"/>
      <c r="V304" s="7"/>
      <c r="W304" s="7"/>
      <c r="X304" s="26"/>
      <c r="Y304" s="7"/>
      <c r="Z304" s="26"/>
      <c r="AA304" s="7"/>
      <c r="AB304" s="7"/>
      <c r="AC304" s="7"/>
      <c r="AD304" s="26"/>
    </row>
    <row r="305" spans="1:30" x14ac:dyDescent="0.3">
      <c r="A305" s="9">
        <v>45589</v>
      </c>
      <c r="B305" s="7"/>
      <c r="C305" s="7"/>
      <c r="D305" s="26"/>
      <c r="E305" s="26"/>
      <c r="F305" s="7"/>
      <c r="G305" s="7"/>
      <c r="H305" s="7"/>
      <c r="I305" s="7"/>
      <c r="J305" s="7"/>
      <c r="K305" s="7"/>
      <c r="L305" s="7"/>
      <c r="M305" s="26"/>
      <c r="N305" s="26"/>
      <c r="O305" s="26"/>
      <c r="P305" s="26"/>
      <c r="Q305" s="26"/>
      <c r="R305" s="26"/>
      <c r="S305" s="26"/>
      <c r="T305" s="7"/>
      <c r="U305" s="7"/>
      <c r="V305" s="7"/>
      <c r="W305" s="7"/>
      <c r="X305" s="26"/>
      <c r="Y305" s="7"/>
      <c r="Z305" s="26"/>
      <c r="AA305" s="7"/>
      <c r="AB305" s="7"/>
      <c r="AC305" s="7"/>
      <c r="AD305" s="26"/>
    </row>
    <row r="306" spans="1:30" x14ac:dyDescent="0.3">
      <c r="A306" s="9">
        <v>45590</v>
      </c>
      <c r="B306" s="7"/>
      <c r="C306" s="7"/>
      <c r="D306" s="26"/>
      <c r="E306" s="26"/>
      <c r="F306" s="7"/>
      <c r="G306" s="7"/>
      <c r="H306" s="7"/>
      <c r="I306" s="7"/>
      <c r="J306" s="7"/>
      <c r="K306" s="7"/>
      <c r="L306" s="7"/>
      <c r="M306" s="26"/>
      <c r="N306" s="26"/>
      <c r="O306" s="26"/>
      <c r="P306" s="26"/>
      <c r="Q306" s="26"/>
      <c r="R306" s="26"/>
      <c r="S306" s="26"/>
      <c r="T306" s="7"/>
      <c r="U306" s="7"/>
      <c r="V306" s="7"/>
      <c r="W306" s="7"/>
      <c r="X306" s="26"/>
      <c r="Y306" s="7"/>
      <c r="Z306" s="26"/>
      <c r="AA306" s="7"/>
      <c r="AB306" s="7"/>
      <c r="AC306" s="7"/>
      <c r="AD306" s="26"/>
    </row>
    <row r="307" spans="1:30" x14ac:dyDescent="0.3">
      <c r="A307" s="9">
        <v>45591</v>
      </c>
      <c r="B307" s="7"/>
      <c r="C307" s="7"/>
      <c r="D307" s="26"/>
      <c r="E307" s="26"/>
      <c r="F307" s="7"/>
      <c r="G307" s="7"/>
      <c r="H307" s="7"/>
      <c r="I307" s="7"/>
      <c r="J307" s="7"/>
      <c r="K307" s="7"/>
      <c r="L307" s="7"/>
      <c r="M307" s="26"/>
      <c r="N307" s="26"/>
      <c r="O307" s="26"/>
      <c r="P307" s="26"/>
      <c r="Q307" s="26"/>
      <c r="R307" s="26"/>
      <c r="S307" s="26"/>
      <c r="T307" s="7"/>
      <c r="U307" s="7"/>
      <c r="V307" s="7"/>
      <c r="W307" s="7"/>
      <c r="X307" s="26"/>
      <c r="Y307" s="7"/>
      <c r="Z307" s="26"/>
      <c r="AA307" s="7"/>
      <c r="AB307" s="7"/>
      <c r="AC307" s="7"/>
      <c r="AD307" s="26"/>
    </row>
    <row r="308" spans="1:30" x14ac:dyDescent="0.3">
      <c r="A308" s="9">
        <v>45592</v>
      </c>
      <c r="B308" s="7"/>
      <c r="C308" s="7"/>
      <c r="D308" s="26"/>
      <c r="E308" s="26"/>
      <c r="F308" s="7"/>
      <c r="G308" s="7"/>
      <c r="H308" s="7"/>
      <c r="I308" s="7"/>
      <c r="J308" s="7"/>
      <c r="K308" s="7"/>
      <c r="L308" s="7"/>
      <c r="M308" s="26"/>
      <c r="N308" s="26"/>
      <c r="O308" s="26"/>
      <c r="P308" s="26"/>
      <c r="Q308" s="26"/>
      <c r="R308" s="26"/>
      <c r="S308" s="26"/>
      <c r="T308" s="7"/>
      <c r="U308" s="7"/>
      <c r="V308" s="7"/>
      <c r="W308" s="7"/>
      <c r="X308" s="26"/>
      <c r="Y308" s="7"/>
      <c r="Z308" s="26"/>
      <c r="AA308" s="7"/>
      <c r="AB308" s="7"/>
      <c r="AC308" s="7"/>
      <c r="AD308" s="26"/>
    </row>
    <row r="309" spans="1:30" x14ac:dyDescent="0.3">
      <c r="A309" s="9">
        <v>45593</v>
      </c>
      <c r="B309" s="7"/>
      <c r="C309" s="7"/>
      <c r="D309" s="26"/>
      <c r="E309" s="26"/>
      <c r="F309" s="7"/>
      <c r="G309" s="7"/>
      <c r="H309" s="7"/>
      <c r="I309" s="7"/>
      <c r="J309" s="7"/>
      <c r="K309" s="7"/>
      <c r="L309" s="7"/>
      <c r="M309" s="26"/>
      <c r="N309" s="26"/>
      <c r="O309" s="26"/>
      <c r="P309" s="26"/>
      <c r="Q309" s="26"/>
      <c r="R309" s="26"/>
      <c r="S309" s="26"/>
      <c r="T309" s="7"/>
      <c r="U309" s="7"/>
      <c r="V309" s="7"/>
      <c r="W309" s="7"/>
      <c r="X309" s="26"/>
      <c r="Y309" s="7"/>
      <c r="Z309" s="26"/>
      <c r="AA309" s="7"/>
      <c r="AB309" s="7"/>
      <c r="AC309" s="7"/>
      <c r="AD309" s="26"/>
    </row>
    <row r="310" spans="1:30" x14ac:dyDescent="0.3">
      <c r="A310" s="9">
        <v>45594</v>
      </c>
      <c r="B310" s="7"/>
      <c r="C310" s="7"/>
      <c r="D310" s="26"/>
      <c r="E310" s="26"/>
      <c r="F310" s="7"/>
      <c r="G310" s="7"/>
      <c r="H310" s="7"/>
      <c r="I310" s="7"/>
      <c r="J310" s="7"/>
      <c r="K310" s="7"/>
      <c r="L310" s="7"/>
      <c r="M310" s="26"/>
      <c r="N310" s="26"/>
      <c r="O310" s="26"/>
      <c r="P310" s="26"/>
      <c r="Q310" s="26"/>
      <c r="R310" s="26"/>
      <c r="S310" s="26"/>
      <c r="T310" s="7"/>
      <c r="U310" s="7"/>
      <c r="V310" s="7"/>
      <c r="W310" s="7"/>
      <c r="X310" s="26"/>
      <c r="Y310" s="7"/>
      <c r="Z310" s="26"/>
      <c r="AA310" s="7"/>
      <c r="AB310" s="7"/>
      <c r="AC310" s="7"/>
      <c r="AD310" s="26"/>
    </row>
    <row r="311" spans="1:30" x14ac:dyDescent="0.3">
      <c r="A311" s="9">
        <v>45595</v>
      </c>
      <c r="B311" s="7"/>
      <c r="C311" s="7"/>
      <c r="D311" s="26"/>
      <c r="E311" s="26"/>
      <c r="F311" s="7"/>
      <c r="G311" s="7"/>
      <c r="H311" s="7"/>
      <c r="I311" s="7"/>
      <c r="J311" s="7"/>
      <c r="K311" s="7"/>
      <c r="L311" s="7"/>
      <c r="M311" s="26"/>
      <c r="N311" s="26"/>
      <c r="O311" s="26"/>
      <c r="P311" s="26"/>
      <c r="Q311" s="26"/>
      <c r="R311" s="26"/>
      <c r="S311" s="26"/>
      <c r="T311" s="7"/>
      <c r="U311" s="7"/>
      <c r="V311" s="7"/>
      <c r="W311" s="7"/>
      <c r="X311" s="26"/>
      <c r="Y311" s="7"/>
      <c r="Z311" s="26"/>
      <c r="AA311" s="7"/>
      <c r="AB311" s="7"/>
      <c r="AC311" s="7"/>
      <c r="AD311" s="26"/>
    </row>
    <row r="312" spans="1:30" x14ac:dyDescent="0.3">
      <c r="A312" s="9">
        <v>45596</v>
      </c>
      <c r="B312" s="7"/>
      <c r="C312" s="7"/>
      <c r="D312" s="26"/>
      <c r="E312" s="26"/>
      <c r="F312" s="7"/>
      <c r="G312" s="7"/>
      <c r="H312" s="7"/>
      <c r="I312" s="7"/>
      <c r="J312" s="7"/>
      <c r="K312" s="7"/>
      <c r="L312" s="7"/>
      <c r="M312" s="26"/>
      <c r="N312" s="26"/>
      <c r="O312" s="26"/>
      <c r="P312" s="26"/>
      <c r="Q312" s="26"/>
      <c r="R312" s="26"/>
      <c r="S312" s="26"/>
      <c r="T312" s="7"/>
      <c r="U312" s="7"/>
      <c r="V312" s="7"/>
      <c r="W312" s="7"/>
      <c r="X312" s="26"/>
      <c r="Y312" s="7"/>
      <c r="Z312" s="26"/>
      <c r="AA312" s="7"/>
      <c r="AB312" s="7"/>
      <c r="AC312" s="7"/>
      <c r="AD312" s="26"/>
    </row>
    <row r="313" spans="1:30" x14ac:dyDescent="0.3">
      <c r="A313" s="9">
        <v>45597</v>
      </c>
      <c r="B313" s="7"/>
      <c r="C313" s="7"/>
      <c r="D313" s="26"/>
      <c r="E313" s="26"/>
      <c r="F313" s="7"/>
      <c r="G313" s="7"/>
      <c r="H313" s="7"/>
      <c r="I313" s="7"/>
      <c r="J313" s="7"/>
      <c r="K313" s="7"/>
      <c r="L313" s="7"/>
      <c r="M313" s="26"/>
      <c r="N313" s="26"/>
      <c r="O313" s="26"/>
      <c r="P313" s="26"/>
      <c r="Q313" s="26"/>
      <c r="R313" s="26"/>
      <c r="S313" s="26"/>
      <c r="T313" s="7"/>
      <c r="U313" s="7"/>
      <c r="V313" s="7"/>
      <c r="W313" s="7"/>
      <c r="X313" s="26"/>
      <c r="Y313" s="7"/>
      <c r="Z313" s="26"/>
      <c r="AA313" s="7"/>
      <c r="AB313" s="7"/>
      <c r="AC313" s="7"/>
      <c r="AD313" s="26"/>
    </row>
    <row r="314" spans="1:30" x14ac:dyDescent="0.3">
      <c r="A314" s="9">
        <v>45598</v>
      </c>
      <c r="B314" s="7"/>
      <c r="C314" s="7"/>
      <c r="D314" s="26"/>
      <c r="E314" s="26"/>
      <c r="F314" s="7"/>
      <c r="G314" s="7"/>
      <c r="H314" s="7"/>
      <c r="I314" s="7"/>
      <c r="J314" s="7"/>
      <c r="K314" s="7"/>
      <c r="L314" s="7"/>
      <c r="M314" s="26"/>
      <c r="N314" s="26"/>
      <c r="O314" s="26"/>
      <c r="P314" s="26"/>
      <c r="Q314" s="26"/>
      <c r="R314" s="26"/>
      <c r="S314" s="26"/>
      <c r="T314" s="7"/>
      <c r="U314" s="7"/>
      <c r="V314" s="7"/>
      <c r="W314" s="7"/>
      <c r="X314" s="26"/>
      <c r="Y314" s="7"/>
      <c r="Z314" s="26"/>
      <c r="AA314" s="7"/>
      <c r="AB314" s="7"/>
      <c r="AC314" s="7"/>
      <c r="AD314" s="26"/>
    </row>
    <row r="315" spans="1:30" x14ac:dyDescent="0.3">
      <c r="A315" s="9">
        <v>45599</v>
      </c>
      <c r="B315" s="7"/>
      <c r="C315" s="7"/>
      <c r="D315" s="26"/>
      <c r="E315" s="26"/>
      <c r="F315" s="7"/>
      <c r="G315" s="7"/>
      <c r="H315" s="7"/>
      <c r="I315" s="7"/>
      <c r="J315" s="7"/>
      <c r="K315" s="7"/>
      <c r="L315" s="7"/>
      <c r="M315" s="26"/>
      <c r="N315" s="26"/>
      <c r="O315" s="26"/>
      <c r="P315" s="26"/>
      <c r="Q315" s="26"/>
      <c r="R315" s="26"/>
      <c r="S315" s="26"/>
      <c r="T315" s="7"/>
      <c r="U315" s="7"/>
      <c r="V315" s="7"/>
      <c r="W315" s="7"/>
      <c r="X315" s="26"/>
      <c r="Y315" s="7"/>
      <c r="Z315" s="26"/>
      <c r="AA315" s="7"/>
      <c r="AB315" s="7"/>
      <c r="AC315" s="7"/>
      <c r="AD315" s="26"/>
    </row>
    <row r="316" spans="1:30" x14ac:dyDescent="0.3">
      <c r="A316" s="9">
        <v>45600</v>
      </c>
      <c r="B316" s="7"/>
      <c r="C316" s="7"/>
      <c r="D316" s="26"/>
      <c r="E316" s="26"/>
      <c r="F316" s="7"/>
      <c r="G316" s="7"/>
      <c r="H316" s="7"/>
      <c r="I316" s="7"/>
      <c r="J316" s="7"/>
      <c r="K316" s="7"/>
      <c r="L316" s="7"/>
      <c r="M316" s="26"/>
      <c r="N316" s="26"/>
      <c r="O316" s="26"/>
      <c r="P316" s="26"/>
      <c r="Q316" s="26"/>
      <c r="R316" s="26"/>
      <c r="S316" s="26"/>
      <c r="T316" s="7"/>
      <c r="U316" s="7"/>
      <c r="V316" s="7"/>
      <c r="W316" s="7"/>
      <c r="X316" s="26"/>
      <c r="Y316" s="7"/>
      <c r="Z316" s="26"/>
      <c r="AA316" s="7"/>
      <c r="AB316" s="7"/>
      <c r="AC316" s="7"/>
      <c r="AD316" s="26"/>
    </row>
    <row r="317" spans="1:30" x14ac:dyDescent="0.3">
      <c r="A317" s="9">
        <v>45601</v>
      </c>
      <c r="B317" s="7"/>
      <c r="C317" s="7"/>
      <c r="D317" s="26"/>
      <c r="E317" s="26"/>
      <c r="F317" s="7"/>
      <c r="G317" s="7"/>
      <c r="H317" s="7"/>
      <c r="I317" s="7"/>
      <c r="J317" s="7"/>
      <c r="K317" s="7"/>
      <c r="L317" s="7"/>
      <c r="M317" s="26"/>
      <c r="N317" s="26"/>
      <c r="O317" s="26"/>
      <c r="P317" s="26"/>
      <c r="Q317" s="26"/>
      <c r="R317" s="26"/>
      <c r="S317" s="26"/>
      <c r="T317" s="7"/>
      <c r="U317" s="7"/>
      <c r="V317" s="7"/>
      <c r="W317" s="7"/>
      <c r="X317" s="26"/>
      <c r="Y317" s="7"/>
      <c r="Z317" s="26"/>
      <c r="AA317" s="7"/>
      <c r="AB317" s="7"/>
      <c r="AC317" s="7"/>
      <c r="AD317" s="26"/>
    </row>
    <row r="318" spans="1:30" x14ac:dyDescent="0.3">
      <c r="A318" s="9">
        <v>45602</v>
      </c>
      <c r="B318" s="7"/>
      <c r="C318" s="7"/>
      <c r="D318" s="26"/>
      <c r="E318" s="26"/>
      <c r="F318" s="7"/>
      <c r="G318" s="7"/>
      <c r="H318" s="7"/>
      <c r="I318" s="7"/>
      <c r="J318" s="7"/>
      <c r="K318" s="7"/>
      <c r="L318" s="7"/>
      <c r="M318" s="26"/>
      <c r="N318" s="26"/>
      <c r="O318" s="26"/>
      <c r="P318" s="26"/>
      <c r="Q318" s="26"/>
      <c r="R318" s="26"/>
      <c r="S318" s="26"/>
      <c r="T318" s="7"/>
      <c r="U318" s="7"/>
      <c r="V318" s="7"/>
      <c r="W318" s="7"/>
      <c r="X318" s="26"/>
      <c r="Y318" s="7"/>
      <c r="Z318" s="26"/>
      <c r="AA318" s="7"/>
      <c r="AB318" s="7"/>
      <c r="AC318" s="7"/>
      <c r="AD318" s="26"/>
    </row>
    <row r="319" spans="1:30" x14ac:dyDescent="0.3">
      <c r="A319" s="9">
        <v>45603</v>
      </c>
      <c r="B319" s="7"/>
      <c r="C319" s="7"/>
      <c r="D319" s="26"/>
      <c r="E319" s="26"/>
      <c r="F319" s="7"/>
      <c r="G319" s="7"/>
      <c r="H319" s="7"/>
      <c r="I319" s="7"/>
      <c r="J319" s="7"/>
      <c r="K319" s="7"/>
      <c r="L319" s="7"/>
      <c r="M319" s="26"/>
      <c r="N319" s="26"/>
      <c r="O319" s="26"/>
      <c r="P319" s="26"/>
      <c r="Q319" s="26"/>
      <c r="R319" s="26"/>
      <c r="S319" s="26"/>
      <c r="T319" s="7"/>
      <c r="U319" s="7"/>
      <c r="V319" s="7"/>
      <c r="W319" s="7"/>
      <c r="X319" s="26"/>
      <c r="Y319" s="7"/>
      <c r="Z319" s="26"/>
      <c r="AA319" s="7"/>
      <c r="AB319" s="7"/>
      <c r="AC319" s="7"/>
      <c r="AD319" s="26"/>
    </row>
    <row r="320" spans="1:30" x14ac:dyDescent="0.3">
      <c r="A320" s="9">
        <v>45604</v>
      </c>
      <c r="B320" s="7"/>
      <c r="C320" s="7"/>
      <c r="D320" s="26"/>
      <c r="E320" s="26"/>
      <c r="F320" s="7"/>
      <c r="G320" s="7"/>
      <c r="H320" s="7"/>
      <c r="I320" s="7"/>
      <c r="J320" s="7"/>
      <c r="K320" s="7"/>
      <c r="L320" s="7"/>
      <c r="M320" s="26"/>
      <c r="N320" s="26"/>
      <c r="O320" s="26"/>
      <c r="P320" s="26"/>
      <c r="Q320" s="26"/>
      <c r="R320" s="26"/>
      <c r="S320" s="26"/>
      <c r="T320" s="7"/>
      <c r="U320" s="7"/>
      <c r="V320" s="7"/>
      <c r="W320" s="7"/>
      <c r="X320" s="26"/>
      <c r="Y320" s="7"/>
      <c r="Z320" s="26"/>
      <c r="AA320" s="7"/>
      <c r="AB320" s="7"/>
      <c r="AC320" s="7"/>
      <c r="AD320" s="26"/>
    </row>
    <row r="321" spans="1:30" x14ac:dyDescent="0.3">
      <c r="A321" s="9">
        <v>45605</v>
      </c>
      <c r="B321" s="7"/>
      <c r="C321" s="7"/>
      <c r="D321" s="26"/>
      <c r="E321" s="26"/>
      <c r="F321" s="7"/>
      <c r="G321" s="7"/>
      <c r="H321" s="7"/>
      <c r="I321" s="7"/>
      <c r="J321" s="7"/>
      <c r="K321" s="7"/>
      <c r="L321" s="7"/>
      <c r="M321" s="26"/>
      <c r="N321" s="26"/>
      <c r="O321" s="26"/>
      <c r="P321" s="26"/>
      <c r="Q321" s="26"/>
      <c r="R321" s="26"/>
      <c r="S321" s="26"/>
      <c r="T321" s="7"/>
      <c r="U321" s="7"/>
      <c r="V321" s="7"/>
      <c r="W321" s="7"/>
      <c r="X321" s="26"/>
      <c r="Y321" s="7"/>
      <c r="Z321" s="26"/>
      <c r="AA321" s="7"/>
      <c r="AB321" s="7"/>
      <c r="AC321" s="7"/>
      <c r="AD321" s="26"/>
    </row>
    <row r="322" spans="1:30" x14ac:dyDescent="0.3">
      <c r="A322" s="9">
        <v>45606</v>
      </c>
      <c r="B322" s="7"/>
      <c r="C322" s="7"/>
      <c r="D322" s="26"/>
      <c r="E322" s="26"/>
      <c r="F322" s="7"/>
      <c r="G322" s="7"/>
      <c r="H322" s="7"/>
      <c r="I322" s="7"/>
      <c r="J322" s="7"/>
      <c r="K322" s="7"/>
      <c r="L322" s="7"/>
      <c r="M322" s="26"/>
      <c r="N322" s="26"/>
      <c r="O322" s="26"/>
      <c r="P322" s="26"/>
      <c r="Q322" s="26"/>
      <c r="R322" s="26"/>
      <c r="S322" s="26"/>
      <c r="T322" s="7"/>
      <c r="U322" s="7"/>
      <c r="V322" s="7"/>
      <c r="W322" s="7"/>
      <c r="X322" s="26"/>
      <c r="Y322" s="7"/>
      <c r="Z322" s="26"/>
      <c r="AA322" s="7"/>
      <c r="AB322" s="7"/>
      <c r="AC322" s="7"/>
      <c r="AD322" s="26"/>
    </row>
    <row r="323" spans="1:30" x14ac:dyDescent="0.3">
      <c r="A323" s="9">
        <v>45607</v>
      </c>
      <c r="B323" s="7"/>
      <c r="C323" s="7"/>
      <c r="D323" s="26"/>
      <c r="E323" s="26"/>
      <c r="F323" s="7"/>
      <c r="G323" s="7"/>
      <c r="H323" s="7"/>
      <c r="I323" s="7"/>
      <c r="J323" s="7"/>
      <c r="K323" s="7"/>
      <c r="L323" s="7"/>
      <c r="M323" s="26"/>
      <c r="N323" s="26"/>
      <c r="O323" s="26"/>
      <c r="P323" s="26"/>
      <c r="Q323" s="26"/>
      <c r="R323" s="26"/>
      <c r="S323" s="26"/>
      <c r="T323" s="7"/>
      <c r="U323" s="7"/>
      <c r="V323" s="7"/>
      <c r="W323" s="7"/>
      <c r="X323" s="26"/>
      <c r="Y323" s="7"/>
      <c r="Z323" s="26"/>
      <c r="AA323" s="7"/>
      <c r="AB323" s="7"/>
      <c r="AC323" s="7"/>
      <c r="AD323" s="26"/>
    </row>
    <row r="324" spans="1:30" x14ac:dyDescent="0.3">
      <c r="A324" s="9">
        <v>45608</v>
      </c>
      <c r="B324" s="7"/>
      <c r="C324" s="7"/>
      <c r="D324" s="26"/>
      <c r="E324" s="26"/>
      <c r="F324" s="7"/>
      <c r="G324" s="7"/>
      <c r="H324" s="7"/>
      <c r="I324" s="7"/>
      <c r="J324" s="7"/>
      <c r="K324" s="7"/>
      <c r="L324" s="7"/>
      <c r="M324" s="26"/>
      <c r="N324" s="26"/>
      <c r="O324" s="26"/>
      <c r="P324" s="26"/>
      <c r="Q324" s="26"/>
      <c r="R324" s="26"/>
      <c r="S324" s="26"/>
      <c r="T324" s="7"/>
      <c r="U324" s="7"/>
      <c r="V324" s="7"/>
      <c r="W324" s="7"/>
      <c r="X324" s="26"/>
      <c r="Y324" s="7"/>
      <c r="Z324" s="26"/>
      <c r="AA324" s="7"/>
      <c r="AB324" s="7"/>
      <c r="AC324" s="7"/>
      <c r="AD324" s="26"/>
    </row>
    <row r="325" spans="1:30" x14ac:dyDescent="0.3">
      <c r="A325" s="9">
        <v>45609</v>
      </c>
      <c r="B325" s="7"/>
      <c r="C325" s="7"/>
      <c r="D325" s="26"/>
      <c r="E325" s="26"/>
      <c r="F325" s="7"/>
      <c r="G325" s="7"/>
      <c r="H325" s="7"/>
      <c r="I325" s="7"/>
      <c r="J325" s="7"/>
      <c r="K325" s="7"/>
      <c r="L325" s="7"/>
      <c r="M325" s="26"/>
      <c r="N325" s="26"/>
      <c r="O325" s="26"/>
      <c r="P325" s="26"/>
      <c r="Q325" s="26"/>
      <c r="R325" s="26"/>
      <c r="S325" s="26"/>
      <c r="T325" s="7"/>
      <c r="U325" s="7"/>
      <c r="V325" s="7"/>
      <c r="W325" s="7"/>
      <c r="X325" s="26"/>
      <c r="Y325" s="7"/>
      <c r="Z325" s="26"/>
      <c r="AA325" s="7"/>
      <c r="AB325" s="7"/>
      <c r="AC325" s="7"/>
      <c r="AD325" s="26"/>
    </row>
    <row r="326" spans="1:30" x14ac:dyDescent="0.3">
      <c r="A326" s="9">
        <v>45610</v>
      </c>
      <c r="B326" s="7"/>
      <c r="C326" s="7"/>
      <c r="D326" s="26"/>
      <c r="E326" s="26"/>
      <c r="F326" s="7"/>
      <c r="G326" s="7"/>
      <c r="H326" s="7"/>
      <c r="I326" s="7"/>
      <c r="J326" s="7"/>
      <c r="K326" s="7"/>
      <c r="L326" s="7"/>
      <c r="M326" s="26"/>
      <c r="N326" s="26"/>
      <c r="O326" s="26"/>
      <c r="P326" s="26"/>
      <c r="Q326" s="26"/>
      <c r="R326" s="26"/>
      <c r="S326" s="26"/>
      <c r="T326" s="7"/>
      <c r="U326" s="7"/>
      <c r="V326" s="7"/>
      <c r="W326" s="7"/>
      <c r="X326" s="26"/>
      <c r="Y326" s="7"/>
      <c r="Z326" s="26"/>
      <c r="AA326" s="7"/>
      <c r="AB326" s="7"/>
      <c r="AC326" s="7"/>
      <c r="AD326" s="26"/>
    </row>
    <row r="327" spans="1:30" x14ac:dyDescent="0.3">
      <c r="A327" s="9">
        <v>45611</v>
      </c>
      <c r="B327" s="7"/>
      <c r="C327" s="7"/>
      <c r="D327" s="26"/>
      <c r="E327" s="26"/>
      <c r="F327" s="7"/>
      <c r="G327" s="7"/>
      <c r="H327" s="7"/>
      <c r="I327" s="7"/>
      <c r="J327" s="7"/>
      <c r="K327" s="7"/>
      <c r="L327" s="7"/>
      <c r="M327" s="26"/>
      <c r="N327" s="26"/>
      <c r="O327" s="26"/>
      <c r="P327" s="26"/>
      <c r="Q327" s="26"/>
      <c r="R327" s="26"/>
      <c r="S327" s="26"/>
      <c r="T327" s="7"/>
      <c r="U327" s="7"/>
      <c r="V327" s="7"/>
      <c r="W327" s="7"/>
      <c r="X327" s="26"/>
      <c r="Y327" s="7"/>
      <c r="Z327" s="26"/>
      <c r="AA327" s="7"/>
      <c r="AB327" s="7"/>
      <c r="AC327" s="7"/>
      <c r="AD327" s="26"/>
    </row>
    <row r="328" spans="1:30" x14ac:dyDescent="0.3">
      <c r="A328" s="9">
        <v>45612</v>
      </c>
      <c r="B328" s="7"/>
      <c r="C328" s="7"/>
      <c r="D328" s="26"/>
      <c r="E328" s="26"/>
      <c r="F328" s="7"/>
      <c r="G328" s="7"/>
      <c r="H328" s="7"/>
      <c r="I328" s="7"/>
      <c r="J328" s="7"/>
      <c r="K328" s="7"/>
      <c r="L328" s="7"/>
      <c r="M328" s="26"/>
      <c r="N328" s="26"/>
      <c r="O328" s="26"/>
      <c r="P328" s="26"/>
      <c r="Q328" s="26"/>
      <c r="R328" s="26"/>
      <c r="S328" s="26"/>
      <c r="T328" s="7"/>
      <c r="U328" s="7"/>
      <c r="V328" s="7"/>
      <c r="W328" s="7"/>
      <c r="X328" s="26"/>
      <c r="Y328" s="7"/>
      <c r="Z328" s="26"/>
      <c r="AA328" s="7"/>
      <c r="AB328" s="7"/>
      <c r="AC328" s="7"/>
      <c r="AD328" s="26"/>
    </row>
    <row r="329" spans="1:30" x14ac:dyDescent="0.3">
      <c r="A329" s="9">
        <v>45613</v>
      </c>
      <c r="B329" s="7"/>
      <c r="C329" s="7"/>
      <c r="D329" s="26"/>
      <c r="E329" s="26"/>
      <c r="F329" s="7"/>
      <c r="G329" s="7"/>
      <c r="H329" s="7"/>
      <c r="I329" s="7"/>
      <c r="J329" s="7"/>
      <c r="K329" s="7"/>
      <c r="L329" s="7"/>
      <c r="M329" s="26"/>
      <c r="N329" s="26"/>
      <c r="O329" s="26"/>
      <c r="P329" s="26"/>
      <c r="Q329" s="26"/>
      <c r="R329" s="26"/>
      <c r="S329" s="26"/>
      <c r="T329" s="7"/>
      <c r="U329" s="7"/>
      <c r="V329" s="7"/>
      <c r="W329" s="7"/>
      <c r="X329" s="26"/>
      <c r="Y329" s="7"/>
      <c r="Z329" s="26"/>
      <c r="AA329" s="7"/>
      <c r="AB329" s="7"/>
      <c r="AC329" s="7"/>
      <c r="AD329" s="26"/>
    </row>
    <row r="330" spans="1:30" x14ac:dyDescent="0.3">
      <c r="A330" s="9">
        <v>45614</v>
      </c>
      <c r="B330" s="7"/>
      <c r="C330" s="7"/>
      <c r="D330" s="26"/>
      <c r="E330" s="26"/>
      <c r="F330" s="7"/>
      <c r="G330" s="7"/>
      <c r="H330" s="7"/>
      <c r="I330" s="7"/>
      <c r="J330" s="7"/>
      <c r="K330" s="7"/>
      <c r="L330" s="7"/>
      <c r="M330" s="26"/>
      <c r="N330" s="26"/>
      <c r="O330" s="26"/>
      <c r="P330" s="26"/>
      <c r="Q330" s="26"/>
      <c r="R330" s="26"/>
      <c r="S330" s="26"/>
      <c r="T330" s="7"/>
      <c r="U330" s="7"/>
      <c r="V330" s="7"/>
      <c r="W330" s="7"/>
      <c r="X330" s="26"/>
      <c r="Y330" s="7"/>
      <c r="Z330" s="26"/>
      <c r="AA330" s="7"/>
      <c r="AB330" s="7"/>
      <c r="AC330" s="7"/>
      <c r="AD330" s="26"/>
    </row>
    <row r="331" spans="1:30" x14ac:dyDescent="0.3">
      <c r="A331" s="9">
        <v>45615</v>
      </c>
      <c r="B331" s="7"/>
      <c r="C331" s="7"/>
      <c r="D331" s="26"/>
      <c r="E331" s="26"/>
      <c r="F331" s="7"/>
      <c r="G331" s="7"/>
      <c r="H331" s="7"/>
      <c r="I331" s="7"/>
      <c r="J331" s="7"/>
      <c r="K331" s="7"/>
      <c r="L331" s="7"/>
      <c r="M331" s="26"/>
      <c r="N331" s="26"/>
      <c r="O331" s="26"/>
      <c r="P331" s="26"/>
      <c r="Q331" s="26"/>
      <c r="R331" s="26"/>
      <c r="S331" s="26"/>
      <c r="T331" s="7"/>
      <c r="U331" s="7"/>
      <c r="V331" s="7"/>
      <c r="W331" s="7"/>
      <c r="X331" s="26"/>
      <c r="Y331" s="7"/>
      <c r="Z331" s="26"/>
      <c r="AA331" s="7"/>
      <c r="AB331" s="7"/>
      <c r="AC331" s="7"/>
      <c r="AD331" s="26"/>
    </row>
    <row r="332" spans="1:30" x14ac:dyDescent="0.3">
      <c r="A332" s="9">
        <v>45616</v>
      </c>
      <c r="B332" s="7"/>
      <c r="C332" s="7"/>
      <c r="D332" s="26"/>
      <c r="E332" s="26"/>
      <c r="F332" s="7"/>
      <c r="G332" s="7"/>
      <c r="H332" s="7"/>
      <c r="I332" s="7"/>
      <c r="J332" s="7"/>
      <c r="K332" s="7"/>
      <c r="L332" s="7"/>
      <c r="M332" s="26"/>
      <c r="N332" s="26"/>
      <c r="O332" s="26"/>
      <c r="P332" s="26"/>
      <c r="Q332" s="26"/>
      <c r="R332" s="26"/>
      <c r="S332" s="26"/>
      <c r="T332" s="7"/>
      <c r="U332" s="7"/>
      <c r="V332" s="7"/>
      <c r="W332" s="7"/>
      <c r="X332" s="26"/>
      <c r="Y332" s="7"/>
      <c r="Z332" s="26"/>
      <c r="AA332" s="7"/>
      <c r="AB332" s="7"/>
      <c r="AC332" s="7"/>
      <c r="AD332" s="26"/>
    </row>
    <row r="333" spans="1:30" x14ac:dyDescent="0.3">
      <c r="A333" s="9">
        <v>45617</v>
      </c>
      <c r="B333" s="7"/>
      <c r="C333" s="7"/>
      <c r="D333" s="26"/>
      <c r="E333" s="26"/>
      <c r="F333" s="7"/>
      <c r="G333" s="7"/>
      <c r="H333" s="7"/>
      <c r="I333" s="7"/>
      <c r="J333" s="7"/>
      <c r="K333" s="7"/>
      <c r="L333" s="7"/>
      <c r="M333" s="26"/>
      <c r="N333" s="26"/>
      <c r="O333" s="26"/>
      <c r="P333" s="26"/>
      <c r="Q333" s="26"/>
      <c r="R333" s="26"/>
      <c r="S333" s="26"/>
      <c r="T333" s="7"/>
      <c r="U333" s="7"/>
      <c r="V333" s="7"/>
      <c r="W333" s="7"/>
      <c r="X333" s="26"/>
      <c r="Y333" s="7"/>
      <c r="Z333" s="26"/>
      <c r="AA333" s="7"/>
      <c r="AB333" s="7"/>
      <c r="AC333" s="7"/>
      <c r="AD333" s="26"/>
    </row>
    <row r="334" spans="1:30" x14ac:dyDescent="0.3">
      <c r="A334" s="9">
        <v>45618</v>
      </c>
      <c r="B334" s="7"/>
      <c r="C334" s="7"/>
      <c r="D334" s="26"/>
      <c r="E334" s="26"/>
      <c r="F334" s="7"/>
      <c r="G334" s="7"/>
      <c r="H334" s="7"/>
      <c r="I334" s="7"/>
      <c r="J334" s="7"/>
      <c r="K334" s="7"/>
      <c r="L334" s="7"/>
      <c r="M334" s="26"/>
      <c r="N334" s="26"/>
      <c r="O334" s="26"/>
      <c r="P334" s="26"/>
      <c r="Q334" s="26"/>
      <c r="R334" s="26"/>
      <c r="S334" s="26"/>
      <c r="T334" s="7"/>
      <c r="U334" s="7"/>
      <c r="V334" s="7"/>
      <c r="W334" s="7"/>
      <c r="X334" s="26"/>
      <c r="Y334" s="7"/>
      <c r="Z334" s="26"/>
      <c r="AA334" s="7"/>
      <c r="AB334" s="7"/>
      <c r="AC334" s="7"/>
      <c r="AD334" s="26"/>
    </row>
    <row r="335" spans="1:30" x14ac:dyDescent="0.3">
      <c r="A335" s="9">
        <v>45619</v>
      </c>
      <c r="B335" s="7"/>
      <c r="C335" s="7"/>
      <c r="D335" s="26"/>
      <c r="E335" s="26"/>
      <c r="F335" s="7"/>
      <c r="G335" s="7"/>
      <c r="H335" s="7"/>
      <c r="I335" s="7"/>
      <c r="J335" s="7"/>
      <c r="K335" s="7"/>
      <c r="L335" s="7"/>
      <c r="M335" s="26"/>
      <c r="N335" s="26"/>
      <c r="O335" s="26"/>
      <c r="P335" s="26"/>
      <c r="Q335" s="26"/>
      <c r="R335" s="26"/>
      <c r="S335" s="26"/>
      <c r="T335" s="7"/>
      <c r="U335" s="7"/>
      <c r="V335" s="7"/>
      <c r="W335" s="7"/>
      <c r="X335" s="26"/>
      <c r="Y335" s="7"/>
      <c r="Z335" s="26"/>
      <c r="AA335" s="7"/>
      <c r="AB335" s="7"/>
      <c r="AC335" s="7"/>
      <c r="AD335" s="26"/>
    </row>
    <row r="336" spans="1:30" x14ac:dyDescent="0.3">
      <c r="A336" s="9">
        <v>45620</v>
      </c>
      <c r="B336" s="7"/>
      <c r="C336" s="7"/>
      <c r="D336" s="26"/>
      <c r="E336" s="26"/>
      <c r="F336" s="7"/>
      <c r="G336" s="7"/>
      <c r="H336" s="7"/>
      <c r="I336" s="7"/>
      <c r="J336" s="7"/>
      <c r="K336" s="7"/>
      <c r="L336" s="7"/>
      <c r="M336" s="26"/>
      <c r="N336" s="26"/>
      <c r="O336" s="26"/>
      <c r="P336" s="26"/>
      <c r="Q336" s="26"/>
      <c r="R336" s="26"/>
      <c r="S336" s="26"/>
      <c r="T336" s="7"/>
      <c r="U336" s="7"/>
      <c r="V336" s="7"/>
      <c r="W336" s="7"/>
      <c r="X336" s="26"/>
      <c r="Y336" s="7"/>
      <c r="Z336" s="26"/>
      <c r="AA336" s="7"/>
      <c r="AB336" s="7"/>
      <c r="AC336" s="7"/>
      <c r="AD336" s="26"/>
    </row>
    <row r="337" spans="1:30" x14ac:dyDescent="0.3">
      <c r="A337" s="9">
        <v>45621</v>
      </c>
      <c r="B337" s="7"/>
      <c r="C337" s="7"/>
      <c r="D337" s="26"/>
      <c r="E337" s="26"/>
      <c r="F337" s="7"/>
      <c r="G337" s="7"/>
      <c r="H337" s="7"/>
      <c r="I337" s="7"/>
      <c r="J337" s="7"/>
      <c r="K337" s="7"/>
      <c r="L337" s="7"/>
      <c r="M337" s="26"/>
      <c r="N337" s="26"/>
      <c r="O337" s="26"/>
      <c r="P337" s="26"/>
      <c r="Q337" s="26"/>
      <c r="R337" s="26"/>
      <c r="S337" s="26"/>
      <c r="T337" s="7"/>
      <c r="U337" s="7"/>
      <c r="V337" s="7"/>
      <c r="W337" s="7"/>
      <c r="X337" s="26"/>
      <c r="Y337" s="7"/>
      <c r="Z337" s="26"/>
      <c r="AA337" s="7"/>
      <c r="AB337" s="7"/>
      <c r="AC337" s="7"/>
      <c r="AD337" s="26"/>
    </row>
    <row r="338" spans="1:30" x14ac:dyDescent="0.3">
      <c r="A338" s="9">
        <v>45622</v>
      </c>
      <c r="B338" s="7"/>
      <c r="C338" s="7"/>
      <c r="D338" s="26"/>
      <c r="E338" s="26"/>
      <c r="F338" s="7"/>
      <c r="G338" s="7"/>
      <c r="H338" s="7"/>
      <c r="I338" s="7"/>
      <c r="J338" s="7"/>
      <c r="K338" s="7"/>
      <c r="L338" s="7"/>
      <c r="M338" s="26"/>
      <c r="N338" s="26"/>
      <c r="O338" s="26"/>
      <c r="P338" s="26"/>
      <c r="Q338" s="26"/>
      <c r="R338" s="26"/>
      <c r="S338" s="26"/>
      <c r="T338" s="7"/>
      <c r="U338" s="7"/>
      <c r="V338" s="7"/>
      <c r="W338" s="7"/>
      <c r="X338" s="26"/>
      <c r="Y338" s="7"/>
      <c r="Z338" s="26"/>
      <c r="AA338" s="7"/>
      <c r="AB338" s="7"/>
      <c r="AC338" s="7"/>
      <c r="AD338" s="26"/>
    </row>
    <row r="339" spans="1:30" x14ac:dyDescent="0.3">
      <c r="A339" s="9">
        <v>45623</v>
      </c>
      <c r="B339" s="7"/>
      <c r="C339" s="7"/>
      <c r="D339" s="26"/>
      <c r="E339" s="26"/>
      <c r="F339" s="7"/>
      <c r="G339" s="7"/>
      <c r="H339" s="7"/>
      <c r="I339" s="7"/>
      <c r="J339" s="7"/>
      <c r="K339" s="7"/>
      <c r="L339" s="7"/>
      <c r="M339" s="26"/>
      <c r="N339" s="26"/>
      <c r="O339" s="26"/>
      <c r="P339" s="26"/>
      <c r="Q339" s="26"/>
      <c r="R339" s="26"/>
      <c r="S339" s="26"/>
      <c r="T339" s="7"/>
      <c r="U339" s="7"/>
      <c r="V339" s="7"/>
      <c r="W339" s="7"/>
      <c r="X339" s="26"/>
      <c r="Y339" s="7"/>
      <c r="Z339" s="26"/>
      <c r="AA339" s="7"/>
      <c r="AB339" s="7"/>
      <c r="AC339" s="7"/>
      <c r="AD339" s="26"/>
    </row>
    <row r="340" spans="1:30" x14ac:dyDescent="0.3">
      <c r="A340" s="9">
        <v>45624</v>
      </c>
      <c r="B340" s="7"/>
      <c r="C340" s="7"/>
      <c r="D340" s="26"/>
      <c r="E340" s="26"/>
      <c r="F340" s="7"/>
      <c r="G340" s="7"/>
      <c r="H340" s="7"/>
      <c r="I340" s="7"/>
      <c r="J340" s="7"/>
      <c r="K340" s="7"/>
      <c r="L340" s="7"/>
      <c r="M340" s="26"/>
      <c r="N340" s="26"/>
      <c r="O340" s="26"/>
      <c r="P340" s="26"/>
      <c r="Q340" s="26"/>
      <c r="R340" s="26"/>
      <c r="S340" s="26"/>
      <c r="T340" s="7"/>
      <c r="U340" s="7"/>
      <c r="V340" s="7"/>
      <c r="W340" s="7"/>
      <c r="X340" s="26"/>
      <c r="Y340" s="7"/>
      <c r="Z340" s="26"/>
      <c r="AA340" s="7"/>
      <c r="AB340" s="7"/>
      <c r="AC340" s="7"/>
      <c r="AD340" s="26"/>
    </row>
    <row r="341" spans="1:30" x14ac:dyDescent="0.3">
      <c r="A341" s="9">
        <v>45625</v>
      </c>
      <c r="B341" s="7"/>
      <c r="C341" s="7"/>
      <c r="D341" s="26"/>
      <c r="E341" s="26"/>
      <c r="F341" s="7"/>
      <c r="G341" s="7"/>
      <c r="H341" s="7"/>
      <c r="I341" s="7"/>
      <c r="J341" s="7"/>
      <c r="K341" s="7"/>
      <c r="L341" s="7"/>
      <c r="M341" s="26"/>
      <c r="N341" s="26"/>
      <c r="O341" s="26"/>
      <c r="P341" s="26"/>
      <c r="Q341" s="26"/>
      <c r="R341" s="26"/>
      <c r="S341" s="26"/>
      <c r="T341" s="7"/>
      <c r="U341" s="7"/>
      <c r="V341" s="7"/>
      <c r="W341" s="7"/>
      <c r="X341" s="26"/>
      <c r="Y341" s="7"/>
      <c r="Z341" s="26"/>
      <c r="AA341" s="7"/>
      <c r="AB341" s="7"/>
      <c r="AC341" s="7"/>
      <c r="AD341" s="26"/>
    </row>
    <row r="342" spans="1:30" x14ac:dyDescent="0.3">
      <c r="A342" s="9">
        <v>45626</v>
      </c>
      <c r="B342" s="7"/>
      <c r="C342" s="7"/>
      <c r="D342" s="26"/>
      <c r="E342" s="26"/>
      <c r="F342" s="7"/>
      <c r="G342" s="7"/>
      <c r="H342" s="7"/>
      <c r="I342" s="7"/>
      <c r="J342" s="7"/>
      <c r="K342" s="7"/>
      <c r="L342" s="7"/>
      <c r="M342" s="26"/>
      <c r="N342" s="26"/>
      <c r="O342" s="26"/>
      <c r="P342" s="26"/>
      <c r="Q342" s="26"/>
      <c r="R342" s="26"/>
      <c r="S342" s="26"/>
      <c r="T342" s="7"/>
      <c r="U342" s="7"/>
      <c r="V342" s="7"/>
      <c r="W342" s="7"/>
      <c r="X342" s="26"/>
      <c r="Y342" s="7"/>
      <c r="Z342" s="26"/>
      <c r="AA342" s="7"/>
      <c r="AB342" s="7"/>
      <c r="AC342" s="7"/>
      <c r="AD342" s="26"/>
    </row>
    <row r="343" spans="1:30" x14ac:dyDescent="0.3">
      <c r="A343" s="9">
        <v>45627</v>
      </c>
      <c r="B343" s="7"/>
      <c r="C343" s="7"/>
      <c r="D343" s="26"/>
      <c r="E343" s="26"/>
      <c r="F343" s="7"/>
      <c r="G343" s="7"/>
      <c r="H343" s="7"/>
      <c r="I343" s="7"/>
      <c r="J343" s="7"/>
      <c r="K343" s="7"/>
      <c r="L343" s="7"/>
      <c r="M343" s="26"/>
      <c r="N343" s="26"/>
      <c r="O343" s="26"/>
      <c r="P343" s="26"/>
      <c r="Q343" s="26"/>
      <c r="R343" s="26"/>
      <c r="S343" s="26"/>
      <c r="T343" s="7"/>
      <c r="U343" s="7"/>
      <c r="V343" s="7"/>
      <c r="W343" s="7"/>
      <c r="X343" s="26"/>
      <c r="Y343" s="7"/>
      <c r="Z343" s="26"/>
      <c r="AA343" s="7"/>
      <c r="AB343" s="7"/>
      <c r="AC343" s="7"/>
      <c r="AD343" s="26"/>
    </row>
    <row r="344" spans="1:30" x14ac:dyDescent="0.3">
      <c r="A344" s="9">
        <v>45628</v>
      </c>
      <c r="B344" s="7"/>
      <c r="C344" s="7"/>
      <c r="D344" s="26"/>
      <c r="E344" s="26"/>
      <c r="F344" s="7"/>
      <c r="G344" s="7"/>
      <c r="H344" s="7"/>
      <c r="I344" s="7"/>
      <c r="J344" s="7"/>
      <c r="K344" s="7"/>
      <c r="L344" s="7"/>
      <c r="M344" s="26"/>
      <c r="N344" s="26"/>
      <c r="O344" s="26"/>
      <c r="P344" s="26"/>
      <c r="Q344" s="26"/>
      <c r="R344" s="26"/>
      <c r="S344" s="26"/>
      <c r="T344" s="7"/>
      <c r="U344" s="7"/>
      <c r="V344" s="7"/>
      <c r="W344" s="7"/>
      <c r="X344" s="26"/>
      <c r="Y344" s="7"/>
      <c r="Z344" s="26"/>
      <c r="AA344" s="7"/>
      <c r="AB344" s="7"/>
      <c r="AC344" s="7"/>
      <c r="AD344" s="26"/>
    </row>
    <row r="345" spans="1:30" x14ac:dyDescent="0.3">
      <c r="A345" s="9">
        <v>45629</v>
      </c>
      <c r="B345" s="7"/>
      <c r="C345" s="7"/>
      <c r="D345" s="26"/>
      <c r="E345" s="26"/>
      <c r="F345" s="7"/>
      <c r="G345" s="7"/>
      <c r="H345" s="7"/>
      <c r="I345" s="7"/>
      <c r="J345" s="7"/>
      <c r="K345" s="7"/>
      <c r="L345" s="7"/>
      <c r="M345" s="26"/>
      <c r="N345" s="26"/>
      <c r="O345" s="26"/>
      <c r="P345" s="26"/>
      <c r="Q345" s="26"/>
      <c r="R345" s="26"/>
      <c r="S345" s="26"/>
      <c r="T345" s="7"/>
      <c r="U345" s="7"/>
      <c r="V345" s="7"/>
      <c r="W345" s="7"/>
      <c r="X345" s="26"/>
      <c r="Y345" s="7"/>
      <c r="Z345" s="26"/>
      <c r="AA345" s="7"/>
      <c r="AB345" s="7"/>
      <c r="AC345" s="7"/>
      <c r="AD345" s="26"/>
    </row>
    <row r="346" spans="1:30" x14ac:dyDescent="0.3">
      <c r="A346" s="9">
        <v>45630</v>
      </c>
      <c r="B346" s="7"/>
      <c r="C346" s="7"/>
      <c r="D346" s="26"/>
      <c r="E346" s="26"/>
      <c r="F346" s="7"/>
      <c r="G346" s="7"/>
      <c r="H346" s="7"/>
      <c r="I346" s="7"/>
      <c r="J346" s="7"/>
      <c r="K346" s="7"/>
      <c r="L346" s="7"/>
      <c r="M346" s="26"/>
      <c r="N346" s="26"/>
      <c r="O346" s="26"/>
      <c r="P346" s="26"/>
      <c r="Q346" s="26"/>
      <c r="R346" s="26"/>
      <c r="S346" s="26"/>
      <c r="T346" s="7"/>
      <c r="U346" s="7"/>
      <c r="V346" s="7"/>
      <c r="W346" s="7"/>
      <c r="X346" s="26"/>
      <c r="Y346" s="7"/>
      <c r="Z346" s="26"/>
      <c r="AA346" s="7"/>
      <c r="AB346" s="7"/>
      <c r="AC346" s="7"/>
      <c r="AD346" s="26"/>
    </row>
    <row r="347" spans="1:30" x14ac:dyDescent="0.3">
      <c r="A347" s="9">
        <v>45631</v>
      </c>
      <c r="B347" s="7"/>
      <c r="C347" s="7"/>
      <c r="D347" s="26"/>
      <c r="E347" s="26"/>
      <c r="F347" s="7"/>
      <c r="G347" s="7"/>
      <c r="H347" s="7"/>
      <c r="I347" s="7"/>
      <c r="J347" s="7"/>
      <c r="K347" s="7"/>
      <c r="L347" s="7"/>
      <c r="M347" s="26"/>
      <c r="N347" s="26"/>
      <c r="O347" s="26"/>
      <c r="P347" s="26"/>
      <c r="Q347" s="26"/>
      <c r="R347" s="26"/>
      <c r="S347" s="26"/>
      <c r="T347" s="7"/>
      <c r="U347" s="7"/>
      <c r="V347" s="7"/>
      <c r="W347" s="7"/>
      <c r="X347" s="26"/>
      <c r="Y347" s="7"/>
      <c r="Z347" s="26"/>
      <c r="AA347" s="7"/>
      <c r="AB347" s="7"/>
      <c r="AC347" s="7"/>
      <c r="AD347" s="26"/>
    </row>
    <row r="348" spans="1:30" x14ac:dyDescent="0.3">
      <c r="A348" s="9">
        <v>45632</v>
      </c>
      <c r="B348" s="7"/>
      <c r="C348" s="7"/>
      <c r="D348" s="26"/>
      <c r="E348" s="26"/>
      <c r="F348" s="7"/>
      <c r="G348" s="7"/>
      <c r="H348" s="7"/>
      <c r="I348" s="7"/>
      <c r="J348" s="7"/>
      <c r="K348" s="7"/>
      <c r="L348" s="7"/>
      <c r="M348" s="26"/>
      <c r="N348" s="26"/>
      <c r="O348" s="26"/>
      <c r="P348" s="26"/>
      <c r="Q348" s="26"/>
      <c r="R348" s="26"/>
      <c r="S348" s="26"/>
      <c r="T348" s="7"/>
      <c r="U348" s="7"/>
      <c r="V348" s="7"/>
      <c r="W348" s="7"/>
      <c r="X348" s="26"/>
      <c r="Y348" s="7"/>
      <c r="Z348" s="26"/>
      <c r="AA348" s="7"/>
      <c r="AB348" s="7"/>
      <c r="AC348" s="7"/>
      <c r="AD348" s="26"/>
    </row>
    <row r="349" spans="1:30" x14ac:dyDescent="0.3">
      <c r="A349" s="9">
        <v>45633</v>
      </c>
      <c r="B349" s="7"/>
      <c r="C349" s="7"/>
      <c r="D349" s="26"/>
      <c r="E349" s="26"/>
      <c r="F349" s="7"/>
      <c r="G349" s="7"/>
      <c r="H349" s="7"/>
      <c r="I349" s="7"/>
      <c r="J349" s="7"/>
      <c r="K349" s="7"/>
      <c r="L349" s="7"/>
      <c r="M349" s="26"/>
      <c r="N349" s="26"/>
      <c r="O349" s="26"/>
      <c r="P349" s="26"/>
      <c r="Q349" s="26"/>
      <c r="R349" s="26"/>
      <c r="S349" s="26"/>
      <c r="T349" s="7"/>
      <c r="U349" s="7"/>
      <c r="V349" s="7"/>
      <c r="W349" s="7"/>
      <c r="X349" s="26"/>
      <c r="Y349" s="7"/>
      <c r="Z349" s="26"/>
      <c r="AA349" s="7"/>
      <c r="AB349" s="7"/>
      <c r="AC349" s="7"/>
      <c r="AD349" s="26"/>
    </row>
    <row r="350" spans="1:30" x14ac:dyDescent="0.3">
      <c r="A350" s="9">
        <v>45634</v>
      </c>
      <c r="B350" s="7"/>
      <c r="C350" s="7"/>
      <c r="D350" s="26"/>
      <c r="E350" s="26"/>
      <c r="F350" s="7"/>
      <c r="G350" s="7"/>
      <c r="H350" s="7"/>
      <c r="I350" s="7"/>
      <c r="J350" s="7"/>
      <c r="K350" s="7"/>
      <c r="L350" s="7"/>
      <c r="M350" s="26"/>
      <c r="N350" s="26"/>
      <c r="O350" s="26"/>
      <c r="P350" s="26"/>
      <c r="Q350" s="26"/>
      <c r="R350" s="26"/>
      <c r="S350" s="26"/>
      <c r="T350" s="7"/>
      <c r="U350" s="7"/>
      <c r="V350" s="7"/>
      <c r="W350" s="7"/>
      <c r="X350" s="26"/>
      <c r="Y350" s="7"/>
      <c r="Z350" s="26"/>
      <c r="AA350" s="7"/>
      <c r="AB350" s="7"/>
      <c r="AC350" s="7"/>
      <c r="AD350" s="26"/>
    </row>
    <row r="351" spans="1:30" x14ac:dyDescent="0.3">
      <c r="A351" s="9">
        <v>45635</v>
      </c>
      <c r="B351" s="7"/>
      <c r="C351" s="7"/>
      <c r="D351" s="26"/>
      <c r="E351" s="26"/>
      <c r="F351" s="7"/>
      <c r="G351" s="7"/>
      <c r="H351" s="7"/>
      <c r="I351" s="7"/>
      <c r="J351" s="7"/>
      <c r="K351" s="7"/>
      <c r="L351" s="7"/>
      <c r="M351" s="26"/>
      <c r="N351" s="26"/>
      <c r="O351" s="26"/>
      <c r="P351" s="26"/>
      <c r="Q351" s="26"/>
      <c r="R351" s="26"/>
      <c r="S351" s="26"/>
      <c r="T351" s="7"/>
      <c r="U351" s="7"/>
      <c r="V351" s="7"/>
      <c r="W351" s="7"/>
      <c r="X351" s="26"/>
      <c r="Y351" s="7"/>
      <c r="Z351" s="26"/>
      <c r="AA351" s="7"/>
      <c r="AB351" s="7"/>
      <c r="AC351" s="7"/>
      <c r="AD351" s="26"/>
    </row>
    <row r="352" spans="1:30" x14ac:dyDescent="0.3">
      <c r="A352" s="9">
        <v>45636</v>
      </c>
      <c r="B352" s="7"/>
      <c r="C352" s="7"/>
      <c r="D352" s="26"/>
      <c r="E352" s="26"/>
      <c r="F352" s="7"/>
      <c r="G352" s="7"/>
      <c r="H352" s="7"/>
      <c r="I352" s="7"/>
      <c r="J352" s="7"/>
      <c r="K352" s="7"/>
      <c r="L352" s="7"/>
      <c r="M352" s="26"/>
      <c r="N352" s="26"/>
      <c r="O352" s="26"/>
      <c r="P352" s="26"/>
      <c r="Q352" s="26"/>
      <c r="R352" s="26"/>
      <c r="S352" s="26"/>
      <c r="T352" s="7"/>
      <c r="U352" s="7"/>
      <c r="V352" s="7"/>
      <c r="W352" s="7"/>
      <c r="X352" s="26"/>
      <c r="Y352" s="7"/>
      <c r="Z352" s="26"/>
      <c r="AA352" s="7"/>
      <c r="AB352" s="7"/>
      <c r="AC352" s="7"/>
      <c r="AD352" s="26"/>
    </row>
    <row r="353" spans="1:30" x14ac:dyDescent="0.3">
      <c r="A353" s="9">
        <v>45637</v>
      </c>
      <c r="B353" s="7"/>
      <c r="C353" s="7"/>
      <c r="D353" s="26"/>
      <c r="E353" s="26"/>
      <c r="F353" s="7"/>
      <c r="G353" s="7"/>
      <c r="H353" s="7"/>
      <c r="I353" s="7"/>
      <c r="J353" s="7"/>
      <c r="K353" s="7"/>
      <c r="L353" s="7"/>
      <c r="M353" s="26"/>
      <c r="N353" s="26"/>
      <c r="O353" s="26"/>
      <c r="P353" s="26"/>
      <c r="Q353" s="26"/>
      <c r="R353" s="26"/>
      <c r="S353" s="26"/>
      <c r="T353" s="7"/>
      <c r="U353" s="7"/>
      <c r="V353" s="7"/>
      <c r="W353" s="7"/>
      <c r="X353" s="26"/>
      <c r="Y353" s="7"/>
      <c r="Z353" s="26"/>
      <c r="AA353" s="7"/>
      <c r="AB353" s="7"/>
      <c r="AC353" s="7"/>
      <c r="AD353" s="26"/>
    </row>
    <row r="354" spans="1:30" x14ac:dyDescent="0.3">
      <c r="A354" s="9">
        <v>45638</v>
      </c>
      <c r="B354" s="7"/>
      <c r="C354" s="7"/>
      <c r="D354" s="26"/>
      <c r="E354" s="26"/>
      <c r="F354" s="7"/>
      <c r="G354" s="7"/>
      <c r="H354" s="7"/>
      <c r="I354" s="7"/>
      <c r="J354" s="7"/>
      <c r="K354" s="7"/>
      <c r="L354" s="7"/>
      <c r="M354" s="26"/>
      <c r="N354" s="26"/>
      <c r="O354" s="26"/>
      <c r="P354" s="26"/>
      <c r="Q354" s="26"/>
      <c r="R354" s="26"/>
      <c r="S354" s="26"/>
      <c r="T354" s="7"/>
      <c r="U354" s="7"/>
      <c r="V354" s="7"/>
      <c r="W354" s="7"/>
      <c r="X354" s="26"/>
      <c r="Y354" s="7"/>
      <c r="Z354" s="26"/>
      <c r="AA354" s="7"/>
      <c r="AB354" s="7"/>
      <c r="AC354" s="7"/>
      <c r="AD354" s="26"/>
    </row>
    <row r="355" spans="1:30" x14ac:dyDescent="0.3">
      <c r="A355" s="9">
        <v>45639</v>
      </c>
      <c r="B355" s="7"/>
      <c r="C355" s="7"/>
      <c r="D355" s="26"/>
      <c r="E355" s="26"/>
      <c r="F355" s="7"/>
      <c r="G355" s="7"/>
      <c r="H355" s="7"/>
      <c r="I355" s="7"/>
      <c r="J355" s="7"/>
      <c r="K355" s="7"/>
      <c r="L355" s="7"/>
      <c r="M355" s="26"/>
      <c r="N355" s="26"/>
      <c r="O355" s="26"/>
      <c r="P355" s="26"/>
      <c r="Q355" s="26"/>
      <c r="R355" s="26"/>
      <c r="S355" s="26"/>
      <c r="T355" s="7"/>
      <c r="U355" s="7"/>
      <c r="V355" s="7"/>
      <c r="W355" s="7"/>
      <c r="X355" s="26"/>
      <c r="Y355" s="7"/>
      <c r="Z355" s="26"/>
      <c r="AA355" s="7"/>
      <c r="AB355" s="7"/>
      <c r="AC355" s="7"/>
      <c r="AD355" s="26"/>
    </row>
    <row r="356" spans="1:30" x14ac:dyDescent="0.3">
      <c r="A356" s="9">
        <v>45640</v>
      </c>
      <c r="B356" s="7"/>
      <c r="C356" s="7"/>
      <c r="D356" s="26"/>
      <c r="E356" s="26"/>
      <c r="F356" s="7"/>
      <c r="G356" s="7"/>
      <c r="H356" s="7"/>
      <c r="I356" s="7"/>
      <c r="J356" s="7"/>
      <c r="K356" s="7"/>
      <c r="L356" s="7"/>
      <c r="M356" s="26"/>
      <c r="N356" s="26"/>
      <c r="O356" s="26"/>
      <c r="P356" s="26"/>
      <c r="Q356" s="26"/>
      <c r="R356" s="26"/>
      <c r="S356" s="26"/>
      <c r="T356" s="7"/>
      <c r="U356" s="7"/>
      <c r="V356" s="7"/>
      <c r="W356" s="7"/>
      <c r="X356" s="26"/>
      <c r="Y356" s="7"/>
      <c r="Z356" s="26"/>
      <c r="AA356" s="7"/>
      <c r="AB356" s="7"/>
      <c r="AC356" s="7"/>
      <c r="AD356" s="26"/>
    </row>
    <row r="357" spans="1:30" x14ac:dyDescent="0.3">
      <c r="A357" s="9">
        <v>45641</v>
      </c>
      <c r="B357" s="7"/>
      <c r="C357" s="7"/>
      <c r="D357" s="26"/>
      <c r="E357" s="26"/>
      <c r="F357" s="7"/>
      <c r="G357" s="7"/>
      <c r="H357" s="7"/>
      <c r="I357" s="7"/>
      <c r="J357" s="7"/>
      <c r="K357" s="7"/>
      <c r="L357" s="7"/>
      <c r="M357" s="26"/>
      <c r="N357" s="26"/>
      <c r="O357" s="26"/>
      <c r="P357" s="26"/>
      <c r="Q357" s="26"/>
      <c r="R357" s="26"/>
      <c r="S357" s="26"/>
      <c r="T357" s="7"/>
      <c r="U357" s="7"/>
      <c r="V357" s="7"/>
      <c r="W357" s="7"/>
      <c r="X357" s="26"/>
      <c r="Y357" s="7"/>
      <c r="Z357" s="26"/>
      <c r="AA357" s="7"/>
      <c r="AB357" s="7"/>
      <c r="AC357" s="7"/>
      <c r="AD357" s="26"/>
    </row>
    <row r="358" spans="1:30" x14ac:dyDescent="0.3">
      <c r="A358" s="9">
        <v>45642</v>
      </c>
      <c r="B358" s="7"/>
      <c r="C358" s="7"/>
      <c r="D358" s="26"/>
      <c r="E358" s="26"/>
      <c r="F358" s="7"/>
      <c r="G358" s="7"/>
      <c r="H358" s="7"/>
      <c r="I358" s="7"/>
      <c r="J358" s="7"/>
      <c r="K358" s="7"/>
      <c r="L358" s="7"/>
      <c r="M358" s="26"/>
      <c r="N358" s="26"/>
      <c r="O358" s="26"/>
      <c r="P358" s="26"/>
      <c r="Q358" s="26"/>
      <c r="R358" s="26"/>
      <c r="S358" s="26"/>
      <c r="T358" s="7"/>
      <c r="U358" s="7"/>
      <c r="V358" s="7"/>
      <c r="W358" s="7"/>
      <c r="X358" s="26"/>
      <c r="Y358" s="7"/>
      <c r="Z358" s="26"/>
      <c r="AA358" s="7"/>
      <c r="AB358" s="7"/>
      <c r="AC358" s="7"/>
      <c r="AD358" s="26"/>
    </row>
    <row r="359" spans="1:30" x14ac:dyDescent="0.3">
      <c r="A359" s="9">
        <v>45643</v>
      </c>
      <c r="B359" s="7"/>
      <c r="C359" s="7"/>
      <c r="D359" s="26"/>
      <c r="E359" s="26"/>
      <c r="F359" s="7"/>
      <c r="G359" s="7"/>
      <c r="H359" s="7"/>
      <c r="I359" s="7"/>
      <c r="J359" s="7"/>
      <c r="K359" s="7"/>
      <c r="L359" s="7"/>
      <c r="M359" s="26"/>
      <c r="N359" s="26"/>
      <c r="O359" s="26"/>
      <c r="P359" s="26"/>
      <c r="Q359" s="26"/>
      <c r="R359" s="26"/>
      <c r="S359" s="26"/>
      <c r="T359" s="7"/>
      <c r="U359" s="7"/>
      <c r="V359" s="7"/>
      <c r="W359" s="7"/>
      <c r="X359" s="26"/>
      <c r="Y359" s="7"/>
      <c r="Z359" s="26"/>
      <c r="AA359" s="7"/>
      <c r="AB359" s="7"/>
      <c r="AC359" s="7"/>
      <c r="AD359" s="26"/>
    </row>
    <row r="360" spans="1:30" x14ac:dyDescent="0.3">
      <c r="A360" s="9">
        <v>45644</v>
      </c>
      <c r="B360" s="7"/>
      <c r="C360" s="7"/>
      <c r="D360" s="26"/>
      <c r="E360" s="26"/>
      <c r="F360" s="7"/>
      <c r="G360" s="7"/>
      <c r="H360" s="7"/>
      <c r="I360" s="7"/>
      <c r="J360" s="7"/>
      <c r="K360" s="7"/>
      <c r="L360" s="7"/>
      <c r="M360" s="26"/>
      <c r="N360" s="26"/>
      <c r="O360" s="26"/>
      <c r="P360" s="26"/>
      <c r="Q360" s="26"/>
      <c r="R360" s="26"/>
      <c r="S360" s="26"/>
      <c r="T360" s="7"/>
      <c r="U360" s="7"/>
      <c r="V360" s="7"/>
      <c r="W360" s="7"/>
      <c r="X360" s="26"/>
      <c r="Y360" s="7"/>
      <c r="Z360" s="26"/>
      <c r="AA360" s="7"/>
      <c r="AB360" s="7"/>
      <c r="AC360" s="7"/>
      <c r="AD360" s="26"/>
    </row>
    <row r="361" spans="1:30" x14ac:dyDescent="0.3">
      <c r="A361" s="9">
        <v>45645</v>
      </c>
      <c r="B361" s="7"/>
      <c r="C361" s="7"/>
      <c r="D361" s="26"/>
      <c r="E361" s="26"/>
      <c r="F361" s="7"/>
      <c r="G361" s="7"/>
      <c r="H361" s="7"/>
      <c r="I361" s="7"/>
      <c r="J361" s="7"/>
      <c r="K361" s="7"/>
      <c r="L361" s="7"/>
      <c r="M361" s="26"/>
      <c r="N361" s="26"/>
      <c r="O361" s="26"/>
      <c r="P361" s="26"/>
      <c r="Q361" s="26"/>
      <c r="R361" s="26"/>
      <c r="S361" s="26"/>
      <c r="T361" s="7"/>
      <c r="U361" s="7"/>
      <c r="V361" s="7"/>
      <c r="W361" s="7"/>
      <c r="X361" s="26"/>
      <c r="Y361" s="7"/>
      <c r="Z361" s="26"/>
      <c r="AA361" s="7"/>
      <c r="AB361" s="7"/>
      <c r="AC361" s="7"/>
      <c r="AD361" s="26"/>
    </row>
    <row r="362" spans="1:30" x14ac:dyDescent="0.3">
      <c r="A362" s="9">
        <v>45646</v>
      </c>
      <c r="B362" s="7"/>
      <c r="C362" s="7"/>
      <c r="D362" s="26"/>
      <c r="E362" s="26"/>
      <c r="F362" s="7"/>
      <c r="G362" s="7"/>
      <c r="H362" s="7"/>
      <c r="I362" s="7"/>
      <c r="J362" s="7"/>
      <c r="K362" s="7"/>
      <c r="L362" s="7"/>
      <c r="M362" s="26"/>
      <c r="N362" s="26"/>
      <c r="O362" s="26"/>
      <c r="P362" s="26"/>
      <c r="Q362" s="26"/>
      <c r="R362" s="26"/>
      <c r="S362" s="26"/>
      <c r="T362" s="7"/>
      <c r="U362" s="7"/>
      <c r="V362" s="7"/>
      <c r="W362" s="7"/>
      <c r="X362" s="26"/>
      <c r="Y362" s="7"/>
      <c r="Z362" s="26"/>
      <c r="AA362" s="7"/>
      <c r="AB362" s="7"/>
      <c r="AC362" s="7"/>
      <c r="AD362" s="26"/>
    </row>
    <row r="363" spans="1:30" x14ac:dyDescent="0.3">
      <c r="A363" s="9">
        <v>45647</v>
      </c>
      <c r="B363" s="7"/>
      <c r="C363" s="7"/>
      <c r="D363" s="26"/>
      <c r="E363" s="26"/>
      <c r="F363" s="7"/>
      <c r="G363" s="7"/>
      <c r="H363" s="7"/>
      <c r="I363" s="7"/>
      <c r="J363" s="7"/>
      <c r="K363" s="7"/>
      <c r="L363" s="7"/>
      <c r="M363" s="26"/>
      <c r="N363" s="26"/>
      <c r="O363" s="26"/>
      <c r="P363" s="26"/>
      <c r="Q363" s="26"/>
      <c r="R363" s="26"/>
      <c r="S363" s="26"/>
      <c r="T363" s="7"/>
      <c r="U363" s="7"/>
      <c r="V363" s="7"/>
      <c r="W363" s="7"/>
      <c r="X363" s="26"/>
      <c r="Y363" s="7"/>
      <c r="Z363" s="26"/>
      <c r="AA363" s="7"/>
      <c r="AB363" s="7"/>
      <c r="AC363" s="7"/>
      <c r="AD363" s="26"/>
    </row>
    <row r="364" spans="1:30" x14ac:dyDescent="0.3">
      <c r="A364" s="9">
        <v>45648</v>
      </c>
      <c r="B364" s="7"/>
      <c r="C364" s="7"/>
      <c r="D364" s="26"/>
      <c r="E364" s="26"/>
      <c r="F364" s="7"/>
      <c r="G364" s="7"/>
      <c r="H364" s="7"/>
      <c r="I364" s="7"/>
      <c r="J364" s="7"/>
      <c r="K364" s="7"/>
      <c r="L364" s="7"/>
      <c r="M364" s="26"/>
      <c r="N364" s="26"/>
      <c r="O364" s="26"/>
      <c r="P364" s="26"/>
      <c r="Q364" s="26"/>
      <c r="R364" s="26"/>
      <c r="S364" s="26"/>
      <c r="T364" s="7"/>
      <c r="U364" s="7"/>
      <c r="V364" s="7"/>
      <c r="W364" s="7"/>
      <c r="X364" s="26"/>
      <c r="Y364" s="7"/>
      <c r="Z364" s="26"/>
      <c r="AA364" s="7"/>
      <c r="AB364" s="7"/>
      <c r="AC364" s="7"/>
      <c r="AD364" s="26"/>
    </row>
    <row r="365" spans="1:30" x14ac:dyDescent="0.3">
      <c r="A365" s="9">
        <v>45649</v>
      </c>
      <c r="B365" s="7"/>
      <c r="C365" s="7"/>
      <c r="D365" s="26"/>
      <c r="E365" s="26"/>
      <c r="F365" s="7"/>
      <c r="G365" s="7"/>
      <c r="H365" s="7"/>
      <c r="I365" s="7"/>
      <c r="J365" s="7"/>
      <c r="K365" s="7"/>
      <c r="L365" s="7"/>
      <c r="M365" s="26"/>
      <c r="N365" s="26"/>
      <c r="O365" s="26"/>
      <c r="P365" s="26"/>
      <c r="Q365" s="26"/>
      <c r="R365" s="26"/>
      <c r="S365" s="26"/>
      <c r="T365" s="7"/>
      <c r="U365" s="7"/>
      <c r="V365" s="7"/>
      <c r="W365" s="7"/>
      <c r="X365" s="26"/>
      <c r="Y365" s="7"/>
      <c r="Z365" s="26"/>
      <c r="AA365" s="7"/>
      <c r="AB365" s="7"/>
      <c r="AC365" s="7"/>
      <c r="AD365" s="26"/>
    </row>
    <row r="366" spans="1:30" x14ac:dyDescent="0.3">
      <c r="A366" s="9">
        <v>45650</v>
      </c>
      <c r="B366" s="7"/>
      <c r="C366" s="7"/>
      <c r="D366" s="26"/>
      <c r="E366" s="26"/>
      <c r="F366" s="7"/>
      <c r="G366" s="7"/>
      <c r="H366" s="7"/>
      <c r="I366" s="7"/>
      <c r="J366" s="7"/>
      <c r="K366" s="7"/>
      <c r="L366" s="7"/>
      <c r="M366" s="26"/>
      <c r="N366" s="26"/>
      <c r="O366" s="26"/>
      <c r="P366" s="26"/>
      <c r="Q366" s="26"/>
      <c r="R366" s="26"/>
      <c r="S366" s="26"/>
      <c r="T366" s="7"/>
      <c r="U366" s="7"/>
      <c r="V366" s="7"/>
      <c r="W366" s="7"/>
      <c r="X366" s="26"/>
      <c r="Y366" s="7"/>
      <c r="Z366" s="26"/>
      <c r="AA366" s="7"/>
      <c r="AB366" s="7"/>
      <c r="AC366" s="7"/>
      <c r="AD366" s="26"/>
    </row>
    <row r="367" spans="1:30" x14ac:dyDescent="0.3">
      <c r="A367" s="9">
        <v>45651</v>
      </c>
      <c r="B367" s="7"/>
      <c r="C367" s="7"/>
      <c r="D367" s="26"/>
      <c r="E367" s="26"/>
      <c r="F367" s="7"/>
      <c r="G367" s="7"/>
      <c r="H367" s="7"/>
      <c r="I367" s="7"/>
      <c r="J367" s="7"/>
      <c r="K367" s="7"/>
      <c r="L367" s="7"/>
      <c r="M367" s="26"/>
      <c r="N367" s="26"/>
      <c r="O367" s="26"/>
      <c r="P367" s="26"/>
      <c r="Q367" s="26"/>
      <c r="R367" s="26"/>
      <c r="S367" s="26"/>
      <c r="T367" s="7"/>
      <c r="U367" s="7"/>
      <c r="V367" s="7"/>
      <c r="W367" s="7"/>
      <c r="X367" s="26"/>
      <c r="Y367" s="7"/>
      <c r="Z367" s="26"/>
      <c r="AA367" s="7"/>
      <c r="AB367" s="7"/>
      <c r="AC367" s="7"/>
      <c r="AD367" s="26"/>
    </row>
    <row r="368" spans="1:30" x14ac:dyDescent="0.3">
      <c r="A368" s="9">
        <v>45652</v>
      </c>
      <c r="B368" s="7"/>
      <c r="C368" s="7"/>
      <c r="D368" s="26"/>
      <c r="E368" s="26"/>
      <c r="F368" s="7"/>
      <c r="G368" s="7"/>
      <c r="H368" s="7"/>
      <c r="I368" s="7"/>
      <c r="J368" s="7"/>
      <c r="K368" s="7"/>
      <c r="L368" s="7"/>
      <c r="M368" s="26"/>
      <c r="N368" s="26"/>
      <c r="O368" s="26"/>
      <c r="P368" s="26"/>
      <c r="Q368" s="26"/>
      <c r="R368" s="26"/>
      <c r="S368" s="26"/>
      <c r="T368" s="7"/>
      <c r="U368" s="7"/>
      <c r="V368" s="7"/>
      <c r="W368" s="7"/>
      <c r="X368" s="26"/>
      <c r="Y368" s="7"/>
      <c r="Z368" s="26"/>
      <c r="AA368" s="7"/>
      <c r="AB368" s="7"/>
      <c r="AC368" s="7"/>
      <c r="AD368" s="26"/>
    </row>
    <row r="369" spans="1:30" x14ac:dyDescent="0.3">
      <c r="A369" s="9">
        <v>45653</v>
      </c>
      <c r="B369" s="7"/>
      <c r="C369" s="7"/>
      <c r="D369" s="26"/>
      <c r="E369" s="26"/>
      <c r="F369" s="7"/>
      <c r="G369" s="7"/>
      <c r="H369" s="7"/>
      <c r="I369" s="7"/>
      <c r="J369" s="7"/>
      <c r="K369" s="7"/>
      <c r="L369" s="7"/>
      <c r="M369" s="26"/>
      <c r="N369" s="26"/>
      <c r="O369" s="26"/>
      <c r="P369" s="26"/>
      <c r="Q369" s="26"/>
      <c r="R369" s="26"/>
      <c r="S369" s="26"/>
      <c r="T369" s="7"/>
      <c r="U369" s="7"/>
      <c r="V369" s="7"/>
      <c r="W369" s="7"/>
      <c r="X369" s="26"/>
      <c r="Y369" s="7"/>
      <c r="Z369" s="26"/>
      <c r="AA369" s="7"/>
      <c r="AB369" s="7"/>
      <c r="AC369" s="7"/>
      <c r="AD369" s="26"/>
    </row>
    <row r="370" spans="1:30" x14ac:dyDescent="0.3">
      <c r="A370" s="9">
        <v>45654</v>
      </c>
      <c r="B370" s="7"/>
      <c r="C370" s="7"/>
      <c r="D370" s="26"/>
      <c r="E370" s="26"/>
      <c r="F370" s="7"/>
      <c r="G370" s="7"/>
      <c r="H370" s="7"/>
      <c r="I370" s="7"/>
      <c r="J370" s="7"/>
      <c r="K370" s="7"/>
      <c r="L370" s="7"/>
      <c r="M370" s="26"/>
      <c r="N370" s="26"/>
      <c r="O370" s="26"/>
      <c r="P370" s="26"/>
      <c r="Q370" s="26"/>
      <c r="R370" s="26"/>
      <c r="S370" s="26"/>
      <c r="T370" s="7"/>
      <c r="U370" s="7"/>
      <c r="V370" s="7"/>
      <c r="W370" s="7"/>
      <c r="X370" s="26"/>
      <c r="Y370" s="7"/>
      <c r="Z370" s="26"/>
      <c r="AA370" s="7"/>
      <c r="AB370" s="7"/>
      <c r="AC370" s="7"/>
      <c r="AD370" s="26"/>
    </row>
    <row r="371" spans="1:30" x14ac:dyDescent="0.3">
      <c r="A371" s="9">
        <v>45655</v>
      </c>
      <c r="B371" s="7"/>
      <c r="C371" s="7"/>
      <c r="D371" s="26"/>
      <c r="E371" s="26"/>
      <c r="F371" s="7"/>
      <c r="G371" s="7"/>
      <c r="H371" s="7"/>
      <c r="I371" s="7"/>
      <c r="J371" s="7"/>
      <c r="K371" s="7"/>
      <c r="L371" s="7"/>
      <c r="M371" s="26"/>
      <c r="N371" s="26"/>
      <c r="O371" s="26"/>
      <c r="P371" s="26"/>
      <c r="Q371" s="26"/>
      <c r="R371" s="26"/>
      <c r="S371" s="26"/>
      <c r="T371" s="7"/>
      <c r="U371" s="7"/>
      <c r="V371" s="7"/>
      <c r="W371" s="7"/>
      <c r="X371" s="26"/>
      <c r="Y371" s="7"/>
      <c r="Z371" s="26"/>
      <c r="AA371" s="7"/>
      <c r="AB371" s="7"/>
      <c r="AC371" s="7"/>
      <c r="AD371" s="26"/>
    </row>
    <row r="372" spans="1:30" x14ac:dyDescent="0.3">
      <c r="A372" s="9">
        <v>45656</v>
      </c>
      <c r="B372" s="7"/>
      <c r="C372" s="7"/>
      <c r="D372" s="26"/>
      <c r="E372" s="26"/>
      <c r="F372" s="7"/>
      <c r="G372" s="7"/>
      <c r="H372" s="7"/>
      <c r="I372" s="7"/>
      <c r="J372" s="7"/>
      <c r="K372" s="7"/>
      <c r="L372" s="7"/>
      <c r="M372" s="26"/>
      <c r="N372" s="26"/>
      <c r="O372" s="26"/>
      <c r="P372" s="26"/>
      <c r="Q372" s="26"/>
      <c r="R372" s="26"/>
      <c r="S372" s="26"/>
      <c r="T372" s="7"/>
      <c r="U372" s="7"/>
      <c r="V372" s="7"/>
      <c r="W372" s="7"/>
      <c r="X372" s="26"/>
      <c r="Y372" s="7"/>
      <c r="Z372" s="26"/>
      <c r="AA372" s="7"/>
      <c r="AB372" s="7"/>
      <c r="AC372" s="7"/>
      <c r="AD372" s="26"/>
    </row>
    <row r="373" spans="1:30" x14ac:dyDescent="0.3">
      <c r="A373" s="9">
        <v>45657</v>
      </c>
      <c r="B373" s="7"/>
      <c r="C373" s="7"/>
      <c r="D373" s="26"/>
      <c r="E373" s="26"/>
      <c r="F373" s="7"/>
      <c r="G373" s="7"/>
      <c r="H373" s="7"/>
      <c r="I373" s="7"/>
      <c r="J373" s="7"/>
      <c r="K373" s="7"/>
      <c r="L373" s="7"/>
      <c r="M373" s="26"/>
      <c r="N373" s="26"/>
      <c r="O373" s="26"/>
      <c r="P373" s="26"/>
      <c r="Q373" s="26"/>
      <c r="R373" s="26"/>
      <c r="S373" s="26"/>
      <c r="T373" s="7"/>
      <c r="U373" s="7"/>
      <c r="V373" s="7"/>
      <c r="W373" s="7"/>
      <c r="X373" s="26"/>
      <c r="Y373" s="7"/>
      <c r="Z373" s="26"/>
      <c r="AA373" s="7"/>
      <c r="AB373" s="7"/>
      <c r="AC373" s="7"/>
      <c r="AD373" s="26"/>
    </row>
  </sheetData>
  <pageMargins left="0.7" right="0.7" top="0.75" bottom="0.75" header="0.3" footer="0.3"/>
  <headerFooter>
    <oddFooter>&amp;L_x000D_&amp;1#&amp;"Calibri"&amp;11&amp;K000000 Classification: Public</oddFooter>
  </headerFooter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7255B-60BD-440E-BA6A-7F121C6D7C42}">
  <dimension ref="A1:CJ373"/>
  <sheetViews>
    <sheetView zoomScaleNormal="100" workbookViewId="0">
      <pane xSplit="1" ySplit="7" topLeftCell="BG332" activePane="bottomRight" state="frozen"/>
      <selection activeCell="A6" sqref="A6:A130"/>
      <selection pane="topRight" activeCell="A6" sqref="A6:A130"/>
      <selection pane="bottomLeft" activeCell="A6" sqref="A6:A130"/>
      <selection pane="bottomRight" activeCell="BG5" sqref="BG5:BI5"/>
    </sheetView>
  </sheetViews>
  <sheetFormatPr defaultColWidth="9.109375" defaultRowHeight="14.4" x14ac:dyDescent="0.3"/>
  <cols>
    <col min="1" max="9" width="10.5546875" customWidth="1"/>
    <col min="10" max="88" width="11.5546875" customWidth="1"/>
  </cols>
  <sheetData>
    <row r="1" spans="1:88" x14ac:dyDescent="0.3">
      <c r="A1" t="s">
        <v>497</v>
      </c>
      <c r="B1" t="s">
        <v>501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ht="28.8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x14ac:dyDescent="0.3">
      <c r="B7" t="s">
        <v>77</v>
      </c>
      <c r="C7" t="s">
        <v>2</v>
      </c>
      <c r="D7" t="s">
        <v>76</v>
      </c>
      <c r="E7" t="s">
        <v>77</v>
      </c>
      <c r="F7" t="s">
        <v>2</v>
      </c>
      <c r="G7" t="s">
        <v>76</v>
      </c>
      <c r="H7" t="s">
        <v>77</v>
      </c>
      <c r="I7" t="s">
        <v>2</v>
      </c>
      <c r="J7" t="s">
        <v>76</v>
      </c>
      <c r="K7" t="s">
        <v>77</v>
      </c>
      <c r="L7" t="s">
        <v>2</v>
      </c>
      <c r="M7" t="s">
        <v>76</v>
      </c>
      <c r="N7" t="s">
        <v>77</v>
      </c>
      <c r="O7" t="s">
        <v>2</v>
      </c>
      <c r="P7" t="s">
        <v>76</v>
      </c>
      <c r="Q7" t="s">
        <v>77</v>
      </c>
      <c r="R7" t="s">
        <v>2</v>
      </c>
      <c r="S7" t="s">
        <v>76</v>
      </c>
      <c r="T7" t="s">
        <v>77</v>
      </c>
      <c r="U7" t="s">
        <v>2</v>
      </c>
      <c r="V7" t="s">
        <v>76</v>
      </c>
      <c r="W7" t="s">
        <v>77</v>
      </c>
      <c r="X7" t="s">
        <v>2</v>
      </c>
      <c r="Y7" t="s">
        <v>76</v>
      </c>
      <c r="Z7" t="s">
        <v>77</v>
      </c>
      <c r="AA7" t="s">
        <v>2</v>
      </c>
      <c r="AB7" t="s">
        <v>76</v>
      </c>
      <c r="AC7" t="s">
        <v>77</v>
      </c>
      <c r="AD7" t="s">
        <v>2</v>
      </c>
      <c r="AE7" t="s">
        <v>76</v>
      </c>
      <c r="AF7" t="s">
        <v>77</v>
      </c>
      <c r="AG7" t="s">
        <v>2</v>
      </c>
      <c r="AH7" t="s">
        <v>76</v>
      </c>
      <c r="AI7" t="s">
        <v>77</v>
      </c>
      <c r="AJ7" t="s">
        <v>2</v>
      </c>
      <c r="AK7" t="s">
        <v>76</v>
      </c>
      <c r="AL7" t="s">
        <v>77</v>
      </c>
      <c r="AM7" t="s">
        <v>2</v>
      </c>
      <c r="AN7" t="s">
        <v>76</v>
      </c>
      <c r="AO7" t="s">
        <v>77</v>
      </c>
      <c r="AP7" t="s">
        <v>2</v>
      </c>
      <c r="AQ7" t="s">
        <v>76</v>
      </c>
      <c r="AR7" t="s">
        <v>77</v>
      </c>
      <c r="AS7" t="s">
        <v>2</v>
      </c>
      <c r="AT7" t="s">
        <v>76</v>
      </c>
      <c r="AU7" t="s">
        <v>77</v>
      </c>
      <c r="AV7" t="s">
        <v>2</v>
      </c>
      <c r="AW7" t="s">
        <v>76</v>
      </c>
      <c r="AX7" t="s">
        <v>77</v>
      </c>
      <c r="AY7" t="s">
        <v>2</v>
      </c>
      <c r="AZ7" t="s">
        <v>76</v>
      </c>
      <c r="BA7" t="s">
        <v>77</v>
      </c>
      <c r="BB7" t="s">
        <v>2</v>
      </c>
      <c r="BC7" t="s">
        <v>76</v>
      </c>
      <c r="BD7" t="s">
        <v>77</v>
      </c>
      <c r="BE7" t="s">
        <v>76</v>
      </c>
      <c r="BF7" t="s">
        <v>2</v>
      </c>
      <c r="BG7" t="s">
        <v>77</v>
      </c>
      <c r="BH7" t="s">
        <v>2</v>
      </c>
      <c r="BI7" t="s">
        <v>76</v>
      </c>
      <c r="BJ7" t="s">
        <v>77</v>
      </c>
      <c r="BK7" t="s">
        <v>2</v>
      </c>
      <c r="BL7" t="s">
        <v>76</v>
      </c>
      <c r="BM7" t="s">
        <v>77</v>
      </c>
      <c r="BN7" t="s">
        <v>2</v>
      </c>
      <c r="BO7" t="s">
        <v>76</v>
      </c>
      <c r="BP7" t="s">
        <v>77</v>
      </c>
      <c r="BQ7" t="s">
        <v>2</v>
      </c>
      <c r="BR7" t="s">
        <v>76</v>
      </c>
      <c r="BS7" t="s">
        <v>77</v>
      </c>
      <c r="BT7" t="s">
        <v>2</v>
      </c>
      <c r="BU7" t="s">
        <v>76</v>
      </c>
      <c r="BV7" t="s">
        <v>77</v>
      </c>
      <c r="BW7" t="s">
        <v>2</v>
      </c>
      <c r="BX7" t="s">
        <v>76</v>
      </c>
      <c r="BY7" t="s">
        <v>77</v>
      </c>
      <c r="BZ7" t="s">
        <v>2</v>
      </c>
      <c r="CA7" t="s">
        <v>76</v>
      </c>
      <c r="CB7" t="s">
        <v>77</v>
      </c>
      <c r="CC7" t="s">
        <v>2</v>
      </c>
      <c r="CD7" t="s">
        <v>76</v>
      </c>
      <c r="CE7" t="s">
        <v>77</v>
      </c>
      <c r="CF7" t="s">
        <v>2</v>
      </c>
      <c r="CG7" t="s">
        <v>76</v>
      </c>
      <c r="CH7" t="s">
        <v>77</v>
      </c>
      <c r="CI7" t="s">
        <v>2</v>
      </c>
      <c r="CJ7" t="s">
        <v>76</v>
      </c>
    </row>
    <row r="8" spans="1:88" x14ac:dyDescent="0.3">
      <c r="A8" t="s">
        <v>78</v>
      </c>
      <c r="B8" s="26">
        <v>2.5000000000000001E-3</v>
      </c>
      <c r="C8" s="26">
        <v>0.55500000000000005</v>
      </c>
      <c r="D8" s="26">
        <v>1.63</v>
      </c>
      <c r="E8" s="26">
        <v>0.01</v>
      </c>
      <c r="F8" s="26">
        <v>0.40500000000000003</v>
      </c>
      <c r="G8" s="26">
        <v>1.91</v>
      </c>
      <c r="H8" s="26">
        <v>0.02</v>
      </c>
      <c r="I8" s="26">
        <v>0.375</v>
      </c>
      <c r="J8" s="26">
        <v>1.4975000000000001</v>
      </c>
      <c r="K8" s="26">
        <v>0</v>
      </c>
      <c r="L8" s="26">
        <v>0.19500000000000001</v>
      </c>
      <c r="M8" s="26">
        <v>0.86750000000000005</v>
      </c>
      <c r="N8" s="26">
        <v>0</v>
      </c>
      <c r="O8" s="26">
        <v>0.14000000000000001</v>
      </c>
      <c r="P8" s="26">
        <v>0.75749999999999995</v>
      </c>
      <c r="Q8" s="26">
        <v>4.2500000000000003E-2</v>
      </c>
      <c r="R8" s="26">
        <v>0.3</v>
      </c>
      <c r="S8" s="26">
        <v>1.095</v>
      </c>
      <c r="T8" s="26">
        <v>4.2500000000000003E-2</v>
      </c>
      <c r="U8" s="26">
        <v>0.29499999999999998</v>
      </c>
      <c r="V8" s="26">
        <v>1.0649999999999999</v>
      </c>
      <c r="W8" s="26">
        <v>4.2500000000000003E-2</v>
      </c>
      <c r="X8" s="26">
        <v>0.25</v>
      </c>
      <c r="Y8" s="26">
        <v>1.1225000000000001</v>
      </c>
      <c r="Z8" s="26">
        <v>0.04</v>
      </c>
      <c r="AA8" s="26">
        <v>0.29499999999999998</v>
      </c>
      <c r="AB8" s="26">
        <v>1.1174999999999999</v>
      </c>
      <c r="AC8" s="26">
        <v>0</v>
      </c>
      <c r="AD8" s="26">
        <v>0.20499999999999999</v>
      </c>
      <c r="AE8" s="26">
        <v>2.1775000000000002</v>
      </c>
      <c r="AF8" s="26">
        <v>0</v>
      </c>
      <c r="AG8" s="26">
        <v>0.19500000000000001</v>
      </c>
      <c r="AH8" s="26">
        <v>2.0225</v>
      </c>
      <c r="AI8" s="26">
        <v>0</v>
      </c>
      <c r="AJ8" s="26">
        <v>0.17</v>
      </c>
      <c r="AK8" s="26">
        <v>1.8374999999999999</v>
      </c>
      <c r="AL8" s="26">
        <v>0</v>
      </c>
      <c r="AM8" s="26">
        <v>0.16500000000000001</v>
      </c>
      <c r="AN8" s="26">
        <v>1.8049999999999999</v>
      </c>
      <c r="AO8" s="26">
        <v>0</v>
      </c>
      <c r="AP8" s="26">
        <v>0.20499999999999999</v>
      </c>
      <c r="AQ8" s="26">
        <v>1.66</v>
      </c>
      <c r="AR8" s="26">
        <v>0</v>
      </c>
      <c r="AS8" s="26">
        <v>0.06</v>
      </c>
      <c r="AT8" s="26">
        <v>3.2825000000000002</v>
      </c>
      <c r="AU8" s="26">
        <v>0</v>
      </c>
      <c r="AV8" s="26">
        <v>0.105</v>
      </c>
      <c r="AW8" s="26">
        <v>2.2374999999999998</v>
      </c>
      <c r="AX8" s="26">
        <v>0</v>
      </c>
      <c r="AY8" s="26">
        <v>0.26500000000000001</v>
      </c>
      <c r="AZ8" s="26">
        <v>1.5075000000000001</v>
      </c>
      <c r="BA8" s="26">
        <v>0</v>
      </c>
      <c r="BB8" s="26">
        <v>0.26</v>
      </c>
      <c r="BC8" s="26">
        <v>1.48</v>
      </c>
      <c r="BD8" s="26">
        <v>0</v>
      </c>
      <c r="BE8" s="26">
        <v>2.5000000000000001E-2</v>
      </c>
      <c r="BF8" s="26">
        <v>1.1850000000000001</v>
      </c>
      <c r="BG8" s="26">
        <v>0.01</v>
      </c>
      <c r="BH8" s="26">
        <v>0.22</v>
      </c>
      <c r="BI8" s="26">
        <v>1.3525</v>
      </c>
      <c r="BJ8" s="26">
        <v>2.2499999999999999E-2</v>
      </c>
      <c r="BK8" s="26">
        <v>0.18</v>
      </c>
      <c r="BL8" s="26">
        <v>1.1074999999999999</v>
      </c>
      <c r="BM8" s="26">
        <v>0.01</v>
      </c>
      <c r="BN8" s="26">
        <v>0.16</v>
      </c>
      <c r="BO8" s="26">
        <v>1.1975</v>
      </c>
      <c r="BP8" s="26">
        <v>0.01</v>
      </c>
      <c r="BQ8" s="26">
        <v>0.27500000000000002</v>
      </c>
      <c r="BR8" s="26">
        <v>1.3325</v>
      </c>
      <c r="BS8" s="26">
        <v>1.2500000000000001E-2</v>
      </c>
      <c r="BT8" s="26">
        <v>0.27500000000000002</v>
      </c>
      <c r="BU8" s="26">
        <v>0.98</v>
      </c>
      <c r="BV8" s="26">
        <v>3.2500000000000001E-2</v>
      </c>
      <c r="BW8" s="26">
        <v>0.28999999999999998</v>
      </c>
      <c r="BX8" s="26">
        <v>0.92249999999999999</v>
      </c>
      <c r="BY8" s="26">
        <v>0.03</v>
      </c>
      <c r="BZ8" s="26">
        <v>0.28999999999999998</v>
      </c>
      <c r="CA8" s="26">
        <v>0.89749999999999996</v>
      </c>
      <c r="CB8" s="26">
        <v>2.2499999999999999E-2</v>
      </c>
      <c r="CC8" s="26">
        <v>0.22</v>
      </c>
      <c r="CD8" s="26">
        <v>1.0425</v>
      </c>
      <c r="CE8" s="26">
        <v>0.05</v>
      </c>
      <c r="CF8" s="26">
        <v>0.38</v>
      </c>
      <c r="CG8" s="26">
        <v>1.2575000000000001</v>
      </c>
      <c r="CH8" s="26">
        <v>5.2499999999999998E-2</v>
      </c>
      <c r="CI8" s="26">
        <v>0.35499999999999998</v>
      </c>
      <c r="CJ8" s="26">
        <v>1.03</v>
      </c>
    </row>
    <row r="9" spans="1:88" x14ac:dyDescent="0.3">
      <c r="A9" t="s">
        <v>130</v>
      </c>
      <c r="B9" s="26">
        <v>0.14249999999999999</v>
      </c>
      <c r="C9" s="26">
        <v>0.94</v>
      </c>
      <c r="D9" s="26">
        <v>2.3374999999999999</v>
      </c>
      <c r="E9" s="26">
        <v>7.2499999999999995E-2</v>
      </c>
      <c r="F9" s="26">
        <v>0.61499999999999999</v>
      </c>
      <c r="G9" s="26">
        <v>1.8625</v>
      </c>
      <c r="H9" s="26">
        <v>0.06</v>
      </c>
      <c r="I9" s="26">
        <v>0.56000000000000005</v>
      </c>
      <c r="J9" s="26">
        <v>1.4924999999999999</v>
      </c>
      <c r="K9" s="26">
        <v>0</v>
      </c>
      <c r="L9" s="26">
        <v>0.16500000000000001</v>
      </c>
      <c r="M9" s="26">
        <v>0.98750000000000004</v>
      </c>
      <c r="N9" s="26">
        <v>0</v>
      </c>
      <c r="O9" s="26">
        <v>0.13500000000000001</v>
      </c>
      <c r="P9" s="26">
        <v>0.89749999999999996</v>
      </c>
      <c r="Q9" s="26">
        <v>0.10249999999999999</v>
      </c>
      <c r="R9" s="26">
        <v>0.435</v>
      </c>
      <c r="S9" s="26">
        <v>1.2275</v>
      </c>
      <c r="T9" s="26">
        <v>0.10249999999999999</v>
      </c>
      <c r="U9" s="26">
        <v>0.42</v>
      </c>
      <c r="V9" s="26">
        <v>1.1975</v>
      </c>
      <c r="W9" s="26">
        <v>8.5000000000000006E-2</v>
      </c>
      <c r="X9" s="26">
        <v>0.36499999999999999</v>
      </c>
      <c r="Y9" s="26">
        <v>0.95</v>
      </c>
      <c r="Z9" s="26">
        <v>9.2499999999999999E-2</v>
      </c>
      <c r="AA9" s="26">
        <v>0.315</v>
      </c>
      <c r="AB9" s="26">
        <v>0.86750000000000005</v>
      </c>
      <c r="AC9" s="26">
        <v>2.5000000000000001E-3</v>
      </c>
      <c r="AD9" s="26">
        <v>0.31</v>
      </c>
      <c r="AE9" s="26">
        <v>2.23</v>
      </c>
      <c r="AF9" s="26">
        <v>2.5000000000000001E-3</v>
      </c>
      <c r="AG9" s="26">
        <v>0.31</v>
      </c>
      <c r="AH9" s="26">
        <v>2.2749999999999999</v>
      </c>
      <c r="AI9" s="26">
        <v>2.5000000000000001E-3</v>
      </c>
      <c r="AJ9" s="26">
        <v>0.27</v>
      </c>
      <c r="AK9" s="26">
        <v>2.0550000000000002</v>
      </c>
      <c r="AL9" s="26">
        <v>2.5000000000000001E-3</v>
      </c>
      <c r="AM9" s="26">
        <v>0.26</v>
      </c>
      <c r="AN9" s="26">
        <v>2.0074999999999998</v>
      </c>
      <c r="AO9" s="26">
        <v>0.01</v>
      </c>
      <c r="AP9" s="26">
        <v>0.2</v>
      </c>
      <c r="AQ9" s="26">
        <v>1.5625</v>
      </c>
      <c r="AR9" s="26">
        <v>0</v>
      </c>
      <c r="AS9" s="26">
        <v>7.4999999999999997E-2</v>
      </c>
      <c r="AT9" s="26">
        <v>3.27</v>
      </c>
      <c r="AU9" s="26">
        <v>0</v>
      </c>
      <c r="AV9" s="26">
        <v>4.4999999999999998E-2</v>
      </c>
      <c r="AW9" s="26">
        <v>2.09</v>
      </c>
      <c r="AX9" s="26">
        <v>1.2500000000000001E-2</v>
      </c>
      <c r="AY9" s="26">
        <v>0.35</v>
      </c>
      <c r="AZ9" s="26">
        <v>1.7324999999999999</v>
      </c>
      <c r="BA9" s="26">
        <v>1.2500000000000001E-2</v>
      </c>
      <c r="BB9" s="26">
        <v>0.35</v>
      </c>
      <c r="BC9" s="26">
        <v>1.6975</v>
      </c>
      <c r="BD9" s="26">
        <v>0</v>
      </c>
      <c r="BE9" s="26">
        <v>0</v>
      </c>
      <c r="BF9" s="26">
        <v>0.76749999999999996</v>
      </c>
      <c r="BG9" s="26">
        <v>0.02</v>
      </c>
      <c r="BH9" s="26">
        <v>0.32</v>
      </c>
      <c r="BI9" s="26">
        <v>1.4850000000000001</v>
      </c>
      <c r="BJ9" s="26">
        <v>0.02</v>
      </c>
      <c r="BK9" s="26">
        <v>0.22</v>
      </c>
      <c r="BL9" s="26">
        <v>1.1425000000000001</v>
      </c>
      <c r="BM9" s="26">
        <v>0.02</v>
      </c>
      <c r="BN9" s="26">
        <v>0.22</v>
      </c>
      <c r="BO9" s="26">
        <v>1.2925</v>
      </c>
      <c r="BP9" s="26">
        <v>0.03</v>
      </c>
      <c r="BQ9" s="26">
        <v>0.375</v>
      </c>
      <c r="BR9" s="26">
        <v>0.93500000000000005</v>
      </c>
      <c r="BS9" s="26">
        <v>0.03</v>
      </c>
      <c r="BT9" s="26">
        <v>0.23</v>
      </c>
      <c r="BU9" s="26">
        <v>0.76249999999999996</v>
      </c>
      <c r="BV9" s="26">
        <v>0.03</v>
      </c>
      <c r="BW9" s="26">
        <v>0.215</v>
      </c>
      <c r="BX9" s="26">
        <v>0.60750000000000004</v>
      </c>
      <c r="BY9" s="26">
        <v>2.2499999999999999E-2</v>
      </c>
      <c r="BZ9" s="26">
        <v>0.16</v>
      </c>
      <c r="CA9" s="26">
        <v>0.55500000000000005</v>
      </c>
      <c r="CB9" s="26">
        <v>0.02</v>
      </c>
      <c r="CC9" s="26">
        <v>0.09</v>
      </c>
      <c r="CD9" s="26">
        <v>0.58499999999999996</v>
      </c>
      <c r="CE9" s="26">
        <v>7.0000000000000007E-2</v>
      </c>
      <c r="CF9" s="26">
        <v>0.26</v>
      </c>
      <c r="CG9" s="26">
        <v>0.9375</v>
      </c>
      <c r="CH9" s="26">
        <v>7.0000000000000007E-2</v>
      </c>
      <c r="CI9" s="26">
        <v>0.22500000000000001</v>
      </c>
      <c r="CJ9" s="26">
        <v>0.99750000000000005</v>
      </c>
    </row>
    <row r="10" spans="1:88" x14ac:dyDescent="0.3">
      <c r="A10" t="s">
        <v>131</v>
      </c>
      <c r="B10" s="26">
        <v>3.5000000000000003E-2</v>
      </c>
      <c r="C10" s="26">
        <v>1.19</v>
      </c>
      <c r="D10" s="26">
        <v>2.7725</v>
      </c>
      <c r="E10" s="26">
        <v>3.5000000000000003E-2</v>
      </c>
      <c r="F10" s="26">
        <v>0.8</v>
      </c>
      <c r="G10" s="26">
        <v>2.38</v>
      </c>
      <c r="H10" s="26">
        <v>4.2500000000000003E-2</v>
      </c>
      <c r="I10" s="26">
        <v>0.63500000000000001</v>
      </c>
      <c r="J10" s="26">
        <v>2.23</v>
      </c>
      <c r="K10" s="26">
        <v>0</v>
      </c>
      <c r="L10" s="26">
        <v>0.23</v>
      </c>
      <c r="M10" s="26">
        <v>1.405</v>
      </c>
      <c r="N10" s="26">
        <v>0</v>
      </c>
      <c r="O10" s="26">
        <v>0.17499999999999999</v>
      </c>
      <c r="P10" s="26">
        <v>1.1825000000000001</v>
      </c>
      <c r="Q10" s="26">
        <v>0.05</v>
      </c>
      <c r="R10" s="26">
        <v>0.5</v>
      </c>
      <c r="S10" s="26">
        <v>1.8774999999999999</v>
      </c>
      <c r="T10" s="26">
        <v>5.7500000000000002E-2</v>
      </c>
      <c r="U10" s="26">
        <v>0.49</v>
      </c>
      <c r="V10" s="26">
        <v>1.905</v>
      </c>
      <c r="W10" s="26">
        <v>4.4999999999999998E-2</v>
      </c>
      <c r="X10" s="26">
        <v>0.44</v>
      </c>
      <c r="Y10" s="26">
        <v>1.61</v>
      </c>
      <c r="Z10" s="26">
        <v>4.2500000000000003E-2</v>
      </c>
      <c r="AA10" s="26">
        <v>0.36</v>
      </c>
      <c r="AB10" s="26">
        <v>1.3725000000000001</v>
      </c>
      <c r="AC10" s="26">
        <v>0</v>
      </c>
      <c r="AD10" s="26">
        <v>0.35499999999999998</v>
      </c>
      <c r="AE10" s="26">
        <v>2.6324999999999998</v>
      </c>
      <c r="AF10" s="26">
        <v>0</v>
      </c>
      <c r="AG10" s="26">
        <v>0.38500000000000001</v>
      </c>
      <c r="AH10" s="26">
        <v>2.4525000000000001</v>
      </c>
      <c r="AI10" s="26">
        <v>2.5000000000000001E-3</v>
      </c>
      <c r="AJ10" s="26">
        <v>0.37</v>
      </c>
      <c r="AK10" s="26">
        <v>2.2374999999999998</v>
      </c>
      <c r="AL10" s="26">
        <v>2.5000000000000001E-3</v>
      </c>
      <c r="AM10" s="26">
        <v>0.375</v>
      </c>
      <c r="AN10" s="26">
        <v>2.21</v>
      </c>
      <c r="AO10" s="26">
        <v>0</v>
      </c>
      <c r="AP10" s="26">
        <v>0.36499999999999999</v>
      </c>
      <c r="AQ10" s="26">
        <v>1.7275</v>
      </c>
      <c r="AR10" s="26">
        <v>0</v>
      </c>
      <c r="AS10" s="26">
        <v>0.29499999999999998</v>
      </c>
      <c r="AT10" s="26">
        <v>2.9424999999999999</v>
      </c>
      <c r="AU10" s="26">
        <v>0</v>
      </c>
      <c r="AV10" s="26">
        <v>0.17</v>
      </c>
      <c r="AW10" s="26">
        <v>2.5775000000000001</v>
      </c>
      <c r="AX10" s="26">
        <v>2.5000000000000001E-3</v>
      </c>
      <c r="AY10" s="26">
        <v>0.32500000000000001</v>
      </c>
      <c r="AZ10" s="26">
        <v>1.78</v>
      </c>
      <c r="BA10" s="26">
        <v>2.5000000000000001E-3</v>
      </c>
      <c r="BB10" s="26">
        <v>0.32</v>
      </c>
      <c r="BC10" s="26">
        <v>1.76</v>
      </c>
      <c r="BD10" s="26">
        <v>0</v>
      </c>
      <c r="BE10" s="26">
        <v>0</v>
      </c>
      <c r="BF10" s="26">
        <v>0.39500000000000002</v>
      </c>
      <c r="BG10" s="26">
        <v>2.5000000000000001E-3</v>
      </c>
      <c r="BH10" s="26">
        <v>0.28999999999999998</v>
      </c>
      <c r="BI10" s="26">
        <v>1.59</v>
      </c>
      <c r="BJ10" s="26">
        <v>2.5000000000000001E-3</v>
      </c>
      <c r="BK10" s="26">
        <v>0.22500000000000001</v>
      </c>
      <c r="BL10" s="26">
        <v>1.2524999999999999</v>
      </c>
      <c r="BM10" s="26">
        <v>0</v>
      </c>
      <c r="BN10" s="26">
        <v>0.27</v>
      </c>
      <c r="BO10" s="26">
        <v>1.3049999999999999</v>
      </c>
      <c r="BP10" s="26">
        <v>0.02</v>
      </c>
      <c r="BQ10" s="26">
        <v>0.24</v>
      </c>
      <c r="BR10" s="26">
        <v>1.4950000000000001</v>
      </c>
      <c r="BS10" s="26">
        <v>0.01</v>
      </c>
      <c r="BT10" s="26">
        <v>0.155</v>
      </c>
      <c r="BU10" s="26">
        <v>1.2350000000000001</v>
      </c>
      <c r="BV10" s="26">
        <v>0.01</v>
      </c>
      <c r="BW10" s="26">
        <v>0.12</v>
      </c>
      <c r="BX10" s="26">
        <v>1.06</v>
      </c>
      <c r="BY10" s="26">
        <v>0.01</v>
      </c>
      <c r="BZ10" s="26">
        <v>0.08</v>
      </c>
      <c r="CA10" s="26">
        <v>0.70750000000000002</v>
      </c>
      <c r="CB10" s="26">
        <v>0.01</v>
      </c>
      <c r="CC10" s="26">
        <v>5.5E-2</v>
      </c>
      <c r="CD10" s="26">
        <v>0.4975</v>
      </c>
      <c r="CE10" s="26">
        <v>7.0000000000000007E-2</v>
      </c>
      <c r="CF10" s="26">
        <v>0.30499999999999999</v>
      </c>
      <c r="CG10" s="26">
        <v>1.07</v>
      </c>
      <c r="CH10" s="26">
        <v>0.05</v>
      </c>
      <c r="CI10" s="26">
        <v>0.26</v>
      </c>
      <c r="CJ10" s="26">
        <v>0.86250000000000004</v>
      </c>
    </row>
    <row r="11" spans="1:88" x14ac:dyDescent="0.3">
      <c r="A11" t="s">
        <v>132</v>
      </c>
      <c r="B11" s="26">
        <v>4.4999999999999998E-2</v>
      </c>
      <c r="C11" s="26">
        <v>0.72</v>
      </c>
      <c r="D11" s="26">
        <v>2.7925</v>
      </c>
      <c r="E11" s="26">
        <v>5.7500000000000002E-2</v>
      </c>
      <c r="F11" s="26">
        <v>0.625</v>
      </c>
      <c r="G11" s="26">
        <v>2.0249999999999999</v>
      </c>
      <c r="H11" s="26">
        <v>8.2500000000000004E-2</v>
      </c>
      <c r="I11" s="26">
        <v>0.63</v>
      </c>
      <c r="J11" s="26">
        <v>1.8125</v>
      </c>
      <c r="K11" s="26">
        <v>0</v>
      </c>
      <c r="L11" s="26">
        <v>0.215</v>
      </c>
      <c r="M11" s="26">
        <v>1.1875</v>
      </c>
      <c r="N11" s="26">
        <v>2.5000000000000001E-3</v>
      </c>
      <c r="O11" s="26">
        <v>0.17</v>
      </c>
      <c r="P11" s="26">
        <v>1.1125</v>
      </c>
      <c r="Q11" s="26">
        <v>0.09</v>
      </c>
      <c r="R11" s="26">
        <v>0.45500000000000002</v>
      </c>
      <c r="S11" s="26">
        <v>1.5575000000000001</v>
      </c>
      <c r="T11" s="26">
        <v>0.09</v>
      </c>
      <c r="U11" s="26">
        <v>0.45500000000000002</v>
      </c>
      <c r="V11" s="26">
        <v>1.5249999999999999</v>
      </c>
      <c r="W11" s="26">
        <v>7.2499999999999995E-2</v>
      </c>
      <c r="X11" s="26">
        <v>0.36</v>
      </c>
      <c r="Y11" s="26">
        <v>1.2675000000000001</v>
      </c>
      <c r="Z11" s="26">
        <v>6.25E-2</v>
      </c>
      <c r="AA11" s="26">
        <v>0.29499999999999998</v>
      </c>
      <c r="AB11" s="26">
        <v>1.2675000000000001</v>
      </c>
      <c r="AC11" s="26">
        <v>0</v>
      </c>
      <c r="AD11" s="26">
        <v>0.14499999999999999</v>
      </c>
      <c r="AE11" s="26">
        <v>3.2225000000000001</v>
      </c>
      <c r="AF11" s="26">
        <v>0</v>
      </c>
      <c r="AG11" s="26">
        <v>0.14000000000000001</v>
      </c>
      <c r="AH11" s="26">
        <v>3.3325</v>
      </c>
      <c r="AI11" s="26">
        <v>0</v>
      </c>
      <c r="AJ11" s="26">
        <v>0.185</v>
      </c>
      <c r="AK11" s="26">
        <v>3.0775000000000001</v>
      </c>
      <c r="AL11" s="26">
        <v>0</v>
      </c>
      <c r="AM11" s="26">
        <v>0.18</v>
      </c>
      <c r="AN11" s="26">
        <v>3.01</v>
      </c>
      <c r="AO11" s="26">
        <v>2.5000000000000001E-3</v>
      </c>
      <c r="AP11" s="26">
        <v>0.19</v>
      </c>
      <c r="AQ11" s="26">
        <v>2.3875000000000002</v>
      </c>
      <c r="AR11" s="26">
        <v>0</v>
      </c>
      <c r="AS11" s="26">
        <v>0.16500000000000001</v>
      </c>
      <c r="AT11" s="26">
        <v>4.6050000000000004</v>
      </c>
      <c r="AU11" s="26">
        <v>0</v>
      </c>
      <c r="AV11" s="26">
        <v>0.12</v>
      </c>
      <c r="AW11" s="26">
        <v>3.62</v>
      </c>
      <c r="AX11" s="26">
        <v>0</v>
      </c>
      <c r="AY11" s="26">
        <v>0.29499999999999998</v>
      </c>
      <c r="AZ11" s="26">
        <v>2.585</v>
      </c>
      <c r="BA11" s="26">
        <v>0</v>
      </c>
      <c r="BB11" s="26">
        <v>0.28499999999999998</v>
      </c>
      <c r="BC11" s="26">
        <v>2.5425</v>
      </c>
      <c r="BD11" s="26">
        <v>0</v>
      </c>
      <c r="BE11" s="26">
        <v>3.5000000000000003E-2</v>
      </c>
      <c r="BF11" s="26">
        <v>0.98750000000000004</v>
      </c>
      <c r="BG11" s="26">
        <v>0.02</v>
      </c>
      <c r="BH11" s="26">
        <v>0.29499999999999998</v>
      </c>
      <c r="BI11" s="26">
        <v>2.0750000000000002</v>
      </c>
      <c r="BJ11" s="26">
        <v>0.02</v>
      </c>
      <c r="BK11" s="26">
        <v>0.22500000000000001</v>
      </c>
      <c r="BL11" s="26">
        <v>1.33</v>
      </c>
      <c r="BM11" s="26">
        <v>0.02</v>
      </c>
      <c r="BN11" s="26">
        <v>0.25</v>
      </c>
      <c r="BO11" s="26">
        <v>1.5149999999999999</v>
      </c>
      <c r="BP11" s="26">
        <v>0.03</v>
      </c>
      <c r="BQ11" s="26">
        <v>0.17499999999999999</v>
      </c>
      <c r="BR11" s="26">
        <v>1.2649999999999999</v>
      </c>
      <c r="BS11" s="26">
        <v>3.2500000000000001E-2</v>
      </c>
      <c r="BT11" s="26">
        <v>0.185</v>
      </c>
      <c r="BU11" s="26">
        <v>1.0349999999999999</v>
      </c>
      <c r="BV11" s="26">
        <v>0.03</v>
      </c>
      <c r="BW11" s="26">
        <v>0.155</v>
      </c>
      <c r="BX11" s="26">
        <v>1.0449999999999999</v>
      </c>
      <c r="BY11" s="26">
        <v>0.02</v>
      </c>
      <c r="BZ11" s="26">
        <v>0.14499999999999999</v>
      </c>
      <c r="CA11" s="26">
        <v>0.73499999999999999</v>
      </c>
      <c r="CB11" s="26">
        <v>0.01</v>
      </c>
      <c r="CC11" s="26">
        <v>0.1</v>
      </c>
      <c r="CD11" s="26">
        <v>0.68500000000000005</v>
      </c>
      <c r="CE11" s="26">
        <v>0.05</v>
      </c>
      <c r="CF11" s="26">
        <v>0.28999999999999998</v>
      </c>
      <c r="CG11" s="26">
        <v>1.4325000000000001</v>
      </c>
      <c r="CH11" s="26">
        <v>0.04</v>
      </c>
      <c r="CI11" s="26">
        <v>0.3</v>
      </c>
      <c r="CJ11" s="26">
        <v>1.125</v>
      </c>
    </row>
    <row r="12" spans="1:88" x14ac:dyDescent="0.3">
      <c r="A12" t="s">
        <v>133</v>
      </c>
      <c r="B12" s="26">
        <v>6.25E-2</v>
      </c>
      <c r="C12" s="26">
        <v>0.88</v>
      </c>
      <c r="D12" s="26">
        <v>2.79</v>
      </c>
      <c r="E12" s="26">
        <v>0.06</v>
      </c>
      <c r="F12" s="26">
        <v>0.71</v>
      </c>
      <c r="G12" s="26">
        <v>1.9650000000000001</v>
      </c>
      <c r="H12" s="26">
        <v>0.05</v>
      </c>
      <c r="I12" s="26">
        <v>0.58499999999999996</v>
      </c>
      <c r="J12" s="26">
        <v>1.7475000000000001</v>
      </c>
      <c r="K12" s="26">
        <v>0</v>
      </c>
      <c r="L12" s="26">
        <v>0.16500000000000001</v>
      </c>
      <c r="M12" s="26">
        <v>1.1725000000000001</v>
      </c>
      <c r="N12" s="26">
        <v>0.01</v>
      </c>
      <c r="O12" s="26">
        <v>0.13500000000000001</v>
      </c>
      <c r="P12" s="26">
        <v>1.085</v>
      </c>
      <c r="Q12" s="26">
        <v>6.25E-2</v>
      </c>
      <c r="R12" s="26">
        <v>0.46500000000000002</v>
      </c>
      <c r="S12" s="26">
        <v>1.605</v>
      </c>
      <c r="T12" s="26">
        <v>7.2499999999999995E-2</v>
      </c>
      <c r="U12" s="26">
        <v>0.45500000000000002</v>
      </c>
      <c r="V12" s="26">
        <v>1.6</v>
      </c>
      <c r="W12" s="26">
        <v>5.2499999999999998E-2</v>
      </c>
      <c r="X12" s="26">
        <v>0.36499999999999999</v>
      </c>
      <c r="Y12" s="26">
        <v>1.7350000000000001</v>
      </c>
      <c r="Z12" s="26">
        <v>0.05</v>
      </c>
      <c r="AA12" s="26">
        <v>0.29499999999999998</v>
      </c>
      <c r="AB12" s="26">
        <v>1.5249999999999999</v>
      </c>
      <c r="AC12" s="26">
        <v>0</v>
      </c>
      <c r="AD12" s="26">
        <v>0.19</v>
      </c>
      <c r="AE12" s="26">
        <v>3.0375000000000001</v>
      </c>
      <c r="AF12" s="26">
        <v>0</v>
      </c>
      <c r="AG12" s="26">
        <v>0.19500000000000001</v>
      </c>
      <c r="AH12" s="26">
        <v>3.0474999999999999</v>
      </c>
      <c r="AI12" s="26">
        <v>0</v>
      </c>
      <c r="AJ12" s="26">
        <v>0.17499999999999999</v>
      </c>
      <c r="AK12" s="26">
        <v>2.7949999999999999</v>
      </c>
      <c r="AL12" s="26">
        <v>0</v>
      </c>
      <c r="AM12" s="26">
        <v>0.19</v>
      </c>
      <c r="AN12" s="26">
        <v>2.7549999999999999</v>
      </c>
      <c r="AO12" s="26">
        <v>0</v>
      </c>
      <c r="AP12" s="26">
        <v>0.2</v>
      </c>
      <c r="AQ12" s="26">
        <v>2.2075</v>
      </c>
      <c r="AR12" s="26">
        <v>0</v>
      </c>
      <c r="AS12" s="26">
        <v>0.04</v>
      </c>
      <c r="AT12" s="26">
        <v>3.01</v>
      </c>
      <c r="AU12" s="26">
        <v>0</v>
      </c>
      <c r="AV12" s="26">
        <v>0.04</v>
      </c>
      <c r="AW12" s="26">
        <v>2.19</v>
      </c>
      <c r="AX12" s="26">
        <v>2.5000000000000001E-3</v>
      </c>
      <c r="AY12" s="26">
        <v>0.22500000000000001</v>
      </c>
      <c r="AZ12" s="26">
        <v>1.9750000000000001</v>
      </c>
      <c r="BA12" s="26">
        <v>2.5000000000000001E-3</v>
      </c>
      <c r="BB12" s="26">
        <v>0.22</v>
      </c>
      <c r="BC12" s="26">
        <v>1.9375</v>
      </c>
      <c r="BD12" s="26">
        <v>0</v>
      </c>
      <c r="BE12" s="26">
        <v>0</v>
      </c>
      <c r="BF12" s="26">
        <v>0.45</v>
      </c>
      <c r="BG12" s="26">
        <v>0.01</v>
      </c>
      <c r="BH12" s="26">
        <v>0.18</v>
      </c>
      <c r="BI12" s="26">
        <v>1.7024999999999999</v>
      </c>
      <c r="BJ12" s="26">
        <v>0.01</v>
      </c>
      <c r="BK12" s="26">
        <v>0.13500000000000001</v>
      </c>
      <c r="BL12" s="26">
        <v>1.29</v>
      </c>
      <c r="BM12" s="26">
        <v>2.5000000000000001E-3</v>
      </c>
      <c r="BN12" s="26">
        <v>0.16500000000000001</v>
      </c>
      <c r="BO12" s="26">
        <v>1.4075</v>
      </c>
      <c r="BP12" s="26">
        <v>0.05</v>
      </c>
      <c r="BQ12" s="26">
        <v>0.41</v>
      </c>
      <c r="BR12" s="26">
        <v>1.01</v>
      </c>
      <c r="BS12" s="26">
        <v>5.5E-2</v>
      </c>
      <c r="BT12" s="26">
        <v>0.32500000000000001</v>
      </c>
      <c r="BU12" s="26">
        <v>1.0175000000000001</v>
      </c>
      <c r="BV12" s="26">
        <v>4.7500000000000001E-2</v>
      </c>
      <c r="BW12" s="26">
        <v>0.27</v>
      </c>
      <c r="BX12" s="26">
        <v>0.98750000000000004</v>
      </c>
      <c r="BY12" s="26">
        <v>0.04</v>
      </c>
      <c r="BZ12" s="26">
        <v>0.19</v>
      </c>
      <c r="CA12" s="26">
        <v>0.9</v>
      </c>
      <c r="CB12" s="26">
        <v>0.03</v>
      </c>
      <c r="CC12" s="26">
        <v>0.14499999999999999</v>
      </c>
      <c r="CD12" s="26">
        <v>0.6825</v>
      </c>
      <c r="CE12" s="26">
        <v>3.2500000000000001E-2</v>
      </c>
      <c r="CF12" s="26">
        <v>0.25</v>
      </c>
      <c r="CG12" s="26">
        <v>1.405</v>
      </c>
      <c r="CH12" s="26">
        <v>5.5E-2</v>
      </c>
      <c r="CI12" s="26">
        <v>0.27</v>
      </c>
      <c r="CJ12" s="26">
        <v>1.0175000000000001</v>
      </c>
    </row>
    <row r="13" spans="1:88" x14ac:dyDescent="0.3">
      <c r="A13" t="s">
        <v>134</v>
      </c>
      <c r="B13" s="26">
        <v>0.03</v>
      </c>
      <c r="C13" s="26">
        <v>0.94</v>
      </c>
      <c r="D13" s="26">
        <v>2.57</v>
      </c>
      <c r="E13" s="26">
        <v>9.2499999999999999E-2</v>
      </c>
      <c r="F13" s="26">
        <v>0.70499999999999996</v>
      </c>
      <c r="G13" s="26">
        <v>2.1025</v>
      </c>
      <c r="H13" s="26">
        <v>9.5000000000000001E-2</v>
      </c>
      <c r="I13" s="26">
        <v>0.55500000000000005</v>
      </c>
      <c r="J13" s="26">
        <v>1.675</v>
      </c>
      <c r="K13" s="26">
        <v>0</v>
      </c>
      <c r="L13" s="26">
        <v>0.15</v>
      </c>
      <c r="M13" s="26">
        <v>1.145</v>
      </c>
      <c r="N13" s="26">
        <v>0</v>
      </c>
      <c r="O13" s="26">
        <v>0.105</v>
      </c>
      <c r="P13" s="26">
        <v>0.89500000000000002</v>
      </c>
      <c r="Q13" s="26">
        <v>0.1125</v>
      </c>
      <c r="R13" s="26">
        <v>0.43</v>
      </c>
      <c r="S13" s="26">
        <v>1.3125</v>
      </c>
      <c r="T13" s="26">
        <v>0.11</v>
      </c>
      <c r="U13" s="26">
        <v>0.41499999999999998</v>
      </c>
      <c r="V13" s="26">
        <v>1.2825</v>
      </c>
      <c r="W13" s="26">
        <v>9.2499999999999999E-2</v>
      </c>
      <c r="X13" s="26">
        <v>0.375</v>
      </c>
      <c r="Y13" s="26">
        <v>1.0674999999999999</v>
      </c>
      <c r="Z13" s="26">
        <v>8.2500000000000004E-2</v>
      </c>
      <c r="AA13" s="26">
        <v>0.32</v>
      </c>
      <c r="AB13" s="26">
        <v>0.88749999999999996</v>
      </c>
      <c r="AC13" s="26">
        <v>0</v>
      </c>
      <c r="AD13" s="26">
        <v>0.41499999999999998</v>
      </c>
      <c r="AE13" s="26">
        <v>2.6</v>
      </c>
      <c r="AF13" s="26">
        <v>2.5000000000000001E-3</v>
      </c>
      <c r="AG13" s="26">
        <v>0.42</v>
      </c>
      <c r="AH13" s="26">
        <v>2.6124999999999998</v>
      </c>
      <c r="AI13" s="26">
        <v>0</v>
      </c>
      <c r="AJ13" s="26">
        <v>0.39</v>
      </c>
      <c r="AK13" s="26">
        <v>2.2374999999999998</v>
      </c>
      <c r="AL13" s="26">
        <v>0</v>
      </c>
      <c r="AM13" s="26">
        <v>0.39</v>
      </c>
      <c r="AN13" s="26">
        <v>2.1775000000000002</v>
      </c>
      <c r="AO13" s="26">
        <v>0</v>
      </c>
      <c r="AP13" s="26">
        <v>0.31</v>
      </c>
      <c r="AQ13" s="26">
        <v>1.6825000000000001</v>
      </c>
      <c r="AR13" s="26">
        <v>0</v>
      </c>
      <c r="AS13" s="26">
        <v>3.5000000000000003E-2</v>
      </c>
      <c r="AT13" s="26">
        <v>2.82</v>
      </c>
      <c r="AU13" s="26">
        <v>0</v>
      </c>
      <c r="AV13" s="26">
        <v>3.5000000000000003E-2</v>
      </c>
      <c r="AW13" s="26">
        <v>1.7075</v>
      </c>
      <c r="AX13" s="26">
        <v>2.5000000000000001E-3</v>
      </c>
      <c r="AY13" s="26">
        <v>0.245</v>
      </c>
      <c r="AZ13" s="26">
        <v>1.9575</v>
      </c>
      <c r="BA13" s="26">
        <v>2.5000000000000001E-3</v>
      </c>
      <c r="BB13" s="26">
        <v>0.24</v>
      </c>
      <c r="BC13" s="26">
        <v>1.92</v>
      </c>
      <c r="BD13" s="26">
        <v>0</v>
      </c>
      <c r="BE13" s="26">
        <v>0</v>
      </c>
      <c r="BF13" s="26">
        <v>0.21</v>
      </c>
      <c r="BG13" s="26">
        <v>0.01</v>
      </c>
      <c r="BH13" s="26">
        <v>0.21</v>
      </c>
      <c r="BI13" s="26">
        <v>1.6725000000000001</v>
      </c>
      <c r="BJ13" s="26">
        <v>0</v>
      </c>
      <c r="BK13" s="26">
        <v>0.14499999999999999</v>
      </c>
      <c r="BL13" s="26">
        <v>1.1850000000000001</v>
      </c>
      <c r="BM13" s="26">
        <v>0</v>
      </c>
      <c r="BN13" s="26">
        <v>0.17499999999999999</v>
      </c>
      <c r="BO13" s="26">
        <v>1.3875</v>
      </c>
      <c r="BP13" s="26">
        <v>0.03</v>
      </c>
      <c r="BQ13" s="26">
        <v>0.3</v>
      </c>
      <c r="BR13" s="26">
        <v>1.0125</v>
      </c>
      <c r="BS13" s="26">
        <v>3.2500000000000001E-2</v>
      </c>
      <c r="BT13" s="26">
        <v>0.2</v>
      </c>
      <c r="BU13" s="26">
        <v>1.0874999999999999</v>
      </c>
      <c r="BV13" s="26">
        <v>4.2500000000000003E-2</v>
      </c>
      <c r="BW13" s="26">
        <v>0.185</v>
      </c>
      <c r="BX13" s="26">
        <v>1.0249999999999999</v>
      </c>
      <c r="BY13" s="26">
        <v>0.03</v>
      </c>
      <c r="BZ13" s="26">
        <v>0.155</v>
      </c>
      <c r="CA13" s="26">
        <v>0.84</v>
      </c>
      <c r="CB13" s="26">
        <v>0.02</v>
      </c>
      <c r="CC13" s="26">
        <v>0.11</v>
      </c>
      <c r="CD13" s="26">
        <v>0.58750000000000002</v>
      </c>
      <c r="CE13" s="26">
        <v>4.7500000000000001E-2</v>
      </c>
      <c r="CF13" s="26">
        <v>0.32500000000000001</v>
      </c>
      <c r="CG13" s="26">
        <v>0.99750000000000005</v>
      </c>
      <c r="CH13" s="26">
        <v>0.09</v>
      </c>
      <c r="CI13" s="26">
        <v>0.315</v>
      </c>
      <c r="CJ13" s="26">
        <v>0.91</v>
      </c>
    </row>
    <row r="14" spans="1:88" x14ac:dyDescent="0.3">
      <c r="A14" t="s">
        <v>135</v>
      </c>
      <c r="B14" s="26">
        <v>1.4999999999999999E-2</v>
      </c>
      <c r="C14" s="26">
        <v>1</v>
      </c>
      <c r="D14" s="26">
        <v>2.5950000000000002</v>
      </c>
      <c r="E14" s="26">
        <v>0.03</v>
      </c>
      <c r="F14" s="26">
        <v>0.84</v>
      </c>
      <c r="G14" s="26">
        <v>2.2749999999999999</v>
      </c>
      <c r="H14" s="26">
        <v>0.02</v>
      </c>
      <c r="I14" s="26">
        <v>0.76500000000000001</v>
      </c>
      <c r="J14" s="26">
        <v>2.0950000000000002</v>
      </c>
      <c r="K14" s="26">
        <v>0</v>
      </c>
      <c r="L14" s="26">
        <v>0.3</v>
      </c>
      <c r="M14" s="26">
        <v>1.7175</v>
      </c>
      <c r="N14" s="26">
        <v>0</v>
      </c>
      <c r="O14" s="26">
        <v>0.19500000000000001</v>
      </c>
      <c r="P14" s="26">
        <v>1.1625000000000001</v>
      </c>
      <c r="Q14" s="26">
        <v>2.2499999999999999E-2</v>
      </c>
      <c r="R14" s="26">
        <v>0.625</v>
      </c>
      <c r="S14" s="26">
        <v>2.02</v>
      </c>
      <c r="T14" s="26">
        <v>2.2499999999999999E-2</v>
      </c>
      <c r="U14" s="26">
        <v>0.60499999999999998</v>
      </c>
      <c r="V14" s="26">
        <v>2.0825</v>
      </c>
      <c r="W14" s="26">
        <v>0.02</v>
      </c>
      <c r="X14" s="26">
        <v>0.47499999999999998</v>
      </c>
      <c r="Y14" s="26">
        <v>1.7949999999999999</v>
      </c>
      <c r="Z14" s="26">
        <v>0.02</v>
      </c>
      <c r="AA14" s="26">
        <v>0.38500000000000001</v>
      </c>
      <c r="AB14" s="26">
        <v>1.5</v>
      </c>
      <c r="AC14" s="26">
        <v>0</v>
      </c>
      <c r="AD14" s="26">
        <v>1.1850000000000001</v>
      </c>
      <c r="AE14" s="26">
        <v>3.4775</v>
      </c>
      <c r="AF14" s="26">
        <v>0</v>
      </c>
      <c r="AG14" s="26">
        <v>1.0900000000000001</v>
      </c>
      <c r="AH14" s="26">
        <v>3.24</v>
      </c>
      <c r="AI14" s="26">
        <v>0</v>
      </c>
      <c r="AJ14" s="26">
        <v>0.92500000000000004</v>
      </c>
      <c r="AK14" s="26">
        <v>2.8975</v>
      </c>
      <c r="AL14" s="26">
        <v>0</v>
      </c>
      <c r="AM14" s="26">
        <v>0.9</v>
      </c>
      <c r="AN14" s="26">
        <v>2.9175</v>
      </c>
      <c r="AO14" s="26">
        <v>0</v>
      </c>
      <c r="AP14" s="26">
        <v>0.65</v>
      </c>
      <c r="AQ14" s="26">
        <v>2.5724999999999998</v>
      </c>
      <c r="AR14" s="26">
        <v>0</v>
      </c>
      <c r="AS14" s="26">
        <v>0.06</v>
      </c>
      <c r="AT14" s="26">
        <v>3.875</v>
      </c>
      <c r="AU14" s="26">
        <v>0</v>
      </c>
      <c r="AV14" s="26">
        <v>4.4999999999999998E-2</v>
      </c>
      <c r="AW14" s="26">
        <v>2.8025000000000002</v>
      </c>
      <c r="AX14" s="26">
        <v>0</v>
      </c>
      <c r="AY14" s="26">
        <v>0.56000000000000005</v>
      </c>
      <c r="AZ14" s="26">
        <v>2.4575</v>
      </c>
      <c r="BA14" s="26">
        <v>0</v>
      </c>
      <c r="BB14" s="26">
        <v>0.56499999999999995</v>
      </c>
      <c r="BC14" s="26">
        <v>2.4249999999999998</v>
      </c>
      <c r="BD14" s="26">
        <v>0</v>
      </c>
      <c r="BE14" s="26">
        <v>0</v>
      </c>
      <c r="BF14" s="26">
        <v>1.2324999999999999</v>
      </c>
      <c r="BG14" s="26">
        <v>0</v>
      </c>
      <c r="BH14" s="26">
        <v>0.46500000000000002</v>
      </c>
      <c r="BI14" s="26">
        <v>2.145</v>
      </c>
      <c r="BJ14" s="26">
        <v>0</v>
      </c>
      <c r="BK14" s="26">
        <v>0.315</v>
      </c>
      <c r="BL14" s="26">
        <v>1.74</v>
      </c>
      <c r="BM14" s="26">
        <v>0</v>
      </c>
      <c r="BN14" s="26">
        <v>0.38</v>
      </c>
      <c r="BO14" s="26">
        <v>2.0150000000000001</v>
      </c>
      <c r="BP14" s="26">
        <v>0.01</v>
      </c>
      <c r="BQ14" s="26">
        <v>0.435</v>
      </c>
      <c r="BR14" s="26">
        <v>1.4575</v>
      </c>
      <c r="BS14" s="26">
        <v>2.5000000000000001E-3</v>
      </c>
      <c r="BT14" s="26">
        <v>0.31</v>
      </c>
      <c r="BU14" s="26">
        <v>1.4850000000000001</v>
      </c>
      <c r="BV14" s="26">
        <v>0.01</v>
      </c>
      <c r="BW14" s="26">
        <v>0.245</v>
      </c>
      <c r="BX14" s="26">
        <v>1.6</v>
      </c>
      <c r="BY14" s="26">
        <v>0.01</v>
      </c>
      <c r="BZ14" s="26">
        <v>0.16500000000000001</v>
      </c>
      <c r="CA14" s="26">
        <v>1.335</v>
      </c>
      <c r="CB14" s="26">
        <v>2.5000000000000001E-3</v>
      </c>
      <c r="CC14" s="26">
        <v>0.14499999999999999</v>
      </c>
      <c r="CD14" s="26">
        <v>1.0625</v>
      </c>
      <c r="CE14" s="26">
        <v>1.2500000000000001E-2</v>
      </c>
      <c r="CF14" s="26">
        <v>0.375</v>
      </c>
      <c r="CG14" s="26">
        <v>1.6375</v>
      </c>
      <c r="CH14" s="26">
        <v>2.5000000000000001E-2</v>
      </c>
      <c r="CI14" s="26">
        <v>0.37</v>
      </c>
      <c r="CJ14" s="26">
        <v>1.35</v>
      </c>
    </row>
    <row r="15" spans="1:88" x14ac:dyDescent="0.3">
      <c r="A15" t="s">
        <v>79</v>
      </c>
      <c r="B15" s="26">
        <v>0.06</v>
      </c>
      <c r="C15" s="26">
        <v>0.67500000000000004</v>
      </c>
      <c r="D15" s="26">
        <v>2.2149999999999999</v>
      </c>
      <c r="E15" s="26">
        <v>0.09</v>
      </c>
      <c r="F15" s="26">
        <v>0.5</v>
      </c>
      <c r="G15" s="26">
        <v>2.1375000000000002</v>
      </c>
      <c r="H15" s="26">
        <v>0.1</v>
      </c>
      <c r="I15" s="26">
        <v>0.495</v>
      </c>
      <c r="J15" s="26">
        <v>1.9475</v>
      </c>
      <c r="K15" s="26">
        <v>0</v>
      </c>
      <c r="L15" s="26">
        <v>0.17</v>
      </c>
      <c r="M15" s="26">
        <v>1.3975</v>
      </c>
      <c r="N15" s="26">
        <v>0</v>
      </c>
      <c r="O15" s="26">
        <v>0.19</v>
      </c>
      <c r="P15" s="26">
        <v>1.2625</v>
      </c>
      <c r="Q15" s="26">
        <v>0.11</v>
      </c>
      <c r="R15" s="26">
        <v>0.37</v>
      </c>
      <c r="S15" s="26">
        <v>1.5125</v>
      </c>
      <c r="T15" s="26">
        <v>0.10249999999999999</v>
      </c>
      <c r="U15" s="26">
        <v>0.36</v>
      </c>
      <c r="V15" s="26">
        <v>1.49</v>
      </c>
      <c r="W15" s="26">
        <v>8.5000000000000006E-2</v>
      </c>
      <c r="X15" s="26">
        <v>0.28499999999999998</v>
      </c>
      <c r="Y15" s="26">
        <v>1.42</v>
      </c>
      <c r="Z15" s="26">
        <v>0.09</v>
      </c>
      <c r="AA15" s="26">
        <v>0.23499999999999999</v>
      </c>
      <c r="AB15" s="26">
        <v>1.49</v>
      </c>
      <c r="AC15" s="26">
        <v>2.2499999999999999E-2</v>
      </c>
      <c r="AD15" s="26">
        <v>0.51500000000000001</v>
      </c>
      <c r="AE15" s="26">
        <v>2.9550000000000001</v>
      </c>
      <c r="AF15" s="26">
        <v>2.2499999999999999E-2</v>
      </c>
      <c r="AG15" s="26">
        <v>0.49</v>
      </c>
      <c r="AH15" s="26">
        <v>2.8574999999999999</v>
      </c>
      <c r="AI15" s="26">
        <v>1.4999999999999999E-2</v>
      </c>
      <c r="AJ15" s="26">
        <v>0.41499999999999998</v>
      </c>
      <c r="AK15" s="26">
        <v>2.4674999999999998</v>
      </c>
      <c r="AL15" s="26">
        <v>1.4999999999999999E-2</v>
      </c>
      <c r="AM15" s="26">
        <v>0.40500000000000003</v>
      </c>
      <c r="AN15" s="26">
        <v>2.3975</v>
      </c>
      <c r="AO15" s="26">
        <v>1.2500000000000001E-2</v>
      </c>
      <c r="AP15" s="26">
        <v>0.34</v>
      </c>
      <c r="AQ15" s="26">
        <v>1.68</v>
      </c>
      <c r="AR15" s="26">
        <v>0</v>
      </c>
      <c r="AS15" s="26">
        <v>0.745</v>
      </c>
      <c r="AT15" s="26">
        <v>5.1074999999999999</v>
      </c>
      <c r="AU15" s="26">
        <v>0</v>
      </c>
      <c r="AV15" s="26">
        <v>0.7</v>
      </c>
      <c r="AW15" s="26">
        <v>3.5024999999999999</v>
      </c>
      <c r="AX15" s="26">
        <v>1.2500000000000001E-2</v>
      </c>
      <c r="AY15" s="26">
        <v>0.43</v>
      </c>
      <c r="AZ15" s="26">
        <v>1.835</v>
      </c>
      <c r="BA15" s="26">
        <v>1.2500000000000001E-2</v>
      </c>
      <c r="BB15" s="26">
        <v>0.42499999999999999</v>
      </c>
      <c r="BC15" s="26">
        <v>1.855</v>
      </c>
      <c r="BD15" s="26">
        <v>0</v>
      </c>
      <c r="BE15" s="26">
        <v>0.03</v>
      </c>
      <c r="BF15" s="26">
        <v>1.2024999999999999</v>
      </c>
      <c r="BG15" s="26">
        <v>0.02</v>
      </c>
      <c r="BH15" s="26">
        <v>0.34499999999999997</v>
      </c>
      <c r="BI15" s="26">
        <v>2.0274999999999999</v>
      </c>
      <c r="BJ15" s="26">
        <v>0.01</v>
      </c>
      <c r="BK15" s="26">
        <v>0.23499999999999999</v>
      </c>
      <c r="BL15" s="26">
        <v>1.425</v>
      </c>
      <c r="BM15" s="26">
        <v>0.01</v>
      </c>
      <c r="BN15" s="26">
        <v>0.25</v>
      </c>
      <c r="BO15" s="26">
        <v>1.6</v>
      </c>
      <c r="BP15" s="26">
        <v>4.2500000000000003E-2</v>
      </c>
      <c r="BQ15" s="26">
        <v>0.29499999999999998</v>
      </c>
      <c r="BR15" s="26">
        <v>0.97250000000000003</v>
      </c>
      <c r="BS15" s="26">
        <v>3.2500000000000001E-2</v>
      </c>
      <c r="BT15" s="26">
        <v>0.22</v>
      </c>
      <c r="BU15" s="26">
        <v>0.84499999999999997</v>
      </c>
      <c r="BV15" s="26">
        <v>0.03</v>
      </c>
      <c r="BW15" s="26">
        <v>0.17</v>
      </c>
      <c r="BX15" s="26">
        <v>0.90500000000000003</v>
      </c>
      <c r="BY15" s="26">
        <v>0.02</v>
      </c>
      <c r="BZ15" s="26">
        <v>0.11</v>
      </c>
      <c r="CA15" s="26">
        <v>0.82</v>
      </c>
      <c r="CB15" s="26">
        <v>0.02</v>
      </c>
      <c r="CC15" s="26">
        <v>0.1</v>
      </c>
      <c r="CD15" s="26">
        <v>0.66749999999999998</v>
      </c>
      <c r="CE15" s="26">
        <v>5.2499999999999998E-2</v>
      </c>
      <c r="CF15" s="26">
        <v>0.31</v>
      </c>
      <c r="CG15" s="26">
        <v>1.28</v>
      </c>
      <c r="CH15" s="26">
        <v>0.06</v>
      </c>
      <c r="CI15" s="26">
        <v>0.36</v>
      </c>
      <c r="CJ15" s="26">
        <v>1.2575000000000001</v>
      </c>
    </row>
    <row r="16" spans="1:88" x14ac:dyDescent="0.3">
      <c r="A16" t="s">
        <v>136</v>
      </c>
      <c r="B16" s="26">
        <v>0.05</v>
      </c>
      <c r="C16" s="26">
        <v>0.84</v>
      </c>
      <c r="D16" s="26">
        <v>2.2825000000000002</v>
      </c>
      <c r="E16" s="26">
        <v>9.2499999999999999E-2</v>
      </c>
      <c r="F16" s="26">
        <v>0.68500000000000005</v>
      </c>
      <c r="G16" s="26">
        <v>1.85</v>
      </c>
      <c r="H16" s="26">
        <v>7.2499999999999995E-2</v>
      </c>
      <c r="I16" s="26">
        <v>0.61499999999999999</v>
      </c>
      <c r="J16" s="26">
        <v>1.4624999999999999</v>
      </c>
      <c r="K16" s="26">
        <v>0</v>
      </c>
      <c r="L16" s="26">
        <v>0.28499999999999998</v>
      </c>
      <c r="M16" s="26">
        <v>1.7150000000000001</v>
      </c>
      <c r="N16" s="26">
        <v>0.01</v>
      </c>
      <c r="O16" s="26">
        <v>0.20499999999999999</v>
      </c>
      <c r="P16" s="26">
        <v>1.1499999999999999</v>
      </c>
      <c r="Q16" s="26">
        <v>7.2499999999999995E-2</v>
      </c>
      <c r="R16" s="26">
        <v>0.45</v>
      </c>
      <c r="S16" s="26">
        <v>1.4475</v>
      </c>
      <c r="T16" s="26">
        <v>7.0000000000000007E-2</v>
      </c>
      <c r="U16" s="26">
        <v>0.45500000000000002</v>
      </c>
      <c r="V16" s="26">
        <v>1.425</v>
      </c>
      <c r="W16" s="26">
        <v>0.06</v>
      </c>
      <c r="X16" s="26">
        <v>0.38</v>
      </c>
      <c r="Y16" s="26">
        <v>1.2675000000000001</v>
      </c>
      <c r="Z16" s="26">
        <v>0.06</v>
      </c>
      <c r="AA16" s="26">
        <v>0.39500000000000002</v>
      </c>
      <c r="AB16" s="26">
        <v>1.2324999999999999</v>
      </c>
      <c r="AC16" s="26">
        <v>0</v>
      </c>
      <c r="AD16" s="26">
        <v>0.26500000000000001</v>
      </c>
      <c r="AE16" s="26">
        <v>2.395</v>
      </c>
      <c r="AF16" s="26">
        <v>0</v>
      </c>
      <c r="AG16" s="26">
        <v>0.28000000000000003</v>
      </c>
      <c r="AH16" s="26">
        <v>2.1924999999999999</v>
      </c>
      <c r="AI16" s="26">
        <v>0</v>
      </c>
      <c r="AJ16" s="26">
        <v>0.25</v>
      </c>
      <c r="AK16" s="26">
        <v>1.85</v>
      </c>
      <c r="AL16" s="26">
        <v>0</v>
      </c>
      <c r="AM16" s="26">
        <v>0.245</v>
      </c>
      <c r="AN16" s="26">
        <v>1.8075000000000001</v>
      </c>
      <c r="AO16" s="26">
        <v>0</v>
      </c>
      <c r="AP16" s="26">
        <v>0.185</v>
      </c>
      <c r="AQ16" s="26">
        <v>1.3725000000000001</v>
      </c>
      <c r="AR16" s="26">
        <v>0</v>
      </c>
      <c r="AS16" s="26">
        <v>0.17</v>
      </c>
      <c r="AT16" s="26">
        <v>2.2400000000000002</v>
      </c>
      <c r="AU16" s="26">
        <v>0</v>
      </c>
      <c r="AV16" s="26">
        <v>0.105</v>
      </c>
      <c r="AW16" s="26">
        <v>2.0874999999999999</v>
      </c>
      <c r="AX16" s="26">
        <v>0</v>
      </c>
      <c r="AY16" s="26">
        <v>0.2</v>
      </c>
      <c r="AZ16" s="26">
        <v>1.6825000000000001</v>
      </c>
      <c r="BA16" s="26">
        <v>0</v>
      </c>
      <c r="BB16" s="26">
        <v>0.2</v>
      </c>
      <c r="BC16" s="26">
        <v>1.67</v>
      </c>
      <c r="BD16" s="26">
        <v>0</v>
      </c>
      <c r="BE16" s="26">
        <v>0</v>
      </c>
      <c r="BF16" s="26">
        <v>0.87749999999999995</v>
      </c>
      <c r="BG16" s="26">
        <v>0</v>
      </c>
      <c r="BH16" s="26">
        <v>0.185</v>
      </c>
      <c r="BI16" s="26">
        <v>1.5525</v>
      </c>
      <c r="BJ16" s="26">
        <v>2.5000000000000001E-3</v>
      </c>
      <c r="BK16" s="26">
        <v>0.17</v>
      </c>
      <c r="BL16" s="26">
        <v>1.145</v>
      </c>
      <c r="BM16" s="26">
        <v>0</v>
      </c>
      <c r="BN16" s="26">
        <v>0.18</v>
      </c>
      <c r="BO16" s="26">
        <v>1.1575</v>
      </c>
      <c r="BP16" s="26">
        <v>1.2500000000000001E-2</v>
      </c>
      <c r="BQ16" s="26">
        <v>0.33500000000000002</v>
      </c>
      <c r="BR16" s="26">
        <v>1.165</v>
      </c>
      <c r="BS16" s="26">
        <v>0.01</v>
      </c>
      <c r="BT16" s="26">
        <v>0.22</v>
      </c>
      <c r="BU16" s="26">
        <v>0.84499999999999997</v>
      </c>
      <c r="BV16" s="26">
        <v>0.01</v>
      </c>
      <c r="BW16" s="26">
        <v>0.19500000000000001</v>
      </c>
      <c r="BX16" s="26">
        <v>1.0575000000000001</v>
      </c>
      <c r="BY16" s="26">
        <v>1.2500000000000001E-2</v>
      </c>
      <c r="BZ16" s="26">
        <v>0.16500000000000001</v>
      </c>
      <c r="CA16" s="26">
        <v>0.97750000000000004</v>
      </c>
      <c r="CB16" s="26">
        <v>0.02</v>
      </c>
      <c r="CC16" s="26">
        <v>0.12</v>
      </c>
      <c r="CD16" s="26">
        <v>0.85750000000000004</v>
      </c>
      <c r="CE16" s="26">
        <v>4.2500000000000003E-2</v>
      </c>
      <c r="CF16" s="26">
        <v>0.28000000000000003</v>
      </c>
      <c r="CG16" s="26">
        <v>1.085</v>
      </c>
      <c r="CH16" s="26">
        <v>0.04</v>
      </c>
      <c r="CI16" s="26">
        <v>0.215</v>
      </c>
      <c r="CJ16" s="26">
        <v>1.1825000000000001</v>
      </c>
    </row>
    <row r="17" spans="1:88" x14ac:dyDescent="0.3">
      <c r="A17" t="s">
        <v>137</v>
      </c>
      <c r="B17" s="26">
        <v>0.01</v>
      </c>
      <c r="C17" s="26">
        <v>0.45</v>
      </c>
      <c r="D17" s="26">
        <v>3.1025</v>
      </c>
      <c r="E17" s="26">
        <v>2.2499999999999999E-2</v>
      </c>
      <c r="F17" s="26">
        <v>0.38500000000000001</v>
      </c>
      <c r="G17" s="26">
        <v>2.165</v>
      </c>
      <c r="H17" s="26">
        <v>2.2499999999999999E-2</v>
      </c>
      <c r="I17" s="26">
        <v>0.33500000000000002</v>
      </c>
      <c r="J17" s="26">
        <v>1.8225</v>
      </c>
      <c r="K17" s="26">
        <v>0</v>
      </c>
      <c r="L17" s="26">
        <v>0.26</v>
      </c>
      <c r="M17" s="26">
        <v>1.4575</v>
      </c>
      <c r="N17" s="26">
        <v>0</v>
      </c>
      <c r="O17" s="26">
        <v>0.19</v>
      </c>
      <c r="P17" s="26">
        <v>1.2350000000000001</v>
      </c>
      <c r="Q17" s="26">
        <v>5.5E-2</v>
      </c>
      <c r="R17" s="26">
        <v>0.27</v>
      </c>
      <c r="S17" s="26">
        <v>1.5375000000000001</v>
      </c>
      <c r="T17" s="26">
        <v>5.2499999999999998E-2</v>
      </c>
      <c r="U17" s="26">
        <v>0.26500000000000001</v>
      </c>
      <c r="V17" s="26">
        <v>1.4975000000000001</v>
      </c>
      <c r="W17" s="26">
        <v>0.05</v>
      </c>
      <c r="X17" s="26">
        <v>0.24</v>
      </c>
      <c r="Y17" s="26">
        <v>1.2050000000000001</v>
      </c>
      <c r="Z17" s="26">
        <v>4.2500000000000003E-2</v>
      </c>
      <c r="AA17" s="26">
        <v>0.245</v>
      </c>
      <c r="AB17" s="26">
        <v>1.125</v>
      </c>
      <c r="AC17" s="26">
        <v>0</v>
      </c>
      <c r="AD17" s="26">
        <v>0.13</v>
      </c>
      <c r="AE17" s="26">
        <v>2.8824999999999998</v>
      </c>
      <c r="AF17" s="26">
        <v>0</v>
      </c>
      <c r="AG17" s="26">
        <v>0.14000000000000001</v>
      </c>
      <c r="AH17" s="26">
        <v>2.9575</v>
      </c>
      <c r="AI17" s="26">
        <v>0</v>
      </c>
      <c r="AJ17" s="26">
        <v>0.125</v>
      </c>
      <c r="AK17" s="26">
        <v>2.625</v>
      </c>
      <c r="AL17" s="26">
        <v>0</v>
      </c>
      <c r="AM17" s="26">
        <v>0.125</v>
      </c>
      <c r="AN17" s="26">
        <v>2.66</v>
      </c>
      <c r="AO17" s="26">
        <v>0</v>
      </c>
      <c r="AP17" s="26">
        <v>9.5000000000000001E-2</v>
      </c>
      <c r="AQ17" s="26">
        <v>2.42</v>
      </c>
      <c r="AR17" s="26">
        <v>0</v>
      </c>
      <c r="AS17" s="26">
        <v>9.5000000000000001E-2</v>
      </c>
      <c r="AT17" s="26">
        <v>4.25</v>
      </c>
      <c r="AU17" s="26">
        <v>0</v>
      </c>
      <c r="AV17" s="26">
        <v>7.4999999999999997E-2</v>
      </c>
      <c r="AW17" s="26">
        <v>2.4449999999999998</v>
      </c>
      <c r="AX17" s="26">
        <v>0</v>
      </c>
      <c r="AY17" s="26">
        <v>9.5000000000000001E-2</v>
      </c>
      <c r="AZ17" s="26">
        <v>2.4049999999999998</v>
      </c>
      <c r="BA17" s="26">
        <v>0</v>
      </c>
      <c r="BB17" s="26">
        <v>9.5000000000000001E-2</v>
      </c>
      <c r="BC17" s="26">
        <v>2.395</v>
      </c>
      <c r="BD17" s="26">
        <v>0</v>
      </c>
      <c r="BE17" s="26">
        <v>0</v>
      </c>
      <c r="BF17" s="26">
        <v>1.0649999999999999</v>
      </c>
      <c r="BG17" s="26">
        <v>0</v>
      </c>
      <c r="BH17" s="26">
        <v>0.125</v>
      </c>
      <c r="BI17" s="26">
        <v>2.2850000000000001</v>
      </c>
      <c r="BJ17" s="26">
        <v>0</v>
      </c>
      <c r="BK17" s="26">
        <v>8.5000000000000006E-2</v>
      </c>
      <c r="BL17" s="26">
        <v>1.5024999999999999</v>
      </c>
      <c r="BM17" s="26">
        <v>0</v>
      </c>
      <c r="BN17" s="26">
        <v>0.105</v>
      </c>
      <c r="BO17" s="26">
        <v>1.6924999999999999</v>
      </c>
      <c r="BP17" s="26">
        <v>1.2500000000000001E-2</v>
      </c>
      <c r="BQ17" s="26">
        <v>0.28000000000000003</v>
      </c>
      <c r="BR17" s="26">
        <v>1</v>
      </c>
      <c r="BS17" s="26">
        <v>0.02</v>
      </c>
      <c r="BT17" s="26">
        <v>0.245</v>
      </c>
      <c r="BU17" s="26">
        <v>1.0925</v>
      </c>
      <c r="BV17" s="26">
        <v>0.02</v>
      </c>
      <c r="BW17" s="26">
        <v>0.255</v>
      </c>
      <c r="BX17" s="26">
        <v>1.0425</v>
      </c>
      <c r="BY17" s="26">
        <v>0.01</v>
      </c>
      <c r="BZ17" s="26">
        <v>0.19</v>
      </c>
      <c r="CA17" s="26">
        <v>0.90249999999999997</v>
      </c>
      <c r="CB17" s="26">
        <v>0.01</v>
      </c>
      <c r="CC17" s="26">
        <v>0.155</v>
      </c>
      <c r="CD17" s="26">
        <v>0.72250000000000003</v>
      </c>
      <c r="CE17" s="26">
        <v>0.05</v>
      </c>
      <c r="CF17" s="26">
        <v>0.215</v>
      </c>
      <c r="CG17" s="26">
        <v>1.39</v>
      </c>
      <c r="CH17" s="26">
        <v>4.2500000000000003E-2</v>
      </c>
      <c r="CI17" s="26">
        <v>0.185</v>
      </c>
      <c r="CJ17" s="26">
        <v>1.3149999999999999</v>
      </c>
    </row>
    <row r="18" spans="1:88" x14ac:dyDescent="0.3">
      <c r="A18" t="s">
        <v>138</v>
      </c>
      <c r="B18" s="26">
        <v>5.0000000000000001E-3</v>
      </c>
      <c r="C18" s="26">
        <v>0.41</v>
      </c>
      <c r="D18" s="26">
        <v>1.8274999999999999</v>
      </c>
      <c r="E18" s="26">
        <v>4.2500000000000003E-2</v>
      </c>
      <c r="F18" s="26">
        <v>0.48</v>
      </c>
      <c r="G18" s="26">
        <v>1.4025000000000001</v>
      </c>
      <c r="H18" s="26">
        <v>4.2500000000000003E-2</v>
      </c>
      <c r="I18" s="26">
        <v>0.41499999999999998</v>
      </c>
      <c r="J18" s="26">
        <v>1.2350000000000001</v>
      </c>
      <c r="K18" s="26">
        <v>0</v>
      </c>
      <c r="L18" s="26">
        <v>8.5000000000000006E-2</v>
      </c>
      <c r="M18" s="26">
        <v>0.93</v>
      </c>
      <c r="N18" s="26">
        <v>0</v>
      </c>
      <c r="O18" s="26">
        <v>7.0000000000000007E-2</v>
      </c>
      <c r="P18" s="26">
        <v>0.83499999999999996</v>
      </c>
      <c r="Q18" s="26">
        <v>0.05</v>
      </c>
      <c r="R18" s="26">
        <v>0.28499999999999998</v>
      </c>
      <c r="S18" s="26">
        <v>1.0549999999999999</v>
      </c>
      <c r="T18" s="26">
        <v>0.05</v>
      </c>
      <c r="U18" s="26">
        <v>0.27500000000000002</v>
      </c>
      <c r="V18" s="26">
        <v>1.0375000000000001</v>
      </c>
      <c r="W18" s="26">
        <v>4.2500000000000003E-2</v>
      </c>
      <c r="X18" s="26">
        <v>0.215</v>
      </c>
      <c r="Y18" s="26">
        <v>0.96250000000000002</v>
      </c>
      <c r="Z18" s="26">
        <v>4.2500000000000003E-2</v>
      </c>
      <c r="AA18" s="26">
        <v>0.19500000000000001</v>
      </c>
      <c r="AB18" s="26">
        <v>0.95750000000000002</v>
      </c>
      <c r="AC18" s="26">
        <v>0</v>
      </c>
      <c r="AD18" s="26">
        <v>0.16500000000000001</v>
      </c>
      <c r="AE18" s="26">
        <v>2.1724999999999999</v>
      </c>
      <c r="AF18" s="26">
        <v>0</v>
      </c>
      <c r="AG18" s="26">
        <v>0.19</v>
      </c>
      <c r="AH18" s="26">
        <v>2.2599999999999998</v>
      </c>
      <c r="AI18" s="26">
        <v>0</v>
      </c>
      <c r="AJ18" s="26">
        <v>0.19</v>
      </c>
      <c r="AK18" s="26">
        <v>2.0825</v>
      </c>
      <c r="AL18" s="26">
        <v>0</v>
      </c>
      <c r="AM18" s="26">
        <v>0.19500000000000001</v>
      </c>
      <c r="AN18" s="26">
        <v>2.0299999999999998</v>
      </c>
      <c r="AO18" s="26">
        <v>0</v>
      </c>
      <c r="AP18" s="26">
        <v>0.14499999999999999</v>
      </c>
      <c r="AQ18" s="26">
        <v>1.42</v>
      </c>
      <c r="AR18" s="26">
        <v>0</v>
      </c>
      <c r="AS18" s="26">
        <v>7.0000000000000007E-2</v>
      </c>
      <c r="AT18" s="26">
        <v>2.83</v>
      </c>
      <c r="AU18" s="26">
        <v>0</v>
      </c>
      <c r="AV18" s="26">
        <v>5.5E-2</v>
      </c>
      <c r="AW18" s="26">
        <v>2.3574999999999999</v>
      </c>
      <c r="AX18" s="26">
        <v>0</v>
      </c>
      <c r="AY18" s="26">
        <v>0.12</v>
      </c>
      <c r="AZ18" s="26">
        <v>1.5225</v>
      </c>
      <c r="BA18" s="26">
        <v>0</v>
      </c>
      <c r="BB18" s="26">
        <v>0.12</v>
      </c>
      <c r="BC18" s="26">
        <v>1.4924999999999999</v>
      </c>
      <c r="BD18" s="26">
        <v>0</v>
      </c>
      <c r="BE18" s="26">
        <v>0</v>
      </c>
      <c r="BF18" s="26">
        <v>0.77249999999999996</v>
      </c>
      <c r="BG18" s="26">
        <v>0</v>
      </c>
      <c r="BH18" s="26">
        <v>9.5000000000000001E-2</v>
      </c>
      <c r="BI18" s="26">
        <v>1.39</v>
      </c>
      <c r="BJ18" s="26">
        <v>0</v>
      </c>
      <c r="BK18" s="26">
        <v>0.08</v>
      </c>
      <c r="BL18" s="26">
        <v>1.0625</v>
      </c>
      <c r="BM18" s="26">
        <v>0</v>
      </c>
      <c r="BN18" s="26">
        <v>7.4999999999999997E-2</v>
      </c>
      <c r="BO18" s="26">
        <v>1.25</v>
      </c>
      <c r="BP18" s="26">
        <v>2.2499999999999999E-2</v>
      </c>
      <c r="BQ18" s="26">
        <v>0.20499999999999999</v>
      </c>
      <c r="BR18" s="26">
        <v>0.70499999999999996</v>
      </c>
      <c r="BS18" s="26">
        <v>2.2499999999999999E-2</v>
      </c>
      <c r="BT18" s="26">
        <v>0.16500000000000001</v>
      </c>
      <c r="BU18" s="26">
        <v>0.52249999999999996</v>
      </c>
      <c r="BV18" s="26">
        <v>2.2499999999999999E-2</v>
      </c>
      <c r="BW18" s="26">
        <v>0.14000000000000001</v>
      </c>
      <c r="BX18" s="26">
        <v>0.54249999999999998</v>
      </c>
      <c r="BY18" s="26">
        <v>0.02</v>
      </c>
      <c r="BZ18" s="26">
        <v>0.14000000000000001</v>
      </c>
      <c r="CA18" s="26">
        <v>0.505</v>
      </c>
      <c r="CB18" s="26">
        <v>0.01</v>
      </c>
      <c r="CC18" s="26">
        <v>0.11</v>
      </c>
      <c r="CD18" s="26">
        <v>0.45750000000000002</v>
      </c>
      <c r="CE18" s="26">
        <v>3.2500000000000001E-2</v>
      </c>
      <c r="CF18" s="26">
        <v>0.17</v>
      </c>
      <c r="CG18" s="26">
        <v>0.91749999999999998</v>
      </c>
      <c r="CH18" s="26">
        <v>3.2500000000000001E-2</v>
      </c>
      <c r="CI18" s="26">
        <v>0.18</v>
      </c>
      <c r="CJ18" s="26">
        <v>0.81499999999999995</v>
      </c>
    </row>
    <row r="19" spans="1:88" x14ac:dyDescent="0.3">
      <c r="A19" t="s">
        <v>139</v>
      </c>
      <c r="B19" s="26">
        <v>0.13750000000000001</v>
      </c>
      <c r="C19" s="26">
        <v>0.82</v>
      </c>
      <c r="D19" s="26">
        <v>2.3774999999999999</v>
      </c>
      <c r="E19" s="26">
        <v>0.105</v>
      </c>
      <c r="F19" s="26">
        <v>0.56000000000000005</v>
      </c>
      <c r="G19" s="26">
        <v>1.6950000000000001</v>
      </c>
      <c r="H19" s="26">
        <v>8.2500000000000004E-2</v>
      </c>
      <c r="I19" s="26">
        <v>0.48</v>
      </c>
      <c r="J19" s="26">
        <v>1.5825</v>
      </c>
      <c r="K19" s="26">
        <v>0</v>
      </c>
      <c r="L19" s="26">
        <v>0.115</v>
      </c>
      <c r="M19" s="26">
        <v>0.85750000000000004</v>
      </c>
      <c r="N19" s="26">
        <v>0</v>
      </c>
      <c r="O19" s="26">
        <v>0.115</v>
      </c>
      <c r="P19" s="26">
        <v>0.67</v>
      </c>
      <c r="Q19" s="26">
        <v>8.2500000000000004E-2</v>
      </c>
      <c r="R19" s="26">
        <v>0.38</v>
      </c>
      <c r="S19" s="26">
        <v>1.19</v>
      </c>
      <c r="T19" s="26">
        <v>7.2499999999999995E-2</v>
      </c>
      <c r="U19" s="26">
        <v>0.375</v>
      </c>
      <c r="V19" s="26">
        <v>1.2350000000000001</v>
      </c>
      <c r="W19" s="26">
        <v>7.0000000000000007E-2</v>
      </c>
      <c r="X19" s="26">
        <v>0.34</v>
      </c>
      <c r="Y19" s="26">
        <v>1.2424999999999999</v>
      </c>
      <c r="Z19" s="26">
        <v>0.06</v>
      </c>
      <c r="AA19" s="26">
        <v>0.38</v>
      </c>
      <c r="AB19" s="26">
        <v>1.0249999999999999</v>
      </c>
      <c r="AC19" s="26">
        <v>0</v>
      </c>
      <c r="AD19" s="26">
        <v>0.08</v>
      </c>
      <c r="AE19" s="26">
        <v>2.1324999999999998</v>
      </c>
      <c r="AF19" s="26">
        <v>0</v>
      </c>
      <c r="AG19" s="26">
        <v>8.5000000000000006E-2</v>
      </c>
      <c r="AH19" s="26">
        <v>2.0649999999999999</v>
      </c>
      <c r="AI19" s="26">
        <v>0</v>
      </c>
      <c r="AJ19" s="26">
        <v>7.4999999999999997E-2</v>
      </c>
      <c r="AK19" s="26">
        <v>1.8049999999999999</v>
      </c>
      <c r="AL19" s="26">
        <v>0</v>
      </c>
      <c r="AM19" s="26">
        <v>7.0000000000000007E-2</v>
      </c>
      <c r="AN19" s="26">
        <v>1.7475000000000001</v>
      </c>
      <c r="AO19" s="26">
        <v>0</v>
      </c>
      <c r="AP19" s="26">
        <v>0.1</v>
      </c>
      <c r="AQ19" s="26">
        <v>1.325</v>
      </c>
      <c r="AR19" s="26">
        <v>0</v>
      </c>
      <c r="AS19" s="26">
        <v>0.03</v>
      </c>
      <c r="AT19" s="26">
        <v>2.25</v>
      </c>
      <c r="AU19" s="26">
        <v>0</v>
      </c>
      <c r="AV19" s="26">
        <v>2.5000000000000001E-2</v>
      </c>
      <c r="AW19" s="26">
        <v>1.4875</v>
      </c>
      <c r="AX19" s="26">
        <v>0</v>
      </c>
      <c r="AY19" s="26">
        <v>9.5000000000000001E-2</v>
      </c>
      <c r="AZ19" s="26">
        <v>1.1074999999999999</v>
      </c>
      <c r="BA19" s="26">
        <v>0</v>
      </c>
      <c r="BB19" s="26">
        <v>9.5000000000000001E-2</v>
      </c>
      <c r="BC19" s="26">
        <v>1.0925</v>
      </c>
      <c r="BD19" s="26">
        <v>0</v>
      </c>
      <c r="BE19" s="26">
        <v>0</v>
      </c>
      <c r="BF19" s="26">
        <v>9.7500000000000003E-2</v>
      </c>
      <c r="BG19" s="26">
        <v>0</v>
      </c>
      <c r="BH19" s="26">
        <v>0.09</v>
      </c>
      <c r="BI19" s="26">
        <v>1.06</v>
      </c>
      <c r="BJ19" s="26">
        <v>0.01</v>
      </c>
      <c r="BK19" s="26">
        <v>0.125</v>
      </c>
      <c r="BL19" s="26">
        <v>0.82750000000000001</v>
      </c>
      <c r="BM19" s="26">
        <v>0.01</v>
      </c>
      <c r="BN19" s="26">
        <v>0.08</v>
      </c>
      <c r="BO19" s="26">
        <v>0.95750000000000002</v>
      </c>
      <c r="BP19" s="26">
        <v>0.05</v>
      </c>
      <c r="BQ19" s="26">
        <v>0.30499999999999999</v>
      </c>
      <c r="BR19" s="26">
        <v>0.92</v>
      </c>
      <c r="BS19" s="26">
        <v>3.2500000000000001E-2</v>
      </c>
      <c r="BT19" s="26">
        <v>0.18</v>
      </c>
      <c r="BU19" s="26">
        <v>0.875</v>
      </c>
      <c r="BV19" s="26">
        <v>3.2500000000000001E-2</v>
      </c>
      <c r="BW19" s="26">
        <v>0.155</v>
      </c>
      <c r="BX19" s="26">
        <v>0.84</v>
      </c>
      <c r="BY19" s="26">
        <v>4.2500000000000003E-2</v>
      </c>
      <c r="BZ19" s="26">
        <v>0.13500000000000001</v>
      </c>
      <c r="CA19" s="26">
        <v>0.66</v>
      </c>
      <c r="CB19" s="26">
        <v>0.03</v>
      </c>
      <c r="CC19" s="26">
        <v>0.125</v>
      </c>
      <c r="CD19" s="26">
        <v>0.60750000000000004</v>
      </c>
      <c r="CE19" s="26">
        <v>3.2500000000000001E-2</v>
      </c>
      <c r="CF19" s="26">
        <v>0.33500000000000002</v>
      </c>
      <c r="CG19" s="26">
        <v>0.99750000000000005</v>
      </c>
      <c r="CH19" s="26">
        <v>4.2500000000000003E-2</v>
      </c>
      <c r="CI19" s="26">
        <v>0.33500000000000002</v>
      </c>
      <c r="CJ19" s="26">
        <v>1.0249999999999999</v>
      </c>
    </row>
    <row r="20" spans="1:88" x14ac:dyDescent="0.3">
      <c r="A20" t="s">
        <v>140</v>
      </c>
      <c r="B20" s="26">
        <v>0.1525</v>
      </c>
      <c r="C20" s="26">
        <v>0.72499999999999998</v>
      </c>
      <c r="D20" s="26">
        <v>3.7574999999999998</v>
      </c>
      <c r="E20" s="26">
        <v>0.12</v>
      </c>
      <c r="F20" s="26">
        <v>0.57999999999999996</v>
      </c>
      <c r="G20" s="26">
        <v>2.17</v>
      </c>
      <c r="H20" s="26">
        <v>0.09</v>
      </c>
      <c r="I20" s="26">
        <v>0.53</v>
      </c>
      <c r="J20" s="26">
        <v>2.2725</v>
      </c>
      <c r="K20" s="26">
        <v>0</v>
      </c>
      <c r="L20" s="26">
        <v>0.09</v>
      </c>
      <c r="M20" s="26">
        <v>1.385</v>
      </c>
      <c r="N20" s="26">
        <v>0</v>
      </c>
      <c r="O20" s="26">
        <v>0.16</v>
      </c>
      <c r="P20" s="26">
        <v>1.18</v>
      </c>
      <c r="Q20" s="26">
        <v>7.2499999999999995E-2</v>
      </c>
      <c r="R20" s="26">
        <v>0.5</v>
      </c>
      <c r="S20" s="26">
        <v>1.8925000000000001</v>
      </c>
      <c r="T20" s="26">
        <v>7.2499999999999995E-2</v>
      </c>
      <c r="U20" s="26">
        <v>0.505</v>
      </c>
      <c r="V20" s="26">
        <v>1.845</v>
      </c>
      <c r="W20" s="26">
        <v>0.08</v>
      </c>
      <c r="X20" s="26">
        <v>0.4</v>
      </c>
      <c r="Y20" s="26">
        <v>1.5</v>
      </c>
      <c r="Z20" s="26">
        <v>7.0000000000000007E-2</v>
      </c>
      <c r="AA20" s="26">
        <v>0.34</v>
      </c>
      <c r="AB20" s="26">
        <v>1.5024999999999999</v>
      </c>
      <c r="AC20" s="26">
        <v>0.01</v>
      </c>
      <c r="AD20" s="26">
        <v>0.115</v>
      </c>
      <c r="AE20" s="26">
        <v>2.5525000000000002</v>
      </c>
      <c r="AF20" s="26">
        <v>0.01</v>
      </c>
      <c r="AG20" s="26">
        <v>0.14000000000000001</v>
      </c>
      <c r="AH20" s="26">
        <v>2.37</v>
      </c>
      <c r="AI20" s="26">
        <v>0.01</v>
      </c>
      <c r="AJ20" s="26">
        <v>0.13500000000000001</v>
      </c>
      <c r="AK20" s="26">
        <v>2.1150000000000002</v>
      </c>
      <c r="AL20" s="26">
        <v>2.5000000000000001E-3</v>
      </c>
      <c r="AM20" s="26">
        <v>0.125</v>
      </c>
      <c r="AN20" s="26">
        <v>2.0699999999999998</v>
      </c>
      <c r="AO20" s="26">
        <v>0</v>
      </c>
      <c r="AP20" s="26">
        <v>0.12</v>
      </c>
      <c r="AQ20" s="26">
        <v>2</v>
      </c>
      <c r="AR20" s="26">
        <v>0</v>
      </c>
      <c r="AS20" s="26">
        <v>3.5000000000000003E-2</v>
      </c>
      <c r="AT20" s="26">
        <v>4.1425000000000001</v>
      </c>
      <c r="AU20" s="26">
        <v>0</v>
      </c>
      <c r="AV20" s="26">
        <v>3.5000000000000003E-2</v>
      </c>
      <c r="AW20" s="26">
        <v>2.5049999999999999</v>
      </c>
      <c r="AX20" s="26">
        <v>0.01</v>
      </c>
      <c r="AY20" s="26">
        <v>0.23499999999999999</v>
      </c>
      <c r="AZ20" s="26">
        <v>2.2374999999999998</v>
      </c>
      <c r="BA20" s="26">
        <v>0.01</v>
      </c>
      <c r="BB20" s="26">
        <v>0.23499999999999999</v>
      </c>
      <c r="BC20" s="26">
        <v>2.2225000000000001</v>
      </c>
      <c r="BD20" s="26">
        <v>0</v>
      </c>
      <c r="BE20" s="26">
        <v>0</v>
      </c>
      <c r="BF20" s="26">
        <v>0.58750000000000002</v>
      </c>
      <c r="BG20" s="26">
        <v>0.01</v>
      </c>
      <c r="BH20" s="26">
        <v>0.20499999999999999</v>
      </c>
      <c r="BI20" s="26">
        <v>2.125</v>
      </c>
      <c r="BJ20" s="26">
        <v>0.01</v>
      </c>
      <c r="BK20" s="26">
        <v>0.13</v>
      </c>
      <c r="BL20" s="26">
        <v>1.4875</v>
      </c>
      <c r="BM20" s="26">
        <v>2.5000000000000001E-3</v>
      </c>
      <c r="BN20" s="26">
        <v>0.15</v>
      </c>
      <c r="BO20" s="26">
        <v>1.6125</v>
      </c>
      <c r="BP20" s="26">
        <v>0.03</v>
      </c>
      <c r="BQ20" s="26">
        <v>0.32500000000000001</v>
      </c>
      <c r="BR20" s="26">
        <v>1.9550000000000001</v>
      </c>
      <c r="BS20" s="26">
        <v>3.2500000000000001E-2</v>
      </c>
      <c r="BT20" s="26">
        <v>0.27</v>
      </c>
      <c r="BU20" s="26">
        <v>1.3225</v>
      </c>
      <c r="BV20" s="26">
        <v>0.03</v>
      </c>
      <c r="BW20" s="26">
        <v>0.25</v>
      </c>
      <c r="BX20" s="26">
        <v>1.3025</v>
      </c>
      <c r="BY20" s="26">
        <v>0.02</v>
      </c>
      <c r="BZ20" s="26">
        <v>0.185</v>
      </c>
      <c r="CA20" s="26">
        <v>1.2975000000000001</v>
      </c>
      <c r="CB20" s="26">
        <v>1.2500000000000001E-2</v>
      </c>
      <c r="CC20" s="26">
        <v>0.13</v>
      </c>
      <c r="CD20" s="26">
        <v>1.155</v>
      </c>
      <c r="CE20" s="26">
        <v>0.04</v>
      </c>
      <c r="CF20" s="26">
        <v>0.28999999999999998</v>
      </c>
      <c r="CG20" s="26">
        <v>1.5325</v>
      </c>
      <c r="CH20" s="26">
        <v>0.04</v>
      </c>
      <c r="CI20" s="26">
        <v>0.27</v>
      </c>
      <c r="CJ20" s="26">
        <v>1.1975</v>
      </c>
    </row>
    <row r="21" spans="1:88" x14ac:dyDescent="0.3">
      <c r="A21" t="s">
        <v>141</v>
      </c>
      <c r="B21" s="26">
        <v>5.5E-2</v>
      </c>
      <c r="C21" s="26">
        <v>0.97</v>
      </c>
      <c r="D21" s="26">
        <v>3.49</v>
      </c>
      <c r="E21" s="26">
        <v>0.09</v>
      </c>
      <c r="F21" s="26">
        <v>0.75</v>
      </c>
      <c r="G21" s="26">
        <v>2.9550000000000001</v>
      </c>
      <c r="H21" s="26">
        <v>0.11</v>
      </c>
      <c r="I21" s="26">
        <v>0.65500000000000003</v>
      </c>
      <c r="J21" s="26">
        <v>2.7050000000000001</v>
      </c>
      <c r="K21" s="26">
        <v>0</v>
      </c>
      <c r="L21" s="26">
        <v>0.41499999999999998</v>
      </c>
      <c r="M21" s="26">
        <v>2.1175000000000002</v>
      </c>
      <c r="N21" s="26">
        <v>0.01</v>
      </c>
      <c r="O21" s="26">
        <v>0.39500000000000002</v>
      </c>
      <c r="P21" s="26">
        <v>2.0649999999999999</v>
      </c>
      <c r="Q21" s="26">
        <v>0.09</v>
      </c>
      <c r="R21" s="26">
        <v>0.59</v>
      </c>
      <c r="S21" s="26">
        <v>2.3675000000000002</v>
      </c>
      <c r="T21" s="26">
        <v>8.2500000000000004E-2</v>
      </c>
      <c r="U21" s="26">
        <v>0.58499999999999996</v>
      </c>
      <c r="V21" s="26">
        <v>2.3174999999999999</v>
      </c>
      <c r="W21" s="26">
        <v>7.2499999999999995E-2</v>
      </c>
      <c r="X21" s="26">
        <v>0.66500000000000004</v>
      </c>
      <c r="Y21" s="26">
        <v>1.8274999999999999</v>
      </c>
      <c r="Z21" s="26">
        <v>6.25E-2</v>
      </c>
      <c r="AA21" s="26">
        <v>0.58499999999999996</v>
      </c>
      <c r="AB21" s="26">
        <v>1.6074999999999999</v>
      </c>
      <c r="AC21" s="26">
        <v>0.01</v>
      </c>
      <c r="AD21" s="26">
        <v>0.72499999999999998</v>
      </c>
      <c r="AE21" s="26">
        <v>4.6150000000000002</v>
      </c>
      <c r="AF21" s="26">
        <v>0.01</v>
      </c>
      <c r="AG21" s="26">
        <v>0.71499999999999997</v>
      </c>
      <c r="AH21" s="26">
        <v>4.47</v>
      </c>
      <c r="AI21" s="26">
        <v>0.01</v>
      </c>
      <c r="AJ21" s="26">
        <v>0.68</v>
      </c>
      <c r="AK21" s="26">
        <v>4.1875</v>
      </c>
      <c r="AL21" s="26">
        <v>0.01</v>
      </c>
      <c r="AM21" s="26">
        <v>0.65500000000000003</v>
      </c>
      <c r="AN21" s="26">
        <v>4.07</v>
      </c>
      <c r="AO21" s="26">
        <v>0.01</v>
      </c>
      <c r="AP21" s="26">
        <v>0.51500000000000001</v>
      </c>
      <c r="AQ21" s="26">
        <v>3.2875000000000001</v>
      </c>
      <c r="AR21" s="26">
        <v>0</v>
      </c>
      <c r="AS21" s="26">
        <v>0.65</v>
      </c>
      <c r="AT21" s="26">
        <v>5.1550000000000002</v>
      </c>
      <c r="AU21" s="26">
        <v>0</v>
      </c>
      <c r="AV21" s="26">
        <v>0.36</v>
      </c>
      <c r="AW21" s="26">
        <v>4.2750000000000004</v>
      </c>
      <c r="AX21" s="26">
        <v>1.7500000000000002E-2</v>
      </c>
      <c r="AY21" s="26">
        <v>0.49</v>
      </c>
      <c r="AZ21" s="26">
        <v>3.1225000000000001</v>
      </c>
      <c r="BA21" s="26">
        <v>2.75E-2</v>
      </c>
      <c r="BB21" s="26">
        <v>0.48</v>
      </c>
      <c r="BC21" s="26">
        <v>3.0625</v>
      </c>
      <c r="BD21" s="26">
        <v>0</v>
      </c>
      <c r="BE21" s="26">
        <v>7.0000000000000007E-2</v>
      </c>
      <c r="BF21" s="26">
        <v>1.2450000000000001</v>
      </c>
      <c r="BG21" s="26">
        <v>2.75E-2</v>
      </c>
      <c r="BH21" s="26">
        <v>0.44</v>
      </c>
      <c r="BI21" s="26">
        <v>2.76</v>
      </c>
      <c r="BJ21" s="26">
        <v>0.03</v>
      </c>
      <c r="BK21" s="26">
        <v>0.46</v>
      </c>
      <c r="BL21" s="26">
        <v>2.0150000000000001</v>
      </c>
      <c r="BM21" s="26">
        <v>2.2499999999999999E-2</v>
      </c>
      <c r="BN21" s="26">
        <v>0.44500000000000001</v>
      </c>
      <c r="BO21" s="26">
        <v>2.3050000000000002</v>
      </c>
      <c r="BP21" s="26">
        <v>7.7499999999999999E-2</v>
      </c>
      <c r="BQ21" s="26">
        <v>0.41499999999999998</v>
      </c>
      <c r="BR21" s="26">
        <v>1.7725</v>
      </c>
      <c r="BS21" s="26">
        <v>5.2499999999999998E-2</v>
      </c>
      <c r="BT21" s="26">
        <v>0.34499999999999997</v>
      </c>
      <c r="BU21" s="26">
        <v>1.48</v>
      </c>
      <c r="BV21" s="26">
        <v>0.05</v>
      </c>
      <c r="BW21" s="26">
        <v>0.3</v>
      </c>
      <c r="BX21" s="26">
        <v>1.3274999999999999</v>
      </c>
      <c r="BY21" s="26">
        <v>3.2500000000000001E-2</v>
      </c>
      <c r="BZ21" s="26">
        <v>0.255</v>
      </c>
      <c r="CA21" s="26">
        <v>1.3925000000000001</v>
      </c>
      <c r="CB21" s="26">
        <v>0.02</v>
      </c>
      <c r="CC21" s="26">
        <v>0.2</v>
      </c>
      <c r="CD21" s="26">
        <v>1.3225</v>
      </c>
      <c r="CE21" s="26">
        <v>6.25E-2</v>
      </c>
      <c r="CF21" s="26">
        <v>0.68</v>
      </c>
      <c r="CG21" s="26">
        <v>1.7975000000000001</v>
      </c>
      <c r="CH21" s="26">
        <v>0.08</v>
      </c>
      <c r="CI21" s="26">
        <v>0.61499999999999999</v>
      </c>
      <c r="CJ21" s="26">
        <v>1.8374999999999999</v>
      </c>
    </row>
    <row r="22" spans="1:88" x14ac:dyDescent="0.3">
      <c r="A22" t="s">
        <v>80</v>
      </c>
      <c r="B22" s="26">
        <v>0</v>
      </c>
      <c r="C22" s="26">
        <v>0.67500000000000004</v>
      </c>
      <c r="D22" s="26">
        <v>3.3</v>
      </c>
      <c r="E22" s="26">
        <v>0.05</v>
      </c>
      <c r="F22" s="26">
        <v>0.49</v>
      </c>
      <c r="G22" s="26">
        <v>2.5924999999999998</v>
      </c>
      <c r="H22" s="26">
        <v>5.5E-2</v>
      </c>
      <c r="I22" s="26">
        <v>0.47499999999999998</v>
      </c>
      <c r="J22" s="26">
        <v>2.1675</v>
      </c>
      <c r="K22" s="26">
        <v>0</v>
      </c>
      <c r="L22" s="26">
        <v>0.14000000000000001</v>
      </c>
      <c r="M22" s="26">
        <v>1.2549999999999999</v>
      </c>
      <c r="N22" s="26">
        <v>0</v>
      </c>
      <c r="O22" s="26">
        <v>0.1</v>
      </c>
      <c r="P22" s="26">
        <v>1.22</v>
      </c>
      <c r="Q22" s="26">
        <v>5.2499999999999998E-2</v>
      </c>
      <c r="R22" s="26">
        <v>0.36</v>
      </c>
      <c r="S22" s="26">
        <v>1.6525000000000001</v>
      </c>
      <c r="T22" s="26">
        <v>0.05</v>
      </c>
      <c r="U22" s="26">
        <v>0.35</v>
      </c>
      <c r="V22" s="26">
        <v>1.62</v>
      </c>
      <c r="W22" s="26">
        <v>0.04</v>
      </c>
      <c r="X22" s="26">
        <v>0.29499999999999998</v>
      </c>
      <c r="Y22" s="26">
        <v>1.3125</v>
      </c>
      <c r="Z22" s="26">
        <v>0.03</v>
      </c>
      <c r="AA22" s="26">
        <v>0.27500000000000002</v>
      </c>
      <c r="AB22" s="26">
        <v>1.0549999999999999</v>
      </c>
      <c r="AC22" s="26">
        <v>0</v>
      </c>
      <c r="AD22" s="26">
        <v>0.245</v>
      </c>
      <c r="AE22" s="26">
        <v>2.2799999999999998</v>
      </c>
      <c r="AF22" s="26">
        <v>0</v>
      </c>
      <c r="AG22" s="26">
        <v>0.245</v>
      </c>
      <c r="AH22" s="26">
        <v>2.3675000000000002</v>
      </c>
      <c r="AI22" s="26">
        <v>0</v>
      </c>
      <c r="AJ22" s="26">
        <v>0.20499999999999999</v>
      </c>
      <c r="AK22" s="26">
        <v>2.145</v>
      </c>
      <c r="AL22" s="26">
        <v>0</v>
      </c>
      <c r="AM22" s="26">
        <v>0.19500000000000001</v>
      </c>
      <c r="AN22" s="26">
        <v>2.1375000000000002</v>
      </c>
      <c r="AO22" s="26">
        <v>0</v>
      </c>
      <c r="AP22" s="26">
        <v>0.155</v>
      </c>
      <c r="AQ22" s="26">
        <v>1.6525000000000001</v>
      </c>
      <c r="AR22" s="26">
        <v>0</v>
      </c>
      <c r="AS22" s="26">
        <v>0.27500000000000002</v>
      </c>
      <c r="AT22" s="26">
        <v>3.7149999999999999</v>
      </c>
      <c r="AU22" s="26">
        <v>0</v>
      </c>
      <c r="AV22" s="26">
        <v>0.185</v>
      </c>
      <c r="AW22" s="26">
        <v>2.7549999999999999</v>
      </c>
      <c r="AX22" s="26">
        <v>1.2500000000000001E-2</v>
      </c>
      <c r="AY22" s="26">
        <v>0.2</v>
      </c>
      <c r="AZ22" s="26">
        <v>1.6924999999999999</v>
      </c>
      <c r="BA22" s="26">
        <v>0.01</v>
      </c>
      <c r="BB22" s="26">
        <v>0.19</v>
      </c>
      <c r="BC22" s="26">
        <v>1.655</v>
      </c>
      <c r="BD22" s="26">
        <v>0</v>
      </c>
      <c r="BE22" s="26">
        <v>0</v>
      </c>
      <c r="BF22" s="26">
        <v>0.71250000000000002</v>
      </c>
      <c r="BG22" s="26">
        <v>2.2499999999999999E-2</v>
      </c>
      <c r="BH22" s="26">
        <v>0.155</v>
      </c>
      <c r="BI22" s="26">
        <v>1.6174999999999999</v>
      </c>
      <c r="BJ22" s="26">
        <v>2.2499999999999999E-2</v>
      </c>
      <c r="BK22" s="26">
        <v>0.16</v>
      </c>
      <c r="BL22" s="26">
        <v>1.075</v>
      </c>
      <c r="BM22" s="26">
        <v>2.2499999999999999E-2</v>
      </c>
      <c r="BN22" s="26">
        <v>0.155</v>
      </c>
      <c r="BO22" s="26">
        <v>1.2475000000000001</v>
      </c>
      <c r="BP22" s="26">
        <v>4.2500000000000003E-2</v>
      </c>
      <c r="BQ22" s="26">
        <v>0.36499999999999999</v>
      </c>
      <c r="BR22" s="26">
        <v>1.3525</v>
      </c>
      <c r="BS22" s="26">
        <v>0.03</v>
      </c>
      <c r="BT22" s="26">
        <v>0.28499999999999998</v>
      </c>
      <c r="BU22" s="26">
        <v>0.84499999999999997</v>
      </c>
      <c r="BV22" s="26">
        <v>2.2499999999999999E-2</v>
      </c>
      <c r="BW22" s="26">
        <v>0.26500000000000001</v>
      </c>
      <c r="BX22" s="26">
        <v>0.78500000000000003</v>
      </c>
      <c r="BY22" s="26">
        <v>0.02</v>
      </c>
      <c r="BZ22" s="26">
        <v>0.18</v>
      </c>
      <c r="CA22" s="26">
        <v>0.52</v>
      </c>
      <c r="CB22" s="26">
        <v>0.01</v>
      </c>
      <c r="CC22" s="26">
        <v>0.115</v>
      </c>
      <c r="CD22" s="26">
        <v>0.34</v>
      </c>
      <c r="CE22" s="26">
        <v>0.05</v>
      </c>
      <c r="CF22" s="26">
        <v>0.23499999999999999</v>
      </c>
      <c r="CG22" s="26">
        <v>1.1000000000000001</v>
      </c>
      <c r="CH22" s="26">
        <v>0.06</v>
      </c>
      <c r="CI22" s="26">
        <v>0.26500000000000001</v>
      </c>
      <c r="CJ22" s="26">
        <v>0.86499999999999999</v>
      </c>
    </row>
    <row r="23" spans="1:88" x14ac:dyDescent="0.3">
      <c r="A23" t="s">
        <v>142</v>
      </c>
      <c r="B23" s="26">
        <v>5.2499999999999998E-2</v>
      </c>
      <c r="C23" s="26">
        <v>0.71499999999999997</v>
      </c>
      <c r="D23" s="26">
        <v>1.8049999999999999</v>
      </c>
      <c r="E23" s="26">
        <v>0.09</v>
      </c>
      <c r="F23" s="26">
        <v>0.48499999999999999</v>
      </c>
      <c r="G23" s="26">
        <v>1.38</v>
      </c>
      <c r="H23" s="26">
        <v>0.08</v>
      </c>
      <c r="I23" s="26">
        <v>0.4</v>
      </c>
      <c r="J23" s="26">
        <v>1.3174999999999999</v>
      </c>
      <c r="K23" s="26">
        <v>1.2500000000000001E-2</v>
      </c>
      <c r="L23" s="26">
        <v>0.29499999999999998</v>
      </c>
      <c r="M23" s="26">
        <v>0.82750000000000001</v>
      </c>
      <c r="N23" s="26">
        <v>0.02</v>
      </c>
      <c r="O23" s="26">
        <v>0.22500000000000001</v>
      </c>
      <c r="P23" s="26">
        <v>0.71250000000000002</v>
      </c>
      <c r="Q23" s="26">
        <v>8.2500000000000004E-2</v>
      </c>
      <c r="R23" s="26">
        <v>0.36499999999999999</v>
      </c>
      <c r="S23" s="26">
        <v>1.3925000000000001</v>
      </c>
      <c r="T23" s="26">
        <v>8.2500000000000004E-2</v>
      </c>
      <c r="U23" s="26">
        <v>0.35499999999999998</v>
      </c>
      <c r="V23" s="26">
        <v>1.3774999999999999</v>
      </c>
      <c r="W23" s="26">
        <v>7.0000000000000007E-2</v>
      </c>
      <c r="X23" s="26">
        <v>0.3</v>
      </c>
      <c r="Y23" s="26">
        <v>1.175</v>
      </c>
      <c r="Z23" s="26">
        <v>0.08</v>
      </c>
      <c r="AA23" s="26">
        <v>0.27500000000000002</v>
      </c>
      <c r="AB23" s="26">
        <v>1.095</v>
      </c>
      <c r="AC23" s="26">
        <v>0</v>
      </c>
      <c r="AD23" s="26">
        <v>0.13500000000000001</v>
      </c>
      <c r="AE23" s="26">
        <v>2.0074999999999998</v>
      </c>
      <c r="AF23" s="26">
        <v>0</v>
      </c>
      <c r="AG23" s="26">
        <v>0.125</v>
      </c>
      <c r="AH23" s="26">
        <v>1.93</v>
      </c>
      <c r="AI23" s="26">
        <v>0</v>
      </c>
      <c r="AJ23" s="26">
        <v>0.105</v>
      </c>
      <c r="AK23" s="26">
        <v>1.9450000000000001</v>
      </c>
      <c r="AL23" s="26">
        <v>0</v>
      </c>
      <c r="AM23" s="26">
        <v>0.105</v>
      </c>
      <c r="AN23" s="26">
        <v>1.95</v>
      </c>
      <c r="AO23" s="26">
        <v>0</v>
      </c>
      <c r="AP23" s="26">
        <v>0.105</v>
      </c>
      <c r="AQ23" s="26">
        <v>1.585</v>
      </c>
      <c r="AR23" s="26">
        <v>0</v>
      </c>
      <c r="AS23" s="26">
        <v>6.5000000000000002E-2</v>
      </c>
      <c r="AT23" s="26">
        <v>2.5950000000000002</v>
      </c>
      <c r="AU23" s="26">
        <v>0</v>
      </c>
      <c r="AV23" s="26">
        <v>0.15</v>
      </c>
      <c r="AW23" s="26">
        <v>2.11</v>
      </c>
      <c r="AX23" s="26">
        <v>0.01</v>
      </c>
      <c r="AY23" s="26">
        <v>0.20499999999999999</v>
      </c>
      <c r="AZ23" s="26">
        <v>1.8274999999999999</v>
      </c>
      <c r="BA23" s="26">
        <v>0.01</v>
      </c>
      <c r="BB23" s="26">
        <v>0.2</v>
      </c>
      <c r="BC23" s="26">
        <v>1.7925</v>
      </c>
      <c r="BD23" s="26">
        <v>0</v>
      </c>
      <c r="BE23" s="26">
        <v>0</v>
      </c>
      <c r="BF23" s="26">
        <v>0.75</v>
      </c>
      <c r="BG23" s="26">
        <v>0.01</v>
      </c>
      <c r="BH23" s="26">
        <v>0.19</v>
      </c>
      <c r="BI23" s="26">
        <v>1.67</v>
      </c>
      <c r="BJ23" s="26">
        <v>2.5000000000000001E-3</v>
      </c>
      <c r="BK23" s="26">
        <v>0.14499999999999999</v>
      </c>
      <c r="BL23" s="26">
        <v>1.2024999999999999</v>
      </c>
      <c r="BM23" s="26">
        <v>0.01</v>
      </c>
      <c r="BN23" s="26">
        <v>0.17</v>
      </c>
      <c r="BO23" s="26">
        <v>1.2949999999999999</v>
      </c>
      <c r="BP23" s="26">
        <v>6.25E-2</v>
      </c>
      <c r="BQ23" s="26">
        <v>0.25</v>
      </c>
      <c r="BR23" s="26">
        <v>0.87250000000000005</v>
      </c>
      <c r="BS23" s="26">
        <v>3.2500000000000001E-2</v>
      </c>
      <c r="BT23" s="26">
        <v>0.26</v>
      </c>
      <c r="BU23" s="26">
        <v>0.79749999999999999</v>
      </c>
      <c r="BV23" s="26">
        <v>3.2500000000000001E-2</v>
      </c>
      <c r="BW23" s="26">
        <v>0.24</v>
      </c>
      <c r="BX23" s="26">
        <v>0.74750000000000005</v>
      </c>
      <c r="BY23" s="26">
        <v>0.03</v>
      </c>
      <c r="BZ23" s="26">
        <v>0.17499999999999999</v>
      </c>
      <c r="CA23" s="26">
        <v>0.53249999999999997</v>
      </c>
      <c r="CB23" s="26">
        <v>1.2500000000000001E-2</v>
      </c>
      <c r="CC23" s="26">
        <v>0.12</v>
      </c>
      <c r="CD23" s="26">
        <v>0.48249999999999998</v>
      </c>
      <c r="CE23" s="26">
        <v>5.2499999999999998E-2</v>
      </c>
      <c r="CF23" s="26">
        <v>0.27500000000000002</v>
      </c>
      <c r="CG23" s="26">
        <v>1.0674999999999999</v>
      </c>
      <c r="CH23" s="26">
        <v>6.25E-2</v>
      </c>
      <c r="CI23" s="26">
        <v>0.27</v>
      </c>
      <c r="CJ23" s="26">
        <v>0.95</v>
      </c>
    </row>
    <row r="24" spans="1:88" x14ac:dyDescent="0.3">
      <c r="A24" t="s">
        <v>143</v>
      </c>
      <c r="B24" s="26">
        <v>0</v>
      </c>
      <c r="C24" s="26">
        <v>0.57499999999999996</v>
      </c>
      <c r="D24" s="26">
        <v>2.08</v>
      </c>
      <c r="E24" s="26">
        <v>3.2500000000000001E-2</v>
      </c>
      <c r="F24" s="26">
        <v>0.36</v>
      </c>
      <c r="G24" s="26">
        <v>1.905</v>
      </c>
      <c r="H24" s="26">
        <v>3.2500000000000001E-2</v>
      </c>
      <c r="I24" s="26">
        <v>0.33</v>
      </c>
      <c r="J24" s="26">
        <v>1.71</v>
      </c>
      <c r="K24" s="26">
        <v>0</v>
      </c>
      <c r="L24" s="26">
        <v>0.125</v>
      </c>
      <c r="M24" s="26">
        <v>0.83750000000000002</v>
      </c>
      <c r="N24" s="26">
        <v>0</v>
      </c>
      <c r="O24" s="26">
        <v>0.105</v>
      </c>
      <c r="P24" s="26">
        <v>0.71</v>
      </c>
      <c r="Q24" s="26">
        <v>0.04</v>
      </c>
      <c r="R24" s="26">
        <v>0.30499999999999999</v>
      </c>
      <c r="S24" s="26">
        <v>1.4075</v>
      </c>
      <c r="T24" s="26">
        <v>3.2500000000000001E-2</v>
      </c>
      <c r="U24" s="26">
        <v>0.32</v>
      </c>
      <c r="V24" s="26">
        <v>1.37</v>
      </c>
      <c r="W24" s="26">
        <v>0.03</v>
      </c>
      <c r="X24" s="26">
        <v>0.27</v>
      </c>
      <c r="Y24" s="26">
        <v>1.1174999999999999</v>
      </c>
      <c r="Z24" s="26">
        <v>0.03</v>
      </c>
      <c r="AA24" s="26">
        <v>0.28000000000000003</v>
      </c>
      <c r="AB24" s="26">
        <v>0.90500000000000003</v>
      </c>
      <c r="AC24" s="26">
        <v>0</v>
      </c>
      <c r="AD24" s="26">
        <v>0.18</v>
      </c>
      <c r="AE24" s="26">
        <v>2.2549999999999999</v>
      </c>
      <c r="AF24" s="26">
        <v>0</v>
      </c>
      <c r="AG24" s="26">
        <v>0.16500000000000001</v>
      </c>
      <c r="AH24" s="26">
        <v>2.25</v>
      </c>
      <c r="AI24" s="26">
        <v>0</v>
      </c>
      <c r="AJ24" s="26">
        <v>0.15</v>
      </c>
      <c r="AK24" s="26">
        <v>1.9075</v>
      </c>
      <c r="AL24" s="26">
        <v>0</v>
      </c>
      <c r="AM24" s="26">
        <v>0.15</v>
      </c>
      <c r="AN24" s="26">
        <v>1.86</v>
      </c>
      <c r="AO24" s="26">
        <v>0</v>
      </c>
      <c r="AP24" s="26">
        <v>0.125</v>
      </c>
      <c r="AQ24" s="26">
        <v>1.2849999999999999</v>
      </c>
      <c r="AR24" s="26">
        <v>0</v>
      </c>
      <c r="AS24" s="26">
        <v>0.04</v>
      </c>
      <c r="AT24" s="26">
        <v>2.9075000000000002</v>
      </c>
      <c r="AU24" s="26">
        <v>0</v>
      </c>
      <c r="AV24" s="26">
        <v>0.03</v>
      </c>
      <c r="AW24" s="26">
        <v>1.895</v>
      </c>
      <c r="AX24" s="26">
        <v>0</v>
      </c>
      <c r="AY24" s="26">
        <v>0.17499999999999999</v>
      </c>
      <c r="AZ24" s="26">
        <v>1.3075000000000001</v>
      </c>
      <c r="BA24" s="26">
        <v>0</v>
      </c>
      <c r="BB24" s="26">
        <v>0.17</v>
      </c>
      <c r="BC24" s="26">
        <v>1.29</v>
      </c>
      <c r="BD24" s="26">
        <v>0</v>
      </c>
      <c r="BE24" s="26">
        <v>0</v>
      </c>
      <c r="BF24" s="26">
        <v>1.1025</v>
      </c>
      <c r="BG24" s="26">
        <v>0</v>
      </c>
      <c r="BH24" s="26">
        <v>0.185</v>
      </c>
      <c r="BI24" s="26">
        <v>1.31</v>
      </c>
      <c r="BJ24" s="26">
        <v>0</v>
      </c>
      <c r="BK24" s="26">
        <v>0.14499999999999999</v>
      </c>
      <c r="BL24" s="26">
        <v>1.0575000000000001</v>
      </c>
      <c r="BM24" s="26">
        <v>0</v>
      </c>
      <c r="BN24" s="26">
        <v>0.155</v>
      </c>
      <c r="BO24" s="26">
        <v>1.0449999999999999</v>
      </c>
      <c r="BP24" s="26">
        <v>0.01</v>
      </c>
      <c r="BQ24" s="26">
        <v>0.23</v>
      </c>
      <c r="BR24" s="26">
        <v>0.9325</v>
      </c>
      <c r="BS24" s="26">
        <v>0.01</v>
      </c>
      <c r="BT24" s="26">
        <v>0.2</v>
      </c>
      <c r="BU24" s="26">
        <v>0.85750000000000004</v>
      </c>
      <c r="BV24" s="26">
        <v>0.01</v>
      </c>
      <c r="BW24" s="26">
        <v>0.185</v>
      </c>
      <c r="BX24" s="26">
        <v>0.70750000000000002</v>
      </c>
      <c r="BY24" s="26">
        <v>0.01</v>
      </c>
      <c r="BZ24" s="26">
        <v>0.125</v>
      </c>
      <c r="CA24" s="26">
        <v>0.62749999999999995</v>
      </c>
      <c r="CB24" s="26">
        <v>0.01</v>
      </c>
      <c r="CC24" s="26">
        <v>0.1</v>
      </c>
      <c r="CD24" s="26">
        <v>0.61750000000000005</v>
      </c>
      <c r="CE24" s="26">
        <v>2.2499999999999999E-2</v>
      </c>
      <c r="CF24" s="26">
        <v>0.19</v>
      </c>
      <c r="CG24" s="26">
        <v>0.78249999999999997</v>
      </c>
      <c r="CH24" s="26">
        <v>0.04</v>
      </c>
      <c r="CI24" s="26">
        <v>0.28999999999999998</v>
      </c>
      <c r="CJ24" s="26">
        <v>0.71</v>
      </c>
    </row>
    <row r="25" spans="1:88" x14ac:dyDescent="0.3">
      <c r="A25" t="s">
        <v>144</v>
      </c>
      <c r="B25" s="26">
        <v>0</v>
      </c>
      <c r="C25" s="26">
        <v>0.37</v>
      </c>
      <c r="D25" s="26">
        <v>1.2450000000000001</v>
      </c>
      <c r="E25" s="26">
        <v>0.01</v>
      </c>
      <c r="F25" s="26">
        <v>0.26500000000000001</v>
      </c>
      <c r="G25" s="26">
        <v>1.1924999999999999</v>
      </c>
      <c r="H25" s="26">
        <v>0.01</v>
      </c>
      <c r="I25" s="26">
        <v>0.27</v>
      </c>
      <c r="J25" s="26">
        <v>1.0974999999999999</v>
      </c>
      <c r="K25" s="26">
        <v>0</v>
      </c>
      <c r="L25" s="26">
        <v>0.13</v>
      </c>
      <c r="M25" s="26">
        <v>0.6825</v>
      </c>
      <c r="N25" s="26">
        <v>0</v>
      </c>
      <c r="O25" s="26">
        <v>8.5000000000000006E-2</v>
      </c>
      <c r="P25" s="26">
        <v>0.65249999999999997</v>
      </c>
      <c r="Q25" s="26">
        <v>1.2500000000000001E-2</v>
      </c>
      <c r="R25" s="26">
        <v>0.26500000000000001</v>
      </c>
      <c r="S25" s="26">
        <v>1.01</v>
      </c>
      <c r="T25" s="26">
        <v>1.2500000000000001E-2</v>
      </c>
      <c r="U25" s="26">
        <v>0.26</v>
      </c>
      <c r="V25" s="26">
        <v>1.0125</v>
      </c>
      <c r="W25" s="26">
        <v>1.2500000000000001E-2</v>
      </c>
      <c r="X25" s="26">
        <v>0.215</v>
      </c>
      <c r="Y25" s="26">
        <v>0.84750000000000003</v>
      </c>
      <c r="Z25" s="26">
        <v>1.2500000000000001E-2</v>
      </c>
      <c r="AA25" s="26">
        <v>0.2</v>
      </c>
      <c r="AB25" s="26">
        <v>0.79500000000000004</v>
      </c>
      <c r="AC25" s="26">
        <v>0</v>
      </c>
      <c r="AD25" s="26">
        <v>8.5000000000000006E-2</v>
      </c>
      <c r="AE25" s="26">
        <v>2.3149999999999999</v>
      </c>
      <c r="AF25" s="26">
        <v>0</v>
      </c>
      <c r="AG25" s="26">
        <v>0.08</v>
      </c>
      <c r="AH25" s="26">
        <v>2.375</v>
      </c>
      <c r="AI25" s="26">
        <v>0</v>
      </c>
      <c r="AJ25" s="26">
        <v>7.0000000000000007E-2</v>
      </c>
      <c r="AK25" s="26">
        <v>2.2050000000000001</v>
      </c>
      <c r="AL25" s="26">
        <v>0</v>
      </c>
      <c r="AM25" s="26">
        <v>6.5000000000000002E-2</v>
      </c>
      <c r="AN25" s="26">
        <v>2.14</v>
      </c>
      <c r="AO25" s="26">
        <v>0</v>
      </c>
      <c r="AP25" s="26">
        <v>5.5E-2</v>
      </c>
      <c r="AQ25" s="26">
        <v>1.63</v>
      </c>
      <c r="AR25" s="26">
        <v>0</v>
      </c>
      <c r="AS25" s="26">
        <v>1.4999999999999999E-2</v>
      </c>
      <c r="AT25" s="26">
        <v>3.98</v>
      </c>
      <c r="AU25" s="26">
        <v>0</v>
      </c>
      <c r="AV25" s="26">
        <v>0.01</v>
      </c>
      <c r="AW25" s="26">
        <v>2.7149999999999999</v>
      </c>
      <c r="AX25" s="26">
        <v>0</v>
      </c>
      <c r="AY25" s="26">
        <v>0.04</v>
      </c>
      <c r="AZ25" s="26">
        <v>1.79</v>
      </c>
      <c r="BA25" s="26">
        <v>0</v>
      </c>
      <c r="BB25" s="26">
        <v>0.04</v>
      </c>
      <c r="BC25" s="26">
        <v>1.76</v>
      </c>
      <c r="BD25" s="26">
        <v>0</v>
      </c>
      <c r="BE25" s="26">
        <v>0</v>
      </c>
      <c r="BF25" s="26">
        <v>0.78500000000000003</v>
      </c>
      <c r="BG25" s="26">
        <v>0</v>
      </c>
      <c r="BH25" s="26">
        <v>0.06</v>
      </c>
      <c r="BI25" s="26">
        <v>1.44</v>
      </c>
      <c r="BJ25" s="26">
        <v>0</v>
      </c>
      <c r="BK25" s="26">
        <v>8.5000000000000006E-2</v>
      </c>
      <c r="BL25" s="26">
        <v>1.0175000000000001</v>
      </c>
      <c r="BM25" s="26">
        <v>0</v>
      </c>
      <c r="BN25" s="26">
        <v>0.06</v>
      </c>
      <c r="BO25" s="26">
        <v>1.1825000000000001</v>
      </c>
      <c r="BP25" s="26">
        <v>0.01</v>
      </c>
      <c r="BQ25" s="26">
        <v>0.155</v>
      </c>
      <c r="BR25" s="26">
        <v>0.70250000000000001</v>
      </c>
      <c r="BS25" s="26">
        <v>1.2500000000000001E-2</v>
      </c>
      <c r="BT25" s="26">
        <v>0.12</v>
      </c>
      <c r="BU25" s="26">
        <v>0.58750000000000002</v>
      </c>
      <c r="BV25" s="26">
        <v>1.2500000000000001E-2</v>
      </c>
      <c r="BW25" s="26">
        <v>9.5000000000000001E-2</v>
      </c>
      <c r="BX25" s="26">
        <v>0.5675</v>
      </c>
      <c r="BY25" s="26">
        <v>0.01</v>
      </c>
      <c r="BZ25" s="26">
        <v>0.12</v>
      </c>
      <c r="CA25" s="26">
        <v>0.52249999999999996</v>
      </c>
      <c r="CB25" s="26">
        <v>2.5000000000000001E-3</v>
      </c>
      <c r="CC25" s="26">
        <v>7.4999999999999997E-2</v>
      </c>
      <c r="CD25" s="26">
        <v>0.39750000000000002</v>
      </c>
      <c r="CE25" s="26">
        <v>0.02</v>
      </c>
      <c r="CF25" s="26">
        <v>0.16</v>
      </c>
      <c r="CG25" s="26">
        <v>0.87250000000000005</v>
      </c>
      <c r="CH25" s="26">
        <v>2.2499999999999999E-2</v>
      </c>
      <c r="CI25" s="26">
        <v>0.22</v>
      </c>
      <c r="CJ25" s="26">
        <v>0.82499999999999996</v>
      </c>
    </row>
    <row r="26" spans="1:88" x14ac:dyDescent="0.3">
      <c r="A26" t="s">
        <v>145</v>
      </c>
      <c r="B26" s="26">
        <v>0</v>
      </c>
      <c r="C26" s="26">
        <v>0.17</v>
      </c>
      <c r="D26" s="26">
        <v>1.3625</v>
      </c>
      <c r="E26" s="26">
        <v>2.5000000000000001E-3</v>
      </c>
      <c r="F26" s="26">
        <v>0.16</v>
      </c>
      <c r="G26" s="26">
        <v>0.86250000000000004</v>
      </c>
      <c r="H26" s="26">
        <v>0.01</v>
      </c>
      <c r="I26" s="26">
        <v>0.13</v>
      </c>
      <c r="J26" s="26">
        <v>0.755</v>
      </c>
      <c r="K26" s="26">
        <v>0</v>
      </c>
      <c r="L26" s="26">
        <v>7.0000000000000007E-2</v>
      </c>
      <c r="M26" s="26">
        <v>0.42249999999999999</v>
      </c>
      <c r="N26" s="26">
        <v>0</v>
      </c>
      <c r="O26" s="26">
        <v>0.04</v>
      </c>
      <c r="P26" s="26">
        <v>0.42499999999999999</v>
      </c>
      <c r="Q26" s="26">
        <v>1.2500000000000001E-2</v>
      </c>
      <c r="R26" s="26">
        <v>0.13</v>
      </c>
      <c r="S26" s="26">
        <v>0.84250000000000003</v>
      </c>
      <c r="T26" s="26">
        <v>1.2500000000000001E-2</v>
      </c>
      <c r="U26" s="26">
        <v>0.13</v>
      </c>
      <c r="V26" s="26">
        <v>0.83250000000000002</v>
      </c>
      <c r="W26" s="26">
        <v>0.01</v>
      </c>
      <c r="X26" s="26">
        <v>0.115</v>
      </c>
      <c r="Y26" s="26">
        <v>0.71</v>
      </c>
      <c r="Z26" s="26">
        <v>0.01</v>
      </c>
      <c r="AA26" s="26">
        <v>0.11</v>
      </c>
      <c r="AB26" s="26">
        <v>0.63</v>
      </c>
      <c r="AC26" s="26">
        <v>0</v>
      </c>
      <c r="AD26" s="26">
        <v>3.5000000000000003E-2</v>
      </c>
      <c r="AE26" s="26">
        <v>0.78</v>
      </c>
      <c r="AF26" s="26">
        <v>0</v>
      </c>
      <c r="AG26" s="26">
        <v>0.05</v>
      </c>
      <c r="AH26" s="26">
        <v>0.73</v>
      </c>
      <c r="AI26" s="26">
        <v>0</v>
      </c>
      <c r="AJ26" s="26">
        <v>4.4999999999999998E-2</v>
      </c>
      <c r="AK26" s="26">
        <v>0.61</v>
      </c>
      <c r="AL26" s="26">
        <v>0</v>
      </c>
      <c r="AM26" s="26">
        <v>4.4999999999999998E-2</v>
      </c>
      <c r="AN26" s="26">
        <v>0.59250000000000003</v>
      </c>
      <c r="AO26" s="26">
        <v>0</v>
      </c>
      <c r="AP26" s="26">
        <v>0.05</v>
      </c>
      <c r="AQ26" s="26">
        <v>0.65</v>
      </c>
      <c r="AR26" s="26">
        <v>0</v>
      </c>
      <c r="AS26" s="26">
        <v>5.0000000000000001E-3</v>
      </c>
      <c r="AT26" s="26">
        <v>0.88249999999999995</v>
      </c>
      <c r="AU26" s="26">
        <v>0</v>
      </c>
      <c r="AV26" s="26">
        <v>0.01</v>
      </c>
      <c r="AW26" s="26">
        <v>0.72499999999999998</v>
      </c>
      <c r="AX26" s="26">
        <v>0</v>
      </c>
      <c r="AY26" s="26">
        <v>0.05</v>
      </c>
      <c r="AZ26" s="26">
        <v>0.6</v>
      </c>
      <c r="BA26" s="26">
        <v>0</v>
      </c>
      <c r="BB26" s="26">
        <v>0.05</v>
      </c>
      <c r="BC26" s="26">
        <v>0.59</v>
      </c>
      <c r="BD26" s="26">
        <v>0</v>
      </c>
      <c r="BE26" s="26">
        <v>0</v>
      </c>
      <c r="BF26" s="26">
        <v>0.14499999999999999</v>
      </c>
      <c r="BG26" s="26">
        <v>0</v>
      </c>
      <c r="BH26" s="26">
        <v>5.5E-2</v>
      </c>
      <c r="BI26" s="26">
        <v>0.63500000000000001</v>
      </c>
      <c r="BJ26" s="26">
        <v>0</v>
      </c>
      <c r="BK26" s="26">
        <v>0.04</v>
      </c>
      <c r="BL26" s="26">
        <v>0.66749999999999998</v>
      </c>
      <c r="BM26" s="26">
        <v>0</v>
      </c>
      <c r="BN26" s="26">
        <v>0.05</v>
      </c>
      <c r="BO26" s="26">
        <v>0.73499999999999999</v>
      </c>
      <c r="BP26" s="26">
        <v>0</v>
      </c>
      <c r="BQ26" s="26">
        <v>0.11</v>
      </c>
      <c r="BR26" s="26">
        <v>0.5575</v>
      </c>
      <c r="BS26" s="26">
        <v>0</v>
      </c>
      <c r="BT26" s="26">
        <v>8.5000000000000006E-2</v>
      </c>
      <c r="BU26" s="26">
        <v>0.40250000000000002</v>
      </c>
      <c r="BV26" s="26">
        <v>0</v>
      </c>
      <c r="BW26" s="26">
        <v>9.5000000000000001E-2</v>
      </c>
      <c r="BX26" s="26">
        <v>0.42749999999999999</v>
      </c>
      <c r="BY26" s="26">
        <v>0</v>
      </c>
      <c r="BZ26" s="26">
        <v>0.08</v>
      </c>
      <c r="CA26" s="26">
        <v>0.46250000000000002</v>
      </c>
      <c r="CB26" s="26">
        <v>0</v>
      </c>
      <c r="CC26" s="26">
        <v>4.4999999999999998E-2</v>
      </c>
      <c r="CD26" s="26">
        <v>0.4375</v>
      </c>
      <c r="CE26" s="26">
        <v>2.2499999999999999E-2</v>
      </c>
      <c r="CF26" s="26">
        <v>0.08</v>
      </c>
      <c r="CG26" s="26">
        <v>0.52249999999999996</v>
      </c>
      <c r="CH26" s="26">
        <v>2.2499999999999999E-2</v>
      </c>
      <c r="CI26" s="26">
        <v>0.105</v>
      </c>
      <c r="CJ26" s="26">
        <v>0.64500000000000002</v>
      </c>
    </row>
    <row r="27" spans="1:88" x14ac:dyDescent="0.3">
      <c r="A27" t="s">
        <v>146</v>
      </c>
      <c r="B27" s="26">
        <v>0</v>
      </c>
      <c r="C27" s="26">
        <v>0.44500000000000001</v>
      </c>
      <c r="D27" s="26">
        <v>1.3425</v>
      </c>
      <c r="E27" s="26">
        <v>0.02</v>
      </c>
      <c r="F27" s="26">
        <v>0.33500000000000002</v>
      </c>
      <c r="G27" s="26">
        <v>1.2024999999999999</v>
      </c>
      <c r="H27" s="26">
        <v>1.2500000000000001E-2</v>
      </c>
      <c r="I27" s="26">
        <v>0.3</v>
      </c>
      <c r="J27" s="26">
        <v>1.05</v>
      </c>
      <c r="K27" s="26">
        <v>0</v>
      </c>
      <c r="L27" s="26">
        <v>0.14000000000000001</v>
      </c>
      <c r="M27" s="26">
        <v>0.73750000000000004</v>
      </c>
      <c r="N27" s="26">
        <v>0</v>
      </c>
      <c r="O27" s="26">
        <v>0.1</v>
      </c>
      <c r="P27" s="26">
        <v>0.5575</v>
      </c>
      <c r="Q27" s="26">
        <v>0.03</v>
      </c>
      <c r="R27" s="26">
        <v>0.22500000000000001</v>
      </c>
      <c r="S27" s="26">
        <v>0.88249999999999995</v>
      </c>
      <c r="T27" s="26">
        <v>0.03</v>
      </c>
      <c r="U27" s="26">
        <v>0.22500000000000001</v>
      </c>
      <c r="V27" s="26">
        <v>0.86250000000000004</v>
      </c>
      <c r="W27" s="26">
        <v>3.2500000000000001E-2</v>
      </c>
      <c r="X27" s="26">
        <v>0.22500000000000001</v>
      </c>
      <c r="Y27" s="26">
        <v>0.68500000000000005</v>
      </c>
      <c r="Z27" s="26">
        <v>4.2500000000000003E-2</v>
      </c>
      <c r="AA27" s="26">
        <v>0.22</v>
      </c>
      <c r="AB27" s="26">
        <v>0.60499999999999998</v>
      </c>
      <c r="AC27" s="26">
        <v>0</v>
      </c>
      <c r="AD27" s="26">
        <v>4.4999999999999998E-2</v>
      </c>
      <c r="AE27" s="26">
        <v>2.2599999999999998</v>
      </c>
      <c r="AF27" s="26">
        <v>0</v>
      </c>
      <c r="AG27" s="26">
        <v>0.04</v>
      </c>
      <c r="AH27" s="26">
        <v>2.2599999999999998</v>
      </c>
      <c r="AI27" s="26">
        <v>0</v>
      </c>
      <c r="AJ27" s="26">
        <v>3.5000000000000003E-2</v>
      </c>
      <c r="AK27" s="26">
        <v>1.9325000000000001</v>
      </c>
      <c r="AL27" s="26">
        <v>0</v>
      </c>
      <c r="AM27" s="26">
        <v>0.03</v>
      </c>
      <c r="AN27" s="26">
        <v>1.8825000000000001</v>
      </c>
      <c r="AO27" s="26">
        <v>0</v>
      </c>
      <c r="AP27" s="26">
        <v>0.04</v>
      </c>
      <c r="AQ27" s="26">
        <v>1.4750000000000001</v>
      </c>
      <c r="AR27" s="26">
        <v>0</v>
      </c>
      <c r="AS27" s="26">
        <v>0.02</v>
      </c>
      <c r="AT27" s="26">
        <v>2.5125000000000002</v>
      </c>
      <c r="AU27" s="26">
        <v>0</v>
      </c>
      <c r="AV27" s="26">
        <v>0.02</v>
      </c>
      <c r="AW27" s="26">
        <v>1.7150000000000001</v>
      </c>
      <c r="AX27" s="26">
        <v>0</v>
      </c>
      <c r="AY27" s="26">
        <v>0.04</v>
      </c>
      <c r="AZ27" s="26">
        <v>1.4025000000000001</v>
      </c>
      <c r="BA27" s="26">
        <v>0</v>
      </c>
      <c r="BB27" s="26">
        <v>0.04</v>
      </c>
      <c r="BC27" s="26">
        <v>1.395</v>
      </c>
      <c r="BD27" s="26">
        <v>0</v>
      </c>
      <c r="BE27" s="26">
        <v>0</v>
      </c>
      <c r="BF27" s="26">
        <v>0.58499999999999996</v>
      </c>
      <c r="BG27" s="26">
        <v>0</v>
      </c>
      <c r="BH27" s="26">
        <v>0.04</v>
      </c>
      <c r="BI27" s="26">
        <v>1.36</v>
      </c>
      <c r="BJ27" s="26">
        <v>2.5000000000000001E-3</v>
      </c>
      <c r="BK27" s="26">
        <v>0.05</v>
      </c>
      <c r="BL27" s="26">
        <v>0.97250000000000003</v>
      </c>
      <c r="BM27" s="26">
        <v>2.5000000000000001E-3</v>
      </c>
      <c r="BN27" s="26">
        <v>5.5E-2</v>
      </c>
      <c r="BO27" s="26">
        <v>1.0874999999999999</v>
      </c>
      <c r="BP27" s="26">
        <v>0</v>
      </c>
      <c r="BQ27" s="26">
        <v>0.13</v>
      </c>
      <c r="BR27" s="26">
        <v>0.66500000000000004</v>
      </c>
      <c r="BS27" s="26">
        <v>0.01</v>
      </c>
      <c r="BT27" s="26">
        <v>0.1</v>
      </c>
      <c r="BU27" s="26">
        <v>0.65</v>
      </c>
      <c r="BV27" s="26">
        <v>2.5000000000000001E-3</v>
      </c>
      <c r="BW27" s="26">
        <v>0.11</v>
      </c>
      <c r="BX27" s="26">
        <v>0.53</v>
      </c>
      <c r="BY27" s="26">
        <v>0.01</v>
      </c>
      <c r="BZ27" s="26">
        <v>0.08</v>
      </c>
      <c r="CA27" s="26">
        <v>0.38500000000000001</v>
      </c>
      <c r="CB27" s="26">
        <v>0.01</v>
      </c>
      <c r="CC27" s="26">
        <v>7.0000000000000007E-2</v>
      </c>
      <c r="CD27" s="26">
        <v>0.35</v>
      </c>
      <c r="CE27" s="26">
        <v>0.03</v>
      </c>
      <c r="CF27" s="26">
        <v>0.16</v>
      </c>
      <c r="CG27" s="26">
        <v>0.85499999999999998</v>
      </c>
      <c r="CH27" s="26">
        <v>2.2499999999999999E-2</v>
      </c>
      <c r="CI27" s="26">
        <v>0.155</v>
      </c>
      <c r="CJ27" s="26">
        <v>0.72</v>
      </c>
    </row>
    <row r="28" spans="1:88" x14ac:dyDescent="0.3">
      <c r="A28" t="s">
        <v>147</v>
      </c>
      <c r="B28" s="26">
        <v>0.01</v>
      </c>
      <c r="C28" s="26">
        <v>0.56499999999999995</v>
      </c>
      <c r="D28" s="26">
        <v>1.2875000000000001</v>
      </c>
      <c r="E28" s="26">
        <v>1.4999999999999999E-2</v>
      </c>
      <c r="F28" s="26">
        <v>0.32</v>
      </c>
      <c r="G28" s="26">
        <v>1.1225000000000001</v>
      </c>
      <c r="H28" s="26">
        <v>1.2500000000000001E-2</v>
      </c>
      <c r="I28" s="26">
        <v>0.255</v>
      </c>
      <c r="J28" s="26">
        <v>1.0249999999999999</v>
      </c>
      <c r="K28" s="26">
        <v>0</v>
      </c>
      <c r="L28" s="26">
        <v>3.5000000000000003E-2</v>
      </c>
      <c r="M28" s="26">
        <v>0.42</v>
      </c>
      <c r="N28" s="26">
        <v>0</v>
      </c>
      <c r="O28" s="26">
        <v>0.03</v>
      </c>
      <c r="P28" s="26">
        <v>0.38500000000000001</v>
      </c>
      <c r="Q28" s="26">
        <v>0.02</v>
      </c>
      <c r="R28" s="26">
        <v>0.23</v>
      </c>
      <c r="S28" s="26">
        <v>0.8175</v>
      </c>
      <c r="T28" s="26">
        <v>0.02</v>
      </c>
      <c r="U28" s="26">
        <v>0.22</v>
      </c>
      <c r="V28" s="26">
        <v>0.79749999999999999</v>
      </c>
      <c r="W28" s="26">
        <v>0.02</v>
      </c>
      <c r="X28" s="26">
        <v>0.18</v>
      </c>
      <c r="Y28" s="26">
        <v>0.67</v>
      </c>
      <c r="Z28" s="26">
        <v>0.02</v>
      </c>
      <c r="AA28" s="26">
        <v>0.155</v>
      </c>
      <c r="AB28" s="26">
        <v>0.60250000000000004</v>
      </c>
      <c r="AC28" s="26">
        <v>0</v>
      </c>
      <c r="AD28" s="26">
        <v>9.5000000000000001E-2</v>
      </c>
      <c r="AE28" s="26">
        <v>1.5075000000000001</v>
      </c>
      <c r="AF28" s="26">
        <v>0</v>
      </c>
      <c r="AG28" s="26">
        <v>0.105</v>
      </c>
      <c r="AH28" s="26">
        <v>1.4424999999999999</v>
      </c>
      <c r="AI28" s="26">
        <v>0</v>
      </c>
      <c r="AJ28" s="26">
        <v>0.09</v>
      </c>
      <c r="AK28" s="26">
        <v>1.3149999999999999</v>
      </c>
      <c r="AL28" s="26">
        <v>0</v>
      </c>
      <c r="AM28" s="26">
        <v>0.08</v>
      </c>
      <c r="AN28" s="26">
        <v>1.2775000000000001</v>
      </c>
      <c r="AO28" s="26">
        <v>0</v>
      </c>
      <c r="AP28" s="26">
        <v>0.06</v>
      </c>
      <c r="AQ28" s="26">
        <v>0.88749999999999996</v>
      </c>
      <c r="AR28" s="26">
        <v>0</v>
      </c>
      <c r="AS28" s="26">
        <v>0.01</v>
      </c>
      <c r="AT28" s="26">
        <v>1.6225000000000001</v>
      </c>
      <c r="AU28" s="26">
        <v>0</v>
      </c>
      <c r="AV28" s="26">
        <v>0.02</v>
      </c>
      <c r="AW28" s="26">
        <v>1.2175</v>
      </c>
      <c r="AX28" s="26">
        <v>0</v>
      </c>
      <c r="AY28" s="26">
        <v>0.06</v>
      </c>
      <c r="AZ28" s="26">
        <v>1.1499999999999999</v>
      </c>
      <c r="BA28" s="26">
        <v>0</v>
      </c>
      <c r="BB28" s="26">
        <v>5.5E-2</v>
      </c>
      <c r="BC28" s="26">
        <v>1.1625000000000001</v>
      </c>
      <c r="BD28" s="26">
        <v>0</v>
      </c>
      <c r="BE28" s="26">
        <v>0</v>
      </c>
      <c r="BF28" s="26">
        <v>0.38250000000000001</v>
      </c>
      <c r="BG28" s="26">
        <v>0</v>
      </c>
      <c r="BH28" s="26">
        <v>5.5E-2</v>
      </c>
      <c r="BI28" s="26">
        <v>1.0175000000000001</v>
      </c>
      <c r="BJ28" s="26">
        <v>0</v>
      </c>
      <c r="BK28" s="26">
        <v>0.04</v>
      </c>
      <c r="BL28" s="26">
        <v>0.73</v>
      </c>
      <c r="BM28" s="26">
        <v>0</v>
      </c>
      <c r="BN28" s="26">
        <v>0.04</v>
      </c>
      <c r="BO28" s="26">
        <v>0.85250000000000004</v>
      </c>
      <c r="BP28" s="26">
        <v>2.5000000000000001E-3</v>
      </c>
      <c r="BQ28" s="26">
        <v>0.14000000000000001</v>
      </c>
      <c r="BR28" s="26">
        <v>0.55000000000000004</v>
      </c>
      <c r="BS28" s="26">
        <v>0.02</v>
      </c>
      <c r="BT28" s="26">
        <v>9.5000000000000001E-2</v>
      </c>
      <c r="BU28" s="26">
        <v>0.4</v>
      </c>
      <c r="BV28" s="26">
        <v>0.02</v>
      </c>
      <c r="BW28" s="26">
        <v>9.5000000000000001E-2</v>
      </c>
      <c r="BX28" s="26">
        <v>0.47499999999999998</v>
      </c>
      <c r="BY28" s="26">
        <v>0.01</v>
      </c>
      <c r="BZ28" s="26">
        <v>6.5000000000000002E-2</v>
      </c>
      <c r="CA28" s="26">
        <v>0.50249999999999995</v>
      </c>
      <c r="CB28" s="26">
        <v>0.01</v>
      </c>
      <c r="CC28" s="26">
        <v>6.5000000000000002E-2</v>
      </c>
      <c r="CD28" s="26">
        <v>0.33</v>
      </c>
      <c r="CE28" s="26">
        <v>0.02</v>
      </c>
      <c r="CF28" s="26">
        <v>0.16500000000000001</v>
      </c>
      <c r="CG28" s="26">
        <v>0.59499999999999997</v>
      </c>
      <c r="CH28" s="26">
        <v>0.02</v>
      </c>
      <c r="CI28" s="26">
        <v>0.19500000000000001</v>
      </c>
      <c r="CJ28" s="26">
        <v>0.73250000000000004</v>
      </c>
    </row>
    <row r="29" spans="1:88" x14ac:dyDescent="0.3">
      <c r="A29" t="s">
        <v>81</v>
      </c>
      <c r="B29" s="26">
        <v>6.7500000000000004E-2</v>
      </c>
      <c r="C29" s="26">
        <v>0.54</v>
      </c>
      <c r="D29" s="26">
        <v>1.6475</v>
      </c>
      <c r="E29" s="26">
        <v>6.25E-2</v>
      </c>
      <c r="F29" s="26">
        <v>0.34</v>
      </c>
      <c r="G29" s="26">
        <v>1.1225000000000001</v>
      </c>
      <c r="H29" s="26">
        <v>0.05</v>
      </c>
      <c r="I29" s="26">
        <v>0.3</v>
      </c>
      <c r="J29" s="26">
        <v>1.0475000000000001</v>
      </c>
      <c r="K29" s="26">
        <v>0</v>
      </c>
      <c r="L29" s="26">
        <v>7.0000000000000007E-2</v>
      </c>
      <c r="M29" s="26">
        <v>0.48749999999999999</v>
      </c>
      <c r="N29" s="26">
        <v>0</v>
      </c>
      <c r="O29" s="26">
        <v>6.5000000000000002E-2</v>
      </c>
      <c r="P29" s="26">
        <v>0.46250000000000002</v>
      </c>
      <c r="Q29" s="26">
        <v>0.06</v>
      </c>
      <c r="R29" s="26">
        <v>0.28000000000000003</v>
      </c>
      <c r="S29" s="26">
        <v>0.90749999999999997</v>
      </c>
      <c r="T29" s="26">
        <v>0.06</v>
      </c>
      <c r="U29" s="26">
        <v>0.27500000000000002</v>
      </c>
      <c r="V29" s="26">
        <v>0.89749999999999996</v>
      </c>
      <c r="W29" s="26">
        <v>0.05</v>
      </c>
      <c r="X29" s="26">
        <v>0.24</v>
      </c>
      <c r="Y29" s="26">
        <v>0.73750000000000004</v>
      </c>
      <c r="Z29" s="26">
        <v>0.04</v>
      </c>
      <c r="AA29" s="26">
        <v>0.215</v>
      </c>
      <c r="AB29" s="26">
        <v>0.59499999999999997</v>
      </c>
      <c r="AC29" s="26">
        <v>0</v>
      </c>
      <c r="AD29" s="26">
        <v>9.5000000000000001E-2</v>
      </c>
      <c r="AE29" s="26">
        <v>1</v>
      </c>
      <c r="AF29" s="26">
        <v>0</v>
      </c>
      <c r="AG29" s="26">
        <v>0.12</v>
      </c>
      <c r="AH29" s="26">
        <v>1.01</v>
      </c>
      <c r="AI29" s="26">
        <v>0</v>
      </c>
      <c r="AJ29" s="26">
        <v>0.12</v>
      </c>
      <c r="AK29" s="26">
        <v>0.95250000000000001</v>
      </c>
      <c r="AL29" s="26">
        <v>0</v>
      </c>
      <c r="AM29" s="26">
        <v>0.12</v>
      </c>
      <c r="AN29" s="26">
        <v>0.97750000000000004</v>
      </c>
      <c r="AO29" s="26">
        <v>0</v>
      </c>
      <c r="AP29" s="26">
        <v>0.11</v>
      </c>
      <c r="AQ29" s="26">
        <v>0.71</v>
      </c>
      <c r="AR29" s="26">
        <v>0</v>
      </c>
      <c r="AS29" s="26">
        <v>7.0000000000000007E-2</v>
      </c>
      <c r="AT29" s="26">
        <v>2.3624999999999998</v>
      </c>
      <c r="AU29" s="26">
        <v>0</v>
      </c>
      <c r="AV29" s="26">
        <v>0.08</v>
      </c>
      <c r="AW29" s="26">
        <v>1.59</v>
      </c>
      <c r="AX29" s="26">
        <v>0</v>
      </c>
      <c r="AY29" s="26">
        <v>9.5000000000000001E-2</v>
      </c>
      <c r="AZ29" s="26">
        <v>0.86</v>
      </c>
      <c r="BA29" s="26">
        <v>0</v>
      </c>
      <c r="BB29" s="26">
        <v>0.1</v>
      </c>
      <c r="BC29" s="26">
        <v>0.84</v>
      </c>
      <c r="BD29" s="26">
        <v>0</v>
      </c>
      <c r="BE29" s="26">
        <v>0</v>
      </c>
      <c r="BF29" s="26">
        <v>0.30499999999999999</v>
      </c>
      <c r="BG29" s="26">
        <v>0</v>
      </c>
      <c r="BH29" s="26">
        <v>8.5000000000000006E-2</v>
      </c>
      <c r="BI29" s="26">
        <v>0.69</v>
      </c>
      <c r="BJ29" s="26">
        <v>0</v>
      </c>
      <c r="BK29" s="26">
        <v>7.4999999999999997E-2</v>
      </c>
      <c r="BL29" s="26">
        <v>0.505</v>
      </c>
      <c r="BM29" s="26">
        <v>0</v>
      </c>
      <c r="BN29" s="26">
        <v>6.5000000000000002E-2</v>
      </c>
      <c r="BO29" s="26">
        <v>0.54749999999999999</v>
      </c>
      <c r="BP29" s="26">
        <v>3.2500000000000001E-2</v>
      </c>
      <c r="BQ29" s="26">
        <v>0.19500000000000001</v>
      </c>
      <c r="BR29" s="26">
        <v>0.61</v>
      </c>
      <c r="BS29" s="26">
        <v>0.04</v>
      </c>
      <c r="BT29" s="26">
        <v>0.12</v>
      </c>
      <c r="BU29" s="26">
        <v>0.4975</v>
      </c>
      <c r="BV29" s="26">
        <v>0.03</v>
      </c>
      <c r="BW29" s="26">
        <v>0.105</v>
      </c>
      <c r="BX29" s="26">
        <v>0.51249999999999996</v>
      </c>
      <c r="BY29" s="26">
        <v>0.02</v>
      </c>
      <c r="BZ29" s="26">
        <v>7.4999999999999997E-2</v>
      </c>
      <c r="CA29" s="26">
        <v>0.51500000000000001</v>
      </c>
      <c r="CB29" s="26">
        <v>0.02</v>
      </c>
      <c r="CC29" s="26">
        <v>7.0000000000000007E-2</v>
      </c>
      <c r="CD29" s="26">
        <v>0.53249999999999997</v>
      </c>
      <c r="CE29" s="26">
        <v>0.04</v>
      </c>
      <c r="CF29" s="26">
        <v>0.16500000000000001</v>
      </c>
      <c r="CG29" s="26">
        <v>0.56000000000000005</v>
      </c>
      <c r="CH29" s="26">
        <v>6.25E-2</v>
      </c>
      <c r="CI29" s="26">
        <v>0.215</v>
      </c>
      <c r="CJ29" s="26">
        <v>0.57999999999999996</v>
      </c>
    </row>
    <row r="30" spans="1:88" x14ac:dyDescent="0.3">
      <c r="A30" t="s">
        <v>148</v>
      </c>
      <c r="B30" s="26">
        <v>0.01</v>
      </c>
      <c r="C30" s="26">
        <v>0.93</v>
      </c>
      <c r="D30" s="26">
        <v>3.6274999999999999</v>
      </c>
      <c r="E30" s="26">
        <v>4.2500000000000003E-2</v>
      </c>
      <c r="F30" s="26">
        <v>0.66</v>
      </c>
      <c r="G30" s="26">
        <v>2.7524999999999999</v>
      </c>
      <c r="H30" s="26">
        <v>0.06</v>
      </c>
      <c r="I30" s="26">
        <v>0.60499999999999998</v>
      </c>
      <c r="J30" s="26">
        <v>2.3650000000000002</v>
      </c>
      <c r="K30" s="26">
        <v>0.01</v>
      </c>
      <c r="L30" s="26">
        <v>0.31</v>
      </c>
      <c r="M30" s="26">
        <v>1.1924999999999999</v>
      </c>
      <c r="N30" s="26">
        <v>3.2500000000000001E-2</v>
      </c>
      <c r="O30" s="26">
        <v>0.23499999999999999</v>
      </c>
      <c r="P30" s="26">
        <v>1.3574999999999999</v>
      </c>
      <c r="Q30" s="26">
        <v>6.25E-2</v>
      </c>
      <c r="R30" s="26">
        <v>0.41</v>
      </c>
      <c r="S30" s="26">
        <v>1.9924999999999999</v>
      </c>
      <c r="T30" s="26">
        <v>6.25E-2</v>
      </c>
      <c r="U30" s="26">
        <v>0.4</v>
      </c>
      <c r="V30" s="26">
        <v>1.9450000000000001</v>
      </c>
      <c r="W30" s="26">
        <v>0.05</v>
      </c>
      <c r="X30" s="26">
        <v>0.36499999999999999</v>
      </c>
      <c r="Y30" s="26">
        <v>1.6</v>
      </c>
      <c r="Z30" s="26">
        <v>0.04</v>
      </c>
      <c r="AA30" s="26">
        <v>0.28999999999999998</v>
      </c>
      <c r="AB30" s="26">
        <v>1.4475</v>
      </c>
      <c r="AC30" s="26">
        <v>0</v>
      </c>
      <c r="AD30" s="26">
        <v>9.5000000000000001E-2</v>
      </c>
      <c r="AE30" s="26">
        <v>2.2925</v>
      </c>
      <c r="AF30" s="26">
        <v>0</v>
      </c>
      <c r="AG30" s="26">
        <v>0.1</v>
      </c>
      <c r="AH30" s="26">
        <v>2.27</v>
      </c>
      <c r="AI30" s="26">
        <v>0</v>
      </c>
      <c r="AJ30" s="26">
        <v>0.125</v>
      </c>
      <c r="AK30" s="26">
        <v>2.0049999999999999</v>
      </c>
      <c r="AL30" s="26">
        <v>0</v>
      </c>
      <c r="AM30" s="26">
        <v>0.125</v>
      </c>
      <c r="AN30" s="26">
        <v>1.9775</v>
      </c>
      <c r="AO30" s="26">
        <v>0</v>
      </c>
      <c r="AP30" s="26">
        <v>0.12</v>
      </c>
      <c r="AQ30" s="26">
        <v>1.635</v>
      </c>
      <c r="AR30" s="26">
        <v>0</v>
      </c>
      <c r="AS30" s="26">
        <v>0.05</v>
      </c>
      <c r="AT30" s="26">
        <v>3.41</v>
      </c>
      <c r="AU30" s="26">
        <v>0</v>
      </c>
      <c r="AV30" s="26">
        <v>5.5E-2</v>
      </c>
      <c r="AW30" s="26">
        <v>2.72</v>
      </c>
      <c r="AX30" s="26">
        <v>0</v>
      </c>
      <c r="AY30" s="26">
        <v>0.16</v>
      </c>
      <c r="AZ30" s="26">
        <v>1.5774999999999999</v>
      </c>
      <c r="BA30" s="26">
        <v>0</v>
      </c>
      <c r="BB30" s="26">
        <v>0.155</v>
      </c>
      <c r="BC30" s="26">
        <v>1.5649999999999999</v>
      </c>
      <c r="BD30" s="26">
        <v>0</v>
      </c>
      <c r="BE30" s="26">
        <v>0</v>
      </c>
      <c r="BF30" s="26">
        <v>1.1875</v>
      </c>
      <c r="BG30" s="26">
        <v>0</v>
      </c>
      <c r="BH30" s="26">
        <v>0.155</v>
      </c>
      <c r="BI30" s="26">
        <v>1.5375000000000001</v>
      </c>
      <c r="BJ30" s="26">
        <v>0</v>
      </c>
      <c r="BK30" s="26">
        <v>9.5000000000000001E-2</v>
      </c>
      <c r="BL30" s="26">
        <v>1.2549999999999999</v>
      </c>
      <c r="BM30" s="26">
        <v>0</v>
      </c>
      <c r="BN30" s="26">
        <v>0.115</v>
      </c>
      <c r="BO30" s="26">
        <v>1.43</v>
      </c>
      <c r="BP30" s="26">
        <v>0.06</v>
      </c>
      <c r="BQ30" s="26">
        <v>0.315</v>
      </c>
      <c r="BR30" s="26">
        <v>1.4475</v>
      </c>
      <c r="BS30" s="26">
        <v>0.04</v>
      </c>
      <c r="BT30" s="26">
        <v>0.2</v>
      </c>
      <c r="BU30" s="26">
        <v>1.2549999999999999</v>
      </c>
      <c r="BV30" s="26">
        <v>0.03</v>
      </c>
      <c r="BW30" s="26">
        <v>0.19500000000000001</v>
      </c>
      <c r="BX30" s="26">
        <v>1.0549999999999999</v>
      </c>
      <c r="BY30" s="26">
        <v>0.02</v>
      </c>
      <c r="BZ30" s="26">
        <v>0.14000000000000001</v>
      </c>
      <c r="CA30" s="26">
        <v>0.79749999999999999</v>
      </c>
      <c r="CB30" s="26">
        <v>1.2500000000000001E-2</v>
      </c>
      <c r="CC30" s="26">
        <v>0.08</v>
      </c>
      <c r="CD30" s="26">
        <v>0.65</v>
      </c>
      <c r="CE30" s="26">
        <v>3.5000000000000003E-2</v>
      </c>
      <c r="CF30" s="26">
        <v>0.215</v>
      </c>
      <c r="CG30" s="26">
        <v>1.2825</v>
      </c>
      <c r="CH30" s="26">
        <v>3.2500000000000001E-2</v>
      </c>
      <c r="CI30" s="26">
        <v>0.2</v>
      </c>
      <c r="CJ30" s="26">
        <v>1.06</v>
      </c>
    </row>
    <row r="31" spans="1:88" x14ac:dyDescent="0.3">
      <c r="A31" t="s">
        <v>149</v>
      </c>
      <c r="B31" s="26">
        <v>5.2499999999999998E-2</v>
      </c>
      <c r="C31" s="26">
        <v>0.89500000000000002</v>
      </c>
      <c r="D31" s="26">
        <v>3.4474999999999998</v>
      </c>
      <c r="E31" s="26">
        <v>5.2499999999999998E-2</v>
      </c>
      <c r="F31" s="26">
        <v>0.59499999999999997</v>
      </c>
      <c r="G31" s="26">
        <v>2.4249999999999998</v>
      </c>
      <c r="H31" s="26">
        <v>4.2500000000000003E-2</v>
      </c>
      <c r="I31" s="26">
        <v>0.505</v>
      </c>
      <c r="J31" s="26">
        <v>2.4375</v>
      </c>
      <c r="K31" s="26">
        <v>0.01</v>
      </c>
      <c r="L31" s="26">
        <v>0.36499999999999999</v>
      </c>
      <c r="M31" s="26">
        <v>1.2150000000000001</v>
      </c>
      <c r="N31" s="26">
        <v>0.01</v>
      </c>
      <c r="O31" s="26">
        <v>0.36</v>
      </c>
      <c r="P31" s="26">
        <v>1.29</v>
      </c>
      <c r="Q31" s="26">
        <v>0.06</v>
      </c>
      <c r="R31" s="26">
        <v>0.38</v>
      </c>
      <c r="S31" s="26">
        <v>2.15</v>
      </c>
      <c r="T31" s="26">
        <v>0.06</v>
      </c>
      <c r="U31" s="26">
        <v>0.37</v>
      </c>
      <c r="V31" s="26">
        <v>2.1475</v>
      </c>
      <c r="W31" s="26">
        <v>5.5E-2</v>
      </c>
      <c r="X31" s="26">
        <v>0.35499999999999998</v>
      </c>
      <c r="Y31" s="26">
        <v>1.9550000000000001</v>
      </c>
      <c r="Z31" s="26">
        <v>6.5000000000000002E-2</v>
      </c>
      <c r="AA31" s="26">
        <v>0.34499999999999997</v>
      </c>
      <c r="AB31" s="26">
        <v>1.6375</v>
      </c>
      <c r="AC31" s="26">
        <v>1.2500000000000001E-2</v>
      </c>
      <c r="AD31" s="26">
        <v>0.41</v>
      </c>
      <c r="AE31" s="26">
        <v>2.5674999999999999</v>
      </c>
      <c r="AF31" s="26">
        <v>0.01</v>
      </c>
      <c r="AG31" s="26">
        <v>0.47499999999999998</v>
      </c>
      <c r="AH31" s="26">
        <v>2.5550000000000002</v>
      </c>
      <c r="AI31" s="26">
        <v>1.2500000000000001E-2</v>
      </c>
      <c r="AJ31" s="26">
        <v>0.45</v>
      </c>
      <c r="AK31" s="26">
        <v>2.2949999999999999</v>
      </c>
      <c r="AL31" s="26">
        <v>1.2500000000000001E-2</v>
      </c>
      <c r="AM31" s="26">
        <v>0.44</v>
      </c>
      <c r="AN31" s="26">
        <v>2.2275</v>
      </c>
      <c r="AO31" s="26">
        <v>0.01</v>
      </c>
      <c r="AP31" s="26">
        <v>0.39500000000000002</v>
      </c>
      <c r="AQ31" s="26">
        <v>1.8025</v>
      </c>
      <c r="AR31" s="26">
        <v>0</v>
      </c>
      <c r="AS31" s="26">
        <v>0.55000000000000004</v>
      </c>
      <c r="AT31" s="26">
        <v>2.76</v>
      </c>
      <c r="AU31" s="26">
        <v>0</v>
      </c>
      <c r="AV31" s="26">
        <v>0.42499999999999999</v>
      </c>
      <c r="AW31" s="26">
        <v>2.0249999999999999</v>
      </c>
      <c r="AX31" s="26">
        <v>0.01</v>
      </c>
      <c r="AY31" s="26">
        <v>0.375</v>
      </c>
      <c r="AZ31" s="26">
        <v>1.9125000000000001</v>
      </c>
      <c r="BA31" s="26">
        <v>0.01</v>
      </c>
      <c r="BB31" s="26">
        <v>0.37</v>
      </c>
      <c r="BC31" s="26">
        <v>1.895</v>
      </c>
      <c r="BD31" s="26">
        <v>0</v>
      </c>
      <c r="BE31" s="26">
        <v>5.0000000000000001E-3</v>
      </c>
      <c r="BF31" s="26">
        <v>1.5625</v>
      </c>
      <c r="BG31" s="26">
        <v>0.01</v>
      </c>
      <c r="BH31" s="26">
        <v>0.32</v>
      </c>
      <c r="BI31" s="26">
        <v>1.97</v>
      </c>
      <c r="BJ31" s="26">
        <v>0.01</v>
      </c>
      <c r="BK31" s="26">
        <v>0.23</v>
      </c>
      <c r="BL31" s="26">
        <v>1.615</v>
      </c>
      <c r="BM31" s="26">
        <v>0.01</v>
      </c>
      <c r="BN31" s="26">
        <v>0.26</v>
      </c>
      <c r="BO31" s="26">
        <v>1.58</v>
      </c>
      <c r="BP31" s="26">
        <v>0.03</v>
      </c>
      <c r="BQ31" s="26">
        <v>0.35</v>
      </c>
      <c r="BR31" s="26">
        <v>1.47</v>
      </c>
      <c r="BS31" s="26">
        <v>0.03</v>
      </c>
      <c r="BT31" s="26">
        <v>0.23</v>
      </c>
      <c r="BU31" s="26">
        <v>1.02</v>
      </c>
      <c r="BV31" s="26">
        <v>0.04</v>
      </c>
      <c r="BW31" s="26">
        <v>0.255</v>
      </c>
      <c r="BX31" s="26">
        <v>1.085</v>
      </c>
      <c r="BY31" s="26">
        <v>2.2499999999999999E-2</v>
      </c>
      <c r="BZ31" s="26">
        <v>0.17499999999999999</v>
      </c>
      <c r="CA31" s="26">
        <v>0.86750000000000005</v>
      </c>
      <c r="CB31" s="26">
        <v>0.03</v>
      </c>
      <c r="CC31" s="26">
        <v>0.125</v>
      </c>
      <c r="CD31" s="26">
        <v>0.82499999999999996</v>
      </c>
      <c r="CE31" s="26">
        <v>0.09</v>
      </c>
      <c r="CF31" s="26">
        <v>0.26</v>
      </c>
      <c r="CG31" s="26">
        <v>1.4475</v>
      </c>
      <c r="CH31" s="26">
        <v>0.06</v>
      </c>
      <c r="CI31" s="26">
        <v>0.3</v>
      </c>
      <c r="CJ31" s="26">
        <v>1.165</v>
      </c>
    </row>
    <row r="32" spans="1:88" x14ac:dyDescent="0.3">
      <c r="A32" t="s">
        <v>150</v>
      </c>
      <c r="B32" s="26">
        <v>5.0000000000000001E-3</v>
      </c>
      <c r="C32" s="26">
        <v>0.34499999999999997</v>
      </c>
      <c r="D32" s="26">
        <v>2.1425000000000001</v>
      </c>
      <c r="E32" s="26">
        <v>2.2499999999999999E-2</v>
      </c>
      <c r="F32" s="26">
        <v>0.26500000000000001</v>
      </c>
      <c r="G32" s="26">
        <v>1.865</v>
      </c>
      <c r="H32" s="26">
        <v>2.2499999999999999E-2</v>
      </c>
      <c r="I32" s="26">
        <v>0.215</v>
      </c>
      <c r="J32" s="26">
        <v>1.66</v>
      </c>
      <c r="K32" s="26">
        <v>0</v>
      </c>
      <c r="L32" s="26">
        <v>0.16500000000000001</v>
      </c>
      <c r="M32" s="26">
        <v>1.2050000000000001</v>
      </c>
      <c r="N32" s="26">
        <v>0</v>
      </c>
      <c r="O32" s="26">
        <v>0.105</v>
      </c>
      <c r="P32" s="26">
        <v>0.98</v>
      </c>
      <c r="Q32" s="26">
        <v>0.02</v>
      </c>
      <c r="R32" s="26">
        <v>0.215</v>
      </c>
      <c r="S32" s="26">
        <v>1.3174999999999999</v>
      </c>
      <c r="T32" s="26">
        <v>0.02</v>
      </c>
      <c r="U32" s="26">
        <v>0.20499999999999999</v>
      </c>
      <c r="V32" s="26">
        <v>1.3049999999999999</v>
      </c>
      <c r="W32" s="26">
        <v>0.02</v>
      </c>
      <c r="X32" s="26">
        <v>0.17499999999999999</v>
      </c>
      <c r="Y32" s="26">
        <v>1.1775</v>
      </c>
      <c r="Z32" s="26">
        <v>0.02</v>
      </c>
      <c r="AA32" s="26">
        <v>0.16500000000000001</v>
      </c>
      <c r="AB32" s="26">
        <v>1.0325</v>
      </c>
      <c r="AC32" s="26">
        <v>0.01</v>
      </c>
      <c r="AD32" s="26">
        <v>0.18</v>
      </c>
      <c r="AE32" s="26">
        <v>2.3149999999999999</v>
      </c>
      <c r="AF32" s="26">
        <v>1.2500000000000001E-2</v>
      </c>
      <c r="AG32" s="26">
        <v>0.17</v>
      </c>
      <c r="AH32" s="26">
        <v>2.3849999999999998</v>
      </c>
      <c r="AI32" s="26">
        <v>1.2500000000000001E-2</v>
      </c>
      <c r="AJ32" s="26">
        <v>0.15</v>
      </c>
      <c r="AK32" s="26">
        <v>2.1875</v>
      </c>
      <c r="AL32" s="26">
        <v>1.2500000000000001E-2</v>
      </c>
      <c r="AM32" s="26">
        <v>0.155</v>
      </c>
      <c r="AN32" s="26">
        <v>2.1225000000000001</v>
      </c>
      <c r="AO32" s="26">
        <v>0.02</v>
      </c>
      <c r="AP32" s="26">
        <v>0.14000000000000001</v>
      </c>
      <c r="AQ32" s="26">
        <v>1.5075000000000001</v>
      </c>
      <c r="AR32" s="26">
        <v>0</v>
      </c>
      <c r="AS32" s="26">
        <v>3.5000000000000003E-2</v>
      </c>
      <c r="AT32" s="26">
        <v>2.2799999999999998</v>
      </c>
      <c r="AU32" s="26">
        <v>0</v>
      </c>
      <c r="AV32" s="26">
        <v>5.5E-2</v>
      </c>
      <c r="AW32" s="26">
        <v>1.8725000000000001</v>
      </c>
      <c r="AX32" s="26">
        <v>1.2500000000000001E-2</v>
      </c>
      <c r="AY32" s="26">
        <v>0.105</v>
      </c>
      <c r="AZ32" s="26">
        <v>1.4</v>
      </c>
      <c r="BA32" s="26">
        <v>0.01</v>
      </c>
      <c r="BB32" s="26">
        <v>0.1</v>
      </c>
      <c r="BC32" s="26">
        <v>1.3725000000000001</v>
      </c>
      <c r="BD32" s="26">
        <v>0</v>
      </c>
      <c r="BE32" s="26">
        <v>0</v>
      </c>
      <c r="BF32" s="26">
        <v>0.47499999999999998</v>
      </c>
      <c r="BG32" s="26">
        <v>1.2500000000000001E-2</v>
      </c>
      <c r="BH32" s="26">
        <v>0.115</v>
      </c>
      <c r="BI32" s="26">
        <v>1.28</v>
      </c>
      <c r="BJ32" s="26">
        <v>0.01</v>
      </c>
      <c r="BK32" s="26">
        <v>7.0000000000000007E-2</v>
      </c>
      <c r="BL32" s="26">
        <v>0.97250000000000003</v>
      </c>
      <c r="BM32" s="26">
        <v>0.01</v>
      </c>
      <c r="BN32" s="26">
        <v>0.08</v>
      </c>
      <c r="BO32" s="26">
        <v>1.0349999999999999</v>
      </c>
      <c r="BP32" s="26">
        <v>2.5000000000000001E-3</v>
      </c>
      <c r="BQ32" s="26">
        <v>0.14000000000000001</v>
      </c>
      <c r="BR32" s="26">
        <v>0.89</v>
      </c>
      <c r="BS32" s="26">
        <v>0.01</v>
      </c>
      <c r="BT32" s="26">
        <v>0.16</v>
      </c>
      <c r="BU32" s="26">
        <v>0.82750000000000001</v>
      </c>
      <c r="BV32" s="26">
        <v>0.01</v>
      </c>
      <c r="BW32" s="26">
        <v>0.17499999999999999</v>
      </c>
      <c r="BX32" s="26">
        <v>0.84250000000000003</v>
      </c>
      <c r="BY32" s="26">
        <v>0.01</v>
      </c>
      <c r="BZ32" s="26">
        <v>0.14000000000000001</v>
      </c>
      <c r="CA32" s="26">
        <v>0.86750000000000005</v>
      </c>
      <c r="CB32" s="26">
        <v>1.2500000000000001E-2</v>
      </c>
      <c r="CC32" s="26">
        <v>0.09</v>
      </c>
      <c r="CD32" s="26">
        <v>0.4975</v>
      </c>
      <c r="CE32" s="26">
        <v>0.03</v>
      </c>
      <c r="CF32" s="26">
        <v>0.16</v>
      </c>
      <c r="CG32" s="26">
        <v>0.84499999999999997</v>
      </c>
      <c r="CH32" s="26">
        <v>5.2499999999999998E-2</v>
      </c>
      <c r="CI32" s="26">
        <v>0.185</v>
      </c>
      <c r="CJ32" s="26">
        <v>0.68</v>
      </c>
    </row>
    <row r="33" spans="1:88" x14ac:dyDescent="0.3">
      <c r="A33" t="s">
        <v>151</v>
      </c>
      <c r="B33" s="26">
        <v>4.2500000000000003E-2</v>
      </c>
      <c r="C33" s="26">
        <v>0.42499999999999999</v>
      </c>
      <c r="D33" s="26">
        <v>2.8250000000000002</v>
      </c>
      <c r="E33" s="26">
        <v>4.2500000000000003E-2</v>
      </c>
      <c r="F33" s="26">
        <v>0.32500000000000001</v>
      </c>
      <c r="G33" s="26">
        <v>2.2925</v>
      </c>
      <c r="H33" s="26">
        <v>0.04</v>
      </c>
      <c r="I33" s="26">
        <v>0.34</v>
      </c>
      <c r="J33" s="26">
        <v>2.0299999999999998</v>
      </c>
      <c r="K33" s="26">
        <v>0</v>
      </c>
      <c r="L33" s="26">
        <v>0.11</v>
      </c>
      <c r="M33" s="26">
        <v>1.1575</v>
      </c>
      <c r="N33" s="26">
        <v>0</v>
      </c>
      <c r="O33" s="26">
        <v>0.13</v>
      </c>
      <c r="P33" s="26">
        <v>0.89500000000000002</v>
      </c>
      <c r="Q33" s="26">
        <v>4.2500000000000003E-2</v>
      </c>
      <c r="R33" s="26">
        <v>0.32500000000000001</v>
      </c>
      <c r="S33" s="26">
        <v>1.33</v>
      </c>
      <c r="T33" s="26">
        <v>0.04</v>
      </c>
      <c r="U33" s="26">
        <v>0.315</v>
      </c>
      <c r="V33" s="26">
        <v>1.3</v>
      </c>
      <c r="W33" s="26">
        <v>3.2500000000000001E-2</v>
      </c>
      <c r="X33" s="26">
        <v>0.29499999999999998</v>
      </c>
      <c r="Y33" s="26">
        <v>1.1100000000000001</v>
      </c>
      <c r="Z33" s="26">
        <v>3.2500000000000001E-2</v>
      </c>
      <c r="AA33" s="26">
        <v>0.28499999999999998</v>
      </c>
      <c r="AB33" s="26">
        <v>0.91500000000000004</v>
      </c>
      <c r="AC33" s="26">
        <v>0</v>
      </c>
      <c r="AD33" s="26">
        <v>0.13500000000000001</v>
      </c>
      <c r="AE33" s="26">
        <v>2.2549999999999999</v>
      </c>
      <c r="AF33" s="26">
        <v>0</v>
      </c>
      <c r="AG33" s="26">
        <v>0.2</v>
      </c>
      <c r="AH33" s="26">
        <v>2.2400000000000002</v>
      </c>
      <c r="AI33" s="26">
        <v>2.5000000000000001E-3</v>
      </c>
      <c r="AJ33" s="26">
        <v>0.185</v>
      </c>
      <c r="AK33" s="26">
        <v>2.0299999999999998</v>
      </c>
      <c r="AL33" s="26">
        <v>2.5000000000000001E-3</v>
      </c>
      <c r="AM33" s="26">
        <v>0.18</v>
      </c>
      <c r="AN33" s="26">
        <v>2.0274999999999999</v>
      </c>
      <c r="AO33" s="26">
        <v>0.01</v>
      </c>
      <c r="AP33" s="26">
        <v>0.155</v>
      </c>
      <c r="AQ33" s="26">
        <v>1.8274999999999999</v>
      </c>
      <c r="AR33" s="26">
        <v>0</v>
      </c>
      <c r="AS33" s="26">
        <v>0.1</v>
      </c>
      <c r="AT33" s="26">
        <v>2.41</v>
      </c>
      <c r="AU33" s="26">
        <v>0</v>
      </c>
      <c r="AV33" s="26">
        <v>9.5000000000000001E-2</v>
      </c>
      <c r="AW33" s="26">
        <v>1.8274999999999999</v>
      </c>
      <c r="AX33" s="26">
        <v>0.01</v>
      </c>
      <c r="AY33" s="26">
        <v>0.22</v>
      </c>
      <c r="AZ33" s="26">
        <v>1.9125000000000001</v>
      </c>
      <c r="BA33" s="26">
        <v>0.01</v>
      </c>
      <c r="BB33" s="26">
        <v>0.22</v>
      </c>
      <c r="BC33" s="26">
        <v>1.8825000000000001</v>
      </c>
      <c r="BD33" s="26">
        <v>0</v>
      </c>
      <c r="BE33" s="26">
        <v>1.4999999999999999E-2</v>
      </c>
      <c r="BF33" s="26">
        <v>0.745</v>
      </c>
      <c r="BG33" s="26">
        <v>0.01</v>
      </c>
      <c r="BH33" s="26">
        <v>0.22500000000000001</v>
      </c>
      <c r="BI33" s="26">
        <v>1.5825</v>
      </c>
      <c r="BJ33" s="26">
        <v>0.01</v>
      </c>
      <c r="BK33" s="26">
        <v>0.15</v>
      </c>
      <c r="BL33" s="26">
        <v>1.0575000000000001</v>
      </c>
      <c r="BM33" s="26">
        <v>0.01</v>
      </c>
      <c r="BN33" s="26">
        <v>0.155</v>
      </c>
      <c r="BO33" s="26">
        <v>1.2725</v>
      </c>
      <c r="BP33" s="26">
        <v>0.01</v>
      </c>
      <c r="BQ33" s="26">
        <v>0.28999999999999998</v>
      </c>
      <c r="BR33" s="26">
        <v>1.1850000000000001</v>
      </c>
      <c r="BS33" s="26">
        <v>0.02</v>
      </c>
      <c r="BT33" s="26">
        <v>0.15</v>
      </c>
      <c r="BU33" s="26">
        <v>1.08</v>
      </c>
      <c r="BV33" s="26">
        <v>0.02</v>
      </c>
      <c r="BW33" s="26">
        <v>0.12</v>
      </c>
      <c r="BX33" s="26">
        <v>0.97250000000000003</v>
      </c>
      <c r="BY33" s="26">
        <v>1.2500000000000001E-2</v>
      </c>
      <c r="BZ33" s="26">
        <v>0.125</v>
      </c>
      <c r="CA33" s="26">
        <v>0.82750000000000001</v>
      </c>
      <c r="CB33" s="26">
        <v>0.02</v>
      </c>
      <c r="CC33" s="26">
        <v>0.125</v>
      </c>
      <c r="CD33" s="26">
        <v>0.52749999999999997</v>
      </c>
      <c r="CE33" s="26">
        <v>0.04</v>
      </c>
      <c r="CF33" s="26">
        <v>0.30499999999999999</v>
      </c>
      <c r="CG33" s="26">
        <v>0.87</v>
      </c>
      <c r="CH33" s="26">
        <v>0.05</v>
      </c>
      <c r="CI33" s="26">
        <v>0.35</v>
      </c>
      <c r="CJ33" s="26">
        <v>0.99</v>
      </c>
    </row>
    <row r="34" spans="1:88" x14ac:dyDescent="0.3">
      <c r="A34" t="s">
        <v>152</v>
      </c>
      <c r="B34" s="26">
        <v>3.5000000000000003E-2</v>
      </c>
      <c r="C34" s="26">
        <v>0.77500000000000002</v>
      </c>
      <c r="D34" s="26">
        <v>2.3875000000000002</v>
      </c>
      <c r="E34" s="26">
        <v>4.2500000000000003E-2</v>
      </c>
      <c r="F34" s="26">
        <v>0.68500000000000005</v>
      </c>
      <c r="G34" s="26">
        <v>1.87</v>
      </c>
      <c r="H34" s="26">
        <v>0.06</v>
      </c>
      <c r="I34" s="26">
        <v>0.64</v>
      </c>
      <c r="J34" s="26">
        <v>1.58</v>
      </c>
      <c r="K34" s="26">
        <v>0</v>
      </c>
      <c r="L34" s="26">
        <v>0.155</v>
      </c>
      <c r="M34" s="26">
        <v>1.2524999999999999</v>
      </c>
      <c r="N34" s="26">
        <v>0</v>
      </c>
      <c r="O34" s="26">
        <v>0.185</v>
      </c>
      <c r="P34" s="26">
        <v>0.74250000000000005</v>
      </c>
      <c r="Q34" s="26">
        <v>0.08</v>
      </c>
      <c r="R34" s="26">
        <v>0.53500000000000003</v>
      </c>
      <c r="S34" s="26">
        <v>1.27</v>
      </c>
      <c r="T34" s="26">
        <v>0.08</v>
      </c>
      <c r="U34" s="26">
        <v>0.52</v>
      </c>
      <c r="V34" s="26">
        <v>1.31</v>
      </c>
      <c r="W34" s="26">
        <v>0.06</v>
      </c>
      <c r="X34" s="26">
        <v>0.41</v>
      </c>
      <c r="Y34" s="26">
        <v>1.2224999999999999</v>
      </c>
      <c r="Z34" s="26">
        <v>6.25E-2</v>
      </c>
      <c r="AA34" s="26">
        <v>0.33</v>
      </c>
      <c r="AB34" s="26">
        <v>1.2</v>
      </c>
      <c r="AC34" s="26">
        <v>0</v>
      </c>
      <c r="AD34" s="26">
        <v>0.25</v>
      </c>
      <c r="AE34" s="26">
        <v>2.2599999999999998</v>
      </c>
      <c r="AF34" s="26">
        <v>2.5000000000000001E-3</v>
      </c>
      <c r="AG34" s="26">
        <v>0.24</v>
      </c>
      <c r="AH34" s="26">
        <v>2.31</v>
      </c>
      <c r="AI34" s="26">
        <v>0</v>
      </c>
      <c r="AJ34" s="26">
        <v>0.22</v>
      </c>
      <c r="AK34" s="26">
        <v>2.0074999999999998</v>
      </c>
      <c r="AL34" s="26">
        <v>0</v>
      </c>
      <c r="AM34" s="26">
        <v>0.215</v>
      </c>
      <c r="AN34" s="26">
        <v>1.95</v>
      </c>
      <c r="AO34" s="26">
        <v>0</v>
      </c>
      <c r="AP34" s="26">
        <v>0.19</v>
      </c>
      <c r="AQ34" s="26">
        <v>1.5275000000000001</v>
      </c>
      <c r="AR34" s="26">
        <v>0</v>
      </c>
      <c r="AS34" s="26">
        <v>3.5000000000000003E-2</v>
      </c>
      <c r="AT34" s="26">
        <v>3.7250000000000001</v>
      </c>
      <c r="AU34" s="26">
        <v>0</v>
      </c>
      <c r="AV34" s="26">
        <v>4.4999999999999998E-2</v>
      </c>
      <c r="AW34" s="26">
        <v>2.3525</v>
      </c>
      <c r="AX34" s="26">
        <v>0.01</v>
      </c>
      <c r="AY34" s="26">
        <v>0.19</v>
      </c>
      <c r="AZ34" s="26">
        <v>1.3075000000000001</v>
      </c>
      <c r="BA34" s="26">
        <v>0.01</v>
      </c>
      <c r="BB34" s="26">
        <v>0.2</v>
      </c>
      <c r="BC34" s="26">
        <v>1.2775000000000001</v>
      </c>
      <c r="BD34" s="26">
        <v>0</v>
      </c>
      <c r="BE34" s="26">
        <v>0.02</v>
      </c>
      <c r="BF34" s="26">
        <v>0.48</v>
      </c>
      <c r="BG34" s="26">
        <v>0.01</v>
      </c>
      <c r="BH34" s="26">
        <v>0.17499999999999999</v>
      </c>
      <c r="BI34" s="26">
        <v>1.0549999999999999</v>
      </c>
      <c r="BJ34" s="26">
        <v>0.02</v>
      </c>
      <c r="BK34" s="26">
        <v>0.16</v>
      </c>
      <c r="BL34" s="26">
        <v>1.1125</v>
      </c>
      <c r="BM34" s="26">
        <v>0.01</v>
      </c>
      <c r="BN34" s="26">
        <v>0.17</v>
      </c>
      <c r="BO34" s="26">
        <v>1.2649999999999999</v>
      </c>
      <c r="BP34" s="26">
        <v>3.2500000000000001E-2</v>
      </c>
      <c r="BQ34" s="26">
        <v>0.255</v>
      </c>
      <c r="BR34" s="26">
        <v>1.1325000000000001</v>
      </c>
      <c r="BS34" s="26">
        <v>0.04</v>
      </c>
      <c r="BT34" s="26">
        <v>0.19500000000000001</v>
      </c>
      <c r="BU34" s="26">
        <v>1.07</v>
      </c>
      <c r="BV34" s="26">
        <v>4.2500000000000003E-2</v>
      </c>
      <c r="BW34" s="26">
        <v>0.22500000000000001</v>
      </c>
      <c r="BX34" s="26">
        <v>0.98499999999999999</v>
      </c>
      <c r="BY34" s="26">
        <v>0.04</v>
      </c>
      <c r="BZ34" s="26">
        <v>0.155</v>
      </c>
      <c r="CA34" s="26">
        <v>0.74750000000000005</v>
      </c>
      <c r="CB34" s="26">
        <v>2.2499999999999999E-2</v>
      </c>
      <c r="CC34" s="26">
        <v>0.105</v>
      </c>
      <c r="CD34" s="26">
        <v>0.54</v>
      </c>
      <c r="CE34" s="26">
        <v>5.2499999999999998E-2</v>
      </c>
      <c r="CF34" s="26">
        <v>0.25</v>
      </c>
      <c r="CG34" s="26">
        <v>0.95499999999999996</v>
      </c>
      <c r="CH34" s="26">
        <v>6.25E-2</v>
      </c>
      <c r="CI34" s="26">
        <v>0.25</v>
      </c>
      <c r="CJ34" s="26">
        <v>0.88</v>
      </c>
    </row>
    <row r="35" spans="1:88" x14ac:dyDescent="0.3">
      <c r="A35" t="s">
        <v>153</v>
      </c>
      <c r="B35" s="26">
        <v>0</v>
      </c>
      <c r="C35" s="26">
        <v>0.33</v>
      </c>
      <c r="D35" s="26">
        <v>2</v>
      </c>
      <c r="E35" s="26">
        <v>2.5000000000000001E-3</v>
      </c>
      <c r="F35" s="26">
        <v>0.28499999999999998</v>
      </c>
      <c r="G35" s="26">
        <v>1.375</v>
      </c>
      <c r="H35" s="26">
        <v>0.02</v>
      </c>
      <c r="I35" s="26">
        <v>0.27500000000000002</v>
      </c>
      <c r="J35" s="26">
        <v>1.1675</v>
      </c>
      <c r="K35" s="26">
        <v>0</v>
      </c>
      <c r="L35" s="26">
        <v>0.15</v>
      </c>
      <c r="M35" s="26">
        <v>1.1225000000000001</v>
      </c>
      <c r="N35" s="26">
        <v>0</v>
      </c>
      <c r="O35" s="26">
        <v>0.115</v>
      </c>
      <c r="P35" s="26">
        <v>0.78500000000000003</v>
      </c>
      <c r="Q35" s="26">
        <v>0.02</v>
      </c>
      <c r="R35" s="26">
        <v>0.23499999999999999</v>
      </c>
      <c r="S35" s="26">
        <v>0.94750000000000001</v>
      </c>
      <c r="T35" s="26">
        <v>0.02</v>
      </c>
      <c r="U35" s="26">
        <v>0.245</v>
      </c>
      <c r="V35" s="26">
        <v>0.95</v>
      </c>
      <c r="W35" s="26">
        <v>0.01</v>
      </c>
      <c r="X35" s="26">
        <v>0.23499999999999999</v>
      </c>
      <c r="Y35" s="26">
        <v>0.82499999999999996</v>
      </c>
      <c r="Z35" s="26">
        <v>0.02</v>
      </c>
      <c r="AA35" s="26">
        <v>0.21</v>
      </c>
      <c r="AB35" s="26">
        <v>0.76</v>
      </c>
      <c r="AC35" s="26">
        <v>0</v>
      </c>
      <c r="AD35" s="26">
        <v>0.105</v>
      </c>
      <c r="AE35" s="26">
        <v>1.5</v>
      </c>
      <c r="AF35" s="26">
        <v>0</v>
      </c>
      <c r="AG35" s="26">
        <v>0.115</v>
      </c>
      <c r="AH35" s="26">
        <v>1.4975000000000001</v>
      </c>
      <c r="AI35" s="26">
        <v>0</v>
      </c>
      <c r="AJ35" s="26">
        <v>0.11</v>
      </c>
      <c r="AK35" s="26">
        <v>1.4350000000000001</v>
      </c>
      <c r="AL35" s="26">
        <v>0</v>
      </c>
      <c r="AM35" s="26">
        <v>0.11</v>
      </c>
      <c r="AN35" s="26">
        <v>1.39</v>
      </c>
      <c r="AO35" s="26">
        <v>0</v>
      </c>
      <c r="AP35" s="26">
        <v>7.4999999999999997E-2</v>
      </c>
      <c r="AQ35" s="26">
        <v>1.1299999999999999</v>
      </c>
      <c r="AR35" s="26">
        <v>0</v>
      </c>
      <c r="AS35" s="26">
        <v>0.03</v>
      </c>
      <c r="AT35" s="26">
        <v>1.925</v>
      </c>
      <c r="AU35" s="26">
        <v>0</v>
      </c>
      <c r="AV35" s="26">
        <v>2.5000000000000001E-2</v>
      </c>
      <c r="AW35" s="26">
        <v>1.3025</v>
      </c>
      <c r="AX35" s="26">
        <v>0</v>
      </c>
      <c r="AY35" s="26">
        <v>7.0000000000000007E-2</v>
      </c>
      <c r="AZ35" s="26">
        <v>1.2024999999999999</v>
      </c>
      <c r="BA35" s="26">
        <v>2.5000000000000001E-3</v>
      </c>
      <c r="BB35" s="26">
        <v>6.5000000000000002E-2</v>
      </c>
      <c r="BC35" s="26">
        <v>1.175</v>
      </c>
      <c r="BD35" s="26">
        <v>0</v>
      </c>
      <c r="BE35" s="26">
        <v>0</v>
      </c>
      <c r="BF35" s="26">
        <v>0.29749999999999999</v>
      </c>
      <c r="BG35" s="26">
        <v>0.01</v>
      </c>
      <c r="BH35" s="26">
        <v>0.08</v>
      </c>
      <c r="BI35" s="26">
        <v>0.96250000000000002</v>
      </c>
      <c r="BJ35" s="26">
        <v>0.01</v>
      </c>
      <c r="BK35" s="26">
        <v>0.1</v>
      </c>
      <c r="BL35" s="26">
        <v>0.72</v>
      </c>
      <c r="BM35" s="26">
        <v>0</v>
      </c>
      <c r="BN35" s="26">
        <v>0.08</v>
      </c>
      <c r="BO35" s="26">
        <v>0.6875</v>
      </c>
      <c r="BP35" s="26">
        <v>0.02</v>
      </c>
      <c r="BQ35" s="26">
        <v>0.13</v>
      </c>
      <c r="BR35" s="26">
        <v>0.92500000000000004</v>
      </c>
      <c r="BS35" s="26">
        <v>3.2500000000000001E-2</v>
      </c>
      <c r="BT35" s="26">
        <v>0.13</v>
      </c>
      <c r="BU35" s="26">
        <v>0.86750000000000005</v>
      </c>
      <c r="BV35" s="26">
        <v>0.04</v>
      </c>
      <c r="BW35" s="26">
        <v>0.13500000000000001</v>
      </c>
      <c r="BX35" s="26">
        <v>0.88749999999999996</v>
      </c>
      <c r="BY35" s="26">
        <v>0.03</v>
      </c>
      <c r="BZ35" s="26">
        <v>0.12</v>
      </c>
      <c r="CA35" s="26">
        <v>0.6875</v>
      </c>
      <c r="CB35" s="26">
        <v>0.03</v>
      </c>
      <c r="CC35" s="26">
        <v>8.5000000000000006E-2</v>
      </c>
      <c r="CD35" s="26">
        <v>0.50249999999999995</v>
      </c>
      <c r="CE35" s="26">
        <v>2.2499999999999999E-2</v>
      </c>
      <c r="CF35" s="26">
        <v>0.16500000000000001</v>
      </c>
      <c r="CG35" s="26">
        <v>0.9425</v>
      </c>
      <c r="CH35" s="26">
        <v>0.03</v>
      </c>
      <c r="CI35" s="26">
        <v>0.19</v>
      </c>
      <c r="CJ35" s="26">
        <v>0.87</v>
      </c>
    </row>
    <row r="36" spans="1:88" x14ac:dyDescent="0.3">
      <c r="A36" t="s">
        <v>82</v>
      </c>
      <c r="B36" s="26">
        <v>0.02</v>
      </c>
      <c r="C36" s="26">
        <v>0.47</v>
      </c>
      <c r="D36" s="26">
        <v>1.9524999999999999</v>
      </c>
      <c r="E36" s="26">
        <v>0.03</v>
      </c>
      <c r="F36" s="26">
        <v>0.28499999999999998</v>
      </c>
      <c r="G36" s="26">
        <v>1.675</v>
      </c>
      <c r="H36" s="26">
        <v>4.2500000000000003E-2</v>
      </c>
      <c r="I36" s="26">
        <v>0.23499999999999999</v>
      </c>
      <c r="J36" s="26">
        <v>1.4424999999999999</v>
      </c>
      <c r="K36" s="26">
        <v>0</v>
      </c>
      <c r="L36" s="26">
        <v>0.08</v>
      </c>
      <c r="M36" s="26">
        <v>0.9325</v>
      </c>
      <c r="N36" s="26">
        <v>0</v>
      </c>
      <c r="O36" s="26">
        <v>7.0000000000000007E-2</v>
      </c>
      <c r="P36" s="26">
        <v>0.72250000000000003</v>
      </c>
      <c r="Q36" s="26">
        <v>4.2500000000000003E-2</v>
      </c>
      <c r="R36" s="26">
        <v>0.21</v>
      </c>
      <c r="S36" s="26">
        <v>1.1274999999999999</v>
      </c>
      <c r="T36" s="26">
        <v>0.04</v>
      </c>
      <c r="U36" s="26">
        <v>0.20499999999999999</v>
      </c>
      <c r="V36" s="26">
        <v>1.1225000000000001</v>
      </c>
      <c r="W36" s="26">
        <v>4.2500000000000003E-2</v>
      </c>
      <c r="X36" s="26">
        <v>0.16</v>
      </c>
      <c r="Y36" s="26">
        <v>0.89249999999999996</v>
      </c>
      <c r="Z36" s="26">
        <v>0.04</v>
      </c>
      <c r="AA36" s="26">
        <v>0.16</v>
      </c>
      <c r="AB36" s="26">
        <v>0.75</v>
      </c>
      <c r="AC36" s="26">
        <v>0</v>
      </c>
      <c r="AD36" s="26">
        <v>7.4999999999999997E-2</v>
      </c>
      <c r="AE36" s="26">
        <v>2.5649999999999999</v>
      </c>
      <c r="AF36" s="26">
        <v>0</v>
      </c>
      <c r="AG36" s="26">
        <v>0.105</v>
      </c>
      <c r="AH36" s="26">
        <v>2.5525000000000002</v>
      </c>
      <c r="AI36" s="26">
        <v>0</v>
      </c>
      <c r="AJ36" s="26">
        <v>9.5000000000000001E-2</v>
      </c>
      <c r="AK36" s="26">
        <v>2.2000000000000002</v>
      </c>
      <c r="AL36" s="26">
        <v>0</v>
      </c>
      <c r="AM36" s="26">
        <v>9.5000000000000001E-2</v>
      </c>
      <c r="AN36" s="26">
        <v>2.1524999999999999</v>
      </c>
      <c r="AO36" s="26">
        <v>0</v>
      </c>
      <c r="AP36" s="26">
        <v>6.5000000000000002E-2</v>
      </c>
      <c r="AQ36" s="26">
        <v>1.59</v>
      </c>
      <c r="AR36" s="26">
        <v>0</v>
      </c>
      <c r="AS36" s="26">
        <v>2.5000000000000001E-2</v>
      </c>
      <c r="AT36" s="26">
        <v>2.5750000000000002</v>
      </c>
      <c r="AU36" s="26">
        <v>0</v>
      </c>
      <c r="AV36" s="26">
        <v>0.02</v>
      </c>
      <c r="AW36" s="26">
        <v>1.45</v>
      </c>
      <c r="AX36" s="26">
        <v>0</v>
      </c>
      <c r="AY36" s="26">
        <v>6.5000000000000002E-2</v>
      </c>
      <c r="AZ36" s="26">
        <v>1.595</v>
      </c>
      <c r="BA36" s="26">
        <v>0</v>
      </c>
      <c r="BB36" s="26">
        <v>6.5000000000000002E-2</v>
      </c>
      <c r="BC36" s="26">
        <v>1.5649999999999999</v>
      </c>
      <c r="BD36" s="26">
        <v>0</v>
      </c>
      <c r="BE36" s="26">
        <v>0</v>
      </c>
      <c r="BF36" s="26">
        <v>0.44500000000000001</v>
      </c>
      <c r="BG36" s="26">
        <v>0</v>
      </c>
      <c r="BH36" s="26">
        <v>0.06</v>
      </c>
      <c r="BI36" s="26">
        <v>1.2925</v>
      </c>
      <c r="BJ36" s="26">
        <v>0</v>
      </c>
      <c r="BK36" s="26">
        <v>4.4999999999999998E-2</v>
      </c>
      <c r="BL36" s="26">
        <v>0.86250000000000004</v>
      </c>
      <c r="BM36" s="26">
        <v>0</v>
      </c>
      <c r="BN36" s="26">
        <v>5.5E-2</v>
      </c>
      <c r="BO36" s="26">
        <v>0.95250000000000001</v>
      </c>
      <c r="BP36" s="26">
        <v>3.2500000000000001E-2</v>
      </c>
      <c r="BQ36" s="26">
        <v>0.14000000000000001</v>
      </c>
      <c r="BR36" s="26">
        <v>1.0275000000000001</v>
      </c>
      <c r="BS36" s="26">
        <v>0.04</v>
      </c>
      <c r="BT36" s="26">
        <v>0.17499999999999999</v>
      </c>
      <c r="BU36" s="26">
        <v>0.77500000000000002</v>
      </c>
      <c r="BV36" s="26">
        <v>4.2500000000000003E-2</v>
      </c>
      <c r="BW36" s="26">
        <v>0.18</v>
      </c>
      <c r="BX36" s="26">
        <v>0.82499999999999996</v>
      </c>
      <c r="BY36" s="26">
        <v>0.03</v>
      </c>
      <c r="BZ36" s="26">
        <v>0.13500000000000001</v>
      </c>
      <c r="CA36" s="26">
        <v>0.61</v>
      </c>
      <c r="CB36" s="26">
        <v>0.02</v>
      </c>
      <c r="CC36" s="26">
        <v>0.09</v>
      </c>
      <c r="CD36" s="26">
        <v>0.42249999999999999</v>
      </c>
      <c r="CE36" s="26">
        <v>2.2499999999999999E-2</v>
      </c>
      <c r="CF36" s="26">
        <v>0.14000000000000001</v>
      </c>
      <c r="CG36" s="26">
        <v>0.79749999999999999</v>
      </c>
      <c r="CH36" s="26">
        <v>0.03</v>
      </c>
      <c r="CI36" s="26">
        <v>0.19</v>
      </c>
      <c r="CJ36" s="26">
        <v>0.68500000000000005</v>
      </c>
    </row>
    <row r="37" spans="1:88" x14ac:dyDescent="0.3">
      <c r="A37" t="s">
        <v>154</v>
      </c>
      <c r="B37" s="26">
        <v>2.2499999999999999E-2</v>
      </c>
      <c r="C37" s="26">
        <v>0.55500000000000005</v>
      </c>
      <c r="D37" s="26">
        <v>1.8049999999999999</v>
      </c>
      <c r="E37" s="26">
        <v>6.25E-2</v>
      </c>
      <c r="F37" s="26">
        <v>0.53</v>
      </c>
      <c r="G37" s="26">
        <v>1.51</v>
      </c>
      <c r="H37" s="26">
        <v>5.5E-2</v>
      </c>
      <c r="I37" s="26">
        <v>0.43</v>
      </c>
      <c r="J37" s="26">
        <v>1.45</v>
      </c>
      <c r="K37" s="26">
        <v>0</v>
      </c>
      <c r="L37" s="26">
        <v>0.12</v>
      </c>
      <c r="M37" s="26">
        <v>1.3975</v>
      </c>
      <c r="N37" s="26">
        <v>0</v>
      </c>
      <c r="O37" s="26">
        <v>0.105</v>
      </c>
      <c r="P37" s="26">
        <v>0.99250000000000005</v>
      </c>
      <c r="Q37" s="26">
        <v>5.2499999999999998E-2</v>
      </c>
      <c r="R37" s="26">
        <v>0.34</v>
      </c>
      <c r="S37" s="26">
        <v>1.2324999999999999</v>
      </c>
      <c r="T37" s="26">
        <v>5.2499999999999998E-2</v>
      </c>
      <c r="U37" s="26">
        <v>0.34</v>
      </c>
      <c r="V37" s="26">
        <v>1.2324999999999999</v>
      </c>
      <c r="W37" s="26">
        <v>4.2500000000000003E-2</v>
      </c>
      <c r="X37" s="26">
        <v>0.29499999999999998</v>
      </c>
      <c r="Y37" s="26">
        <v>1.0649999999999999</v>
      </c>
      <c r="Z37" s="26">
        <v>0.04</v>
      </c>
      <c r="AA37" s="26">
        <v>0.28999999999999998</v>
      </c>
      <c r="AB37" s="26">
        <v>1.0349999999999999</v>
      </c>
      <c r="AC37" s="26">
        <v>0</v>
      </c>
      <c r="AD37" s="26">
        <v>9.5000000000000001E-2</v>
      </c>
      <c r="AE37" s="26">
        <v>2.14</v>
      </c>
      <c r="AF37" s="26">
        <v>0</v>
      </c>
      <c r="AG37" s="26">
        <v>0.115</v>
      </c>
      <c r="AH37" s="26">
        <v>2.0724999999999998</v>
      </c>
      <c r="AI37" s="26">
        <v>0</v>
      </c>
      <c r="AJ37" s="26">
        <v>0.13</v>
      </c>
      <c r="AK37" s="26">
        <v>1.9950000000000001</v>
      </c>
      <c r="AL37" s="26">
        <v>0</v>
      </c>
      <c r="AM37" s="26">
        <v>0.14000000000000001</v>
      </c>
      <c r="AN37" s="26">
        <v>1.9524999999999999</v>
      </c>
      <c r="AO37" s="26">
        <v>0</v>
      </c>
      <c r="AP37" s="26">
        <v>0.25</v>
      </c>
      <c r="AQ37" s="26">
        <v>1.7075</v>
      </c>
      <c r="AR37" s="26">
        <v>0</v>
      </c>
      <c r="AS37" s="26">
        <v>0.02</v>
      </c>
      <c r="AT37" s="26">
        <v>2.145</v>
      </c>
      <c r="AU37" s="26">
        <v>0</v>
      </c>
      <c r="AV37" s="26">
        <v>2.5000000000000001E-2</v>
      </c>
      <c r="AW37" s="26">
        <v>2.0775000000000001</v>
      </c>
      <c r="AX37" s="26">
        <v>0</v>
      </c>
      <c r="AY37" s="26">
        <v>0.255</v>
      </c>
      <c r="AZ37" s="26">
        <v>1.6074999999999999</v>
      </c>
      <c r="BA37" s="26">
        <v>0</v>
      </c>
      <c r="BB37" s="26">
        <v>0.26</v>
      </c>
      <c r="BC37" s="26">
        <v>1.585</v>
      </c>
      <c r="BD37" s="26">
        <v>0</v>
      </c>
      <c r="BE37" s="26">
        <v>0</v>
      </c>
      <c r="BF37" s="26">
        <v>0.6825</v>
      </c>
      <c r="BG37" s="26">
        <v>0</v>
      </c>
      <c r="BH37" s="26">
        <v>0.22500000000000001</v>
      </c>
      <c r="BI37" s="26">
        <v>1.395</v>
      </c>
      <c r="BJ37" s="26">
        <v>0</v>
      </c>
      <c r="BK37" s="26">
        <v>0.27500000000000002</v>
      </c>
      <c r="BL37" s="26">
        <v>0.9</v>
      </c>
      <c r="BM37" s="26">
        <v>0</v>
      </c>
      <c r="BN37" s="26">
        <v>0.28499999999999998</v>
      </c>
      <c r="BO37" s="26">
        <v>1.0075000000000001</v>
      </c>
      <c r="BP37" s="26">
        <v>0.03</v>
      </c>
      <c r="BQ37" s="26">
        <v>0.26500000000000001</v>
      </c>
      <c r="BR37" s="26">
        <v>1.0974999999999999</v>
      </c>
      <c r="BS37" s="26">
        <v>0.03</v>
      </c>
      <c r="BT37" s="26">
        <v>0.21</v>
      </c>
      <c r="BU37" s="26">
        <v>1.3875</v>
      </c>
      <c r="BV37" s="26">
        <v>0.02</v>
      </c>
      <c r="BW37" s="26">
        <v>0.19</v>
      </c>
      <c r="BX37" s="26">
        <v>1.1675</v>
      </c>
      <c r="BY37" s="26">
        <v>0.01</v>
      </c>
      <c r="BZ37" s="26">
        <v>0.14499999999999999</v>
      </c>
      <c r="CA37" s="26">
        <v>1.02</v>
      </c>
      <c r="CB37" s="26">
        <v>1.2500000000000001E-2</v>
      </c>
      <c r="CC37" s="26">
        <v>0.12</v>
      </c>
      <c r="CD37" s="26">
        <v>0.76749999999999996</v>
      </c>
      <c r="CE37" s="26">
        <v>0.04</v>
      </c>
      <c r="CF37" s="26">
        <v>0.23499999999999999</v>
      </c>
      <c r="CG37" s="26">
        <v>1.0149999999999999</v>
      </c>
      <c r="CH37" s="26">
        <v>4.4999999999999998E-2</v>
      </c>
      <c r="CI37" s="26">
        <v>0.20499999999999999</v>
      </c>
      <c r="CJ37" s="26">
        <v>0.8125</v>
      </c>
    </row>
    <row r="38" spans="1:88" x14ac:dyDescent="0.3">
      <c r="A38" t="s">
        <v>155</v>
      </c>
      <c r="B38" s="26">
        <v>0.03</v>
      </c>
      <c r="C38" s="26">
        <v>0.28000000000000003</v>
      </c>
      <c r="D38" s="26">
        <v>1.75</v>
      </c>
      <c r="E38" s="26">
        <v>3.2500000000000001E-2</v>
      </c>
      <c r="F38" s="26">
        <v>0.38</v>
      </c>
      <c r="G38" s="26">
        <v>1.3174999999999999</v>
      </c>
      <c r="H38" s="26">
        <v>0.03</v>
      </c>
      <c r="I38" s="26">
        <v>0.35499999999999998</v>
      </c>
      <c r="J38" s="26">
        <v>1.21</v>
      </c>
      <c r="K38" s="26">
        <v>0</v>
      </c>
      <c r="L38" s="26">
        <v>0.105</v>
      </c>
      <c r="M38" s="26">
        <v>0.85750000000000004</v>
      </c>
      <c r="N38" s="26">
        <v>0.01</v>
      </c>
      <c r="O38" s="26">
        <v>0.12</v>
      </c>
      <c r="P38" s="26">
        <v>0.68500000000000005</v>
      </c>
      <c r="Q38" s="26">
        <v>5.2499999999999998E-2</v>
      </c>
      <c r="R38" s="26">
        <v>0.24</v>
      </c>
      <c r="S38" s="26">
        <v>0.99750000000000005</v>
      </c>
      <c r="T38" s="26">
        <v>5.2499999999999998E-2</v>
      </c>
      <c r="U38" s="26">
        <v>0.24</v>
      </c>
      <c r="V38" s="26">
        <v>0.97750000000000004</v>
      </c>
      <c r="W38" s="26">
        <v>0.05</v>
      </c>
      <c r="X38" s="26">
        <v>0.2</v>
      </c>
      <c r="Y38" s="26">
        <v>0.98750000000000004</v>
      </c>
      <c r="Z38" s="26">
        <v>0.04</v>
      </c>
      <c r="AA38" s="26">
        <v>0.185</v>
      </c>
      <c r="AB38" s="26">
        <v>0.85250000000000004</v>
      </c>
      <c r="AC38" s="26">
        <v>0</v>
      </c>
      <c r="AD38" s="26">
        <v>0.21</v>
      </c>
      <c r="AE38" s="26">
        <v>1.9550000000000001</v>
      </c>
      <c r="AF38" s="26">
        <v>0</v>
      </c>
      <c r="AG38" s="26">
        <v>0.25</v>
      </c>
      <c r="AH38" s="26">
        <v>2.0299999999999998</v>
      </c>
      <c r="AI38" s="26">
        <v>0</v>
      </c>
      <c r="AJ38" s="26">
        <v>0.315</v>
      </c>
      <c r="AK38" s="26">
        <v>1.7949999999999999</v>
      </c>
      <c r="AL38" s="26">
        <v>0</v>
      </c>
      <c r="AM38" s="26">
        <v>0.30499999999999999</v>
      </c>
      <c r="AN38" s="26">
        <v>1.7549999999999999</v>
      </c>
      <c r="AO38" s="26">
        <v>0</v>
      </c>
      <c r="AP38" s="26">
        <v>0.26</v>
      </c>
      <c r="AQ38" s="26">
        <v>1.2749999999999999</v>
      </c>
      <c r="AR38" s="26">
        <v>0</v>
      </c>
      <c r="AS38" s="26">
        <v>0.33500000000000002</v>
      </c>
      <c r="AT38" s="26">
        <v>2.3275000000000001</v>
      </c>
      <c r="AU38" s="26">
        <v>0</v>
      </c>
      <c r="AV38" s="26">
        <v>0.22500000000000001</v>
      </c>
      <c r="AW38" s="26">
        <v>1.8925000000000001</v>
      </c>
      <c r="AX38" s="26">
        <v>0</v>
      </c>
      <c r="AY38" s="26">
        <v>0.39</v>
      </c>
      <c r="AZ38" s="26">
        <v>1.355</v>
      </c>
      <c r="BA38" s="26">
        <v>0</v>
      </c>
      <c r="BB38" s="26">
        <v>0.38500000000000001</v>
      </c>
      <c r="BC38" s="26">
        <v>1.33</v>
      </c>
      <c r="BD38" s="26">
        <v>0</v>
      </c>
      <c r="BE38" s="26">
        <v>0</v>
      </c>
      <c r="BF38" s="26">
        <v>0.77</v>
      </c>
      <c r="BG38" s="26">
        <v>0</v>
      </c>
      <c r="BH38" s="26">
        <v>0.37</v>
      </c>
      <c r="BI38" s="26">
        <v>1.2625</v>
      </c>
      <c r="BJ38" s="26">
        <v>0.01</v>
      </c>
      <c r="BK38" s="26">
        <v>0.27500000000000002</v>
      </c>
      <c r="BL38" s="26">
        <v>0.84750000000000003</v>
      </c>
      <c r="BM38" s="26">
        <v>0</v>
      </c>
      <c r="BN38" s="26">
        <v>0.32</v>
      </c>
      <c r="BO38" s="26">
        <v>0.98</v>
      </c>
      <c r="BP38" s="26">
        <v>0.02</v>
      </c>
      <c r="BQ38" s="26">
        <v>0.14000000000000001</v>
      </c>
      <c r="BR38" s="26">
        <v>0.68</v>
      </c>
      <c r="BS38" s="26">
        <v>0.02</v>
      </c>
      <c r="BT38" s="26">
        <v>0.125</v>
      </c>
      <c r="BU38" s="26">
        <v>0.5625</v>
      </c>
      <c r="BV38" s="26">
        <v>2.2499999999999999E-2</v>
      </c>
      <c r="BW38" s="26">
        <v>0.125</v>
      </c>
      <c r="BX38" s="26">
        <v>0.52749999999999997</v>
      </c>
      <c r="BY38" s="26">
        <v>0.02</v>
      </c>
      <c r="BZ38" s="26">
        <v>0.125</v>
      </c>
      <c r="CA38" s="26">
        <v>0.46250000000000002</v>
      </c>
      <c r="CB38" s="26">
        <v>0.01</v>
      </c>
      <c r="CC38" s="26">
        <v>9.5000000000000001E-2</v>
      </c>
      <c r="CD38" s="26">
        <v>0.34749999999999998</v>
      </c>
      <c r="CE38" s="26">
        <v>0.03</v>
      </c>
      <c r="CF38" s="26">
        <v>0.27500000000000002</v>
      </c>
      <c r="CG38" s="26">
        <v>0.76249999999999996</v>
      </c>
      <c r="CH38" s="26">
        <v>0.04</v>
      </c>
      <c r="CI38" s="26">
        <v>0.245</v>
      </c>
      <c r="CJ38" s="26">
        <v>0.63749999999999996</v>
      </c>
    </row>
    <row r="39" spans="1:88" x14ac:dyDescent="0.3">
      <c r="A39" t="s">
        <v>156</v>
      </c>
      <c r="B39" s="26">
        <v>3.2500000000000001E-2</v>
      </c>
      <c r="C39" s="26">
        <v>0.22</v>
      </c>
      <c r="D39" s="26">
        <v>1.4275</v>
      </c>
      <c r="E39" s="26">
        <v>3.2500000000000001E-2</v>
      </c>
      <c r="F39" s="26">
        <v>0.27</v>
      </c>
      <c r="G39" s="26">
        <v>1.0525</v>
      </c>
      <c r="H39" s="26">
        <v>3.2500000000000001E-2</v>
      </c>
      <c r="I39" s="26">
        <v>0.25</v>
      </c>
      <c r="J39" s="26">
        <v>0.83250000000000002</v>
      </c>
      <c r="K39" s="26">
        <v>0</v>
      </c>
      <c r="L39" s="26">
        <v>6.5000000000000002E-2</v>
      </c>
      <c r="M39" s="26">
        <v>0.505</v>
      </c>
      <c r="N39" s="26">
        <v>0</v>
      </c>
      <c r="O39" s="26">
        <v>9.5000000000000001E-2</v>
      </c>
      <c r="P39" s="26">
        <v>0.46750000000000003</v>
      </c>
      <c r="Q39" s="26">
        <v>4.2500000000000003E-2</v>
      </c>
      <c r="R39" s="26">
        <v>0.255</v>
      </c>
      <c r="S39" s="26">
        <v>0.65500000000000003</v>
      </c>
      <c r="T39" s="26">
        <v>4.2500000000000003E-2</v>
      </c>
      <c r="U39" s="26">
        <v>0.255</v>
      </c>
      <c r="V39" s="26">
        <v>0.64500000000000002</v>
      </c>
      <c r="W39" s="26">
        <v>0.04</v>
      </c>
      <c r="X39" s="26">
        <v>0.21</v>
      </c>
      <c r="Y39" s="26">
        <v>0.6875</v>
      </c>
      <c r="Z39" s="26">
        <v>3.2500000000000001E-2</v>
      </c>
      <c r="AA39" s="26">
        <v>0.185</v>
      </c>
      <c r="AB39" s="26">
        <v>0.57750000000000001</v>
      </c>
      <c r="AC39" s="26">
        <v>0</v>
      </c>
      <c r="AD39" s="26">
        <v>6.5000000000000002E-2</v>
      </c>
      <c r="AE39" s="26">
        <v>1.0175000000000001</v>
      </c>
      <c r="AF39" s="26">
        <v>0</v>
      </c>
      <c r="AG39" s="26">
        <v>8.5000000000000006E-2</v>
      </c>
      <c r="AH39" s="26">
        <v>1.0774999999999999</v>
      </c>
      <c r="AI39" s="26">
        <v>0</v>
      </c>
      <c r="AJ39" s="26">
        <v>0.1</v>
      </c>
      <c r="AK39" s="26">
        <v>1.0125</v>
      </c>
      <c r="AL39" s="26">
        <v>0</v>
      </c>
      <c r="AM39" s="26">
        <v>0.1</v>
      </c>
      <c r="AN39" s="26">
        <v>0.98250000000000004</v>
      </c>
      <c r="AO39" s="26">
        <v>0</v>
      </c>
      <c r="AP39" s="26">
        <v>0.08</v>
      </c>
      <c r="AQ39" s="26">
        <v>0.96250000000000002</v>
      </c>
      <c r="AR39" s="26">
        <v>0</v>
      </c>
      <c r="AS39" s="26">
        <v>1.4999999999999999E-2</v>
      </c>
      <c r="AT39" s="26">
        <v>1.55</v>
      </c>
      <c r="AU39" s="26">
        <v>0</v>
      </c>
      <c r="AV39" s="26">
        <v>1.4999999999999999E-2</v>
      </c>
      <c r="AW39" s="26">
        <v>1.2375</v>
      </c>
      <c r="AX39" s="26">
        <v>0</v>
      </c>
      <c r="AY39" s="26">
        <v>7.0000000000000007E-2</v>
      </c>
      <c r="AZ39" s="26">
        <v>1.04</v>
      </c>
      <c r="BA39" s="26">
        <v>0</v>
      </c>
      <c r="BB39" s="26">
        <v>0.08</v>
      </c>
      <c r="BC39" s="26">
        <v>1.0225</v>
      </c>
      <c r="BD39" s="26">
        <v>0</v>
      </c>
      <c r="BE39" s="26">
        <v>0</v>
      </c>
      <c r="BF39" s="26">
        <v>0.26250000000000001</v>
      </c>
      <c r="BG39" s="26">
        <v>0</v>
      </c>
      <c r="BH39" s="26">
        <v>7.0000000000000007E-2</v>
      </c>
      <c r="BI39" s="26">
        <v>0.84</v>
      </c>
      <c r="BJ39" s="26">
        <v>0</v>
      </c>
      <c r="BK39" s="26">
        <v>0.05</v>
      </c>
      <c r="BL39" s="26">
        <v>0.63500000000000001</v>
      </c>
      <c r="BM39" s="26">
        <v>0</v>
      </c>
      <c r="BN39" s="26">
        <v>5.5E-2</v>
      </c>
      <c r="BO39" s="26">
        <v>0.63500000000000001</v>
      </c>
      <c r="BP39" s="26">
        <v>0.01</v>
      </c>
      <c r="BQ39" s="26">
        <v>0.22</v>
      </c>
      <c r="BR39" s="26">
        <v>0.54749999999999999</v>
      </c>
      <c r="BS39" s="26">
        <v>0.01</v>
      </c>
      <c r="BT39" s="26">
        <v>0.13</v>
      </c>
      <c r="BU39" s="26">
        <v>0.33750000000000002</v>
      </c>
      <c r="BV39" s="26">
        <v>0.01</v>
      </c>
      <c r="BW39" s="26">
        <v>0.12</v>
      </c>
      <c r="BX39" s="26">
        <v>0.32</v>
      </c>
      <c r="BY39" s="26">
        <v>0.01</v>
      </c>
      <c r="BZ39" s="26">
        <v>0.09</v>
      </c>
      <c r="CA39" s="26">
        <v>0.23</v>
      </c>
      <c r="CB39" s="26">
        <v>0.01</v>
      </c>
      <c r="CC39" s="26">
        <v>0.06</v>
      </c>
      <c r="CD39" s="26">
        <v>0.30499999999999999</v>
      </c>
      <c r="CE39" s="26">
        <v>0.02</v>
      </c>
      <c r="CF39" s="26">
        <v>0.14499999999999999</v>
      </c>
      <c r="CG39" s="26">
        <v>0.77500000000000002</v>
      </c>
      <c r="CH39" s="26">
        <v>0.04</v>
      </c>
      <c r="CI39" s="26">
        <v>0.155</v>
      </c>
      <c r="CJ39" s="26">
        <v>0.56000000000000005</v>
      </c>
    </row>
    <row r="40" spans="1:88" x14ac:dyDescent="0.3">
      <c r="A40" t="s">
        <v>157</v>
      </c>
      <c r="B40" s="26">
        <v>0</v>
      </c>
      <c r="C40" s="26">
        <v>0.255</v>
      </c>
      <c r="D40" s="26">
        <v>1.69</v>
      </c>
      <c r="E40" s="26">
        <v>0.02</v>
      </c>
      <c r="F40" s="26">
        <v>0.20499999999999999</v>
      </c>
      <c r="G40" s="26">
        <v>1.1950000000000001</v>
      </c>
      <c r="H40" s="26">
        <v>3.2500000000000001E-2</v>
      </c>
      <c r="I40" s="26">
        <v>0.22</v>
      </c>
      <c r="J40" s="26">
        <v>1.1675</v>
      </c>
      <c r="K40" s="26">
        <v>0</v>
      </c>
      <c r="L40" s="26">
        <v>5.5E-2</v>
      </c>
      <c r="M40" s="26">
        <v>0.54</v>
      </c>
      <c r="N40" s="26">
        <v>0</v>
      </c>
      <c r="O40" s="26">
        <v>0.08</v>
      </c>
      <c r="P40" s="26">
        <v>0.47499999999999998</v>
      </c>
      <c r="Q40" s="26">
        <v>0.04</v>
      </c>
      <c r="R40" s="26">
        <v>0.21</v>
      </c>
      <c r="S40" s="26">
        <v>1</v>
      </c>
      <c r="T40" s="26">
        <v>0.04</v>
      </c>
      <c r="U40" s="26">
        <v>0.20499999999999999</v>
      </c>
      <c r="V40" s="26">
        <v>0.97250000000000003</v>
      </c>
      <c r="W40" s="26">
        <v>0.03</v>
      </c>
      <c r="X40" s="26">
        <v>0.16</v>
      </c>
      <c r="Y40" s="26">
        <v>0.87</v>
      </c>
      <c r="Z40" s="26">
        <v>0.03</v>
      </c>
      <c r="AA40" s="26">
        <v>0.13</v>
      </c>
      <c r="AB40" s="26">
        <v>0.71499999999999997</v>
      </c>
      <c r="AC40" s="26">
        <v>0</v>
      </c>
      <c r="AD40" s="26">
        <v>0.05</v>
      </c>
      <c r="AE40" s="26">
        <v>0.69499999999999995</v>
      </c>
      <c r="AF40" s="26">
        <v>0</v>
      </c>
      <c r="AG40" s="26">
        <v>5.5E-2</v>
      </c>
      <c r="AH40" s="26">
        <v>0.76</v>
      </c>
      <c r="AI40" s="26">
        <v>0</v>
      </c>
      <c r="AJ40" s="26">
        <v>5.5E-2</v>
      </c>
      <c r="AK40" s="26">
        <v>0.66500000000000004</v>
      </c>
      <c r="AL40" s="26">
        <v>0</v>
      </c>
      <c r="AM40" s="26">
        <v>0.05</v>
      </c>
      <c r="AN40" s="26">
        <v>0.65249999999999997</v>
      </c>
      <c r="AO40" s="26">
        <v>0</v>
      </c>
      <c r="AP40" s="26">
        <v>0.05</v>
      </c>
      <c r="AQ40" s="26">
        <v>0.48749999999999999</v>
      </c>
      <c r="AR40" s="26">
        <v>0</v>
      </c>
      <c r="AS40" s="26">
        <v>5.0000000000000001E-3</v>
      </c>
      <c r="AT40" s="26">
        <v>0.36749999999999999</v>
      </c>
      <c r="AU40" s="26">
        <v>0</v>
      </c>
      <c r="AV40" s="26">
        <v>5.0000000000000001E-3</v>
      </c>
      <c r="AW40" s="26">
        <v>0.29499999999999998</v>
      </c>
      <c r="AX40" s="26">
        <v>0</v>
      </c>
      <c r="AY40" s="26">
        <v>4.4999999999999998E-2</v>
      </c>
      <c r="AZ40" s="26">
        <v>0.44500000000000001</v>
      </c>
      <c r="BA40" s="26">
        <v>0</v>
      </c>
      <c r="BB40" s="26">
        <v>4.4999999999999998E-2</v>
      </c>
      <c r="BC40" s="26">
        <v>0.4425</v>
      </c>
      <c r="BD40" s="26">
        <v>0</v>
      </c>
      <c r="BE40" s="26">
        <v>0</v>
      </c>
      <c r="BF40" s="26">
        <v>0.115</v>
      </c>
      <c r="BG40" s="26">
        <v>0</v>
      </c>
      <c r="BH40" s="26">
        <v>4.4999999999999998E-2</v>
      </c>
      <c r="BI40" s="26">
        <v>0.38</v>
      </c>
      <c r="BJ40" s="26">
        <v>0</v>
      </c>
      <c r="BK40" s="26">
        <v>0.04</v>
      </c>
      <c r="BL40" s="26">
        <v>0.34499999999999997</v>
      </c>
      <c r="BM40" s="26">
        <v>0</v>
      </c>
      <c r="BN40" s="26">
        <v>0.04</v>
      </c>
      <c r="BO40" s="26">
        <v>0.39</v>
      </c>
      <c r="BP40" s="26">
        <v>0.01</v>
      </c>
      <c r="BQ40" s="26">
        <v>0.20499999999999999</v>
      </c>
      <c r="BR40" s="26">
        <v>1.0149999999999999</v>
      </c>
      <c r="BS40" s="26">
        <v>0.02</v>
      </c>
      <c r="BT40" s="26">
        <v>0.11</v>
      </c>
      <c r="BU40" s="26">
        <v>0.81499999999999995</v>
      </c>
      <c r="BV40" s="26">
        <v>0.02</v>
      </c>
      <c r="BW40" s="26">
        <v>0.1</v>
      </c>
      <c r="BX40" s="26">
        <v>0.82750000000000001</v>
      </c>
      <c r="BY40" s="26">
        <v>0.02</v>
      </c>
      <c r="BZ40" s="26">
        <v>7.4999999999999997E-2</v>
      </c>
      <c r="CA40" s="26">
        <v>0.66249999999999998</v>
      </c>
      <c r="CB40" s="26">
        <v>0.01</v>
      </c>
      <c r="CC40" s="26">
        <v>0.06</v>
      </c>
      <c r="CD40" s="26">
        <v>0.4425</v>
      </c>
      <c r="CE40" s="26">
        <v>2.2499999999999999E-2</v>
      </c>
      <c r="CF40" s="26">
        <v>0.115</v>
      </c>
      <c r="CG40" s="26">
        <v>0.46750000000000003</v>
      </c>
      <c r="CH40" s="26">
        <v>2.2499999999999999E-2</v>
      </c>
      <c r="CI40" s="26">
        <v>0.125</v>
      </c>
      <c r="CJ40" s="26">
        <v>0.67</v>
      </c>
    </row>
    <row r="41" spans="1:88" x14ac:dyDescent="0.3">
      <c r="A41" t="s">
        <v>158</v>
      </c>
      <c r="B41" s="26">
        <v>0</v>
      </c>
      <c r="C41" s="26">
        <v>0.255</v>
      </c>
      <c r="D41" s="26">
        <v>2.0975000000000001</v>
      </c>
      <c r="E41" s="26">
        <v>0.01</v>
      </c>
      <c r="F41" s="26">
        <v>0.34499999999999997</v>
      </c>
      <c r="G41" s="26">
        <v>1.56</v>
      </c>
      <c r="H41" s="26">
        <v>0.01</v>
      </c>
      <c r="I41" s="26">
        <v>0.33</v>
      </c>
      <c r="J41" s="26">
        <v>1.32</v>
      </c>
      <c r="K41" s="26">
        <v>0</v>
      </c>
      <c r="L41" s="26">
        <v>0.06</v>
      </c>
      <c r="M41" s="26">
        <v>0.76</v>
      </c>
      <c r="N41" s="26">
        <v>0</v>
      </c>
      <c r="O41" s="26">
        <v>0.08</v>
      </c>
      <c r="P41" s="26">
        <v>0.72750000000000004</v>
      </c>
      <c r="Q41" s="26">
        <v>0.03</v>
      </c>
      <c r="R41" s="26">
        <v>0.26</v>
      </c>
      <c r="S41" s="26">
        <v>1.0625</v>
      </c>
      <c r="T41" s="26">
        <v>0.03</v>
      </c>
      <c r="U41" s="26">
        <v>0.255</v>
      </c>
      <c r="V41" s="26">
        <v>1.0475000000000001</v>
      </c>
      <c r="W41" s="26">
        <v>0.02</v>
      </c>
      <c r="X41" s="26">
        <v>0.2</v>
      </c>
      <c r="Y41" s="26">
        <v>0.83750000000000002</v>
      </c>
      <c r="Z41" s="26">
        <v>2.2499999999999999E-2</v>
      </c>
      <c r="AA41" s="26">
        <v>0.17</v>
      </c>
      <c r="AB41" s="26">
        <v>0.77</v>
      </c>
      <c r="AC41" s="26">
        <v>0</v>
      </c>
      <c r="AD41" s="26">
        <v>4.4999999999999998E-2</v>
      </c>
      <c r="AE41" s="26">
        <v>1.3474999999999999</v>
      </c>
      <c r="AF41" s="26">
        <v>0</v>
      </c>
      <c r="AG41" s="26">
        <v>4.4999999999999998E-2</v>
      </c>
      <c r="AH41" s="26">
        <v>1.2625</v>
      </c>
      <c r="AI41" s="26">
        <v>0</v>
      </c>
      <c r="AJ41" s="26">
        <v>4.4999999999999998E-2</v>
      </c>
      <c r="AK41" s="26">
        <v>1.1875</v>
      </c>
      <c r="AL41" s="26">
        <v>0</v>
      </c>
      <c r="AM41" s="26">
        <v>4.4999999999999998E-2</v>
      </c>
      <c r="AN41" s="26">
        <v>1.18</v>
      </c>
      <c r="AO41" s="26">
        <v>0</v>
      </c>
      <c r="AP41" s="26">
        <v>6.5000000000000002E-2</v>
      </c>
      <c r="AQ41" s="26">
        <v>0.96</v>
      </c>
      <c r="AR41" s="26">
        <v>0</v>
      </c>
      <c r="AS41" s="26">
        <v>0</v>
      </c>
      <c r="AT41" s="26">
        <v>1.4424999999999999</v>
      </c>
      <c r="AU41" s="26">
        <v>0</v>
      </c>
      <c r="AV41" s="26">
        <v>0</v>
      </c>
      <c r="AW41" s="26">
        <v>1.3725000000000001</v>
      </c>
      <c r="AX41" s="26">
        <v>0</v>
      </c>
      <c r="AY41" s="26">
        <v>0.08</v>
      </c>
      <c r="AZ41" s="26">
        <v>0.87749999999999995</v>
      </c>
      <c r="BA41" s="26">
        <v>0</v>
      </c>
      <c r="BB41" s="26">
        <v>7.4999999999999997E-2</v>
      </c>
      <c r="BC41" s="26">
        <v>0.88249999999999995</v>
      </c>
      <c r="BD41" s="26">
        <v>0</v>
      </c>
      <c r="BE41" s="26">
        <v>0</v>
      </c>
      <c r="BF41" s="26">
        <v>0.3775</v>
      </c>
      <c r="BG41" s="26">
        <v>0</v>
      </c>
      <c r="BH41" s="26">
        <v>8.5000000000000006E-2</v>
      </c>
      <c r="BI41" s="26">
        <v>0.82750000000000001</v>
      </c>
      <c r="BJ41" s="26">
        <v>0</v>
      </c>
      <c r="BK41" s="26">
        <v>7.0000000000000007E-2</v>
      </c>
      <c r="BL41" s="26">
        <v>0.52500000000000002</v>
      </c>
      <c r="BM41" s="26">
        <v>0</v>
      </c>
      <c r="BN41" s="26">
        <v>6.5000000000000002E-2</v>
      </c>
      <c r="BO41" s="26">
        <v>0.63249999999999995</v>
      </c>
      <c r="BP41" s="26">
        <v>1.2500000000000001E-2</v>
      </c>
      <c r="BQ41" s="26">
        <v>0.22</v>
      </c>
      <c r="BR41" s="26">
        <v>0.80500000000000005</v>
      </c>
      <c r="BS41" s="26">
        <v>0.02</v>
      </c>
      <c r="BT41" s="26">
        <v>0.14000000000000001</v>
      </c>
      <c r="BU41" s="26">
        <v>0.73</v>
      </c>
      <c r="BV41" s="26">
        <v>0.02</v>
      </c>
      <c r="BW41" s="26">
        <v>0.11</v>
      </c>
      <c r="BX41" s="26">
        <v>0.69750000000000001</v>
      </c>
      <c r="BY41" s="26">
        <v>0.02</v>
      </c>
      <c r="BZ41" s="26">
        <v>0.09</v>
      </c>
      <c r="CA41" s="26">
        <v>0.59</v>
      </c>
      <c r="CB41" s="26">
        <v>1.2500000000000001E-2</v>
      </c>
      <c r="CC41" s="26">
        <v>0.06</v>
      </c>
      <c r="CD41" s="26">
        <v>0.53</v>
      </c>
      <c r="CE41" s="26">
        <v>1.2500000000000001E-2</v>
      </c>
      <c r="CF41" s="26">
        <v>0.125</v>
      </c>
      <c r="CG41" s="26">
        <v>0.62749999999999995</v>
      </c>
      <c r="CH41" s="26">
        <v>0.02</v>
      </c>
      <c r="CI41" s="26">
        <v>0.13</v>
      </c>
      <c r="CJ41" s="26">
        <v>0.75249999999999995</v>
      </c>
    </row>
    <row r="42" spans="1:88" x14ac:dyDescent="0.3">
      <c r="A42" t="s">
        <v>159</v>
      </c>
      <c r="B42" s="26">
        <v>2.5000000000000001E-3</v>
      </c>
      <c r="C42" s="26">
        <v>0.23</v>
      </c>
      <c r="D42" s="26">
        <v>1.665</v>
      </c>
      <c r="E42" s="26">
        <v>0.04</v>
      </c>
      <c r="F42" s="26">
        <v>0.19500000000000001</v>
      </c>
      <c r="G42" s="26">
        <v>1.1575</v>
      </c>
      <c r="H42" s="26">
        <v>3.2500000000000001E-2</v>
      </c>
      <c r="I42" s="26">
        <v>0.2</v>
      </c>
      <c r="J42" s="26">
        <v>1.0225</v>
      </c>
      <c r="K42" s="26">
        <v>0</v>
      </c>
      <c r="L42" s="26">
        <v>0.115</v>
      </c>
      <c r="M42" s="26">
        <v>1.0575000000000001</v>
      </c>
      <c r="N42" s="26">
        <v>0</v>
      </c>
      <c r="O42" s="26">
        <v>8.5000000000000006E-2</v>
      </c>
      <c r="P42" s="26">
        <v>0.73499999999999999</v>
      </c>
      <c r="Q42" s="26">
        <v>4.4999999999999998E-2</v>
      </c>
      <c r="R42" s="26">
        <v>0.17</v>
      </c>
      <c r="S42" s="26">
        <v>0.90500000000000003</v>
      </c>
      <c r="T42" s="26">
        <v>4.2500000000000003E-2</v>
      </c>
      <c r="U42" s="26">
        <v>0.17</v>
      </c>
      <c r="V42" s="26">
        <v>0.89249999999999996</v>
      </c>
      <c r="W42" s="26">
        <v>3.2500000000000001E-2</v>
      </c>
      <c r="X42" s="26">
        <v>0.14000000000000001</v>
      </c>
      <c r="Y42" s="26">
        <v>0.87749999999999995</v>
      </c>
      <c r="Z42" s="26">
        <v>3.2500000000000001E-2</v>
      </c>
      <c r="AA42" s="26">
        <v>0.14499999999999999</v>
      </c>
      <c r="AB42" s="26">
        <v>0.745</v>
      </c>
      <c r="AC42" s="26">
        <v>0</v>
      </c>
      <c r="AD42" s="26">
        <v>0.1</v>
      </c>
      <c r="AE42" s="26">
        <v>1.7124999999999999</v>
      </c>
      <c r="AF42" s="26">
        <v>0</v>
      </c>
      <c r="AG42" s="26">
        <v>0.13500000000000001</v>
      </c>
      <c r="AH42" s="26">
        <v>1.5774999999999999</v>
      </c>
      <c r="AI42" s="26">
        <v>0</v>
      </c>
      <c r="AJ42" s="26">
        <v>0.125</v>
      </c>
      <c r="AK42" s="26">
        <v>1.5625</v>
      </c>
      <c r="AL42" s="26">
        <v>0</v>
      </c>
      <c r="AM42" s="26">
        <v>0.12</v>
      </c>
      <c r="AN42" s="26">
        <v>1.53</v>
      </c>
      <c r="AO42" s="26">
        <v>0</v>
      </c>
      <c r="AP42" s="26">
        <v>0.12</v>
      </c>
      <c r="AQ42" s="26">
        <v>1.2275</v>
      </c>
      <c r="AR42" s="26">
        <v>0</v>
      </c>
      <c r="AS42" s="26">
        <v>0.02</v>
      </c>
      <c r="AT42" s="26">
        <v>2.56</v>
      </c>
      <c r="AU42" s="26">
        <v>0</v>
      </c>
      <c r="AV42" s="26">
        <v>0.01</v>
      </c>
      <c r="AW42" s="26">
        <v>1.8825000000000001</v>
      </c>
      <c r="AX42" s="26">
        <v>0</v>
      </c>
      <c r="AY42" s="26">
        <v>0.105</v>
      </c>
      <c r="AZ42" s="26">
        <v>1.19</v>
      </c>
      <c r="BA42" s="26">
        <v>0</v>
      </c>
      <c r="BB42" s="26">
        <v>0.105</v>
      </c>
      <c r="BC42" s="26">
        <v>1.165</v>
      </c>
      <c r="BD42" s="26">
        <v>0</v>
      </c>
      <c r="BE42" s="26">
        <v>0</v>
      </c>
      <c r="BF42" s="26">
        <v>0.36749999999999999</v>
      </c>
      <c r="BG42" s="26">
        <v>0</v>
      </c>
      <c r="BH42" s="26">
        <v>0.105</v>
      </c>
      <c r="BI42" s="26">
        <v>0.97</v>
      </c>
      <c r="BJ42" s="26">
        <v>0</v>
      </c>
      <c r="BK42" s="26">
        <v>0.08</v>
      </c>
      <c r="BL42" s="26">
        <v>0.73750000000000004</v>
      </c>
      <c r="BM42" s="26">
        <v>0</v>
      </c>
      <c r="BN42" s="26">
        <v>0.09</v>
      </c>
      <c r="BO42" s="26">
        <v>0.86</v>
      </c>
      <c r="BP42" s="26">
        <v>1.2500000000000001E-2</v>
      </c>
      <c r="BQ42" s="26">
        <v>0.13500000000000001</v>
      </c>
      <c r="BR42" s="26">
        <v>0.59250000000000003</v>
      </c>
      <c r="BS42" s="26">
        <v>0.02</v>
      </c>
      <c r="BT42" s="26">
        <v>0.1</v>
      </c>
      <c r="BU42" s="26">
        <v>0.59750000000000003</v>
      </c>
      <c r="BV42" s="26">
        <v>1.2500000000000001E-2</v>
      </c>
      <c r="BW42" s="26">
        <v>0.08</v>
      </c>
      <c r="BX42" s="26">
        <v>0.54249999999999998</v>
      </c>
      <c r="BY42" s="26">
        <v>0.01</v>
      </c>
      <c r="BZ42" s="26">
        <v>0.08</v>
      </c>
      <c r="CA42" s="26">
        <v>0.45250000000000001</v>
      </c>
      <c r="CB42" s="26">
        <v>0.01</v>
      </c>
      <c r="CC42" s="26">
        <v>0.06</v>
      </c>
      <c r="CD42" s="26">
        <v>0.35749999999999998</v>
      </c>
      <c r="CE42" s="26">
        <v>0.03</v>
      </c>
      <c r="CF42" s="26">
        <v>0.11</v>
      </c>
      <c r="CG42" s="26">
        <v>0.74750000000000005</v>
      </c>
      <c r="CH42" s="26">
        <v>2.2499999999999999E-2</v>
      </c>
      <c r="CI42" s="26">
        <v>0.13500000000000001</v>
      </c>
      <c r="CJ42" s="26">
        <v>0.80249999999999999</v>
      </c>
    </row>
    <row r="43" spans="1:88" x14ac:dyDescent="0.3">
      <c r="A43" t="s">
        <v>83</v>
      </c>
      <c r="B43" s="26">
        <v>0</v>
      </c>
      <c r="C43" s="26">
        <v>0.29499999999999998</v>
      </c>
      <c r="D43" s="26">
        <v>1.4175</v>
      </c>
      <c r="E43" s="26">
        <v>0.02</v>
      </c>
      <c r="F43" s="26">
        <v>0.2</v>
      </c>
      <c r="G43" s="26">
        <v>1.1074999999999999</v>
      </c>
      <c r="H43" s="26">
        <v>0.03</v>
      </c>
      <c r="I43" s="26">
        <v>0.17499999999999999</v>
      </c>
      <c r="J43" s="26">
        <v>0.90249999999999997</v>
      </c>
      <c r="K43" s="26">
        <v>0</v>
      </c>
      <c r="L43" s="26">
        <v>8.5000000000000006E-2</v>
      </c>
      <c r="M43" s="26">
        <v>0.63249999999999995</v>
      </c>
      <c r="N43" s="26">
        <v>0</v>
      </c>
      <c r="O43" s="26">
        <v>7.0000000000000007E-2</v>
      </c>
      <c r="P43" s="26">
        <v>0.4425</v>
      </c>
      <c r="Q43" s="26">
        <v>0.03</v>
      </c>
      <c r="R43" s="26">
        <v>0.155</v>
      </c>
      <c r="S43" s="26">
        <v>0.74250000000000005</v>
      </c>
      <c r="T43" s="26">
        <v>0.03</v>
      </c>
      <c r="U43" s="26">
        <v>0.15</v>
      </c>
      <c r="V43" s="26">
        <v>0.73250000000000004</v>
      </c>
      <c r="W43" s="26">
        <v>4.2500000000000003E-2</v>
      </c>
      <c r="X43" s="26">
        <v>0.14499999999999999</v>
      </c>
      <c r="Y43" s="26">
        <v>0.57750000000000001</v>
      </c>
      <c r="Z43" s="26">
        <v>3.2500000000000001E-2</v>
      </c>
      <c r="AA43" s="26">
        <v>0.12</v>
      </c>
      <c r="AB43" s="26">
        <v>0.55000000000000004</v>
      </c>
      <c r="AC43" s="26">
        <v>0</v>
      </c>
      <c r="AD43" s="26">
        <v>2.5000000000000001E-2</v>
      </c>
      <c r="AE43" s="26">
        <v>2.02</v>
      </c>
      <c r="AF43" s="26">
        <v>0</v>
      </c>
      <c r="AG43" s="26">
        <v>2.5000000000000001E-2</v>
      </c>
      <c r="AH43" s="26">
        <v>1.9975000000000001</v>
      </c>
      <c r="AI43" s="26">
        <v>0</v>
      </c>
      <c r="AJ43" s="26">
        <v>0.03</v>
      </c>
      <c r="AK43" s="26">
        <v>1.7075</v>
      </c>
      <c r="AL43" s="26">
        <v>0</v>
      </c>
      <c r="AM43" s="26">
        <v>0.03</v>
      </c>
      <c r="AN43" s="26">
        <v>1.6625000000000001</v>
      </c>
      <c r="AO43" s="26">
        <v>0</v>
      </c>
      <c r="AP43" s="26">
        <v>3.5000000000000003E-2</v>
      </c>
      <c r="AQ43" s="26">
        <v>1.145</v>
      </c>
      <c r="AR43" s="26">
        <v>0</v>
      </c>
      <c r="AS43" s="26">
        <v>0</v>
      </c>
      <c r="AT43" s="26">
        <v>2.85</v>
      </c>
      <c r="AU43" s="26">
        <v>0</v>
      </c>
      <c r="AV43" s="26">
        <v>0.01</v>
      </c>
      <c r="AW43" s="26">
        <v>1.9575</v>
      </c>
      <c r="AX43" s="26">
        <v>0</v>
      </c>
      <c r="AY43" s="26">
        <v>0.06</v>
      </c>
      <c r="AZ43" s="26">
        <v>0.97</v>
      </c>
      <c r="BA43" s="26">
        <v>0</v>
      </c>
      <c r="BB43" s="26">
        <v>0.06</v>
      </c>
      <c r="BC43" s="26">
        <v>0.95250000000000001</v>
      </c>
      <c r="BD43" s="26">
        <v>0</v>
      </c>
      <c r="BE43" s="26">
        <v>0</v>
      </c>
      <c r="BF43" s="26">
        <v>0.40250000000000002</v>
      </c>
      <c r="BG43" s="26">
        <v>0</v>
      </c>
      <c r="BH43" s="26">
        <v>6.5000000000000002E-2</v>
      </c>
      <c r="BI43" s="26">
        <v>0.95750000000000002</v>
      </c>
      <c r="BJ43" s="26">
        <v>0</v>
      </c>
      <c r="BK43" s="26">
        <v>7.4999999999999997E-2</v>
      </c>
      <c r="BL43" s="26">
        <v>1.0125</v>
      </c>
      <c r="BM43" s="26">
        <v>0</v>
      </c>
      <c r="BN43" s="26">
        <v>6.5000000000000002E-2</v>
      </c>
      <c r="BO43" s="26">
        <v>0.95750000000000002</v>
      </c>
      <c r="BP43" s="26">
        <v>0</v>
      </c>
      <c r="BQ43" s="26">
        <v>0.15</v>
      </c>
      <c r="BR43" s="26">
        <v>0.86</v>
      </c>
      <c r="BS43" s="26">
        <v>0</v>
      </c>
      <c r="BT43" s="26">
        <v>0.09</v>
      </c>
      <c r="BU43" s="26">
        <v>0.69</v>
      </c>
      <c r="BV43" s="26">
        <v>0.01</v>
      </c>
      <c r="BW43" s="26">
        <v>7.4999999999999997E-2</v>
      </c>
      <c r="BX43" s="26">
        <v>0.58499999999999996</v>
      </c>
      <c r="BY43" s="26">
        <v>0.01</v>
      </c>
      <c r="BZ43" s="26">
        <v>7.4999999999999997E-2</v>
      </c>
      <c r="CA43" s="26">
        <v>0.60750000000000004</v>
      </c>
      <c r="CB43" s="26">
        <v>0.01</v>
      </c>
      <c r="CC43" s="26">
        <v>4.4999999999999998E-2</v>
      </c>
      <c r="CD43" s="26">
        <v>0.42</v>
      </c>
      <c r="CE43" s="26">
        <v>0.03</v>
      </c>
      <c r="CF43" s="26">
        <v>0.115</v>
      </c>
      <c r="CG43" s="26">
        <v>0.78500000000000003</v>
      </c>
      <c r="CH43" s="26">
        <v>0.02</v>
      </c>
      <c r="CI43" s="26">
        <v>0.14499999999999999</v>
      </c>
      <c r="CJ43" s="26">
        <v>0.90500000000000003</v>
      </c>
    </row>
    <row r="44" spans="1:88" x14ac:dyDescent="0.3">
      <c r="A44" t="s">
        <v>160</v>
      </c>
      <c r="B44" s="26">
        <v>0.01</v>
      </c>
      <c r="C44" s="26">
        <v>0.53500000000000003</v>
      </c>
      <c r="D44" s="26">
        <v>2.2974999999999999</v>
      </c>
      <c r="E44" s="26">
        <v>3.2500000000000001E-2</v>
      </c>
      <c r="F44" s="26">
        <v>0.42</v>
      </c>
      <c r="G44" s="26">
        <v>1.4924999999999999</v>
      </c>
      <c r="H44" s="26">
        <v>3.5000000000000003E-2</v>
      </c>
      <c r="I44" s="26">
        <v>0.41499999999999998</v>
      </c>
      <c r="J44" s="26">
        <v>1.2324999999999999</v>
      </c>
      <c r="K44" s="26">
        <v>0</v>
      </c>
      <c r="L44" s="26">
        <v>0.16</v>
      </c>
      <c r="M44" s="26">
        <v>1.03</v>
      </c>
      <c r="N44" s="26">
        <v>0</v>
      </c>
      <c r="O44" s="26">
        <v>0.14499999999999999</v>
      </c>
      <c r="P44" s="26">
        <v>0.88249999999999995</v>
      </c>
      <c r="Q44" s="26">
        <v>6.5000000000000002E-2</v>
      </c>
      <c r="R44" s="26">
        <v>0.35</v>
      </c>
      <c r="S44" s="26">
        <v>1.1200000000000001</v>
      </c>
      <c r="T44" s="26">
        <v>6.5000000000000002E-2</v>
      </c>
      <c r="U44" s="26">
        <v>0.34499999999999997</v>
      </c>
      <c r="V44" s="26">
        <v>1.0974999999999999</v>
      </c>
      <c r="W44" s="26">
        <v>4.7500000000000001E-2</v>
      </c>
      <c r="X44" s="26">
        <v>0.33</v>
      </c>
      <c r="Y44" s="26">
        <v>0.86750000000000005</v>
      </c>
      <c r="Z44" s="26">
        <v>4.2500000000000003E-2</v>
      </c>
      <c r="AA44" s="26">
        <v>0.29499999999999998</v>
      </c>
      <c r="AB44" s="26">
        <v>0.79749999999999999</v>
      </c>
      <c r="AC44" s="26">
        <v>0</v>
      </c>
      <c r="AD44" s="26">
        <v>0.09</v>
      </c>
      <c r="AE44" s="26">
        <v>2.2799999999999998</v>
      </c>
      <c r="AF44" s="26">
        <v>0</v>
      </c>
      <c r="AG44" s="26">
        <v>0.09</v>
      </c>
      <c r="AH44" s="26">
        <v>2.3975</v>
      </c>
      <c r="AI44" s="26">
        <v>0</v>
      </c>
      <c r="AJ44" s="26">
        <v>0.09</v>
      </c>
      <c r="AK44" s="26">
        <v>2.0525000000000002</v>
      </c>
      <c r="AL44" s="26">
        <v>0</v>
      </c>
      <c r="AM44" s="26">
        <v>0.09</v>
      </c>
      <c r="AN44" s="26">
        <v>2</v>
      </c>
      <c r="AO44" s="26">
        <v>0</v>
      </c>
      <c r="AP44" s="26">
        <v>0.09</v>
      </c>
      <c r="AQ44" s="26">
        <v>1.5649999999999999</v>
      </c>
      <c r="AR44" s="26">
        <v>0</v>
      </c>
      <c r="AS44" s="26">
        <v>7.4999999999999997E-2</v>
      </c>
      <c r="AT44" s="26">
        <v>3.1825000000000001</v>
      </c>
      <c r="AU44" s="26">
        <v>0</v>
      </c>
      <c r="AV44" s="26">
        <v>6.5000000000000002E-2</v>
      </c>
      <c r="AW44" s="26">
        <v>2.6225000000000001</v>
      </c>
      <c r="AX44" s="26">
        <v>0</v>
      </c>
      <c r="AY44" s="26">
        <v>0.12</v>
      </c>
      <c r="AZ44" s="26">
        <v>1.6850000000000001</v>
      </c>
      <c r="BA44" s="26">
        <v>0</v>
      </c>
      <c r="BB44" s="26">
        <v>0.12</v>
      </c>
      <c r="BC44" s="26">
        <v>1.6575</v>
      </c>
      <c r="BD44" s="26">
        <v>0</v>
      </c>
      <c r="BE44" s="26">
        <v>0</v>
      </c>
      <c r="BF44" s="26">
        <v>0.91249999999999998</v>
      </c>
      <c r="BG44" s="26">
        <v>0</v>
      </c>
      <c r="BH44" s="26">
        <v>0.115</v>
      </c>
      <c r="BI44" s="26">
        <v>1.575</v>
      </c>
      <c r="BJ44" s="26">
        <v>0</v>
      </c>
      <c r="BK44" s="26">
        <v>9.5000000000000001E-2</v>
      </c>
      <c r="BL44" s="26">
        <v>0.97</v>
      </c>
      <c r="BM44" s="26">
        <v>0</v>
      </c>
      <c r="BN44" s="26">
        <v>0.1</v>
      </c>
      <c r="BO44" s="26">
        <v>1.1425000000000001</v>
      </c>
      <c r="BP44" s="26">
        <v>0.01</v>
      </c>
      <c r="BQ44" s="26">
        <v>0.24</v>
      </c>
      <c r="BR44" s="26">
        <v>0.83250000000000002</v>
      </c>
      <c r="BS44" s="26">
        <v>0.01</v>
      </c>
      <c r="BT44" s="26">
        <v>0.15</v>
      </c>
      <c r="BU44" s="26">
        <v>0.62749999999999995</v>
      </c>
      <c r="BV44" s="26">
        <v>0.01</v>
      </c>
      <c r="BW44" s="26">
        <v>0.12</v>
      </c>
      <c r="BX44" s="26">
        <v>0.60750000000000004</v>
      </c>
      <c r="BY44" s="26">
        <v>0.01</v>
      </c>
      <c r="BZ44" s="26">
        <v>0.12</v>
      </c>
      <c r="CA44" s="26">
        <v>0.46500000000000002</v>
      </c>
      <c r="CB44" s="26">
        <v>0.01</v>
      </c>
      <c r="CC44" s="26">
        <v>0.08</v>
      </c>
      <c r="CD44" s="26">
        <v>0.32500000000000001</v>
      </c>
      <c r="CE44" s="26">
        <v>0.04</v>
      </c>
      <c r="CF44" s="26">
        <v>0.25</v>
      </c>
      <c r="CG44" s="26">
        <v>0.82250000000000001</v>
      </c>
      <c r="CH44" s="26">
        <v>0.03</v>
      </c>
      <c r="CI44" s="26">
        <v>0.215</v>
      </c>
      <c r="CJ44" s="26">
        <v>0.71</v>
      </c>
    </row>
    <row r="45" spans="1:88" x14ac:dyDescent="0.3">
      <c r="A45" t="s">
        <v>161</v>
      </c>
      <c r="B45" s="26">
        <v>0</v>
      </c>
      <c r="C45" s="26">
        <v>0.16500000000000001</v>
      </c>
      <c r="D45" s="26">
        <v>1.83</v>
      </c>
      <c r="E45" s="26">
        <v>0.02</v>
      </c>
      <c r="F45" s="26">
        <v>0.185</v>
      </c>
      <c r="G45" s="26">
        <v>1.3474999999999999</v>
      </c>
      <c r="H45" s="26">
        <v>0.03</v>
      </c>
      <c r="I45" s="26">
        <v>0.16</v>
      </c>
      <c r="J45" s="26">
        <v>1.1375</v>
      </c>
      <c r="K45" s="26">
        <v>0</v>
      </c>
      <c r="L45" s="26">
        <v>0.06</v>
      </c>
      <c r="M45" s="26">
        <v>0.72250000000000003</v>
      </c>
      <c r="N45" s="26">
        <v>0</v>
      </c>
      <c r="O45" s="26">
        <v>7.4999999999999997E-2</v>
      </c>
      <c r="P45" s="26">
        <v>0.67749999999999999</v>
      </c>
      <c r="Q45" s="26">
        <v>0.03</v>
      </c>
      <c r="R45" s="26">
        <v>0.17</v>
      </c>
      <c r="S45" s="26">
        <v>0.85499999999999998</v>
      </c>
      <c r="T45" s="26">
        <v>2.2499999999999999E-2</v>
      </c>
      <c r="U45" s="26">
        <v>0.16500000000000001</v>
      </c>
      <c r="V45" s="26">
        <v>0.85</v>
      </c>
      <c r="W45" s="26">
        <v>0.02</v>
      </c>
      <c r="X45" s="26">
        <v>0.14000000000000001</v>
      </c>
      <c r="Y45" s="26">
        <v>0.66749999999999998</v>
      </c>
      <c r="Z45" s="26">
        <v>0.02</v>
      </c>
      <c r="AA45" s="26">
        <v>0.12</v>
      </c>
      <c r="AB45" s="26">
        <v>0.55249999999999999</v>
      </c>
      <c r="AC45" s="26">
        <v>0</v>
      </c>
      <c r="AD45" s="26">
        <v>1.4999999999999999E-2</v>
      </c>
      <c r="AE45" s="26">
        <v>2.1924999999999999</v>
      </c>
      <c r="AF45" s="26">
        <v>0</v>
      </c>
      <c r="AG45" s="26">
        <v>1.4999999999999999E-2</v>
      </c>
      <c r="AH45" s="26">
        <v>2.0449999999999999</v>
      </c>
      <c r="AI45" s="26">
        <v>0</v>
      </c>
      <c r="AJ45" s="26">
        <v>1.4999999999999999E-2</v>
      </c>
      <c r="AK45" s="26">
        <v>1.8525</v>
      </c>
      <c r="AL45" s="26">
        <v>0</v>
      </c>
      <c r="AM45" s="26">
        <v>0.02</v>
      </c>
      <c r="AN45" s="26">
        <v>1.8025</v>
      </c>
      <c r="AO45" s="26">
        <v>0</v>
      </c>
      <c r="AP45" s="26">
        <v>0.04</v>
      </c>
      <c r="AQ45" s="26">
        <v>1.5149999999999999</v>
      </c>
      <c r="AR45" s="26">
        <v>0</v>
      </c>
      <c r="AS45" s="26">
        <v>0</v>
      </c>
      <c r="AT45" s="26">
        <v>1.2675000000000001</v>
      </c>
      <c r="AU45" s="26">
        <v>0</v>
      </c>
      <c r="AV45" s="26">
        <v>1.4999999999999999E-2</v>
      </c>
      <c r="AW45" s="26">
        <v>1.32</v>
      </c>
      <c r="AX45" s="26">
        <v>0</v>
      </c>
      <c r="AY45" s="26">
        <v>4.4999999999999998E-2</v>
      </c>
      <c r="AZ45" s="26">
        <v>1.6675</v>
      </c>
      <c r="BA45" s="26">
        <v>0</v>
      </c>
      <c r="BB45" s="26">
        <v>4.4999999999999998E-2</v>
      </c>
      <c r="BC45" s="26">
        <v>1.6475</v>
      </c>
      <c r="BD45" s="26">
        <v>0</v>
      </c>
      <c r="BE45" s="26">
        <v>0</v>
      </c>
      <c r="BF45" s="26">
        <v>0.27</v>
      </c>
      <c r="BG45" s="26">
        <v>0</v>
      </c>
      <c r="BH45" s="26">
        <v>7.0000000000000007E-2</v>
      </c>
      <c r="BI45" s="26">
        <v>1.3625</v>
      </c>
      <c r="BJ45" s="26">
        <v>0</v>
      </c>
      <c r="BK45" s="26">
        <v>0.05</v>
      </c>
      <c r="BL45" s="26">
        <v>0.91500000000000004</v>
      </c>
      <c r="BM45" s="26">
        <v>0</v>
      </c>
      <c r="BN45" s="26">
        <v>0.06</v>
      </c>
      <c r="BO45" s="26">
        <v>1.0900000000000001</v>
      </c>
      <c r="BP45" s="26">
        <v>2.5000000000000001E-3</v>
      </c>
      <c r="BQ45" s="26">
        <v>0.16500000000000001</v>
      </c>
      <c r="BR45" s="26">
        <v>0.63749999999999996</v>
      </c>
      <c r="BS45" s="26">
        <v>0</v>
      </c>
      <c r="BT45" s="26">
        <v>0.105</v>
      </c>
      <c r="BU45" s="26">
        <v>0.38750000000000001</v>
      </c>
      <c r="BV45" s="26">
        <v>2.5000000000000001E-3</v>
      </c>
      <c r="BW45" s="26">
        <v>0.1</v>
      </c>
      <c r="BX45" s="26">
        <v>0.32250000000000001</v>
      </c>
      <c r="BY45" s="26">
        <v>0</v>
      </c>
      <c r="BZ45" s="26">
        <v>7.4999999999999997E-2</v>
      </c>
      <c r="CA45" s="26">
        <v>0.25</v>
      </c>
      <c r="CB45" s="26">
        <v>0</v>
      </c>
      <c r="CC45" s="26">
        <v>0.05</v>
      </c>
      <c r="CD45" s="26">
        <v>0.2225</v>
      </c>
      <c r="CE45" s="26">
        <v>0.01</v>
      </c>
      <c r="CF45" s="26">
        <v>9.5000000000000001E-2</v>
      </c>
      <c r="CG45" s="26">
        <v>0.76749999999999996</v>
      </c>
      <c r="CH45" s="26">
        <v>0.01</v>
      </c>
      <c r="CI45" s="26">
        <v>0.09</v>
      </c>
      <c r="CJ45" s="26">
        <v>0.60250000000000004</v>
      </c>
    </row>
    <row r="46" spans="1:88" x14ac:dyDescent="0.3">
      <c r="A46" t="s">
        <v>162</v>
      </c>
      <c r="B46" s="26">
        <v>0.01</v>
      </c>
      <c r="C46" s="26">
        <v>0.29499999999999998</v>
      </c>
      <c r="D46" s="26">
        <v>2.2275</v>
      </c>
      <c r="E46" s="26">
        <v>2.2499999999999999E-2</v>
      </c>
      <c r="F46" s="26">
        <v>0.28000000000000003</v>
      </c>
      <c r="G46" s="26">
        <v>1.875</v>
      </c>
      <c r="H46" s="26">
        <v>2.5000000000000001E-2</v>
      </c>
      <c r="I46" s="26">
        <v>0.22500000000000001</v>
      </c>
      <c r="J46" s="26">
        <v>1.605</v>
      </c>
      <c r="K46" s="26">
        <v>0</v>
      </c>
      <c r="L46" s="26">
        <v>0.105</v>
      </c>
      <c r="M46" s="26">
        <v>0.83</v>
      </c>
      <c r="N46" s="26">
        <v>0</v>
      </c>
      <c r="O46" s="26">
        <v>0.125</v>
      </c>
      <c r="P46" s="26">
        <v>0.87</v>
      </c>
      <c r="Q46" s="26">
        <v>0.02</v>
      </c>
      <c r="R46" s="26">
        <v>0.19</v>
      </c>
      <c r="S46" s="26">
        <v>1.1825000000000001</v>
      </c>
      <c r="T46" s="26">
        <v>2.2499999999999999E-2</v>
      </c>
      <c r="U46" s="26">
        <v>0.19500000000000001</v>
      </c>
      <c r="V46" s="26">
        <v>1.1525000000000001</v>
      </c>
      <c r="W46" s="26">
        <v>0.02</v>
      </c>
      <c r="X46" s="26">
        <v>0.19500000000000001</v>
      </c>
      <c r="Y46" s="26">
        <v>0.99</v>
      </c>
      <c r="Z46" s="26">
        <v>0.02</v>
      </c>
      <c r="AA46" s="26">
        <v>0.19500000000000001</v>
      </c>
      <c r="AB46" s="26">
        <v>0.83250000000000002</v>
      </c>
      <c r="AC46" s="26">
        <v>0</v>
      </c>
      <c r="AD46" s="26">
        <v>0.06</v>
      </c>
      <c r="AE46" s="26">
        <v>1.9724999999999999</v>
      </c>
      <c r="AF46" s="26">
        <v>0</v>
      </c>
      <c r="AG46" s="26">
        <v>5.5E-2</v>
      </c>
      <c r="AH46" s="26">
        <v>1.9</v>
      </c>
      <c r="AI46" s="26">
        <v>0</v>
      </c>
      <c r="AJ46" s="26">
        <v>5.5E-2</v>
      </c>
      <c r="AK46" s="26">
        <v>1.69</v>
      </c>
      <c r="AL46" s="26">
        <v>0</v>
      </c>
      <c r="AM46" s="26">
        <v>5.5E-2</v>
      </c>
      <c r="AN46" s="26">
        <v>1.6575</v>
      </c>
      <c r="AO46" s="26">
        <v>0</v>
      </c>
      <c r="AP46" s="26">
        <v>6.5000000000000002E-2</v>
      </c>
      <c r="AQ46" s="26">
        <v>1.22</v>
      </c>
      <c r="AR46" s="26">
        <v>0</v>
      </c>
      <c r="AS46" s="26">
        <v>5.0000000000000001E-3</v>
      </c>
      <c r="AT46" s="26">
        <v>2.1025</v>
      </c>
      <c r="AU46" s="26">
        <v>0</v>
      </c>
      <c r="AV46" s="26">
        <v>1.4999999999999999E-2</v>
      </c>
      <c r="AW46" s="26">
        <v>1.2825</v>
      </c>
      <c r="AX46" s="26">
        <v>0</v>
      </c>
      <c r="AY46" s="26">
        <v>0.08</v>
      </c>
      <c r="AZ46" s="26">
        <v>1.06</v>
      </c>
      <c r="BA46" s="26">
        <v>0</v>
      </c>
      <c r="BB46" s="26">
        <v>0.08</v>
      </c>
      <c r="BC46" s="26">
        <v>1.04</v>
      </c>
      <c r="BD46" s="26">
        <v>0</v>
      </c>
      <c r="BE46" s="26">
        <v>0</v>
      </c>
      <c r="BF46" s="26">
        <v>0.36</v>
      </c>
      <c r="BG46" s="26">
        <v>0</v>
      </c>
      <c r="BH46" s="26">
        <v>6.5000000000000002E-2</v>
      </c>
      <c r="BI46" s="26">
        <v>0.95750000000000002</v>
      </c>
      <c r="BJ46" s="26">
        <v>0</v>
      </c>
      <c r="BK46" s="26">
        <v>0.06</v>
      </c>
      <c r="BL46" s="26">
        <v>0.755</v>
      </c>
      <c r="BM46" s="26">
        <v>0</v>
      </c>
      <c r="BN46" s="26">
        <v>7.0000000000000007E-2</v>
      </c>
      <c r="BO46" s="26">
        <v>0.6875</v>
      </c>
      <c r="BP46" s="26">
        <v>2.5000000000000001E-3</v>
      </c>
      <c r="BQ46" s="26">
        <v>0.125</v>
      </c>
      <c r="BR46" s="26">
        <v>0.75749999999999995</v>
      </c>
      <c r="BS46" s="26">
        <v>2.5000000000000001E-3</v>
      </c>
      <c r="BT46" s="26">
        <v>0.1</v>
      </c>
      <c r="BU46" s="26">
        <v>0.63500000000000001</v>
      </c>
      <c r="BV46" s="26">
        <v>0.01</v>
      </c>
      <c r="BW46" s="26">
        <v>0.09</v>
      </c>
      <c r="BX46" s="26">
        <v>0.505</v>
      </c>
      <c r="BY46" s="26">
        <v>0</v>
      </c>
      <c r="BZ46" s="26">
        <v>0.06</v>
      </c>
      <c r="CA46" s="26">
        <v>0.41499999999999998</v>
      </c>
      <c r="CB46" s="26">
        <v>2.5000000000000001E-3</v>
      </c>
      <c r="CC46" s="26">
        <v>0.04</v>
      </c>
      <c r="CD46" s="26">
        <v>0.29749999999999999</v>
      </c>
      <c r="CE46" s="26">
        <v>1.2500000000000001E-2</v>
      </c>
      <c r="CF46" s="26">
        <v>0.17</v>
      </c>
      <c r="CG46" s="26">
        <v>0.75</v>
      </c>
      <c r="CH46" s="26">
        <v>0.02</v>
      </c>
      <c r="CI46" s="26">
        <v>9.5000000000000001E-2</v>
      </c>
      <c r="CJ46" s="26">
        <v>0.76500000000000001</v>
      </c>
    </row>
    <row r="47" spans="1:88" x14ac:dyDescent="0.3">
      <c r="A47" t="s">
        <v>163</v>
      </c>
      <c r="B47" s="26">
        <v>0</v>
      </c>
      <c r="C47" s="26">
        <v>0.68500000000000005</v>
      </c>
      <c r="D47" s="26">
        <v>2.57</v>
      </c>
      <c r="E47" s="26">
        <v>2.2499999999999999E-2</v>
      </c>
      <c r="F47" s="26">
        <v>0.4</v>
      </c>
      <c r="G47" s="26">
        <v>2.4474999999999998</v>
      </c>
      <c r="H47" s="26">
        <v>2.2499999999999999E-2</v>
      </c>
      <c r="I47" s="26">
        <v>0.33500000000000002</v>
      </c>
      <c r="J47" s="26">
        <v>2.1625000000000001</v>
      </c>
      <c r="K47" s="26">
        <v>0</v>
      </c>
      <c r="L47" s="26">
        <v>0.185</v>
      </c>
      <c r="M47" s="26">
        <v>1.395</v>
      </c>
      <c r="N47" s="26">
        <v>0</v>
      </c>
      <c r="O47" s="26">
        <v>0.18</v>
      </c>
      <c r="P47" s="26">
        <v>1.2975000000000001</v>
      </c>
      <c r="Q47" s="26">
        <v>0.04</v>
      </c>
      <c r="R47" s="26">
        <v>0.42</v>
      </c>
      <c r="S47" s="26">
        <v>1.8725000000000001</v>
      </c>
      <c r="T47" s="26">
        <v>3.2500000000000001E-2</v>
      </c>
      <c r="U47" s="26">
        <v>0.41</v>
      </c>
      <c r="V47" s="26">
        <v>1.8574999999999999</v>
      </c>
      <c r="W47" s="26">
        <v>0.03</v>
      </c>
      <c r="X47" s="26">
        <v>0.32500000000000001</v>
      </c>
      <c r="Y47" s="26">
        <v>1.5449999999999999</v>
      </c>
      <c r="Z47" s="26">
        <v>0.03</v>
      </c>
      <c r="AA47" s="26">
        <v>0.27</v>
      </c>
      <c r="AB47" s="26">
        <v>1.335</v>
      </c>
      <c r="AC47" s="26">
        <v>0</v>
      </c>
      <c r="AD47" s="26">
        <v>0.185</v>
      </c>
      <c r="AE47" s="26">
        <v>2.4849999999999999</v>
      </c>
      <c r="AF47" s="26">
        <v>0</v>
      </c>
      <c r="AG47" s="26">
        <v>0.19</v>
      </c>
      <c r="AH47" s="26">
        <v>2.4224999999999999</v>
      </c>
      <c r="AI47" s="26">
        <v>0</v>
      </c>
      <c r="AJ47" s="26">
        <v>0.21</v>
      </c>
      <c r="AK47" s="26">
        <v>2.1349999999999998</v>
      </c>
      <c r="AL47" s="26">
        <v>0</v>
      </c>
      <c r="AM47" s="26">
        <v>0.21</v>
      </c>
      <c r="AN47" s="26">
        <v>2.0750000000000002</v>
      </c>
      <c r="AO47" s="26">
        <v>0</v>
      </c>
      <c r="AP47" s="26">
        <v>0.28000000000000003</v>
      </c>
      <c r="AQ47" s="26">
        <v>1.66</v>
      </c>
      <c r="AR47" s="26">
        <v>0</v>
      </c>
      <c r="AS47" s="26">
        <v>0.05</v>
      </c>
      <c r="AT47" s="26">
        <v>3.4775</v>
      </c>
      <c r="AU47" s="26">
        <v>0</v>
      </c>
      <c r="AV47" s="26">
        <v>0.04</v>
      </c>
      <c r="AW47" s="26">
        <v>2.8250000000000002</v>
      </c>
      <c r="AX47" s="26">
        <v>0</v>
      </c>
      <c r="AY47" s="26">
        <v>0.30499999999999999</v>
      </c>
      <c r="AZ47" s="26">
        <v>1.575</v>
      </c>
      <c r="BA47" s="26">
        <v>0</v>
      </c>
      <c r="BB47" s="26">
        <v>0.3</v>
      </c>
      <c r="BC47" s="26">
        <v>1.5475000000000001</v>
      </c>
      <c r="BD47" s="26">
        <v>0</v>
      </c>
      <c r="BE47" s="26">
        <v>0.03</v>
      </c>
      <c r="BF47" s="26">
        <v>1.1875</v>
      </c>
      <c r="BG47" s="26">
        <v>0</v>
      </c>
      <c r="BH47" s="26">
        <v>0.27500000000000002</v>
      </c>
      <c r="BI47" s="26">
        <v>1.4175</v>
      </c>
      <c r="BJ47" s="26">
        <v>2.5000000000000001E-3</v>
      </c>
      <c r="BK47" s="26">
        <v>0.2</v>
      </c>
      <c r="BL47" s="26">
        <v>1.655</v>
      </c>
      <c r="BM47" s="26">
        <v>0</v>
      </c>
      <c r="BN47" s="26">
        <v>0.22500000000000001</v>
      </c>
      <c r="BO47" s="26">
        <v>1.7775000000000001</v>
      </c>
      <c r="BP47" s="26">
        <v>1.2500000000000001E-2</v>
      </c>
      <c r="BQ47" s="26">
        <v>0.33500000000000002</v>
      </c>
      <c r="BR47" s="26">
        <v>1.1675</v>
      </c>
      <c r="BS47" s="26">
        <v>0.01</v>
      </c>
      <c r="BT47" s="26">
        <v>0.18</v>
      </c>
      <c r="BU47" s="26">
        <v>0.99750000000000005</v>
      </c>
      <c r="BV47" s="26">
        <v>0.01</v>
      </c>
      <c r="BW47" s="26">
        <v>0.14000000000000001</v>
      </c>
      <c r="BX47" s="26">
        <v>0.87749999999999995</v>
      </c>
      <c r="BY47" s="26">
        <v>0.01</v>
      </c>
      <c r="BZ47" s="26">
        <v>0.13</v>
      </c>
      <c r="CA47" s="26">
        <v>0.62749999999999995</v>
      </c>
      <c r="CB47" s="26">
        <v>2.5000000000000001E-3</v>
      </c>
      <c r="CC47" s="26">
        <v>0.105</v>
      </c>
      <c r="CD47" s="26">
        <v>0.53749999999999998</v>
      </c>
      <c r="CE47" s="26">
        <v>4.2500000000000003E-2</v>
      </c>
      <c r="CF47" s="26">
        <v>0.17499999999999999</v>
      </c>
      <c r="CG47" s="26">
        <v>1.2775000000000001</v>
      </c>
      <c r="CH47" s="26">
        <v>0.04</v>
      </c>
      <c r="CI47" s="26">
        <v>0.22500000000000001</v>
      </c>
      <c r="CJ47" s="26">
        <v>1.0175000000000001</v>
      </c>
    </row>
    <row r="48" spans="1:88" x14ac:dyDescent="0.3">
      <c r="A48" t="s">
        <v>164</v>
      </c>
      <c r="B48" s="26">
        <v>5.0000000000000001E-3</v>
      </c>
      <c r="C48" s="26">
        <v>0.42</v>
      </c>
      <c r="D48" s="26">
        <v>2.1175000000000002</v>
      </c>
      <c r="E48" s="26">
        <v>4.2500000000000003E-2</v>
      </c>
      <c r="F48" s="26">
        <v>0.315</v>
      </c>
      <c r="G48" s="26">
        <v>1.3875</v>
      </c>
      <c r="H48" s="26">
        <v>3.2500000000000001E-2</v>
      </c>
      <c r="I48" s="26">
        <v>0.28499999999999998</v>
      </c>
      <c r="J48" s="26">
        <v>1.25</v>
      </c>
      <c r="K48" s="26">
        <v>0</v>
      </c>
      <c r="L48" s="26">
        <v>0.22500000000000001</v>
      </c>
      <c r="M48" s="26">
        <v>0.72</v>
      </c>
      <c r="N48" s="26">
        <v>0</v>
      </c>
      <c r="O48" s="26">
        <v>0.19</v>
      </c>
      <c r="P48" s="26">
        <v>0.99250000000000005</v>
      </c>
      <c r="Q48" s="26">
        <v>4.2500000000000003E-2</v>
      </c>
      <c r="R48" s="26">
        <v>0.27</v>
      </c>
      <c r="S48" s="26">
        <v>1.0325</v>
      </c>
      <c r="T48" s="26">
        <v>0.04</v>
      </c>
      <c r="U48" s="26">
        <v>0.27</v>
      </c>
      <c r="V48" s="26">
        <v>1.03</v>
      </c>
      <c r="W48" s="26">
        <v>3.2500000000000001E-2</v>
      </c>
      <c r="X48" s="26">
        <v>0.21</v>
      </c>
      <c r="Y48" s="26">
        <v>0.83750000000000002</v>
      </c>
      <c r="Z48" s="26">
        <v>0.03</v>
      </c>
      <c r="AA48" s="26">
        <v>0.22</v>
      </c>
      <c r="AB48" s="26">
        <v>0.69499999999999995</v>
      </c>
      <c r="AC48" s="26">
        <v>0</v>
      </c>
      <c r="AD48" s="26">
        <v>7.4999999999999997E-2</v>
      </c>
      <c r="AE48" s="26">
        <v>1.9775</v>
      </c>
      <c r="AF48" s="26">
        <v>0</v>
      </c>
      <c r="AG48" s="26">
        <v>8.5000000000000006E-2</v>
      </c>
      <c r="AH48" s="26">
        <v>1.875</v>
      </c>
      <c r="AI48" s="26">
        <v>0</v>
      </c>
      <c r="AJ48" s="26">
        <v>0.14499999999999999</v>
      </c>
      <c r="AK48" s="26">
        <v>1.7124999999999999</v>
      </c>
      <c r="AL48" s="26">
        <v>0</v>
      </c>
      <c r="AM48" s="26">
        <v>0.14000000000000001</v>
      </c>
      <c r="AN48" s="26">
        <v>1.6950000000000001</v>
      </c>
      <c r="AO48" s="26">
        <v>0</v>
      </c>
      <c r="AP48" s="26">
        <v>0.105</v>
      </c>
      <c r="AQ48" s="26">
        <v>1.2075</v>
      </c>
      <c r="AR48" s="26">
        <v>0</v>
      </c>
      <c r="AS48" s="26">
        <v>6.5000000000000002E-2</v>
      </c>
      <c r="AT48" s="26">
        <v>1.7524999999999999</v>
      </c>
      <c r="AU48" s="26">
        <v>0</v>
      </c>
      <c r="AV48" s="26">
        <v>5.5E-2</v>
      </c>
      <c r="AW48" s="26">
        <v>1.43</v>
      </c>
      <c r="AX48" s="26">
        <v>0</v>
      </c>
      <c r="AY48" s="26">
        <v>0.1</v>
      </c>
      <c r="AZ48" s="26">
        <v>1.1950000000000001</v>
      </c>
      <c r="BA48" s="26">
        <v>0</v>
      </c>
      <c r="BB48" s="26">
        <v>9.5000000000000001E-2</v>
      </c>
      <c r="BC48" s="26">
        <v>1.1775</v>
      </c>
      <c r="BD48" s="26">
        <v>0</v>
      </c>
      <c r="BE48" s="26">
        <v>0</v>
      </c>
      <c r="BF48" s="26">
        <v>0.38500000000000001</v>
      </c>
      <c r="BG48" s="26">
        <v>0</v>
      </c>
      <c r="BH48" s="26">
        <v>0.08</v>
      </c>
      <c r="BI48" s="26">
        <v>1.0275000000000001</v>
      </c>
      <c r="BJ48" s="26">
        <v>0</v>
      </c>
      <c r="BK48" s="26">
        <v>9.5000000000000001E-2</v>
      </c>
      <c r="BL48" s="26">
        <v>0.6</v>
      </c>
      <c r="BM48" s="26">
        <v>0</v>
      </c>
      <c r="BN48" s="26">
        <v>0.11</v>
      </c>
      <c r="BO48" s="26">
        <v>0.72</v>
      </c>
      <c r="BP48" s="26">
        <v>0.01</v>
      </c>
      <c r="BQ48" s="26">
        <v>0.215</v>
      </c>
      <c r="BR48" s="26">
        <v>0.73250000000000004</v>
      </c>
      <c r="BS48" s="26">
        <v>0.01</v>
      </c>
      <c r="BT48" s="26">
        <v>0.2</v>
      </c>
      <c r="BU48" s="26">
        <v>0.72750000000000004</v>
      </c>
      <c r="BV48" s="26">
        <v>0.01</v>
      </c>
      <c r="BW48" s="26">
        <v>0.155</v>
      </c>
      <c r="BX48" s="26">
        <v>0.60750000000000004</v>
      </c>
      <c r="BY48" s="26">
        <v>0.02</v>
      </c>
      <c r="BZ48" s="26">
        <v>0.11</v>
      </c>
      <c r="CA48" s="26">
        <v>0.625</v>
      </c>
      <c r="CB48" s="26">
        <v>1.2500000000000001E-2</v>
      </c>
      <c r="CC48" s="26">
        <v>7.4999999999999997E-2</v>
      </c>
      <c r="CD48" s="26">
        <v>0.60499999999999998</v>
      </c>
      <c r="CE48" s="26">
        <v>0.03</v>
      </c>
      <c r="CF48" s="26">
        <v>0.21</v>
      </c>
      <c r="CG48" s="26">
        <v>0.70750000000000002</v>
      </c>
      <c r="CH48" s="26">
        <v>3.2500000000000001E-2</v>
      </c>
      <c r="CI48" s="26">
        <v>0.2</v>
      </c>
      <c r="CJ48" s="26">
        <v>0.71750000000000003</v>
      </c>
    </row>
    <row r="49" spans="1:88" x14ac:dyDescent="0.3">
      <c r="A49" t="s">
        <v>165</v>
      </c>
      <c r="B49" s="26">
        <v>0</v>
      </c>
      <c r="C49" s="26">
        <v>0.44500000000000001</v>
      </c>
      <c r="D49" s="26">
        <v>1.595</v>
      </c>
      <c r="E49" s="26">
        <v>0.03</v>
      </c>
      <c r="F49" s="26">
        <v>0.38</v>
      </c>
      <c r="G49" s="26">
        <v>1.6274999999999999</v>
      </c>
      <c r="H49" s="26">
        <v>4.2500000000000003E-2</v>
      </c>
      <c r="I49" s="26">
        <v>0.315</v>
      </c>
      <c r="J49" s="26">
        <v>1.3674999999999999</v>
      </c>
      <c r="K49" s="26">
        <v>0</v>
      </c>
      <c r="L49" s="26">
        <v>0.105</v>
      </c>
      <c r="M49" s="26">
        <v>0.89</v>
      </c>
      <c r="N49" s="26">
        <v>0</v>
      </c>
      <c r="O49" s="26">
        <v>9.5000000000000001E-2</v>
      </c>
      <c r="P49" s="26">
        <v>0.75749999999999995</v>
      </c>
      <c r="Q49" s="26">
        <v>0.04</v>
      </c>
      <c r="R49" s="26">
        <v>0.24</v>
      </c>
      <c r="S49" s="26">
        <v>1.3174999999999999</v>
      </c>
      <c r="T49" s="26">
        <v>0.04</v>
      </c>
      <c r="U49" s="26">
        <v>0.23499999999999999</v>
      </c>
      <c r="V49" s="26">
        <v>1.2875000000000001</v>
      </c>
      <c r="W49" s="26">
        <v>0.03</v>
      </c>
      <c r="X49" s="26">
        <v>0.185</v>
      </c>
      <c r="Y49" s="26">
        <v>1.0349999999999999</v>
      </c>
      <c r="Z49" s="26">
        <v>0.03</v>
      </c>
      <c r="AA49" s="26">
        <v>0.15</v>
      </c>
      <c r="AB49" s="26">
        <v>0.85250000000000004</v>
      </c>
      <c r="AC49" s="26">
        <v>0</v>
      </c>
      <c r="AD49" s="26">
        <v>0.1</v>
      </c>
      <c r="AE49" s="26">
        <v>1.3225</v>
      </c>
      <c r="AF49" s="26">
        <v>0</v>
      </c>
      <c r="AG49" s="26">
        <v>0.105</v>
      </c>
      <c r="AH49" s="26">
        <v>1.3625</v>
      </c>
      <c r="AI49" s="26">
        <v>0</v>
      </c>
      <c r="AJ49" s="26">
        <v>9.5000000000000001E-2</v>
      </c>
      <c r="AK49" s="26">
        <v>1.2175</v>
      </c>
      <c r="AL49" s="26">
        <v>0</v>
      </c>
      <c r="AM49" s="26">
        <v>0.09</v>
      </c>
      <c r="AN49" s="26">
        <v>1.18</v>
      </c>
      <c r="AO49" s="26">
        <v>0</v>
      </c>
      <c r="AP49" s="26">
        <v>9.5000000000000001E-2</v>
      </c>
      <c r="AQ49" s="26">
        <v>1.2150000000000001</v>
      </c>
      <c r="AR49" s="26">
        <v>0</v>
      </c>
      <c r="AS49" s="26">
        <v>6.5000000000000002E-2</v>
      </c>
      <c r="AT49" s="26">
        <v>2.6575000000000002</v>
      </c>
      <c r="AU49" s="26">
        <v>0</v>
      </c>
      <c r="AV49" s="26">
        <v>0.04</v>
      </c>
      <c r="AW49" s="26">
        <v>1.9824999999999999</v>
      </c>
      <c r="AX49" s="26">
        <v>0</v>
      </c>
      <c r="AY49" s="26">
        <v>0.08</v>
      </c>
      <c r="AZ49" s="26">
        <v>1.1725000000000001</v>
      </c>
      <c r="BA49" s="26">
        <v>0</v>
      </c>
      <c r="BB49" s="26">
        <v>0.08</v>
      </c>
      <c r="BC49" s="26">
        <v>1.1525000000000001</v>
      </c>
      <c r="BD49" s="26">
        <v>0</v>
      </c>
      <c r="BE49" s="26">
        <v>0</v>
      </c>
      <c r="BF49" s="26">
        <v>0.85750000000000004</v>
      </c>
      <c r="BG49" s="26">
        <v>0</v>
      </c>
      <c r="BH49" s="26">
        <v>0.08</v>
      </c>
      <c r="BI49" s="26">
        <v>1.1875</v>
      </c>
      <c r="BJ49" s="26">
        <v>0.01</v>
      </c>
      <c r="BK49" s="26">
        <v>5.5E-2</v>
      </c>
      <c r="BL49" s="26">
        <v>0.8175</v>
      </c>
      <c r="BM49" s="26">
        <v>0</v>
      </c>
      <c r="BN49" s="26">
        <v>6.5000000000000002E-2</v>
      </c>
      <c r="BO49" s="26">
        <v>0.84750000000000003</v>
      </c>
      <c r="BP49" s="26">
        <v>0.01</v>
      </c>
      <c r="BQ49" s="26">
        <v>0.17</v>
      </c>
      <c r="BR49" s="26">
        <v>1.0049999999999999</v>
      </c>
      <c r="BS49" s="26">
        <v>0.01</v>
      </c>
      <c r="BT49" s="26">
        <v>0.13</v>
      </c>
      <c r="BU49" s="26">
        <v>0.66749999999999998</v>
      </c>
      <c r="BV49" s="26">
        <v>0.01</v>
      </c>
      <c r="BW49" s="26">
        <v>0.105</v>
      </c>
      <c r="BX49" s="26">
        <v>0.58499999999999996</v>
      </c>
      <c r="BY49" s="26">
        <v>0.02</v>
      </c>
      <c r="BZ49" s="26">
        <v>0.08</v>
      </c>
      <c r="CA49" s="26">
        <v>0.44</v>
      </c>
      <c r="CB49" s="26">
        <v>0.01</v>
      </c>
      <c r="CC49" s="26">
        <v>0.06</v>
      </c>
      <c r="CD49" s="26">
        <v>0.505</v>
      </c>
      <c r="CE49" s="26">
        <v>0.04</v>
      </c>
      <c r="CF49" s="26">
        <v>0.12</v>
      </c>
      <c r="CG49" s="26">
        <v>0.60750000000000004</v>
      </c>
      <c r="CH49" s="26">
        <v>0.03</v>
      </c>
      <c r="CI49" s="26">
        <v>0.16</v>
      </c>
      <c r="CJ49" s="26">
        <v>0.78</v>
      </c>
    </row>
    <row r="50" spans="1:88" x14ac:dyDescent="0.3">
      <c r="A50" t="s">
        <v>84</v>
      </c>
      <c r="B50" s="26">
        <v>0.03</v>
      </c>
      <c r="C50" s="26">
        <v>0.39</v>
      </c>
      <c r="D50" s="26">
        <v>2.0550000000000002</v>
      </c>
      <c r="E50" s="26">
        <v>3.5000000000000003E-2</v>
      </c>
      <c r="F50" s="26">
        <v>0.31</v>
      </c>
      <c r="G50" s="26">
        <v>1.8725000000000001</v>
      </c>
      <c r="H50" s="26">
        <v>5.2499999999999998E-2</v>
      </c>
      <c r="I50" s="26">
        <v>0.26</v>
      </c>
      <c r="J50" s="26">
        <v>1.605</v>
      </c>
      <c r="K50" s="26">
        <v>2.5000000000000001E-3</v>
      </c>
      <c r="L50" s="26">
        <v>0.2</v>
      </c>
      <c r="M50" s="26">
        <v>1.38</v>
      </c>
      <c r="N50" s="26">
        <v>1.2500000000000001E-2</v>
      </c>
      <c r="O50" s="26">
        <v>0.16</v>
      </c>
      <c r="P50" s="26">
        <v>1.1875</v>
      </c>
      <c r="Q50" s="26">
        <v>6.25E-2</v>
      </c>
      <c r="R50" s="26">
        <v>0.19500000000000001</v>
      </c>
      <c r="S50" s="26">
        <v>1.3049999999999999</v>
      </c>
      <c r="T50" s="26">
        <v>6.25E-2</v>
      </c>
      <c r="U50" s="26">
        <v>0.19</v>
      </c>
      <c r="V50" s="26">
        <v>1.28</v>
      </c>
      <c r="W50" s="26">
        <v>0.05</v>
      </c>
      <c r="X50" s="26">
        <v>0.17499999999999999</v>
      </c>
      <c r="Y50" s="26">
        <v>1.075</v>
      </c>
      <c r="Z50" s="26">
        <v>0.05</v>
      </c>
      <c r="AA50" s="26">
        <v>0.28000000000000003</v>
      </c>
      <c r="AB50" s="26">
        <v>0.90249999999999997</v>
      </c>
      <c r="AC50" s="26">
        <v>0</v>
      </c>
      <c r="AD50" s="26">
        <v>0.14000000000000001</v>
      </c>
      <c r="AE50" s="26">
        <v>3.0825</v>
      </c>
      <c r="AF50" s="26">
        <v>0</v>
      </c>
      <c r="AG50" s="26">
        <v>0.14000000000000001</v>
      </c>
      <c r="AH50" s="26">
        <v>3.1524999999999999</v>
      </c>
      <c r="AI50" s="26">
        <v>0</v>
      </c>
      <c r="AJ50" s="26">
        <v>0.15</v>
      </c>
      <c r="AK50" s="26">
        <v>2.77</v>
      </c>
      <c r="AL50" s="26">
        <v>0</v>
      </c>
      <c r="AM50" s="26">
        <v>0.15</v>
      </c>
      <c r="AN50" s="26">
        <v>2.7</v>
      </c>
      <c r="AO50" s="26">
        <v>0</v>
      </c>
      <c r="AP50" s="26">
        <v>0.25</v>
      </c>
      <c r="AQ50" s="26">
        <v>1.87</v>
      </c>
      <c r="AR50" s="26">
        <v>0</v>
      </c>
      <c r="AS50" s="26">
        <v>0.17499999999999999</v>
      </c>
      <c r="AT50" s="26">
        <v>4.01</v>
      </c>
      <c r="AU50" s="26">
        <v>0</v>
      </c>
      <c r="AV50" s="26">
        <v>0.14000000000000001</v>
      </c>
      <c r="AW50" s="26">
        <v>2.77</v>
      </c>
      <c r="AX50" s="26">
        <v>0.01</v>
      </c>
      <c r="AY50" s="26">
        <v>0.21</v>
      </c>
      <c r="AZ50" s="26">
        <v>1.9175</v>
      </c>
      <c r="BA50" s="26">
        <v>0.01</v>
      </c>
      <c r="BB50" s="26">
        <v>0.2</v>
      </c>
      <c r="BC50" s="26">
        <v>1.915</v>
      </c>
      <c r="BD50" s="26">
        <v>0</v>
      </c>
      <c r="BE50" s="26">
        <v>0.03</v>
      </c>
      <c r="BF50" s="26">
        <v>0.57499999999999996</v>
      </c>
      <c r="BG50" s="26">
        <v>1.2500000000000001E-2</v>
      </c>
      <c r="BH50" s="26">
        <v>0.185</v>
      </c>
      <c r="BI50" s="26">
        <v>1.7075</v>
      </c>
      <c r="BJ50" s="26">
        <v>0.01</v>
      </c>
      <c r="BK50" s="26">
        <v>0.125</v>
      </c>
      <c r="BL50" s="26">
        <v>1.135</v>
      </c>
      <c r="BM50" s="26">
        <v>0.01</v>
      </c>
      <c r="BN50" s="26">
        <v>0.13</v>
      </c>
      <c r="BO50" s="26">
        <v>1.3</v>
      </c>
      <c r="BP50" s="26">
        <v>0.01</v>
      </c>
      <c r="BQ50" s="26">
        <v>0.22</v>
      </c>
      <c r="BR50" s="26">
        <v>0.95250000000000001</v>
      </c>
      <c r="BS50" s="26">
        <v>0.01</v>
      </c>
      <c r="BT50" s="26">
        <v>0.115</v>
      </c>
      <c r="BU50" s="26">
        <v>0.90500000000000003</v>
      </c>
      <c r="BV50" s="26">
        <v>0.02</v>
      </c>
      <c r="BW50" s="26">
        <v>0.11</v>
      </c>
      <c r="BX50" s="26">
        <v>0.8125</v>
      </c>
      <c r="BY50" s="26">
        <v>0.02</v>
      </c>
      <c r="BZ50" s="26">
        <v>0.13</v>
      </c>
      <c r="CA50" s="26">
        <v>0.54</v>
      </c>
      <c r="CB50" s="26">
        <v>0.02</v>
      </c>
      <c r="CC50" s="26">
        <v>0.105</v>
      </c>
      <c r="CD50" s="26">
        <v>0.61750000000000005</v>
      </c>
      <c r="CE50" s="26">
        <v>0.04</v>
      </c>
      <c r="CF50" s="26">
        <v>0.27</v>
      </c>
      <c r="CG50" s="26">
        <v>0.9</v>
      </c>
      <c r="CH50" s="26">
        <v>5.2499999999999998E-2</v>
      </c>
      <c r="CI50" s="26">
        <v>0.3</v>
      </c>
      <c r="CJ50" s="26">
        <v>0.9</v>
      </c>
    </row>
    <row r="51" spans="1:88" x14ac:dyDescent="0.3">
      <c r="A51" t="s">
        <v>166</v>
      </c>
      <c r="B51" s="26">
        <v>1.2500000000000001E-2</v>
      </c>
      <c r="C51" s="26">
        <v>0.69499999999999995</v>
      </c>
      <c r="D51" s="26">
        <v>2.1274999999999999</v>
      </c>
      <c r="E51" s="26">
        <v>0.04</v>
      </c>
      <c r="F51" s="26">
        <v>0.65</v>
      </c>
      <c r="G51" s="26">
        <v>1.81</v>
      </c>
      <c r="H51" s="26">
        <v>0.03</v>
      </c>
      <c r="I51" s="26">
        <v>0.52</v>
      </c>
      <c r="J51" s="26">
        <v>1.6850000000000001</v>
      </c>
      <c r="K51" s="26">
        <v>0.01</v>
      </c>
      <c r="L51" s="26">
        <v>0.13</v>
      </c>
      <c r="M51" s="26">
        <v>1.2250000000000001</v>
      </c>
      <c r="N51" s="26">
        <v>0.01</v>
      </c>
      <c r="O51" s="26">
        <v>0.1</v>
      </c>
      <c r="P51" s="26">
        <v>0.92249999999999999</v>
      </c>
      <c r="Q51" s="26">
        <v>0.03</v>
      </c>
      <c r="R51" s="26">
        <v>0.40500000000000003</v>
      </c>
      <c r="S51" s="26">
        <v>1.93</v>
      </c>
      <c r="T51" s="26">
        <v>0.03</v>
      </c>
      <c r="U51" s="26">
        <v>0.39</v>
      </c>
      <c r="V51" s="26">
        <v>1.895</v>
      </c>
      <c r="W51" s="26">
        <v>2.2499999999999999E-2</v>
      </c>
      <c r="X51" s="26">
        <v>0.32500000000000001</v>
      </c>
      <c r="Y51" s="26">
        <v>1.6025</v>
      </c>
      <c r="Z51" s="26">
        <v>2.2499999999999999E-2</v>
      </c>
      <c r="AA51" s="26">
        <v>0.33500000000000002</v>
      </c>
      <c r="AB51" s="26">
        <v>1.35</v>
      </c>
      <c r="AC51" s="26">
        <v>0</v>
      </c>
      <c r="AD51" s="26">
        <v>0.56999999999999995</v>
      </c>
      <c r="AE51" s="26">
        <v>2.93</v>
      </c>
      <c r="AF51" s="26">
        <v>0</v>
      </c>
      <c r="AG51" s="26">
        <v>0.79500000000000004</v>
      </c>
      <c r="AH51" s="26">
        <v>2.86</v>
      </c>
      <c r="AI51" s="26">
        <v>0</v>
      </c>
      <c r="AJ51" s="26">
        <v>0.81499999999999995</v>
      </c>
      <c r="AK51" s="26">
        <v>2.7324999999999999</v>
      </c>
      <c r="AL51" s="26">
        <v>0</v>
      </c>
      <c r="AM51" s="26">
        <v>0.8</v>
      </c>
      <c r="AN51" s="26">
        <v>2.7025000000000001</v>
      </c>
      <c r="AO51" s="26">
        <v>0</v>
      </c>
      <c r="AP51" s="26">
        <v>0.54</v>
      </c>
      <c r="AQ51" s="26">
        <v>2.2825000000000002</v>
      </c>
      <c r="AR51" s="26">
        <v>0</v>
      </c>
      <c r="AS51" s="26">
        <v>0.23499999999999999</v>
      </c>
      <c r="AT51" s="26">
        <v>4.0999999999999996</v>
      </c>
      <c r="AU51" s="26">
        <v>0</v>
      </c>
      <c r="AV51" s="26">
        <v>0.15</v>
      </c>
      <c r="AW51" s="26">
        <v>3.36</v>
      </c>
      <c r="AX51" s="26">
        <v>0</v>
      </c>
      <c r="AY51" s="26">
        <v>0.45</v>
      </c>
      <c r="AZ51" s="26">
        <v>2.2400000000000002</v>
      </c>
      <c r="BA51" s="26">
        <v>0</v>
      </c>
      <c r="BB51" s="26">
        <v>0.44</v>
      </c>
      <c r="BC51" s="26">
        <v>2.2374999999999998</v>
      </c>
      <c r="BD51" s="26">
        <v>0</v>
      </c>
      <c r="BE51" s="26">
        <v>0.04</v>
      </c>
      <c r="BF51" s="26">
        <v>1.2549999999999999</v>
      </c>
      <c r="BG51" s="26">
        <v>0</v>
      </c>
      <c r="BH51" s="26">
        <v>0.39500000000000002</v>
      </c>
      <c r="BI51" s="26">
        <v>2.0249999999999999</v>
      </c>
      <c r="BJ51" s="26">
        <v>0.01</v>
      </c>
      <c r="BK51" s="26">
        <v>0.255</v>
      </c>
      <c r="BL51" s="26">
        <v>1.4950000000000001</v>
      </c>
      <c r="BM51" s="26">
        <v>0.01</v>
      </c>
      <c r="BN51" s="26">
        <v>0.28499999999999998</v>
      </c>
      <c r="BO51" s="26">
        <v>1.675</v>
      </c>
      <c r="BP51" s="26">
        <v>1.2500000000000001E-2</v>
      </c>
      <c r="BQ51" s="26">
        <v>0.2</v>
      </c>
      <c r="BR51" s="26">
        <v>0.88249999999999995</v>
      </c>
      <c r="BS51" s="26">
        <v>0.01</v>
      </c>
      <c r="BT51" s="26">
        <v>0.18</v>
      </c>
      <c r="BU51" s="26">
        <v>1.02</v>
      </c>
      <c r="BV51" s="26">
        <v>0.01</v>
      </c>
      <c r="BW51" s="26">
        <v>0.14000000000000001</v>
      </c>
      <c r="BX51" s="26">
        <v>0.95250000000000001</v>
      </c>
      <c r="BY51" s="26">
        <v>0.01</v>
      </c>
      <c r="BZ51" s="26">
        <v>0.14000000000000001</v>
      </c>
      <c r="CA51" s="26">
        <v>0.9425</v>
      </c>
      <c r="CB51" s="26">
        <v>0.01</v>
      </c>
      <c r="CC51" s="26">
        <v>0.125</v>
      </c>
      <c r="CD51" s="26">
        <v>0.88500000000000001</v>
      </c>
      <c r="CE51" s="26">
        <v>0.03</v>
      </c>
      <c r="CF51" s="26">
        <v>0.28499999999999998</v>
      </c>
      <c r="CG51" s="26">
        <v>1.24</v>
      </c>
      <c r="CH51" s="26">
        <v>4.2500000000000003E-2</v>
      </c>
      <c r="CI51" s="26">
        <v>0.22</v>
      </c>
      <c r="CJ51" s="26">
        <v>1.43</v>
      </c>
    </row>
    <row r="52" spans="1:88" x14ac:dyDescent="0.3">
      <c r="A52" t="s">
        <v>167</v>
      </c>
      <c r="B52" s="26">
        <v>4.7500000000000001E-2</v>
      </c>
      <c r="C52" s="26">
        <v>0.51500000000000001</v>
      </c>
      <c r="D52" s="26">
        <v>1.68</v>
      </c>
      <c r="E52" s="26">
        <v>7.2499999999999995E-2</v>
      </c>
      <c r="F52" s="26">
        <v>0.58499999999999996</v>
      </c>
      <c r="G52" s="26">
        <v>1.385</v>
      </c>
      <c r="H52" s="26">
        <v>6.25E-2</v>
      </c>
      <c r="I52" s="26">
        <v>0.49</v>
      </c>
      <c r="J52" s="26">
        <v>1.2675000000000001</v>
      </c>
      <c r="K52" s="26">
        <v>0</v>
      </c>
      <c r="L52" s="26">
        <v>0.13</v>
      </c>
      <c r="M52" s="26">
        <v>1.0525</v>
      </c>
      <c r="N52" s="26">
        <v>0</v>
      </c>
      <c r="O52" s="26">
        <v>0.14000000000000001</v>
      </c>
      <c r="P52" s="26">
        <v>0.97250000000000003</v>
      </c>
      <c r="Q52" s="26">
        <v>5.5E-2</v>
      </c>
      <c r="R52" s="26">
        <v>0.34499999999999997</v>
      </c>
      <c r="S52" s="26">
        <v>1.2675000000000001</v>
      </c>
      <c r="T52" s="26">
        <v>5.5E-2</v>
      </c>
      <c r="U52" s="26">
        <v>0.33500000000000002</v>
      </c>
      <c r="V52" s="26">
        <v>1.2475000000000001</v>
      </c>
      <c r="W52" s="26">
        <v>4.2500000000000003E-2</v>
      </c>
      <c r="X52" s="26">
        <v>0.27</v>
      </c>
      <c r="Y52" s="26">
        <v>1.0449999999999999</v>
      </c>
      <c r="Z52" s="26">
        <v>3.2500000000000001E-2</v>
      </c>
      <c r="AA52" s="26">
        <v>0.26</v>
      </c>
      <c r="AB52" s="26">
        <v>0.94750000000000001</v>
      </c>
      <c r="AC52" s="26">
        <v>0</v>
      </c>
      <c r="AD52" s="26">
        <v>0.125</v>
      </c>
      <c r="AE52" s="26">
        <v>1.34</v>
      </c>
      <c r="AF52" s="26">
        <v>0</v>
      </c>
      <c r="AG52" s="26">
        <v>0.185</v>
      </c>
      <c r="AH52" s="26">
        <v>1.4450000000000001</v>
      </c>
      <c r="AI52" s="26">
        <v>0</v>
      </c>
      <c r="AJ52" s="26">
        <v>0.23</v>
      </c>
      <c r="AK52" s="26">
        <v>1.34</v>
      </c>
      <c r="AL52" s="26">
        <v>0</v>
      </c>
      <c r="AM52" s="26">
        <v>0.22</v>
      </c>
      <c r="AN52" s="26">
        <v>1.3174999999999999</v>
      </c>
      <c r="AO52" s="26">
        <v>0</v>
      </c>
      <c r="AP52" s="26">
        <v>0.15</v>
      </c>
      <c r="AQ52" s="26">
        <v>1.0175000000000001</v>
      </c>
      <c r="AR52" s="26">
        <v>0</v>
      </c>
      <c r="AS52" s="26">
        <v>0.06</v>
      </c>
      <c r="AT52" s="26">
        <v>3.09</v>
      </c>
      <c r="AU52" s="26">
        <v>0</v>
      </c>
      <c r="AV52" s="26">
        <v>3.5000000000000003E-2</v>
      </c>
      <c r="AW52" s="26">
        <v>2.0575000000000001</v>
      </c>
      <c r="AX52" s="26">
        <v>0</v>
      </c>
      <c r="AY52" s="26">
        <v>0.16</v>
      </c>
      <c r="AZ52" s="26">
        <v>0.97499999999999998</v>
      </c>
      <c r="BA52" s="26">
        <v>0</v>
      </c>
      <c r="BB52" s="26">
        <v>0.155</v>
      </c>
      <c r="BC52" s="26">
        <v>0.97</v>
      </c>
      <c r="BD52" s="26">
        <v>0</v>
      </c>
      <c r="BE52" s="26">
        <v>0</v>
      </c>
      <c r="BF52" s="26">
        <v>0.5675</v>
      </c>
      <c r="BG52" s="26">
        <v>0</v>
      </c>
      <c r="BH52" s="26">
        <v>0.13</v>
      </c>
      <c r="BI52" s="26">
        <v>0.98750000000000004</v>
      </c>
      <c r="BJ52" s="26">
        <v>0</v>
      </c>
      <c r="BK52" s="26">
        <v>0.115</v>
      </c>
      <c r="BL52" s="26">
        <v>0.71499999999999997</v>
      </c>
      <c r="BM52" s="26">
        <v>0</v>
      </c>
      <c r="BN52" s="26">
        <v>0.105</v>
      </c>
      <c r="BO52" s="26">
        <v>0.85</v>
      </c>
      <c r="BP52" s="26">
        <v>0.02</v>
      </c>
      <c r="BQ52" s="26">
        <v>0.21</v>
      </c>
      <c r="BR52" s="26">
        <v>0.67</v>
      </c>
      <c r="BS52" s="26">
        <v>0.02</v>
      </c>
      <c r="BT52" s="26">
        <v>0.185</v>
      </c>
      <c r="BU52" s="26">
        <v>0.70499999999999996</v>
      </c>
      <c r="BV52" s="26">
        <v>0.02</v>
      </c>
      <c r="BW52" s="26">
        <v>0.155</v>
      </c>
      <c r="BX52" s="26">
        <v>0.69499999999999995</v>
      </c>
      <c r="BY52" s="26">
        <v>0.01</v>
      </c>
      <c r="BZ52" s="26">
        <v>0.105</v>
      </c>
      <c r="CA52" s="26">
        <v>0.5625</v>
      </c>
      <c r="CB52" s="26">
        <v>0.01</v>
      </c>
      <c r="CC52" s="26">
        <v>8.5000000000000006E-2</v>
      </c>
      <c r="CD52" s="26">
        <v>0.4</v>
      </c>
      <c r="CE52" s="26">
        <v>0.02</v>
      </c>
      <c r="CF52" s="26">
        <v>0.22</v>
      </c>
      <c r="CG52" s="26">
        <v>0.8125</v>
      </c>
      <c r="CH52" s="26">
        <v>3.2500000000000001E-2</v>
      </c>
      <c r="CI52" s="26">
        <v>0.21</v>
      </c>
      <c r="CJ52" s="26">
        <v>0.68500000000000005</v>
      </c>
    </row>
    <row r="53" spans="1:88" x14ac:dyDescent="0.3">
      <c r="A53" t="s">
        <v>168</v>
      </c>
      <c r="B53" s="26">
        <v>7.2499999999999995E-2</v>
      </c>
      <c r="C53" s="26">
        <v>0.41</v>
      </c>
      <c r="D53" s="26">
        <v>2.0775000000000001</v>
      </c>
      <c r="E53" s="26">
        <v>5.2499999999999998E-2</v>
      </c>
      <c r="F53" s="26">
        <v>0.4</v>
      </c>
      <c r="G53" s="26">
        <v>1.61</v>
      </c>
      <c r="H53" s="26">
        <v>4.2500000000000003E-2</v>
      </c>
      <c r="I53" s="26">
        <v>0.34</v>
      </c>
      <c r="J53" s="26">
        <v>1.46</v>
      </c>
      <c r="K53" s="26">
        <v>1.2500000000000001E-2</v>
      </c>
      <c r="L53" s="26">
        <v>0.27</v>
      </c>
      <c r="M53" s="26">
        <v>1.63</v>
      </c>
      <c r="N53" s="26">
        <v>0.01</v>
      </c>
      <c r="O53" s="26">
        <v>0.245</v>
      </c>
      <c r="P53" s="26">
        <v>1.23</v>
      </c>
      <c r="Q53" s="26">
        <v>0.04</v>
      </c>
      <c r="R53" s="26">
        <v>0.34499999999999997</v>
      </c>
      <c r="S53" s="26">
        <v>1.375</v>
      </c>
      <c r="T53" s="26">
        <v>0.04</v>
      </c>
      <c r="U53" s="26">
        <v>0.33500000000000002</v>
      </c>
      <c r="V53" s="26">
        <v>1.335</v>
      </c>
      <c r="W53" s="26">
        <v>0.03</v>
      </c>
      <c r="X53" s="26">
        <v>0.32500000000000001</v>
      </c>
      <c r="Y53" s="26">
        <v>1.0575000000000001</v>
      </c>
      <c r="Z53" s="26">
        <v>0.03</v>
      </c>
      <c r="AA53" s="26">
        <v>0.27</v>
      </c>
      <c r="AB53" s="26">
        <v>0.85250000000000004</v>
      </c>
      <c r="AC53" s="26">
        <v>0</v>
      </c>
      <c r="AD53" s="26">
        <v>0.21</v>
      </c>
      <c r="AE53" s="26">
        <v>2.0024999999999999</v>
      </c>
      <c r="AF53" s="26">
        <v>0</v>
      </c>
      <c r="AG53" s="26">
        <v>0.19</v>
      </c>
      <c r="AH53" s="26">
        <v>2.0474999999999999</v>
      </c>
      <c r="AI53" s="26">
        <v>0</v>
      </c>
      <c r="AJ53" s="26">
        <v>0.16500000000000001</v>
      </c>
      <c r="AK53" s="26">
        <v>1.7475000000000001</v>
      </c>
      <c r="AL53" s="26">
        <v>0</v>
      </c>
      <c r="AM53" s="26">
        <v>0.16</v>
      </c>
      <c r="AN53" s="26">
        <v>1.7</v>
      </c>
      <c r="AO53" s="26">
        <v>0</v>
      </c>
      <c r="AP53" s="26">
        <v>0.125</v>
      </c>
      <c r="AQ53" s="26">
        <v>1.3174999999999999</v>
      </c>
      <c r="AR53" s="26">
        <v>0</v>
      </c>
      <c r="AS53" s="26">
        <v>0.04</v>
      </c>
      <c r="AT53" s="26">
        <v>2.6475</v>
      </c>
      <c r="AU53" s="26">
        <v>0</v>
      </c>
      <c r="AV53" s="26">
        <v>3.5000000000000003E-2</v>
      </c>
      <c r="AW53" s="26">
        <v>1.97</v>
      </c>
      <c r="AX53" s="26">
        <v>0</v>
      </c>
      <c r="AY53" s="26">
        <v>0.16500000000000001</v>
      </c>
      <c r="AZ53" s="26">
        <v>1.3374999999999999</v>
      </c>
      <c r="BA53" s="26">
        <v>0</v>
      </c>
      <c r="BB53" s="26">
        <v>0.16</v>
      </c>
      <c r="BC53" s="26">
        <v>1.325</v>
      </c>
      <c r="BD53" s="26">
        <v>0</v>
      </c>
      <c r="BE53" s="26">
        <v>0</v>
      </c>
      <c r="BF53" s="26">
        <v>0.245</v>
      </c>
      <c r="BG53" s="26">
        <v>0</v>
      </c>
      <c r="BH53" s="26">
        <v>0.13500000000000001</v>
      </c>
      <c r="BI53" s="26">
        <v>1.2075</v>
      </c>
      <c r="BJ53" s="26">
        <v>0</v>
      </c>
      <c r="BK53" s="26">
        <v>8.5000000000000006E-2</v>
      </c>
      <c r="BL53" s="26">
        <v>0.73499999999999999</v>
      </c>
      <c r="BM53" s="26">
        <v>0</v>
      </c>
      <c r="BN53" s="26">
        <v>9.5000000000000001E-2</v>
      </c>
      <c r="BO53" s="26">
        <v>0.85499999999999998</v>
      </c>
      <c r="BP53" s="26">
        <v>3.2500000000000001E-2</v>
      </c>
      <c r="BQ53" s="26">
        <v>0.20499999999999999</v>
      </c>
      <c r="BR53" s="26">
        <v>0.73</v>
      </c>
      <c r="BS53" s="26">
        <v>0.03</v>
      </c>
      <c r="BT53" s="26">
        <v>0.16</v>
      </c>
      <c r="BU53" s="26">
        <v>0.70250000000000001</v>
      </c>
      <c r="BV53" s="26">
        <v>0.02</v>
      </c>
      <c r="BW53" s="26">
        <v>0.14000000000000001</v>
      </c>
      <c r="BX53" s="26">
        <v>0.56999999999999995</v>
      </c>
      <c r="BY53" s="26">
        <v>0.01</v>
      </c>
      <c r="BZ53" s="26">
        <v>0.115</v>
      </c>
      <c r="CA53" s="26">
        <v>0.44750000000000001</v>
      </c>
      <c r="CB53" s="26">
        <v>0.01</v>
      </c>
      <c r="CC53" s="26">
        <v>0.06</v>
      </c>
      <c r="CD53" s="26">
        <v>0.36</v>
      </c>
      <c r="CE53" s="26">
        <v>0.02</v>
      </c>
      <c r="CF53" s="26">
        <v>0.28000000000000003</v>
      </c>
      <c r="CG53" s="26">
        <v>0.76500000000000001</v>
      </c>
      <c r="CH53" s="26">
        <v>2.2499999999999999E-2</v>
      </c>
      <c r="CI53" s="26">
        <v>0.245</v>
      </c>
      <c r="CJ53" s="26">
        <v>0.66249999999999998</v>
      </c>
    </row>
    <row r="54" spans="1:88" x14ac:dyDescent="0.3">
      <c r="A54" t="s">
        <v>169</v>
      </c>
      <c r="B54" s="26">
        <v>0.02</v>
      </c>
      <c r="C54" s="26">
        <v>0.39500000000000002</v>
      </c>
      <c r="D54" s="26">
        <v>1.9924999999999999</v>
      </c>
      <c r="E54" s="26">
        <v>4.2500000000000003E-2</v>
      </c>
      <c r="F54" s="26">
        <v>0.41</v>
      </c>
      <c r="G54" s="26">
        <v>1.825</v>
      </c>
      <c r="H54" s="26">
        <v>4.4999999999999998E-2</v>
      </c>
      <c r="I54" s="26">
        <v>0.375</v>
      </c>
      <c r="J54" s="26">
        <v>1.6950000000000001</v>
      </c>
      <c r="K54" s="26">
        <v>0</v>
      </c>
      <c r="L54" s="26">
        <v>0.43</v>
      </c>
      <c r="M54" s="26">
        <v>1.0275000000000001</v>
      </c>
      <c r="N54" s="26">
        <v>0</v>
      </c>
      <c r="O54" s="26">
        <v>0.34</v>
      </c>
      <c r="P54" s="26">
        <v>0.84</v>
      </c>
      <c r="Q54" s="26">
        <v>6.25E-2</v>
      </c>
      <c r="R54" s="26">
        <v>0.255</v>
      </c>
      <c r="S54" s="26">
        <v>1.425</v>
      </c>
      <c r="T54" s="26">
        <v>6.25E-2</v>
      </c>
      <c r="U54" s="26">
        <v>0.25</v>
      </c>
      <c r="V54" s="26">
        <v>1.395</v>
      </c>
      <c r="W54" s="26">
        <v>0.05</v>
      </c>
      <c r="X54" s="26">
        <v>0.215</v>
      </c>
      <c r="Y54" s="26">
        <v>1.1575</v>
      </c>
      <c r="Z54" s="26">
        <v>5.2499999999999998E-2</v>
      </c>
      <c r="AA54" s="26">
        <v>0.215</v>
      </c>
      <c r="AB54" s="26">
        <v>0.96750000000000003</v>
      </c>
      <c r="AC54" s="26">
        <v>5.0000000000000001E-3</v>
      </c>
      <c r="AD54" s="26">
        <v>0.32</v>
      </c>
      <c r="AE54" s="26">
        <v>2.8725000000000001</v>
      </c>
      <c r="AF54" s="26">
        <v>1.2500000000000001E-2</v>
      </c>
      <c r="AG54" s="26">
        <v>0.34499999999999997</v>
      </c>
      <c r="AH54" s="26">
        <v>2.6724999999999999</v>
      </c>
      <c r="AI54" s="26">
        <v>0.01</v>
      </c>
      <c r="AJ54" s="26">
        <v>0.30499999999999999</v>
      </c>
      <c r="AK54" s="26">
        <v>2.4550000000000001</v>
      </c>
      <c r="AL54" s="26">
        <v>0.01</v>
      </c>
      <c r="AM54" s="26">
        <v>0.3</v>
      </c>
      <c r="AN54" s="26">
        <v>2.415</v>
      </c>
      <c r="AO54" s="26">
        <v>0.01</v>
      </c>
      <c r="AP54" s="26">
        <v>0.28499999999999998</v>
      </c>
      <c r="AQ54" s="26">
        <v>1.845</v>
      </c>
      <c r="AR54" s="26">
        <v>0</v>
      </c>
      <c r="AS54" s="26">
        <v>0.12</v>
      </c>
      <c r="AT54" s="26">
        <v>2.4474999999999998</v>
      </c>
      <c r="AU54" s="26">
        <v>0</v>
      </c>
      <c r="AV54" s="26">
        <v>0.1</v>
      </c>
      <c r="AW54" s="26">
        <v>1.77</v>
      </c>
      <c r="AX54" s="26">
        <v>1.2500000000000001E-2</v>
      </c>
      <c r="AY54" s="26">
        <v>0.27500000000000002</v>
      </c>
      <c r="AZ54" s="26">
        <v>1.9375</v>
      </c>
      <c r="BA54" s="26">
        <v>1.2500000000000001E-2</v>
      </c>
      <c r="BB54" s="26">
        <v>0.26500000000000001</v>
      </c>
      <c r="BC54" s="26">
        <v>1.8975</v>
      </c>
      <c r="BD54" s="26">
        <v>0</v>
      </c>
      <c r="BE54" s="26">
        <v>0</v>
      </c>
      <c r="BF54" s="26">
        <v>0.61</v>
      </c>
      <c r="BG54" s="26">
        <v>1.2500000000000001E-2</v>
      </c>
      <c r="BH54" s="26">
        <v>0.22</v>
      </c>
      <c r="BI54" s="26">
        <v>1.825</v>
      </c>
      <c r="BJ54" s="26">
        <v>0.01</v>
      </c>
      <c r="BK54" s="26">
        <v>0.14499999999999999</v>
      </c>
      <c r="BL54" s="26">
        <v>1.21</v>
      </c>
      <c r="BM54" s="26">
        <v>0.01</v>
      </c>
      <c r="BN54" s="26">
        <v>0.17499999999999999</v>
      </c>
      <c r="BO54" s="26">
        <v>1.3325</v>
      </c>
      <c r="BP54" s="26">
        <v>0.05</v>
      </c>
      <c r="BQ54" s="26">
        <v>0.32</v>
      </c>
      <c r="BR54" s="26">
        <v>1.03</v>
      </c>
      <c r="BS54" s="26">
        <v>0.04</v>
      </c>
      <c r="BT54" s="26">
        <v>0.2</v>
      </c>
      <c r="BU54" s="26">
        <v>0.745</v>
      </c>
      <c r="BV54" s="26">
        <v>0.03</v>
      </c>
      <c r="BW54" s="26">
        <v>0.19</v>
      </c>
      <c r="BX54" s="26">
        <v>0.64</v>
      </c>
      <c r="BY54" s="26">
        <v>2.2499999999999999E-2</v>
      </c>
      <c r="BZ54" s="26">
        <v>0.15</v>
      </c>
      <c r="CA54" s="26">
        <v>0.54</v>
      </c>
      <c r="CB54" s="26">
        <v>0.02</v>
      </c>
      <c r="CC54" s="26">
        <v>0.1</v>
      </c>
      <c r="CD54" s="26">
        <v>0.38</v>
      </c>
      <c r="CE54" s="26">
        <v>0.03</v>
      </c>
      <c r="CF54" s="26">
        <v>0.2</v>
      </c>
      <c r="CG54" s="26">
        <v>1.0349999999999999</v>
      </c>
      <c r="CH54" s="26">
        <v>0.06</v>
      </c>
      <c r="CI54" s="26">
        <v>0.22</v>
      </c>
      <c r="CJ54" s="26">
        <v>0.9375</v>
      </c>
    </row>
    <row r="55" spans="1:88" x14ac:dyDescent="0.3">
      <c r="A55" t="s">
        <v>170</v>
      </c>
      <c r="B55" s="26">
        <v>4.2500000000000003E-2</v>
      </c>
      <c r="C55" s="26">
        <v>0.54500000000000004</v>
      </c>
      <c r="D55" s="26">
        <v>2.2725</v>
      </c>
      <c r="E55" s="26">
        <v>9.2499999999999999E-2</v>
      </c>
      <c r="F55" s="26">
        <v>0.32500000000000001</v>
      </c>
      <c r="G55" s="26">
        <v>1.6475</v>
      </c>
      <c r="H55" s="26">
        <v>0.09</v>
      </c>
      <c r="I55" s="26">
        <v>0.28499999999999998</v>
      </c>
      <c r="J55" s="26">
        <v>1.45</v>
      </c>
      <c r="K55" s="26">
        <v>0</v>
      </c>
      <c r="L55" s="26">
        <v>0.21</v>
      </c>
      <c r="M55" s="26">
        <v>0.95750000000000002</v>
      </c>
      <c r="N55" s="26">
        <v>0</v>
      </c>
      <c r="O55" s="26">
        <v>0.19500000000000001</v>
      </c>
      <c r="P55" s="26">
        <v>0.77500000000000002</v>
      </c>
      <c r="Q55" s="26">
        <v>0.08</v>
      </c>
      <c r="R55" s="26">
        <v>0.245</v>
      </c>
      <c r="S55" s="26">
        <v>1.1575</v>
      </c>
      <c r="T55" s="26">
        <v>0.08</v>
      </c>
      <c r="U55" s="26">
        <v>0.23499999999999999</v>
      </c>
      <c r="V55" s="26">
        <v>1.135</v>
      </c>
      <c r="W55" s="26">
        <v>0.06</v>
      </c>
      <c r="X55" s="26">
        <v>0.185</v>
      </c>
      <c r="Y55" s="26">
        <v>0.89749999999999996</v>
      </c>
      <c r="Z55" s="26">
        <v>0.05</v>
      </c>
      <c r="AA55" s="26">
        <v>0.15</v>
      </c>
      <c r="AB55" s="26">
        <v>0.745</v>
      </c>
      <c r="AC55" s="26">
        <v>0</v>
      </c>
      <c r="AD55" s="26">
        <v>0.12</v>
      </c>
      <c r="AE55" s="26">
        <v>1.7350000000000001</v>
      </c>
      <c r="AF55" s="26">
        <v>0</v>
      </c>
      <c r="AG55" s="26">
        <v>0.15</v>
      </c>
      <c r="AH55" s="26">
        <v>1.6775</v>
      </c>
      <c r="AI55" s="26">
        <v>0</v>
      </c>
      <c r="AJ55" s="26">
        <v>0.12</v>
      </c>
      <c r="AK55" s="26">
        <v>1.5649999999999999</v>
      </c>
      <c r="AL55" s="26">
        <v>0</v>
      </c>
      <c r="AM55" s="26">
        <v>0.12</v>
      </c>
      <c r="AN55" s="26">
        <v>1.5649999999999999</v>
      </c>
      <c r="AO55" s="26">
        <v>0</v>
      </c>
      <c r="AP55" s="26">
        <v>0.1</v>
      </c>
      <c r="AQ55" s="26">
        <v>1.1575</v>
      </c>
      <c r="AR55" s="26">
        <v>0</v>
      </c>
      <c r="AS55" s="26">
        <v>5.0000000000000001E-3</v>
      </c>
      <c r="AT55" s="26">
        <v>2.9550000000000001</v>
      </c>
      <c r="AU55" s="26">
        <v>0</v>
      </c>
      <c r="AV55" s="26">
        <v>0.02</v>
      </c>
      <c r="AW55" s="26">
        <v>2.0175000000000001</v>
      </c>
      <c r="AX55" s="26">
        <v>0.01</v>
      </c>
      <c r="AY55" s="26">
        <v>0.13</v>
      </c>
      <c r="AZ55" s="26">
        <v>1.1850000000000001</v>
      </c>
      <c r="BA55" s="26">
        <v>0.01</v>
      </c>
      <c r="BB55" s="26">
        <v>0.125</v>
      </c>
      <c r="BC55" s="26">
        <v>1.1675</v>
      </c>
      <c r="BD55" s="26">
        <v>0</v>
      </c>
      <c r="BE55" s="26">
        <v>0</v>
      </c>
      <c r="BF55" s="26">
        <v>0.71</v>
      </c>
      <c r="BG55" s="26">
        <v>0.01</v>
      </c>
      <c r="BH55" s="26">
        <v>0.1</v>
      </c>
      <c r="BI55" s="26">
        <v>1.165</v>
      </c>
      <c r="BJ55" s="26">
        <v>0.01</v>
      </c>
      <c r="BK55" s="26">
        <v>0.08</v>
      </c>
      <c r="BL55" s="26">
        <v>0.79500000000000004</v>
      </c>
      <c r="BM55" s="26">
        <v>0.01</v>
      </c>
      <c r="BN55" s="26">
        <v>0.08</v>
      </c>
      <c r="BO55" s="26">
        <v>0.90749999999999997</v>
      </c>
      <c r="BP55" s="26">
        <v>0.04</v>
      </c>
      <c r="BQ55" s="26">
        <v>0.23</v>
      </c>
      <c r="BR55" s="26">
        <v>0.77500000000000002</v>
      </c>
      <c r="BS55" s="26">
        <v>2.2499999999999999E-2</v>
      </c>
      <c r="BT55" s="26">
        <v>0.19</v>
      </c>
      <c r="BU55" s="26">
        <v>0.72</v>
      </c>
      <c r="BV55" s="26">
        <v>0.02</v>
      </c>
      <c r="BW55" s="26">
        <v>0.155</v>
      </c>
      <c r="BX55" s="26">
        <v>0.64</v>
      </c>
      <c r="BY55" s="26">
        <v>0.01</v>
      </c>
      <c r="BZ55" s="26">
        <v>9.5000000000000001E-2</v>
      </c>
      <c r="CA55" s="26">
        <v>0.60250000000000004</v>
      </c>
      <c r="CB55" s="26">
        <v>0.01</v>
      </c>
      <c r="CC55" s="26">
        <v>0.06</v>
      </c>
      <c r="CD55" s="26">
        <v>0.47499999999999998</v>
      </c>
      <c r="CE55" s="26">
        <v>0.04</v>
      </c>
      <c r="CF55" s="26">
        <v>0.17499999999999999</v>
      </c>
      <c r="CG55" s="26">
        <v>0.70499999999999996</v>
      </c>
      <c r="CH55" s="26">
        <v>0.05</v>
      </c>
      <c r="CI55" s="26">
        <v>0.14000000000000001</v>
      </c>
      <c r="CJ55" s="26">
        <v>0.72</v>
      </c>
    </row>
    <row r="56" spans="1:88" x14ac:dyDescent="0.3">
      <c r="A56" t="s">
        <v>171</v>
      </c>
      <c r="B56" s="26">
        <v>2.5000000000000001E-3</v>
      </c>
      <c r="C56" s="26">
        <v>0.52</v>
      </c>
      <c r="D56" s="26">
        <v>1.5349999999999999</v>
      </c>
      <c r="E56" s="26">
        <v>5.2499999999999998E-2</v>
      </c>
      <c r="F56" s="26">
        <v>0.33</v>
      </c>
      <c r="G56" s="26">
        <v>1.2124999999999999</v>
      </c>
      <c r="H56" s="26">
        <v>4.7500000000000001E-2</v>
      </c>
      <c r="I56" s="26">
        <v>0.26500000000000001</v>
      </c>
      <c r="J56" s="26">
        <v>1.0249999999999999</v>
      </c>
      <c r="K56" s="26">
        <v>0</v>
      </c>
      <c r="L56" s="26">
        <v>0.16</v>
      </c>
      <c r="M56" s="26">
        <v>0.65749999999999997</v>
      </c>
      <c r="N56" s="26">
        <v>0</v>
      </c>
      <c r="O56" s="26">
        <v>0.115</v>
      </c>
      <c r="P56" s="26">
        <v>0.46250000000000002</v>
      </c>
      <c r="Q56" s="26">
        <v>5.2499999999999998E-2</v>
      </c>
      <c r="R56" s="26">
        <v>0.27</v>
      </c>
      <c r="S56" s="26">
        <v>0.88249999999999995</v>
      </c>
      <c r="T56" s="26">
        <v>5.2499999999999998E-2</v>
      </c>
      <c r="U56" s="26">
        <v>0.26</v>
      </c>
      <c r="V56" s="26">
        <v>0.85499999999999998</v>
      </c>
      <c r="W56" s="26">
        <v>4.2500000000000003E-2</v>
      </c>
      <c r="X56" s="26">
        <v>0.21</v>
      </c>
      <c r="Y56" s="26">
        <v>0.77249999999999996</v>
      </c>
      <c r="Z56" s="26">
        <v>4.2500000000000003E-2</v>
      </c>
      <c r="AA56" s="26">
        <v>0.2</v>
      </c>
      <c r="AB56" s="26">
        <v>0.625</v>
      </c>
      <c r="AC56" s="26">
        <v>0</v>
      </c>
      <c r="AD56" s="26">
        <v>4.4999999999999998E-2</v>
      </c>
      <c r="AE56" s="26">
        <v>1.395</v>
      </c>
      <c r="AF56" s="26">
        <v>0</v>
      </c>
      <c r="AG56" s="26">
        <v>5.5E-2</v>
      </c>
      <c r="AH56" s="26">
        <v>1.5149999999999999</v>
      </c>
      <c r="AI56" s="26">
        <v>0</v>
      </c>
      <c r="AJ56" s="26">
        <v>9.5000000000000001E-2</v>
      </c>
      <c r="AK56" s="26">
        <v>1.3474999999999999</v>
      </c>
      <c r="AL56" s="26">
        <v>0</v>
      </c>
      <c r="AM56" s="26">
        <v>0.09</v>
      </c>
      <c r="AN56" s="26">
        <v>1.3075000000000001</v>
      </c>
      <c r="AO56" s="26">
        <v>0</v>
      </c>
      <c r="AP56" s="26">
        <v>0.1</v>
      </c>
      <c r="AQ56" s="26">
        <v>0.93500000000000005</v>
      </c>
      <c r="AR56" s="26">
        <v>0</v>
      </c>
      <c r="AS56" s="26">
        <v>4.4999999999999998E-2</v>
      </c>
      <c r="AT56" s="26">
        <v>2.0575000000000001</v>
      </c>
      <c r="AU56" s="26">
        <v>0</v>
      </c>
      <c r="AV56" s="26">
        <v>2.5000000000000001E-2</v>
      </c>
      <c r="AW56" s="26">
        <v>1.3825000000000001</v>
      </c>
      <c r="AX56" s="26">
        <v>0</v>
      </c>
      <c r="AY56" s="26">
        <v>0.125</v>
      </c>
      <c r="AZ56" s="26">
        <v>0.92749999999999999</v>
      </c>
      <c r="BA56" s="26">
        <v>0</v>
      </c>
      <c r="BB56" s="26">
        <v>0.125</v>
      </c>
      <c r="BC56" s="26">
        <v>0.9325</v>
      </c>
      <c r="BD56" s="26">
        <v>0</v>
      </c>
      <c r="BE56" s="26">
        <v>0</v>
      </c>
      <c r="BF56" s="26">
        <v>0.5</v>
      </c>
      <c r="BG56" s="26">
        <v>0</v>
      </c>
      <c r="BH56" s="26">
        <v>0.14000000000000001</v>
      </c>
      <c r="BI56" s="26">
        <v>0.83</v>
      </c>
      <c r="BJ56" s="26">
        <v>0</v>
      </c>
      <c r="BK56" s="26">
        <v>0.09</v>
      </c>
      <c r="BL56" s="26">
        <v>0.52</v>
      </c>
      <c r="BM56" s="26">
        <v>0</v>
      </c>
      <c r="BN56" s="26">
        <v>0.11</v>
      </c>
      <c r="BO56" s="26">
        <v>0.63</v>
      </c>
      <c r="BP56" s="26">
        <v>4.4999999999999998E-2</v>
      </c>
      <c r="BQ56" s="26">
        <v>0.16</v>
      </c>
      <c r="BR56" s="26">
        <v>0.67249999999999999</v>
      </c>
      <c r="BS56" s="26">
        <v>0.04</v>
      </c>
      <c r="BT56" s="26">
        <v>0.105</v>
      </c>
      <c r="BU56" s="26">
        <v>0.59250000000000003</v>
      </c>
      <c r="BV56" s="26">
        <v>0.03</v>
      </c>
      <c r="BW56" s="26">
        <v>0.09</v>
      </c>
      <c r="BX56" s="26">
        <v>0.53500000000000003</v>
      </c>
      <c r="BY56" s="26">
        <v>0.02</v>
      </c>
      <c r="BZ56" s="26">
        <v>0.09</v>
      </c>
      <c r="CA56" s="26">
        <v>0.4425</v>
      </c>
      <c r="CB56" s="26">
        <v>1.2500000000000001E-2</v>
      </c>
      <c r="CC56" s="26">
        <v>7.0000000000000007E-2</v>
      </c>
      <c r="CD56" s="26">
        <v>0.27500000000000002</v>
      </c>
      <c r="CE56" s="26">
        <v>4.2500000000000003E-2</v>
      </c>
      <c r="CF56" s="26">
        <v>0.16500000000000001</v>
      </c>
      <c r="CG56" s="26">
        <v>0.58499999999999996</v>
      </c>
      <c r="CH56" s="26">
        <v>0.03</v>
      </c>
      <c r="CI56" s="26">
        <v>0.17499999999999999</v>
      </c>
      <c r="CJ56" s="26">
        <v>0.47</v>
      </c>
    </row>
    <row r="57" spans="1:88" x14ac:dyDescent="0.3">
      <c r="A57" t="s">
        <v>85</v>
      </c>
      <c r="B57" s="26">
        <v>0.01</v>
      </c>
      <c r="C57" s="26">
        <v>0.23</v>
      </c>
      <c r="D57" s="26">
        <v>1.44</v>
      </c>
      <c r="E57" s="26">
        <v>0.02</v>
      </c>
      <c r="F57" s="26">
        <v>0.19500000000000001</v>
      </c>
      <c r="G57" s="26">
        <v>0.9425</v>
      </c>
      <c r="H57" s="26">
        <v>3.2500000000000001E-2</v>
      </c>
      <c r="I57" s="26">
        <v>0.155</v>
      </c>
      <c r="J57" s="26">
        <v>0.83750000000000002</v>
      </c>
      <c r="K57" s="26">
        <v>0</v>
      </c>
      <c r="L57" s="26">
        <v>0.1</v>
      </c>
      <c r="M57" s="26">
        <v>0.51500000000000001</v>
      </c>
      <c r="N57" s="26">
        <v>2.5000000000000001E-3</v>
      </c>
      <c r="O57" s="26">
        <v>9.5000000000000001E-2</v>
      </c>
      <c r="P57" s="26">
        <v>0.42</v>
      </c>
      <c r="Q57" s="26">
        <v>4.2500000000000003E-2</v>
      </c>
      <c r="R57" s="26">
        <v>0.15</v>
      </c>
      <c r="S57" s="26">
        <v>0.63</v>
      </c>
      <c r="T57" s="26">
        <v>4.2500000000000003E-2</v>
      </c>
      <c r="U57" s="26">
        <v>0.14499999999999999</v>
      </c>
      <c r="V57" s="26">
        <v>0.61</v>
      </c>
      <c r="W57" s="26">
        <v>0.04</v>
      </c>
      <c r="X57" s="26">
        <v>0.17</v>
      </c>
      <c r="Y57" s="26">
        <v>0.60250000000000004</v>
      </c>
      <c r="Z57" s="26">
        <v>3.2500000000000001E-2</v>
      </c>
      <c r="AA57" s="26">
        <v>0.155</v>
      </c>
      <c r="AB57" s="26">
        <v>0.59</v>
      </c>
      <c r="AC57" s="26">
        <v>0</v>
      </c>
      <c r="AD57" s="26">
        <v>0.08</v>
      </c>
      <c r="AE57" s="26">
        <v>1.3225</v>
      </c>
      <c r="AF57" s="26">
        <v>0</v>
      </c>
      <c r="AG57" s="26">
        <v>7.4999999999999997E-2</v>
      </c>
      <c r="AH57" s="26">
        <v>1.41</v>
      </c>
      <c r="AI57" s="26">
        <v>0</v>
      </c>
      <c r="AJ57" s="26">
        <v>0.06</v>
      </c>
      <c r="AK57" s="26">
        <v>1.23</v>
      </c>
      <c r="AL57" s="26">
        <v>0</v>
      </c>
      <c r="AM57" s="26">
        <v>0.06</v>
      </c>
      <c r="AN57" s="26">
        <v>1.2150000000000001</v>
      </c>
      <c r="AO57" s="26">
        <v>0</v>
      </c>
      <c r="AP57" s="26">
        <v>0.09</v>
      </c>
      <c r="AQ57" s="26">
        <v>1.0024999999999999</v>
      </c>
      <c r="AR57" s="26">
        <v>0</v>
      </c>
      <c r="AS57" s="26">
        <v>0</v>
      </c>
      <c r="AT57" s="26">
        <v>1.5225</v>
      </c>
      <c r="AU57" s="26">
        <v>0</v>
      </c>
      <c r="AV57" s="26">
        <v>0</v>
      </c>
      <c r="AW57" s="26">
        <v>1.1875</v>
      </c>
      <c r="AX57" s="26">
        <v>0</v>
      </c>
      <c r="AY57" s="26">
        <v>0.115</v>
      </c>
      <c r="AZ57" s="26">
        <v>1.0375000000000001</v>
      </c>
      <c r="BA57" s="26">
        <v>0</v>
      </c>
      <c r="BB57" s="26">
        <v>0.12</v>
      </c>
      <c r="BC57" s="26">
        <v>1.0175000000000001</v>
      </c>
      <c r="BD57" s="26">
        <v>0</v>
      </c>
      <c r="BE57" s="26">
        <v>0</v>
      </c>
      <c r="BF57" s="26">
        <v>0.23</v>
      </c>
      <c r="BG57" s="26">
        <v>0</v>
      </c>
      <c r="BH57" s="26">
        <v>0.13500000000000001</v>
      </c>
      <c r="BI57" s="26">
        <v>0.85499999999999998</v>
      </c>
      <c r="BJ57" s="26">
        <v>0</v>
      </c>
      <c r="BK57" s="26">
        <v>0.12</v>
      </c>
      <c r="BL57" s="26">
        <v>0.5575</v>
      </c>
      <c r="BM57" s="26">
        <v>0</v>
      </c>
      <c r="BN57" s="26">
        <v>0.13500000000000001</v>
      </c>
      <c r="BO57" s="26">
        <v>0.65</v>
      </c>
      <c r="BP57" s="26">
        <v>2.2499999999999999E-2</v>
      </c>
      <c r="BQ57" s="26">
        <v>0.19</v>
      </c>
      <c r="BR57" s="26">
        <v>0.73499999999999999</v>
      </c>
      <c r="BS57" s="26">
        <v>0.03</v>
      </c>
      <c r="BT57" s="26">
        <v>0.17</v>
      </c>
      <c r="BU57" s="26">
        <v>0.52</v>
      </c>
      <c r="BV57" s="26">
        <v>0.04</v>
      </c>
      <c r="BW57" s="26">
        <v>0.14499999999999999</v>
      </c>
      <c r="BX57" s="26">
        <v>0.49249999999999999</v>
      </c>
      <c r="BY57" s="26">
        <v>3.2500000000000001E-2</v>
      </c>
      <c r="BZ57" s="26">
        <v>0.13500000000000001</v>
      </c>
      <c r="CA57" s="26">
        <v>0.38</v>
      </c>
      <c r="CB57" s="26">
        <v>0.03</v>
      </c>
      <c r="CC57" s="26">
        <v>0.1</v>
      </c>
      <c r="CD57" s="26">
        <v>0.38750000000000001</v>
      </c>
      <c r="CE57" s="26">
        <v>0.03</v>
      </c>
      <c r="CF57" s="26">
        <v>0.17499999999999999</v>
      </c>
      <c r="CG57" s="26">
        <v>0.52749999999999997</v>
      </c>
      <c r="CH57" s="26">
        <v>5.2499999999999998E-2</v>
      </c>
      <c r="CI57" s="26">
        <v>0.17</v>
      </c>
      <c r="CJ57" s="26">
        <v>0.60250000000000004</v>
      </c>
    </row>
    <row r="58" spans="1:88" x14ac:dyDescent="0.3">
      <c r="A58" t="s">
        <v>172</v>
      </c>
      <c r="B58" s="26">
        <v>2.2499999999999999E-2</v>
      </c>
      <c r="C58" s="26">
        <v>0.46500000000000002</v>
      </c>
      <c r="D58" s="26">
        <v>2.2850000000000001</v>
      </c>
      <c r="E58" s="26">
        <v>0.03</v>
      </c>
      <c r="F58" s="26">
        <v>0.25</v>
      </c>
      <c r="G58" s="26">
        <v>1.6225000000000001</v>
      </c>
      <c r="H58" s="26">
        <v>0.03</v>
      </c>
      <c r="I58" s="26">
        <v>0.23499999999999999</v>
      </c>
      <c r="J58" s="26">
        <v>1.4175</v>
      </c>
      <c r="K58" s="26">
        <v>0</v>
      </c>
      <c r="L58" s="26">
        <v>0.20499999999999999</v>
      </c>
      <c r="M58" s="26">
        <v>0.64500000000000002</v>
      </c>
      <c r="N58" s="26">
        <v>0</v>
      </c>
      <c r="O58" s="26">
        <v>0.13</v>
      </c>
      <c r="P58" s="26">
        <v>0.70250000000000001</v>
      </c>
      <c r="Q58" s="26">
        <v>0.05</v>
      </c>
      <c r="R58" s="26">
        <v>0.23499999999999999</v>
      </c>
      <c r="S58" s="26">
        <v>1.175</v>
      </c>
      <c r="T58" s="26">
        <v>0.05</v>
      </c>
      <c r="U58" s="26">
        <v>0.23</v>
      </c>
      <c r="V58" s="26">
        <v>1.145</v>
      </c>
      <c r="W58" s="26">
        <v>0.04</v>
      </c>
      <c r="X58" s="26">
        <v>0.20499999999999999</v>
      </c>
      <c r="Y58" s="26">
        <v>1.0075000000000001</v>
      </c>
      <c r="Z58" s="26">
        <v>4.2500000000000003E-2</v>
      </c>
      <c r="AA58" s="26">
        <v>0.19</v>
      </c>
      <c r="AB58" s="26">
        <v>0.89249999999999996</v>
      </c>
      <c r="AC58" s="26">
        <v>0</v>
      </c>
      <c r="AD58" s="26">
        <v>9.5000000000000001E-2</v>
      </c>
      <c r="AE58" s="26">
        <v>2.2149999999999999</v>
      </c>
      <c r="AF58" s="26">
        <v>0</v>
      </c>
      <c r="AG58" s="26">
        <v>0.125</v>
      </c>
      <c r="AH58" s="26">
        <v>2.0575000000000001</v>
      </c>
      <c r="AI58" s="26">
        <v>0</v>
      </c>
      <c r="AJ58" s="26">
        <v>0.13</v>
      </c>
      <c r="AK58" s="26">
        <v>1.8374999999999999</v>
      </c>
      <c r="AL58" s="26">
        <v>0</v>
      </c>
      <c r="AM58" s="26">
        <v>0.125</v>
      </c>
      <c r="AN58" s="26">
        <v>1.81</v>
      </c>
      <c r="AO58" s="26">
        <v>0</v>
      </c>
      <c r="AP58" s="26">
        <v>0.09</v>
      </c>
      <c r="AQ58" s="26">
        <v>1.2250000000000001</v>
      </c>
      <c r="AR58" s="26">
        <v>0</v>
      </c>
      <c r="AS58" s="26">
        <v>4.4999999999999998E-2</v>
      </c>
      <c r="AT58" s="26">
        <v>3.16</v>
      </c>
      <c r="AU58" s="26">
        <v>0</v>
      </c>
      <c r="AV58" s="26">
        <v>0.03</v>
      </c>
      <c r="AW58" s="26">
        <v>2.29</v>
      </c>
      <c r="AX58" s="26">
        <v>0</v>
      </c>
      <c r="AY58" s="26">
        <v>0.1</v>
      </c>
      <c r="AZ58" s="26">
        <v>1.4550000000000001</v>
      </c>
      <c r="BA58" s="26">
        <v>0</v>
      </c>
      <c r="BB58" s="26">
        <v>0.11</v>
      </c>
      <c r="BC58" s="26">
        <v>1.4275</v>
      </c>
      <c r="BD58" s="26">
        <v>0</v>
      </c>
      <c r="BE58" s="26">
        <v>0</v>
      </c>
      <c r="BF58" s="26">
        <v>0.13500000000000001</v>
      </c>
      <c r="BG58" s="26">
        <v>0.01</v>
      </c>
      <c r="BH58" s="26">
        <v>0.115</v>
      </c>
      <c r="BI58" s="26">
        <v>1.2275</v>
      </c>
      <c r="BJ58" s="26">
        <v>0.01</v>
      </c>
      <c r="BK58" s="26">
        <v>9.5000000000000001E-2</v>
      </c>
      <c r="BL58" s="26">
        <v>0.75</v>
      </c>
      <c r="BM58" s="26">
        <v>0.01</v>
      </c>
      <c r="BN58" s="26">
        <v>8.5000000000000006E-2</v>
      </c>
      <c r="BO58" s="26">
        <v>0.9</v>
      </c>
      <c r="BP58" s="26">
        <v>0.02</v>
      </c>
      <c r="BQ58" s="26">
        <v>0.16500000000000001</v>
      </c>
      <c r="BR58" s="26">
        <v>1.22</v>
      </c>
      <c r="BS58" s="26">
        <v>0.02</v>
      </c>
      <c r="BT58" s="26">
        <v>0.17499999999999999</v>
      </c>
      <c r="BU58" s="26">
        <v>0.95750000000000002</v>
      </c>
      <c r="BV58" s="26">
        <v>0.02</v>
      </c>
      <c r="BW58" s="26">
        <v>0.20499999999999999</v>
      </c>
      <c r="BX58" s="26">
        <v>0.85499999999999998</v>
      </c>
      <c r="BY58" s="26">
        <v>0.01</v>
      </c>
      <c r="BZ58" s="26">
        <v>0.13500000000000001</v>
      </c>
      <c r="CA58" s="26">
        <v>0.65749999999999997</v>
      </c>
      <c r="CB58" s="26">
        <v>0.01</v>
      </c>
      <c r="CC58" s="26">
        <v>0.08</v>
      </c>
      <c r="CD58" s="26">
        <v>0.64249999999999996</v>
      </c>
      <c r="CE58" s="26">
        <v>3.5000000000000003E-2</v>
      </c>
      <c r="CF58" s="26">
        <v>0.17499999999999999</v>
      </c>
      <c r="CG58" s="26">
        <v>0.875</v>
      </c>
      <c r="CH58" s="26">
        <v>2.2499999999999999E-2</v>
      </c>
      <c r="CI58" s="26">
        <v>0.22</v>
      </c>
      <c r="CJ58" s="26">
        <v>0.71250000000000002</v>
      </c>
    </row>
    <row r="59" spans="1:88" x14ac:dyDescent="0.3">
      <c r="A59" t="s">
        <v>173</v>
      </c>
      <c r="B59" s="26">
        <v>0</v>
      </c>
      <c r="C59" s="26">
        <v>0.38500000000000001</v>
      </c>
      <c r="D59" s="26">
        <v>2.0074999999999998</v>
      </c>
      <c r="E59" s="26">
        <v>1.2500000000000001E-2</v>
      </c>
      <c r="F59" s="26">
        <v>0.23</v>
      </c>
      <c r="G59" s="26">
        <v>1.645</v>
      </c>
      <c r="H59" s="26">
        <v>1.2500000000000001E-2</v>
      </c>
      <c r="I59" s="26">
        <v>0.19500000000000001</v>
      </c>
      <c r="J59" s="26">
        <v>1.51</v>
      </c>
      <c r="K59" s="26">
        <v>0</v>
      </c>
      <c r="L59" s="26">
        <v>0.09</v>
      </c>
      <c r="M59" s="26">
        <v>0.87</v>
      </c>
      <c r="N59" s="26">
        <v>0</v>
      </c>
      <c r="O59" s="26">
        <v>0.09</v>
      </c>
      <c r="P59" s="26">
        <v>0.53249999999999997</v>
      </c>
      <c r="Q59" s="26">
        <v>0.03</v>
      </c>
      <c r="R59" s="26">
        <v>0.17</v>
      </c>
      <c r="S59" s="26">
        <v>1.6425000000000001</v>
      </c>
      <c r="T59" s="26">
        <v>0.03</v>
      </c>
      <c r="U59" s="26">
        <v>0.16500000000000001</v>
      </c>
      <c r="V59" s="26">
        <v>1.6025</v>
      </c>
      <c r="W59" s="26">
        <v>2.2499999999999999E-2</v>
      </c>
      <c r="X59" s="26">
        <v>0.13500000000000001</v>
      </c>
      <c r="Y59" s="26">
        <v>1.2649999999999999</v>
      </c>
      <c r="Z59" s="26">
        <v>0.03</v>
      </c>
      <c r="AA59" s="26">
        <v>0.14000000000000001</v>
      </c>
      <c r="AB59" s="26">
        <v>1.0974999999999999</v>
      </c>
      <c r="AC59" s="26">
        <v>0</v>
      </c>
      <c r="AD59" s="26">
        <v>0.17</v>
      </c>
      <c r="AE59" s="26">
        <v>2.0125000000000002</v>
      </c>
      <c r="AF59" s="26">
        <v>0</v>
      </c>
      <c r="AG59" s="26">
        <v>0.17</v>
      </c>
      <c r="AH59" s="26">
        <v>2.0750000000000002</v>
      </c>
      <c r="AI59" s="26">
        <v>0</v>
      </c>
      <c r="AJ59" s="26">
        <v>0.18</v>
      </c>
      <c r="AK59" s="26">
        <v>1.9550000000000001</v>
      </c>
      <c r="AL59" s="26">
        <v>0</v>
      </c>
      <c r="AM59" s="26">
        <v>0.18</v>
      </c>
      <c r="AN59" s="26">
        <v>1.8975</v>
      </c>
      <c r="AO59" s="26">
        <v>0</v>
      </c>
      <c r="AP59" s="26">
        <v>0.17499999999999999</v>
      </c>
      <c r="AQ59" s="26">
        <v>1.385</v>
      </c>
      <c r="AR59" s="26">
        <v>0</v>
      </c>
      <c r="AS59" s="26">
        <v>0.08</v>
      </c>
      <c r="AT59" s="26">
        <v>2.6749999999999998</v>
      </c>
      <c r="AU59" s="26">
        <v>0</v>
      </c>
      <c r="AV59" s="26">
        <v>0.05</v>
      </c>
      <c r="AW59" s="26">
        <v>1.9675</v>
      </c>
      <c r="AX59" s="26">
        <v>0</v>
      </c>
      <c r="AY59" s="26">
        <v>0.16500000000000001</v>
      </c>
      <c r="AZ59" s="26">
        <v>1.55</v>
      </c>
      <c r="BA59" s="26">
        <v>0</v>
      </c>
      <c r="BB59" s="26">
        <v>0.16</v>
      </c>
      <c r="BC59" s="26">
        <v>1.53</v>
      </c>
      <c r="BD59" s="26">
        <v>0</v>
      </c>
      <c r="BE59" s="26">
        <v>5.0000000000000001E-3</v>
      </c>
      <c r="BF59" s="26">
        <v>0.77</v>
      </c>
      <c r="BG59" s="26">
        <v>2.5000000000000001E-3</v>
      </c>
      <c r="BH59" s="26">
        <v>0.13500000000000001</v>
      </c>
      <c r="BI59" s="26">
        <v>1.335</v>
      </c>
      <c r="BJ59" s="26">
        <v>2.5000000000000001E-3</v>
      </c>
      <c r="BK59" s="26">
        <v>0.08</v>
      </c>
      <c r="BL59" s="26">
        <v>1.0125</v>
      </c>
      <c r="BM59" s="26">
        <v>0</v>
      </c>
      <c r="BN59" s="26">
        <v>0.1</v>
      </c>
      <c r="BO59" s="26">
        <v>1.1225000000000001</v>
      </c>
      <c r="BP59" s="26">
        <v>1.2500000000000001E-2</v>
      </c>
      <c r="BQ59" s="26">
        <v>0.15</v>
      </c>
      <c r="BR59" s="26">
        <v>1.0649999999999999</v>
      </c>
      <c r="BS59" s="26">
        <v>1.2500000000000001E-2</v>
      </c>
      <c r="BT59" s="26">
        <v>9.5000000000000001E-2</v>
      </c>
      <c r="BU59" s="26">
        <v>0.79500000000000004</v>
      </c>
      <c r="BV59" s="26">
        <v>1.2500000000000001E-2</v>
      </c>
      <c r="BW59" s="26">
        <v>0.1</v>
      </c>
      <c r="BX59" s="26">
        <v>0.76</v>
      </c>
      <c r="BY59" s="26">
        <v>0.01</v>
      </c>
      <c r="BZ59" s="26">
        <v>0.08</v>
      </c>
      <c r="CA59" s="26">
        <v>0.5625</v>
      </c>
      <c r="CB59" s="26">
        <v>0.01</v>
      </c>
      <c r="CC59" s="26">
        <v>0.08</v>
      </c>
      <c r="CD59" s="26">
        <v>0.46</v>
      </c>
      <c r="CE59" s="26">
        <v>0.03</v>
      </c>
      <c r="CF59" s="26">
        <v>0.185</v>
      </c>
      <c r="CG59" s="26">
        <v>1.075</v>
      </c>
      <c r="CH59" s="26">
        <v>2.2499999999999999E-2</v>
      </c>
      <c r="CI59" s="26">
        <v>0.22</v>
      </c>
      <c r="CJ59" s="26">
        <v>1.0225</v>
      </c>
    </row>
    <row r="60" spans="1:88" x14ac:dyDescent="0.3">
      <c r="A60" t="s">
        <v>174</v>
      </c>
      <c r="B60" s="26">
        <v>2.2499999999999999E-2</v>
      </c>
      <c r="C60" s="26">
        <v>0.31</v>
      </c>
      <c r="D60" s="26">
        <v>1.6950000000000001</v>
      </c>
      <c r="E60" s="26">
        <v>3.2500000000000001E-2</v>
      </c>
      <c r="F60" s="26">
        <v>0.32</v>
      </c>
      <c r="G60" s="26">
        <v>1.6074999999999999</v>
      </c>
      <c r="H60" s="26">
        <v>3.2500000000000001E-2</v>
      </c>
      <c r="I60" s="26">
        <v>0.3</v>
      </c>
      <c r="J60" s="26">
        <v>1.7124999999999999</v>
      </c>
      <c r="K60" s="26">
        <v>0</v>
      </c>
      <c r="L60" s="26">
        <v>0.215</v>
      </c>
      <c r="M60" s="26">
        <v>1.46</v>
      </c>
      <c r="N60" s="26">
        <v>0</v>
      </c>
      <c r="O60" s="26">
        <v>0.17</v>
      </c>
      <c r="P60" s="26">
        <v>1.4950000000000001</v>
      </c>
      <c r="Q60" s="26">
        <v>0.03</v>
      </c>
      <c r="R60" s="26">
        <v>0.33</v>
      </c>
      <c r="S60" s="26">
        <v>1.6274999999999999</v>
      </c>
      <c r="T60" s="26">
        <v>0.03</v>
      </c>
      <c r="U60" s="26">
        <v>0.32</v>
      </c>
      <c r="V60" s="26">
        <v>1.5874999999999999</v>
      </c>
      <c r="W60" s="26">
        <v>0.03</v>
      </c>
      <c r="X60" s="26">
        <v>0.29499999999999998</v>
      </c>
      <c r="Y60" s="26">
        <v>1.54</v>
      </c>
      <c r="Z60" s="26">
        <v>0.02</v>
      </c>
      <c r="AA60" s="26">
        <v>0.26</v>
      </c>
      <c r="AB60" s="26">
        <v>1.365</v>
      </c>
      <c r="AC60" s="26">
        <v>0</v>
      </c>
      <c r="AD60" s="26">
        <v>0.08</v>
      </c>
      <c r="AE60" s="26">
        <v>2.6175000000000002</v>
      </c>
      <c r="AF60" s="26">
        <v>0</v>
      </c>
      <c r="AG60" s="26">
        <v>0.09</v>
      </c>
      <c r="AH60" s="26">
        <v>2.5649999999999999</v>
      </c>
      <c r="AI60" s="26">
        <v>0</v>
      </c>
      <c r="AJ60" s="26">
        <v>0.105</v>
      </c>
      <c r="AK60" s="26">
        <v>2.4649999999999999</v>
      </c>
      <c r="AL60" s="26">
        <v>0</v>
      </c>
      <c r="AM60" s="26">
        <v>0.105</v>
      </c>
      <c r="AN60" s="26">
        <v>2.4300000000000002</v>
      </c>
      <c r="AO60" s="26">
        <v>0</v>
      </c>
      <c r="AP60" s="26">
        <v>8.5000000000000006E-2</v>
      </c>
      <c r="AQ60" s="26">
        <v>2.08</v>
      </c>
      <c r="AR60" s="26">
        <v>0</v>
      </c>
      <c r="AS60" s="26">
        <v>3.5000000000000003E-2</v>
      </c>
      <c r="AT60" s="26">
        <v>3.3450000000000002</v>
      </c>
      <c r="AU60" s="26">
        <v>0</v>
      </c>
      <c r="AV60" s="26">
        <v>4.4999999999999998E-2</v>
      </c>
      <c r="AW60" s="26">
        <v>2.8</v>
      </c>
      <c r="AX60" s="26">
        <v>0</v>
      </c>
      <c r="AY60" s="26">
        <v>0.08</v>
      </c>
      <c r="AZ60" s="26">
        <v>1.9875</v>
      </c>
      <c r="BA60" s="26">
        <v>0</v>
      </c>
      <c r="BB60" s="26">
        <v>0.08</v>
      </c>
      <c r="BC60" s="26">
        <v>1.95</v>
      </c>
      <c r="BD60" s="26">
        <v>0</v>
      </c>
      <c r="BE60" s="26">
        <v>0</v>
      </c>
      <c r="BF60" s="26">
        <v>1.3625</v>
      </c>
      <c r="BG60" s="26">
        <v>0</v>
      </c>
      <c r="BH60" s="26">
        <v>8.5000000000000006E-2</v>
      </c>
      <c r="BI60" s="26">
        <v>1.78</v>
      </c>
      <c r="BJ60" s="26">
        <v>0</v>
      </c>
      <c r="BK60" s="26">
        <v>0.1</v>
      </c>
      <c r="BL60" s="26">
        <v>1.4775</v>
      </c>
      <c r="BM60" s="26">
        <v>0</v>
      </c>
      <c r="BN60" s="26">
        <v>0.1</v>
      </c>
      <c r="BO60" s="26">
        <v>1.345</v>
      </c>
      <c r="BP60" s="26">
        <v>0.01</v>
      </c>
      <c r="BQ60" s="26">
        <v>0.155</v>
      </c>
      <c r="BR60" s="26">
        <v>1.0725</v>
      </c>
      <c r="BS60" s="26">
        <v>0.02</v>
      </c>
      <c r="BT60" s="26">
        <v>0.15</v>
      </c>
      <c r="BU60" s="26">
        <v>1</v>
      </c>
      <c r="BV60" s="26">
        <v>0.02</v>
      </c>
      <c r="BW60" s="26">
        <v>0.125</v>
      </c>
      <c r="BX60" s="26">
        <v>0.83250000000000002</v>
      </c>
      <c r="BY60" s="26">
        <v>0.01</v>
      </c>
      <c r="BZ60" s="26">
        <v>0.125</v>
      </c>
      <c r="CA60" s="26">
        <v>0.85750000000000004</v>
      </c>
      <c r="CB60" s="26">
        <v>0.01</v>
      </c>
      <c r="CC60" s="26">
        <v>0.08</v>
      </c>
      <c r="CD60" s="26">
        <v>0.62250000000000005</v>
      </c>
      <c r="CE60" s="26">
        <v>2.2499999999999999E-2</v>
      </c>
      <c r="CF60" s="26">
        <v>0.22</v>
      </c>
      <c r="CG60" s="26">
        <v>1.4575</v>
      </c>
      <c r="CH60" s="26">
        <v>0.03</v>
      </c>
      <c r="CI60" s="26">
        <v>0.16</v>
      </c>
      <c r="CJ60" s="26">
        <v>1.1975</v>
      </c>
    </row>
    <row r="61" spans="1:88" x14ac:dyDescent="0.3">
      <c r="A61" t="s">
        <v>175</v>
      </c>
      <c r="B61" s="26">
        <v>5.0000000000000001E-3</v>
      </c>
      <c r="C61" s="26">
        <v>0.45</v>
      </c>
      <c r="D61" s="26">
        <v>1.9750000000000001</v>
      </c>
      <c r="E61" s="26">
        <v>4.2500000000000003E-2</v>
      </c>
      <c r="F61" s="26">
        <v>0.58499999999999996</v>
      </c>
      <c r="G61" s="26">
        <v>1.8049999999999999</v>
      </c>
      <c r="H61" s="26">
        <v>3.5000000000000003E-2</v>
      </c>
      <c r="I61" s="26">
        <v>0.59</v>
      </c>
      <c r="J61" s="26">
        <v>1.7224999999999999</v>
      </c>
      <c r="K61" s="26">
        <v>0</v>
      </c>
      <c r="L61" s="26">
        <v>0.12</v>
      </c>
      <c r="M61" s="26">
        <v>1.7749999999999999</v>
      </c>
      <c r="N61" s="26">
        <v>0</v>
      </c>
      <c r="O61" s="26">
        <v>0.1</v>
      </c>
      <c r="P61" s="26">
        <v>1.5375000000000001</v>
      </c>
      <c r="Q61" s="26">
        <v>0.03</v>
      </c>
      <c r="R61" s="26">
        <v>0.435</v>
      </c>
      <c r="S61" s="26">
        <v>1.635</v>
      </c>
      <c r="T61" s="26">
        <v>0.03</v>
      </c>
      <c r="U61" s="26">
        <v>0.42499999999999999</v>
      </c>
      <c r="V61" s="26">
        <v>1.6025</v>
      </c>
      <c r="W61" s="26">
        <v>0.02</v>
      </c>
      <c r="X61" s="26">
        <v>0.42</v>
      </c>
      <c r="Y61" s="26">
        <v>1.4924999999999999</v>
      </c>
      <c r="Z61" s="26">
        <v>0.02</v>
      </c>
      <c r="AA61" s="26">
        <v>0.43</v>
      </c>
      <c r="AB61" s="26">
        <v>1.5625</v>
      </c>
      <c r="AC61" s="26">
        <v>0</v>
      </c>
      <c r="AD61" s="26">
        <v>0.23</v>
      </c>
      <c r="AE61" s="26">
        <v>3.0550000000000002</v>
      </c>
      <c r="AF61" s="26">
        <v>0</v>
      </c>
      <c r="AG61" s="26">
        <v>0.25</v>
      </c>
      <c r="AH61" s="26">
        <v>2.93</v>
      </c>
      <c r="AI61" s="26">
        <v>0</v>
      </c>
      <c r="AJ61" s="26">
        <v>0.21</v>
      </c>
      <c r="AK61" s="26">
        <v>2.6150000000000002</v>
      </c>
      <c r="AL61" s="26">
        <v>0</v>
      </c>
      <c r="AM61" s="26">
        <v>0.2</v>
      </c>
      <c r="AN61" s="26">
        <v>2.6025</v>
      </c>
      <c r="AO61" s="26">
        <v>0</v>
      </c>
      <c r="AP61" s="26">
        <v>0.19</v>
      </c>
      <c r="AQ61" s="26">
        <v>2.3725000000000001</v>
      </c>
      <c r="AR61" s="26">
        <v>0</v>
      </c>
      <c r="AS61" s="26">
        <v>7.0000000000000007E-2</v>
      </c>
      <c r="AT61" s="26">
        <v>4.0949999999999998</v>
      </c>
      <c r="AU61" s="26">
        <v>0</v>
      </c>
      <c r="AV61" s="26">
        <v>6.5000000000000002E-2</v>
      </c>
      <c r="AW61" s="26">
        <v>3.6850000000000001</v>
      </c>
      <c r="AX61" s="26">
        <v>0</v>
      </c>
      <c r="AY61" s="26">
        <v>0.19</v>
      </c>
      <c r="AZ61" s="26">
        <v>2.1749999999999998</v>
      </c>
      <c r="BA61" s="26">
        <v>0</v>
      </c>
      <c r="BB61" s="26">
        <v>0.19500000000000001</v>
      </c>
      <c r="BC61" s="26">
        <v>2.1349999999999998</v>
      </c>
      <c r="BD61" s="26">
        <v>0</v>
      </c>
      <c r="BE61" s="26">
        <v>0</v>
      </c>
      <c r="BF61" s="26">
        <v>1.1975</v>
      </c>
      <c r="BG61" s="26">
        <v>0</v>
      </c>
      <c r="BH61" s="26">
        <v>0.16</v>
      </c>
      <c r="BI61" s="26">
        <v>1.82</v>
      </c>
      <c r="BJ61" s="26">
        <v>0</v>
      </c>
      <c r="BK61" s="26">
        <v>0.21</v>
      </c>
      <c r="BL61" s="26">
        <v>1.4475</v>
      </c>
      <c r="BM61" s="26">
        <v>0</v>
      </c>
      <c r="BN61" s="26">
        <v>0.19500000000000001</v>
      </c>
      <c r="BO61" s="26">
        <v>1.5649999999999999</v>
      </c>
      <c r="BP61" s="26">
        <v>0.02</v>
      </c>
      <c r="BQ61" s="26">
        <v>0.28499999999999998</v>
      </c>
      <c r="BR61" s="26">
        <v>1.2649999999999999</v>
      </c>
      <c r="BS61" s="26">
        <v>0.02</v>
      </c>
      <c r="BT61" s="26">
        <v>0.3</v>
      </c>
      <c r="BU61" s="26">
        <v>1.0275000000000001</v>
      </c>
      <c r="BV61" s="26">
        <v>1.2500000000000001E-2</v>
      </c>
      <c r="BW61" s="26">
        <v>0.26</v>
      </c>
      <c r="BX61" s="26">
        <v>0.99750000000000005</v>
      </c>
      <c r="BY61" s="26">
        <v>0.01</v>
      </c>
      <c r="BZ61" s="26">
        <v>0.215</v>
      </c>
      <c r="CA61" s="26">
        <v>0.84499999999999997</v>
      </c>
      <c r="CB61" s="26">
        <v>0.01</v>
      </c>
      <c r="CC61" s="26">
        <v>0.13</v>
      </c>
      <c r="CD61" s="26">
        <v>0.78</v>
      </c>
      <c r="CE61" s="26">
        <v>0.02</v>
      </c>
      <c r="CF61" s="26">
        <v>0.30499999999999999</v>
      </c>
      <c r="CG61" s="26">
        <v>1.3875</v>
      </c>
      <c r="CH61" s="26">
        <v>2.2499999999999999E-2</v>
      </c>
      <c r="CI61" s="26">
        <v>0.34499999999999997</v>
      </c>
      <c r="CJ61" s="26">
        <v>1.3125</v>
      </c>
    </row>
    <row r="62" spans="1:88" x14ac:dyDescent="0.3">
      <c r="A62" t="s">
        <v>176</v>
      </c>
      <c r="B62" s="26">
        <v>0</v>
      </c>
      <c r="C62" s="26">
        <v>0.56499999999999995</v>
      </c>
      <c r="D62" s="26">
        <v>2.9024999999999999</v>
      </c>
      <c r="E62" s="26">
        <v>0.02</v>
      </c>
      <c r="F62" s="26">
        <v>0.55500000000000005</v>
      </c>
      <c r="G62" s="26">
        <v>2.6324999999999998</v>
      </c>
      <c r="H62" s="26">
        <v>0.02</v>
      </c>
      <c r="I62" s="26">
        <v>0.46500000000000002</v>
      </c>
      <c r="J62" s="26">
        <v>2.2949999999999999</v>
      </c>
      <c r="K62" s="26">
        <v>0</v>
      </c>
      <c r="L62" s="26">
        <v>0.15</v>
      </c>
      <c r="M62" s="26">
        <v>3.085</v>
      </c>
      <c r="N62" s="26">
        <v>0</v>
      </c>
      <c r="O62" s="26">
        <v>0.11</v>
      </c>
      <c r="P62" s="26">
        <v>2.3675000000000002</v>
      </c>
      <c r="Q62" s="26">
        <v>0.04</v>
      </c>
      <c r="R62" s="26">
        <v>0.44</v>
      </c>
      <c r="S62" s="26">
        <v>1.75</v>
      </c>
      <c r="T62" s="26">
        <v>3.2500000000000001E-2</v>
      </c>
      <c r="U62" s="26">
        <v>0.45</v>
      </c>
      <c r="V62" s="26">
        <v>1.7124999999999999</v>
      </c>
      <c r="W62" s="26">
        <v>0.03</v>
      </c>
      <c r="X62" s="26">
        <v>0.42499999999999999</v>
      </c>
      <c r="Y62" s="26">
        <v>1.9025000000000001</v>
      </c>
      <c r="Z62" s="26">
        <v>0.03</v>
      </c>
      <c r="AA62" s="26">
        <v>0.33500000000000002</v>
      </c>
      <c r="AB62" s="26">
        <v>1.8274999999999999</v>
      </c>
      <c r="AC62" s="26">
        <v>0</v>
      </c>
      <c r="AD62" s="26">
        <v>0.32</v>
      </c>
      <c r="AE62" s="26">
        <v>2.9674999999999998</v>
      </c>
      <c r="AF62" s="26">
        <v>0</v>
      </c>
      <c r="AG62" s="26">
        <v>0.31</v>
      </c>
      <c r="AH62" s="26">
        <v>2.9649999999999999</v>
      </c>
      <c r="AI62" s="26">
        <v>0</v>
      </c>
      <c r="AJ62" s="26">
        <v>0.27</v>
      </c>
      <c r="AK62" s="26">
        <v>2.7625000000000002</v>
      </c>
      <c r="AL62" s="26">
        <v>0</v>
      </c>
      <c r="AM62" s="26">
        <v>0.26</v>
      </c>
      <c r="AN62" s="26">
        <v>2.7124999999999999</v>
      </c>
      <c r="AO62" s="26">
        <v>0</v>
      </c>
      <c r="AP62" s="26">
        <v>0.28000000000000003</v>
      </c>
      <c r="AQ62" s="26">
        <v>2.4249999999999998</v>
      </c>
      <c r="AR62" s="26">
        <v>0</v>
      </c>
      <c r="AS62" s="26">
        <v>0.08</v>
      </c>
      <c r="AT62" s="26">
        <v>4.7350000000000003</v>
      </c>
      <c r="AU62" s="26">
        <v>0</v>
      </c>
      <c r="AV62" s="26">
        <v>0.14499999999999999</v>
      </c>
      <c r="AW62" s="26">
        <v>3.3925000000000001</v>
      </c>
      <c r="AX62" s="26">
        <v>0</v>
      </c>
      <c r="AY62" s="26">
        <v>0.34499999999999997</v>
      </c>
      <c r="AZ62" s="26">
        <v>2.2324999999999999</v>
      </c>
      <c r="BA62" s="26">
        <v>0</v>
      </c>
      <c r="BB62" s="26">
        <v>0.35</v>
      </c>
      <c r="BC62" s="26">
        <v>2.2374999999999998</v>
      </c>
      <c r="BD62" s="26">
        <v>0</v>
      </c>
      <c r="BE62" s="26">
        <v>0.01</v>
      </c>
      <c r="BF62" s="26">
        <v>1.32</v>
      </c>
      <c r="BG62" s="26">
        <v>0</v>
      </c>
      <c r="BH62" s="26">
        <v>0.32</v>
      </c>
      <c r="BI62" s="26">
        <v>1.9550000000000001</v>
      </c>
      <c r="BJ62" s="26">
        <v>0</v>
      </c>
      <c r="BK62" s="26">
        <v>0.27500000000000002</v>
      </c>
      <c r="BL62" s="26">
        <v>1.74</v>
      </c>
      <c r="BM62" s="26">
        <v>0</v>
      </c>
      <c r="BN62" s="26">
        <v>0.30499999999999999</v>
      </c>
      <c r="BO62" s="26">
        <v>1.7250000000000001</v>
      </c>
      <c r="BP62" s="26">
        <v>0.01</v>
      </c>
      <c r="BQ62" s="26">
        <v>0.17</v>
      </c>
      <c r="BR62" s="26">
        <v>1.8975</v>
      </c>
      <c r="BS62" s="26">
        <v>0.01</v>
      </c>
      <c r="BT62" s="26">
        <v>0.12</v>
      </c>
      <c r="BU62" s="26">
        <v>1.2250000000000001</v>
      </c>
      <c r="BV62" s="26">
        <v>0.01</v>
      </c>
      <c r="BW62" s="26">
        <v>0.11</v>
      </c>
      <c r="BX62" s="26">
        <v>1.175</v>
      </c>
      <c r="BY62" s="26">
        <v>0.01</v>
      </c>
      <c r="BZ62" s="26">
        <v>9.5000000000000001E-2</v>
      </c>
      <c r="CA62" s="26">
        <v>0.90749999999999997</v>
      </c>
      <c r="CB62" s="26">
        <v>0.01</v>
      </c>
      <c r="CC62" s="26">
        <v>7.0000000000000007E-2</v>
      </c>
      <c r="CD62" s="26">
        <v>0.80500000000000005</v>
      </c>
      <c r="CE62" s="26">
        <v>0.02</v>
      </c>
      <c r="CF62" s="26">
        <v>0.315</v>
      </c>
      <c r="CG62" s="26">
        <v>1.7575000000000001</v>
      </c>
      <c r="CH62" s="26">
        <v>0.03</v>
      </c>
      <c r="CI62" s="26">
        <v>0.28000000000000003</v>
      </c>
      <c r="CJ62" s="26">
        <v>1.2450000000000001</v>
      </c>
    </row>
    <row r="63" spans="1:88" x14ac:dyDescent="0.3">
      <c r="A63" t="s">
        <v>177</v>
      </c>
      <c r="B63" s="26">
        <v>0.01</v>
      </c>
      <c r="C63" s="26">
        <v>0.27</v>
      </c>
      <c r="D63" s="26">
        <v>2.21</v>
      </c>
      <c r="E63" s="26">
        <v>3.2500000000000001E-2</v>
      </c>
      <c r="F63" s="26">
        <v>0.37</v>
      </c>
      <c r="G63" s="26">
        <v>2.145</v>
      </c>
      <c r="H63" s="26">
        <v>0.06</v>
      </c>
      <c r="I63" s="26">
        <v>0.41</v>
      </c>
      <c r="J63" s="26">
        <v>1.77</v>
      </c>
      <c r="K63" s="26">
        <v>0</v>
      </c>
      <c r="L63" s="26">
        <v>0.27500000000000002</v>
      </c>
      <c r="M63" s="26">
        <v>1.3825000000000001</v>
      </c>
      <c r="N63" s="26">
        <v>0</v>
      </c>
      <c r="O63" s="26">
        <v>0.215</v>
      </c>
      <c r="P63" s="26">
        <v>1.1924999999999999</v>
      </c>
      <c r="Q63" s="26">
        <v>4.4999999999999998E-2</v>
      </c>
      <c r="R63" s="26">
        <v>0.4</v>
      </c>
      <c r="S63" s="26">
        <v>1.605</v>
      </c>
      <c r="T63" s="26">
        <v>4.4999999999999998E-2</v>
      </c>
      <c r="U63" s="26">
        <v>0.39500000000000002</v>
      </c>
      <c r="V63" s="26">
        <v>1.5649999999999999</v>
      </c>
      <c r="W63" s="26">
        <v>4.2500000000000003E-2</v>
      </c>
      <c r="X63" s="26">
        <v>0.31</v>
      </c>
      <c r="Y63" s="26">
        <v>1.2350000000000001</v>
      </c>
      <c r="Z63" s="26">
        <v>0.04</v>
      </c>
      <c r="AA63" s="26">
        <v>0.25</v>
      </c>
      <c r="AB63" s="26">
        <v>1.1625000000000001</v>
      </c>
      <c r="AC63" s="26">
        <v>0</v>
      </c>
      <c r="AD63" s="26">
        <v>0.28499999999999998</v>
      </c>
      <c r="AE63" s="26">
        <v>3.07</v>
      </c>
      <c r="AF63" s="26">
        <v>0</v>
      </c>
      <c r="AG63" s="26">
        <v>0.37</v>
      </c>
      <c r="AH63" s="26">
        <v>3.2974999999999999</v>
      </c>
      <c r="AI63" s="26">
        <v>0</v>
      </c>
      <c r="AJ63" s="26">
        <v>0.31</v>
      </c>
      <c r="AK63" s="26">
        <v>3.1124999999999998</v>
      </c>
      <c r="AL63" s="26">
        <v>0</v>
      </c>
      <c r="AM63" s="26">
        <v>0.30499999999999999</v>
      </c>
      <c r="AN63" s="26">
        <v>3.0249999999999999</v>
      </c>
      <c r="AO63" s="26">
        <v>2.5000000000000001E-2</v>
      </c>
      <c r="AP63" s="26">
        <v>0.42</v>
      </c>
      <c r="AQ63" s="26">
        <v>2.1974999999999998</v>
      </c>
      <c r="AR63" s="26">
        <v>0</v>
      </c>
      <c r="AS63" s="26">
        <v>0.375</v>
      </c>
      <c r="AT63" s="26">
        <v>3.8774999999999999</v>
      </c>
      <c r="AU63" s="26">
        <v>0</v>
      </c>
      <c r="AV63" s="26">
        <v>0.4</v>
      </c>
      <c r="AW63" s="26">
        <v>2.8774999999999999</v>
      </c>
      <c r="AX63" s="26">
        <v>1.4999999999999999E-2</v>
      </c>
      <c r="AY63" s="26">
        <v>0.36</v>
      </c>
      <c r="AZ63" s="26">
        <v>2.2925</v>
      </c>
      <c r="BA63" s="26">
        <v>1.4999999999999999E-2</v>
      </c>
      <c r="BB63" s="26">
        <v>0.35</v>
      </c>
      <c r="BC63" s="26">
        <v>2.2425000000000002</v>
      </c>
      <c r="BD63" s="26">
        <v>0</v>
      </c>
      <c r="BE63" s="26">
        <v>1.4999999999999999E-2</v>
      </c>
      <c r="BF63" s="26">
        <v>1.2975000000000001</v>
      </c>
      <c r="BG63" s="26">
        <v>1.2500000000000001E-2</v>
      </c>
      <c r="BH63" s="26">
        <v>0.34</v>
      </c>
      <c r="BI63" s="26">
        <v>1.905</v>
      </c>
      <c r="BJ63" s="26">
        <v>0.03</v>
      </c>
      <c r="BK63" s="26">
        <v>0.255</v>
      </c>
      <c r="BL63" s="26">
        <v>1.19</v>
      </c>
      <c r="BM63" s="26">
        <v>2.2499999999999999E-2</v>
      </c>
      <c r="BN63" s="26">
        <v>0.28000000000000003</v>
      </c>
      <c r="BO63" s="26">
        <v>1.4350000000000001</v>
      </c>
      <c r="BP63" s="26">
        <v>1.2500000000000001E-2</v>
      </c>
      <c r="BQ63" s="26">
        <v>0.375</v>
      </c>
      <c r="BR63" s="26">
        <v>1.2675000000000001</v>
      </c>
      <c r="BS63" s="26">
        <v>0.02</v>
      </c>
      <c r="BT63" s="26">
        <v>0.245</v>
      </c>
      <c r="BU63" s="26">
        <v>0.9425</v>
      </c>
      <c r="BV63" s="26">
        <v>0.03</v>
      </c>
      <c r="BW63" s="26">
        <v>0.22</v>
      </c>
      <c r="BX63" s="26">
        <v>0.86</v>
      </c>
      <c r="BY63" s="26">
        <v>4.2500000000000003E-2</v>
      </c>
      <c r="BZ63" s="26">
        <v>0.16500000000000001</v>
      </c>
      <c r="CA63" s="26">
        <v>0.82750000000000001</v>
      </c>
      <c r="CB63" s="26">
        <v>0.03</v>
      </c>
      <c r="CC63" s="26">
        <v>0.11</v>
      </c>
      <c r="CD63" s="26">
        <v>0.66749999999999998</v>
      </c>
      <c r="CE63" s="26">
        <v>5.2499999999999998E-2</v>
      </c>
      <c r="CF63" s="26">
        <v>0.30499999999999999</v>
      </c>
      <c r="CG63" s="26">
        <v>1.0175000000000001</v>
      </c>
      <c r="CH63" s="26">
        <v>6.25E-2</v>
      </c>
      <c r="CI63" s="26">
        <v>0.34</v>
      </c>
      <c r="CJ63" s="26">
        <v>0.87</v>
      </c>
    </row>
    <row r="64" spans="1:88" x14ac:dyDescent="0.3">
      <c r="A64" t="s">
        <v>86</v>
      </c>
      <c r="B64" s="26">
        <v>0.02</v>
      </c>
      <c r="C64" s="26">
        <v>0.44</v>
      </c>
      <c r="D64" s="26">
        <v>1.9724999999999999</v>
      </c>
      <c r="E64" s="26">
        <v>6.25E-2</v>
      </c>
      <c r="F64" s="26">
        <v>0.35499999999999998</v>
      </c>
      <c r="G64" s="26">
        <v>1.6225000000000001</v>
      </c>
      <c r="H64" s="26">
        <v>7.2499999999999995E-2</v>
      </c>
      <c r="I64" s="26">
        <v>0.315</v>
      </c>
      <c r="J64" s="26">
        <v>1.57</v>
      </c>
      <c r="K64" s="26">
        <v>0</v>
      </c>
      <c r="L64" s="26">
        <v>0.14499999999999999</v>
      </c>
      <c r="M64" s="26">
        <v>1.9175</v>
      </c>
      <c r="N64" s="26">
        <v>0</v>
      </c>
      <c r="O64" s="26">
        <v>0.12</v>
      </c>
      <c r="P64" s="26">
        <v>1.7024999999999999</v>
      </c>
      <c r="Q64" s="26">
        <v>5.5E-2</v>
      </c>
      <c r="R64" s="26">
        <v>0.27500000000000002</v>
      </c>
      <c r="S64" s="26">
        <v>1.66</v>
      </c>
      <c r="T64" s="26">
        <v>5.5E-2</v>
      </c>
      <c r="U64" s="26">
        <v>0.26500000000000001</v>
      </c>
      <c r="V64" s="26">
        <v>1.6425000000000001</v>
      </c>
      <c r="W64" s="26">
        <v>4.4999999999999998E-2</v>
      </c>
      <c r="X64" s="26">
        <v>0.22</v>
      </c>
      <c r="Y64" s="26">
        <v>1.5075000000000001</v>
      </c>
      <c r="Z64" s="26">
        <v>3.5000000000000003E-2</v>
      </c>
      <c r="AA64" s="26">
        <v>0.19</v>
      </c>
      <c r="AB64" s="26">
        <v>1.2875000000000001</v>
      </c>
      <c r="AC64" s="26">
        <v>0</v>
      </c>
      <c r="AD64" s="26">
        <v>0.44</v>
      </c>
      <c r="AE64" s="26">
        <v>2.27</v>
      </c>
      <c r="AF64" s="26">
        <v>0</v>
      </c>
      <c r="AG64" s="26">
        <v>0.45</v>
      </c>
      <c r="AH64" s="26">
        <v>2.2625000000000002</v>
      </c>
      <c r="AI64" s="26">
        <v>2.5000000000000001E-3</v>
      </c>
      <c r="AJ64" s="26">
        <v>0.42</v>
      </c>
      <c r="AK64" s="26">
        <v>2.13</v>
      </c>
      <c r="AL64" s="26">
        <v>2.5000000000000001E-3</v>
      </c>
      <c r="AM64" s="26">
        <v>0.41499999999999998</v>
      </c>
      <c r="AN64" s="26">
        <v>2.1074999999999999</v>
      </c>
      <c r="AO64" s="26">
        <v>2.5000000000000001E-3</v>
      </c>
      <c r="AP64" s="26">
        <v>0.31</v>
      </c>
      <c r="AQ64" s="26">
        <v>2.0150000000000001</v>
      </c>
      <c r="AR64" s="26">
        <v>0</v>
      </c>
      <c r="AS64" s="26">
        <v>0.61499999999999999</v>
      </c>
      <c r="AT64" s="26">
        <v>4.3825000000000003</v>
      </c>
      <c r="AU64" s="26">
        <v>0</v>
      </c>
      <c r="AV64" s="26">
        <v>0.57999999999999996</v>
      </c>
      <c r="AW64" s="26">
        <v>3.1825000000000001</v>
      </c>
      <c r="AX64" s="26">
        <v>0.01</v>
      </c>
      <c r="AY64" s="26">
        <v>0.47</v>
      </c>
      <c r="AZ64" s="26">
        <v>2.1724999999999999</v>
      </c>
      <c r="BA64" s="26">
        <v>0.01</v>
      </c>
      <c r="BB64" s="26">
        <v>0.47</v>
      </c>
      <c r="BC64" s="26">
        <v>2.1825000000000001</v>
      </c>
      <c r="BD64" s="26">
        <v>0</v>
      </c>
      <c r="BE64" s="26">
        <v>0.06</v>
      </c>
      <c r="BF64" s="26">
        <v>1.2649999999999999</v>
      </c>
      <c r="BG64" s="26">
        <v>0.01</v>
      </c>
      <c r="BH64" s="26">
        <v>0.45</v>
      </c>
      <c r="BI64" s="26">
        <v>2.0024999999999999</v>
      </c>
      <c r="BJ64" s="26">
        <v>0.01</v>
      </c>
      <c r="BK64" s="26">
        <v>0.39</v>
      </c>
      <c r="BL64" s="26">
        <v>1.9524999999999999</v>
      </c>
      <c r="BM64" s="26">
        <v>0.01</v>
      </c>
      <c r="BN64" s="26">
        <v>0.44500000000000001</v>
      </c>
      <c r="BO64" s="26">
        <v>2.0474999999999999</v>
      </c>
      <c r="BP64" s="26">
        <v>2.5000000000000001E-2</v>
      </c>
      <c r="BQ64" s="26">
        <v>0.29499999999999998</v>
      </c>
      <c r="BR64" s="26">
        <v>1.19</v>
      </c>
      <c r="BS64" s="26">
        <v>3.2500000000000001E-2</v>
      </c>
      <c r="BT64" s="26">
        <v>0.28499999999999998</v>
      </c>
      <c r="BU64" s="26">
        <v>1.1174999999999999</v>
      </c>
      <c r="BV64" s="26">
        <v>2.2499999999999999E-2</v>
      </c>
      <c r="BW64" s="26">
        <v>0.22</v>
      </c>
      <c r="BX64" s="26">
        <v>0.89</v>
      </c>
      <c r="BY64" s="26">
        <v>0.02</v>
      </c>
      <c r="BZ64" s="26">
        <v>0.15</v>
      </c>
      <c r="CA64" s="26">
        <v>0.72250000000000003</v>
      </c>
      <c r="CB64" s="26">
        <v>0.01</v>
      </c>
      <c r="CC64" s="26">
        <v>0.105</v>
      </c>
      <c r="CD64" s="26">
        <v>0.6825</v>
      </c>
      <c r="CE64" s="26">
        <v>0.03</v>
      </c>
      <c r="CF64" s="26">
        <v>0.28999999999999998</v>
      </c>
      <c r="CG64" s="26">
        <v>1.5175000000000001</v>
      </c>
      <c r="CH64" s="26">
        <v>0.04</v>
      </c>
      <c r="CI64" s="26">
        <v>0.21</v>
      </c>
      <c r="CJ64" s="26">
        <v>1.2775000000000001</v>
      </c>
    </row>
    <row r="65" spans="1:88" x14ac:dyDescent="0.3">
      <c r="A65" t="s">
        <v>178</v>
      </c>
      <c r="B65" s="26">
        <v>0</v>
      </c>
      <c r="C65" s="26">
        <v>0.215</v>
      </c>
      <c r="D65" s="26">
        <v>1.4950000000000001</v>
      </c>
      <c r="E65" s="26">
        <v>3.2500000000000001E-2</v>
      </c>
      <c r="F65" s="26">
        <v>0.19500000000000001</v>
      </c>
      <c r="G65" s="26">
        <v>1.4075</v>
      </c>
      <c r="H65" s="26">
        <v>0.04</v>
      </c>
      <c r="I65" s="26">
        <v>0.18</v>
      </c>
      <c r="J65" s="26">
        <v>1.325</v>
      </c>
      <c r="K65" s="26">
        <v>0</v>
      </c>
      <c r="L65" s="26">
        <v>0.22</v>
      </c>
      <c r="M65" s="26">
        <v>1.1599999999999999</v>
      </c>
      <c r="N65" s="26">
        <v>2.5000000000000001E-3</v>
      </c>
      <c r="O65" s="26">
        <v>0.18</v>
      </c>
      <c r="P65" s="26">
        <v>1.0674999999999999</v>
      </c>
      <c r="Q65" s="26">
        <v>0.05</v>
      </c>
      <c r="R65" s="26">
        <v>0.17499999999999999</v>
      </c>
      <c r="S65" s="26">
        <v>1.3674999999999999</v>
      </c>
      <c r="T65" s="26">
        <v>0.05</v>
      </c>
      <c r="U65" s="26">
        <v>0.16500000000000001</v>
      </c>
      <c r="V65" s="26">
        <v>1.3374999999999999</v>
      </c>
      <c r="W65" s="26">
        <v>0.04</v>
      </c>
      <c r="X65" s="26">
        <v>0.13</v>
      </c>
      <c r="Y65" s="26">
        <v>1.1025</v>
      </c>
      <c r="Z65" s="26">
        <v>0.03</v>
      </c>
      <c r="AA65" s="26">
        <v>0.115</v>
      </c>
      <c r="AB65" s="26">
        <v>0.91249999999999998</v>
      </c>
      <c r="AC65" s="26">
        <v>0</v>
      </c>
      <c r="AD65" s="26">
        <v>0.17499999999999999</v>
      </c>
      <c r="AE65" s="26">
        <v>2.3475000000000001</v>
      </c>
      <c r="AF65" s="26">
        <v>0</v>
      </c>
      <c r="AG65" s="26">
        <v>0.23</v>
      </c>
      <c r="AH65" s="26">
        <v>2.3025000000000002</v>
      </c>
      <c r="AI65" s="26">
        <v>0</v>
      </c>
      <c r="AJ65" s="26">
        <v>0.2</v>
      </c>
      <c r="AK65" s="26">
        <v>2.0625</v>
      </c>
      <c r="AL65" s="26">
        <v>0</v>
      </c>
      <c r="AM65" s="26">
        <v>0.19</v>
      </c>
      <c r="AN65" s="26">
        <v>2.0274999999999999</v>
      </c>
      <c r="AO65" s="26">
        <v>0</v>
      </c>
      <c r="AP65" s="26">
        <v>0.20499999999999999</v>
      </c>
      <c r="AQ65" s="26">
        <v>1.5325</v>
      </c>
      <c r="AR65" s="26">
        <v>0</v>
      </c>
      <c r="AS65" s="26">
        <v>4.4999999999999998E-2</v>
      </c>
      <c r="AT65" s="26">
        <v>3.0950000000000002</v>
      </c>
      <c r="AU65" s="26">
        <v>0</v>
      </c>
      <c r="AV65" s="26">
        <v>0.06</v>
      </c>
      <c r="AW65" s="26">
        <v>2.145</v>
      </c>
      <c r="AX65" s="26">
        <v>0</v>
      </c>
      <c r="AY65" s="26">
        <v>0.185</v>
      </c>
      <c r="AZ65" s="26">
        <v>1.4</v>
      </c>
      <c r="BA65" s="26">
        <v>0</v>
      </c>
      <c r="BB65" s="26">
        <v>0.18</v>
      </c>
      <c r="BC65" s="26">
        <v>1.395</v>
      </c>
      <c r="BD65" s="26">
        <v>0</v>
      </c>
      <c r="BE65" s="26">
        <v>5.0000000000000001E-3</v>
      </c>
      <c r="BF65" s="26">
        <v>0.70250000000000001</v>
      </c>
      <c r="BG65" s="26">
        <v>2.5000000000000001E-3</v>
      </c>
      <c r="BH65" s="26">
        <v>0.16500000000000001</v>
      </c>
      <c r="BI65" s="26">
        <v>1.2</v>
      </c>
      <c r="BJ65" s="26">
        <v>0</v>
      </c>
      <c r="BK65" s="26">
        <v>0.1</v>
      </c>
      <c r="BL65" s="26">
        <v>1.2175</v>
      </c>
      <c r="BM65" s="26">
        <v>0</v>
      </c>
      <c r="BN65" s="26">
        <v>0.115</v>
      </c>
      <c r="BO65" s="26">
        <v>1.4025000000000001</v>
      </c>
      <c r="BP65" s="26">
        <v>0.01</v>
      </c>
      <c r="BQ65" s="26">
        <v>0.15</v>
      </c>
      <c r="BR65" s="26">
        <v>0.82</v>
      </c>
      <c r="BS65" s="26">
        <v>0.02</v>
      </c>
      <c r="BT65" s="26">
        <v>8.5000000000000006E-2</v>
      </c>
      <c r="BU65" s="26">
        <v>0.71750000000000003</v>
      </c>
      <c r="BV65" s="26">
        <v>0.02</v>
      </c>
      <c r="BW65" s="26">
        <v>7.0000000000000007E-2</v>
      </c>
      <c r="BX65" s="26">
        <v>0.75749999999999995</v>
      </c>
      <c r="BY65" s="26">
        <v>0.01</v>
      </c>
      <c r="BZ65" s="26">
        <v>5.5E-2</v>
      </c>
      <c r="CA65" s="26">
        <v>0.53249999999999997</v>
      </c>
      <c r="CB65" s="26">
        <v>0.01</v>
      </c>
      <c r="CC65" s="26">
        <v>0.05</v>
      </c>
      <c r="CD65" s="26">
        <v>0.50249999999999995</v>
      </c>
      <c r="CE65" s="26">
        <v>0.03</v>
      </c>
      <c r="CF65" s="26">
        <v>0.125</v>
      </c>
      <c r="CG65" s="26">
        <v>0.97499999999999998</v>
      </c>
      <c r="CH65" s="26">
        <v>2.2499999999999999E-2</v>
      </c>
      <c r="CI65" s="26">
        <v>0.13</v>
      </c>
      <c r="CJ65" s="26">
        <v>0.71499999999999997</v>
      </c>
    </row>
    <row r="66" spans="1:88" x14ac:dyDescent="0.3">
      <c r="A66" t="s">
        <v>179</v>
      </c>
      <c r="B66" s="26">
        <v>0.01</v>
      </c>
      <c r="C66" s="26">
        <v>0.38</v>
      </c>
      <c r="D66" s="26">
        <v>1.58</v>
      </c>
      <c r="E66" s="26">
        <v>2.5000000000000001E-2</v>
      </c>
      <c r="F66" s="26">
        <v>0.28999999999999998</v>
      </c>
      <c r="G66" s="26">
        <v>1.45</v>
      </c>
      <c r="H66" s="26">
        <v>2.5000000000000001E-2</v>
      </c>
      <c r="I66" s="26">
        <v>0.315</v>
      </c>
      <c r="J66" s="26">
        <v>1.3225</v>
      </c>
      <c r="K66" s="26">
        <v>0</v>
      </c>
      <c r="L66" s="26">
        <v>0.38500000000000001</v>
      </c>
      <c r="M66" s="26">
        <v>1.51</v>
      </c>
      <c r="N66" s="26">
        <v>0</v>
      </c>
      <c r="O66" s="26">
        <v>0.315</v>
      </c>
      <c r="P66" s="26">
        <v>1.3</v>
      </c>
      <c r="Q66" s="26">
        <v>0.04</v>
      </c>
      <c r="R66" s="26">
        <v>0.35499999999999998</v>
      </c>
      <c r="S66" s="26">
        <v>1.4575</v>
      </c>
      <c r="T66" s="26">
        <v>0.04</v>
      </c>
      <c r="U66" s="26">
        <v>0.35</v>
      </c>
      <c r="V66" s="26">
        <v>1.4375</v>
      </c>
      <c r="W66" s="26">
        <v>3.5000000000000003E-2</v>
      </c>
      <c r="X66" s="26">
        <v>0.315</v>
      </c>
      <c r="Y66" s="26">
        <v>1.405</v>
      </c>
      <c r="Z66" s="26">
        <v>3.2500000000000001E-2</v>
      </c>
      <c r="AA66" s="26">
        <v>0.28999999999999998</v>
      </c>
      <c r="AB66" s="26">
        <v>1.22</v>
      </c>
      <c r="AC66" s="26">
        <v>0</v>
      </c>
      <c r="AD66" s="26">
        <v>0.23</v>
      </c>
      <c r="AE66" s="26">
        <v>2.82</v>
      </c>
      <c r="AF66" s="26">
        <v>0</v>
      </c>
      <c r="AG66" s="26">
        <v>0.27</v>
      </c>
      <c r="AH66" s="26">
        <v>2.7850000000000001</v>
      </c>
      <c r="AI66" s="26">
        <v>0</v>
      </c>
      <c r="AJ66" s="26">
        <v>0.27500000000000002</v>
      </c>
      <c r="AK66" s="26">
        <v>2.6025</v>
      </c>
      <c r="AL66" s="26">
        <v>0</v>
      </c>
      <c r="AM66" s="26">
        <v>0.27</v>
      </c>
      <c r="AN66" s="26">
        <v>2.61</v>
      </c>
      <c r="AO66" s="26">
        <v>0</v>
      </c>
      <c r="AP66" s="26">
        <v>0.23499999999999999</v>
      </c>
      <c r="AQ66" s="26">
        <v>2.23</v>
      </c>
      <c r="AR66" s="26">
        <v>0</v>
      </c>
      <c r="AS66" s="26">
        <v>0.35</v>
      </c>
      <c r="AT66" s="26">
        <v>2.95</v>
      </c>
      <c r="AU66" s="26">
        <v>0</v>
      </c>
      <c r="AV66" s="26">
        <v>0.46</v>
      </c>
      <c r="AW66" s="26">
        <v>2.27</v>
      </c>
      <c r="AX66" s="26">
        <v>0</v>
      </c>
      <c r="AY66" s="26">
        <v>0.31</v>
      </c>
      <c r="AZ66" s="26">
        <v>1.9624999999999999</v>
      </c>
      <c r="BA66" s="26">
        <v>0</v>
      </c>
      <c r="BB66" s="26">
        <v>0.30499999999999999</v>
      </c>
      <c r="BC66" s="26">
        <v>1.925</v>
      </c>
      <c r="BD66" s="26">
        <v>0</v>
      </c>
      <c r="BE66" s="26">
        <v>0</v>
      </c>
      <c r="BF66" s="26">
        <v>1.1299999999999999</v>
      </c>
      <c r="BG66" s="26">
        <v>0</v>
      </c>
      <c r="BH66" s="26">
        <v>0.34499999999999997</v>
      </c>
      <c r="BI66" s="26">
        <v>1.6950000000000001</v>
      </c>
      <c r="BJ66" s="26">
        <v>0</v>
      </c>
      <c r="BK66" s="26">
        <v>0.26500000000000001</v>
      </c>
      <c r="BL66" s="26">
        <v>1.32</v>
      </c>
      <c r="BM66" s="26">
        <v>0</v>
      </c>
      <c r="BN66" s="26">
        <v>0.27500000000000002</v>
      </c>
      <c r="BO66" s="26">
        <v>1.4950000000000001</v>
      </c>
      <c r="BP66" s="26">
        <v>0.03</v>
      </c>
      <c r="BQ66" s="26">
        <v>0.14000000000000001</v>
      </c>
      <c r="BR66" s="26">
        <v>0.82750000000000001</v>
      </c>
      <c r="BS66" s="26">
        <v>0.02</v>
      </c>
      <c r="BT66" s="26">
        <v>0.15</v>
      </c>
      <c r="BU66" s="26">
        <v>0.67500000000000004</v>
      </c>
      <c r="BV66" s="26">
        <v>0.02</v>
      </c>
      <c r="BW66" s="26">
        <v>0.13</v>
      </c>
      <c r="BX66" s="26">
        <v>0.65249999999999997</v>
      </c>
      <c r="BY66" s="26">
        <v>0.02</v>
      </c>
      <c r="BZ66" s="26">
        <v>0.11</v>
      </c>
      <c r="CA66" s="26">
        <v>0.495</v>
      </c>
      <c r="CB66" s="26">
        <v>0.01</v>
      </c>
      <c r="CC66" s="26">
        <v>7.0000000000000007E-2</v>
      </c>
      <c r="CD66" s="26">
        <v>0.40500000000000003</v>
      </c>
      <c r="CE66" s="26">
        <v>2.2499999999999999E-2</v>
      </c>
      <c r="CF66" s="26">
        <v>0.28000000000000003</v>
      </c>
      <c r="CG66" s="26">
        <v>1.1399999999999999</v>
      </c>
      <c r="CH66" s="26">
        <v>0.03</v>
      </c>
      <c r="CI66" s="26">
        <v>0.27</v>
      </c>
      <c r="CJ66" s="26">
        <v>0.82750000000000001</v>
      </c>
    </row>
    <row r="67" spans="1:88" x14ac:dyDescent="0.3">
      <c r="A67" t="s">
        <v>491</v>
      </c>
      <c r="B67" s="26">
        <v>0.01</v>
      </c>
      <c r="C67" s="26">
        <v>0.36</v>
      </c>
      <c r="D67" s="26">
        <v>1.17</v>
      </c>
      <c r="E67" s="26">
        <v>0.01</v>
      </c>
      <c r="F67" s="26">
        <v>0.45</v>
      </c>
      <c r="G67" s="26">
        <v>0.84</v>
      </c>
      <c r="H67" s="26">
        <v>0.01</v>
      </c>
      <c r="I67" s="26">
        <v>0.46</v>
      </c>
      <c r="J67" s="26">
        <v>0.71</v>
      </c>
      <c r="K67" s="26">
        <v>0.06</v>
      </c>
      <c r="L67" s="26">
        <v>0.2</v>
      </c>
      <c r="M67" s="26">
        <v>1.1599999999999999</v>
      </c>
      <c r="N67" s="26">
        <v>0.08</v>
      </c>
      <c r="O67" s="26">
        <v>0.21</v>
      </c>
      <c r="P67" s="26">
        <v>0.79</v>
      </c>
      <c r="Q67" s="26">
        <v>0.21</v>
      </c>
      <c r="R67" s="26">
        <v>0.4</v>
      </c>
      <c r="S67" s="26">
        <v>0.7</v>
      </c>
      <c r="T67" s="26">
        <v>0.21</v>
      </c>
      <c r="U67" s="26">
        <v>0.39</v>
      </c>
      <c r="V67" s="26">
        <v>0.69</v>
      </c>
      <c r="W67" s="26">
        <v>0.16</v>
      </c>
      <c r="X67" s="26">
        <v>0.31</v>
      </c>
      <c r="Y67" s="26">
        <v>0.55000000000000004</v>
      </c>
      <c r="Z67" s="26">
        <v>0.13</v>
      </c>
      <c r="AA67" s="26">
        <v>0.25</v>
      </c>
      <c r="AB67" s="26">
        <v>0.45</v>
      </c>
      <c r="AC67" s="26">
        <v>0</v>
      </c>
      <c r="AD67" s="26">
        <v>0.18</v>
      </c>
      <c r="AE67" s="26">
        <v>0.88</v>
      </c>
      <c r="AF67" s="26">
        <v>0</v>
      </c>
      <c r="AG67" s="26">
        <v>0.28000000000000003</v>
      </c>
      <c r="AH67" s="26">
        <v>0.87</v>
      </c>
      <c r="AI67" s="26">
        <v>0</v>
      </c>
      <c r="AJ67" s="26">
        <v>0.25</v>
      </c>
      <c r="AK67" s="26">
        <v>0.82</v>
      </c>
      <c r="AL67" s="26">
        <v>0</v>
      </c>
      <c r="AM67" s="26">
        <v>0.25</v>
      </c>
      <c r="AN67" s="26">
        <v>0.79</v>
      </c>
      <c r="AO67" s="26">
        <v>0.01</v>
      </c>
      <c r="AP67" s="26">
        <v>0.17</v>
      </c>
      <c r="AQ67" s="26">
        <v>0.74</v>
      </c>
      <c r="AR67" s="26">
        <v>0</v>
      </c>
      <c r="AS67" s="26">
        <v>0.03</v>
      </c>
      <c r="AT67" s="26">
        <v>0.39</v>
      </c>
      <c r="AU67" s="26">
        <v>0</v>
      </c>
      <c r="AV67" s="26">
        <v>0.04</v>
      </c>
      <c r="AW67" s="26">
        <v>0.22</v>
      </c>
      <c r="AX67" s="26">
        <v>0.04</v>
      </c>
      <c r="AY67" s="26">
        <v>0.12</v>
      </c>
      <c r="AZ67" s="26">
        <v>0.53</v>
      </c>
      <c r="BA67" s="26">
        <v>0.03</v>
      </c>
      <c r="BB67" s="26">
        <v>0.12</v>
      </c>
      <c r="BC67" s="26">
        <v>0.52</v>
      </c>
      <c r="BD67" s="26">
        <v>0</v>
      </c>
      <c r="BE67" s="26">
        <v>0</v>
      </c>
      <c r="BF67" s="26">
        <v>0.14000000000000001</v>
      </c>
      <c r="BG67" s="26">
        <v>0.03</v>
      </c>
      <c r="BH67" s="26">
        <v>0.1</v>
      </c>
      <c r="BI67" s="26">
        <v>0.51</v>
      </c>
      <c r="BJ67" s="26">
        <v>0.02</v>
      </c>
      <c r="BK67" s="26">
        <v>0.13</v>
      </c>
      <c r="BL67" s="26">
        <v>0.32</v>
      </c>
      <c r="BM67" s="26">
        <v>0.02</v>
      </c>
      <c r="BN67" s="26">
        <v>0.15</v>
      </c>
      <c r="BO67" s="26">
        <v>0.39</v>
      </c>
      <c r="BP67" s="26">
        <v>0.01</v>
      </c>
      <c r="BQ67" s="26">
        <v>0.19</v>
      </c>
      <c r="BR67" s="26">
        <v>0.57999999999999996</v>
      </c>
      <c r="BS67" s="26">
        <v>0</v>
      </c>
      <c r="BT67" s="26">
        <v>0.12</v>
      </c>
      <c r="BU67" s="26">
        <v>0.65</v>
      </c>
      <c r="BV67" s="26">
        <v>0</v>
      </c>
      <c r="BW67" s="26">
        <v>0.1</v>
      </c>
      <c r="BX67" s="26">
        <v>0.59</v>
      </c>
      <c r="BY67" s="26">
        <v>0</v>
      </c>
      <c r="BZ67" s="26">
        <v>0.06</v>
      </c>
      <c r="CA67" s="26">
        <v>0.36</v>
      </c>
      <c r="CB67" s="26">
        <v>0</v>
      </c>
      <c r="CC67" s="26">
        <v>0.03</v>
      </c>
      <c r="CD67" s="26">
        <v>0.23</v>
      </c>
      <c r="CE67" s="26">
        <v>0.08</v>
      </c>
      <c r="CF67" s="26">
        <v>0.17</v>
      </c>
      <c r="CG67" s="26">
        <v>0.56000000000000005</v>
      </c>
      <c r="CH67" s="26">
        <v>0.05</v>
      </c>
      <c r="CI67" s="26">
        <v>0.13</v>
      </c>
      <c r="CJ67" s="26">
        <v>0.36</v>
      </c>
    </row>
    <row r="68" spans="1:88" x14ac:dyDescent="0.3">
      <c r="A68" t="s">
        <v>180</v>
      </c>
      <c r="B68" s="26">
        <v>0</v>
      </c>
      <c r="C68" s="26">
        <v>0.46</v>
      </c>
      <c r="D68" s="26">
        <v>1.8774999999999999</v>
      </c>
      <c r="E68" s="26">
        <v>0.02</v>
      </c>
      <c r="F68" s="26">
        <v>0.39</v>
      </c>
      <c r="G68" s="26">
        <v>1.68</v>
      </c>
      <c r="H68" s="26">
        <v>0.03</v>
      </c>
      <c r="I68" s="26">
        <v>0.32500000000000001</v>
      </c>
      <c r="J68" s="26">
        <v>1.5</v>
      </c>
      <c r="K68" s="26">
        <v>0</v>
      </c>
      <c r="L68" s="26">
        <v>0.32</v>
      </c>
      <c r="M68" s="26">
        <v>1.4850000000000001</v>
      </c>
      <c r="N68" s="26">
        <v>0</v>
      </c>
      <c r="O68" s="26">
        <v>0.28499999999999998</v>
      </c>
      <c r="P68" s="26">
        <v>1.425</v>
      </c>
      <c r="Q68" s="26">
        <v>4.2500000000000003E-2</v>
      </c>
      <c r="R68" s="26">
        <v>0.37</v>
      </c>
      <c r="S68" s="26">
        <v>1.605</v>
      </c>
      <c r="T68" s="26">
        <v>3.5000000000000003E-2</v>
      </c>
      <c r="U68" s="26">
        <v>0.38</v>
      </c>
      <c r="V68" s="26">
        <v>1.5874999999999999</v>
      </c>
      <c r="W68" s="26">
        <v>0.04</v>
      </c>
      <c r="X68" s="26">
        <v>0.36499999999999999</v>
      </c>
      <c r="Y68" s="26">
        <v>1.4450000000000001</v>
      </c>
      <c r="Z68" s="26">
        <v>0.04</v>
      </c>
      <c r="AA68" s="26">
        <v>0.31</v>
      </c>
      <c r="AB68" s="26">
        <v>1.165</v>
      </c>
      <c r="AC68" s="26">
        <v>2.5000000000000001E-3</v>
      </c>
      <c r="AD68" s="26">
        <v>0.77</v>
      </c>
      <c r="AE68" s="26">
        <v>2.0699999999999998</v>
      </c>
      <c r="AF68" s="26">
        <v>2.5000000000000001E-3</v>
      </c>
      <c r="AG68" s="26">
        <v>0.75</v>
      </c>
      <c r="AH68" s="26">
        <v>1.9975000000000001</v>
      </c>
      <c r="AI68" s="26">
        <v>0.01</v>
      </c>
      <c r="AJ68" s="26">
        <v>0.63500000000000001</v>
      </c>
      <c r="AK68" s="26">
        <v>1.6875</v>
      </c>
      <c r="AL68" s="26">
        <v>1.2500000000000001E-2</v>
      </c>
      <c r="AM68" s="26">
        <v>0.61499999999999999</v>
      </c>
      <c r="AN68" s="26">
        <v>1.6675</v>
      </c>
      <c r="AO68" s="26">
        <v>1.7500000000000002E-2</v>
      </c>
      <c r="AP68" s="26">
        <v>0.48</v>
      </c>
      <c r="AQ68" s="26">
        <v>1.3425</v>
      </c>
      <c r="AR68" s="26">
        <v>0</v>
      </c>
      <c r="AS68" s="26">
        <v>0.35499999999999998</v>
      </c>
      <c r="AT68" s="26">
        <v>3.7</v>
      </c>
      <c r="AU68" s="26">
        <v>0</v>
      </c>
      <c r="AV68" s="26">
        <v>0.38500000000000001</v>
      </c>
      <c r="AW68" s="26">
        <v>2.7</v>
      </c>
      <c r="AX68" s="26">
        <v>2.2499999999999999E-2</v>
      </c>
      <c r="AY68" s="26">
        <v>0.51</v>
      </c>
      <c r="AZ68" s="26">
        <v>1.6</v>
      </c>
      <c r="BA68" s="26">
        <v>2.2499999999999999E-2</v>
      </c>
      <c r="BB68" s="26">
        <v>0.51</v>
      </c>
      <c r="BC68" s="26">
        <v>1.5774999999999999</v>
      </c>
      <c r="BD68" s="26">
        <v>0</v>
      </c>
      <c r="BE68" s="26">
        <v>0.105</v>
      </c>
      <c r="BF68" s="26">
        <v>1.27</v>
      </c>
      <c r="BG68" s="26">
        <v>0.03</v>
      </c>
      <c r="BH68" s="26">
        <v>0.48499999999999999</v>
      </c>
      <c r="BI68" s="26">
        <v>1.3725000000000001</v>
      </c>
      <c r="BJ68" s="26">
        <v>3.2500000000000001E-2</v>
      </c>
      <c r="BK68" s="26">
        <v>0.375</v>
      </c>
      <c r="BL68" s="26">
        <v>1.0375000000000001</v>
      </c>
      <c r="BM68" s="26">
        <v>4.2500000000000003E-2</v>
      </c>
      <c r="BN68" s="26">
        <v>0.45500000000000002</v>
      </c>
      <c r="BO68" s="26">
        <v>1.1375</v>
      </c>
      <c r="BP68" s="26">
        <v>0.01</v>
      </c>
      <c r="BQ68" s="26">
        <v>0.23</v>
      </c>
      <c r="BR68" s="26">
        <v>0.96499999999999997</v>
      </c>
      <c r="BS68" s="26">
        <v>0.01</v>
      </c>
      <c r="BT68" s="26">
        <v>0.185</v>
      </c>
      <c r="BU68" s="26">
        <v>0.86</v>
      </c>
      <c r="BV68" s="26">
        <v>0.01</v>
      </c>
      <c r="BW68" s="26">
        <v>0.22500000000000001</v>
      </c>
      <c r="BX68" s="26">
        <v>0.88249999999999995</v>
      </c>
      <c r="BY68" s="26">
        <v>0.01</v>
      </c>
      <c r="BZ68" s="26">
        <v>0.19</v>
      </c>
      <c r="CA68" s="26">
        <v>0.77249999999999996</v>
      </c>
      <c r="CB68" s="26">
        <v>0.01</v>
      </c>
      <c r="CC68" s="26">
        <v>0.13</v>
      </c>
      <c r="CD68" s="26">
        <v>0.60250000000000004</v>
      </c>
      <c r="CE68" s="26">
        <v>6.25E-2</v>
      </c>
      <c r="CF68" s="26">
        <v>0.39500000000000002</v>
      </c>
      <c r="CG68" s="26">
        <v>1.2</v>
      </c>
      <c r="CH68" s="26">
        <v>4.4999999999999998E-2</v>
      </c>
      <c r="CI68" s="26">
        <v>0.48499999999999999</v>
      </c>
      <c r="CJ68" s="26">
        <v>0.96499999999999997</v>
      </c>
    </row>
    <row r="69" spans="1:88" x14ac:dyDescent="0.3">
      <c r="A69" t="s">
        <v>181</v>
      </c>
      <c r="B69" s="26">
        <v>0.06</v>
      </c>
      <c r="C69" s="26">
        <v>0.56000000000000005</v>
      </c>
      <c r="D69" s="26">
        <v>2.1625000000000001</v>
      </c>
      <c r="E69" s="26">
        <v>4.2500000000000003E-2</v>
      </c>
      <c r="F69" s="26">
        <v>0.47</v>
      </c>
      <c r="G69" s="26">
        <v>1.8574999999999999</v>
      </c>
      <c r="H69" s="26">
        <v>4.2500000000000003E-2</v>
      </c>
      <c r="I69" s="26">
        <v>0.45</v>
      </c>
      <c r="J69" s="26">
        <v>1.7150000000000001</v>
      </c>
      <c r="K69" s="26">
        <v>2.2499999999999999E-2</v>
      </c>
      <c r="L69" s="26">
        <v>0.31</v>
      </c>
      <c r="M69" s="26">
        <v>1.48</v>
      </c>
      <c r="N69" s="26">
        <v>1.2500000000000001E-2</v>
      </c>
      <c r="O69" s="26">
        <v>0.30499999999999999</v>
      </c>
      <c r="P69" s="26">
        <v>1.125</v>
      </c>
      <c r="Q69" s="26">
        <v>5.2499999999999998E-2</v>
      </c>
      <c r="R69" s="26">
        <v>0.42</v>
      </c>
      <c r="S69" s="26">
        <v>1.55</v>
      </c>
      <c r="T69" s="26">
        <v>5.2499999999999998E-2</v>
      </c>
      <c r="U69" s="26">
        <v>0.41</v>
      </c>
      <c r="V69" s="26">
        <v>1.5549999999999999</v>
      </c>
      <c r="W69" s="26">
        <v>4.2500000000000003E-2</v>
      </c>
      <c r="X69" s="26">
        <v>0.39</v>
      </c>
      <c r="Y69" s="26">
        <v>1.57</v>
      </c>
      <c r="Z69" s="26">
        <v>6.25E-2</v>
      </c>
      <c r="AA69" s="26">
        <v>0.35499999999999998</v>
      </c>
      <c r="AB69" s="26">
        <v>1.32</v>
      </c>
      <c r="AC69" s="26">
        <v>0</v>
      </c>
      <c r="AD69" s="26">
        <v>0.43</v>
      </c>
      <c r="AE69" s="26">
        <v>2.98</v>
      </c>
      <c r="AF69" s="26">
        <v>0</v>
      </c>
      <c r="AG69" s="26">
        <v>0.4</v>
      </c>
      <c r="AH69" s="26">
        <v>2.9550000000000001</v>
      </c>
      <c r="AI69" s="26">
        <v>0</v>
      </c>
      <c r="AJ69" s="26">
        <v>0.4</v>
      </c>
      <c r="AK69" s="26">
        <v>2.6575000000000002</v>
      </c>
      <c r="AL69" s="26">
        <v>0</v>
      </c>
      <c r="AM69" s="26">
        <v>0.39</v>
      </c>
      <c r="AN69" s="26">
        <v>2.6074999999999999</v>
      </c>
      <c r="AO69" s="26">
        <v>2.5000000000000001E-3</v>
      </c>
      <c r="AP69" s="26">
        <v>0.315</v>
      </c>
      <c r="AQ69" s="26">
        <v>2.2025000000000001</v>
      </c>
      <c r="AR69" s="26">
        <v>0</v>
      </c>
      <c r="AS69" s="26">
        <v>0.2</v>
      </c>
      <c r="AT69" s="26">
        <v>3.6775000000000002</v>
      </c>
      <c r="AU69" s="26">
        <v>0</v>
      </c>
      <c r="AV69" s="26">
        <v>0.23499999999999999</v>
      </c>
      <c r="AW69" s="26">
        <v>2.8650000000000002</v>
      </c>
      <c r="AX69" s="26">
        <v>0.02</v>
      </c>
      <c r="AY69" s="26">
        <v>0.34</v>
      </c>
      <c r="AZ69" s="26">
        <v>2.2124999999999999</v>
      </c>
      <c r="BA69" s="26">
        <v>0.02</v>
      </c>
      <c r="BB69" s="26">
        <v>0.34499999999999997</v>
      </c>
      <c r="BC69" s="26">
        <v>2.1675</v>
      </c>
      <c r="BD69" s="26">
        <v>0</v>
      </c>
      <c r="BE69" s="26">
        <v>6.5000000000000002E-2</v>
      </c>
      <c r="BF69" s="26">
        <v>1.3325</v>
      </c>
      <c r="BG69" s="26">
        <v>2.2499999999999999E-2</v>
      </c>
      <c r="BH69" s="26">
        <v>0.33</v>
      </c>
      <c r="BI69" s="26">
        <v>1.85</v>
      </c>
      <c r="BJ69" s="26">
        <v>0.03</v>
      </c>
      <c r="BK69" s="26">
        <v>0.34499999999999997</v>
      </c>
      <c r="BL69" s="26">
        <v>1.3149999999999999</v>
      </c>
      <c r="BM69" s="26">
        <v>0.03</v>
      </c>
      <c r="BN69" s="26">
        <v>0.32500000000000001</v>
      </c>
      <c r="BO69" s="26">
        <v>1.4350000000000001</v>
      </c>
      <c r="BP69" s="26">
        <v>0.02</v>
      </c>
      <c r="BQ69" s="26">
        <v>0.215</v>
      </c>
      <c r="BR69" s="26">
        <v>0.90749999999999997</v>
      </c>
      <c r="BS69" s="26">
        <v>0.01</v>
      </c>
      <c r="BT69" s="26">
        <v>0.13</v>
      </c>
      <c r="BU69" s="26">
        <v>0.79</v>
      </c>
      <c r="BV69" s="26">
        <v>0.01</v>
      </c>
      <c r="BW69" s="26">
        <v>0.115</v>
      </c>
      <c r="BX69" s="26">
        <v>0.8075</v>
      </c>
      <c r="BY69" s="26">
        <v>2.2499999999999999E-2</v>
      </c>
      <c r="BZ69" s="26">
        <v>0.12</v>
      </c>
      <c r="CA69" s="26">
        <v>0.495</v>
      </c>
      <c r="CB69" s="26">
        <v>0.02</v>
      </c>
      <c r="CC69" s="26">
        <v>0.14000000000000001</v>
      </c>
      <c r="CD69" s="26">
        <v>0.44</v>
      </c>
      <c r="CE69" s="26">
        <v>7.2499999999999995E-2</v>
      </c>
      <c r="CF69" s="26">
        <v>0.40500000000000003</v>
      </c>
      <c r="CG69" s="26">
        <v>1.1825000000000001</v>
      </c>
      <c r="CH69" s="26">
        <v>6.5000000000000002E-2</v>
      </c>
      <c r="CI69" s="26">
        <v>0.32500000000000001</v>
      </c>
      <c r="CJ69" s="26">
        <v>0.90749999999999997</v>
      </c>
    </row>
    <row r="70" spans="1:88" x14ac:dyDescent="0.3">
      <c r="A70" t="s">
        <v>182</v>
      </c>
      <c r="B70" s="26">
        <v>4.7500000000000001E-2</v>
      </c>
      <c r="C70" s="26">
        <v>0.55000000000000004</v>
      </c>
      <c r="D70" s="26">
        <v>2.3525</v>
      </c>
      <c r="E70" s="26">
        <v>5.2499999999999998E-2</v>
      </c>
      <c r="F70" s="26">
        <v>0.36</v>
      </c>
      <c r="G70" s="26">
        <v>2.46</v>
      </c>
      <c r="H70" s="26">
        <v>0.06</v>
      </c>
      <c r="I70" s="26">
        <v>0.35499999999999998</v>
      </c>
      <c r="J70" s="26">
        <v>2.3149999999999999</v>
      </c>
      <c r="K70" s="26">
        <v>0</v>
      </c>
      <c r="L70" s="26">
        <v>0.19</v>
      </c>
      <c r="M70" s="26">
        <v>1.8025</v>
      </c>
      <c r="N70" s="26">
        <v>0</v>
      </c>
      <c r="O70" s="26">
        <v>0.14499999999999999</v>
      </c>
      <c r="P70" s="26">
        <v>1.675</v>
      </c>
      <c r="Q70" s="26">
        <v>0.04</v>
      </c>
      <c r="R70" s="26">
        <v>0.3</v>
      </c>
      <c r="S70" s="26">
        <v>1.885</v>
      </c>
      <c r="T70" s="26">
        <v>0.04</v>
      </c>
      <c r="U70" s="26">
        <v>0.29499999999999998</v>
      </c>
      <c r="V70" s="26">
        <v>1.8674999999999999</v>
      </c>
      <c r="W70" s="26">
        <v>0.03</v>
      </c>
      <c r="X70" s="26">
        <v>0.23499999999999999</v>
      </c>
      <c r="Y70" s="26">
        <v>1.6375</v>
      </c>
      <c r="Z70" s="26">
        <v>2.5000000000000001E-2</v>
      </c>
      <c r="AA70" s="26">
        <v>0.19</v>
      </c>
      <c r="AB70" s="26">
        <v>1.4575</v>
      </c>
      <c r="AC70" s="26">
        <v>0</v>
      </c>
      <c r="AD70" s="26">
        <v>0.19</v>
      </c>
      <c r="AE70" s="26">
        <v>2.5950000000000002</v>
      </c>
      <c r="AF70" s="26">
        <v>0</v>
      </c>
      <c r="AG70" s="26">
        <v>0.23</v>
      </c>
      <c r="AH70" s="26">
        <v>2.585</v>
      </c>
      <c r="AI70" s="26">
        <v>0</v>
      </c>
      <c r="AJ70" s="26">
        <v>0.255</v>
      </c>
      <c r="AK70" s="26">
        <v>2.5225</v>
      </c>
      <c r="AL70" s="26">
        <v>0</v>
      </c>
      <c r="AM70" s="26">
        <v>0.245</v>
      </c>
      <c r="AN70" s="26">
        <v>2.5150000000000001</v>
      </c>
      <c r="AO70" s="26">
        <v>0</v>
      </c>
      <c r="AP70" s="26">
        <v>0.22500000000000001</v>
      </c>
      <c r="AQ70" s="26">
        <v>1.835</v>
      </c>
      <c r="AR70" s="26">
        <v>0</v>
      </c>
      <c r="AS70" s="26">
        <v>7.0000000000000007E-2</v>
      </c>
      <c r="AT70" s="26">
        <v>2.8025000000000002</v>
      </c>
      <c r="AU70" s="26">
        <v>0</v>
      </c>
      <c r="AV70" s="26">
        <v>7.0000000000000007E-2</v>
      </c>
      <c r="AW70" s="26">
        <v>2.3450000000000002</v>
      </c>
      <c r="AX70" s="26">
        <v>0</v>
      </c>
      <c r="AY70" s="26">
        <v>0.23</v>
      </c>
      <c r="AZ70" s="26">
        <v>1.7625</v>
      </c>
      <c r="BA70" s="26">
        <v>0</v>
      </c>
      <c r="BB70" s="26">
        <v>0.23</v>
      </c>
      <c r="BC70" s="26">
        <v>1.7324999999999999</v>
      </c>
      <c r="BD70" s="26">
        <v>0</v>
      </c>
      <c r="BE70" s="26">
        <v>0</v>
      </c>
      <c r="BF70" s="26">
        <v>0.85750000000000004</v>
      </c>
      <c r="BG70" s="26">
        <v>0</v>
      </c>
      <c r="BH70" s="26">
        <v>0.24</v>
      </c>
      <c r="BI70" s="26">
        <v>1.7849999999999999</v>
      </c>
      <c r="BJ70" s="26">
        <v>0</v>
      </c>
      <c r="BK70" s="26">
        <v>0.14499999999999999</v>
      </c>
      <c r="BL70" s="26">
        <v>1.28</v>
      </c>
      <c r="BM70" s="26">
        <v>0</v>
      </c>
      <c r="BN70" s="26">
        <v>0.17499999999999999</v>
      </c>
      <c r="BO70" s="26">
        <v>1.4325000000000001</v>
      </c>
      <c r="BP70" s="26">
        <v>2.2499999999999999E-2</v>
      </c>
      <c r="BQ70" s="26">
        <v>0.2</v>
      </c>
      <c r="BR70" s="26">
        <v>1.5</v>
      </c>
      <c r="BS70" s="26">
        <v>0.03</v>
      </c>
      <c r="BT70" s="26">
        <v>0.215</v>
      </c>
      <c r="BU70" s="26">
        <v>1.39</v>
      </c>
      <c r="BV70" s="26">
        <v>2.2499999999999999E-2</v>
      </c>
      <c r="BW70" s="26">
        <v>0.22500000000000001</v>
      </c>
      <c r="BX70" s="26">
        <v>1.2775000000000001</v>
      </c>
      <c r="BY70" s="26">
        <v>0.02</v>
      </c>
      <c r="BZ70" s="26">
        <v>0.14499999999999999</v>
      </c>
      <c r="CA70" s="26">
        <v>1.115</v>
      </c>
      <c r="CB70" s="26">
        <v>0.01</v>
      </c>
      <c r="CC70" s="26">
        <v>0.08</v>
      </c>
      <c r="CD70" s="26">
        <v>0.95499999999999996</v>
      </c>
      <c r="CE70" s="26">
        <v>0.03</v>
      </c>
      <c r="CF70" s="26">
        <v>0.185</v>
      </c>
      <c r="CG70" s="26">
        <v>1.18</v>
      </c>
      <c r="CH70" s="26">
        <v>3.2500000000000001E-2</v>
      </c>
      <c r="CI70" s="26">
        <v>0.22500000000000001</v>
      </c>
      <c r="CJ70" s="26">
        <v>1.2749999999999999</v>
      </c>
    </row>
    <row r="71" spans="1:88" x14ac:dyDescent="0.3">
      <c r="A71" t="s">
        <v>87</v>
      </c>
      <c r="B71" s="26">
        <v>1.4999999999999999E-2</v>
      </c>
      <c r="C71" s="26">
        <v>0.47</v>
      </c>
      <c r="D71" s="26">
        <v>2.6524999999999999</v>
      </c>
      <c r="E71" s="26">
        <v>0.04</v>
      </c>
      <c r="F71" s="26">
        <v>0.315</v>
      </c>
      <c r="G71" s="26">
        <v>2.585</v>
      </c>
      <c r="H71" s="26">
        <v>6.25E-2</v>
      </c>
      <c r="I71" s="26">
        <v>0.25</v>
      </c>
      <c r="J71" s="26">
        <v>2.3199999999999998</v>
      </c>
      <c r="K71" s="26">
        <v>0</v>
      </c>
      <c r="L71" s="26">
        <v>0.24</v>
      </c>
      <c r="M71" s="26">
        <v>1.35</v>
      </c>
      <c r="N71" s="26">
        <v>0</v>
      </c>
      <c r="O71" s="26">
        <v>0.28999999999999998</v>
      </c>
      <c r="P71" s="26">
        <v>1.1425000000000001</v>
      </c>
      <c r="Q71" s="26">
        <v>4.2500000000000003E-2</v>
      </c>
      <c r="R71" s="26">
        <v>0.28499999999999998</v>
      </c>
      <c r="S71" s="26">
        <v>2.2675000000000001</v>
      </c>
      <c r="T71" s="26">
        <v>0.04</v>
      </c>
      <c r="U71" s="26">
        <v>0.27500000000000002</v>
      </c>
      <c r="V71" s="26">
        <v>2.27</v>
      </c>
      <c r="W71" s="26">
        <v>0.03</v>
      </c>
      <c r="X71" s="26">
        <v>0.25</v>
      </c>
      <c r="Y71" s="26">
        <v>1.905</v>
      </c>
      <c r="Z71" s="26">
        <v>0.03</v>
      </c>
      <c r="AA71" s="26">
        <v>0.20499999999999999</v>
      </c>
      <c r="AB71" s="26">
        <v>1.7</v>
      </c>
      <c r="AC71" s="26">
        <v>0</v>
      </c>
      <c r="AD71" s="26">
        <v>0.2</v>
      </c>
      <c r="AE71" s="26">
        <v>2.0375000000000001</v>
      </c>
      <c r="AF71" s="26">
        <v>0</v>
      </c>
      <c r="AG71" s="26">
        <v>0.215</v>
      </c>
      <c r="AH71" s="26">
        <v>1.9950000000000001</v>
      </c>
      <c r="AI71" s="26">
        <v>0</v>
      </c>
      <c r="AJ71" s="26">
        <v>0.19</v>
      </c>
      <c r="AK71" s="26">
        <v>1.8125</v>
      </c>
      <c r="AL71" s="26">
        <v>0</v>
      </c>
      <c r="AM71" s="26">
        <v>0.19</v>
      </c>
      <c r="AN71" s="26">
        <v>1.7625</v>
      </c>
      <c r="AO71" s="26">
        <v>0</v>
      </c>
      <c r="AP71" s="26">
        <v>0.27</v>
      </c>
      <c r="AQ71" s="26">
        <v>1.575</v>
      </c>
      <c r="AR71" s="26">
        <v>0</v>
      </c>
      <c r="AS71" s="26">
        <v>4.4999999999999998E-2</v>
      </c>
      <c r="AT71" s="26">
        <v>3.2050000000000001</v>
      </c>
      <c r="AU71" s="26">
        <v>0</v>
      </c>
      <c r="AV71" s="26">
        <v>7.0000000000000007E-2</v>
      </c>
      <c r="AW71" s="26">
        <v>1.9175</v>
      </c>
      <c r="AX71" s="26">
        <v>0</v>
      </c>
      <c r="AY71" s="26">
        <v>0.23499999999999999</v>
      </c>
      <c r="AZ71" s="26">
        <v>1.4924999999999999</v>
      </c>
      <c r="BA71" s="26">
        <v>0</v>
      </c>
      <c r="BB71" s="26">
        <v>0.23</v>
      </c>
      <c r="BC71" s="26">
        <v>1.4975000000000001</v>
      </c>
      <c r="BD71" s="26">
        <v>0</v>
      </c>
      <c r="BE71" s="26">
        <v>0</v>
      </c>
      <c r="BF71" s="26">
        <v>0.59250000000000003</v>
      </c>
      <c r="BG71" s="26">
        <v>0</v>
      </c>
      <c r="BH71" s="26">
        <v>0.21</v>
      </c>
      <c r="BI71" s="26">
        <v>1.39</v>
      </c>
      <c r="BJ71" s="26">
        <v>0.01</v>
      </c>
      <c r="BK71" s="26">
        <v>0.17499999999999999</v>
      </c>
      <c r="BL71" s="26">
        <v>0.97</v>
      </c>
      <c r="BM71" s="26">
        <v>0</v>
      </c>
      <c r="BN71" s="26">
        <v>0.16500000000000001</v>
      </c>
      <c r="BO71" s="26">
        <v>1.1074999999999999</v>
      </c>
      <c r="BP71" s="26">
        <v>4.2500000000000003E-2</v>
      </c>
      <c r="BQ71" s="26">
        <v>0.33</v>
      </c>
      <c r="BR71" s="26">
        <v>1.5625</v>
      </c>
      <c r="BS71" s="26">
        <v>0.03</v>
      </c>
      <c r="BT71" s="26">
        <v>0.21</v>
      </c>
      <c r="BU71" s="26">
        <v>1.0974999999999999</v>
      </c>
      <c r="BV71" s="26">
        <v>0.02</v>
      </c>
      <c r="BW71" s="26">
        <v>0.19500000000000001</v>
      </c>
      <c r="BX71" s="26">
        <v>0.95750000000000002</v>
      </c>
      <c r="BY71" s="26">
        <v>1.2500000000000001E-2</v>
      </c>
      <c r="BZ71" s="26">
        <v>0.16500000000000001</v>
      </c>
      <c r="CA71" s="26">
        <v>0.6875</v>
      </c>
      <c r="CB71" s="26">
        <v>0.01</v>
      </c>
      <c r="CC71" s="26">
        <v>0.115</v>
      </c>
      <c r="CD71" s="26">
        <v>0.69499999999999995</v>
      </c>
      <c r="CE71" s="26">
        <v>0.03</v>
      </c>
      <c r="CF71" s="26">
        <v>0.27</v>
      </c>
      <c r="CG71" s="26">
        <v>1.1599999999999999</v>
      </c>
      <c r="CH71" s="26">
        <v>0.02</v>
      </c>
      <c r="CI71" s="26">
        <v>0.27500000000000002</v>
      </c>
      <c r="CJ71" s="26">
        <v>1.0575000000000001</v>
      </c>
    </row>
    <row r="72" spans="1:88" x14ac:dyDescent="0.3">
      <c r="A72" t="s">
        <v>183</v>
      </c>
      <c r="B72" s="26">
        <v>2.2499999999999999E-2</v>
      </c>
      <c r="C72" s="26">
        <v>0.51</v>
      </c>
      <c r="D72" s="26">
        <v>2.3450000000000002</v>
      </c>
      <c r="E72" s="26">
        <v>0.06</v>
      </c>
      <c r="F72" s="26">
        <v>0.36</v>
      </c>
      <c r="G72" s="26">
        <v>2.12</v>
      </c>
      <c r="H72" s="26">
        <v>5.2499999999999998E-2</v>
      </c>
      <c r="I72" s="26">
        <v>0.31</v>
      </c>
      <c r="J72" s="26">
        <v>2.0350000000000001</v>
      </c>
      <c r="K72" s="26">
        <v>0</v>
      </c>
      <c r="L72" s="26">
        <v>0.215</v>
      </c>
      <c r="M72" s="26">
        <v>2.6974999999999998</v>
      </c>
      <c r="N72" s="26">
        <v>0</v>
      </c>
      <c r="O72" s="26">
        <v>0.15</v>
      </c>
      <c r="P72" s="26">
        <v>2.2425000000000002</v>
      </c>
      <c r="Q72" s="26">
        <v>5.2499999999999998E-2</v>
      </c>
      <c r="R72" s="26">
        <v>0.23</v>
      </c>
      <c r="S72" s="26">
        <v>2.2999999999999998</v>
      </c>
      <c r="T72" s="26">
        <v>0.05</v>
      </c>
      <c r="U72" s="26">
        <v>0.23</v>
      </c>
      <c r="V72" s="26">
        <v>2.2524999999999999</v>
      </c>
      <c r="W72" s="26">
        <v>0.04</v>
      </c>
      <c r="X72" s="26">
        <v>0.18</v>
      </c>
      <c r="Y72" s="26">
        <v>2.13</v>
      </c>
      <c r="Z72" s="26">
        <v>0.03</v>
      </c>
      <c r="AA72" s="26">
        <v>0.16</v>
      </c>
      <c r="AB72" s="26">
        <v>1.7849999999999999</v>
      </c>
      <c r="AC72" s="26">
        <v>0</v>
      </c>
      <c r="AD72" s="26">
        <v>0.22500000000000001</v>
      </c>
      <c r="AE72" s="26">
        <v>2.8650000000000002</v>
      </c>
      <c r="AF72" s="26">
        <v>0</v>
      </c>
      <c r="AG72" s="26">
        <v>0.20499999999999999</v>
      </c>
      <c r="AH72" s="26">
        <v>2.88</v>
      </c>
      <c r="AI72" s="26">
        <v>0</v>
      </c>
      <c r="AJ72" s="26">
        <v>0.19500000000000001</v>
      </c>
      <c r="AK72" s="26">
        <v>2.77</v>
      </c>
      <c r="AL72" s="26">
        <v>0</v>
      </c>
      <c r="AM72" s="26">
        <v>0.185</v>
      </c>
      <c r="AN72" s="26">
        <v>2.7450000000000001</v>
      </c>
      <c r="AO72" s="26">
        <v>0</v>
      </c>
      <c r="AP72" s="26">
        <v>0.19500000000000001</v>
      </c>
      <c r="AQ72" s="26">
        <v>2.6274999999999999</v>
      </c>
      <c r="AR72" s="26">
        <v>0</v>
      </c>
      <c r="AS72" s="26">
        <v>7.0000000000000007E-2</v>
      </c>
      <c r="AT72" s="26">
        <v>4.7350000000000003</v>
      </c>
      <c r="AU72" s="26">
        <v>0</v>
      </c>
      <c r="AV72" s="26">
        <v>0.13500000000000001</v>
      </c>
      <c r="AW72" s="26">
        <v>3.5449999999999999</v>
      </c>
      <c r="AX72" s="26">
        <v>0</v>
      </c>
      <c r="AY72" s="26">
        <v>0.18</v>
      </c>
      <c r="AZ72" s="26">
        <v>2.6974999999999998</v>
      </c>
      <c r="BA72" s="26">
        <v>0</v>
      </c>
      <c r="BB72" s="26">
        <v>0.18</v>
      </c>
      <c r="BC72" s="26">
        <v>2.6850000000000001</v>
      </c>
      <c r="BD72" s="26">
        <v>0</v>
      </c>
      <c r="BE72" s="26">
        <v>0.05</v>
      </c>
      <c r="BF72" s="26">
        <v>1.76</v>
      </c>
      <c r="BG72" s="26">
        <v>0</v>
      </c>
      <c r="BH72" s="26">
        <v>0.22500000000000001</v>
      </c>
      <c r="BI72" s="26">
        <v>2.4449999999999998</v>
      </c>
      <c r="BJ72" s="26">
        <v>0</v>
      </c>
      <c r="BK72" s="26">
        <v>0.17499999999999999</v>
      </c>
      <c r="BL72" s="26">
        <v>1.79</v>
      </c>
      <c r="BM72" s="26">
        <v>0</v>
      </c>
      <c r="BN72" s="26">
        <v>0.16500000000000001</v>
      </c>
      <c r="BO72" s="26">
        <v>2.1025</v>
      </c>
      <c r="BP72" s="26">
        <v>4.2500000000000003E-2</v>
      </c>
      <c r="BQ72" s="26">
        <v>0.21</v>
      </c>
      <c r="BR72" s="26">
        <v>1.56</v>
      </c>
      <c r="BS72" s="26">
        <v>3.2500000000000001E-2</v>
      </c>
      <c r="BT72" s="26">
        <v>0.18</v>
      </c>
      <c r="BU72" s="26">
        <v>1.0625</v>
      </c>
      <c r="BV72" s="26">
        <v>0.03</v>
      </c>
      <c r="BW72" s="26">
        <v>0.155</v>
      </c>
      <c r="BX72" s="26">
        <v>1.0024999999999999</v>
      </c>
      <c r="BY72" s="26">
        <v>0.02</v>
      </c>
      <c r="BZ72" s="26">
        <v>0.17</v>
      </c>
      <c r="CA72" s="26">
        <v>0.90249999999999997</v>
      </c>
      <c r="CB72" s="26">
        <v>0.01</v>
      </c>
      <c r="CC72" s="26">
        <v>9.5000000000000001E-2</v>
      </c>
      <c r="CD72" s="26">
        <v>0.88749999999999996</v>
      </c>
      <c r="CE72" s="26">
        <v>0.05</v>
      </c>
      <c r="CF72" s="26">
        <v>0.17</v>
      </c>
      <c r="CG72" s="26">
        <v>1.5349999999999999</v>
      </c>
      <c r="CH72" s="26">
        <v>0.04</v>
      </c>
      <c r="CI72" s="26">
        <v>0.21</v>
      </c>
      <c r="CJ72" s="26">
        <v>1.5725</v>
      </c>
    </row>
    <row r="73" spans="1:88" x14ac:dyDescent="0.3">
      <c r="A73" t="s">
        <v>184</v>
      </c>
      <c r="B73" s="26">
        <v>0</v>
      </c>
      <c r="C73" s="26">
        <v>0.63500000000000001</v>
      </c>
      <c r="D73" s="26">
        <v>1.5874999999999999</v>
      </c>
      <c r="E73" s="26">
        <v>3.2500000000000001E-2</v>
      </c>
      <c r="F73" s="26">
        <v>0.42</v>
      </c>
      <c r="G73" s="26">
        <v>1.3274999999999999</v>
      </c>
      <c r="H73" s="26">
        <v>3.2500000000000001E-2</v>
      </c>
      <c r="I73" s="26">
        <v>0.39500000000000002</v>
      </c>
      <c r="J73" s="26">
        <v>1.1375</v>
      </c>
      <c r="K73" s="26">
        <v>0</v>
      </c>
      <c r="L73" s="26">
        <v>0.22500000000000001</v>
      </c>
      <c r="M73" s="26">
        <v>1.6675</v>
      </c>
      <c r="N73" s="26">
        <v>2.5000000000000001E-3</v>
      </c>
      <c r="O73" s="26">
        <v>0.18</v>
      </c>
      <c r="P73" s="26">
        <v>1.4924999999999999</v>
      </c>
      <c r="Q73" s="26">
        <v>0.05</v>
      </c>
      <c r="R73" s="26">
        <v>0.35499999999999998</v>
      </c>
      <c r="S73" s="26">
        <v>1.0674999999999999</v>
      </c>
      <c r="T73" s="26">
        <v>0.05</v>
      </c>
      <c r="U73" s="26">
        <v>0.35</v>
      </c>
      <c r="V73" s="26">
        <v>1.0549999999999999</v>
      </c>
      <c r="W73" s="26">
        <v>4.2500000000000003E-2</v>
      </c>
      <c r="X73" s="26">
        <v>0.34499999999999997</v>
      </c>
      <c r="Y73" s="26">
        <v>1.1000000000000001</v>
      </c>
      <c r="Z73" s="26">
        <v>4.2500000000000003E-2</v>
      </c>
      <c r="AA73" s="26">
        <v>0.33</v>
      </c>
      <c r="AB73" s="26">
        <v>0.91500000000000004</v>
      </c>
      <c r="AC73" s="26">
        <v>0</v>
      </c>
      <c r="AD73" s="26">
        <v>0.2</v>
      </c>
      <c r="AE73" s="26">
        <v>1.98</v>
      </c>
      <c r="AF73" s="26">
        <v>0</v>
      </c>
      <c r="AG73" s="26">
        <v>0.215</v>
      </c>
      <c r="AH73" s="26">
        <v>2.0449999999999999</v>
      </c>
      <c r="AI73" s="26">
        <v>0</v>
      </c>
      <c r="AJ73" s="26">
        <v>0.2</v>
      </c>
      <c r="AK73" s="26">
        <v>1.9325000000000001</v>
      </c>
      <c r="AL73" s="26">
        <v>0</v>
      </c>
      <c r="AM73" s="26">
        <v>0.2</v>
      </c>
      <c r="AN73" s="26">
        <v>1.875</v>
      </c>
      <c r="AO73" s="26">
        <v>0</v>
      </c>
      <c r="AP73" s="26">
        <v>0.14499999999999999</v>
      </c>
      <c r="AQ73" s="26">
        <v>1.5075000000000001</v>
      </c>
      <c r="AR73" s="26">
        <v>0</v>
      </c>
      <c r="AS73" s="26">
        <v>0.2</v>
      </c>
      <c r="AT73" s="26">
        <v>3.2425000000000002</v>
      </c>
      <c r="AU73" s="26">
        <v>0</v>
      </c>
      <c r="AV73" s="26">
        <v>0.155</v>
      </c>
      <c r="AW73" s="26">
        <v>2.5975000000000001</v>
      </c>
      <c r="AX73" s="26">
        <v>0</v>
      </c>
      <c r="AY73" s="26">
        <v>0.215</v>
      </c>
      <c r="AZ73" s="26">
        <v>1.6274999999999999</v>
      </c>
      <c r="BA73" s="26">
        <v>0</v>
      </c>
      <c r="BB73" s="26">
        <v>0.21</v>
      </c>
      <c r="BC73" s="26">
        <v>1.5925</v>
      </c>
      <c r="BD73" s="26">
        <v>0</v>
      </c>
      <c r="BE73" s="26">
        <v>0</v>
      </c>
      <c r="BF73" s="26">
        <v>0.81499999999999995</v>
      </c>
      <c r="BG73" s="26">
        <v>2.5000000000000001E-3</v>
      </c>
      <c r="BH73" s="26">
        <v>0.185</v>
      </c>
      <c r="BI73" s="26">
        <v>1.54</v>
      </c>
      <c r="BJ73" s="26">
        <v>2.5000000000000001E-3</v>
      </c>
      <c r="BK73" s="26">
        <v>0.16</v>
      </c>
      <c r="BL73" s="26">
        <v>1</v>
      </c>
      <c r="BM73" s="26">
        <v>2.5000000000000001E-3</v>
      </c>
      <c r="BN73" s="26">
        <v>0.19</v>
      </c>
      <c r="BO73" s="26">
        <v>1.1299999999999999</v>
      </c>
      <c r="BP73" s="26">
        <v>0.02</v>
      </c>
      <c r="BQ73" s="26">
        <v>0.25</v>
      </c>
      <c r="BR73" s="26">
        <v>0.98750000000000004</v>
      </c>
      <c r="BS73" s="26">
        <v>3.2500000000000001E-2</v>
      </c>
      <c r="BT73" s="26">
        <v>0.21</v>
      </c>
      <c r="BU73" s="26">
        <v>1.1475</v>
      </c>
      <c r="BV73" s="26">
        <v>4.2500000000000003E-2</v>
      </c>
      <c r="BW73" s="26">
        <v>0.19</v>
      </c>
      <c r="BX73" s="26">
        <v>0.96</v>
      </c>
      <c r="BY73" s="26">
        <v>0.03</v>
      </c>
      <c r="BZ73" s="26">
        <v>0.14000000000000001</v>
      </c>
      <c r="CA73" s="26">
        <v>0.8125</v>
      </c>
      <c r="CB73" s="26">
        <v>2.2499999999999999E-2</v>
      </c>
      <c r="CC73" s="26">
        <v>0.13500000000000001</v>
      </c>
      <c r="CD73" s="26">
        <v>0.57250000000000001</v>
      </c>
      <c r="CE73" s="26">
        <v>3.2500000000000001E-2</v>
      </c>
      <c r="CF73" s="26">
        <v>0.255</v>
      </c>
      <c r="CG73" s="26">
        <v>0.95</v>
      </c>
      <c r="CH73" s="26">
        <v>0.06</v>
      </c>
      <c r="CI73" s="26">
        <v>0.23499999999999999</v>
      </c>
      <c r="CJ73" s="26">
        <v>1.0674999999999999</v>
      </c>
    </row>
    <row r="74" spans="1:88" x14ac:dyDescent="0.3">
      <c r="A74" t="s">
        <v>185</v>
      </c>
      <c r="B74" s="26">
        <v>0</v>
      </c>
      <c r="C74" s="26">
        <v>0.36499999999999999</v>
      </c>
      <c r="D74" s="26">
        <v>1.4275</v>
      </c>
      <c r="E74" s="26">
        <v>3.2500000000000001E-2</v>
      </c>
      <c r="F74" s="26">
        <v>0.40500000000000003</v>
      </c>
      <c r="G74" s="26">
        <v>1.2424999999999999</v>
      </c>
      <c r="H74" s="26">
        <v>0.03</v>
      </c>
      <c r="I74" s="26">
        <v>0.32500000000000001</v>
      </c>
      <c r="J74" s="26">
        <v>1.105</v>
      </c>
      <c r="K74" s="26">
        <v>0</v>
      </c>
      <c r="L74" s="26">
        <v>0.125</v>
      </c>
      <c r="M74" s="26">
        <v>0.64</v>
      </c>
      <c r="N74" s="26">
        <v>0</v>
      </c>
      <c r="O74" s="26">
        <v>0.12</v>
      </c>
      <c r="P74" s="26">
        <v>0.79500000000000004</v>
      </c>
      <c r="Q74" s="26">
        <v>0.05</v>
      </c>
      <c r="R74" s="26">
        <v>0.27</v>
      </c>
      <c r="S74" s="26">
        <v>1.0049999999999999</v>
      </c>
      <c r="T74" s="26">
        <v>0.05</v>
      </c>
      <c r="U74" s="26">
        <v>0.26</v>
      </c>
      <c r="V74" s="26">
        <v>1.0325</v>
      </c>
      <c r="W74" s="26">
        <v>0.04</v>
      </c>
      <c r="X74" s="26">
        <v>0.22500000000000001</v>
      </c>
      <c r="Y74" s="26">
        <v>0.96750000000000003</v>
      </c>
      <c r="Z74" s="26">
        <v>3.2500000000000001E-2</v>
      </c>
      <c r="AA74" s="26">
        <v>0.21</v>
      </c>
      <c r="AB74" s="26">
        <v>0.91</v>
      </c>
      <c r="AC74" s="26">
        <v>0</v>
      </c>
      <c r="AD74" s="26">
        <v>0.05</v>
      </c>
      <c r="AE74" s="26">
        <v>1.2925</v>
      </c>
      <c r="AF74" s="26">
        <v>0</v>
      </c>
      <c r="AG74" s="26">
        <v>5.5E-2</v>
      </c>
      <c r="AH74" s="26">
        <v>1.2450000000000001</v>
      </c>
      <c r="AI74" s="26">
        <v>0</v>
      </c>
      <c r="AJ74" s="26">
        <v>0.05</v>
      </c>
      <c r="AK74" s="26">
        <v>1.1675</v>
      </c>
      <c r="AL74" s="26">
        <v>0</v>
      </c>
      <c r="AM74" s="26">
        <v>4.4999999999999998E-2</v>
      </c>
      <c r="AN74" s="26">
        <v>1.165</v>
      </c>
      <c r="AO74" s="26">
        <v>0</v>
      </c>
      <c r="AP74" s="26">
        <v>0.06</v>
      </c>
      <c r="AQ74" s="26">
        <v>0.86499999999999999</v>
      </c>
      <c r="AR74" s="26">
        <v>0</v>
      </c>
      <c r="AS74" s="26">
        <v>3.5000000000000003E-2</v>
      </c>
      <c r="AT74" s="26">
        <v>2.3250000000000002</v>
      </c>
      <c r="AU74" s="26">
        <v>0</v>
      </c>
      <c r="AV74" s="26">
        <v>0.02</v>
      </c>
      <c r="AW74" s="26">
        <v>1.5024999999999999</v>
      </c>
      <c r="AX74" s="26">
        <v>0</v>
      </c>
      <c r="AY74" s="26">
        <v>4.4999999999999998E-2</v>
      </c>
      <c r="AZ74" s="26">
        <v>0.99250000000000005</v>
      </c>
      <c r="BA74" s="26">
        <v>0</v>
      </c>
      <c r="BB74" s="26">
        <v>4.4999999999999998E-2</v>
      </c>
      <c r="BC74" s="26">
        <v>0.98250000000000004</v>
      </c>
      <c r="BD74" s="26">
        <v>0</v>
      </c>
      <c r="BE74" s="26">
        <v>0</v>
      </c>
      <c r="BF74" s="26">
        <v>0.24</v>
      </c>
      <c r="BG74" s="26">
        <v>0</v>
      </c>
      <c r="BH74" s="26">
        <v>5.5E-2</v>
      </c>
      <c r="BI74" s="26">
        <v>0.86499999999999999</v>
      </c>
      <c r="BJ74" s="26">
        <v>0</v>
      </c>
      <c r="BK74" s="26">
        <v>4.4999999999999998E-2</v>
      </c>
      <c r="BL74" s="26">
        <v>0.69499999999999995</v>
      </c>
      <c r="BM74" s="26">
        <v>0</v>
      </c>
      <c r="BN74" s="26">
        <v>0.05</v>
      </c>
      <c r="BO74" s="26">
        <v>0.76749999999999996</v>
      </c>
      <c r="BP74" s="26">
        <v>0.03</v>
      </c>
      <c r="BQ74" s="26">
        <v>0.185</v>
      </c>
      <c r="BR74" s="26">
        <v>0.71250000000000002</v>
      </c>
      <c r="BS74" s="26">
        <v>2.2499999999999999E-2</v>
      </c>
      <c r="BT74" s="26">
        <v>0.14000000000000001</v>
      </c>
      <c r="BU74" s="26">
        <v>0.60499999999999998</v>
      </c>
      <c r="BV74" s="26">
        <v>0.03</v>
      </c>
      <c r="BW74" s="26">
        <v>0.11</v>
      </c>
      <c r="BX74" s="26">
        <v>0.54749999999999999</v>
      </c>
      <c r="BY74" s="26">
        <v>0.02</v>
      </c>
      <c r="BZ74" s="26">
        <v>9.5000000000000001E-2</v>
      </c>
      <c r="CA74" s="26">
        <v>0.55500000000000005</v>
      </c>
      <c r="CB74" s="26">
        <v>1.2500000000000001E-2</v>
      </c>
      <c r="CC74" s="26">
        <v>7.0000000000000007E-2</v>
      </c>
      <c r="CD74" s="26">
        <v>0.375</v>
      </c>
      <c r="CE74" s="26">
        <v>0.03</v>
      </c>
      <c r="CF74" s="26">
        <v>0.13</v>
      </c>
      <c r="CG74" s="26">
        <v>0.59499999999999997</v>
      </c>
      <c r="CH74" s="26">
        <v>0.03</v>
      </c>
      <c r="CI74" s="26">
        <v>0.14499999999999999</v>
      </c>
      <c r="CJ74" s="26">
        <v>0.53749999999999998</v>
      </c>
    </row>
    <row r="75" spans="1:88" x14ac:dyDescent="0.3">
      <c r="A75" t="s">
        <v>186</v>
      </c>
      <c r="B75" s="26">
        <v>1.7500000000000002E-2</v>
      </c>
      <c r="C75" s="26">
        <v>0.54500000000000004</v>
      </c>
      <c r="D75" s="26">
        <v>2.1825000000000001</v>
      </c>
      <c r="E75" s="26">
        <v>6.25E-2</v>
      </c>
      <c r="F75" s="26">
        <v>0.36499999999999999</v>
      </c>
      <c r="G75" s="26">
        <v>1.6575</v>
      </c>
      <c r="H75" s="26">
        <v>5.2499999999999998E-2</v>
      </c>
      <c r="I75" s="26">
        <v>0.315</v>
      </c>
      <c r="J75" s="26">
        <v>1.56</v>
      </c>
      <c r="K75" s="26">
        <v>0</v>
      </c>
      <c r="L75" s="26">
        <v>0.41</v>
      </c>
      <c r="M75" s="26">
        <v>1.45</v>
      </c>
      <c r="N75" s="26">
        <v>0</v>
      </c>
      <c r="O75" s="26">
        <v>0.25</v>
      </c>
      <c r="P75" s="26">
        <v>1.3674999999999999</v>
      </c>
      <c r="Q75" s="26">
        <v>0.1</v>
      </c>
      <c r="R75" s="26">
        <v>0.3</v>
      </c>
      <c r="S75" s="26">
        <v>1.5375000000000001</v>
      </c>
      <c r="T75" s="26">
        <v>0.09</v>
      </c>
      <c r="U75" s="26">
        <v>0.28999999999999998</v>
      </c>
      <c r="V75" s="26">
        <v>1.5449999999999999</v>
      </c>
      <c r="W75" s="26">
        <v>7.2499999999999995E-2</v>
      </c>
      <c r="X75" s="26">
        <v>0.23</v>
      </c>
      <c r="Y75" s="26">
        <v>1.6975</v>
      </c>
      <c r="Z75" s="26">
        <v>6.25E-2</v>
      </c>
      <c r="AA75" s="26">
        <v>0.2</v>
      </c>
      <c r="AB75" s="26">
        <v>1.41</v>
      </c>
      <c r="AC75" s="26">
        <v>0.01</v>
      </c>
      <c r="AD75" s="26">
        <v>0.13500000000000001</v>
      </c>
      <c r="AE75" s="26">
        <v>2.36</v>
      </c>
      <c r="AF75" s="26">
        <v>0.01</v>
      </c>
      <c r="AG75" s="26">
        <v>0.15</v>
      </c>
      <c r="AH75" s="26">
        <v>2.3824999999999998</v>
      </c>
      <c r="AI75" s="26">
        <v>0.01</v>
      </c>
      <c r="AJ75" s="26">
        <v>0.13</v>
      </c>
      <c r="AK75" s="26">
        <v>2.2000000000000002</v>
      </c>
      <c r="AL75" s="26">
        <v>0.01</v>
      </c>
      <c r="AM75" s="26">
        <v>0.125</v>
      </c>
      <c r="AN75" s="26">
        <v>2.1575000000000002</v>
      </c>
      <c r="AO75" s="26">
        <v>2.5000000000000001E-3</v>
      </c>
      <c r="AP75" s="26">
        <v>0.155</v>
      </c>
      <c r="AQ75" s="26">
        <v>1.8525</v>
      </c>
      <c r="AR75" s="26">
        <v>0</v>
      </c>
      <c r="AS75" s="26">
        <v>6.5000000000000002E-2</v>
      </c>
      <c r="AT75" s="26">
        <v>2.3650000000000002</v>
      </c>
      <c r="AU75" s="26">
        <v>0</v>
      </c>
      <c r="AV75" s="26">
        <v>8.5000000000000006E-2</v>
      </c>
      <c r="AW75" s="26">
        <v>2.0874999999999999</v>
      </c>
      <c r="AX75" s="26">
        <v>1.2500000000000001E-2</v>
      </c>
      <c r="AY75" s="26">
        <v>0.17499999999999999</v>
      </c>
      <c r="AZ75" s="26">
        <v>1.7450000000000001</v>
      </c>
      <c r="BA75" s="26">
        <v>1.2500000000000001E-2</v>
      </c>
      <c r="BB75" s="26">
        <v>0.17499999999999999</v>
      </c>
      <c r="BC75" s="26">
        <v>1.7150000000000001</v>
      </c>
      <c r="BD75" s="26">
        <v>0</v>
      </c>
      <c r="BE75" s="26">
        <v>0</v>
      </c>
      <c r="BF75" s="26">
        <v>0.35</v>
      </c>
      <c r="BG75" s="26">
        <v>1.2500000000000001E-2</v>
      </c>
      <c r="BH75" s="26">
        <v>0.16500000000000001</v>
      </c>
      <c r="BI75" s="26">
        <v>1.415</v>
      </c>
      <c r="BJ75" s="26">
        <v>0.02</v>
      </c>
      <c r="BK75" s="26">
        <v>0.13</v>
      </c>
      <c r="BL75" s="26">
        <v>0.96499999999999997</v>
      </c>
      <c r="BM75" s="26">
        <v>1.2500000000000001E-2</v>
      </c>
      <c r="BN75" s="26">
        <v>0.12</v>
      </c>
      <c r="BO75" s="26">
        <v>1.1399999999999999</v>
      </c>
      <c r="BP75" s="26">
        <v>1.2500000000000001E-2</v>
      </c>
      <c r="BQ75" s="26">
        <v>0.22</v>
      </c>
      <c r="BR75" s="26">
        <v>1.5275000000000001</v>
      </c>
      <c r="BS75" s="26">
        <v>0.04</v>
      </c>
      <c r="BT75" s="26">
        <v>0.15</v>
      </c>
      <c r="BU75" s="26">
        <v>0.87749999999999995</v>
      </c>
      <c r="BV75" s="26">
        <v>0.04</v>
      </c>
      <c r="BW75" s="26">
        <v>0.14000000000000001</v>
      </c>
      <c r="BX75" s="26">
        <v>0.92</v>
      </c>
      <c r="BY75" s="26">
        <v>0.03</v>
      </c>
      <c r="BZ75" s="26">
        <v>0.125</v>
      </c>
      <c r="CA75" s="26">
        <v>1.0049999999999999</v>
      </c>
      <c r="CB75" s="26">
        <v>0.02</v>
      </c>
      <c r="CC75" s="26">
        <v>0.1</v>
      </c>
      <c r="CD75" s="26">
        <v>0.66249999999999998</v>
      </c>
      <c r="CE75" s="26">
        <v>0.06</v>
      </c>
      <c r="CF75" s="26">
        <v>0.155</v>
      </c>
      <c r="CG75" s="26">
        <v>1.2150000000000001</v>
      </c>
      <c r="CH75" s="26">
        <v>0.05</v>
      </c>
      <c r="CI75" s="26">
        <v>0.18</v>
      </c>
      <c r="CJ75" s="26">
        <v>1.1299999999999999</v>
      </c>
    </row>
    <row r="76" spans="1:88" x14ac:dyDescent="0.3">
      <c r="A76" t="s">
        <v>187</v>
      </c>
      <c r="B76" s="26">
        <v>3.2500000000000001E-2</v>
      </c>
      <c r="C76" s="26">
        <v>0.96499999999999997</v>
      </c>
      <c r="D76" s="26">
        <v>2.875</v>
      </c>
      <c r="E76" s="26">
        <v>0.13250000000000001</v>
      </c>
      <c r="F76" s="26">
        <v>0.95499999999999996</v>
      </c>
      <c r="G76" s="26">
        <v>2.4624999999999999</v>
      </c>
      <c r="H76" s="26">
        <v>0.13250000000000001</v>
      </c>
      <c r="I76" s="26">
        <v>0.96499999999999997</v>
      </c>
      <c r="J76" s="26">
        <v>2.4424999999999999</v>
      </c>
      <c r="K76" s="26">
        <v>0.01</v>
      </c>
      <c r="L76" s="26">
        <v>0.52500000000000002</v>
      </c>
      <c r="M76" s="26">
        <v>2.2200000000000002</v>
      </c>
      <c r="N76" s="26">
        <v>0.02</v>
      </c>
      <c r="O76" s="26">
        <v>0.46500000000000002</v>
      </c>
      <c r="P76" s="26">
        <v>1.79</v>
      </c>
      <c r="Q76" s="26">
        <v>0.1575</v>
      </c>
      <c r="R76" s="26">
        <v>0.745</v>
      </c>
      <c r="S76" s="26">
        <v>1.9924999999999999</v>
      </c>
      <c r="T76" s="26">
        <v>0.1575</v>
      </c>
      <c r="U76" s="26">
        <v>0.72499999999999998</v>
      </c>
      <c r="V76" s="26">
        <v>1.9850000000000001</v>
      </c>
      <c r="W76" s="26">
        <v>0.1225</v>
      </c>
      <c r="X76" s="26">
        <v>0.96499999999999997</v>
      </c>
      <c r="Y76" s="26">
        <v>1.9325000000000001</v>
      </c>
      <c r="Z76" s="26">
        <v>0.1</v>
      </c>
      <c r="AA76" s="26">
        <v>0.77</v>
      </c>
      <c r="AB76" s="26">
        <v>1.7825</v>
      </c>
      <c r="AC76" s="26">
        <v>0.01</v>
      </c>
      <c r="AD76" s="26">
        <v>0.4</v>
      </c>
      <c r="AE76" s="26">
        <v>3.06</v>
      </c>
      <c r="AF76" s="26">
        <v>0.01</v>
      </c>
      <c r="AG76" s="26">
        <v>0.40500000000000003</v>
      </c>
      <c r="AH76" s="26">
        <v>2.9824999999999999</v>
      </c>
      <c r="AI76" s="26">
        <v>0.01</v>
      </c>
      <c r="AJ76" s="26">
        <v>0.34499999999999997</v>
      </c>
      <c r="AK76" s="26">
        <v>2.7549999999999999</v>
      </c>
      <c r="AL76" s="26">
        <v>0.01</v>
      </c>
      <c r="AM76" s="26">
        <v>0.33500000000000002</v>
      </c>
      <c r="AN76" s="26">
        <v>2.74</v>
      </c>
      <c r="AO76" s="26">
        <v>1.2500000000000001E-2</v>
      </c>
      <c r="AP76" s="26">
        <v>0.32</v>
      </c>
      <c r="AQ76" s="26">
        <v>2.2050000000000001</v>
      </c>
      <c r="AR76" s="26">
        <v>0</v>
      </c>
      <c r="AS76" s="26">
        <v>1.0249999999999999</v>
      </c>
      <c r="AT76" s="26">
        <v>4.3525</v>
      </c>
      <c r="AU76" s="26">
        <v>0</v>
      </c>
      <c r="AV76" s="26">
        <v>0.63500000000000001</v>
      </c>
      <c r="AW76" s="26">
        <v>3.4649999999999999</v>
      </c>
      <c r="AX76" s="26">
        <v>0.02</v>
      </c>
      <c r="AY76" s="26">
        <v>0.39500000000000002</v>
      </c>
      <c r="AZ76" s="26">
        <v>2.37</v>
      </c>
      <c r="BA76" s="26">
        <v>2.5000000000000001E-2</v>
      </c>
      <c r="BB76" s="26">
        <v>0.38500000000000001</v>
      </c>
      <c r="BC76" s="26">
        <v>2.4300000000000002</v>
      </c>
      <c r="BD76" s="26">
        <v>0</v>
      </c>
      <c r="BE76" s="26">
        <v>0</v>
      </c>
      <c r="BF76" s="26">
        <v>1.7625</v>
      </c>
      <c r="BG76" s="26">
        <v>2.2499999999999999E-2</v>
      </c>
      <c r="BH76" s="26">
        <v>0.32</v>
      </c>
      <c r="BI76" s="26">
        <v>2.3374999999999999</v>
      </c>
      <c r="BJ76" s="26">
        <v>0.02</v>
      </c>
      <c r="BK76" s="26">
        <v>0.34499999999999997</v>
      </c>
      <c r="BL76" s="26">
        <v>1.88</v>
      </c>
      <c r="BM76" s="26">
        <v>0.02</v>
      </c>
      <c r="BN76" s="26">
        <v>0.37</v>
      </c>
      <c r="BO76" s="26">
        <v>1.9475</v>
      </c>
      <c r="BP76" s="26">
        <v>4.2500000000000003E-2</v>
      </c>
      <c r="BQ76" s="26">
        <v>0.48</v>
      </c>
      <c r="BR76" s="26">
        <v>1.61</v>
      </c>
      <c r="BS76" s="26">
        <v>0.03</v>
      </c>
      <c r="BT76" s="26">
        <v>0.42499999999999999</v>
      </c>
      <c r="BU76" s="26">
        <v>1.405</v>
      </c>
      <c r="BV76" s="26">
        <v>3.2500000000000001E-2</v>
      </c>
      <c r="BW76" s="26">
        <v>0.44</v>
      </c>
      <c r="BX76" s="26">
        <v>1.165</v>
      </c>
      <c r="BY76" s="26">
        <v>0.05</v>
      </c>
      <c r="BZ76" s="26">
        <v>0.33</v>
      </c>
      <c r="CA76" s="26">
        <v>1.125</v>
      </c>
      <c r="CB76" s="26">
        <v>3.2500000000000001E-2</v>
      </c>
      <c r="CC76" s="26">
        <v>0.2</v>
      </c>
      <c r="CD76" s="26">
        <v>1.0049999999999999</v>
      </c>
      <c r="CE76" s="26">
        <v>7.0000000000000007E-2</v>
      </c>
      <c r="CF76" s="26">
        <v>0.61</v>
      </c>
      <c r="CG76" s="26">
        <v>1.81</v>
      </c>
      <c r="CH76" s="26">
        <v>6.5000000000000002E-2</v>
      </c>
      <c r="CI76" s="26">
        <v>0.48</v>
      </c>
      <c r="CJ76" s="26">
        <v>1.66</v>
      </c>
    </row>
    <row r="77" spans="1:88" x14ac:dyDescent="0.3">
      <c r="A77" t="s">
        <v>188</v>
      </c>
      <c r="B77" s="26">
        <v>6.5000000000000002E-2</v>
      </c>
      <c r="C77" s="26">
        <v>0.57999999999999996</v>
      </c>
      <c r="D77" s="26">
        <v>2.5125000000000002</v>
      </c>
      <c r="E77" s="26">
        <v>0.09</v>
      </c>
      <c r="F77" s="26">
        <v>0.52</v>
      </c>
      <c r="G77" s="26">
        <v>1.9924999999999999</v>
      </c>
      <c r="H77" s="26">
        <v>0.08</v>
      </c>
      <c r="I77" s="26">
        <v>0.56999999999999995</v>
      </c>
      <c r="J77" s="26">
        <v>1.7175</v>
      </c>
      <c r="K77" s="26">
        <v>1.2500000000000001E-2</v>
      </c>
      <c r="L77" s="26">
        <v>0.24</v>
      </c>
      <c r="M77" s="26">
        <v>1.6525000000000001</v>
      </c>
      <c r="N77" s="26">
        <v>1.4999999999999999E-2</v>
      </c>
      <c r="O77" s="26">
        <v>0.28499999999999998</v>
      </c>
      <c r="P77" s="26">
        <v>1.2175</v>
      </c>
      <c r="Q77" s="26">
        <v>9.2499999999999999E-2</v>
      </c>
      <c r="R77" s="26">
        <v>0.44500000000000001</v>
      </c>
      <c r="S77" s="26">
        <v>1.5649999999999999</v>
      </c>
      <c r="T77" s="26">
        <v>0.09</v>
      </c>
      <c r="U77" s="26">
        <v>0.44</v>
      </c>
      <c r="V77" s="26">
        <v>1.5275000000000001</v>
      </c>
      <c r="W77" s="26">
        <v>7.4999999999999997E-2</v>
      </c>
      <c r="X77" s="26">
        <v>0.38</v>
      </c>
      <c r="Y77" s="26">
        <v>1.2975000000000001</v>
      </c>
      <c r="Z77" s="26">
        <v>6.25E-2</v>
      </c>
      <c r="AA77" s="26">
        <v>0.32500000000000001</v>
      </c>
      <c r="AB77" s="26">
        <v>1.33</v>
      </c>
      <c r="AC77" s="26">
        <v>1.2500000000000001E-2</v>
      </c>
      <c r="AD77" s="26">
        <v>0.27500000000000002</v>
      </c>
      <c r="AE77" s="26">
        <v>2.25</v>
      </c>
      <c r="AF77" s="26">
        <v>1.2500000000000001E-2</v>
      </c>
      <c r="AG77" s="26">
        <v>0.28999999999999998</v>
      </c>
      <c r="AH77" s="26">
        <v>2.3275000000000001</v>
      </c>
      <c r="AI77" s="26">
        <v>2.2499999999999999E-2</v>
      </c>
      <c r="AJ77" s="26">
        <v>0.27</v>
      </c>
      <c r="AK77" s="26">
        <v>2.0274999999999999</v>
      </c>
      <c r="AL77" s="26">
        <v>2.2499999999999999E-2</v>
      </c>
      <c r="AM77" s="26">
        <v>0.26</v>
      </c>
      <c r="AN77" s="26">
        <v>1.9824999999999999</v>
      </c>
      <c r="AO77" s="26">
        <v>1.2500000000000001E-2</v>
      </c>
      <c r="AP77" s="26">
        <v>0.27500000000000002</v>
      </c>
      <c r="AQ77" s="26">
        <v>1.5725</v>
      </c>
      <c r="AR77" s="26">
        <v>0</v>
      </c>
      <c r="AS77" s="26">
        <v>0.3</v>
      </c>
      <c r="AT77" s="26">
        <v>2.5274999999999999</v>
      </c>
      <c r="AU77" s="26">
        <v>0</v>
      </c>
      <c r="AV77" s="26">
        <v>0.17499999999999999</v>
      </c>
      <c r="AW77" s="26">
        <v>2.2075</v>
      </c>
      <c r="AX77" s="26">
        <v>1.2500000000000001E-2</v>
      </c>
      <c r="AY77" s="26">
        <v>0.28999999999999998</v>
      </c>
      <c r="AZ77" s="26">
        <v>1.7549999999999999</v>
      </c>
      <c r="BA77" s="26">
        <v>1.2500000000000001E-2</v>
      </c>
      <c r="BB77" s="26">
        <v>0.28499999999999998</v>
      </c>
      <c r="BC77" s="26">
        <v>1.7150000000000001</v>
      </c>
      <c r="BD77" s="26">
        <v>0</v>
      </c>
      <c r="BE77" s="26">
        <v>3.5000000000000003E-2</v>
      </c>
      <c r="BF77" s="26">
        <v>0.59</v>
      </c>
      <c r="BG77" s="26">
        <v>1.4999999999999999E-2</v>
      </c>
      <c r="BH77" s="26">
        <v>0.26</v>
      </c>
      <c r="BI77" s="26">
        <v>1.42</v>
      </c>
      <c r="BJ77" s="26">
        <v>2.2499999999999999E-2</v>
      </c>
      <c r="BK77" s="26">
        <v>0.25</v>
      </c>
      <c r="BL77" s="26">
        <v>0.98250000000000004</v>
      </c>
      <c r="BM77" s="26">
        <v>1.2500000000000001E-2</v>
      </c>
      <c r="BN77" s="26">
        <v>0.255</v>
      </c>
      <c r="BO77" s="26">
        <v>1.155</v>
      </c>
      <c r="BP77" s="26">
        <v>3.2500000000000001E-2</v>
      </c>
      <c r="BQ77" s="26">
        <v>0.30499999999999999</v>
      </c>
      <c r="BR77" s="26">
        <v>1.6475</v>
      </c>
      <c r="BS77" s="26">
        <v>2.2499999999999999E-2</v>
      </c>
      <c r="BT77" s="26">
        <v>0.15</v>
      </c>
      <c r="BU77" s="26">
        <v>1.3075000000000001</v>
      </c>
      <c r="BV77" s="26">
        <v>2.2499999999999999E-2</v>
      </c>
      <c r="BW77" s="26">
        <v>0.12</v>
      </c>
      <c r="BX77" s="26">
        <v>1.3625</v>
      </c>
      <c r="BY77" s="26">
        <v>0.02</v>
      </c>
      <c r="BZ77" s="26">
        <v>9.5000000000000001E-2</v>
      </c>
      <c r="CA77" s="26">
        <v>0.95750000000000002</v>
      </c>
      <c r="CB77" s="26">
        <v>0.01</v>
      </c>
      <c r="CC77" s="26">
        <v>0.06</v>
      </c>
      <c r="CD77" s="26">
        <v>0.91500000000000004</v>
      </c>
      <c r="CE77" s="26">
        <v>5.5E-2</v>
      </c>
      <c r="CF77" s="26">
        <v>0.32</v>
      </c>
      <c r="CG77" s="26">
        <v>1.095</v>
      </c>
      <c r="CH77" s="26">
        <v>0.04</v>
      </c>
      <c r="CI77" s="26">
        <v>0.28000000000000003</v>
      </c>
      <c r="CJ77" s="26">
        <v>1.1625000000000001</v>
      </c>
    </row>
    <row r="78" spans="1:88" x14ac:dyDescent="0.3">
      <c r="A78" t="s">
        <v>88</v>
      </c>
      <c r="B78" s="26">
        <v>1.2500000000000001E-2</v>
      </c>
      <c r="C78" s="26">
        <v>0.505</v>
      </c>
      <c r="D78" s="26">
        <v>2.6675</v>
      </c>
      <c r="E78" s="26">
        <v>3.5000000000000003E-2</v>
      </c>
      <c r="F78" s="26">
        <v>0.56499999999999995</v>
      </c>
      <c r="G78" s="26">
        <v>2.2875000000000001</v>
      </c>
      <c r="H78" s="26">
        <v>6.25E-2</v>
      </c>
      <c r="I78" s="26">
        <v>0.505</v>
      </c>
      <c r="J78" s="26">
        <v>1.9724999999999999</v>
      </c>
      <c r="K78" s="26">
        <v>0</v>
      </c>
      <c r="L78" s="26">
        <v>0.28499999999999998</v>
      </c>
      <c r="M78" s="26">
        <v>2.39</v>
      </c>
      <c r="N78" s="26">
        <v>0</v>
      </c>
      <c r="O78" s="26">
        <v>0.245</v>
      </c>
      <c r="P78" s="26">
        <v>1.9375</v>
      </c>
      <c r="Q78" s="26">
        <v>0.08</v>
      </c>
      <c r="R78" s="26">
        <v>0.36499999999999999</v>
      </c>
      <c r="S78" s="26">
        <v>2.0249999999999999</v>
      </c>
      <c r="T78" s="26">
        <v>0.08</v>
      </c>
      <c r="U78" s="26">
        <v>0.35499999999999998</v>
      </c>
      <c r="V78" s="26">
        <v>2.0099999999999998</v>
      </c>
      <c r="W78" s="26">
        <v>0.06</v>
      </c>
      <c r="X78" s="26">
        <v>0.31</v>
      </c>
      <c r="Y78" s="26">
        <v>1.7024999999999999</v>
      </c>
      <c r="Z78" s="26">
        <v>0.05</v>
      </c>
      <c r="AA78" s="26">
        <v>0.26</v>
      </c>
      <c r="AB78" s="26">
        <v>1.5925</v>
      </c>
      <c r="AC78" s="26">
        <v>0</v>
      </c>
      <c r="AD78" s="26">
        <v>0.23499999999999999</v>
      </c>
      <c r="AE78" s="26">
        <v>3.2275</v>
      </c>
      <c r="AF78" s="26">
        <v>0</v>
      </c>
      <c r="AG78" s="26">
        <v>0.32</v>
      </c>
      <c r="AH78" s="26">
        <v>3.2275</v>
      </c>
      <c r="AI78" s="26">
        <v>0</v>
      </c>
      <c r="AJ78" s="26">
        <v>0.34499999999999997</v>
      </c>
      <c r="AK78" s="26">
        <v>3.02</v>
      </c>
      <c r="AL78" s="26">
        <v>0</v>
      </c>
      <c r="AM78" s="26">
        <v>0.33500000000000002</v>
      </c>
      <c r="AN78" s="26">
        <v>2.9824999999999999</v>
      </c>
      <c r="AO78" s="26">
        <v>0</v>
      </c>
      <c r="AP78" s="26">
        <v>0.33</v>
      </c>
      <c r="AQ78" s="26">
        <v>2.5874999999999999</v>
      </c>
      <c r="AR78" s="26">
        <v>0</v>
      </c>
      <c r="AS78" s="26">
        <v>0.495</v>
      </c>
      <c r="AT78" s="26">
        <v>4.9775</v>
      </c>
      <c r="AU78" s="26">
        <v>0</v>
      </c>
      <c r="AV78" s="26">
        <v>0.27500000000000002</v>
      </c>
      <c r="AW78" s="26">
        <v>3.5950000000000002</v>
      </c>
      <c r="AX78" s="26">
        <v>0</v>
      </c>
      <c r="AY78" s="26">
        <v>0.33500000000000002</v>
      </c>
      <c r="AZ78" s="26">
        <v>2.415</v>
      </c>
      <c r="BA78" s="26">
        <v>0</v>
      </c>
      <c r="BB78" s="26">
        <v>0.33</v>
      </c>
      <c r="BC78" s="26">
        <v>2.3675000000000002</v>
      </c>
      <c r="BD78" s="26">
        <v>0</v>
      </c>
      <c r="BE78" s="26">
        <v>0.02</v>
      </c>
      <c r="BF78" s="26">
        <v>0.91500000000000004</v>
      </c>
      <c r="BG78" s="26">
        <v>2.5000000000000001E-3</v>
      </c>
      <c r="BH78" s="26">
        <v>0.27500000000000002</v>
      </c>
      <c r="BI78" s="26">
        <v>2.11</v>
      </c>
      <c r="BJ78" s="26">
        <v>0</v>
      </c>
      <c r="BK78" s="26">
        <v>0.18</v>
      </c>
      <c r="BL78" s="26">
        <v>1.4824999999999999</v>
      </c>
      <c r="BM78" s="26">
        <v>0</v>
      </c>
      <c r="BN78" s="26">
        <v>0.22</v>
      </c>
      <c r="BO78" s="26">
        <v>1.79</v>
      </c>
      <c r="BP78" s="26">
        <v>4.7500000000000001E-2</v>
      </c>
      <c r="BQ78" s="26">
        <v>0.28999999999999998</v>
      </c>
      <c r="BR78" s="26">
        <v>1.0475000000000001</v>
      </c>
      <c r="BS78" s="26">
        <v>3.2500000000000001E-2</v>
      </c>
      <c r="BT78" s="26">
        <v>0.2</v>
      </c>
      <c r="BU78" s="26">
        <v>0.83250000000000002</v>
      </c>
      <c r="BV78" s="26">
        <v>0.03</v>
      </c>
      <c r="BW78" s="26">
        <v>0.16</v>
      </c>
      <c r="BX78" s="26">
        <v>0.8125</v>
      </c>
      <c r="BY78" s="26">
        <v>0.02</v>
      </c>
      <c r="BZ78" s="26">
        <v>0.11</v>
      </c>
      <c r="CA78" s="26">
        <v>1.0900000000000001</v>
      </c>
      <c r="CB78" s="26">
        <v>0.01</v>
      </c>
      <c r="CC78" s="26">
        <v>7.0000000000000007E-2</v>
      </c>
      <c r="CD78" s="26">
        <v>1.0175000000000001</v>
      </c>
      <c r="CE78" s="26">
        <v>3.2500000000000001E-2</v>
      </c>
      <c r="CF78" s="26">
        <v>0.245</v>
      </c>
      <c r="CG78" s="26">
        <v>1.9650000000000001</v>
      </c>
      <c r="CH78" s="26">
        <v>0.03</v>
      </c>
      <c r="CI78" s="26">
        <v>0.27</v>
      </c>
      <c r="CJ78" s="26">
        <v>1.3975</v>
      </c>
    </row>
    <row r="79" spans="1:88" x14ac:dyDescent="0.3">
      <c r="A79" t="s">
        <v>189</v>
      </c>
      <c r="B79" s="26">
        <v>0</v>
      </c>
      <c r="C79" s="26">
        <v>0.56999999999999995</v>
      </c>
      <c r="D79" s="26">
        <v>2.7675000000000001</v>
      </c>
      <c r="E79" s="26">
        <v>0.02</v>
      </c>
      <c r="F79" s="26">
        <v>0.315</v>
      </c>
      <c r="G79" s="26">
        <v>2.06</v>
      </c>
      <c r="H79" s="26">
        <v>2.2499999999999999E-2</v>
      </c>
      <c r="I79" s="26">
        <v>0.255</v>
      </c>
      <c r="J79" s="26">
        <v>1.9575</v>
      </c>
      <c r="K79" s="26">
        <v>0</v>
      </c>
      <c r="L79" s="26">
        <v>0.11</v>
      </c>
      <c r="M79" s="26">
        <v>0.94750000000000001</v>
      </c>
      <c r="N79" s="26">
        <v>0</v>
      </c>
      <c r="O79" s="26">
        <v>0.105</v>
      </c>
      <c r="P79" s="26">
        <v>0.68</v>
      </c>
      <c r="Q79" s="26">
        <v>0.03</v>
      </c>
      <c r="R79" s="26">
        <v>0.23</v>
      </c>
      <c r="S79" s="26">
        <v>1.5925</v>
      </c>
      <c r="T79" s="26">
        <v>0.03</v>
      </c>
      <c r="U79" s="26">
        <v>0.23499999999999999</v>
      </c>
      <c r="V79" s="26">
        <v>1.5549999999999999</v>
      </c>
      <c r="W79" s="26">
        <v>2.2499999999999999E-2</v>
      </c>
      <c r="X79" s="26">
        <v>0.215</v>
      </c>
      <c r="Y79" s="26">
        <v>1.27</v>
      </c>
      <c r="Z79" s="26">
        <v>0.02</v>
      </c>
      <c r="AA79" s="26">
        <v>0.18</v>
      </c>
      <c r="AB79" s="26">
        <v>1.05</v>
      </c>
      <c r="AC79" s="26">
        <v>0</v>
      </c>
      <c r="AD79" s="26">
        <v>5.5E-2</v>
      </c>
      <c r="AE79" s="26">
        <v>1.44</v>
      </c>
      <c r="AF79" s="26">
        <v>0</v>
      </c>
      <c r="AG79" s="26">
        <v>0.06</v>
      </c>
      <c r="AH79" s="26">
        <v>1.425</v>
      </c>
      <c r="AI79" s="26">
        <v>0</v>
      </c>
      <c r="AJ79" s="26">
        <v>0.06</v>
      </c>
      <c r="AK79" s="26">
        <v>1.2</v>
      </c>
      <c r="AL79" s="26">
        <v>0</v>
      </c>
      <c r="AM79" s="26">
        <v>0.06</v>
      </c>
      <c r="AN79" s="26">
        <v>1.1625000000000001</v>
      </c>
      <c r="AO79" s="26">
        <v>0</v>
      </c>
      <c r="AP79" s="26">
        <v>7.0000000000000007E-2</v>
      </c>
      <c r="AQ79" s="26">
        <v>0.78749999999999998</v>
      </c>
      <c r="AR79" s="26">
        <v>0</v>
      </c>
      <c r="AS79" s="26">
        <v>0.02</v>
      </c>
      <c r="AT79" s="26">
        <v>1.625</v>
      </c>
      <c r="AU79" s="26">
        <v>0</v>
      </c>
      <c r="AV79" s="26">
        <v>0.01</v>
      </c>
      <c r="AW79" s="26">
        <v>1.2675000000000001</v>
      </c>
      <c r="AX79" s="26">
        <v>0</v>
      </c>
      <c r="AY79" s="26">
        <v>0.06</v>
      </c>
      <c r="AZ79" s="26">
        <v>0.98499999999999999</v>
      </c>
      <c r="BA79" s="26">
        <v>0</v>
      </c>
      <c r="BB79" s="26">
        <v>0.06</v>
      </c>
      <c r="BC79" s="26">
        <v>0.97499999999999998</v>
      </c>
      <c r="BD79" s="26">
        <v>0</v>
      </c>
      <c r="BE79" s="26">
        <v>0</v>
      </c>
      <c r="BF79" s="26">
        <v>0.17499999999999999</v>
      </c>
      <c r="BG79" s="26">
        <v>0</v>
      </c>
      <c r="BH79" s="26">
        <v>0.05</v>
      </c>
      <c r="BI79" s="26">
        <v>1.0425</v>
      </c>
      <c r="BJ79" s="26">
        <v>0</v>
      </c>
      <c r="BK79" s="26">
        <v>4.4999999999999998E-2</v>
      </c>
      <c r="BL79" s="26">
        <v>0.83499999999999996</v>
      </c>
      <c r="BM79" s="26">
        <v>0</v>
      </c>
      <c r="BN79" s="26">
        <v>0.05</v>
      </c>
      <c r="BO79" s="26">
        <v>0.79500000000000004</v>
      </c>
      <c r="BP79" s="26">
        <v>0.01</v>
      </c>
      <c r="BQ79" s="26">
        <v>0.21</v>
      </c>
      <c r="BR79" s="26">
        <v>1.2375</v>
      </c>
      <c r="BS79" s="26">
        <v>0.02</v>
      </c>
      <c r="BT79" s="26">
        <v>0.17</v>
      </c>
      <c r="BU79" s="26">
        <v>0.87250000000000005</v>
      </c>
      <c r="BV79" s="26">
        <v>0.02</v>
      </c>
      <c r="BW79" s="26">
        <v>0.14499999999999999</v>
      </c>
      <c r="BX79" s="26">
        <v>0.80249999999999999</v>
      </c>
      <c r="BY79" s="26">
        <v>1.2500000000000001E-2</v>
      </c>
      <c r="BZ79" s="26">
        <v>0.14000000000000001</v>
      </c>
      <c r="CA79" s="26">
        <v>0.71750000000000003</v>
      </c>
      <c r="CB79" s="26">
        <v>0.01</v>
      </c>
      <c r="CC79" s="26">
        <v>0.105</v>
      </c>
      <c r="CD79" s="26">
        <v>0.58250000000000002</v>
      </c>
      <c r="CE79" s="26">
        <v>0.02</v>
      </c>
      <c r="CF79" s="26">
        <v>0.125</v>
      </c>
      <c r="CG79" s="26">
        <v>0.84250000000000003</v>
      </c>
      <c r="CH79" s="26">
        <v>2.2499999999999999E-2</v>
      </c>
      <c r="CI79" s="26">
        <v>0.16500000000000001</v>
      </c>
      <c r="CJ79" s="26">
        <v>0.81499999999999995</v>
      </c>
    </row>
    <row r="80" spans="1:88" x14ac:dyDescent="0.3">
      <c r="A80" t="s">
        <v>190</v>
      </c>
      <c r="B80" s="26">
        <v>0.03</v>
      </c>
      <c r="C80" s="26">
        <v>0.46</v>
      </c>
      <c r="D80" s="26">
        <v>2.2075</v>
      </c>
      <c r="E80" s="26">
        <v>0.06</v>
      </c>
      <c r="F80" s="26">
        <v>0.26</v>
      </c>
      <c r="G80" s="26">
        <v>1.5649999999999999</v>
      </c>
      <c r="H80" s="26">
        <v>0.06</v>
      </c>
      <c r="I80" s="26">
        <v>0.21</v>
      </c>
      <c r="J80" s="26">
        <v>1.405</v>
      </c>
      <c r="K80" s="26">
        <v>0</v>
      </c>
      <c r="L80" s="26">
        <v>0.18</v>
      </c>
      <c r="M80" s="26">
        <v>0.61250000000000004</v>
      </c>
      <c r="N80" s="26">
        <v>0</v>
      </c>
      <c r="O80" s="26">
        <v>0.14499999999999999</v>
      </c>
      <c r="P80" s="26">
        <v>0.79749999999999999</v>
      </c>
      <c r="Q80" s="26">
        <v>7.2499999999999995E-2</v>
      </c>
      <c r="R80" s="26">
        <v>0.22</v>
      </c>
      <c r="S80" s="26">
        <v>1.4025000000000001</v>
      </c>
      <c r="T80" s="26">
        <v>7.2499999999999995E-2</v>
      </c>
      <c r="U80" s="26">
        <v>0.22</v>
      </c>
      <c r="V80" s="26">
        <v>1.3975</v>
      </c>
      <c r="W80" s="26">
        <v>5.2499999999999998E-2</v>
      </c>
      <c r="X80" s="26">
        <v>0.17499999999999999</v>
      </c>
      <c r="Y80" s="26">
        <v>1.2749999999999999</v>
      </c>
      <c r="Z80" s="26">
        <v>4.2500000000000003E-2</v>
      </c>
      <c r="AA80" s="26">
        <v>0.16</v>
      </c>
      <c r="AB80" s="26">
        <v>1.0674999999999999</v>
      </c>
      <c r="AC80" s="26">
        <v>0</v>
      </c>
      <c r="AD80" s="26">
        <v>0.06</v>
      </c>
      <c r="AE80" s="26">
        <v>1.2524999999999999</v>
      </c>
      <c r="AF80" s="26">
        <v>0</v>
      </c>
      <c r="AG80" s="26">
        <v>7.0000000000000007E-2</v>
      </c>
      <c r="AH80" s="26">
        <v>1.2150000000000001</v>
      </c>
      <c r="AI80" s="26">
        <v>0</v>
      </c>
      <c r="AJ80" s="26">
        <v>6.5000000000000002E-2</v>
      </c>
      <c r="AK80" s="26">
        <v>1.155</v>
      </c>
      <c r="AL80" s="26">
        <v>0</v>
      </c>
      <c r="AM80" s="26">
        <v>6.5000000000000002E-2</v>
      </c>
      <c r="AN80" s="26">
        <v>1.1475</v>
      </c>
      <c r="AO80" s="26">
        <v>0</v>
      </c>
      <c r="AP80" s="26">
        <v>7.0000000000000007E-2</v>
      </c>
      <c r="AQ80" s="26">
        <v>0.88749999999999996</v>
      </c>
      <c r="AR80" s="26">
        <v>0</v>
      </c>
      <c r="AS80" s="26">
        <v>0</v>
      </c>
      <c r="AT80" s="26">
        <v>1.36</v>
      </c>
      <c r="AU80" s="26">
        <v>0</v>
      </c>
      <c r="AV80" s="26">
        <v>0</v>
      </c>
      <c r="AW80" s="26">
        <v>0.87250000000000005</v>
      </c>
      <c r="AX80" s="26">
        <v>0</v>
      </c>
      <c r="AY80" s="26">
        <v>8.5000000000000006E-2</v>
      </c>
      <c r="AZ80" s="26">
        <v>0.89500000000000002</v>
      </c>
      <c r="BA80" s="26">
        <v>0</v>
      </c>
      <c r="BB80" s="26">
        <v>8.5000000000000006E-2</v>
      </c>
      <c r="BC80" s="26">
        <v>0.875</v>
      </c>
      <c r="BD80" s="26">
        <v>0</v>
      </c>
      <c r="BE80" s="26">
        <v>0</v>
      </c>
      <c r="BF80" s="26">
        <v>0.26750000000000002</v>
      </c>
      <c r="BG80" s="26">
        <v>0</v>
      </c>
      <c r="BH80" s="26">
        <v>7.0000000000000007E-2</v>
      </c>
      <c r="BI80" s="26">
        <v>0.74</v>
      </c>
      <c r="BJ80" s="26">
        <v>0</v>
      </c>
      <c r="BK80" s="26">
        <v>0.05</v>
      </c>
      <c r="BL80" s="26">
        <v>0.53</v>
      </c>
      <c r="BM80" s="26">
        <v>0</v>
      </c>
      <c r="BN80" s="26">
        <v>0.05</v>
      </c>
      <c r="BO80" s="26">
        <v>0.59</v>
      </c>
      <c r="BP80" s="26">
        <v>4.2500000000000003E-2</v>
      </c>
      <c r="BQ80" s="26">
        <v>0.245</v>
      </c>
      <c r="BR80" s="26">
        <v>1.105</v>
      </c>
      <c r="BS80" s="26">
        <v>0.03</v>
      </c>
      <c r="BT80" s="26">
        <v>0.15</v>
      </c>
      <c r="BU80" s="26">
        <v>1.0175000000000001</v>
      </c>
      <c r="BV80" s="26">
        <v>0.02</v>
      </c>
      <c r="BW80" s="26">
        <v>0.13500000000000001</v>
      </c>
      <c r="BX80" s="26">
        <v>1.0275000000000001</v>
      </c>
      <c r="BY80" s="26">
        <v>1.2500000000000001E-2</v>
      </c>
      <c r="BZ80" s="26">
        <v>0.105</v>
      </c>
      <c r="CA80" s="26">
        <v>0.8125</v>
      </c>
      <c r="CB80" s="26">
        <v>1.2500000000000001E-2</v>
      </c>
      <c r="CC80" s="26">
        <v>7.0000000000000007E-2</v>
      </c>
      <c r="CD80" s="26">
        <v>0.63249999999999995</v>
      </c>
      <c r="CE80" s="26">
        <v>0.03</v>
      </c>
      <c r="CF80" s="26">
        <v>0.1</v>
      </c>
      <c r="CG80" s="26">
        <v>0.9</v>
      </c>
      <c r="CH80" s="26">
        <v>0.02</v>
      </c>
      <c r="CI80" s="26">
        <v>0.13</v>
      </c>
      <c r="CJ80" s="26">
        <v>0.76249999999999996</v>
      </c>
    </row>
    <row r="81" spans="1:88" x14ac:dyDescent="0.3">
      <c r="A81" t="s">
        <v>191</v>
      </c>
      <c r="B81" s="26">
        <v>0.02</v>
      </c>
      <c r="C81" s="26">
        <v>0.41499999999999998</v>
      </c>
      <c r="D81" s="26">
        <v>1.27</v>
      </c>
      <c r="E81" s="26">
        <v>7.2499999999999995E-2</v>
      </c>
      <c r="F81" s="26">
        <v>0.33500000000000002</v>
      </c>
      <c r="G81" s="26">
        <v>0.9325</v>
      </c>
      <c r="H81" s="26">
        <v>0.06</v>
      </c>
      <c r="I81" s="26">
        <v>0.28999999999999998</v>
      </c>
      <c r="J81" s="26">
        <v>0.84</v>
      </c>
      <c r="K81" s="26">
        <v>0</v>
      </c>
      <c r="L81" s="26">
        <v>0.105</v>
      </c>
      <c r="M81" s="26">
        <v>1.115</v>
      </c>
      <c r="N81" s="26">
        <v>0</v>
      </c>
      <c r="O81" s="26">
        <v>9.5000000000000001E-2</v>
      </c>
      <c r="P81" s="26">
        <v>0.92249999999999999</v>
      </c>
      <c r="Q81" s="26">
        <v>5.2499999999999998E-2</v>
      </c>
      <c r="R81" s="26">
        <v>0.23</v>
      </c>
      <c r="S81" s="26">
        <v>0.76249999999999996</v>
      </c>
      <c r="T81" s="26">
        <v>5.2499999999999998E-2</v>
      </c>
      <c r="U81" s="26">
        <v>0.22500000000000001</v>
      </c>
      <c r="V81" s="26">
        <v>0.74250000000000005</v>
      </c>
      <c r="W81" s="26">
        <v>4.2500000000000003E-2</v>
      </c>
      <c r="X81" s="26">
        <v>0.18</v>
      </c>
      <c r="Y81" s="26">
        <v>0.59</v>
      </c>
      <c r="Z81" s="26">
        <v>4.2500000000000003E-2</v>
      </c>
      <c r="AA81" s="26">
        <v>0.18</v>
      </c>
      <c r="AB81" s="26">
        <v>0.63749999999999996</v>
      </c>
      <c r="AC81" s="26">
        <v>0</v>
      </c>
      <c r="AD81" s="26">
        <v>0.14499999999999999</v>
      </c>
      <c r="AE81" s="26">
        <v>1.575</v>
      </c>
      <c r="AF81" s="26">
        <v>0</v>
      </c>
      <c r="AG81" s="26">
        <v>0.14499999999999999</v>
      </c>
      <c r="AH81" s="26">
        <v>1.5175000000000001</v>
      </c>
      <c r="AI81" s="26">
        <v>0</v>
      </c>
      <c r="AJ81" s="26">
        <v>0.13</v>
      </c>
      <c r="AK81" s="26">
        <v>1.3774999999999999</v>
      </c>
      <c r="AL81" s="26">
        <v>0</v>
      </c>
      <c r="AM81" s="26">
        <v>0.125</v>
      </c>
      <c r="AN81" s="26">
        <v>1.34</v>
      </c>
      <c r="AO81" s="26">
        <v>0</v>
      </c>
      <c r="AP81" s="26">
        <v>0.12</v>
      </c>
      <c r="AQ81" s="26">
        <v>1.145</v>
      </c>
      <c r="AR81" s="26">
        <v>0</v>
      </c>
      <c r="AS81" s="26">
        <v>0.02</v>
      </c>
      <c r="AT81" s="26">
        <v>1.8925000000000001</v>
      </c>
      <c r="AU81" s="26">
        <v>0</v>
      </c>
      <c r="AV81" s="26">
        <v>0.02</v>
      </c>
      <c r="AW81" s="26">
        <v>1.1825000000000001</v>
      </c>
      <c r="AX81" s="26">
        <v>0</v>
      </c>
      <c r="AY81" s="26">
        <v>0.11</v>
      </c>
      <c r="AZ81" s="26">
        <v>0.94</v>
      </c>
      <c r="BA81" s="26">
        <v>0</v>
      </c>
      <c r="BB81" s="26">
        <v>0.11</v>
      </c>
      <c r="BC81" s="26">
        <v>0.92500000000000004</v>
      </c>
      <c r="BD81" s="26">
        <v>0</v>
      </c>
      <c r="BE81" s="26">
        <v>0</v>
      </c>
      <c r="BF81" s="26">
        <v>0.34</v>
      </c>
      <c r="BG81" s="26">
        <v>0</v>
      </c>
      <c r="BH81" s="26">
        <v>0.115</v>
      </c>
      <c r="BI81" s="26">
        <v>0.86499999999999999</v>
      </c>
      <c r="BJ81" s="26">
        <v>0</v>
      </c>
      <c r="BK81" s="26">
        <v>0.09</v>
      </c>
      <c r="BL81" s="26">
        <v>0.6</v>
      </c>
      <c r="BM81" s="26">
        <v>0</v>
      </c>
      <c r="BN81" s="26">
        <v>8.5000000000000006E-2</v>
      </c>
      <c r="BO81" s="26">
        <v>0.68500000000000005</v>
      </c>
      <c r="BP81" s="26">
        <v>2.2499999999999999E-2</v>
      </c>
      <c r="BQ81" s="26">
        <v>0.17</v>
      </c>
      <c r="BR81" s="26">
        <v>0.755</v>
      </c>
      <c r="BS81" s="26">
        <v>1.2500000000000001E-2</v>
      </c>
      <c r="BT81" s="26">
        <v>0.12</v>
      </c>
      <c r="BU81" s="26">
        <v>0.54249999999999998</v>
      </c>
      <c r="BV81" s="26">
        <v>1.2500000000000001E-2</v>
      </c>
      <c r="BW81" s="26">
        <v>0.1</v>
      </c>
      <c r="BX81" s="26">
        <v>0.45</v>
      </c>
      <c r="BY81" s="26">
        <v>0.01</v>
      </c>
      <c r="BZ81" s="26">
        <v>6.5000000000000002E-2</v>
      </c>
      <c r="CA81" s="26">
        <v>0.41749999999999998</v>
      </c>
      <c r="CB81" s="26">
        <v>0.01</v>
      </c>
      <c r="CC81" s="26">
        <v>0.05</v>
      </c>
      <c r="CD81" s="26">
        <v>0.42749999999999999</v>
      </c>
      <c r="CE81" s="26">
        <v>3.2500000000000001E-2</v>
      </c>
      <c r="CF81" s="26">
        <v>0.18</v>
      </c>
      <c r="CG81" s="26">
        <v>0.55249999999999999</v>
      </c>
      <c r="CH81" s="26">
        <v>3.2500000000000001E-2</v>
      </c>
      <c r="CI81" s="26">
        <v>0.15</v>
      </c>
      <c r="CJ81" s="26">
        <v>0.53749999999999998</v>
      </c>
    </row>
    <row r="82" spans="1:88" x14ac:dyDescent="0.3">
      <c r="A82" t="s">
        <v>192</v>
      </c>
      <c r="B82" s="26">
        <v>0.1075</v>
      </c>
      <c r="C82" s="26">
        <v>0.51500000000000001</v>
      </c>
      <c r="D82" s="26">
        <v>1.83</v>
      </c>
      <c r="E82" s="26">
        <v>7.0000000000000007E-2</v>
      </c>
      <c r="F82" s="26">
        <v>0.495</v>
      </c>
      <c r="G82" s="26">
        <v>1.8574999999999999</v>
      </c>
      <c r="H82" s="26">
        <v>0.06</v>
      </c>
      <c r="I82" s="26">
        <v>0.47499999999999998</v>
      </c>
      <c r="J82" s="26">
        <v>1.7250000000000001</v>
      </c>
      <c r="K82" s="26">
        <v>0</v>
      </c>
      <c r="L82" s="26">
        <v>0.16</v>
      </c>
      <c r="M82" s="26">
        <v>2.3574999999999999</v>
      </c>
      <c r="N82" s="26">
        <v>0</v>
      </c>
      <c r="O82" s="26">
        <v>0.14499999999999999</v>
      </c>
      <c r="P82" s="26">
        <v>1.8925000000000001</v>
      </c>
      <c r="Q82" s="26">
        <v>5.2499999999999998E-2</v>
      </c>
      <c r="R82" s="26">
        <v>0.34</v>
      </c>
      <c r="S82" s="26">
        <v>1.74</v>
      </c>
      <c r="T82" s="26">
        <v>5.2499999999999998E-2</v>
      </c>
      <c r="U82" s="26">
        <v>0.33</v>
      </c>
      <c r="V82" s="26">
        <v>1.6950000000000001</v>
      </c>
      <c r="W82" s="26">
        <v>5.2499999999999998E-2</v>
      </c>
      <c r="X82" s="26">
        <v>0.27</v>
      </c>
      <c r="Y82" s="26">
        <v>1.5275000000000001</v>
      </c>
      <c r="Z82" s="26">
        <v>5.5E-2</v>
      </c>
      <c r="AA82" s="26">
        <v>0.22500000000000001</v>
      </c>
      <c r="AB82" s="26">
        <v>1.2549999999999999</v>
      </c>
      <c r="AC82" s="26">
        <v>0</v>
      </c>
      <c r="AD82" s="26">
        <v>0.32</v>
      </c>
      <c r="AE82" s="26">
        <v>2.0274999999999999</v>
      </c>
      <c r="AF82" s="26">
        <v>0</v>
      </c>
      <c r="AG82" s="26">
        <v>0.37</v>
      </c>
      <c r="AH82" s="26">
        <v>2.2574999999999998</v>
      </c>
      <c r="AI82" s="26">
        <v>0</v>
      </c>
      <c r="AJ82" s="26">
        <v>0.38500000000000001</v>
      </c>
      <c r="AK82" s="26">
        <v>1.97</v>
      </c>
      <c r="AL82" s="26">
        <v>0</v>
      </c>
      <c r="AM82" s="26">
        <v>0.375</v>
      </c>
      <c r="AN82" s="26">
        <v>1.9875</v>
      </c>
      <c r="AO82" s="26">
        <v>0</v>
      </c>
      <c r="AP82" s="26">
        <v>0.315</v>
      </c>
      <c r="AQ82" s="26">
        <v>1.7575000000000001</v>
      </c>
      <c r="AR82" s="26">
        <v>0</v>
      </c>
      <c r="AS82" s="26">
        <v>0.09</v>
      </c>
      <c r="AT82" s="26">
        <v>2.54</v>
      </c>
      <c r="AU82" s="26">
        <v>0</v>
      </c>
      <c r="AV82" s="26">
        <v>6.5000000000000002E-2</v>
      </c>
      <c r="AW82" s="26">
        <v>1.54</v>
      </c>
      <c r="AX82" s="26">
        <v>0</v>
      </c>
      <c r="AY82" s="26">
        <v>0.35499999999999998</v>
      </c>
      <c r="AZ82" s="26">
        <v>1.4824999999999999</v>
      </c>
      <c r="BA82" s="26">
        <v>0</v>
      </c>
      <c r="BB82" s="26">
        <v>0.39500000000000002</v>
      </c>
      <c r="BC82" s="26">
        <v>1.4550000000000001</v>
      </c>
      <c r="BD82" s="26">
        <v>0</v>
      </c>
      <c r="BE82" s="26">
        <v>5.0000000000000001E-3</v>
      </c>
      <c r="BF82" s="26">
        <v>0.65</v>
      </c>
      <c r="BG82" s="26">
        <v>2.5000000000000001E-3</v>
      </c>
      <c r="BH82" s="26">
        <v>0.38500000000000001</v>
      </c>
      <c r="BI82" s="26">
        <v>1.27</v>
      </c>
      <c r="BJ82" s="26">
        <v>2.5000000000000001E-3</v>
      </c>
      <c r="BK82" s="26">
        <v>0.26</v>
      </c>
      <c r="BL82" s="26">
        <v>1.1174999999999999</v>
      </c>
      <c r="BM82" s="26">
        <v>0</v>
      </c>
      <c r="BN82" s="26">
        <v>0.315</v>
      </c>
      <c r="BO82" s="26">
        <v>1.1499999999999999</v>
      </c>
      <c r="BP82" s="26">
        <v>4.2500000000000003E-2</v>
      </c>
      <c r="BQ82" s="26">
        <v>0.33</v>
      </c>
      <c r="BR82" s="26">
        <v>1.2725</v>
      </c>
      <c r="BS82" s="26">
        <v>2.2499999999999999E-2</v>
      </c>
      <c r="BT82" s="26">
        <v>0.26500000000000001</v>
      </c>
      <c r="BU82" s="26">
        <v>0.86750000000000005</v>
      </c>
      <c r="BV82" s="26">
        <v>0.02</v>
      </c>
      <c r="BW82" s="26">
        <v>0.22500000000000001</v>
      </c>
      <c r="BX82" s="26">
        <v>0.78749999999999998</v>
      </c>
      <c r="BY82" s="26">
        <v>0.02</v>
      </c>
      <c r="BZ82" s="26">
        <v>0.18</v>
      </c>
      <c r="CA82" s="26">
        <v>0.83750000000000002</v>
      </c>
      <c r="CB82" s="26">
        <v>1.2500000000000001E-2</v>
      </c>
      <c r="CC82" s="26">
        <v>0.155</v>
      </c>
      <c r="CD82" s="26">
        <v>0.6825</v>
      </c>
      <c r="CE82" s="26">
        <v>0.06</v>
      </c>
      <c r="CF82" s="26">
        <v>0.21</v>
      </c>
      <c r="CG82" s="26">
        <v>1.1575</v>
      </c>
      <c r="CH82" s="26">
        <v>7.0000000000000007E-2</v>
      </c>
      <c r="CI82" s="26">
        <v>0.22</v>
      </c>
      <c r="CJ82" s="26">
        <v>0.96</v>
      </c>
    </row>
    <row r="83" spans="1:88" x14ac:dyDescent="0.3">
      <c r="A83" t="s">
        <v>193</v>
      </c>
      <c r="B83" s="26">
        <v>4.2500000000000003E-2</v>
      </c>
      <c r="C83" s="26">
        <v>1.07</v>
      </c>
      <c r="D83" s="26">
        <v>2.7050000000000001</v>
      </c>
      <c r="E83" s="26">
        <v>8.2500000000000004E-2</v>
      </c>
      <c r="F83" s="26">
        <v>1.06</v>
      </c>
      <c r="G83" s="26">
        <v>2.9175</v>
      </c>
      <c r="H83" s="26">
        <v>7.0000000000000007E-2</v>
      </c>
      <c r="I83" s="26">
        <v>0.95499999999999996</v>
      </c>
      <c r="J83" s="26">
        <v>2.3875000000000002</v>
      </c>
      <c r="K83" s="26">
        <v>4.2500000000000003E-2</v>
      </c>
      <c r="L83" s="26">
        <v>0.495</v>
      </c>
      <c r="M83" s="26">
        <v>2.0775000000000001</v>
      </c>
      <c r="N83" s="26">
        <v>3.2500000000000001E-2</v>
      </c>
      <c r="O83" s="26">
        <v>0.44500000000000001</v>
      </c>
      <c r="P83" s="26">
        <v>2.0449999999999999</v>
      </c>
      <c r="Q83" s="26">
        <v>7.2499999999999995E-2</v>
      </c>
      <c r="R83" s="26">
        <v>0.75</v>
      </c>
      <c r="S83" s="26">
        <v>2.39</v>
      </c>
      <c r="T83" s="26">
        <v>7.0000000000000007E-2</v>
      </c>
      <c r="U83" s="26">
        <v>0.73499999999999999</v>
      </c>
      <c r="V83" s="26">
        <v>2.375</v>
      </c>
      <c r="W83" s="26">
        <v>5.2499999999999998E-2</v>
      </c>
      <c r="X83" s="26">
        <v>0.59499999999999997</v>
      </c>
      <c r="Y83" s="26">
        <v>2.1425000000000001</v>
      </c>
      <c r="Z83" s="26">
        <v>0.05</v>
      </c>
      <c r="AA83" s="26">
        <v>0.57499999999999996</v>
      </c>
      <c r="AB83" s="26">
        <v>1.9075</v>
      </c>
      <c r="AC83" s="26">
        <v>0</v>
      </c>
      <c r="AD83" s="26">
        <v>0.34</v>
      </c>
      <c r="AE83" s="26">
        <v>2.3525</v>
      </c>
      <c r="AF83" s="26">
        <v>0</v>
      </c>
      <c r="AG83" s="26">
        <v>0.33</v>
      </c>
      <c r="AH83" s="26">
        <v>2.3275000000000001</v>
      </c>
      <c r="AI83" s="26">
        <v>0</v>
      </c>
      <c r="AJ83" s="26">
        <v>0.32500000000000001</v>
      </c>
      <c r="AK83" s="26">
        <v>2.41</v>
      </c>
      <c r="AL83" s="26">
        <v>0</v>
      </c>
      <c r="AM83" s="26">
        <v>0.32500000000000001</v>
      </c>
      <c r="AN83" s="26">
        <v>2.3675000000000002</v>
      </c>
      <c r="AO83" s="26">
        <v>0</v>
      </c>
      <c r="AP83" s="26">
        <v>0.6</v>
      </c>
      <c r="AQ83" s="26">
        <v>2.2225000000000001</v>
      </c>
      <c r="AR83" s="26">
        <v>0</v>
      </c>
      <c r="AS83" s="26">
        <v>0.11</v>
      </c>
      <c r="AT83" s="26">
        <v>4.1224999999999996</v>
      </c>
      <c r="AU83" s="26">
        <v>0</v>
      </c>
      <c r="AV83" s="26">
        <v>0.105</v>
      </c>
      <c r="AW83" s="26">
        <v>3.2174999999999998</v>
      </c>
      <c r="AX83" s="26">
        <v>0</v>
      </c>
      <c r="AY83" s="26">
        <v>0.47499999999999998</v>
      </c>
      <c r="AZ83" s="26">
        <v>2.3125</v>
      </c>
      <c r="BA83" s="26">
        <v>0</v>
      </c>
      <c r="BB83" s="26">
        <v>0.47499999999999998</v>
      </c>
      <c r="BC83" s="26">
        <v>2.2749999999999999</v>
      </c>
      <c r="BD83" s="26">
        <v>0</v>
      </c>
      <c r="BE83" s="26">
        <v>0.03</v>
      </c>
      <c r="BF83" s="26">
        <v>1.875</v>
      </c>
      <c r="BG83" s="26">
        <v>0</v>
      </c>
      <c r="BH83" s="26">
        <v>0.39500000000000002</v>
      </c>
      <c r="BI83" s="26">
        <v>2.1375000000000002</v>
      </c>
      <c r="BJ83" s="26">
        <v>0</v>
      </c>
      <c r="BK83" s="26">
        <v>0.29499999999999998</v>
      </c>
      <c r="BL83" s="26">
        <v>1.7075</v>
      </c>
      <c r="BM83" s="26">
        <v>0</v>
      </c>
      <c r="BN83" s="26">
        <v>0.35</v>
      </c>
      <c r="BO83" s="26">
        <v>1.91</v>
      </c>
      <c r="BP83" s="26">
        <v>4.2500000000000003E-2</v>
      </c>
      <c r="BQ83" s="26">
        <v>0.32500000000000001</v>
      </c>
      <c r="BR83" s="26">
        <v>1.5049999999999999</v>
      </c>
      <c r="BS83" s="26">
        <v>0.05</v>
      </c>
      <c r="BT83" s="26">
        <v>0.22500000000000001</v>
      </c>
      <c r="BU83" s="26">
        <v>1.4975000000000001</v>
      </c>
      <c r="BV83" s="26">
        <v>4.4999999999999998E-2</v>
      </c>
      <c r="BW83" s="26">
        <v>0.23</v>
      </c>
      <c r="BX83" s="26">
        <v>1.32</v>
      </c>
      <c r="BY83" s="26">
        <v>0.04</v>
      </c>
      <c r="BZ83" s="26">
        <v>0.16500000000000001</v>
      </c>
      <c r="CA83" s="26">
        <v>1.115</v>
      </c>
      <c r="CB83" s="26">
        <v>3.2500000000000001E-2</v>
      </c>
      <c r="CC83" s="26">
        <v>0.215</v>
      </c>
      <c r="CD83" s="26">
        <v>0.88749999999999996</v>
      </c>
      <c r="CE83" s="26">
        <v>0.03</v>
      </c>
      <c r="CF83" s="26">
        <v>0.45</v>
      </c>
      <c r="CG83" s="26">
        <v>1.94</v>
      </c>
      <c r="CH83" s="26">
        <v>0.04</v>
      </c>
      <c r="CI83" s="26">
        <v>0.505</v>
      </c>
      <c r="CJ83" s="26">
        <v>1.4575</v>
      </c>
    </row>
    <row r="84" spans="1:88" x14ac:dyDescent="0.3">
      <c r="A84" t="s">
        <v>194</v>
      </c>
      <c r="B84" s="26">
        <v>2.5000000000000001E-3</v>
      </c>
      <c r="C84" s="26">
        <v>0.33500000000000002</v>
      </c>
      <c r="D84" s="26">
        <v>2.0674999999999999</v>
      </c>
      <c r="E84" s="26">
        <v>6.5000000000000002E-2</v>
      </c>
      <c r="F84" s="26">
        <v>0.375</v>
      </c>
      <c r="G84" s="26">
        <v>2.0125000000000002</v>
      </c>
      <c r="H84" s="26">
        <v>6.5000000000000002E-2</v>
      </c>
      <c r="I84" s="26">
        <v>0.32</v>
      </c>
      <c r="J84" s="26">
        <v>1.83</v>
      </c>
      <c r="K84" s="26">
        <v>0</v>
      </c>
      <c r="L84" s="26">
        <v>0.27</v>
      </c>
      <c r="M84" s="26">
        <v>1.24</v>
      </c>
      <c r="N84" s="26">
        <v>2.2499999999999999E-2</v>
      </c>
      <c r="O84" s="26">
        <v>0.24</v>
      </c>
      <c r="P84" s="26">
        <v>1.3025</v>
      </c>
      <c r="Q84" s="26">
        <v>0.10249999999999999</v>
      </c>
      <c r="R84" s="26">
        <v>0.26</v>
      </c>
      <c r="S84" s="26">
        <v>1.69</v>
      </c>
      <c r="T84" s="26">
        <v>0.10249999999999999</v>
      </c>
      <c r="U84" s="26">
        <v>0.25</v>
      </c>
      <c r="V84" s="26">
        <v>1.6625000000000001</v>
      </c>
      <c r="W84" s="26">
        <v>8.2500000000000004E-2</v>
      </c>
      <c r="X84" s="26">
        <v>0.215</v>
      </c>
      <c r="Y84" s="26">
        <v>1.48</v>
      </c>
      <c r="Z84" s="26">
        <v>7.0000000000000007E-2</v>
      </c>
      <c r="AA84" s="26">
        <v>0.34499999999999997</v>
      </c>
      <c r="AB84" s="26">
        <v>1.4850000000000001</v>
      </c>
      <c r="AC84" s="26">
        <v>0</v>
      </c>
      <c r="AD84" s="26">
        <v>0.16500000000000001</v>
      </c>
      <c r="AE84" s="26">
        <v>1.9724999999999999</v>
      </c>
      <c r="AF84" s="26">
        <v>0</v>
      </c>
      <c r="AG84" s="26">
        <v>0.155</v>
      </c>
      <c r="AH84" s="26">
        <v>2.0575000000000001</v>
      </c>
      <c r="AI84" s="26">
        <v>0</v>
      </c>
      <c r="AJ84" s="26">
        <v>0.18</v>
      </c>
      <c r="AK84" s="26">
        <v>1.93</v>
      </c>
      <c r="AL84" s="26">
        <v>0</v>
      </c>
      <c r="AM84" s="26">
        <v>0.17499999999999999</v>
      </c>
      <c r="AN84" s="26">
        <v>1.905</v>
      </c>
      <c r="AO84" s="26">
        <v>0</v>
      </c>
      <c r="AP84" s="26">
        <v>0.24</v>
      </c>
      <c r="AQ84" s="26">
        <v>1.5575000000000001</v>
      </c>
      <c r="AR84" s="26">
        <v>0</v>
      </c>
      <c r="AS84" s="26">
        <v>0.04</v>
      </c>
      <c r="AT84" s="26">
        <v>2.3875000000000002</v>
      </c>
      <c r="AU84" s="26">
        <v>0</v>
      </c>
      <c r="AV84" s="26">
        <v>3.5000000000000003E-2</v>
      </c>
      <c r="AW84" s="26">
        <v>1.4950000000000001</v>
      </c>
      <c r="AX84" s="26">
        <v>0</v>
      </c>
      <c r="AY84" s="26">
        <v>0.22</v>
      </c>
      <c r="AZ84" s="26">
        <v>1.5725</v>
      </c>
      <c r="BA84" s="26">
        <v>0</v>
      </c>
      <c r="BB84" s="26">
        <v>0.215</v>
      </c>
      <c r="BC84" s="26">
        <v>1.5575000000000001</v>
      </c>
      <c r="BD84" s="26">
        <v>0</v>
      </c>
      <c r="BE84" s="26">
        <v>0</v>
      </c>
      <c r="BF84" s="26">
        <v>1.1475</v>
      </c>
      <c r="BG84" s="26">
        <v>0</v>
      </c>
      <c r="BH84" s="26">
        <v>0.22500000000000001</v>
      </c>
      <c r="BI84" s="26">
        <v>1.2949999999999999</v>
      </c>
      <c r="BJ84" s="26">
        <v>2.2499999999999999E-2</v>
      </c>
      <c r="BK84" s="26">
        <v>0.22500000000000001</v>
      </c>
      <c r="BL84" s="26">
        <v>1.17</v>
      </c>
      <c r="BM84" s="26">
        <v>0</v>
      </c>
      <c r="BN84" s="26">
        <v>0.215</v>
      </c>
      <c r="BO84" s="26">
        <v>1.2175</v>
      </c>
      <c r="BP84" s="26">
        <v>0.01</v>
      </c>
      <c r="BQ84" s="26">
        <v>0.20499999999999999</v>
      </c>
      <c r="BR84" s="26">
        <v>0.82499999999999996</v>
      </c>
      <c r="BS84" s="26">
        <v>1.2500000000000001E-2</v>
      </c>
      <c r="BT84" s="26">
        <v>0.18</v>
      </c>
      <c r="BU84" s="26">
        <v>0.74750000000000005</v>
      </c>
      <c r="BV84" s="26">
        <v>1.2500000000000001E-2</v>
      </c>
      <c r="BW84" s="26">
        <v>0.13500000000000001</v>
      </c>
      <c r="BX84" s="26">
        <v>0.64749999999999996</v>
      </c>
      <c r="BY84" s="26">
        <v>0.01</v>
      </c>
      <c r="BZ84" s="26">
        <v>0.09</v>
      </c>
      <c r="CA84" s="26">
        <v>0.63749999999999996</v>
      </c>
      <c r="CB84" s="26">
        <v>1.2500000000000001E-2</v>
      </c>
      <c r="CC84" s="26">
        <v>0.105</v>
      </c>
      <c r="CD84" s="26">
        <v>0.71499999999999997</v>
      </c>
      <c r="CE84" s="26">
        <v>5.2499999999999998E-2</v>
      </c>
      <c r="CF84" s="26">
        <v>0.39</v>
      </c>
      <c r="CG84" s="26">
        <v>1.58</v>
      </c>
      <c r="CH84" s="26">
        <v>0.06</v>
      </c>
      <c r="CI84" s="26">
        <v>0.28000000000000003</v>
      </c>
      <c r="CJ84" s="26">
        <v>1.1675</v>
      </c>
    </row>
    <row r="85" spans="1:88" x14ac:dyDescent="0.3">
      <c r="A85" t="s">
        <v>89</v>
      </c>
      <c r="B85" s="26">
        <v>0.01</v>
      </c>
      <c r="C85" s="26">
        <v>0.42499999999999999</v>
      </c>
      <c r="D85" s="26">
        <v>1.9075</v>
      </c>
      <c r="E85" s="26">
        <v>3.5000000000000003E-2</v>
      </c>
      <c r="F85" s="26">
        <v>0.31</v>
      </c>
      <c r="G85" s="26">
        <v>2.1425000000000001</v>
      </c>
      <c r="H85" s="26">
        <v>3.2500000000000001E-2</v>
      </c>
      <c r="I85" s="26">
        <v>0.375</v>
      </c>
      <c r="J85" s="26">
        <v>1.91</v>
      </c>
      <c r="K85" s="26">
        <v>0</v>
      </c>
      <c r="L85" s="26">
        <v>0.32</v>
      </c>
      <c r="M85" s="26">
        <v>1.2925</v>
      </c>
      <c r="N85" s="26">
        <v>0</v>
      </c>
      <c r="O85" s="26">
        <v>0.3</v>
      </c>
      <c r="P85" s="26">
        <v>1.2150000000000001</v>
      </c>
      <c r="Q85" s="26">
        <v>6.5000000000000002E-2</v>
      </c>
      <c r="R85" s="26">
        <v>0.32500000000000001</v>
      </c>
      <c r="S85" s="26">
        <v>1.6825000000000001</v>
      </c>
      <c r="T85" s="26">
        <v>6.5000000000000002E-2</v>
      </c>
      <c r="U85" s="26">
        <v>0.32500000000000001</v>
      </c>
      <c r="V85" s="26">
        <v>1.635</v>
      </c>
      <c r="W85" s="26">
        <v>7.0000000000000007E-2</v>
      </c>
      <c r="X85" s="26">
        <v>0.35</v>
      </c>
      <c r="Y85" s="26">
        <v>1.3925000000000001</v>
      </c>
      <c r="Z85" s="26">
        <v>6.5000000000000002E-2</v>
      </c>
      <c r="AA85" s="26">
        <v>0.28499999999999998</v>
      </c>
      <c r="AB85" s="26">
        <v>1.1475</v>
      </c>
      <c r="AC85" s="26">
        <v>0</v>
      </c>
      <c r="AD85" s="26">
        <v>0.185</v>
      </c>
      <c r="AE85" s="26">
        <v>2.0975000000000001</v>
      </c>
      <c r="AF85" s="26">
        <v>0</v>
      </c>
      <c r="AG85" s="26">
        <v>0.185</v>
      </c>
      <c r="AH85" s="26">
        <v>2.1749999999999998</v>
      </c>
      <c r="AI85" s="26">
        <v>0</v>
      </c>
      <c r="AJ85" s="26">
        <v>0.18</v>
      </c>
      <c r="AK85" s="26">
        <v>2.0375000000000001</v>
      </c>
      <c r="AL85" s="26">
        <v>0</v>
      </c>
      <c r="AM85" s="26">
        <v>0.17499999999999999</v>
      </c>
      <c r="AN85" s="26">
        <v>1.99</v>
      </c>
      <c r="AO85" s="26">
        <v>0</v>
      </c>
      <c r="AP85" s="26">
        <v>0.20499999999999999</v>
      </c>
      <c r="AQ85" s="26">
        <v>1.7475000000000001</v>
      </c>
      <c r="AR85" s="26">
        <v>0</v>
      </c>
      <c r="AS85" s="26">
        <v>0.01</v>
      </c>
      <c r="AT85" s="26">
        <v>3.8450000000000002</v>
      </c>
      <c r="AU85" s="26">
        <v>0</v>
      </c>
      <c r="AV85" s="26">
        <v>2.5000000000000001E-2</v>
      </c>
      <c r="AW85" s="26">
        <v>2.915</v>
      </c>
      <c r="AX85" s="26">
        <v>0</v>
      </c>
      <c r="AY85" s="26">
        <v>0.16500000000000001</v>
      </c>
      <c r="AZ85" s="26">
        <v>2.12</v>
      </c>
      <c r="BA85" s="26">
        <v>0</v>
      </c>
      <c r="BB85" s="26">
        <v>0.16</v>
      </c>
      <c r="BC85" s="26">
        <v>2.1074999999999999</v>
      </c>
      <c r="BD85" s="26">
        <v>0</v>
      </c>
      <c r="BE85" s="26">
        <v>0</v>
      </c>
      <c r="BF85" s="26">
        <v>0.54249999999999998</v>
      </c>
      <c r="BG85" s="26">
        <v>0</v>
      </c>
      <c r="BH85" s="26">
        <v>0.13500000000000001</v>
      </c>
      <c r="BI85" s="26">
        <v>2.09</v>
      </c>
      <c r="BJ85" s="26">
        <v>0</v>
      </c>
      <c r="BK85" s="26">
        <v>8.5000000000000006E-2</v>
      </c>
      <c r="BL85" s="26">
        <v>1.3774999999999999</v>
      </c>
      <c r="BM85" s="26">
        <v>0</v>
      </c>
      <c r="BN85" s="26">
        <v>9.5000000000000001E-2</v>
      </c>
      <c r="BO85" s="26">
        <v>1.6174999999999999</v>
      </c>
      <c r="BP85" s="26">
        <v>0.01</v>
      </c>
      <c r="BQ85" s="26">
        <v>0.21</v>
      </c>
      <c r="BR85" s="26">
        <v>1.0175000000000001</v>
      </c>
      <c r="BS85" s="26">
        <v>0.01</v>
      </c>
      <c r="BT85" s="26">
        <v>0.16500000000000001</v>
      </c>
      <c r="BU85" s="26">
        <v>0.69</v>
      </c>
      <c r="BV85" s="26">
        <v>2.2499999999999999E-2</v>
      </c>
      <c r="BW85" s="26">
        <v>0.17</v>
      </c>
      <c r="BX85" s="26">
        <v>0.60499999999999998</v>
      </c>
      <c r="BY85" s="26">
        <v>0.02</v>
      </c>
      <c r="BZ85" s="26">
        <v>0.17499999999999999</v>
      </c>
      <c r="CA85" s="26">
        <v>0.51749999999999996</v>
      </c>
      <c r="CB85" s="26">
        <v>2.2499999999999999E-2</v>
      </c>
      <c r="CC85" s="26">
        <v>0.115</v>
      </c>
      <c r="CD85" s="26">
        <v>0.32500000000000001</v>
      </c>
      <c r="CE85" s="26">
        <v>4.2500000000000003E-2</v>
      </c>
      <c r="CF85" s="26">
        <v>0.18</v>
      </c>
      <c r="CG85" s="26">
        <v>1.1100000000000001</v>
      </c>
      <c r="CH85" s="26">
        <v>6.25E-2</v>
      </c>
      <c r="CI85" s="26">
        <v>0.22</v>
      </c>
      <c r="CJ85" s="26">
        <v>0.87250000000000005</v>
      </c>
    </row>
    <row r="86" spans="1:88" x14ac:dyDescent="0.3">
      <c r="A86" t="s">
        <v>195</v>
      </c>
      <c r="B86" s="26">
        <v>0</v>
      </c>
      <c r="C86" s="26">
        <v>0.37</v>
      </c>
      <c r="D86" s="26">
        <v>1.1725000000000001</v>
      </c>
      <c r="E86" s="26">
        <v>3.2500000000000001E-2</v>
      </c>
      <c r="F86" s="26">
        <v>0.32</v>
      </c>
      <c r="G86" s="26">
        <v>1.0175000000000001</v>
      </c>
      <c r="H86" s="26">
        <v>0.03</v>
      </c>
      <c r="I86" s="26">
        <v>0.26500000000000001</v>
      </c>
      <c r="J86" s="26">
        <v>0.96250000000000002</v>
      </c>
      <c r="K86" s="26">
        <v>0</v>
      </c>
      <c r="L86" s="26">
        <v>0.14000000000000001</v>
      </c>
      <c r="M86" s="26">
        <v>1.17</v>
      </c>
      <c r="N86" s="26">
        <v>0</v>
      </c>
      <c r="O86" s="26">
        <v>0.20499999999999999</v>
      </c>
      <c r="P86" s="26">
        <v>0.96499999999999997</v>
      </c>
      <c r="Q86" s="26">
        <v>0.03</v>
      </c>
      <c r="R86" s="26">
        <v>0.25</v>
      </c>
      <c r="S86" s="26">
        <v>0.98750000000000004</v>
      </c>
      <c r="T86" s="26">
        <v>3.2500000000000001E-2</v>
      </c>
      <c r="U86" s="26">
        <v>0.245</v>
      </c>
      <c r="V86" s="26">
        <v>0.96</v>
      </c>
      <c r="W86" s="26">
        <v>2.2499999999999999E-2</v>
      </c>
      <c r="X86" s="26">
        <v>0.19500000000000001</v>
      </c>
      <c r="Y86" s="26">
        <v>0.8</v>
      </c>
      <c r="Z86" s="26">
        <v>0.03</v>
      </c>
      <c r="AA86" s="26">
        <v>0.185</v>
      </c>
      <c r="AB86" s="26">
        <v>0.76500000000000001</v>
      </c>
      <c r="AC86" s="26">
        <v>0</v>
      </c>
      <c r="AD86" s="26">
        <v>3.5000000000000003E-2</v>
      </c>
      <c r="AE86" s="26">
        <v>0.90249999999999997</v>
      </c>
      <c r="AF86" s="26">
        <v>0</v>
      </c>
      <c r="AG86" s="26">
        <v>0.04</v>
      </c>
      <c r="AH86" s="26">
        <v>0.97499999999999998</v>
      </c>
      <c r="AI86" s="26">
        <v>0</v>
      </c>
      <c r="AJ86" s="26">
        <v>5.5E-2</v>
      </c>
      <c r="AK86" s="26">
        <v>0.92749999999999999</v>
      </c>
      <c r="AL86" s="26">
        <v>0</v>
      </c>
      <c r="AM86" s="26">
        <v>0.05</v>
      </c>
      <c r="AN86" s="26">
        <v>0.9</v>
      </c>
      <c r="AO86" s="26">
        <v>0</v>
      </c>
      <c r="AP86" s="26">
        <v>8.5000000000000006E-2</v>
      </c>
      <c r="AQ86" s="26">
        <v>0.89749999999999996</v>
      </c>
      <c r="AR86" s="26">
        <v>0</v>
      </c>
      <c r="AS86" s="26">
        <v>0</v>
      </c>
      <c r="AT86" s="26">
        <v>1.3425</v>
      </c>
      <c r="AU86" s="26">
        <v>0</v>
      </c>
      <c r="AV86" s="26">
        <v>0.01</v>
      </c>
      <c r="AW86" s="26">
        <v>0.80500000000000005</v>
      </c>
      <c r="AX86" s="26">
        <v>0</v>
      </c>
      <c r="AY86" s="26">
        <v>7.0000000000000007E-2</v>
      </c>
      <c r="AZ86" s="26">
        <v>0.82</v>
      </c>
      <c r="BA86" s="26">
        <v>0</v>
      </c>
      <c r="BB86" s="26">
        <v>6.5000000000000002E-2</v>
      </c>
      <c r="BC86" s="26">
        <v>0.82499999999999996</v>
      </c>
      <c r="BD86" s="26">
        <v>0</v>
      </c>
      <c r="BE86" s="26">
        <v>0</v>
      </c>
      <c r="BF86" s="26">
        <v>0.39500000000000002</v>
      </c>
      <c r="BG86" s="26">
        <v>0</v>
      </c>
      <c r="BH86" s="26">
        <v>0.08</v>
      </c>
      <c r="BI86" s="26">
        <v>0.84</v>
      </c>
      <c r="BJ86" s="26">
        <v>0</v>
      </c>
      <c r="BK86" s="26">
        <v>7.0000000000000007E-2</v>
      </c>
      <c r="BL86" s="26">
        <v>0.66749999999999998</v>
      </c>
      <c r="BM86" s="26">
        <v>0</v>
      </c>
      <c r="BN86" s="26">
        <v>7.4999999999999997E-2</v>
      </c>
      <c r="BO86" s="26">
        <v>0.78500000000000003</v>
      </c>
      <c r="BP86" s="26">
        <v>1.2500000000000001E-2</v>
      </c>
      <c r="BQ86" s="26">
        <v>0.19500000000000001</v>
      </c>
      <c r="BR86" s="26">
        <v>0.68</v>
      </c>
      <c r="BS86" s="26">
        <v>0.02</v>
      </c>
      <c r="BT86" s="26">
        <v>0.14000000000000001</v>
      </c>
      <c r="BU86" s="26">
        <v>0.45</v>
      </c>
      <c r="BV86" s="26">
        <v>2.2499999999999999E-2</v>
      </c>
      <c r="BW86" s="26">
        <v>0.12</v>
      </c>
      <c r="BX86" s="26">
        <v>0.35249999999999998</v>
      </c>
      <c r="BY86" s="26">
        <v>0.02</v>
      </c>
      <c r="BZ86" s="26">
        <v>0.09</v>
      </c>
      <c r="CA86" s="26">
        <v>0.3</v>
      </c>
      <c r="CB86" s="26">
        <v>0.02</v>
      </c>
      <c r="CC86" s="26">
        <v>0.06</v>
      </c>
      <c r="CD86" s="26">
        <v>0.28999999999999998</v>
      </c>
      <c r="CE86" s="26">
        <v>2.2499999999999999E-2</v>
      </c>
      <c r="CF86" s="26">
        <v>0.13500000000000001</v>
      </c>
      <c r="CG86" s="26">
        <v>0.71250000000000002</v>
      </c>
      <c r="CH86" s="26">
        <v>0.04</v>
      </c>
      <c r="CI86" s="26">
        <v>0.185</v>
      </c>
      <c r="CJ86" s="26">
        <v>0.75749999999999995</v>
      </c>
    </row>
    <row r="87" spans="1:88" x14ac:dyDescent="0.3">
      <c r="A87" t="s">
        <v>196</v>
      </c>
      <c r="B87" s="26">
        <v>1.2500000000000001E-2</v>
      </c>
      <c r="C87" s="26">
        <v>0.505</v>
      </c>
      <c r="D87" s="26">
        <v>1.6074999999999999</v>
      </c>
      <c r="E87" s="26">
        <v>6.5000000000000002E-2</v>
      </c>
      <c r="F87" s="26">
        <v>0.33500000000000002</v>
      </c>
      <c r="G87" s="26">
        <v>1.665</v>
      </c>
      <c r="H87" s="26">
        <v>5.2499999999999998E-2</v>
      </c>
      <c r="I87" s="26">
        <v>0.31</v>
      </c>
      <c r="J87" s="26">
        <v>1.59</v>
      </c>
      <c r="K87" s="26">
        <v>0</v>
      </c>
      <c r="L87" s="26">
        <v>0.13</v>
      </c>
      <c r="M87" s="26">
        <v>1.4850000000000001</v>
      </c>
      <c r="N87" s="26">
        <v>0.01</v>
      </c>
      <c r="O87" s="26">
        <v>0.18</v>
      </c>
      <c r="P87" s="26">
        <v>1.1225000000000001</v>
      </c>
      <c r="Q87" s="26">
        <v>5.2499999999999998E-2</v>
      </c>
      <c r="R87" s="26">
        <v>0.26</v>
      </c>
      <c r="S87" s="26">
        <v>1.2175</v>
      </c>
      <c r="T87" s="26">
        <v>5.2499999999999998E-2</v>
      </c>
      <c r="U87" s="26">
        <v>0.26</v>
      </c>
      <c r="V87" s="26">
        <v>1.1875</v>
      </c>
      <c r="W87" s="26">
        <v>4.2500000000000003E-2</v>
      </c>
      <c r="X87" s="26">
        <v>0.22500000000000001</v>
      </c>
      <c r="Y87" s="26">
        <v>1</v>
      </c>
      <c r="Z87" s="26">
        <v>4.2500000000000003E-2</v>
      </c>
      <c r="AA87" s="26">
        <v>0.18</v>
      </c>
      <c r="AB87" s="26">
        <v>0.92500000000000004</v>
      </c>
      <c r="AC87" s="26">
        <v>0</v>
      </c>
      <c r="AD87" s="26">
        <v>0.11</v>
      </c>
      <c r="AE87" s="26">
        <v>1.5774999999999999</v>
      </c>
      <c r="AF87" s="26">
        <v>0</v>
      </c>
      <c r="AG87" s="26">
        <v>0.125</v>
      </c>
      <c r="AH87" s="26">
        <v>1.6025</v>
      </c>
      <c r="AI87" s="26">
        <v>0</v>
      </c>
      <c r="AJ87" s="26">
        <v>0.1</v>
      </c>
      <c r="AK87" s="26">
        <v>1.3574999999999999</v>
      </c>
      <c r="AL87" s="26">
        <v>0</v>
      </c>
      <c r="AM87" s="26">
        <v>0.1</v>
      </c>
      <c r="AN87" s="26">
        <v>1.3174999999999999</v>
      </c>
      <c r="AO87" s="26">
        <v>0</v>
      </c>
      <c r="AP87" s="26">
        <v>0.13500000000000001</v>
      </c>
      <c r="AQ87" s="26">
        <v>1.1299999999999999</v>
      </c>
      <c r="AR87" s="26">
        <v>0</v>
      </c>
      <c r="AS87" s="26">
        <v>0.01</v>
      </c>
      <c r="AT87" s="26">
        <v>1.76</v>
      </c>
      <c r="AU87" s="26">
        <v>0</v>
      </c>
      <c r="AV87" s="26">
        <v>0.01</v>
      </c>
      <c r="AW87" s="26">
        <v>1.1599999999999999</v>
      </c>
      <c r="AX87" s="26">
        <v>0</v>
      </c>
      <c r="AY87" s="26">
        <v>0.13</v>
      </c>
      <c r="AZ87" s="26">
        <v>1.1875</v>
      </c>
      <c r="BA87" s="26">
        <v>0</v>
      </c>
      <c r="BB87" s="26">
        <v>0.125</v>
      </c>
      <c r="BC87" s="26">
        <v>1.1675</v>
      </c>
      <c r="BD87" s="26">
        <v>0</v>
      </c>
      <c r="BE87" s="26">
        <v>0</v>
      </c>
      <c r="BF87" s="26">
        <v>0.54500000000000004</v>
      </c>
      <c r="BG87" s="26">
        <v>0</v>
      </c>
      <c r="BH87" s="26">
        <v>0.1</v>
      </c>
      <c r="BI87" s="26">
        <v>1.095</v>
      </c>
      <c r="BJ87" s="26">
        <v>0</v>
      </c>
      <c r="BK87" s="26">
        <v>7.0000000000000007E-2</v>
      </c>
      <c r="BL87" s="26">
        <v>0.755</v>
      </c>
      <c r="BM87" s="26">
        <v>0</v>
      </c>
      <c r="BN87" s="26">
        <v>8.5000000000000006E-2</v>
      </c>
      <c r="BO87" s="26">
        <v>0.89749999999999996</v>
      </c>
      <c r="BP87" s="26">
        <v>3.2500000000000001E-2</v>
      </c>
      <c r="BQ87" s="26">
        <v>0.19500000000000001</v>
      </c>
      <c r="BR87" s="26">
        <v>1.9550000000000001</v>
      </c>
      <c r="BS87" s="26">
        <v>2.2499999999999999E-2</v>
      </c>
      <c r="BT87" s="26">
        <v>0.105</v>
      </c>
      <c r="BU87" s="26">
        <v>1.6025</v>
      </c>
      <c r="BV87" s="26">
        <v>0.02</v>
      </c>
      <c r="BW87" s="26">
        <v>0.09</v>
      </c>
      <c r="BX87" s="26">
        <v>1.4225000000000001</v>
      </c>
      <c r="BY87" s="26">
        <v>0.02</v>
      </c>
      <c r="BZ87" s="26">
        <v>0.09</v>
      </c>
      <c r="CA87" s="26">
        <v>0.89</v>
      </c>
      <c r="CB87" s="26">
        <v>0.01</v>
      </c>
      <c r="CC87" s="26">
        <v>5.5E-2</v>
      </c>
      <c r="CD87" s="26">
        <v>0.6925</v>
      </c>
      <c r="CE87" s="26">
        <v>3.2500000000000001E-2</v>
      </c>
      <c r="CF87" s="26">
        <v>0.19500000000000001</v>
      </c>
      <c r="CG87" s="26">
        <v>0.875</v>
      </c>
      <c r="CH87" s="26">
        <v>2.2499999999999999E-2</v>
      </c>
      <c r="CI87" s="26">
        <v>0.19500000000000001</v>
      </c>
      <c r="CJ87" s="26">
        <v>0.81</v>
      </c>
    </row>
    <row r="88" spans="1:88" x14ac:dyDescent="0.3">
      <c r="A88" t="s">
        <v>197</v>
      </c>
      <c r="B88" s="26">
        <v>0.10249999999999999</v>
      </c>
      <c r="C88" s="26">
        <v>0.58499999999999996</v>
      </c>
      <c r="D88" s="26">
        <v>2.3424999999999998</v>
      </c>
      <c r="E88" s="26">
        <v>0.10249999999999999</v>
      </c>
      <c r="F88" s="26">
        <v>0.47499999999999998</v>
      </c>
      <c r="G88" s="26">
        <v>1.8425</v>
      </c>
      <c r="H88" s="26">
        <v>0.13250000000000001</v>
      </c>
      <c r="I88" s="26">
        <v>0.46</v>
      </c>
      <c r="J88" s="26">
        <v>1.635</v>
      </c>
      <c r="K88" s="26">
        <v>4.2500000000000003E-2</v>
      </c>
      <c r="L88" s="26">
        <v>0.37</v>
      </c>
      <c r="M88" s="26">
        <v>1.82</v>
      </c>
      <c r="N88" s="26">
        <v>4.4999999999999998E-2</v>
      </c>
      <c r="O88" s="26">
        <v>0.35499999999999998</v>
      </c>
      <c r="P88" s="26">
        <v>1.5874999999999999</v>
      </c>
      <c r="Q88" s="26">
        <v>0.13250000000000001</v>
      </c>
      <c r="R88" s="26">
        <v>0.41499999999999998</v>
      </c>
      <c r="S88" s="26">
        <v>1.4450000000000001</v>
      </c>
      <c r="T88" s="26">
        <v>0.125</v>
      </c>
      <c r="U88" s="26">
        <v>0.41</v>
      </c>
      <c r="V88" s="26">
        <v>1.4424999999999999</v>
      </c>
      <c r="W88" s="26">
        <v>0.10249999999999999</v>
      </c>
      <c r="X88" s="26">
        <v>0.41499999999999998</v>
      </c>
      <c r="Y88" s="26">
        <v>1.365</v>
      </c>
      <c r="Z88" s="26">
        <v>0.09</v>
      </c>
      <c r="AA88" s="26">
        <v>0.36</v>
      </c>
      <c r="AB88" s="26">
        <v>1.2524999999999999</v>
      </c>
      <c r="AC88" s="26">
        <v>0</v>
      </c>
      <c r="AD88" s="26">
        <v>0.22500000000000001</v>
      </c>
      <c r="AE88" s="26">
        <v>2.6549999999999998</v>
      </c>
      <c r="AF88" s="26">
        <v>0</v>
      </c>
      <c r="AG88" s="26">
        <v>0.23499999999999999</v>
      </c>
      <c r="AH88" s="26">
        <v>2.6425000000000001</v>
      </c>
      <c r="AI88" s="26">
        <v>0</v>
      </c>
      <c r="AJ88" s="26">
        <v>0.3</v>
      </c>
      <c r="AK88" s="26">
        <v>2.4474999999999998</v>
      </c>
      <c r="AL88" s="26">
        <v>0</v>
      </c>
      <c r="AM88" s="26">
        <v>0.28999999999999998</v>
      </c>
      <c r="AN88" s="26">
        <v>2.3925000000000001</v>
      </c>
      <c r="AO88" s="26">
        <v>0</v>
      </c>
      <c r="AP88" s="26">
        <v>0.23</v>
      </c>
      <c r="AQ88" s="26">
        <v>2.4350000000000001</v>
      </c>
      <c r="AR88" s="26">
        <v>0</v>
      </c>
      <c r="AS88" s="26">
        <v>0.13</v>
      </c>
      <c r="AT88" s="26">
        <v>3.7625000000000002</v>
      </c>
      <c r="AU88" s="26">
        <v>0</v>
      </c>
      <c r="AV88" s="26">
        <v>0.105</v>
      </c>
      <c r="AW88" s="26">
        <v>3.4249999999999998</v>
      </c>
      <c r="AX88" s="26">
        <v>2.5000000000000001E-3</v>
      </c>
      <c r="AY88" s="26">
        <v>0.25</v>
      </c>
      <c r="AZ88" s="26">
        <v>2.72</v>
      </c>
      <c r="BA88" s="26">
        <v>2.5000000000000001E-3</v>
      </c>
      <c r="BB88" s="26">
        <v>0.25</v>
      </c>
      <c r="BC88" s="26">
        <v>2.7124999999999999</v>
      </c>
      <c r="BD88" s="26">
        <v>0</v>
      </c>
      <c r="BE88" s="26">
        <v>0.02</v>
      </c>
      <c r="BF88" s="26">
        <v>1.89</v>
      </c>
      <c r="BG88" s="26">
        <v>0.01</v>
      </c>
      <c r="BH88" s="26">
        <v>0.28499999999999998</v>
      </c>
      <c r="BI88" s="26">
        <v>2.2875000000000001</v>
      </c>
      <c r="BJ88" s="26">
        <v>0.01</v>
      </c>
      <c r="BK88" s="26">
        <v>0.21</v>
      </c>
      <c r="BL88" s="26">
        <v>2.3374999999999999</v>
      </c>
      <c r="BM88" s="26">
        <v>0.01</v>
      </c>
      <c r="BN88" s="26">
        <v>0.245</v>
      </c>
      <c r="BO88" s="26">
        <v>2.2324999999999999</v>
      </c>
      <c r="BP88" s="26">
        <v>7.2499999999999995E-2</v>
      </c>
      <c r="BQ88" s="26">
        <v>0.31</v>
      </c>
      <c r="BR88" s="26">
        <v>1.3149999999999999</v>
      </c>
      <c r="BS88" s="26">
        <v>4.2500000000000003E-2</v>
      </c>
      <c r="BT88" s="26">
        <v>0.39500000000000002</v>
      </c>
      <c r="BU88" s="26">
        <v>1.0674999999999999</v>
      </c>
      <c r="BV88" s="26">
        <v>3.2500000000000001E-2</v>
      </c>
      <c r="BW88" s="26">
        <v>0.34499999999999997</v>
      </c>
      <c r="BX88" s="26">
        <v>1.0649999999999999</v>
      </c>
      <c r="BY88" s="26">
        <v>2.2499999999999999E-2</v>
      </c>
      <c r="BZ88" s="26">
        <v>0.26</v>
      </c>
      <c r="CA88" s="26">
        <v>1.0475000000000001</v>
      </c>
      <c r="CB88" s="26">
        <v>1.2500000000000001E-2</v>
      </c>
      <c r="CC88" s="26">
        <v>0.17499999999999999</v>
      </c>
      <c r="CD88" s="26">
        <v>0.98499999999999999</v>
      </c>
      <c r="CE88" s="26">
        <v>6.5000000000000002E-2</v>
      </c>
      <c r="CF88" s="26">
        <v>0.41</v>
      </c>
      <c r="CG88" s="26">
        <v>1.68</v>
      </c>
      <c r="CH88" s="26">
        <v>0.05</v>
      </c>
      <c r="CI88" s="26">
        <v>0.43</v>
      </c>
      <c r="CJ88" s="26">
        <v>1.41</v>
      </c>
    </row>
    <row r="89" spans="1:88" x14ac:dyDescent="0.3">
      <c r="A89" t="s">
        <v>198</v>
      </c>
      <c r="B89" s="26">
        <v>0.04</v>
      </c>
      <c r="C89" s="26">
        <v>0.73</v>
      </c>
      <c r="D89" s="26">
        <v>1.665</v>
      </c>
      <c r="E89" s="26">
        <v>9.5000000000000001E-2</v>
      </c>
      <c r="F89" s="26">
        <v>0.59499999999999997</v>
      </c>
      <c r="G89" s="26">
        <v>1.7150000000000001</v>
      </c>
      <c r="H89" s="26">
        <v>0.11</v>
      </c>
      <c r="I89" s="26">
        <v>0.56499999999999995</v>
      </c>
      <c r="J89" s="26">
        <v>1.4375</v>
      </c>
      <c r="K89" s="26">
        <v>0.01</v>
      </c>
      <c r="L89" s="26">
        <v>0.19500000000000001</v>
      </c>
      <c r="M89" s="26">
        <v>1.1375</v>
      </c>
      <c r="N89" s="26">
        <v>0.03</v>
      </c>
      <c r="O89" s="26">
        <v>0.26</v>
      </c>
      <c r="P89" s="26">
        <v>1.1074999999999999</v>
      </c>
      <c r="Q89" s="26">
        <v>0.13250000000000001</v>
      </c>
      <c r="R89" s="26">
        <v>0.42</v>
      </c>
      <c r="S89" s="26">
        <v>1.34</v>
      </c>
      <c r="T89" s="26">
        <v>0.13250000000000001</v>
      </c>
      <c r="U89" s="26">
        <v>0.41</v>
      </c>
      <c r="V89" s="26">
        <v>1.3174999999999999</v>
      </c>
      <c r="W89" s="26">
        <v>0.10249999999999999</v>
      </c>
      <c r="X89" s="26">
        <v>0.35</v>
      </c>
      <c r="Y89" s="26">
        <v>1.1875</v>
      </c>
      <c r="Z89" s="26">
        <v>8.2500000000000004E-2</v>
      </c>
      <c r="AA89" s="26">
        <v>0.315</v>
      </c>
      <c r="AB89" s="26">
        <v>0.97750000000000004</v>
      </c>
      <c r="AC89" s="26">
        <v>0</v>
      </c>
      <c r="AD89" s="26">
        <v>0.16500000000000001</v>
      </c>
      <c r="AE89" s="26">
        <v>2.23</v>
      </c>
      <c r="AF89" s="26">
        <v>0</v>
      </c>
      <c r="AG89" s="26">
        <v>0.185</v>
      </c>
      <c r="AH89" s="26">
        <v>2.1875</v>
      </c>
      <c r="AI89" s="26">
        <v>0</v>
      </c>
      <c r="AJ89" s="26">
        <v>0.18</v>
      </c>
      <c r="AK89" s="26">
        <v>1.8875</v>
      </c>
      <c r="AL89" s="26">
        <v>0</v>
      </c>
      <c r="AM89" s="26">
        <v>0.17499999999999999</v>
      </c>
      <c r="AN89" s="26">
        <v>1.84</v>
      </c>
      <c r="AO89" s="26">
        <v>0</v>
      </c>
      <c r="AP89" s="26">
        <v>0.3</v>
      </c>
      <c r="AQ89" s="26">
        <v>1.4950000000000001</v>
      </c>
      <c r="AR89" s="26">
        <v>0</v>
      </c>
      <c r="AS89" s="26">
        <v>0.06</v>
      </c>
      <c r="AT89" s="26">
        <v>2.4849999999999999</v>
      </c>
      <c r="AU89" s="26">
        <v>0</v>
      </c>
      <c r="AV89" s="26">
        <v>7.0000000000000007E-2</v>
      </c>
      <c r="AW89" s="26">
        <v>1.8875</v>
      </c>
      <c r="AX89" s="26">
        <v>0</v>
      </c>
      <c r="AY89" s="26">
        <v>0.3</v>
      </c>
      <c r="AZ89" s="26">
        <v>1.78</v>
      </c>
      <c r="BA89" s="26">
        <v>0</v>
      </c>
      <c r="BB89" s="26">
        <v>0.29499999999999998</v>
      </c>
      <c r="BC89" s="26">
        <v>1.7649999999999999</v>
      </c>
      <c r="BD89" s="26">
        <v>0</v>
      </c>
      <c r="BE89" s="26">
        <v>3.5000000000000003E-2</v>
      </c>
      <c r="BF89" s="26">
        <v>1.1025</v>
      </c>
      <c r="BG89" s="26">
        <v>0</v>
      </c>
      <c r="BH89" s="26">
        <v>0.24</v>
      </c>
      <c r="BI89" s="26">
        <v>1.7175</v>
      </c>
      <c r="BJ89" s="26">
        <v>0</v>
      </c>
      <c r="BK89" s="26">
        <v>0.26</v>
      </c>
      <c r="BL89" s="26">
        <v>1.2075</v>
      </c>
      <c r="BM89" s="26">
        <v>0</v>
      </c>
      <c r="BN89" s="26">
        <v>0.28999999999999998</v>
      </c>
      <c r="BO89" s="26">
        <v>1.3674999999999999</v>
      </c>
      <c r="BP89" s="26">
        <v>7.0000000000000007E-2</v>
      </c>
      <c r="BQ89" s="26">
        <v>0.41499999999999998</v>
      </c>
      <c r="BR89" s="26">
        <v>1.44</v>
      </c>
      <c r="BS89" s="26">
        <v>0.04</v>
      </c>
      <c r="BT89" s="26">
        <v>0.255</v>
      </c>
      <c r="BU89" s="26">
        <v>1.4</v>
      </c>
      <c r="BV89" s="26">
        <v>0.03</v>
      </c>
      <c r="BW89" s="26">
        <v>0.26500000000000001</v>
      </c>
      <c r="BX89" s="26">
        <v>1.6225000000000001</v>
      </c>
      <c r="BY89" s="26">
        <v>0.02</v>
      </c>
      <c r="BZ89" s="26">
        <v>0.21</v>
      </c>
      <c r="CA89" s="26">
        <v>1.355</v>
      </c>
      <c r="CB89" s="26">
        <v>0.01</v>
      </c>
      <c r="CC89" s="26">
        <v>0.22</v>
      </c>
      <c r="CD89" s="26">
        <v>1.2175</v>
      </c>
      <c r="CE89" s="26">
        <v>6.25E-2</v>
      </c>
      <c r="CF89" s="26">
        <v>0.315</v>
      </c>
      <c r="CG89" s="26">
        <v>1.1125</v>
      </c>
      <c r="CH89" s="26">
        <v>0.06</v>
      </c>
      <c r="CI89" s="26">
        <v>0.47499999999999998</v>
      </c>
      <c r="CJ89" s="26">
        <v>1.1625000000000001</v>
      </c>
    </row>
    <row r="90" spans="1:88" x14ac:dyDescent="0.3">
      <c r="A90" t="s">
        <v>199</v>
      </c>
      <c r="B90" s="26">
        <v>2.2499999999999999E-2</v>
      </c>
      <c r="C90" s="26">
        <v>0.67</v>
      </c>
      <c r="D90" s="26">
        <v>1.9675</v>
      </c>
      <c r="E90" s="26">
        <v>7.0000000000000007E-2</v>
      </c>
      <c r="F90" s="26">
        <v>0.47</v>
      </c>
      <c r="G90" s="26">
        <v>1.6625000000000001</v>
      </c>
      <c r="H90" s="26">
        <v>6.25E-2</v>
      </c>
      <c r="I90" s="26">
        <v>0.49</v>
      </c>
      <c r="J90" s="26">
        <v>1.4624999999999999</v>
      </c>
      <c r="K90" s="26">
        <v>2.5000000000000001E-3</v>
      </c>
      <c r="L90" s="26">
        <v>0.27</v>
      </c>
      <c r="M90" s="26">
        <v>1.34</v>
      </c>
      <c r="N90" s="26">
        <v>0.01</v>
      </c>
      <c r="O90" s="26">
        <v>0.23499999999999999</v>
      </c>
      <c r="P90" s="26">
        <v>1.03</v>
      </c>
      <c r="Q90" s="26">
        <v>0.06</v>
      </c>
      <c r="R90" s="26">
        <v>0.39</v>
      </c>
      <c r="S90" s="26">
        <v>1.3374999999999999</v>
      </c>
      <c r="T90" s="26">
        <v>0.06</v>
      </c>
      <c r="U90" s="26">
        <v>0.38</v>
      </c>
      <c r="V90" s="26">
        <v>1.3075000000000001</v>
      </c>
      <c r="W90" s="26">
        <v>4.2500000000000003E-2</v>
      </c>
      <c r="X90" s="26">
        <v>0.3</v>
      </c>
      <c r="Y90" s="26">
        <v>1.2050000000000001</v>
      </c>
      <c r="Z90" s="26">
        <v>5.2499999999999998E-2</v>
      </c>
      <c r="AA90" s="26">
        <v>0.27</v>
      </c>
      <c r="AB90" s="26">
        <v>1.0225</v>
      </c>
      <c r="AC90" s="26">
        <v>0.01</v>
      </c>
      <c r="AD90" s="26">
        <v>0.27500000000000002</v>
      </c>
      <c r="AE90" s="26">
        <v>2.1724999999999999</v>
      </c>
      <c r="AF90" s="26">
        <v>0.01</v>
      </c>
      <c r="AG90" s="26">
        <v>0.31</v>
      </c>
      <c r="AH90" s="26">
        <v>2.16</v>
      </c>
      <c r="AI90" s="26">
        <v>0.01</v>
      </c>
      <c r="AJ90" s="26">
        <v>0.28000000000000003</v>
      </c>
      <c r="AK90" s="26">
        <v>1.9075</v>
      </c>
      <c r="AL90" s="26">
        <v>0.01</v>
      </c>
      <c r="AM90" s="26">
        <v>0.27</v>
      </c>
      <c r="AN90" s="26">
        <v>1.8574999999999999</v>
      </c>
      <c r="AO90" s="26">
        <v>2.5000000000000001E-3</v>
      </c>
      <c r="AP90" s="26">
        <v>0.32</v>
      </c>
      <c r="AQ90" s="26">
        <v>1.39</v>
      </c>
      <c r="AR90" s="26">
        <v>0</v>
      </c>
      <c r="AS90" s="26">
        <v>9.5000000000000001E-2</v>
      </c>
      <c r="AT90" s="26">
        <v>3.34</v>
      </c>
      <c r="AU90" s="26">
        <v>0</v>
      </c>
      <c r="AV90" s="26">
        <v>6.5000000000000002E-2</v>
      </c>
      <c r="AW90" s="26">
        <v>2.2200000000000002</v>
      </c>
      <c r="AX90" s="26">
        <v>0.01</v>
      </c>
      <c r="AY90" s="26">
        <v>0.315</v>
      </c>
      <c r="AZ90" s="26">
        <v>1.4824999999999999</v>
      </c>
      <c r="BA90" s="26">
        <v>0.01</v>
      </c>
      <c r="BB90" s="26">
        <v>0.315</v>
      </c>
      <c r="BC90" s="26">
        <v>1.4575</v>
      </c>
      <c r="BD90" s="26">
        <v>0</v>
      </c>
      <c r="BE90" s="26">
        <v>1.4999999999999999E-2</v>
      </c>
      <c r="BF90" s="26">
        <v>0.92</v>
      </c>
      <c r="BG90" s="26">
        <v>0.01</v>
      </c>
      <c r="BH90" s="26">
        <v>0.28999999999999998</v>
      </c>
      <c r="BI90" s="26">
        <v>1.3225</v>
      </c>
      <c r="BJ90" s="26">
        <v>2.5000000000000001E-3</v>
      </c>
      <c r="BK90" s="26">
        <v>0.20499999999999999</v>
      </c>
      <c r="BL90" s="26">
        <v>0.86250000000000004</v>
      </c>
      <c r="BM90" s="26">
        <v>0.01</v>
      </c>
      <c r="BN90" s="26">
        <v>0.25</v>
      </c>
      <c r="BO90" s="26">
        <v>0.99250000000000005</v>
      </c>
      <c r="BP90" s="26">
        <v>2.2499999999999999E-2</v>
      </c>
      <c r="BQ90" s="26">
        <v>0.29499999999999998</v>
      </c>
      <c r="BR90" s="26">
        <v>0.84</v>
      </c>
      <c r="BS90" s="26">
        <v>2.2499999999999999E-2</v>
      </c>
      <c r="BT90" s="26">
        <v>0.23</v>
      </c>
      <c r="BU90" s="26">
        <v>0.66249999999999998</v>
      </c>
      <c r="BV90" s="26">
        <v>0.03</v>
      </c>
      <c r="BW90" s="26">
        <v>0.185</v>
      </c>
      <c r="BX90" s="26">
        <v>0.70750000000000002</v>
      </c>
      <c r="BY90" s="26">
        <v>0.02</v>
      </c>
      <c r="BZ90" s="26">
        <v>0.14499999999999999</v>
      </c>
      <c r="CA90" s="26">
        <v>0.77249999999999996</v>
      </c>
      <c r="CB90" s="26">
        <v>1.2500000000000001E-2</v>
      </c>
      <c r="CC90" s="26">
        <v>8.5000000000000006E-2</v>
      </c>
      <c r="CD90" s="26">
        <v>0.66249999999999998</v>
      </c>
      <c r="CE90" s="26">
        <v>5.5E-2</v>
      </c>
      <c r="CF90" s="26">
        <v>0.31</v>
      </c>
      <c r="CG90" s="26">
        <v>0.98250000000000004</v>
      </c>
      <c r="CH90" s="26">
        <v>0.06</v>
      </c>
      <c r="CI90" s="26">
        <v>0.26</v>
      </c>
      <c r="CJ90" s="26">
        <v>0.85250000000000004</v>
      </c>
    </row>
    <row r="91" spans="1:88" x14ac:dyDescent="0.3">
      <c r="A91" t="s">
        <v>200</v>
      </c>
      <c r="B91" s="26">
        <v>0</v>
      </c>
      <c r="C91" s="26">
        <v>0.19500000000000001</v>
      </c>
      <c r="D91" s="26">
        <v>1.4650000000000001</v>
      </c>
      <c r="E91" s="26">
        <v>4.2500000000000003E-2</v>
      </c>
      <c r="F91" s="26">
        <v>0.3</v>
      </c>
      <c r="G91" s="26">
        <v>1.425</v>
      </c>
      <c r="H91" s="26">
        <v>0.04</v>
      </c>
      <c r="I91" s="26">
        <v>0.4</v>
      </c>
      <c r="J91" s="26">
        <v>1.19</v>
      </c>
      <c r="K91" s="26">
        <v>0</v>
      </c>
      <c r="L91" s="26">
        <v>0.34</v>
      </c>
      <c r="M91" s="26">
        <v>1.1725000000000001</v>
      </c>
      <c r="N91" s="26">
        <v>0</v>
      </c>
      <c r="O91" s="26">
        <v>0.28499999999999998</v>
      </c>
      <c r="P91" s="26">
        <v>1.0024999999999999</v>
      </c>
      <c r="Q91" s="26">
        <v>5.2499999999999998E-2</v>
      </c>
      <c r="R91" s="26">
        <v>0.39</v>
      </c>
      <c r="S91" s="26">
        <v>1.075</v>
      </c>
      <c r="T91" s="26">
        <v>5.2499999999999998E-2</v>
      </c>
      <c r="U91" s="26">
        <v>0.38</v>
      </c>
      <c r="V91" s="26">
        <v>1.0449999999999999</v>
      </c>
      <c r="W91" s="26">
        <v>4.2500000000000003E-2</v>
      </c>
      <c r="X91" s="26">
        <v>0.32</v>
      </c>
      <c r="Y91" s="26">
        <v>0.84499999999999997</v>
      </c>
      <c r="Z91" s="26">
        <v>0.04</v>
      </c>
      <c r="AA91" s="26">
        <v>0.27</v>
      </c>
      <c r="AB91" s="26">
        <v>0.80500000000000005</v>
      </c>
      <c r="AC91" s="26">
        <v>0</v>
      </c>
      <c r="AD91" s="26">
        <v>5.5E-2</v>
      </c>
      <c r="AE91" s="26">
        <v>0.85750000000000004</v>
      </c>
      <c r="AF91" s="26">
        <v>0</v>
      </c>
      <c r="AG91" s="26">
        <v>0.08</v>
      </c>
      <c r="AH91" s="26">
        <v>0.91249999999999998</v>
      </c>
      <c r="AI91" s="26">
        <v>0</v>
      </c>
      <c r="AJ91" s="26">
        <v>0.1</v>
      </c>
      <c r="AK91" s="26">
        <v>0.84499999999999997</v>
      </c>
      <c r="AL91" s="26">
        <v>0</v>
      </c>
      <c r="AM91" s="26">
        <v>0.11</v>
      </c>
      <c r="AN91" s="26">
        <v>0.82499999999999996</v>
      </c>
      <c r="AO91" s="26">
        <v>0</v>
      </c>
      <c r="AP91" s="26">
        <v>0.105</v>
      </c>
      <c r="AQ91" s="26">
        <v>0.69499999999999995</v>
      </c>
      <c r="AR91" s="26">
        <v>0</v>
      </c>
      <c r="AS91" s="26">
        <v>0.06</v>
      </c>
      <c r="AT91" s="26">
        <v>2.4125000000000001</v>
      </c>
      <c r="AU91" s="26">
        <v>0</v>
      </c>
      <c r="AV91" s="26">
        <v>0.06</v>
      </c>
      <c r="AW91" s="26">
        <v>1.7350000000000001</v>
      </c>
      <c r="AX91" s="26">
        <v>0</v>
      </c>
      <c r="AY91" s="26">
        <v>0.13</v>
      </c>
      <c r="AZ91" s="26">
        <v>0.8</v>
      </c>
      <c r="BA91" s="26">
        <v>0</v>
      </c>
      <c r="BB91" s="26">
        <v>0.13</v>
      </c>
      <c r="BC91" s="26">
        <v>0.78249999999999997</v>
      </c>
      <c r="BD91" s="26">
        <v>0</v>
      </c>
      <c r="BE91" s="26">
        <v>0</v>
      </c>
      <c r="BF91" s="26">
        <v>0.45500000000000002</v>
      </c>
      <c r="BG91" s="26">
        <v>0</v>
      </c>
      <c r="BH91" s="26">
        <v>0.12</v>
      </c>
      <c r="BI91" s="26">
        <v>0.64749999999999996</v>
      </c>
      <c r="BJ91" s="26">
        <v>0.01</v>
      </c>
      <c r="BK91" s="26">
        <v>0.1</v>
      </c>
      <c r="BL91" s="26">
        <v>0.44750000000000001</v>
      </c>
      <c r="BM91" s="26">
        <v>2.5000000000000001E-3</v>
      </c>
      <c r="BN91" s="26">
        <v>0.11</v>
      </c>
      <c r="BO91" s="26">
        <v>0.47499999999999998</v>
      </c>
      <c r="BP91" s="26">
        <v>0.01</v>
      </c>
      <c r="BQ91" s="26">
        <v>0.20499999999999999</v>
      </c>
      <c r="BR91" s="26">
        <v>0.95</v>
      </c>
      <c r="BS91" s="26">
        <v>0.01</v>
      </c>
      <c r="BT91" s="26">
        <v>0.13500000000000001</v>
      </c>
      <c r="BU91" s="26">
        <v>0.77749999999999997</v>
      </c>
      <c r="BV91" s="26">
        <v>0.01</v>
      </c>
      <c r="BW91" s="26">
        <v>0.115</v>
      </c>
      <c r="BX91" s="26">
        <v>0.60750000000000004</v>
      </c>
      <c r="BY91" s="26">
        <v>1.2500000000000001E-2</v>
      </c>
      <c r="BZ91" s="26">
        <v>7.0000000000000007E-2</v>
      </c>
      <c r="CA91" s="26">
        <v>0.48749999999999999</v>
      </c>
      <c r="CB91" s="26">
        <v>0.01</v>
      </c>
      <c r="CC91" s="26">
        <v>6.5000000000000002E-2</v>
      </c>
      <c r="CD91" s="26">
        <v>0.34250000000000003</v>
      </c>
      <c r="CE91" s="26">
        <v>0.03</v>
      </c>
      <c r="CF91" s="26">
        <v>0.26</v>
      </c>
      <c r="CG91" s="26">
        <v>0.60499999999999998</v>
      </c>
      <c r="CH91" s="26">
        <v>0.02</v>
      </c>
      <c r="CI91" s="26">
        <v>0.17499999999999999</v>
      </c>
      <c r="CJ91" s="26">
        <v>0.52749999999999997</v>
      </c>
    </row>
    <row r="92" spans="1:88" x14ac:dyDescent="0.3">
      <c r="A92" t="s">
        <v>90</v>
      </c>
      <c r="B92" s="26">
        <v>0</v>
      </c>
      <c r="C92" s="26">
        <v>0.48499999999999999</v>
      </c>
      <c r="D92" s="26">
        <v>1.7575000000000001</v>
      </c>
      <c r="E92" s="26">
        <v>7.0000000000000007E-2</v>
      </c>
      <c r="F92" s="26">
        <v>0.35</v>
      </c>
      <c r="G92" s="26">
        <v>1.6924999999999999</v>
      </c>
      <c r="H92" s="26">
        <v>7.2499999999999995E-2</v>
      </c>
      <c r="I92" s="26">
        <v>0.31</v>
      </c>
      <c r="J92" s="26">
        <v>1.55</v>
      </c>
      <c r="K92" s="26">
        <v>2.2499999999999999E-2</v>
      </c>
      <c r="L92" s="26">
        <v>0.26</v>
      </c>
      <c r="M92" s="26">
        <v>1.6775</v>
      </c>
      <c r="N92" s="26">
        <v>0.02</v>
      </c>
      <c r="O92" s="26">
        <v>0.27</v>
      </c>
      <c r="P92" s="26">
        <v>1.4975000000000001</v>
      </c>
      <c r="Q92" s="26">
        <v>8.2500000000000004E-2</v>
      </c>
      <c r="R92" s="26">
        <v>0.39500000000000002</v>
      </c>
      <c r="S92" s="26">
        <v>1.2725</v>
      </c>
      <c r="T92" s="26">
        <v>8.2500000000000004E-2</v>
      </c>
      <c r="U92" s="26">
        <v>0.38500000000000001</v>
      </c>
      <c r="V92" s="26">
        <v>1.2875000000000001</v>
      </c>
      <c r="W92" s="26">
        <v>6.25E-2</v>
      </c>
      <c r="X92" s="26">
        <v>0.33500000000000002</v>
      </c>
      <c r="Y92" s="26">
        <v>1.0375000000000001</v>
      </c>
      <c r="Z92" s="26">
        <v>7.0000000000000007E-2</v>
      </c>
      <c r="AA92" s="26">
        <v>0.28499999999999998</v>
      </c>
      <c r="AB92" s="26">
        <v>0.90249999999999997</v>
      </c>
      <c r="AC92" s="26">
        <v>1.2500000000000001E-2</v>
      </c>
      <c r="AD92" s="26">
        <v>0.19500000000000001</v>
      </c>
      <c r="AE92" s="26">
        <v>2.0274999999999999</v>
      </c>
      <c r="AF92" s="26">
        <v>1.2500000000000001E-2</v>
      </c>
      <c r="AG92" s="26">
        <v>0.245</v>
      </c>
      <c r="AH92" s="26">
        <v>2.1875</v>
      </c>
      <c r="AI92" s="26">
        <v>1.2500000000000001E-2</v>
      </c>
      <c r="AJ92" s="26">
        <v>0.24</v>
      </c>
      <c r="AK92" s="26">
        <v>2.3774999999999999</v>
      </c>
      <c r="AL92" s="26">
        <v>1.2500000000000001E-2</v>
      </c>
      <c r="AM92" s="26">
        <v>0.23</v>
      </c>
      <c r="AN92" s="26">
        <v>2.3925000000000001</v>
      </c>
      <c r="AO92" s="26">
        <v>0.01</v>
      </c>
      <c r="AP92" s="26">
        <v>0.23</v>
      </c>
      <c r="AQ92" s="26">
        <v>1.85</v>
      </c>
      <c r="AR92" s="26">
        <v>0</v>
      </c>
      <c r="AS92" s="26">
        <v>0.11</v>
      </c>
      <c r="AT92" s="26">
        <v>2.1850000000000001</v>
      </c>
      <c r="AU92" s="26">
        <v>0</v>
      </c>
      <c r="AV92" s="26">
        <v>0.13</v>
      </c>
      <c r="AW92" s="26">
        <v>2.0074999999999998</v>
      </c>
      <c r="AX92" s="26">
        <v>1.2500000000000001E-2</v>
      </c>
      <c r="AY92" s="26">
        <v>0.245</v>
      </c>
      <c r="AZ92" s="26">
        <v>2.02</v>
      </c>
      <c r="BA92" s="26">
        <v>1.2500000000000001E-2</v>
      </c>
      <c r="BB92" s="26">
        <v>0.23499999999999999</v>
      </c>
      <c r="BC92" s="26">
        <v>1.99</v>
      </c>
      <c r="BD92" s="26">
        <v>0</v>
      </c>
      <c r="BE92" s="26">
        <v>0</v>
      </c>
      <c r="BF92" s="26">
        <v>0.62749999999999995</v>
      </c>
      <c r="BG92" s="26">
        <v>0.01</v>
      </c>
      <c r="BH92" s="26">
        <v>0.20499999999999999</v>
      </c>
      <c r="BI92" s="26">
        <v>1.885</v>
      </c>
      <c r="BJ92" s="26">
        <v>2.2499999999999999E-2</v>
      </c>
      <c r="BK92" s="26">
        <v>0.14000000000000001</v>
      </c>
      <c r="BL92" s="26">
        <v>1.4875</v>
      </c>
      <c r="BM92" s="26">
        <v>0.01</v>
      </c>
      <c r="BN92" s="26">
        <v>0.16</v>
      </c>
      <c r="BO92" s="26">
        <v>1.74</v>
      </c>
      <c r="BP92" s="26">
        <v>0.01</v>
      </c>
      <c r="BQ92" s="26">
        <v>0.125</v>
      </c>
      <c r="BR92" s="26">
        <v>0.94</v>
      </c>
      <c r="BS92" s="26">
        <v>0.01</v>
      </c>
      <c r="BT92" s="26">
        <v>0.12</v>
      </c>
      <c r="BU92" s="26">
        <v>0.83</v>
      </c>
      <c r="BV92" s="26">
        <v>0.01</v>
      </c>
      <c r="BW92" s="26">
        <v>0.125</v>
      </c>
      <c r="BX92" s="26">
        <v>0.8175</v>
      </c>
      <c r="BY92" s="26">
        <v>0.01</v>
      </c>
      <c r="BZ92" s="26">
        <v>0.12</v>
      </c>
      <c r="CA92" s="26">
        <v>0.69750000000000001</v>
      </c>
      <c r="CB92" s="26">
        <v>1.2500000000000001E-2</v>
      </c>
      <c r="CC92" s="26">
        <v>0.105</v>
      </c>
      <c r="CD92" s="26">
        <v>0.57250000000000001</v>
      </c>
      <c r="CE92" s="26">
        <v>6.25E-2</v>
      </c>
      <c r="CF92" s="26">
        <v>0.22</v>
      </c>
      <c r="CG92" s="26">
        <v>1.2675000000000001</v>
      </c>
      <c r="CH92" s="26">
        <v>5.2499999999999998E-2</v>
      </c>
      <c r="CI92" s="26">
        <v>0.2</v>
      </c>
      <c r="CJ92" s="26">
        <v>0.92749999999999999</v>
      </c>
    </row>
    <row r="93" spans="1:88" x14ac:dyDescent="0.3">
      <c r="A93" t="s">
        <v>201</v>
      </c>
      <c r="B93" s="26">
        <v>0.03</v>
      </c>
      <c r="C93" s="26">
        <v>0.79500000000000004</v>
      </c>
      <c r="D93" s="26">
        <v>2.3025000000000002</v>
      </c>
      <c r="E93" s="26">
        <v>6.25E-2</v>
      </c>
      <c r="F93" s="26">
        <v>0.65</v>
      </c>
      <c r="G93" s="26">
        <v>2.4925000000000002</v>
      </c>
      <c r="H93" s="26">
        <v>8.5000000000000006E-2</v>
      </c>
      <c r="I93" s="26">
        <v>0.54</v>
      </c>
      <c r="J93" s="26">
        <v>2.3975</v>
      </c>
      <c r="K93" s="26">
        <v>2.5000000000000001E-3</v>
      </c>
      <c r="L93" s="26">
        <v>0.4</v>
      </c>
      <c r="M93" s="26">
        <v>2.4049999999999998</v>
      </c>
      <c r="N93" s="26">
        <v>2.5000000000000001E-3</v>
      </c>
      <c r="O93" s="26">
        <v>0.48499999999999999</v>
      </c>
      <c r="P93" s="26">
        <v>3.0325000000000002</v>
      </c>
      <c r="Q93" s="26">
        <v>7.2499999999999995E-2</v>
      </c>
      <c r="R93" s="26">
        <v>0.625</v>
      </c>
      <c r="S93" s="26">
        <v>2.4075000000000002</v>
      </c>
      <c r="T93" s="26">
        <v>7.2499999999999995E-2</v>
      </c>
      <c r="U93" s="26">
        <v>0.61</v>
      </c>
      <c r="V93" s="26">
        <v>2.38</v>
      </c>
      <c r="W93" s="26">
        <v>6.25E-2</v>
      </c>
      <c r="X93" s="26">
        <v>0.6</v>
      </c>
      <c r="Y93" s="26">
        <v>2.145</v>
      </c>
      <c r="Z93" s="26">
        <v>7.2499999999999995E-2</v>
      </c>
      <c r="AA93" s="26">
        <v>0.48</v>
      </c>
      <c r="AB93" s="26">
        <v>2.105</v>
      </c>
      <c r="AC93" s="26">
        <v>1.2500000000000001E-2</v>
      </c>
      <c r="AD93" s="26">
        <v>0.46</v>
      </c>
      <c r="AE93" s="26">
        <v>2.7275</v>
      </c>
      <c r="AF93" s="26">
        <v>1.2500000000000001E-2</v>
      </c>
      <c r="AG93" s="26">
        <v>0.51500000000000001</v>
      </c>
      <c r="AH93" s="26">
        <v>2.8424999999999998</v>
      </c>
      <c r="AI93" s="26">
        <v>1.2500000000000001E-2</v>
      </c>
      <c r="AJ93" s="26">
        <v>0.56000000000000005</v>
      </c>
      <c r="AK93" s="26">
        <v>3.0425</v>
      </c>
      <c r="AL93" s="26">
        <v>1.2500000000000001E-2</v>
      </c>
      <c r="AM93" s="26">
        <v>0.55000000000000004</v>
      </c>
      <c r="AN93" s="26">
        <v>3.0474999999999999</v>
      </c>
      <c r="AO93" s="26">
        <v>0.01</v>
      </c>
      <c r="AP93" s="26">
        <v>0.42</v>
      </c>
      <c r="AQ93" s="26">
        <v>2.7050000000000001</v>
      </c>
      <c r="AR93" s="26">
        <v>0</v>
      </c>
      <c r="AS93" s="26">
        <v>0.35499999999999998</v>
      </c>
      <c r="AT93" s="26">
        <v>3.6425000000000001</v>
      </c>
      <c r="AU93" s="26">
        <v>0</v>
      </c>
      <c r="AV93" s="26">
        <v>0.505</v>
      </c>
      <c r="AW93" s="26">
        <v>3.15</v>
      </c>
      <c r="AX93" s="26">
        <v>1.2500000000000001E-2</v>
      </c>
      <c r="AY93" s="26">
        <v>0.53500000000000003</v>
      </c>
      <c r="AZ93" s="26">
        <v>2.6524999999999999</v>
      </c>
      <c r="BA93" s="26">
        <v>1.2500000000000001E-2</v>
      </c>
      <c r="BB93" s="26">
        <v>0.52500000000000002</v>
      </c>
      <c r="BC93" s="26">
        <v>2.6274999999999999</v>
      </c>
      <c r="BD93" s="26">
        <v>0</v>
      </c>
      <c r="BE93" s="26">
        <v>0.08</v>
      </c>
      <c r="BF93" s="26">
        <v>1.8</v>
      </c>
      <c r="BG93" s="26">
        <v>0.03</v>
      </c>
      <c r="BH93" s="26">
        <v>0.47499999999999998</v>
      </c>
      <c r="BI93" s="26">
        <v>2.73</v>
      </c>
      <c r="BJ93" s="26">
        <v>0.02</v>
      </c>
      <c r="BK93" s="26">
        <v>0.28000000000000003</v>
      </c>
      <c r="BL93" s="26">
        <v>2.12</v>
      </c>
      <c r="BM93" s="26">
        <v>2.2499999999999999E-2</v>
      </c>
      <c r="BN93" s="26">
        <v>0.33500000000000002</v>
      </c>
      <c r="BO93" s="26">
        <v>2.2625000000000002</v>
      </c>
      <c r="BP93" s="26">
        <v>2.75E-2</v>
      </c>
      <c r="BQ93" s="26">
        <v>0.56000000000000005</v>
      </c>
      <c r="BR93" s="26">
        <v>1.7575000000000001</v>
      </c>
      <c r="BS93" s="26">
        <v>2.2499999999999999E-2</v>
      </c>
      <c r="BT93" s="26">
        <v>0.48</v>
      </c>
      <c r="BU93" s="26">
        <v>1.335</v>
      </c>
      <c r="BV93" s="26">
        <v>0.03</v>
      </c>
      <c r="BW93" s="26">
        <v>0.39500000000000002</v>
      </c>
      <c r="BX93" s="26">
        <v>1.07</v>
      </c>
      <c r="BY93" s="26">
        <v>2.2499999999999999E-2</v>
      </c>
      <c r="BZ93" s="26">
        <v>0.30499999999999999</v>
      </c>
      <c r="CA93" s="26">
        <v>0.98750000000000004</v>
      </c>
      <c r="CB93" s="26">
        <v>0.02</v>
      </c>
      <c r="CC93" s="26">
        <v>0.245</v>
      </c>
      <c r="CD93" s="26">
        <v>0.92</v>
      </c>
      <c r="CE93" s="26">
        <v>0.08</v>
      </c>
      <c r="CF93" s="26">
        <v>0.34</v>
      </c>
      <c r="CG93" s="26">
        <v>2.0525000000000002</v>
      </c>
      <c r="CH93" s="26">
        <v>6.25E-2</v>
      </c>
      <c r="CI93" s="26">
        <v>0.45500000000000002</v>
      </c>
      <c r="CJ93" s="26">
        <v>1.375</v>
      </c>
    </row>
    <row r="94" spans="1:88" x14ac:dyDescent="0.3">
      <c r="A94" t="s">
        <v>202</v>
      </c>
      <c r="B94" s="26">
        <v>2.2499999999999999E-2</v>
      </c>
      <c r="C94" s="26">
        <v>0.45500000000000002</v>
      </c>
      <c r="D94" s="26">
        <v>1.84</v>
      </c>
      <c r="E94" s="26">
        <v>8.2500000000000004E-2</v>
      </c>
      <c r="F94" s="26">
        <v>0.41499999999999998</v>
      </c>
      <c r="G94" s="26">
        <v>1.52</v>
      </c>
      <c r="H94" s="26">
        <v>0.08</v>
      </c>
      <c r="I94" s="26">
        <v>0.39500000000000002</v>
      </c>
      <c r="J94" s="26">
        <v>1.4775</v>
      </c>
      <c r="K94" s="26">
        <v>0</v>
      </c>
      <c r="L94" s="26">
        <v>0.23499999999999999</v>
      </c>
      <c r="M94" s="26">
        <v>1.3025</v>
      </c>
      <c r="N94" s="26">
        <v>0.01</v>
      </c>
      <c r="O94" s="26">
        <v>0.23499999999999999</v>
      </c>
      <c r="P94" s="26">
        <v>1.0125</v>
      </c>
      <c r="Q94" s="26">
        <v>8.5000000000000006E-2</v>
      </c>
      <c r="R94" s="26">
        <v>0.35</v>
      </c>
      <c r="S94" s="26">
        <v>1.3274999999999999</v>
      </c>
      <c r="T94" s="26">
        <v>8.5000000000000006E-2</v>
      </c>
      <c r="U94" s="26">
        <v>0.34499999999999997</v>
      </c>
      <c r="V94" s="26">
        <v>1.3125</v>
      </c>
      <c r="W94" s="26">
        <v>0.08</v>
      </c>
      <c r="X94" s="26">
        <v>0.33</v>
      </c>
      <c r="Y94" s="26">
        <v>1.1200000000000001</v>
      </c>
      <c r="Z94" s="26">
        <v>0.06</v>
      </c>
      <c r="AA94" s="26">
        <v>0.28999999999999998</v>
      </c>
      <c r="AB94" s="26">
        <v>0.97499999999999998</v>
      </c>
      <c r="AC94" s="26">
        <v>0.04</v>
      </c>
      <c r="AD94" s="26">
        <v>0.30499999999999999</v>
      </c>
      <c r="AE94" s="26">
        <v>2.7450000000000001</v>
      </c>
      <c r="AF94" s="26">
        <v>0.04</v>
      </c>
      <c r="AG94" s="26">
        <v>0.30499999999999999</v>
      </c>
      <c r="AH94" s="26">
        <v>2.7250000000000001</v>
      </c>
      <c r="AI94" s="26">
        <v>0.03</v>
      </c>
      <c r="AJ94" s="26">
        <v>0.27</v>
      </c>
      <c r="AK94" s="26">
        <v>2.4375</v>
      </c>
      <c r="AL94" s="26">
        <v>0.03</v>
      </c>
      <c r="AM94" s="26">
        <v>0.27500000000000002</v>
      </c>
      <c r="AN94" s="26">
        <v>2.3675000000000002</v>
      </c>
      <c r="AO94" s="26">
        <v>2.2499999999999999E-2</v>
      </c>
      <c r="AP94" s="26">
        <v>0.37</v>
      </c>
      <c r="AQ94" s="26">
        <v>1.6575</v>
      </c>
      <c r="AR94" s="26">
        <v>0</v>
      </c>
      <c r="AS94" s="26">
        <v>0.125</v>
      </c>
      <c r="AT94" s="26">
        <v>4.5374999999999996</v>
      </c>
      <c r="AU94" s="26">
        <v>0</v>
      </c>
      <c r="AV94" s="26">
        <v>0.1</v>
      </c>
      <c r="AW94" s="26">
        <v>3.0874999999999999</v>
      </c>
      <c r="AX94" s="26">
        <v>0.03</v>
      </c>
      <c r="AY94" s="26">
        <v>0.36499999999999999</v>
      </c>
      <c r="AZ94" s="26">
        <v>2.29</v>
      </c>
      <c r="BA94" s="26">
        <v>0.03</v>
      </c>
      <c r="BB94" s="26">
        <v>0.35499999999999998</v>
      </c>
      <c r="BC94" s="26">
        <v>2.2425000000000002</v>
      </c>
      <c r="BD94" s="26">
        <v>0</v>
      </c>
      <c r="BE94" s="26">
        <v>3.5000000000000003E-2</v>
      </c>
      <c r="BF94" s="26">
        <v>1.5649999999999999</v>
      </c>
      <c r="BG94" s="26">
        <v>0.04</v>
      </c>
      <c r="BH94" s="26">
        <v>0.44</v>
      </c>
      <c r="BI94" s="26">
        <v>2.0175000000000001</v>
      </c>
      <c r="BJ94" s="26">
        <v>2.2499999999999999E-2</v>
      </c>
      <c r="BK94" s="26">
        <v>0.28499999999999998</v>
      </c>
      <c r="BL94" s="26">
        <v>1.46</v>
      </c>
      <c r="BM94" s="26">
        <v>0.03</v>
      </c>
      <c r="BN94" s="26">
        <v>0.31</v>
      </c>
      <c r="BO94" s="26">
        <v>1.4975000000000001</v>
      </c>
      <c r="BP94" s="26">
        <v>3.5000000000000003E-2</v>
      </c>
      <c r="BQ94" s="26">
        <v>0.29499999999999998</v>
      </c>
      <c r="BR94" s="26">
        <v>1.5175000000000001</v>
      </c>
      <c r="BS94" s="26">
        <v>0.02</v>
      </c>
      <c r="BT94" s="26">
        <v>0.2</v>
      </c>
      <c r="BU94" s="26">
        <v>1.2075</v>
      </c>
      <c r="BV94" s="26">
        <v>0.02</v>
      </c>
      <c r="BW94" s="26">
        <v>0.15</v>
      </c>
      <c r="BX94" s="26">
        <v>0.99750000000000005</v>
      </c>
      <c r="BY94" s="26">
        <v>0.01</v>
      </c>
      <c r="BZ94" s="26">
        <v>0.13500000000000001</v>
      </c>
      <c r="CA94" s="26">
        <v>0.71499999999999997</v>
      </c>
      <c r="CB94" s="26">
        <v>0.01</v>
      </c>
      <c r="CC94" s="26">
        <v>0.105</v>
      </c>
      <c r="CD94" s="26">
        <v>0.6</v>
      </c>
      <c r="CE94" s="26">
        <v>7.0000000000000007E-2</v>
      </c>
      <c r="CF94" s="26">
        <v>0.34</v>
      </c>
      <c r="CG94" s="26">
        <v>0.9425</v>
      </c>
      <c r="CH94" s="26">
        <v>7.0000000000000007E-2</v>
      </c>
      <c r="CI94" s="26">
        <v>0.32</v>
      </c>
      <c r="CJ94" s="26">
        <v>0.92</v>
      </c>
    </row>
    <row r="95" spans="1:88" x14ac:dyDescent="0.3">
      <c r="A95" t="s">
        <v>203</v>
      </c>
      <c r="B95" s="26">
        <v>0.01</v>
      </c>
      <c r="C95" s="26">
        <v>0.27500000000000002</v>
      </c>
      <c r="D95" s="26">
        <v>1.1625000000000001</v>
      </c>
      <c r="E95" s="26">
        <v>5.2499999999999998E-2</v>
      </c>
      <c r="F95" s="26">
        <v>0.32500000000000001</v>
      </c>
      <c r="G95" s="26">
        <v>1.3875</v>
      </c>
      <c r="H95" s="26">
        <v>0.08</v>
      </c>
      <c r="I95" s="26">
        <v>0.29499999999999998</v>
      </c>
      <c r="J95" s="26">
        <v>1.2949999999999999</v>
      </c>
      <c r="K95" s="26">
        <v>3.2500000000000001E-2</v>
      </c>
      <c r="L95" s="26">
        <v>0.3</v>
      </c>
      <c r="M95" s="26">
        <v>0.91500000000000004</v>
      </c>
      <c r="N95" s="26">
        <v>4.2500000000000003E-2</v>
      </c>
      <c r="O95" s="26">
        <v>0.26500000000000001</v>
      </c>
      <c r="P95" s="26">
        <v>0.6825</v>
      </c>
      <c r="Q95" s="26">
        <v>0.11</v>
      </c>
      <c r="R95" s="26">
        <v>0.31</v>
      </c>
      <c r="S95" s="26">
        <v>1.1274999999999999</v>
      </c>
      <c r="T95" s="26">
        <v>0.10249999999999999</v>
      </c>
      <c r="U95" s="26">
        <v>0.31</v>
      </c>
      <c r="V95" s="26">
        <v>1.1000000000000001</v>
      </c>
      <c r="W95" s="26">
        <v>0.08</v>
      </c>
      <c r="X95" s="26">
        <v>0.29499999999999998</v>
      </c>
      <c r="Y95" s="26">
        <v>0.9425</v>
      </c>
      <c r="Z95" s="26">
        <v>7.0000000000000007E-2</v>
      </c>
      <c r="AA95" s="26">
        <v>0.23499999999999999</v>
      </c>
      <c r="AB95" s="26">
        <v>0.81499999999999995</v>
      </c>
      <c r="AC95" s="26">
        <v>0</v>
      </c>
      <c r="AD95" s="26">
        <v>0.09</v>
      </c>
      <c r="AE95" s="26">
        <v>1.36</v>
      </c>
      <c r="AF95" s="26">
        <v>0</v>
      </c>
      <c r="AG95" s="26">
        <v>0.115</v>
      </c>
      <c r="AH95" s="26">
        <v>1.2649999999999999</v>
      </c>
      <c r="AI95" s="26">
        <v>0</v>
      </c>
      <c r="AJ95" s="26">
        <v>0.14499999999999999</v>
      </c>
      <c r="AK95" s="26">
        <v>1.0774999999999999</v>
      </c>
      <c r="AL95" s="26">
        <v>0</v>
      </c>
      <c r="AM95" s="26">
        <v>0.14499999999999999</v>
      </c>
      <c r="AN95" s="26">
        <v>1.05</v>
      </c>
      <c r="AO95" s="26">
        <v>0</v>
      </c>
      <c r="AP95" s="26">
        <v>0.115</v>
      </c>
      <c r="AQ95" s="26">
        <v>1.24</v>
      </c>
      <c r="AR95" s="26">
        <v>0</v>
      </c>
      <c r="AS95" s="26">
        <v>0.06</v>
      </c>
      <c r="AT95" s="26">
        <v>1.5349999999999999</v>
      </c>
      <c r="AU95" s="26">
        <v>0</v>
      </c>
      <c r="AV95" s="26">
        <v>0.05</v>
      </c>
      <c r="AW95" s="26">
        <v>1.1125</v>
      </c>
      <c r="AX95" s="26">
        <v>0.01</v>
      </c>
      <c r="AY95" s="26">
        <v>0.14499999999999999</v>
      </c>
      <c r="AZ95" s="26">
        <v>1.3149999999999999</v>
      </c>
      <c r="BA95" s="26">
        <v>0.01</v>
      </c>
      <c r="BB95" s="26">
        <v>0.15</v>
      </c>
      <c r="BC95" s="26">
        <v>1.2975000000000001</v>
      </c>
      <c r="BD95" s="26">
        <v>0</v>
      </c>
      <c r="BE95" s="26">
        <v>0</v>
      </c>
      <c r="BF95" s="26">
        <v>0.52</v>
      </c>
      <c r="BG95" s="26">
        <v>0.01</v>
      </c>
      <c r="BH95" s="26">
        <v>0.16</v>
      </c>
      <c r="BI95" s="26">
        <v>1.125</v>
      </c>
      <c r="BJ95" s="26">
        <v>2.2499999999999999E-2</v>
      </c>
      <c r="BK95" s="26">
        <v>0.17499999999999999</v>
      </c>
      <c r="BL95" s="26">
        <v>0.89</v>
      </c>
      <c r="BM95" s="26">
        <v>0.02</v>
      </c>
      <c r="BN95" s="26">
        <v>0.15</v>
      </c>
      <c r="BO95" s="26">
        <v>0.93500000000000005</v>
      </c>
      <c r="BP95" s="26">
        <v>0.06</v>
      </c>
      <c r="BQ95" s="26">
        <v>0.21</v>
      </c>
      <c r="BR95" s="26">
        <v>1.03</v>
      </c>
      <c r="BS95" s="26">
        <v>0.03</v>
      </c>
      <c r="BT95" s="26">
        <v>0.18</v>
      </c>
      <c r="BU95" s="26">
        <v>0.625</v>
      </c>
      <c r="BV95" s="26">
        <v>2.2499999999999999E-2</v>
      </c>
      <c r="BW95" s="26">
        <v>0.17</v>
      </c>
      <c r="BX95" s="26">
        <v>0.50749999999999995</v>
      </c>
      <c r="BY95" s="26">
        <v>0.02</v>
      </c>
      <c r="BZ95" s="26">
        <v>0.13</v>
      </c>
      <c r="CA95" s="26">
        <v>0.40749999999999997</v>
      </c>
      <c r="CB95" s="26">
        <v>1.2500000000000001E-2</v>
      </c>
      <c r="CC95" s="26">
        <v>9.5000000000000001E-2</v>
      </c>
      <c r="CD95" s="26">
        <v>0.38</v>
      </c>
      <c r="CE95" s="26">
        <v>5.2499999999999998E-2</v>
      </c>
      <c r="CF95" s="26">
        <v>0.245</v>
      </c>
      <c r="CG95" s="26">
        <v>0.78500000000000003</v>
      </c>
      <c r="CH95" s="26">
        <v>0.06</v>
      </c>
      <c r="CI95" s="26">
        <v>0.24</v>
      </c>
      <c r="CJ95" s="26">
        <v>0.73750000000000004</v>
      </c>
    </row>
    <row r="96" spans="1:88" x14ac:dyDescent="0.3">
      <c r="A96" t="s">
        <v>204</v>
      </c>
      <c r="B96" s="26">
        <v>1.4999999999999999E-2</v>
      </c>
      <c r="C96" s="26">
        <v>0.28499999999999998</v>
      </c>
      <c r="D96" s="26">
        <v>1.9075</v>
      </c>
      <c r="E96" s="26">
        <v>0.05</v>
      </c>
      <c r="F96" s="26">
        <v>0.30499999999999999</v>
      </c>
      <c r="G96" s="26">
        <v>1.625</v>
      </c>
      <c r="H96" s="26">
        <v>4.4999999999999998E-2</v>
      </c>
      <c r="I96" s="26">
        <v>0.26</v>
      </c>
      <c r="J96" s="26">
        <v>1.605</v>
      </c>
      <c r="K96" s="26">
        <v>0</v>
      </c>
      <c r="L96" s="26">
        <v>0.24</v>
      </c>
      <c r="M96" s="26">
        <v>1.1074999999999999</v>
      </c>
      <c r="N96" s="26">
        <v>0</v>
      </c>
      <c r="O96" s="26">
        <v>0.25</v>
      </c>
      <c r="P96" s="26">
        <v>1.135</v>
      </c>
      <c r="Q96" s="26">
        <v>5.2499999999999998E-2</v>
      </c>
      <c r="R96" s="26">
        <v>0.27</v>
      </c>
      <c r="S96" s="26">
        <v>2.21</v>
      </c>
      <c r="T96" s="26">
        <v>0.05</v>
      </c>
      <c r="U96" s="26">
        <v>0.27</v>
      </c>
      <c r="V96" s="26">
        <v>2.1625000000000001</v>
      </c>
      <c r="W96" s="26">
        <v>0.04</v>
      </c>
      <c r="X96" s="26">
        <v>0.21</v>
      </c>
      <c r="Y96" s="26">
        <v>1.7075</v>
      </c>
      <c r="Z96" s="26">
        <v>3.2500000000000001E-2</v>
      </c>
      <c r="AA96" s="26">
        <v>0.17</v>
      </c>
      <c r="AB96" s="26">
        <v>1.3725000000000001</v>
      </c>
      <c r="AC96" s="26">
        <v>0</v>
      </c>
      <c r="AD96" s="26">
        <v>0.1</v>
      </c>
      <c r="AE96" s="26">
        <v>2.3025000000000002</v>
      </c>
      <c r="AF96" s="26">
        <v>0</v>
      </c>
      <c r="AG96" s="26">
        <v>0.1</v>
      </c>
      <c r="AH96" s="26">
        <v>2.3275000000000001</v>
      </c>
      <c r="AI96" s="26">
        <v>0</v>
      </c>
      <c r="AJ96" s="26">
        <v>0.14499999999999999</v>
      </c>
      <c r="AK96" s="26">
        <v>2.1225000000000001</v>
      </c>
      <c r="AL96" s="26">
        <v>0</v>
      </c>
      <c r="AM96" s="26">
        <v>0.14000000000000001</v>
      </c>
      <c r="AN96" s="26">
        <v>2.0649999999999999</v>
      </c>
      <c r="AO96" s="26">
        <v>0</v>
      </c>
      <c r="AP96" s="26">
        <v>0.15</v>
      </c>
      <c r="AQ96" s="26">
        <v>1.76</v>
      </c>
      <c r="AR96" s="26">
        <v>0</v>
      </c>
      <c r="AS96" s="26">
        <v>2.5000000000000001E-2</v>
      </c>
      <c r="AT96" s="26">
        <v>2.9375</v>
      </c>
      <c r="AU96" s="26">
        <v>0</v>
      </c>
      <c r="AV96" s="26">
        <v>2.5000000000000001E-2</v>
      </c>
      <c r="AW96" s="26">
        <v>2.0550000000000002</v>
      </c>
      <c r="AX96" s="26">
        <v>0</v>
      </c>
      <c r="AY96" s="26">
        <v>0.19500000000000001</v>
      </c>
      <c r="AZ96" s="26">
        <v>1.6625000000000001</v>
      </c>
      <c r="BA96" s="26">
        <v>0</v>
      </c>
      <c r="BB96" s="26">
        <v>0.19500000000000001</v>
      </c>
      <c r="BC96" s="26">
        <v>1.67</v>
      </c>
      <c r="BD96" s="26">
        <v>0</v>
      </c>
      <c r="BE96" s="26">
        <v>0</v>
      </c>
      <c r="BF96" s="26">
        <v>0.38</v>
      </c>
      <c r="BG96" s="26">
        <v>0</v>
      </c>
      <c r="BH96" s="26">
        <v>0.19500000000000001</v>
      </c>
      <c r="BI96" s="26">
        <v>1.4624999999999999</v>
      </c>
      <c r="BJ96" s="26">
        <v>0</v>
      </c>
      <c r="BK96" s="26">
        <v>0.16</v>
      </c>
      <c r="BL96" s="26">
        <v>0.93500000000000005</v>
      </c>
      <c r="BM96" s="26">
        <v>0</v>
      </c>
      <c r="BN96" s="26">
        <v>0.16500000000000001</v>
      </c>
      <c r="BO96" s="26">
        <v>1.115</v>
      </c>
      <c r="BP96" s="26">
        <v>1.2500000000000001E-2</v>
      </c>
      <c r="BQ96" s="26">
        <v>0.19500000000000001</v>
      </c>
      <c r="BR96" s="26">
        <v>1.115</v>
      </c>
      <c r="BS96" s="26">
        <v>0.02</v>
      </c>
      <c r="BT96" s="26">
        <v>0.1</v>
      </c>
      <c r="BU96" s="26">
        <v>0.70750000000000002</v>
      </c>
      <c r="BV96" s="26">
        <v>1.2500000000000001E-2</v>
      </c>
      <c r="BW96" s="26">
        <v>0.08</v>
      </c>
      <c r="BX96" s="26">
        <v>0.77</v>
      </c>
      <c r="BY96" s="26">
        <v>0.01</v>
      </c>
      <c r="BZ96" s="26">
        <v>0.06</v>
      </c>
      <c r="CA96" s="26">
        <v>0.54749999999999999</v>
      </c>
      <c r="CB96" s="26">
        <v>0.01</v>
      </c>
      <c r="CC96" s="26">
        <v>0.05</v>
      </c>
      <c r="CD96" s="26">
        <v>0.38750000000000001</v>
      </c>
      <c r="CE96" s="26">
        <v>3.2500000000000001E-2</v>
      </c>
      <c r="CF96" s="26">
        <v>0.17499999999999999</v>
      </c>
      <c r="CG96" s="26">
        <v>1.3174999999999999</v>
      </c>
      <c r="CH96" s="26">
        <v>0.03</v>
      </c>
      <c r="CI96" s="26">
        <v>0.17499999999999999</v>
      </c>
      <c r="CJ96" s="26">
        <v>0.90500000000000003</v>
      </c>
    </row>
    <row r="97" spans="1:88" x14ac:dyDescent="0.3">
      <c r="A97" t="s">
        <v>205</v>
      </c>
      <c r="B97" s="26">
        <v>1.2500000000000001E-2</v>
      </c>
      <c r="C97" s="26">
        <v>0.60499999999999998</v>
      </c>
      <c r="D97" s="26">
        <v>2.665</v>
      </c>
      <c r="E97" s="26">
        <v>4.4999999999999998E-2</v>
      </c>
      <c r="F97" s="26">
        <v>0.56000000000000005</v>
      </c>
      <c r="G97" s="26">
        <v>2.4925000000000002</v>
      </c>
      <c r="H97" s="26">
        <v>5.2499999999999998E-2</v>
      </c>
      <c r="I97" s="26">
        <v>0.46</v>
      </c>
      <c r="J97" s="26">
        <v>2.3275000000000001</v>
      </c>
      <c r="K97" s="26">
        <v>0</v>
      </c>
      <c r="L97" s="26">
        <v>0.47499999999999998</v>
      </c>
      <c r="M97" s="26">
        <v>2.8875000000000002</v>
      </c>
      <c r="N97" s="26">
        <v>0</v>
      </c>
      <c r="O97" s="26">
        <v>0.39</v>
      </c>
      <c r="P97" s="26">
        <v>2.9849999999999999</v>
      </c>
      <c r="Q97" s="26">
        <v>6.7500000000000004E-2</v>
      </c>
      <c r="R97" s="26">
        <v>0.47499999999999998</v>
      </c>
      <c r="S97" s="26">
        <v>2.4024999999999999</v>
      </c>
      <c r="T97" s="26">
        <v>7.0000000000000007E-2</v>
      </c>
      <c r="U97" s="26">
        <v>0.46500000000000002</v>
      </c>
      <c r="V97" s="26">
        <v>2.395</v>
      </c>
      <c r="W97" s="26">
        <v>5.7500000000000002E-2</v>
      </c>
      <c r="X97" s="26">
        <v>0.375</v>
      </c>
      <c r="Y97" s="26">
        <v>1.8925000000000001</v>
      </c>
      <c r="Z97" s="26">
        <v>6.5000000000000002E-2</v>
      </c>
      <c r="AA97" s="26">
        <v>0.45</v>
      </c>
      <c r="AB97" s="26">
        <v>1.585</v>
      </c>
      <c r="AC97" s="26">
        <v>0</v>
      </c>
      <c r="AD97" s="26">
        <v>0.21</v>
      </c>
      <c r="AE97" s="26">
        <v>3.0375000000000001</v>
      </c>
      <c r="AF97" s="26">
        <v>0</v>
      </c>
      <c r="AG97" s="26">
        <v>0.22500000000000001</v>
      </c>
      <c r="AH97" s="26">
        <v>3.0125000000000002</v>
      </c>
      <c r="AI97" s="26">
        <v>0</v>
      </c>
      <c r="AJ97" s="26">
        <v>0.22500000000000001</v>
      </c>
      <c r="AK97" s="26">
        <v>2.76</v>
      </c>
      <c r="AL97" s="26">
        <v>0</v>
      </c>
      <c r="AM97" s="26">
        <v>0.22500000000000001</v>
      </c>
      <c r="AN97" s="26">
        <v>2.7875000000000001</v>
      </c>
      <c r="AO97" s="26">
        <v>0</v>
      </c>
      <c r="AP97" s="26">
        <v>0.255</v>
      </c>
      <c r="AQ97" s="26">
        <v>2.3075000000000001</v>
      </c>
      <c r="AR97" s="26">
        <v>0</v>
      </c>
      <c r="AS97" s="26">
        <v>0.215</v>
      </c>
      <c r="AT97" s="26">
        <v>4.2350000000000003</v>
      </c>
      <c r="AU97" s="26">
        <v>0</v>
      </c>
      <c r="AV97" s="26">
        <v>0.23</v>
      </c>
      <c r="AW97" s="26">
        <v>3.11</v>
      </c>
      <c r="AX97" s="26">
        <v>0</v>
      </c>
      <c r="AY97" s="26">
        <v>0.3</v>
      </c>
      <c r="AZ97" s="26">
        <v>2.2999999999999998</v>
      </c>
      <c r="BA97" s="26">
        <v>0</v>
      </c>
      <c r="BB97" s="26">
        <v>0.28999999999999998</v>
      </c>
      <c r="BC97" s="26">
        <v>2.2675000000000001</v>
      </c>
      <c r="BD97" s="26">
        <v>0</v>
      </c>
      <c r="BE97" s="26">
        <v>0</v>
      </c>
      <c r="BF97" s="26">
        <v>1.6950000000000001</v>
      </c>
      <c r="BG97" s="26">
        <v>0</v>
      </c>
      <c r="BH97" s="26">
        <v>0.26</v>
      </c>
      <c r="BI97" s="26">
        <v>2.3075000000000001</v>
      </c>
      <c r="BJ97" s="26">
        <v>0</v>
      </c>
      <c r="BK97" s="26">
        <v>0.20499999999999999</v>
      </c>
      <c r="BL97" s="26">
        <v>1.585</v>
      </c>
      <c r="BM97" s="26">
        <v>0</v>
      </c>
      <c r="BN97" s="26">
        <v>0.23499999999999999</v>
      </c>
      <c r="BO97" s="26">
        <v>1.86</v>
      </c>
      <c r="BP97" s="26">
        <v>6.5000000000000002E-2</v>
      </c>
      <c r="BQ97" s="26">
        <v>0.47</v>
      </c>
      <c r="BR97" s="26">
        <v>1.98</v>
      </c>
      <c r="BS97" s="26">
        <v>3.5000000000000003E-2</v>
      </c>
      <c r="BT97" s="26">
        <v>0.46</v>
      </c>
      <c r="BU97" s="26">
        <v>1.7075</v>
      </c>
      <c r="BV97" s="26">
        <v>3.7499999999999999E-2</v>
      </c>
      <c r="BW97" s="26">
        <v>0.38</v>
      </c>
      <c r="BX97" s="26">
        <v>1.4875</v>
      </c>
      <c r="BY97" s="26">
        <v>0.04</v>
      </c>
      <c r="BZ97" s="26">
        <v>0.23499999999999999</v>
      </c>
      <c r="CA97" s="26">
        <v>1.0275000000000001</v>
      </c>
      <c r="CB97" s="26">
        <v>0.02</v>
      </c>
      <c r="CC97" s="26">
        <v>0.14499999999999999</v>
      </c>
      <c r="CD97" s="26">
        <v>0.81</v>
      </c>
      <c r="CE97" s="26">
        <v>0.04</v>
      </c>
      <c r="CF97" s="26">
        <v>0.38</v>
      </c>
      <c r="CG97" s="26">
        <v>1.6074999999999999</v>
      </c>
      <c r="CH97" s="26">
        <v>0.05</v>
      </c>
      <c r="CI97" s="26">
        <v>0.41</v>
      </c>
      <c r="CJ97" s="26">
        <v>1.2124999999999999</v>
      </c>
    </row>
    <row r="98" spans="1:88" x14ac:dyDescent="0.3">
      <c r="A98" t="s">
        <v>206</v>
      </c>
      <c r="B98" s="26">
        <v>2.5000000000000001E-3</v>
      </c>
      <c r="C98" s="26">
        <v>0.53</v>
      </c>
      <c r="D98" s="26">
        <v>2.9575</v>
      </c>
      <c r="E98" s="26">
        <v>6.25E-2</v>
      </c>
      <c r="F98" s="26">
        <v>0.41</v>
      </c>
      <c r="G98" s="26">
        <v>2.4375</v>
      </c>
      <c r="H98" s="26">
        <v>0.06</v>
      </c>
      <c r="I98" s="26">
        <v>0.35499999999999998</v>
      </c>
      <c r="J98" s="26">
        <v>2.06</v>
      </c>
      <c r="K98" s="26">
        <v>0</v>
      </c>
      <c r="L98" s="26">
        <v>0.3</v>
      </c>
      <c r="M98" s="26">
        <v>1.2675000000000001</v>
      </c>
      <c r="N98" s="26">
        <v>0</v>
      </c>
      <c r="O98" s="26">
        <v>0.26</v>
      </c>
      <c r="P98" s="26">
        <v>1.25</v>
      </c>
      <c r="Q98" s="26">
        <v>5.2499999999999998E-2</v>
      </c>
      <c r="R98" s="26">
        <v>0.44</v>
      </c>
      <c r="S98" s="26">
        <v>1.7575000000000001</v>
      </c>
      <c r="T98" s="26">
        <v>5.2499999999999998E-2</v>
      </c>
      <c r="U98" s="26">
        <v>0.435</v>
      </c>
      <c r="V98" s="26">
        <v>1.7175</v>
      </c>
      <c r="W98" s="26">
        <v>4.2500000000000003E-2</v>
      </c>
      <c r="X98" s="26">
        <v>0.35</v>
      </c>
      <c r="Y98" s="26">
        <v>1.4375</v>
      </c>
      <c r="Z98" s="26">
        <v>3.2500000000000001E-2</v>
      </c>
      <c r="AA98" s="26">
        <v>0.3</v>
      </c>
      <c r="AB98" s="26">
        <v>1.2050000000000001</v>
      </c>
      <c r="AC98" s="26">
        <v>0</v>
      </c>
      <c r="AD98" s="26">
        <v>0.31</v>
      </c>
      <c r="AE98" s="26">
        <v>2.54</v>
      </c>
      <c r="AF98" s="26">
        <v>0</v>
      </c>
      <c r="AG98" s="26">
        <v>0.32500000000000001</v>
      </c>
      <c r="AH98" s="26">
        <v>2.605</v>
      </c>
      <c r="AI98" s="26">
        <v>0</v>
      </c>
      <c r="AJ98" s="26">
        <v>0.27</v>
      </c>
      <c r="AK98" s="26">
        <v>2.6375000000000002</v>
      </c>
      <c r="AL98" s="26">
        <v>0</v>
      </c>
      <c r="AM98" s="26">
        <v>0.26500000000000001</v>
      </c>
      <c r="AN98" s="26">
        <v>2.5775000000000001</v>
      </c>
      <c r="AO98" s="26">
        <v>0</v>
      </c>
      <c r="AP98" s="26">
        <v>0.2</v>
      </c>
      <c r="AQ98" s="26">
        <v>2.19</v>
      </c>
      <c r="AR98" s="26">
        <v>0</v>
      </c>
      <c r="AS98" s="26">
        <v>0.42</v>
      </c>
      <c r="AT98" s="26">
        <v>3.2250000000000001</v>
      </c>
      <c r="AU98" s="26">
        <v>0</v>
      </c>
      <c r="AV98" s="26">
        <v>0.27500000000000002</v>
      </c>
      <c r="AW98" s="26">
        <v>2.5825</v>
      </c>
      <c r="AX98" s="26">
        <v>0</v>
      </c>
      <c r="AY98" s="26">
        <v>0.33500000000000002</v>
      </c>
      <c r="AZ98" s="26">
        <v>2.2799999999999998</v>
      </c>
      <c r="BA98" s="26">
        <v>0</v>
      </c>
      <c r="BB98" s="26">
        <v>0.32500000000000001</v>
      </c>
      <c r="BC98" s="26">
        <v>2.2400000000000002</v>
      </c>
      <c r="BD98" s="26">
        <v>0</v>
      </c>
      <c r="BE98" s="26">
        <v>0</v>
      </c>
      <c r="BF98" s="26">
        <v>0.81</v>
      </c>
      <c r="BG98" s="26">
        <v>0.01</v>
      </c>
      <c r="BH98" s="26">
        <v>0.27</v>
      </c>
      <c r="BI98" s="26">
        <v>2.02</v>
      </c>
      <c r="BJ98" s="26">
        <v>0.01</v>
      </c>
      <c r="BK98" s="26">
        <v>0.17</v>
      </c>
      <c r="BL98" s="26">
        <v>1.32</v>
      </c>
      <c r="BM98" s="26">
        <v>0</v>
      </c>
      <c r="BN98" s="26">
        <v>0.19</v>
      </c>
      <c r="BO98" s="26">
        <v>1.52</v>
      </c>
      <c r="BP98" s="26">
        <v>3.2500000000000001E-2</v>
      </c>
      <c r="BQ98" s="26">
        <v>0.33</v>
      </c>
      <c r="BR98" s="26">
        <v>1.19</v>
      </c>
      <c r="BS98" s="26">
        <v>0.02</v>
      </c>
      <c r="BT98" s="26">
        <v>0.23</v>
      </c>
      <c r="BU98" s="26">
        <v>0.85250000000000004</v>
      </c>
      <c r="BV98" s="26">
        <v>2.5000000000000001E-2</v>
      </c>
      <c r="BW98" s="26">
        <v>0.21</v>
      </c>
      <c r="BX98" s="26">
        <v>0.66249999999999998</v>
      </c>
      <c r="BY98" s="26">
        <v>1.2500000000000001E-2</v>
      </c>
      <c r="BZ98" s="26">
        <v>0.14000000000000001</v>
      </c>
      <c r="CA98" s="26">
        <v>0.54</v>
      </c>
      <c r="CB98" s="26">
        <v>0.01</v>
      </c>
      <c r="CC98" s="26">
        <v>0.1</v>
      </c>
      <c r="CD98" s="26">
        <v>0.42749999999999999</v>
      </c>
      <c r="CE98" s="26">
        <v>0.05</v>
      </c>
      <c r="CF98" s="26">
        <v>0.25</v>
      </c>
      <c r="CG98" s="26">
        <v>1.2549999999999999</v>
      </c>
      <c r="CH98" s="26">
        <v>0.05</v>
      </c>
      <c r="CI98" s="26">
        <v>0.28999999999999998</v>
      </c>
      <c r="CJ98" s="26">
        <v>0.84499999999999997</v>
      </c>
    </row>
    <row r="99" spans="1:88" x14ac:dyDescent="0.3">
      <c r="A99" t="s">
        <v>91</v>
      </c>
      <c r="B99" s="26">
        <v>7.0000000000000007E-2</v>
      </c>
      <c r="C99" s="26">
        <v>0.88</v>
      </c>
      <c r="D99" s="26">
        <v>2.6775000000000002</v>
      </c>
      <c r="E99" s="26">
        <v>6.25E-2</v>
      </c>
      <c r="F99" s="26">
        <v>0.89</v>
      </c>
      <c r="G99" s="26">
        <v>2.8075000000000001</v>
      </c>
      <c r="H99" s="26">
        <v>5.2499999999999998E-2</v>
      </c>
      <c r="I99" s="26">
        <v>0.94</v>
      </c>
      <c r="J99" s="26">
        <v>2.645</v>
      </c>
      <c r="K99" s="26">
        <v>0.01</v>
      </c>
      <c r="L99" s="26">
        <v>0.68</v>
      </c>
      <c r="M99" s="26">
        <v>3.0950000000000002</v>
      </c>
      <c r="N99" s="26">
        <v>0.02</v>
      </c>
      <c r="O99" s="26">
        <v>0.76500000000000001</v>
      </c>
      <c r="P99" s="26">
        <v>3.0125000000000002</v>
      </c>
      <c r="Q99" s="26">
        <v>7.2499999999999995E-2</v>
      </c>
      <c r="R99" s="26">
        <v>0.81499999999999995</v>
      </c>
      <c r="S99" s="26">
        <v>2.4550000000000001</v>
      </c>
      <c r="T99" s="26">
        <v>6.5000000000000002E-2</v>
      </c>
      <c r="U99" s="26">
        <v>0.79500000000000004</v>
      </c>
      <c r="V99" s="26">
        <v>2.4049999999999998</v>
      </c>
      <c r="W99" s="26">
        <v>5.2499999999999998E-2</v>
      </c>
      <c r="X99" s="26">
        <v>0.65</v>
      </c>
      <c r="Y99" s="26">
        <v>2.0099999999999998</v>
      </c>
      <c r="Z99" s="26">
        <v>0.05</v>
      </c>
      <c r="AA99" s="26">
        <v>0.66</v>
      </c>
      <c r="AB99" s="26">
        <v>1.635</v>
      </c>
      <c r="AC99" s="26">
        <v>0.01</v>
      </c>
      <c r="AD99" s="26">
        <v>1.0900000000000001</v>
      </c>
      <c r="AE99" s="26">
        <v>3.2675000000000001</v>
      </c>
      <c r="AF99" s="26">
        <v>0.01</v>
      </c>
      <c r="AG99" s="26">
        <v>1.1299999999999999</v>
      </c>
      <c r="AH99" s="26">
        <v>3.1924999999999999</v>
      </c>
      <c r="AI99" s="26">
        <v>0.01</v>
      </c>
      <c r="AJ99" s="26">
        <v>1.0349999999999999</v>
      </c>
      <c r="AK99" s="26">
        <v>2.8374999999999999</v>
      </c>
      <c r="AL99" s="26">
        <v>0.01</v>
      </c>
      <c r="AM99" s="26">
        <v>1.0149999999999999</v>
      </c>
      <c r="AN99" s="26">
        <v>2.78</v>
      </c>
      <c r="AO99" s="26">
        <v>0.01</v>
      </c>
      <c r="AP99" s="26">
        <v>0.73</v>
      </c>
      <c r="AQ99" s="26">
        <v>2.0924999999999998</v>
      </c>
      <c r="AR99" s="26">
        <v>0</v>
      </c>
      <c r="AS99" s="26">
        <v>0.27500000000000002</v>
      </c>
      <c r="AT99" s="26">
        <v>4.66</v>
      </c>
      <c r="AU99" s="26">
        <v>0</v>
      </c>
      <c r="AV99" s="26">
        <v>0.185</v>
      </c>
      <c r="AW99" s="26">
        <v>4.07</v>
      </c>
      <c r="AX99" s="26">
        <v>0.01</v>
      </c>
      <c r="AY99" s="26">
        <v>0.82499999999999996</v>
      </c>
      <c r="AZ99" s="26">
        <v>2.4249999999999998</v>
      </c>
      <c r="BA99" s="26">
        <v>0.01</v>
      </c>
      <c r="BB99" s="26">
        <v>0.81</v>
      </c>
      <c r="BC99" s="26">
        <v>2.375</v>
      </c>
      <c r="BD99" s="26">
        <v>0</v>
      </c>
      <c r="BE99" s="26">
        <v>0.17499999999999999</v>
      </c>
      <c r="BF99" s="26">
        <v>2.3199999999999998</v>
      </c>
      <c r="BG99" s="26">
        <v>1.2500000000000001E-2</v>
      </c>
      <c r="BH99" s="26">
        <v>0.73</v>
      </c>
      <c r="BI99" s="26">
        <v>2.3125</v>
      </c>
      <c r="BJ99" s="26">
        <v>1.2500000000000001E-2</v>
      </c>
      <c r="BK99" s="26">
        <v>0.48</v>
      </c>
      <c r="BL99" s="26">
        <v>1.6225000000000001</v>
      </c>
      <c r="BM99" s="26">
        <v>0.01</v>
      </c>
      <c r="BN99" s="26">
        <v>0.55000000000000004</v>
      </c>
      <c r="BO99" s="26">
        <v>1.83</v>
      </c>
      <c r="BP99" s="26">
        <v>7.2499999999999995E-2</v>
      </c>
      <c r="BQ99" s="26">
        <v>0.53</v>
      </c>
      <c r="BR99" s="26">
        <v>1.88</v>
      </c>
      <c r="BS99" s="26">
        <v>0.04</v>
      </c>
      <c r="BT99" s="26">
        <v>0.52500000000000002</v>
      </c>
      <c r="BU99" s="26">
        <v>1.2975000000000001</v>
      </c>
      <c r="BV99" s="26">
        <v>0.03</v>
      </c>
      <c r="BW99" s="26">
        <v>0.44500000000000001</v>
      </c>
      <c r="BX99" s="26">
        <v>1.2575000000000001</v>
      </c>
      <c r="BY99" s="26">
        <v>0.02</v>
      </c>
      <c r="BZ99" s="26">
        <v>0.3</v>
      </c>
      <c r="CA99" s="26">
        <v>0.98499999999999999</v>
      </c>
      <c r="CB99" s="26">
        <v>0.01</v>
      </c>
      <c r="CC99" s="26">
        <v>0.185</v>
      </c>
      <c r="CD99" s="26">
        <v>0.83250000000000002</v>
      </c>
      <c r="CE99" s="26">
        <v>0.06</v>
      </c>
      <c r="CF99" s="26">
        <v>0.65500000000000003</v>
      </c>
      <c r="CG99" s="26">
        <v>1.8374999999999999</v>
      </c>
      <c r="CH99" s="26">
        <v>0.05</v>
      </c>
      <c r="CI99" s="26">
        <v>0.58499999999999996</v>
      </c>
      <c r="CJ99" s="26">
        <v>1.355</v>
      </c>
    </row>
    <row r="100" spans="1:88" x14ac:dyDescent="0.3">
      <c r="A100" t="s">
        <v>207</v>
      </c>
      <c r="B100" s="26">
        <v>1.2500000000000001E-2</v>
      </c>
      <c r="C100" s="26">
        <v>0.66</v>
      </c>
      <c r="D100" s="26">
        <v>1.835</v>
      </c>
      <c r="E100" s="26">
        <v>3.2500000000000001E-2</v>
      </c>
      <c r="F100" s="26">
        <v>0.57999999999999996</v>
      </c>
      <c r="G100" s="26">
        <v>1.605</v>
      </c>
      <c r="H100" s="26">
        <v>5.2499999999999998E-2</v>
      </c>
      <c r="I100" s="26">
        <v>0.53500000000000003</v>
      </c>
      <c r="J100" s="26">
        <v>1.5024999999999999</v>
      </c>
      <c r="K100" s="26">
        <v>2.5000000000000001E-3</v>
      </c>
      <c r="L100" s="26">
        <v>0.21</v>
      </c>
      <c r="M100" s="26">
        <v>1.9275</v>
      </c>
      <c r="N100" s="26">
        <v>0.01</v>
      </c>
      <c r="O100" s="26">
        <v>0.16500000000000001</v>
      </c>
      <c r="P100" s="26">
        <v>1.6125</v>
      </c>
      <c r="Q100" s="26">
        <v>6.25E-2</v>
      </c>
      <c r="R100" s="26">
        <v>0.43</v>
      </c>
      <c r="S100" s="26">
        <v>1.4524999999999999</v>
      </c>
      <c r="T100" s="26">
        <v>6.25E-2</v>
      </c>
      <c r="U100" s="26">
        <v>0.42</v>
      </c>
      <c r="V100" s="26">
        <v>1.425</v>
      </c>
      <c r="W100" s="26">
        <v>5.2499999999999998E-2</v>
      </c>
      <c r="X100" s="26">
        <v>0.41499999999999998</v>
      </c>
      <c r="Y100" s="26">
        <v>1.2875000000000001</v>
      </c>
      <c r="Z100" s="26">
        <v>0.08</v>
      </c>
      <c r="AA100" s="26">
        <v>0.4</v>
      </c>
      <c r="AB100" s="26">
        <v>1.075</v>
      </c>
      <c r="AC100" s="26">
        <v>0</v>
      </c>
      <c r="AD100" s="26">
        <v>0.26500000000000001</v>
      </c>
      <c r="AE100" s="26">
        <v>2.6974999999999998</v>
      </c>
      <c r="AF100" s="26">
        <v>2.5000000000000001E-3</v>
      </c>
      <c r="AG100" s="26">
        <v>0.28000000000000003</v>
      </c>
      <c r="AH100" s="26">
        <v>2.56</v>
      </c>
      <c r="AI100" s="26">
        <v>0.01</v>
      </c>
      <c r="AJ100" s="26">
        <v>0.27500000000000002</v>
      </c>
      <c r="AK100" s="26">
        <v>2.4500000000000002</v>
      </c>
      <c r="AL100" s="26">
        <v>0.01</v>
      </c>
      <c r="AM100" s="26">
        <v>0.26500000000000001</v>
      </c>
      <c r="AN100" s="26">
        <v>2.5125000000000002</v>
      </c>
      <c r="AO100" s="26">
        <v>0.01</v>
      </c>
      <c r="AP100" s="26">
        <v>0.27500000000000002</v>
      </c>
      <c r="AQ100" s="26">
        <v>2.5175000000000001</v>
      </c>
      <c r="AR100" s="26">
        <v>0</v>
      </c>
      <c r="AS100" s="26">
        <v>0.26500000000000001</v>
      </c>
      <c r="AT100" s="26">
        <v>5.2975000000000003</v>
      </c>
      <c r="AU100" s="26">
        <v>0</v>
      </c>
      <c r="AV100" s="26">
        <v>0.15</v>
      </c>
      <c r="AW100" s="26">
        <v>4.3049999999999997</v>
      </c>
      <c r="AX100" s="26">
        <v>0.01</v>
      </c>
      <c r="AY100" s="26">
        <v>0.3</v>
      </c>
      <c r="AZ100" s="26">
        <v>2.3774999999999999</v>
      </c>
      <c r="BA100" s="26">
        <v>0.01</v>
      </c>
      <c r="BB100" s="26">
        <v>0.29499999999999998</v>
      </c>
      <c r="BC100" s="26">
        <v>2.3275000000000001</v>
      </c>
      <c r="BD100" s="26">
        <v>0</v>
      </c>
      <c r="BE100" s="26">
        <v>5.5E-2</v>
      </c>
      <c r="BF100" s="26">
        <v>1.6875</v>
      </c>
      <c r="BG100" s="26">
        <v>0.01</v>
      </c>
      <c r="BH100" s="26">
        <v>0.24</v>
      </c>
      <c r="BI100" s="26">
        <v>2.0674999999999999</v>
      </c>
      <c r="BJ100" s="26">
        <v>0.02</v>
      </c>
      <c r="BK100" s="26">
        <v>0.18</v>
      </c>
      <c r="BL100" s="26">
        <v>1.7050000000000001</v>
      </c>
      <c r="BM100" s="26">
        <v>1.2500000000000001E-2</v>
      </c>
      <c r="BN100" s="26">
        <v>0.215</v>
      </c>
      <c r="BO100" s="26">
        <v>1.8825000000000001</v>
      </c>
      <c r="BP100" s="26">
        <v>0.05</v>
      </c>
      <c r="BQ100" s="26">
        <v>0.41499999999999998</v>
      </c>
      <c r="BR100" s="26">
        <v>1.5249999999999999</v>
      </c>
      <c r="BS100" s="26">
        <v>3.2500000000000001E-2</v>
      </c>
      <c r="BT100" s="26">
        <v>0.29499999999999998</v>
      </c>
      <c r="BU100" s="26">
        <v>1.06</v>
      </c>
      <c r="BV100" s="26">
        <v>0.03</v>
      </c>
      <c r="BW100" s="26">
        <v>0.27</v>
      </c>
      <c r="BX100" s="26">
        <v>0.97</v>
      </c>
      <c r="BY100" s="26">
        <v>2.2499999999999999E-2</v>
      </c>
      <c r="BZ100" s="26">
        <v>0.17499999999999999</v>
      </c>
      <c r="CA100" s="26">
        <v>0.84750000000000003</v>
      </c>
      <c r="CB100" s="26">
        <v>2.2499999999999999E-2</v>
      </c>
      <c r="CC100" s="26">
        <v>0.11</v>
      </c>
      <c r="CD100" s="26">
        <v>0.62</v>
      </c>
      <c r="CE100" s="26">
        <v>8.2500000000000004E-2</v>
      </c>
      <c r="CF100" s="26">
        <v>0.34499999999999997</v>
      </c>
      <c r="CG100" s="26">
        <v>1.53</v>
      </c>
      <c r="CH100" s="26">
        <v>7.0000000000000007E-2</v>
      </c>
      <c r="CI100" s="26">
        <v>0.28000000000000003</v>
      </c>
      <c r="CJ100" s="26">
        <v>1.175</v>
      </c>
    </row>
    <row r="101" spans="1:88" x14ac:dyDescent="0.3">
      <c r="A101" t="s">
        <v>208</v>
      </c>
      <c r="B101" s="26">
        <v>0.01</v>
      </c>
      <c r="C101" s="26">
        <v>0.19500000000000001</v>
      </c>
      <c r="D101" s="26">
        <v>1.4675</v>
      </c>
      <c r="E101" s="26">
        <v>0.04</v>
      </c>
      <c r="F101" s="26">
        <v>0.17499999999999999</v>
      </c>
      <c r="G101" s="26">
        <v>1.4575</v>
      </c>
      <c r="H101" s="26">
        <v>0.05</v>
      </c>
      <c r="I101" s="26">
        <v>0.16500000000000001</v>
      </c>
      <c r="J101" s="26">
        <v>1.2849999999999999</v>
      </c>
      <c r="K101" s="26">
        <v>0</v>
      </c>
      <c r="L101" s="26">
        <v>0.14000000000000001</v>
      </c>
      <c r="M101" s="26">
        <v>0.85499999999999998</v>
      </c>
      <c r="N101" s="26">
        <v>0</v>
      </c>
      <c r="O101" s="26">
        <v>0.12</v>
      </c>
      <c r="P101" s="26">
        <v>1.1625000000000001</v>
      </c>
      <c r="Q101" s="26">
        <v>0.04</v>
      </c>
      <c r="R101" s="26">
        <v>0.21</v>
      </c>
      <c r="S101" s="26">
        <v>1.22</v>
      </c>
      <c r="T101" s="26">
        <v>0.04</v>
      </c>
      <c r="U101" s="26">
        <v>0.215</v>
      </c>
      <c r="V101" s="26">
        <v>1.19</v>
      </c>
      <c r="W101" s="26">
        <v>4.2500000000000003E-2</v>
      </c>
      <c r="X101" s="26">
        <v>0.18</v>
      </c>
      <c r="Y101" s="26">
        <v>1.1200000000000001</v>
      </c>
      <c r="Z101" s="26">
        <v>4.2500000000000003E-2</v>
      </c>
      <c r="AA101" s="26">
        <v>0.16</v>
      </c>
      <c r="AB101" s="26">
        <v>1.0275000000000001</v>
      </c>
      <c r="AC101" s="26">
        <v>0</v>
      </c>
      <c r="AD101" s="26">
        <v>9.5000000000000001E-2</v>
      </c>
      <c r="AE101" s="26">
        <v>1.8374999999999999</v>
      </c>
      <c r="AF101" s="26">
        <v>0</v>
      </c>
      <c r="AG101" s="26">
        <v>9.5000000000000001E-2</v>
      </c>
      <c r="AH101" s="26">
        <v>2.1074999999999999</v>
      </c>
      <c r="AI101" s="26">
        <v>0</v>
      </c>
      <c r="AJ101" s="26">
        <v>0.08</v>
      </c>
      <c r="AK101" s="26">
        <v>1.845</v>
      </c>
      <c r="AL101" s="26">
        <v>0</v>
      </c>
      <c r="AM101" s="26">
        <v>0.08</v>
      </c>
      <c r="AN101" s="26">
        <v>1.7949999999999999</v>
      </c>
      <c r="AO101" s="26">
        <v>0</v>
      </c>
      <c r="AP101" s="26">
        <v>7.4999999999999997E-2</v>
      </c>
      <c r="AQ101" s="26">
        <v>1.86</v>
      </c>
      <c r="AR101" s="26">
        <v>0</v>
      </c>
      <c r="AS101" s="26">
        <v>0.03</v>
      </c>
      <c r="AT101" s="26">
        <v>1.6525000000000001</v>
      </c>
      <c r="AU101" s="26">
        <v>0</v>
      </c>
      <c r="AV101" s="26">
        <v>3.5000000000000003E-2</v>
      </c>
      <c r="AW101" s="26">
        <v>1.165</v>
      </c>
      <c r="AX101" s="26">
        <v>2.5000000000000001E-3</v>
      </c>
      <c r="AY101" s="26">
        <v>0.08</v>
      </c>
      <c r="AZ101" s="26">
        <v>1.4824999999999999</v>
      </c>
      <c r="BA101" s="26">
        <v>2.5000000000000001E-3</v>
      </c>
      <c r="BB101" s="26">
        <v>0.08</v>
      </c>
      <c r="BC101" s="26">
        <v>1.4524999999999999</v>
      </c>
      <c r="BD101" s="26">
        <v>0</v>
      </c>
      <c r="BE101" s="26">
        <v>0</v>
      </c>
      <c r="BF101" s="26">
        <v>0.71250000000000002</v>
      </c>
      <c r="BG101" s="26">
        <v>0</v>
      </c>
      <c r="BH101" s="26">
        <v>0.1</v>
      </c>
      <c r="BI101" s="26">
        <v>1.2649999999999999</v>
      </c>
      <c r="BJ101" s="26">
        <v>0</v>
      </c>
      <c r="BK101" s="26">
        <v>7.4999999999999997E-2</v>
      </c>
      <c r="BL101" s="26">
        <v>1.1499999999999999</v>
      </c>
      <c r="BM101" s="26">
        <v>0</v>
      </c>
      <c r="BN101" s="26">
        <v>0.09</v>
      </c>
      <c r="BO101" s="26">
        <v>1.38</v>
      </c>
      <c r="BP101" s="26">
        <v>2.2499999999999999E-2</v>
      </c>
      <c r="BQ101" s="26">
        <v>0.185</v>
      </c>
      <c r="BR101" s="26">
        <v>1.0649999999999999</v>
      </c>
      <c r="BS101" s="26">
        <v>0.02</v>
      </c>
      <c r="BT101" s="26">
        <v>0.16</v>
      </c>
      <c r="BU101" s="26">
        <v>0.65249999999999997</v>
      </c>
      <c r="BV101" s="26">
        <v>0.02</v>
      </c>
      <c r="BW101" s="26">
        <v>0.17</v>
      </c>
      <c r="BX101" s="26">
        <v>0.6925</v>
      </c>
      <c r="BY101" s="26">
        <v>0.01</v>
      </c>
      <c r="BZ101" s="26">
        <v>0.11</v>
      </c>
      <c r="CA101" s="26">
        <v>0.46750000000000003</v>
      </c>
      <c r="CB101" s="26">
        <v>0.01</v>
      </c>
      <c r="CC101" s="26">
        <v>7.4999999999999997E-2</v>
      </c>
      <c r="CD101" s="26">
        <v>0.38</v>
      </c>
      <c r="CE101" s="26">
        <v>3.2500000000000001E-2</v>
      </c>
      <c r="CF101" s="26">
        <v>0.13500000000000001</v>
      </c>
      <c r="CG101" s="26">
        <v>1.1200000000000001</v>
      </c>
      <c r="CH101" s="26">
        <v>0.03</v>
      </c>
      <c r="CI101" s="26">
        <v>0.13</v>
      </c>
      <c r="CJ101" s="26">
        <v>0.9425</v>
      </c>
    </row>
    <row r="102" spans="1:88" x14ac:dyDescent="0.3">
      <c r="A102" t="s">
        <v>209</v>
      </c>
      <c r="B102" s="26">
        <v>1.2500000000000001E-2</v>
      </c>
      <c r="C102" s="26">
        <v>0.37</v>
      </c>
      <c r="D102" s="26">
        <v>2.81</v>
      </c>
      <c r="E102" s="26">
        <v>0.04</v>
      </c>
      <c r="F102" s="26">
        <v>0.375</v>
      </c>
      <c r="G102" s="26">
        <v>2.5074999999999998</v>
      </c>
      <c r="H102" s="26">
        <v>0.04</v>
      </c>
      <c r="I102" s="26">
        <v>0.37</v>
      </c>
      <c r="J102" s="26">
        <v>2.3149999999999999</v>
      </c>
      <c r="K102" s="26">
        <v>0</v>
      </c>
      <c r="L102" s="26">
        <v>0.28000000000000003</v>
      </c>
      <c r="M102" s="26">
        <v>2.1225000000000001</v>
      </c>
      <c r="N102" s="26">
        <v>0</v>
      </c>
      <c r="O102" s="26">
        <v>0.34499999999999997</v>
      </c>
      <c r="P102" s="26">
        <v>2.0375000000000001</v>
      </c>
      <c r="Q102" s="26">
        <v>0.04</v>
      </c>
      <c r="R102" s="26">
        <v>0.45</v>
      </c>
      <c r="S102" s="26">
        <v>2.6425000000000001</v>
      </c>
      <c r="T102" s="26">
        <v>4.2500000000000003E-2</v>
      </c>
      <c r="U102" s="26">
        <v>0.44</v>
      </c>
      <c r="V102" s="26">
        <v>2.61</v>
      </c>
      <c r="W102" s="26">
        <v>3.2500000000000001E-2</v>
      </c>
      <c r="X102" s="26">
        <v>0.34499999999999997</v>
      </c>
      <c r="Y102" s="26">
        <v>2.1524999999999999</v>
      </c>
      <c r="Z102" s="26">
        <v>0.03</v>
      </c>
      <c r="AA102" s="26">
        <v>0.28000000000000003</v>
      </c>
      <c r="AB102" s="26">
        <v>2.0699999999999998</v>
      </c>
      <c r="AC102" s="26">
        <v>0</v>
      </c>
      <c r="AD102" s="26">
        <v>0.15</v>
      </c>
      <c r="AE102" s="26">
        <v>2.6375000000000002</v>
      </c>
      <c r="AF102" s="26">
        <v>0</v>
      </c>
      <c r="AG102" s="26">
        <v>0.16500000000000001</v>
      </c>
      <c r="AH102" s="26">
        <v>2.56</v>
      </c>
      <c r="AI102" s="26">
        <v>0</v>
      </c>
      <c r="AJ102" s="26">
        <v>0.16</v>
      </c>
      <c r="AK102" s="26">
        <v>2.3849999999999998</v>
      </c>
      <c r="AL102" s="26">
        <v>0</v>
      </c>
      <c r="AM102" s="26">
        <v>0.16</v>
      </c>
      <c r="AN102" s="26">
        <v>2.4350000000000001</v>
      </c>
      <c r="AO102" s="26">
        <v>2.5000000000000001E-3</v>
      </c>
      <c r="AP102" s="26">
        <v>0.14499999999999999</v>
      </c>
      <c r="AQ102" s="26">
        <v>2.2549999999999999</v>
      </c>
      <c r="AR102" s="26">
        <v>0</v>
      </c>
      <c r="AS102" s="26">
        <v>0.06</v>
      </c>
      <c r="AT102" s="26">
        <v>1.9350000000000001</v>
      </c>
      <c r="AU102" s="26">
        <v>0</v>
      </c>
      <c r="AV102" s="26">
        <v>0.04</v>
      </c>
      <c r="AW102" s="26">
        <v>1.6274999999999999</v>
      </c>
      <c r="AX102" s="26">
        <v>2.5000000000000001E-3</v>
      </c>
      <c r="AY102" s="26">
        <v>0.20499999999999999</v>
      </c>
      <c r="AZ102" s="26">
        <v>1.7749999999999999</v>
      </c>
      <c r="BA102" s="26">
        <v>2.5000000000000001E-3</v>
      </c>
      <c r="BB102" s="26">
        <v>0.20499999999999999</v>
      </c>
      <c r="BC102" s="26">
        <v>1.7375</v>
      </c>
      <c r="BD102" s="26">
        <v>0</v>
      </c>
      <c r="BE102" s="26">
        <v>0</v>
      </c>
      <c r="BF102" s="26">
        <v>0.7</v>
      </c>
      <c r="BG102" s="26">
        <v>0.01</v>
      </c>
      <c r="BH102" s="26">
        <v>0.17499999999999999</v>
      </c>
      <c r="BI102" s="26">
        <v>1.425</v>
      </c>
      <c r="BJ102" s="26">
        <v>0.01</v>
      </c>
      <c r="BK102" s="26">
        <v>0.185</v>
      </c>
      <c r="BL102" s="26">
        <v>0.85</v>
      </c>
      <c r="BM102" s="26">
        <v>0.01</v>
      </c>
      <c r="BN102" s="26">
        <v>0.2</v>
      </c>
      <c r="BO102" s="26">
        <v>1.0275000000000001</v>
      </c>
      <c r="BP102" s="26">
        <v>0.02</v>
      </c>
      <c r="BQ102" s="26">
        <v>0.17499999999999999</v>
      </c>
      <c r="BR102" s="26">
        <v>1.2124999999999999</v>
      </c>
      <c r="BS102" s="26">
        <v>0.02</v>
      </c>
      <c r="BT102" s="26">
        <v>0.14000000000000001</v>
      </c>
      <c r="BU102" s="26">
        <v>0.98</v>
      </c>
      <c r="BV102" s="26">
        <v>0.01</v>
      </c>
      <c r="BW102" s="26">
        <v>0.125</v>
      </c>
      <c r="BX102" s="26">
        <v>0.78249999999999997</v>
      </c>
      <c r="BY102" s="26">
        <v>1.2500000000000001E-2</v>
      </c>
      <c r="BZ102" s="26">
        <v>0.1</v>
      </c>
      <c r="CA102" s="26">
        <v>0.91500000000000004</v>
      </c>
      <c r="CB102" s="26">
        <v>0.01</v>
      </c>
      <c r="CC102" s="26">
        <v>0.08</v>
      </c>
      <c r="CD102" s="26">
        <v>0.67500000000000004</v>
      </c>
      <c r="CE102" s="26">
        <v>0.04</v>
      </c>
      <c r="CF102" s="26">
        <v>0.24</v>
      </c>
      <c r="CG102" s="26">
        <v>1.4750000000000001</v>
      </c>
      <c r="CH102" s="26">
        <v>2.2499999999999999E-2</v>
      </c>
      <c r="CI102" s="26">
        <v>0.26</v>
      </c>
      <c r="CJ102" s="26">
        <v>1.1325000000000001</v>
      </c>
    </row>
    <row r="103" spans="1:88" x14ac:dyDescent="0.3">
      <c r="A103" t="s">
        <v>210</v>
      </c>
      <c r="B103" s="26">
        <v>0.03</v>
      </c>
      <c r="C103" s="26">
        <v>0.43</v>
      </c>
      <c r="D103" s="26">
        <v>3.105</v>
      </c>
      <c r="E103" s="26">
        <v>7.0000000000000007E-2</v>
      </c>
      <c r="F103" s="26">
        <v>0.74</v>
      </c>
      <c r="G103" s="26">
        <v>3.1625000000000001</v>
      </c>
      <c r="H103" s="26">
        <v>6.25E-2</v>
      </c>
      <c r="I103" s="26">
        <v>0.68500000000000005</v>
      </c>
      <c r="J103" s="26">
        <v>2.6675</v>
      </c>
      <c r="K103" s="26">
        <v>0.01</v>
      </c>
      <c r="L103" s="26">
        <v>0.44500000000000001</v>
      </c>
      <c r="M103" s="26">
        <v>2.6850000000000001</v>
      </c>
      <c r="N103" s="26">
        <v>1.2500000000000001E-2</v>
      </c>
      <c r="O103" s="26">
        <v>0.6</v>
      </c>
      <c r="P103" s="26">
        <v>2.4674999999999998</v>
      </c>
      <c r="Q103" s="26">
        <v>7.0000000000000007E-2</v>
      </c>
      <c r="R103" s="26">
        <v>0.71</v>
      </c>
      <c r="S103" s="26">
        <v>2.7025000000000001</v>
      </c>
      <c r="T103" s="26">
        <v>7.0000000000000007E-2</v>
      </c>
      <c r="U103" s="26">
        <v>0.7</v>
      </c>
      <c r="V103" s="26">
        <v>2.68</v>
      </c>
      <c r="W103" s="26">
        <v>5.2499999999999998E-2</v>
      </c>
      <c r="X103" s="26">
        <v>0.625</v>
      </c>
      <c r="Y103" s="26">
        <v>2.3725000000000001</v>
      </c>
      <c r="Z103" s="26">
        <v>0.05</v>
      </c>
      <c r="AA103" s="26">
        <v>0.56499999999999995</v>
      </c>
      <c r="AB103" s="26">
        <v>2.085</v>
      </c>
      <c r="AC103" s="26">
        <v>0</v>
      </c>
      <c r="AD103" s="26">
        <v>0.46500000000000002</v>
      </c>
      <c r="AE103" s="26">
        <v>3.55</v>
      </c>
      <c r="AF103" s="26">
        <v>0</v>
      </c>
      <c r="AG103" s="26">
        <v>0.56000000000000005</v>
      </c>
      <c r="AH103" s="26">
        <v>3.4925000000000002</v>
      </c>
      <c r="AI103" s="26">
        <v>0</v>
      </c>
      <c r="AJ103" s="26">
        <v>0.53</v>
      </c>
      <c r="AK103" s="26">
        <v>3.2275</v>
      </c>
      <c r="AL103" s="26">
        <v>0</v>
      </c>
      <c r="AM103" s="26">
        <v>0.51500000000000001</v>
      </c>
      <c r="AN103" s="26">
        <v>3.1825000000000001</v>
      </c>
      <c r="AO103" s="26">
        <v>0.01</v>
      </c>
      <c r="AP103" s="26">
        <v>0.52</v>
      </c>
      <c r="AQ103" s="26">
        <v>2.2225000000000001</v>
      </c>
      <c r="AR103" s="26">
        <v>0</v>
      </c>
      <c r="AS103" s="26">
        <v>0.115</v>
      </c>
      <c r="AT103" s="26">
        <v>4.3025000000000002</v>
      </c>
      <c r="AU103" s="26">
        <v>0</v>
      </c>
      <c r="AV103" s="26">
        <v>0.1</v>
      </c>
      <c r="AW103" s="26">
        <v>3.66</v>
      </c>
      <c r="AX103" s="26">
        <v>1.2500000000000001E-2</v>
      </c>
      <c r="AY103" s="26">
        <v>0.58499999999999996</v>
      </c>
      <c r="AZ103" s="26">
        <v>2.4424999999999999</v>
      </c>
      <c r="BA103" s="26">
        <v>1.2500000000000001E-2</v>
      </c>
      <c r="BB103" s="26">
        <v>0.57499999999999996</v>
      </c>
      <c r="BC103" s="26">
        <v>2.4049999999999998</v>
      </c>
      <c r="BD103" s="26">
        <v>0</v>
      </c>
      <c r="BE103" s="26">
        <v>0</v>
      </c>
      <c r="BF103" s="26">
        <v>1.2975000000000001</v>
      </c>
      <c r="BG103" s="26">
        <v>0.01</v>
      </c>
      <c r="BH103" s="26">
        <v>0.52</v>
      </c>
      <c r="BI103" s="26">
        <v>2.2374999999999998</v>
      </c>
      <c r="BJ103" s="26">
        <v>1.2500000000000001E-2</v>
      </c>
      <c r="BK103" s="26">
        <v>0.40500000000000003</v>
      </c>
      <c r="BL103" s="26">
        <v>1.5575000000000001</v>
      </c>
      <c r="BM103" s="26">
        <v>1.2500000000000001E-2</v>
      </c>
      <c r="BN103" s="26">
        <v>0.46500000000000002</v>
      </c>
      <c r="BO103" s="26">
        <v>1.7024999999999999</v>
      </c>
      <c r="BP103" s="26">
        <v>1.2500000000000001E-2</v>
      </c>
      <c r="BQ103" s="26">
        <v>0.34499999999999997</v>
      </c>
      <c r="BR103" s="26">
        <v>1.875</v>
      </c>
      <c r="BS103" s="26">
        <v>2.2499999999999999E-2</v>
      </c>
      <c r="BT103" s="26">
        <v>0.37</v>
      </c>
      <c r="BU103" s="26">
        <v>1.5649999999999999</v>
      </c>
      <c r="BV103" s="26">
        <v>0.02</v>
      </c>
      <c r="BW103" s="26">
        <v>0.32500000000000001</v>
      </c>
      <c r="BX103" s="26">
        <v>1.5925</v>
      </c>
      <c r="BY103" s="26">
        <v>0.01</v>
      </c>
      <c r="BZ103" s="26">
        <v>0.23499999999999999</v>
      </c>
      <c r="CA103" s="26">
        <v>1.1875</v>
      </c>
      <c r="CB103" s="26">
        <v>1.2500000000000001E-2</v>
      </c>
      <c r="CC103" s="26">
        <v>0.18</v>
      </c>
      <c r="CD103" s="26">
        <v>0.8175</v>
      </c>
      <c r="CE103" s="26">
        <v>5.2499999999999998E-2</v>
      </c>
      <c r="CF103" s="26">
        <v>0.59</v>
      </c>
      <c r="CG103" s="26">
        <v>1.65</v>
      </c>
      <c r="CH103" s="26">
        <v>0.04</v>
      </c>
      <c r="CI103" s="26">
        <v>0.49</v>
      </c>
      <c r="CJ103" s="26">
        <v>1.345</v>
      </c>
    </row>
    <row r="104" spans="1:88" x14ac:dyDescent="0.3">
      <c r="A104" t="s">
        <v>211</v>
      </c>
      <c r="B104" s="26">
        <v>0.02</v>
      </c>
      <c r="C104" s="26">
        <v>0.34499999999999997</v>
      </c>
      <c r="D104" s="26">
        <v>2.0099999999999998</v>
      </c>
      <c r="E104" s="26">
        <v>0.06</v>
      </c>
      <c r="F104" s="26">
        <v>0.45500000000000002</v>
      </c>
      <c r="G104" s="26">
        <v>2.1875</v>
      </c>
      <c r="H104" s="26">
        <v>0.06</v>
      </c>
      <c r="I104" s="26">
        <v>0.42499999999999999</v>
      </c>
      <c r="J104" s="26">
        <v>2.0699999999999998</v>
      </c>
      <c r="K104" s="26">
        <v>0.03</v>
      </c>
      <c r="L104" s="26">
        <v>0.35</v>
      </c>
      <c r="M104" s="26">
        <v>2.46</v>
      </c>
      <c r="N104" s="26">
        <v>3.2500000000000001E-2</v>
      </c>
      <c r="O104" s="26">
        <v>0.27</v>
      </c>
      <c r="P104" s="26">
        <v>2.1225000000000001</v>
      </c>
      <c r="Q104" s="26">
        <v>6.5000000000000002E-2</v>
      </c>
      <c r="R104" s="26">
        <v>0.36</v>
      </c>
      <c r="S104" s="26">
        <v>2.1150000000000002</v>
      </c>
      <c r="T104" s="26">
        <v>6.5000000000000002E-2</v>
      </c>
      <c r="U104" s="26">
        <v>0.36</v>
      </c>
      <c r="V104" s="26">
        <v>2.0975000000000001</v>
      </c>
      <c r="W104" s="26">
        <v>7.2499999999999995E-2</v>
      </c>
      <c r="X104" s="26">
        <v>0.46</v>
      </c>
      <c r="Y104" s="26">
        <v>1.8425</v>
      </c>
      <c r="Z104" s="26">
        <v>6.25E-2</v>
      </c>
      <c r="AA104" s="26">
        <v>0.48</v>
      </c>
      <c r="AB104" s="26">
        <v>1.6375</v>
      </c>
      <c r="AC104" s="26">
        <v>0</v>
      </c>
      <c r="AD104" s="26">
        <v>0.33500000000000002</v>
      </c>
      <c r="AE104" s="26">
        <v>2.8325</v>
      </c>
      <c r="AF104" s="26">
        <v>0</v>
      </c>
      <c r="AG104" s="26">
        <v>0.30499999999999999</v>
      </c>
      <c r="AH104" s="26">
        <v>2.79</v>
      </c>
      <c r="AI104" s="26">
        <v>2.5000000000000001E-3</v>
      </c>
      <c r="AJ104" s="26">
        <v>0.28999999999999998</v>
      </c>
      <c r="AK104" s="26">
        <v>2.65</v>
      </c>
      <c r="AL104" s="26">
        <v>2.5000000000000001E-3</v>
      </c>
      <c r="AM104" s="26">
        <v>0.28000000000000003</v>
      </c>
      <c r="AN104" s="26">
        <v>2.6025</v>
      </c>
      <c r="AO104" s="26">
        <v>2.2499999999999999E-2</v>
      </c>
      <c r="AP104" s="26">
        <v>0.28999999999999998</v>
      </c>
      <c r="AQ104" s="26">
        <v>2.1524999999999999</v>
      </c>
      <c r="AR104" s="26">
        <v>0</v>
      </c>
      <c r="AS104" s="26">
        <v>9.5000000000000001E-2</v>
      </c>
      <c r="AT104" s="26">
        <v>2.6749999999999998</v>
      </c>
      <c r="AU104" s="26">
        <v>0</v>
      </c>
      <c r="AV104" s="26">
        <v>0.08</v>
      </c>
      <c r="AW104" s="26">
        <v>2.0449999999999999</v>
      </c>
      <c r="AX104" s="26">
        <v>4.2500000000000003E-2</v>
      </c>
      <c r="AY104" s="26">
        <v>0.23</v>
      </c>
      <c r="AZ104" s="26">
        <v>2.1375000000000002</v>
      </c>
      <c r="BA104" s="26">
        <v>4.2500000000000003E-2</v>
      </c>
      <c r="BB104" s="26">
        <v>0.22500000000000001</v>
      </c>
      <c r="BC104" s="26">
        <v>2.1074999999999999</v>
      </c>
      <c r="BD104" s="26">
        <v>0</v>
      </c>
      <c r="BE104" s="26">
        <v>0</v>
      </c>
      <c r="BF104" s="26">
        <v>1.2625</v>
      </c>
      <c r="BG104" s="26">
        <v>0.04</v>
      </c>
      <c r="BH104" s="26">
        <v>0.19500000000000001</v>
      </c>
      <c r="BI104" s="26">
        <v>1.8325</v>
      </c>
      <c r="BJ104" s="26">
        <v>0.04</v>
      </c>
      <c r="BK104" s="26">
        <v>0.125</v>
      </c>
      <c r="BL104" s="26">
        <v>1.29</v>
      </c>
      <c r="BM104" s="26">
        <v>3.2500000000000001E-2</v>
      </c>
      <c r="BN104" s="26">
        <v>0.15</v>
      </c>
      <c r="BO104" s="26">
        <v>1.5375000000000001</v>
      </c>
      <c r="BP104" s="26">
        <v>2.5000000000000001E-2</v>
      </c>
      <c r="BQ104" s="26">
        <v>0.22500000000000001</v>
      </c>
      <c r="BR104" s="26">
        <v>1.125</v>
      </c>
      <c r="BS104" s="26">
        <v>0.03</v>
      </c>
      <c r="BT104" s="26">
        <v>0.22500000000000001</v>
      </c>
      <c r="BU104" s="26">
        <v>0.83250000000000002</v>
      </c>
      <c r="BV104" s="26">
        <v>0.03</v>
      </c>
      <c r="BW104" s="26">
        <v>0.22</v>
      </c>
      <c r="BX104" s="26">
        <v>0.93500000000000005</v>
      </c>
      <c r="BY104" s="26">
        <v>2.2499999999999999E-2</v>
      </c>
      <c r="BZ104" s="26">
        <v>0.215</v>
      </c>
      <c r="CA104" s="26">
        <v>0.82</v>
      </c>
      <c r="CB104" s="26">
        <v>0.02</v>
      </c>
      <c r="CC104" s="26">
        <v>0.12</v>
      </c>
      <c r="CD104" s="26">
        <v>0.89500000000000002</v>
      </c>
      <c r="CE104" s="26">
        <v>7.0000000000000007E-2</v>
      </c>
      <c r="CF104" s="26">
        <v>0.34</v>
      </c>
      <c r="CG104" s="26">
        <v>1.7224999999999999</v>
      </c>
      <c r="CH104" s="26">
        <v>5.2499999999999998E-2</v>
      </c>
      <c r="CI104" s="26">
        <v>0.41499999999999998</v>
      </c>
      <c r="CJ104" s="26">
        <v>1.3975</v>
      </c>
    </row>
    <row r="105" spans="1:88" x14ac:dyDescent="0.3">
      <c r="A105" t="s">
        <v>212</v>
      </c>
      <c r="B105" s="26">
        <v>0.02</v>
      </c>
      <c r="C105" s="26">
        <v>0.245</v>
      </c>
      <c r="D105" s="26">
        <v>1.6975</v>
      </c>
      <c r="E105" s="26">
        <v>0.04</v>
      </c>
      <c r="F105" s="26">
        <v>0.32500000000000001</v>
      </c>
      <c r="G105" s="26">
        <v>1.365</v>
      </c>
      <c r="H105" s="26">
        <v>4.2500000000000003E-2</v>
      </c>
      <c r="I105" s="26">
        <v>0.27</v>
      </c>
      <c r="J105" s="26">
        <v>1.395</v>
      </c>
      <c r="K105" s="26">
        <v>0</v>
      </c>
      <c r="L105" s="26">
        <v>0.125</v>
      </c>
      <c r="M105" s="26">
        <v>1.3674999999999999</v>
      </c>
      <c r="N105" s="26">
        <v>0.02</v>
      </c>
      <c r="O105" s="26">
        <v>0.18</v>
      </c>
      <c r="P105" s="26">
        <v>0.99</v>
      </c>
      <c r="Q105" s="26">
        <v>5.2499999999999998E-2</v>
      </c>
      <c r="R105" s="26">
        <v>0.28000000000000003</v>
      </c>
      <c r="S105" s="26">
        <v>1.1475</v>
      </c>
      <c r="T105" s="26">
        <v>0.05</v>
      </c>
      <c r="U105" s="26">
        <v>0.27</v>
      </c>
      <c r="V105" s="26">
        <v>1.1274999999999999</v>
      </c>
      <c r="W105" s="26">
        <v>0.04</v>
      </c>
      <c r="X105" s="26">
        <v>0.22</v>
      </c>
      <c r="Y105" s="26">
        <v>0.94499999999999995</v>
      </c>
      <c r="Z105" s="26">
        <v>3.2500000000000001E-2</v>
      </c>
      <c r="AA105" s="26">
        <v>0.19500000000000001</v>
      </c>
      <c r="AB105" s="26">
        <v>1.02</v>
      </c>
      <c r="AC105" s="26">
        <v>0</v>
      </c>
      <c r="AD105" s="26">
        <v>0.14000000000000001</v>
      </c>
      <c r="AE105" s="26">
        <v>1.89</v>
      </c>
      <c r="AF105" s="26">
        <v>0</v>
      </c>
      <c r="AG105" s="26">
        <v>0.155</v>
      </c>
      <c r="AH105" s="26">
        <v>1.8574999999999999</v>
      </c>
      <c r="AI105" s="26">
        <v>0</v>
      </c>
      <c r="AJ105" s="26">
        <v>0.15</v>
      </c>
      <c r="AK105" s="26">
        <v>1.8049999999999999</v>
      </c>
      <c r="AL105" s="26">
        <v>0</v>
      </c>
      <c r="AM105" s="26">
        <v>0.14499999999999999</v>
      </c>
      <c r="AN105" s="26">
        <v>1.7849999999999999</v>
      </c>
      <c r="AO105" s="26">
        <v>0</v>
      </c>
      <c r="AP105" s="26">
        <v>0.24</v>
      </c>
      <c r="AQ105" s="26">
        <v>1.84</v>
      </c>
      <c r="AR105" s="26">
        <v>0</v>
      </c>
      <c r="AS105" s="26">
        <v>3.5000000000000003E-2</v>
      </c>
      <c r="AT105" s="26">
        <v>2.7625000000000002</v>
      </c>
      <c r="AU105" s="26">
        <v>0</v>
      </c>
      <c r="AV105" s="26">
        <v>0.04</v>
      </c>
      <c r="AW105" s="26">
        <v>1.8125</v>
      </c>
      <c r="AX105" s="26">
        <v>0.01</v>
      </c>
      <c r="AY105" s="26">
        <v>0.19500000000000001</v>
      </c>
      <c r="AZ105" s="26">
        <v>1.7124999999999999</v>
      </c>
      <c r="BA105" s="26">
        <v>0.01</v>
      </c>
      <c r="BB105" s="26">
        <v>0.19500000000000001</v>
      </c>
      <c r="BC105" s="26">
        <v>1.71</v>
      </c>
      <c r="BD105" s="26">
        <v>0</v>
      </c>
      <c r="BE105" s="26">
        <v>5.0000000000000001E-3</v>
      </c>
      <c r="BF105" s="26">
        <v>0.76</v>
      </c>
      <c r="BG105" s="26">
        <v>0.01</v>
      </c>
      <c r="BH105" s="26">
        <v>0.18</v>
      </c>
      <c r="BI105" s="26">
        <v>1.5625</v>
      </c>
      <c r="BJ105" s="26">
        <v>0.01</v>
      </c>
      <c r="BK105" s="26">
        <v>0.16</v>
      </c>
      <c r="BL105" s="26">
        <v>1.0149999999999999</v>
      </c>
      <c r="BM105" s="26">
        <v>0.01</v>
      </c>
      <c r="BN105" s="26">
        <v>0.125</v>
      </c>
      <c r="BO105" s="26">
        <v>1.2224999999999999</v>
      </c>
      <c r="BP105" s="26">
        <v>0.01</v>
      </c>
      <c r="BQ105" s="26">
        <v>0.11</v>
      </c>
      <c r="BR105" s="26">
        <v>1.4575</v>
      </c>
      <c r="BS105" s="26">
        <v>0.02</v>
      </c>
      <c r="BT105" s="26">
        <v>9.5000000000000001E-2</v>
      </c>
      <c r="BU105" s="26">
        <v>0.94499999999999995</v>
      </c>
      <c r="BV105" s="26">
        <v>0.02</v>
      </c>
      <c r="BW105" s="26">
        <v>0.125</v>
      </c>
      <c r="BX105" s="26">
        <v>0.88249999999999995</v>
      </c>
      <c r="BY105" s="26">
        <v>0.01</v>
      </c>
      <c r="BZ105" s="26">
        <v>0.125</v>
      </c>
      <c r="CA105" s="26">
        <v>0.86750000000000005</v>
      </c>
      <c r="CB105" s="26">
        <v>0.01</v>
      </c>
      <c r="CC105" s="26">
        <v>0.09</v>
      </c>
      <c r="CD105" s="26">
        <v>0.83750000000000002</v>
      </c>
      <c r="CE105" s="26">
        <v>0.03</v>
      </c>
      <c r="CF105" s="26">
        <v>0.22</v>
      </c>
      <c r="CG105" s="26">
        <v>0.92749999999999999</v>
      </c>
      <c r="CH105" s="26">
        <v>0.02</v>
      </c>
      <c r="CI105" s="26">
        <v>0.23499999999999999</v>
      </c>
      <c r="CJ105" s="26">
        <v>0.9425</v>
      </c>
    </row>
    <row r="106" spans="1:88" x14ac:dyDescent="0.3">
      <c r="A106" t="s">
        <v>92</v>
      </c>
      <c r="B106" s="26">
        <v>2.2499999999999999E-2</v>
      </c>
      <c r="C106" s="26">
        <v>0.27500000000000002</v>
      </c>
      <c r="D106" s="26">
        <v>1.4375</v>
      </c>
      <c r="E106" s="26">
        <v>3.5000000000000003E-2</v>
      </c>
      <c r="F106" s="26">
        <v>0.39</v>
      </c>
      <c r="G106" s="26">
        <v>2.1749999999999998</v>
      </c>
      <c r="H106" s="26">
        <v>0.04</v>
      </c>
      <c r="I106" s="26">
        <v>0.375</v>
      </c>
      <c r="J106" s="26">
        <v>1.9775</v>
      </c>
      <c r="K106" s="26">
        <v>0</v>
      </c>
      <c r="L106" s="26">
        <v>0.12</v>
      </c>
      <c r="M106" s="26">
        <v>2.1274999999999999</v>
      </c>
      <c r="N106" s="26">
        <v>0</v>
      </c>
      <c r="O106" s="26">
        <v>0.11</v>
      </c>
      <c r="P106" s="26">
        <v>1.835</v>
      </c>
      <c r="Q106" s="26">
        <v>3.5000000000000003E-2</v>
      </c>
      <c r="R106" s="26">
        <v>0.30499999999999999</v>
      </c>
      <c r="S106" s="26">
        <v>1.76</v>
      </c>
      <c r="T106" s="26">
        <v>3.2500000000000001E-2</v>
      </c>
      <c r="U106" s="26">
        <v>0.29499999999999998</v>
      </c>
      <c r="V106" s="26">
        <v>1.7424999999999999</v>
      </c>
      <c r="W106" s="26">
        <v>3.2500000000000001E-2</v>
      </c>
      <c r="X106" s="26">
        <v>0.23499999999999999</v>
      </c>
      <c r="Y106" s="26">
        <v>1.3975</v>
      </c>
      <c r="Z106" s="26">
        <v>2.2499999999999999E-2</v>
      </c>
      <c r="AA106" s="26">
        <v>0.24</v>
      </c>
      <c r="AB106" s="26">
        <v>1.22</v>
      </c>
      <c r="AC106" s="26">
        <v>0</v>
      </c>
      <c r="AD106" s="26">
        <v>0.23499999999999999</v>
      </c>
      <c r="AE106" s="26">
        <v>3.0049999999999999</v>
      </c>
      <c r="AF106" s="26">
        <v>0</v>
      </c>
      <c r="AG106" s="26">
        <v>0.24</v>
      </c>
      <c r="AH106" s="26">
        <v>2.8275000000000001</v>
      </c>
      <c r="AI106" s="26">
        <v>0</v>
      </c>
      <c r="AJ106" s="26">
        <v>0.20499999999999999</v>
      </c>
      <c r="AK106" s="26">
        <v>2.37</v>
      </c>
      <c r="AL106" s="26">
        <v>0</v>
      </c>
      <c r="AM106" s="26">
        <v>0.2</v>
      </c>
      <c r="AN106" s="26">
        <v>2.31</v>
      </c>
      <c r="AO106" s="26">
        <v>0</v>
      </c>
      <c r="AP106" s="26">
        <v>0.27500000000000002</v>
      </c>
      <c r="AQ106" s="26">
        <v>1.5649999999999999</v>
      </c>
      <c r="AR106" s="26">
        <v>0</v>
      </c>
      <c r="AS106" s="26">
        <v>0.03</v>
      </c>
      <c r="AT106" s="26">
        <v>2.6524999999999999</v>
      </c>
      <c r="AU106" s="26">
        <v>0</v>
      </c>
      <c r="AV106" s="26">
        <v>0.04</v>
      </c>
      <c r="AW106" s="26">
        <v>2.13</v>
      </c>
      <c r="AX106" s="26">
        <v>1.2500000000000001E-2</v>
      </c>
      <c r="AY106" s="26">
        <v>0.30499999999999999</v>
      </c>
      <c r="AZ106" s="26">
        <v>1.72</v>
      </c>
      <c r="BA106" s="26">
        <v>1.2500000000000001E-2</v>
      </c>
      <c r="BB106" s="26">
        <v>0.30499999999999999</v>
      </c>
      <c r="BC106" s="26">
        <v>1.69</v>
      </c>
      <c r="BD106" s="26">
        <v>0</v>
      </c>
      <c r="BE106" s="26">
        <v>0</v>
      </c>
      <c r="BF106" s="26">
        <v>0.59</v>
      </c>
      <c r="BG106" s="26">
        <v>0.02</v>
      </c>
      <c r="BH106" s="26">
        <v>0.28999999999999998</v>
      </c>
      <c r="BI106" s="26">
        <v>1.5725</v>
      </c>
      <c r="BJ106" s="26">
        <v>0.01</v>
      </c>
      <c r="BK106" s="26">
        <v>0.23</v>
      </c>
      <c r="BL106" s="26">
        <v>1.03</v>
      </c>
      <c r="BM106" s="26">
        <v>0.02</v>
      </c>
      <c r="BN106" s="26">
        <v>0.27500000000000002</v>
      </c>
      <c r="BO106" s="26">
        <v>1.2075</v>
      </c>
      <c r="BP106" s="26">
        <v>0.02</v>
      </c>
      <c r="BQ106" s="26">
        <v>0.19</v>
      </c>
      <c r="BR106" s="26">
        <v>1.79</v>
      </c>
      <c r="BS106" s="26">
        <v>0.01</v>
      </c>
      <c r="BT106" s="26">
        <v>0.11</v>
      </c>
      <c r="BU106" s="26">
        <v>1.5149999999999999</v>
      </c>
      <c r="BV106" s="26">
        <v>0.01</v>
      </c>
      <c r="BW106" s="26">
        <v>0.11</v>
      </c>
      <c r="BX106" s="26">
        <v>1.36</v>
      </c>
      <c r="BY106" s="26">
        <v>0.01</v>
      </c>
      <c r="BZ106" s="26">
        <v>7.0000000000000007E-2</v>
      </c>
      <c r="CA106" s="26">
        <v>0.99750000000000005</v>
      </c>
      <c r="CB106" s="26">
        <v>0.01</v>
      </c>
      <c r="CC106" s="26">
        <v>7.0000000000000007E-2</v>
      </c>
      <c r="CD106" s="26">
        <v>0.66</v>
      </c>
      <c r="CE106" s="26">
        <v>0.04</v>
      </c>
      <c r="CF106" s="26">
        <v>0.27500000000000002</v>
      </c>
      <c r="CG106" s="26">
        <v>0.95750000000000002</v>
      </c>
      <c r="CH106" s="26">
        <v>0.03</v>
      </c>
      <c r="CI106" s="26">
        <v>0.18</v>
      </c>
      <c r="CJ106" s="26">
        <v>0.97750000000000004</v>
      </c>
    </row>
    <row r="107" spans="1:88" x14ac:dyDescent="0.3">
      <c r="A107" t="s">
        <v>213</v>
      </c>
      <c r="B107" s="26">
        <v>4.2500000000000003E-2</v>
      </c>
      <c r="C107" s="26">
        <v>0.48499999999999999</v>
      </c>
      <c r="D107" s="26">
        <v>2.5649999999999999</v>
      </c>
      <c r="E107" s="26">
        <v>7.2499999999999995E-2</v>
      </c>
      <c r="F107" s="26">
        <v>0.69</v>
      </c>
      <c r="G107" s="26">
        <v>2.9950000000000001</v>
      </c>
      <c r="H107" s="26">
        <v>0.11</v>
      </c>
      <c r="I107" s="26">
        <v>0.61499999999999999</v>
      </c>
      <c r="J107" s="26">
        <v>2.8475000000000001</v>
      </c>
      <c r="K107" s="26">
        <v>0</v>
      </c>
      <c r="L107" s="26">
        <v>0.4</v>
      </c>
      <c r="M107" s="26">
        <v>1.7450000000000001</v>
      </c>
      <c r="N107" s="26">
        <v>2.5000000000000001E-3</v>
      </c>
      <c r="O107" s="26">
        <v>0.33</v>
      </c>
      <c r="P107" s="26">
        <v>1.55</v>
      </c>
      <c r="Q107" s="26">
        <v>7.2499999999999995E-2</v>
      </c>
      <c r="R107" s="26">
        <v>0.56499999999999995</v>
      </c>
      <c r="S107" s="26">
        <v>2.79</v>
      </c>
      <c r="T107" s="26">
        <v>7.2499999999999995E-2</v>
      </c>
      <c r="U107" s="26">
        <v>0.57499999999999996</v>
      </c>
      <c r="V107" s="26">
        <v>2.7349999999999999</v>
      </c>
      <c r="W107" s="26">
        <v>0.06</v>
      </c>
      <c r="X107" s="26">
        <v>0.495</v>
      </c>
      <c r="Y107" s="26">
        <v>2.1724999999999999</v>
      </c>
      <c r="Z107" s="26">
        <v>0.05</v>
      </c>
      <c r="AA107" s="26">
        <v>0.4</v>
      </c>
      <c r="AB107" s="26">
        <v>1.75</v>
      </c>
      <c r="AC107" s="26">
        <v>0</v>
      </c>
      <c r="AD107" s="26">
        <v>0.27500000000000002</v>
      </c>
      <c r="AE107" s="26">
        <v>4.0125000000000002</v>
      </c>
      <c r="AF107" s="26">
        <v>0</v>
      </c>
      <c r="AG107" s="26">
        <v>0.28000000000000003</v>
      </c>
      <c r="AH107" s="26">
        <v>3.9624999999999999</v>
      </c>
      <c r="AI107" s="26">
        <v>0</v>
      </c>
      <c r="AJ107" s="26">
        <v>0.25</v>
      </c>
      <c r="AK107" s="26">
        <v>3.7124999999999999</v>
      </c>
      <c r="AL107" s="26">
        <v>0</v>
      </c>
      <c r="AM107" s="26">
        <v>0.245</v>
      </c>
      <c r="AN107" s="26">
        <v>3.64</v>
      </c>
      <c r="AO107" s="26">
        <v>2.5000000000000001E-3</v>
      </c>
      <c r="AP107" s="26">
        <v>0.23</v>
      </c>
      <c r="AQ107" s="26">
        <v>3.2524999999999999</v>
      </c>
      <c r="AR107" s="26">
        <v>0</v>
      </c>
      <c r="AS107" s="26">
        <v>6.5000000000000002E-2</v>
      </c>
      <c r="AT107" s="26">
        <v>3.2374999999999998</v>
      </c>
      <c r="AU107" s="26">
        <v>0</v>
      </c>
      <c r="AV107" s="26">
        <v>6.5000000000000002E-2</v>
      </c>
      <c r="AW107" s="26">
        <v>2.2599999999999998</v>
      </c>
      <c r="AX107" s="26">
        <v>2.2499999999999999E-2</v>
      </c>
      <c r="AY107" s="26">
        <v>0.20499999999999999</v>
      </c>
      <c r="AZ107" s="26">
        <v>2.98</v>
      </c>
      <c r="BA107" s="26">
        <v>2.2499999999999999E-2</v>
      </c>
      <c r="BB107" s="26">
        <v>0.19500000000000001</v>
      </c>
      <c r="BC107" s="26">
        <v>2.9375</v>
      </c>
      <c r="BD107" s="26">
        <v>0</v>
      </c>
      <c r="BE107" s="26">
        <v>1.4999999999999999E-2</v>
      </c>
      <c r="BF107" s="26">
        <v>1.45</v>
      </c>
      <c r="BG107" s="26">
        <v>0.03</v>
      </c>
      <c r="BH107" s="26">
        <v>0.2</v>
      </c>
      <c r="BI107" s="26">
        <v>2.66</v>
      </c>
      <c r="BJ107" s="26">
        <v>0.02</v>
      </c>
      <c r="BK107" s="26">
        <v>0.185</v>
      </c>
      <c r="BL107" s="26">
        <v>1.8525</v>
      </c>
      <c r="BM107" s="26">
        <v>0.02</v>
      </c>
      <c r="BN107" s="26">
        <v>0.2</v>
      </c>
      <c r="BO107" s="26">
        <v>2.0825</v>
      </c>
      <c r="BP107" s="26">
        <v>0.03</v>
      </c>
      <c r="BQ107" s="26">
        <v>0.34499999999999997</v>
      </c>
      <c r="BR107" s="26">
        <v>2.0150000000000001</v>
      </c>
      <c r="BS107" s="26">
        <v>0.02</v>
      </c>
      <c r="BT107" s="26">
        <v>0.36</v>
      </c>
      <c r="BU107" s="26">
        <v>1.5925</v>
      </c>
      <c r="BV107" s="26">
        <v>0.01</v>
      </c>
      <c r="BW107" s="26">
        <v>0.47499999999999998</v>
      </c>
      <c r="BX107" s="26">
        <v>1.4175</v>
      </c>
      <c r="BY107" s="26">
        <v>0.01</v>
      </c>
      <c r="BZ107" s="26">
        <v>0.33</v>
      </c>
      <c r="CA107" s="26">
        <v>1.23</v>
      </c>
      <c r="CB107" s="26">
        <v>0.01</v>
      </c>
      <c r="CC107" s="26">
        <v>0.21</v>
      </c>
      <c r="CD107" s="26">
        <v>1.25</v>
      </c>
      <c r="CE107" s="26">
        <v>7.2499999999999995E-2</v>
      </c>
      <c r="CF107" s="26">
        <v>0.38</v>
      </c>
      <c r="CG107" s="26">
        <v>1.875</v>
      </c>
      <c r="CH107" s="26">
        <v>5.2499999999999998E-2</v>
      </c>
      <c r="CI107" s="26">
        <v>0.39500000000000002</v>
      </c>
      <c r="CJ107" s="26">
        <v>1.4724999999999999</v>
      </c>
    </row>
    <row r="108" spans="1:88" x14ac:dyDescent="0.3">
      <c r="A108" t="s">
        <v>214</v>
      </c>
      <c r="B108" s="26">
        <v>2.5000000000000001E-3</v>
      </c>
      <c r="C108" s="26">
        <v>0.45</v>
      </c>
      <c r="D108" s="26">
        <v>1.8075000000000001</v>
      </c>
      <c r="E108" s="26">
        <v>1.2500000000000001E-2</v>
      </c>
      <c r="F108" s="26">
        <v>0.52500000000000002</v>
      </c>
      <c r="G108" s="26">
        <v>2.2774999999999999</v>
      </c>
      <c r="H108" s="26">
        <v>0.02</v>
      </c>
      <c r="I108" s="26">
        <v>0.44500000000000001</v>
      </c>
      <c r="J108" s="26">
        <v>2.0350000000000001</v>
      </c>
      <c r="K108" s="26">
        <v>0</v>
      </c>
      <c r="L108" s="26">
        <v>0.24</v>
      </c>
      <c r="M108" s="26">
        <v>2.3525</v>
      </c>
      <c r="N108" s="26">
        <v>2.5000000000000001E-3</v>
      </c>
      <c r="O108" s="26">
        <v>0.22500000000000001</v>
      </c>
      <c r="P108" s="26">
        <v>2.2225000000000001</v>
      </c>
      <c r="Q108" s="26">
        <v>3.2500000000000001E-2</v>
      </c>
      <c r="R108" s="26">
        <v>0.31</v>
      </c>
      <c r="S108" s="26">
        <v>1.84</v>
      </c>
      <c r="T108" s="26">
        <v>0.03</v>
      </c>
      <c r="U108" s="26">
        <v>0.3</v>
      </c>
      <c r="V108" s="26">
        <v>1.7975000000000001</v>
      </c>
      <c r="W108" s="26">
        <v>0.03</v>
      </c>
      <c r="X108" s="26">
        <v>0.24</v>
      </c>
      <c r="Y108" s="26">
        <v>1.76</v>
      </c>
      <c r="Z108" s="26">
        <v>0.02</v>
      </c>
      <c r="AA108" s="26">
        <v>0.21</v>
      </c>
      <c r="AB108" s="26">
        <v>1.5425</v>
      </c>
      <c r="AC108" s="26">
        <v>0</v>
      </c>
      <c r="AD108" s="26">
        <v>0.09</v>
      </c>
      <c r="AE108" s="26">
        <v>3.23</v>
      </c>
      <c r="AF108" s="26">
        <v>0</v>
      </c>
      <c r="AG108" s="26">
        <v>9.5000000000000001E-2</v>
      </c>
      <c r="AH108" s="26">
        <v>3.105</v>
      </c>
      <c r="AI108" s="26">
        <v>0</v>
      </c>
      <c r="AJ108" s="26">
        <v>0.105</v>
      </c>
      <c r="AK108" s="26">
        <v>2.6749999999999998</v>
      </c>
      <c r="AL108" s="26">
        <v>0</v>
      </c>
      <c r="AM108" s="26">
        <v>0.1</v>
      </c>
      <c r="AN108" s="26">
        <v>2.61</v>
      </c>
      <c r="AO108" s="26">
        <v>0</v>
      </c>
      <c r="AP108" s="26">
        <v>0.16</v>
      </c>
      <c r="AQ108" s="26">
        <v>2.48</v>
      </c>
      <c r="AR108" s="26">
        <v>0</v>
      </c>
      <c r="AS108" s="26">
        <v>0.05</v>
      </c>
      <c r="AT108" s="26">
        <v>2.2400000000000002</v>
      </c>
      <c r="AU108" s="26">
        <v>0</v>
      </c>
      <c r="AV108" s="26">
        <v>4.4999999999999998E-2</v>
      </c>
      <c r="AW108" s="26">
        <v>1.31</v>
      </c>
      <c r="AX108" s="26">
        <v>0</v>
      </c>
      <c r="AY108" s="26">
        <v>0.13500000000000001</v>
      </c>
      <c r="AZ108" s="26">
        <v>1.9325000000000001</v>
      </c>
      <c r="BA108" s="26">
        <v>0</v>
      </c>
      <c r="BB108" s="26">
        <v>0.13</v>
      </c>
      <c r="BC108" s="26">
        <v>1.895</v>
      </c>
      <c r="BD108" s="26">
        <v>0</v>
      </c>
      <c r="BE108" s="26">
        <v>0</v>
      </c>
      <c r="BF108" s="26">
        <v>0.5575</v>
      </c>
      <c r="BG108" s="26">
        <v>0</v>
      </c>
      <c r="BH108" s="26">
        <v>0.155</v>
      </c>
      <c r="BI108" s="26">
        <v>1.5575000000000001</v>
      </c>
      <c r="BJ108" s="26">
        <v>0</v>
      </c>
      <c r="BK108" s="26">
        <v>0.105</v>
      </c>
      <c r="BL108" s="26">
        <v>1.3</v>
      </c>
      <c r="BM108" s="26">
        <v>0</v>
      </c>
      <c r="BN108" s="26">
        <v>0.12</v>
      </c>
      <c r="BO108" s="26">
        <v>1.57</v>
      </c>
      <c r="BP108" s="26">
        <v>1.2500000000000001E-2</v>
      </c>
      <c r="BQ108" s="26">
        <v>0.20499999999999999</v>
      </c>
      <c r="BR108" s="26">
        <v>1.4875</v>
      </c>
      <c r="BS108" s="26">
        <v>0.02</v>
      </c>
      <c r="BT108" s="26">
        <v>0.19500000000000001</v>
      </c>
      <c r="BU108" s="26">
        <v>1.17</v>
      </c>
      <c r="BV108" s="26">
        <v>0.01</v>
      </c>
      <c r="BW108" s="26">
        <v>0.155</v>
      </c>
      <c r="BX108" s="26">
        <v>0.98750000000000004</v>
      </c>
      <c r="BY108" s="26">
        <v>0.01</v>
      </c>
      <c r="BZ108" s="26">
        <v>0.115</v>
      </c>
      <c r="CA108" s="26">
        <v>0.97250000000000003</v>
      </c>
      <c r="CB108" s="26">
        <v>0.01</v>
      </c>
      <c r="CC108" s="26">
        <v>6.5000000000000002E-2</v>
      </c>
      <c r="CD108" s="26">
        <v>0.88249999999999995</v>
      </c>
      <c r="CE108" s="26">
        <v>0.02</v>
      </c>
      <c r="CF108" s="26">
        <v>0.185</v>
      </c>
      <c r="CG108" s="26">
        <v>1.2849999999999999</v>
      </c>
      <c r="CH108" s="26">
        <v>2.2499999999999999E-2</v>
      </c>
      <c r="CI108" s="26">
        <v>0.17</v>
      </c>
      <c r="CJ108" s="26">
        <v>1.3825000000000001</v>
      </c>
    </row>
    <row r="109" spans="1:88" x14ac:dyDescent="0.3">
      <c r="A109" t="s">
        <v>215</v>
      </c>
      <c r="B109" s="26">
        <v>0.02</v>
      </c>
      <c r="C109" s="26">
        <v>0.38500000000000001</v>
      </c>
      <c r="D109" s="26">
        <v>1.4550000000000001</v>
      </c>
      <c r="E109" s="26">
        <v>2.5000000000000001E-2</v>
      </c>
      <c r="F109" s="26">
        <v>0.34499999999999997</v>
      </c>
      <c r="G109" s="26">
        <v>1.93</v>
      </c>
      <c r="H109" s="26">
        <v>4.2500000000000003E-2</v>
      </c>
      <c r="I109" s="26">
        <v>0.36</v>
      </c>
      <c r="J109" s="26">
        <v>1.8174999999999999</v>
      </c>
      <c r="K109" s="26">
        <v>0</v>
      </c>
      <c r="L109" s="26">
        <v>0.2</v>
      </c>
      <c r="M109" s="26">
        <v>1.655</v>
      </c>
      <c r="N109" s="26">
        <v>0</v>
      </c>
      <c r="O109" s="26">
        <v>0.20499999999999999</v>
      </c>
      <c r="P109" s="26">
        <v>1.5525</v>
      </c>
      <c r="Q109" s="26">
        <v>5.5E-2</v>
      </c>
      <c r="R109" s="26">
        <v>0.315</v>
      </c>
      <c r="S109" s="26">
        <v>1.4350000000000001</v>
      </c>
      <c r="T109" s="26">
        <v>5.5E-2</v>
      </c>
      <c r="U109" s="26">
        <v>0.31</v>
      </c>
      <c r="V109" s="26">
        <v>1.4175</v>
      </c>
      <c r="W109" s="26">
        <v>4.4999999999999998E-2</v>
      </c>
      <c r="X109" s="26">
        <v>0.245</v>
      </c>
      <c r="Y109" s="26">
        <v>1.1950000000000001</v>
      </c>
      <c r="Z109" s="26">
        <v>3.2500000000000001E-2</v>
      </c>
      <c r="AA109" s="26">
        <v>0.20499999999999999</v>
      </c>
      <c r="AB109" s="26">
        <v>0.96</v>
      </c>
      <c r="AC109" s="26">
        <v>0</v>
      </c>
      <c r="AD109" s="26">
        <v>0.28499999999999998</v>
      </c>
      <c r="AE109" s="26">
        <v>2.4674999999999998</v>
      </c>
      <c r="AF109" s="26">
        <v>0</v>
      </c>
      <c r="AG109" s="26">
        <v>0.27</v>
      </c>
      <c r="AH109" s="26">
        <v>2.6074999999999999</v>
      </c>
      <c r="AI109" s="26">
        <v>0</v>
      </c>
      <c r="AJ109" s="26">
        <v>0.32</v>
      </c>
      <c r="AK109" s="26">
        <v>2.3325</v>
      </c>
      <c r="AL109" s="26">
        <v>0</v>
      </c>
      <c r="AM109" s="26">
        <v>0.33</v>
      </c>
      <c r="AN109" s="26">
        <v>2.415</v>
      </c>
      <c r="AO109" s="26">
        <v>0</v>
      </c>
      <c r="AP109" s="26">
        <v>0.27500000000000002</v>
      </c>
      <c r="AQ109" s="26">
        <v>1.8075000000000001</v>
      </c>
      <c r="AR109" s="26">
        <v>0</v>
      </c>
      <c r="AS109" s="26">
        <v>8.5000000000000006E-2</v>
      </c>
      <c r="AT109" s="26">
        <v>2.4474999999999998</v>
      </c>
      <c r="AU109" s="26">
        <v>0</v>
      </c>
      <c r="AV109" s="26">
        <v>5.5E-2</v>
      </c>
      <c r="AW109" s="26">
        <v>1.81</v>
      </c>
      <c r="AX109" s="26">
        <v>0</v>
      </c>
      <c r="AY109" s="26">
        <v>0.42</v>
      </c>
      <c r="AZ109" s="26">
        <v>1.6950000000000001</v>
      </c>
      <c r="BA109" s="26">
        <v>0</v>
      </c>
      <c r="BB109" s="26">
        <v>0.42</v>
      </c>
      <c r="BC109" s="26">
        <v>1.6575</v>
      </c>
      <c r="BD109" s="26">
        <v>0</v>
      </c>
      <c r="BE109" s="26">
        <v>0.01</v>
      </c>
      <c r="BF109" s="26">
        <v>0.67</v>
      </c>
      <c r="BG109" s="26">
        <v>0</v>
      </c>
      <c r="BH109" s="26">
        <v>0.36499999999999999</v>
      </c>
      <c r="BI109" s="26">
        <v>1.4750000000000001</v>
      </c>
      <c r="BJ109" s="26">
        <v>0</v>
      </c>
      <c r="BK109" s="26">
        <v>0.22500000000000001</v>
      </c>
      <c r="BL109" s="26">
        <v>0.91749999999999998</v>
      </c>
      <c r="BM109" s="26">
        <v>0</v>
      </c>
      <c r="BN109" s="26">
        <v>0.26500000000000001</v>
      </c>
      <c r="BO109" s="26">
        <v>1.1074999999999999</v>
      </c>
      <c r="BP109" s="26">
        <v>1.2500000000000001E-2</v>
      </c>
      <c r="BQ109" s="26">
        <v>0.15</v>
      </c>
      <c r="BR109" s="26">
        <v>0.84</v>
      </c>
      <c r="BS109" s="26">
        <v>1.2500000000000001E-2</v>
      </c>
      <c r="BT109" s="26">
        <v>0.14499999999999999</v>
      </c>
      <c r="BU109" s="26">
        <v>0.57999999999999996</v>
      </c>
      <c r="BV109" s="26">
        <v>0.02</v>
      </c>
      <c r="BW109" s="26">
        <v>0.13500000000000001</v>
      </c>
      <c r="BX109" s="26">
        <v>0.53</v>
      </c>
      <c r="BY109" s="26">
        <v>0.02</v>
      </c>
      <c r="BZ109" s="26">
        <v>0.11</v>
      </c>
      <c r="CA109" s="26">
        <v>0.51249999999999996</v>
      </c>
      <c r="CB109" s="26">
        <v>0.01</v>
      </c>
      <c r="CC109" s="26">
        <v>0.06</v>
      </c>
      <c r="CD109" s="26">
        <v>0.36</v>
      </c>
      <c r="CE109" s="26">
        <v>0.03</v>
      </c>
      <c r="CF109" s="26">
        <v>0.23</v>
      </c>
      <c r="CG109" s="26">
        <v>1.0149999999999999</v>
      </c>
      <c r="CH109" s="26">
        <v>3.2500000000000001E-2</v>
      </c>
      <c r="CI109" s="26">
        <v>0.17499999999999999</v>
      </c>
      <c r="CJ109" s="26">
        <v>0.73750000000000004</v>
      </c>
    </row>
    <row r="110" spans="1:88" x14ac:dyDescent="0.3">
      <c r="A110" t="s">
        <v>216</v>
      </c>
      <c r="B110" s="26">
        <v>0.02</v>
      </c>
      <c r="C110" s="26">
        <v>0.39</v>
      </c>
      <c r="D110" s="26">
        <v>1.86</v>
      </c>
      <c r="E110" s="26">
        <v>2.5000000000000001E-2</v>
      </c>
      <c r="F110" s="26">
        <v>0.35</v>
      </c>
      <c r="G110" s="26">
        <v>2.1549999999999998</v>
      </c>
      <c r="H110" s="26">
        <v>5.5E-2</v>
      </c>
      <c r="I110" s="26">
        <v>0.34</v>
      </c>
      <c r="J110" s="26">
        <v>1.9750000000000001</v>
      </c>
      <c r="K110" s="26">
        <v>2.5000000000000001E-3</v>
      </c>
      <c r="L110" s="26">
        <v>0.20499999999999999</v>
      </c>
      <c r="M110" s="26">
        <v>1.2524999999999999</v>
      </c>
      <c r="N110" s="26">
        <v>1.2500000000000001E-2</v>
      </c>
      <c r="O110" s="26">
        <v>0.185</v>
      </c>
      <c r="P110" s="26">
        <v>1.135</v>
      </c>
      <c r="Q110" s="26">
        <v>5.2499999999999998E-2</v>
      </c>
      <c r="R110" s="26">
        <v>0.26</v>
      </c>
      <c r="S110" s="26">
        <v>1.73</v>
      </c>
      <c r="T110" s="26">
        <v>5.2499999999999998E-2</v>
      </c>
      <c r="U110" s="26">
        <v>0.25</v>
      </c>
      <c r="V110" s="26">
        <v>1.69</v>
      </c>
      <c r="W110" s="26">
        <v>4.2500000000000003E-2</v>
      </c>
      <c r="X110" s="26">
        <v>0.2</v>
      </c>
      <c r="Y110" s="26">
        <v>1.4850000000000001</v>
      </c>
      <c r="Z110" s="26">
        <v>0.04</v>
      </c>
      <c r="AA110" s="26">
        <v>0.18</v>
      </c>
      <c r="AB110" s="26">
        <v>1.2275</v>
      </c>
      <c r="AC110" s="26">
        <v>0</v>
      </c>
      <c r="AD110" s="26">
        <v>0.54</v>
      </c>
      <c r="AE110" s="26">
        <v>3.2749999999999999</v>
      </c>
      <c r="AF110" s="26">
        <v>0</v>
      </c>
      <c r="AG110" s="26">
        <v>0.51500000000000001</v>
      </c>
      <c r="AH110" s="26">
        <v>3.3475000000000001</v>
      </c>
      <c r="AI110" s="26">
        <v>0</v>
      </c>
      <c r="AJ110" s="26">
        <v>0.435</v>
      </c>
      <c r="AK110" s="26">
        <v>3.0550000000000002</v>
      </c>
      <c r="AL110" s="26">
        <v>0</v>
      </c>
      <c r="AM110" s="26">
        <v>0.42499999999999999</v>
      </c>
      <c r="AN110" s="26">
        <v>3.0150000000000001</v>
      </c>
      <c r="AO110" s="26">
        <v>0</v>
      </c>
      <c r="AP110" s="26">
        <v>0.41</v>
      </c>
      <c r="AQ110" s="26">
        <v>2.65</v>
      </c>
      <c r="AR110" s="26">
        <v>0</v>
      </c>
      <c r="AS110" s="26">
        <v>0.04</v>
      </c>
      <c r="AT110" s="26">
        <v>4.38</v>
      </c>
      <c r="AU110" s="26">
        <v>0</v>
      </c>
      <c r="AV110" s="26">
        <v>2.5000000000000001E-2</v>
      </c>
      <c r="AW110" s="26">
        <v>3.86</v>
      </c>
      <c r="AX110" s="26">
        <v>0</v>
      </c>
      <c r="AY110" s="26">
        <v>0.315</v>
      </c>
      <c r="AZ110" s="26">
        <v>2.9125000000000001</v>
      </c>
      <c r="BA110" s="26">
        <v>0</v>
      </c>
      <c r="BB110" s="26">
        <v>0.31</v>
      </c>
      <c r="BC110" s="26">
        <v>2.86</v>
      </c>
      <c r="BD110" s="26">
        <v>0</v>
      </c>
      <c r="BE110" s="26">
        <v>0</v>
      </c>
      <c r="BF110" s="26">
        <v>1.6625000000000001</v>
      </c>
      <c r="BG110" s="26">
        <v>0</v>
      </c>
      <c r="BH110" s="26">
        <v>0.32</v>
      </c>
      <c r="BI110" s="26">
        <v>2.6775000000000002</v>
      </c>
      <c r="BJ110" s="26">
        <v>0</v>
      </c>
      <c r="BK110" s="26">
        <v>0.19</v>
      </c>
      <c r="BL110" s="26">
        <v>1.9750000000000001</v>
      </c>
      <c r="BM110" s="26">
        <v>0</v>
      </c>
      <c r="BN110" s="26">
        <v>0.22500000000000001</v>
      </c>
      <c r="BO110" s="26">
        <v>2.0775000000000001</v>
      </c>
      <c r="BP110" s="26">
        <v>1.2500000000000001E-2</v>
      </c>
      <c r="BQ110" s="26">
        <v>0.25</v>
      </c>
      <c r="BR110" s="26">
        <v>1.25</v>
      </c>
      <c r="BS110" s="26">
        <v>1.2500000000000001E-2</v>
      </c>
      <c r="BT110" s="26">
        <v>0.185</v>
      </c>
      <c r="BU110" s="26">
        <v>1.0625</v>
      </c>
      <c r="BV110" s="26">
        <v>0.01</v>
      </c>
      <c r="BW110" s="26">
        <v>0.15</v>
      </c>
      <c r="BX110" s="26">
        <v>1.0024999999999999</v>
      </c>
      <c r="BY110" s="26">
        <v>0.01</v>
      </c>
      <c r="BZ110" s="26">
        <v>0.12</v>
      </c>
      <c r="CA110" s="26">
        <v>0.78</v>
      </c>
      <c r="CB110" s="26">
        <v>2.5000000000000001E-3</v>
      </c>
      <c r="CC110" s="26">
        <v>6.5000000000000002E-2</v>
      </c>
      <c r="CD110" s="26">
        <v>0.64</v>
      </c>
      <c r="CE110" s="26">
        <v>0.03</v>
      </c>
      <c r="CF110" s="26">
        <v>0.23</v>
      </c>
      <c r="CG110" s="26">
        <v>1.26</v>
      </c>
      <c r="CH110" s="26">
        <v>2.2499999999999999E-2</v>
      </c>
      <c r="CI110" s="26">
        <v>0.23499999999999999</v>
      </c>
      <c r="CJ110" s="26">
        <v>1.1100000000000001</v>
      </c>
    </row>
    <row r="111" spans="1:88" x14ac:dyDescent="0.3">
      <c r="A111" t="s">
        <v>217</v>
      </c>
      <c r="B111" s="26">
        <v>0.05</v>
      </c>
      <c r="C111" s="26">
        <v>0.67</v>
      </c>
      <c r="D111" s="26">
        <v>2.5449999999999999</v>
      </c>
      <c r="E111" s="26">
        <v>9.2499999999999999E-2</v>
      </c>
      <c r="F111" s="26">
        <v>0.54500000000000004</v>
      </c>
      <c r="G111" s="26">
        <v>2.3849999999999998</v>
      </c>
      <c r="H111" s="26">
        <v>0.09</v>
      </c>
      <c r="I111" s="26">
        <v>0.495</v>
      </c>
      <c r="J111" s="26">
        <v>2.1150000000000002</v>
      </c>
      <c r="K111" s="26">
        <v>0</v>
      </c>
      <c r="L111" s="26">
        <v>0.25</v>
      </c>
      <c r="M111" s="26">
        <v>1.2050000000000001</v>
      </c>
      <c r="N111" s="26">
        <v>0</v>
      </c>
      <c r="O111" s="26">
        <v>0.26500000000000001</v>
      </c>
      <c r="P111" s="26">
        <v>1.2375</v>
      </c>
      <c r="Q111" s="26">
        <v>8.7499999999999994E-2</v>
      </c>
      <c r="R111" s="26">
        <v>0.42</v>
      </c>
      <c r="S111" s="26">
        <v>2.1475</v>
      </c>
      <c r="T111" s="26">
        <v>7.7499999999999999E-2</v>
      </c>
      <c r="U111" s="26">
        <v>0.41499999999999998</v>
      </c>
      <c r="V111" s="26">
        <v>2.1</v>
      </c>
      <c r="W111" s="26">
        <v>7.2499999999999995E-2</v>
      </c>
      <c r="X111" s="26">
        <v>0.35</v>
      </c>
      <c r="Y111" s="26">
        <v>2.2799999999999998</v>
      </c>
      <c r="Z111" s="26">
        <v>7.0000000000000007E-2</v>
      </c>
      <c r="AA111" s="26">
        <v>0.28499999999999998</v>
      </c>
      <c r="AB111" s="26">
        <v>1.9975000000000001</v>
      </c>
      <c r="AC111" s="26">
        <v>0</v>
      </c>
      <c r="AD111" s="26">
        <v>0.185</v>
      </c>
      <c r="AE111" s="26">
        <v>4.8775000000000004</v>
      </c>
      <c r="AF111" s="26">
        <v>0</v>
      </c>
      <c r="AG111" s="26">
        <v>0.215</v>
      </c>
      <c r="AH111" s="26">
        <v>4.7374999999999998</v>
      </c>
      <c r="AI111" s="26">
        <v>0</v>
      </c>
      <c r="AJ111" s="26">
        <v>0.20499999999999999</v>
      </c>
      <c r="AK111" s="26">
        <v>4.1025</v>
      </c>
      <c r="AL111" s="26">
        <v>0</v>
      </c>
      <c r="AM111" s="26">
        <v>0.20499999999999999</v>
      </c>
      <c r="AN111" s="26">
        <v>4.0250000000000004</v>
      </c>
      <c r="AO111" s="26">
        <v>0</v>
      </c>
      <c r="AP111" s="26">
        <v>0.19500000000000001</v>
      </c>
      <c r="AQ111" s="26">
        <v>3.1150000000000002</v>
      </c>
      <c r="AR111" s="26">
        <v>0</v>
      </c>
      <c r="AS111" s="26">
        <v>0.03</v>
      </c>
      <c r="AT111" s="26">
        <v>3.6749999999999998</v>
      </c>
      <c r="AU111" s="26">
        <v>0</v>
      </c>
      <c r="AV111" s="26">
        <v>2.5000000000000001E-2</v>
      </c>
      <c r="AW111" s="26">
        <v>3.1775000000000002</v>
      </c>
      <c r="AX111" s="26">
        <v>0</v>
      </c>
      <c r="AY111" s="26">
        <v>0.26</v>
      </c>
      <c r="AZ111" s="26">
        <v>2.5150000000000001</v>
      </c>
      <c r="BA111" s="26">
        <v>0</v>
      </c>
      <c r="BB111" s="26">
        <v>0.25</v>
      </c>
      <c r="BC111" s="26">
        <v>2.4700000000000002</v>
      </c>
      <c r="BD111" s="26">
        <v>0</v>
      </c>
      <c r="BE111" s="26">
        <v>0</v>
      </c>
      <c r="BF111" s="26">
        <v>1.1200000000000001</v>
      </c>
      <c r="BG111" s="26">
        <v>0</v>
      </c>
      <c r="BH111" s="26">
        <v>0.21</v>
      </c>
      <c r="BI111" s="26">
        <v>2.0724999999999998</v>
      </c>
      <c r="BJ111" s="26">
        <v>0</v>
      </c>
      <c r="BK111" s="26">
        <v>0.17499999999999999</v>
      </c>
      <c r="BL111" s="26">
        <v>1.4775</v>
      </c>
      <c r="BM111" s="26">
        <v>0</v>
      </c>
      <c r="BN111" s="26">
        <v>0.17</v>
      </c>
      <c r="BO111" s="26">
        <v>1.5175000000000001</v>
      </c>
      <c r="BP111" s="26">
        <v>3.2500000000000001E-2</v>
      </c>
      <c r="BQ111" s="26">
        <v>0.39</v>
      </c>
      <c r="BR111" s="26">
        <v>1.34</v>
      </c>
      <c r="BS111" s="26">
        <v>0.03</v>
      </c>
      <c r="BT111" s="26">
        <v>0.245</v>
      </c>
      <c r="BU111" s="26">
        <v>1.0549999999999999</v>
      </c>
      <c r="BV111" s="26">
        <v>2.2499999999999999E-2</v>
      </c>
      <c r="BW111" s="26">
        <v>0.23499999999999999</v>
      </c>
      <c r="BX111" s="26">
        <v>1.085</v>
      </c>
      <c r="BY111" s="26">
        <v>0.02</v>
      </c>
      <c r="BZ111" s="26">
        <v>0.19500000000000001</v>
      </c>
      <c r="CA111" s="26">
        <v>0.9</v>
      </c>
      <c r="CB111" s="26">
        <v>1.2500000000000001E-2</v>
      </c>
      <c r="CC111" s="26">
        <v>0.15</v>
      </c>
      <c r="CD111" s="26">
        <v>0.85</v>
      </c>
      <c r="CE111" s="26">
        <v>0.05</v>
      </c>
      <c r="CF111" s="26">
        <v>0.21</v>
      </c>
      <c r="CG111" s="26">
        <v>1.5525</v>
      </c>
      <c r="CH111" s="26">
        <v>4.2500000000000003E-2</v>
      </c>
      <c r="CI111" s="26">
        <v>0.24</v>
      </c>
      <c r="CJ111" s="26">
        <v>1.4650000000000001</v>
      </c>
    </row>
    <row r="112" spans="1:88" x14ac:dyDescent="0.3">
      <c r="A112" t="s">
        <v>218</v>
      </c>
      <c r="B112" s="26">
        <v>3.2500000000000001E-2</v>
      </c>
      <c r="C112" s="26">
        <v>0.63500000000000001</v>
      </c>
      <c r="D112" s="26">
        <v>2.39</v>
      </c>
      <c r="E112" s="26">
        <v>5.2499999999999998E-2</v>
      </c>
      <c r="F112" s="26">
        <v>0.73</v>
      </c>
      <c r="G112" s="26">
        <v>3.6825000000000001</v>
      </c>
      <c r="H112" s="26">
        <v>5.2499999999999998E-2</v>
      </c>
      <c r="I112" s="26">
        <v>0.86</v>
      </c>
      <c r="J112" s="26">
        <v>3.4624999999999999</v>
      </c>
      <c r="K112" s="26">
        <v>0.02</v>
      </c>
      <c r="L112" s="26">
        <v>0.34499999999999997</v>
      </c>
      <c r="M112" s="26">
        <v>2.5474999999999999</v>
      </c>
      <c r="N112" s="26">
        <v>2.2499999999999999E-2</v>
      </c>
      <c r="O112" s="26">
        <v>0.33500000000000002</v>
      </c>
      <c r="P112" s="26">
        <v>2.3574999999999999</v>
      </c>
      <c r="Q112" s="26">
        <v>7.2499999999999995E-2</v>
      </c>
      <c r="R112" s="26">
        <v>0.71499999999999997</v>
      </c>
      <c r="S112" s="26">
        <v>2.65</v>
      </c>
      <c r="T112" s="26">
        <v>6.5000000000000002E-2</v>
      </c>
      <c r="U112" s="26">
        <v>0.7</v>
      </c>
      <c r="V112" s="26">
        <v>2.6</v>
      </c>
      <c r="W112" s="26">
        <v>0.08</v>
      </c>
      <c r="X112" s="26">
        <v>0.6</v>
      </c>
      <c r="Y112" s="26">
        <v>2.21</v>
      </c>
      <c r="Z112" s="26">
        <v>7.2499999999999995E-2</v>
      </c>
      <c r="AA112" s="26">
        <v>0.495</v>
      </c>
      <c r="AB112" s="26">
        <v>2.4125000000000001</v>
      </c>
      <c r="AC112" s="26">
        <v>2.5000000000000001E-3</v>
      </c>
      <c r="AD112" s="26">
        <v>0.36499999999999999</v>
      </c>
      <c r="AE112" s="26">
        <v>3.3774999999999999</v>
      </c>
      <c r="AF112" s="26">
        <v>2.5000000000000001E-3</v>
      </c>
      <c r="AG112" s="26">
        <v>0.33500000000000002</v>
      </c>
      <c r="AH112" s="26">
        <v>3.5975000000000001</v>
      </c>
      <c r="AI112" s="26">
        <v>2.5000000000000001E-3</v>
      </c>
      <c r="AJ112" s="26">
        <v>0.28000000000000003</v>
      </c>
      <c r="AK112" s="26">
        <v>3.1225000000000001</v>
      </c>
      <c r="AL112" s="26">
        <v>0.01</v>
      </c>
      <c r="AM112" s="26">
        <v>0.27500000000000002</v>
      </c>
      <c r="AN112" s="26">
        <v>3.0924999999999998</v>
      </c>
      <c r="AO112" s="26">
        <v>0.01</v>
      </c>
      <c r="AP112" s="26">
        <v>0.27</v>
      </c>
      <c r="AQ112" s="26">
        <v>2.4674999999999998</v>
      </c>
      <c r="AR112" s="26">
        <v>0</v>
      </c>
      <c r="AS112" s="26">
        <v>0.185</v>
      </c>
      <c r="AT112" s="26">
        <v>3.1524999999999999</v>
      </c>
      <c r="AU112" s="26">
        <v>0</v>
      </c>
      <c r="AV112" s="26">
        <v>0.16500000000000001</v>
      </c>
      <c r="AW112" s="26">
        <v>2.4049999999999998</v>
      </c>
      <c r="AX112" s="26">
        <v>2.2499999999999999E-2</v>
      </c>
      <c r="AY112" s="26">
        <v>0.34</v>
      </c>
      <c r="AZ112" s="26">
        <v>2.4</v>
      </c>
      <c r="BA112" s="26">
        <v>2.2499999999999999E-2</v>
      </c>
      <c r="BB112" s="26">
        <v>0.33500000000000002</v>
      </c>
      <c r="BC112" s="26">
        <v>2.3675000000000002</v>
      </c>
      <c r="BD112" s="26">
        <v>0</v>
      </c>
      <c r="BE112" s="26">
        <v>0.01</v>
      </c>
      <c r="BF112" s="26">
        <v>1.51</v>
      </c>
      <c r="BG112" s="26">
        <v>2.2499999999999999E-2</v>
      </c>
      <c r="BH112" s="26">
        <v>0.3</v>
      </c>
      <c r="BI112" s="26">
        <v>2.3525</v>
      </c>
      <c r="BJ112" s="26">
        <v>2.2499999999999999E-2</v>
      </c>
      <c r="BK112" s="26">
        <v>0.27</v>
      </c>
      <c r="BL112" s="26">
        <v>1.7649999999999999</v>
      </c>
      <c r="BM112" s="26">
        <v>0.03</v>
      </c>
      <c r="BN112" s="26">
        <v>0.28999999999999998</v>
      </c>
      <c r="BO112" s="26">
        <v>2.0225</v>
      </c>
      <c r="BP112" s="26">
        <v>0.09</v>
      </c>
      <c r="BQ112" s="26">
        <v>0.64500000000000002</v>
      </c>
      <c r="BR112" s="26">
        <v>3.18</v>
      </c>
      <c r="BS112" s="26">
        <v>0.05</v>
      </c>
      <c r="BT112" s="26">
        <v>0.46500000000000002</v>
      </c>
      <c r="BU112" s="26">
        <v>2.39</v>
      </c>
      <c r="BV112" s="26">
        <v>0.04</v>
      </c>
      <c r="BW112" s="26">
        <v>0.495</v>
      </c>
      <c r="BX112" s="26">
        <v>2.1825000000000001</v>
      </c>
      <c r="BY112" s="26">
        <v>0.03</v>
      </c>
      <c r="BZ112" s="26">
        <v>0.36499999999999999</v>
      </c>
      <c r="CA112" s="26">
        <v>1.9075</v>
      </c>
      <c r="CB112" s="26">
        <v>0.02</v>
      </c>
      <c r="CC112" s="26">
        <v>0.22500000000000001</v>
      </c>
      <c r="CD112" s="26">
        <v>1.46</v>
      </c>
      <c r="CE112" s="26">
        <v>7.2499999999999995E-2</v>
      </c>
      <c r="CF112" s="26">
        <v>0.42499999999999999</v>
      </c>
      <c r="CG112" s="26">
        <v>2.19</v>
      </c>
      <c r="CH112" s="26">
        <v>0.09</v>
      </c>
      <c r="CI112" s="26">
        <v>0.39</v>
      </c>
      <c r="CJ112" s="26">
        <v>1.595</v>
      </c>
    </row>
    <row r="113" spans="1:88" x14ac:dyDescent="0.3">
      <c r="A113" t="s">
        <v>93</v>
      </c>
      <c r="B113" s="26">
        <v>5.7500000000000002E-2</v>
      </c>
      <c r="C113" s="26">
        <v>0.48499999999999999</v>
      </c>
      <c r="D113" s="26">
        <v>2.35</v>
      </c>
      <c r="E113" s="26">
        <v>0.06</v>
      </c>
      <c r="F113" s="26">
        <v>0.66</v>
      </c>
      <c r="G113" s="26">
        <v>2.81</v>
      </c>
      <c r="H113" s="26">
        <v>0.06</v>
      </c>
      <c r="I113" s="26">
        <v>0.59499999999999997</v>
      </c>
      <c r="J113" s="26">
        <v>2.5175000000000001</v>
      </c>
      <c r="K113" s="26">
        <v>0</v>
      </c>
      <c r="L113" s="26">
        <v>0.5</v>
      </c>
      <c r="M113" s="26">
        <v>2.0299999999999998</v>
      </c>
      <c r="N113" s="26">
        <v>0.01</v>
      </c>
      <c r="O113" s="26">
        <v>0.45500000000000002</v>
      </c>
      <c r="P113" s="26">
        <v>1.6675</v>
      </c>
      <c r="Q113" s="26">
        <v>6.25E-2</v>
      </c>
      <c r="R113" s="26">
        <v>0.55000000000000004</v>
      </c>
      <c r="S113" s="26">
        <v>2.1675</v>
      </c>
      <c r="T113" s="26">
        <v>6.25E-2</v>
      </c>
      <c r="U113" s="26">
        <v>0.54</v>
      </c>
      <c r="V113" s="26">
        <v>2.1875</v>
      </c>
      <c r="W113" s="26">
        <v>0.06</v>
      </c>
      <c r="X113" s="26">
        <v>0.43</v>
      </c>
      <c r="Y113" s="26">
        <v>1.96</v>
      </c>
      <c r="Z113" s="26">
        <v>0.08</v>
      </c>
      <c r="AA113" s="26">
        <v>0.42</v>
      </c>
      <c r="AB113" s="26">
        <v>1.62</v>
      </c>
      <c r="AC113" s="26">
        <v>0</v>
      </c>
      <c r="AD113" s="26">
        <v>0.41</v>
      </c>
      <c r="AE113" s="26">
        <v>3.125</v>
      </c>
      <c r="AF113" s="26">
        <v>0</v>
      </c>
      <c r="AG113" s="26">
        <v>0.41499999999999998</v>
      </c>
      <c r="AH113" s="26">
        <v>3.0625</v>
      </c>
      <c r="AI113" s="26">
        <v>0</v>
      </c>
      <c r="AJ113" s="26">
        <v>0.36499999999999999</v>
      </c>
      <c r="AK113" s="26">
        <v>3.0024999999999999</v>
      </c>
      <c r="AL113" s="26">
        <v>0</v>
      </c>
      <c r="AM113" s="26">
        <v>0.35499999999999998</v>
      </c>
      <c r="AN113" s="26">
        <v>2.97</v>
      </c>
      <c r="AO113" s="26">
        <v>0</v>
      </c>
      <c r="AP113" s="26">
        <v>0.31</v>
      </c>
      <c r="AQ113" s="26">
        <v>2.2374999999999998</v>
      </c>
      <c r="AR113" s="26">
        <v>0</v>
      </c>
      <c r="AS113" s="26">
        <v>0.115</v>
      </c>
      <c r="AT113" s="26">
        <v>3.5674999999999999</v>
      </c>
      <c r="AU113" s="26">
        <v>0</v>
      </c>
      <c r="AV113" s="26">
        <v>8.5000000000000006E-2</v>
      </c>
      <c r="AW113" s="26">
        <v>3.1475</v>
      </c>
      <c r="AX113" s="26">
        <v>0</v>
      </c>
      <c r="AY113" s="26">
        <v>0.26500000000000001</v>
      </c>
      <c r="AZ113" s="26">
        <v>2.5024999999999999</v>
      </c>
      <c r="BA113" s="26">
        <v>0</v>
      </c>
      <c r="BB113" s="26">
        <v>0.255</v>
      </c>
      <c r="BC113" s="26">
        <v>2.4550000000000001</v>
      </c>
      <c r="BD113" s="26">
        <v>0</v>
      </c>
      <c r="BE113" s="26">
        <v>5.0000000000000001E-3</v>
      </c>
      <c r="BF113" s="26">
        <v>1.41</v>
      </c>
      <c r="BG113" s="26">
        <v>0</v>
      </c>
      <c r="BH113" s="26">
        <v>0.215</v>
      </c>
      <c r="BI113" s="26">
        <v>2.17</v>
      </c>
      <c r="BJ113" s="26">
        <v>0.01</v>
      </c>
      <c r="BK113" s="26">
        <v>0.315</v>
      </c>
      <c r="BL113" s="26">
        <v>1.5774999999999999</v>
      </c>
      <c r="BM113" s="26">
        <v>0</v>
      </c>
      <c r="BN113" s="26">
        <v>0.27500000000000002</v>
      </c>
      <c r="BO113" s="26">
        <v>1.6975</v>
      </c>
      <c r="BP113" s="26">
        <v>0.04</v>
      </c>
      <c r="BQ113" s="26">
        <v>0.48499999999999999</v>
      </c>
      <c r="BR113" s="26">
        <v>1.9850000000000001</v>
      </c>
      <c r="BS113" s="26">
        <v>3.2500000000000001E-2</v>
      </c>
      <c r="BT113" s="26">
        <v>0.34</v>
      </c>
      <c r="BU113" s="26">
        <v>1.5649999999999999</v>
      </c>
      <c r="BV113" s="26">
        <v>0.03</v>
      </c>
      <c r="BW113" s="26">
        <v>0.36499999999999999</v>
      </c>
      <c r="BX113" s="26">
        <v>1.2775000000000001</v>
      </c>
      <c r="BY113" s="26">
        <v>2.2499999999999999E-2</v>
      </c>
      <c r="BZ113" s="26">
        <v>0.315</v>
      </c>
      <c r="CA113" s="26">
        <v>0.87</v>
      </c>
      <c r="CB113" s="26">
        <v>0.02</v>
      </c>
      <c r="CC113" s="26">
        <v>0.22</v>
      </c>
      <c r="CD113" s="26">
        <v>0.62250000000000005</v>
      </c>
      <c r="CE113" s="26">
        <v>0.05</v>
      </c>
      <c r="CF113" s="26">
        <v>0.51</v>
      </c>
      <c r="CG113" s="26">
        <v>1.3075000000000001</v>
      </c>
      <c r="CH113" s="26">
        <v>0.05</v>
      </c>
      <c r="CI113" s="26">
        <v>0.47499999999999998</v>
      </c>
      <c r="CJ113" s="26">
        <v>1.22</v>
      </c>
    </row>
    <row r="114" spans="1:88" x14ac:dyDescent="0.3">
      <c r="A114" t="s">
        <v>219</v>
      </c>
      <c r="B114" s="26">
        <v>3.2500000000000001E-2</v>
      </c>
      <c r="C114" s="26">
        <v>0.38</v>
      </c>
      <c r="D114" s="26">
        <v>3.4275000000000002</v>
      </c>
      <c r="E114" s="26">
        <v>6.25E-2</v>
      </c>
      <c r="F114" s="26">
        <v>0.71</v>
      </c>
      <c r="G114" s="26">
        <v>2.9725000000000001</v>
      </c>
      <c r="H114" s="26">
        <v>6.25E-2</v>
      </c>
      <c r="I114" s="26">
        <v>0.66500000000000004</v>
      </c>
      <c r="J114" s="26">
        <v>2.86</v>
      </c>
      <c r="K114" s="26">
        <v>3.2500000000000001E-2</v>
      </c>
      <c r="L114" s="26">
        <v>0.33500000000000002</v>
      </c>
      <c r="M114" s="26">
        <v>2.4350000000000001</v>
      </c>
      <c r="N114" s="26">
        <v>4.2500000000000003E-2</v>
      </c>
      <c r="O114" s="26">
        <v>0.39500000000000002</v>
      </c>
      <c r="P114" s="26">
        <v>2.5449999999999999</v>
      </c>
      <c r="Q114" s="26">
        <v>7.4999999999999997E-2</v>
      </c>
      <c r="R114" s="26">
        <v>0.53500000000000003</v>
      </c>
      <c r="S114" s="26">
        <v>2.36</v>
      </c>
      <c r="T114" s="26">
        <v>8.2500000000000004E-2</v>
      </c>
      <c r="U114" s="26">
        <v>0.52500000000000002</v>
      </c>
      <c r="V114" s="26">
        <v>2.3025000000000002</v>
      </c>
      <c r="W114" s="26">
        <v>6.25E-2</v>
      </c>
      <c r="X114" s="26">
        <v>0.41499999999999998</v>
      </c>
      <c r="Y114" s="26">
        <v>2.0175000000000001</v>
      </c>
      <c r="Z114" s="26">
        <v>0.06</v>
      </c>
      <c r="AA114" s="26">
        <v>0.39500000000000002</v>
      </c>
      <c r="AB114" s="26">
        <v>1.7675000000000001</v>
      </c>
      <c r="AC114" s="26">
        <v>2.5000000000000001E-3</v>
      </c>
      <c r="AD114" s="26">
        <v>0.185</v>
      </c>
      <c r="AE114" s="26">
        <v>2.8875000000000002</v>
      </c>
      <c r="AF114" s="26">
        <v>2.5000000000000001E-3</v>
      </c>
      <c r="AG114" s="26">
        <v>0.22500000000000001</v>
      </c>
      <c r="AH114" s="26">
        <v>2.7675000000000001</v>
      </c>
      <c r="AI114" s="26">
        <v>2.5000000000000001E-3</v>
      </c>
      <c r="AJ114" s="26">
        <v>0.22</v>
      </c>
      <c r="AK114" s="26">
        <v>2.3250000000000002</v>
      </c>
      <c r="AL114" s="26">
        <v>0</v>
      </c>
      <c r="AM114" s="26">
        <v>0.21</v>
      </c>
      <c r="AN114" s="26">
        <v>2.2650000000000001</v>
      </c>
      <c r="AO114" s="26">
        <v>2.5000000000000001E-3</v>
      </c>
      <c r="AP114" s="26">
        <v>0.2</v>
      </c>
      <c r="AQ114" s="26">
        <v>2.09</v>
      </c>
      <c r="AR114" s="26">
        <v>0</v>
      </c>
      <c r="AS114" s="26">
        <v>0.06</v>
      </c>
      <c r="AT114" s="26">
        <v>3.04</v>
      </c>
      <c r="AU114" s="26">
        <v>0</v>
      </c>
      <c r="AV114" s="26">
        <v>0.04</v>
      </c>
      <c r="AW114" s="26">
        <v>2.0525000000000002</v>
      </c>
      <c r="AX114" s="26">
        <v>0.01</v>
      </c>
      <c r="AY114" s="26">
        <v>0.19</v>
      </c>
      <c r="AZ114" s="26">
        <v>1.8674999999999999</v>
      </c>
      <c r="BA114" s="26">
        <v>0.01</v>
      </c>
      <c r="BB114" s="26">
        <v>0.185</v>
      </c>
      <c r="BC114" s="26">
        <v>1.83</v>
      </c>
      <c r="BD114" s="26">
        <v>0</v>
      </c>
      <c r="BE114" s="26">
        <v>0</v>
      </c>
      <c r="BF114" s="26">
        <v>0.46250000000000002</v>
      </c>
      <c r="BG114" s="26">
        <v>0.01</v>
      </c>
      <c r="BH114" s="26">
        <v>0.15</v>
      </c>
      <c r="BI114" s="26">
        <v>1.6425000000000001</v>
      </c>
      <c r="BJ114" s="26">
        <v>0.01</v>
      </c>
      <c r="BK114" s="26">
        <v>0.17499999999999999</v>
      </c>
      <c r="BL114" s="26">
        <v>1.0725</v>
      </c>
      <c r="BM114" s="26">
        <v>0.01</v>
      </c>
      <c r="BN114" s="26">
        <v>0.18</v>
      </c>
      <c r="BO114" s="26">
        <v>1.26</v>
      </c>
      <c r="BP114" s="26">
        <v>4.7500000000000001E-2</v>
      </c>
      <c r="BQ114" s="26">
        <v>0.37</v>
      </c>
      <c r="BR114" s="26">
        <v>1.3674999999999999</v>
      </c>
      <c r="BS114" s="26">
        <v>0.03</v>
      </c>
      <c r="BT114" s="26">
        <v>0.34499999999999997</v>
      </c>
      <c r="BU114" s="26">
        <v>1.0475000000000001</v>
      </c>
      <c r="BV114" s="26">
        <v>2.2499999999999999E-2</v>
      </c>
      <c r="BW114" s="26">
        <v>0.315</v>
      </c>
      <c r="BX114" s="26">
        <v>0.85</v>
      </c>
      <c r="BY114" s="26">
        <v>2.2499999999999999E-2</v>
      </c>
      <c r="BZ114" s="26">
        <v>0.22500000000000001</v>
      </c>
      <c r="CA114" s="26">
        <v>0.65</v>
      </c>
      <c r="CB114" s="26">
        <v>2.2499999999999999E-2</v>
      </c>
      <c r="CC114" s="26">
        <v>0.13500000000000001</v>
      </c>
      <c r="CD114" s="26">
        <v>0.41249999999999998</v>
      </c>
      <c r="CE114" s="26">
        <v>4.4999999999999998E-2</v>
      </c>
      <c r="CF114" s="26">
        <v>0.35</v>
      </c>
      <c r="CG114" s="26">
        <v>1.3525</v>
      </c>
      <c r="CH114" s="26">
        <v>4.2500000000000003E-2</v>
      </c>
      <c r="CI114" s="26">
        <v>0.23499999999999999</v>
      </c>
      <c r="CJ114" s="26">
        <v>1.25</v>
      </c>
    </row>
    <row r="115" spans="1:88" x14ac:dyDescent="0.3">
      <c r="A115" t="s">
        <v>220</v>
      </c>
      <c r="B115" s="26">
        <v>5.0000000000000001E-3</v>
      </c>
      <c r="C115" s="26">
        <v>0.625</v>
      </c>
      <c r="D115" s="26">
        <v>1.8274999999999999</v>
      </c>
      <c r="E115" s="26">
        <v>2.2499999999999999E-2</v>
      </c>
      <c r="F115" s="26">
        <v>0.51</v>
      </c>
      <c r="G115" s="26">
        <v>2.2324999999999999</v>
      </c>
      <c r="H115" s="26">
        <v>3.2500000000000001E-2</v>
      </c>
      <c r="I115" s="26">
        <v>0.40500000000000003</v>
      </c>
      <c r="J115" s="26">
        <v>2.0049999999999999</v>
      </c>
      <c r="K115" s="26">
        <v>0</v>
      </c>
      <c r="L115" s="26">
        <v>0.37</v>
      </c>
      <c r="M115" s="26">
        <v>1.52</v>
      </c>
      <c r="N115" s="26">
        <v>0</v>
      </c>
      <c r="O115" s="26">
        <v>0.26</v>
      </c>
      <c r="P115" s="26">
        <v>1.44</v>
      </c>
      <c r="Q115" s="26">
        <v>4.2500000000000003E-2</v>
      </c>
      <c r="R115" s="26">
        <v>0.44</v>
      </c>
      <c r="S115" s="26">
        <v>1.7250000000000001</v>
      </c>
      <c r="T115" s="26">
        <v>4.2500000000000003E-2</v>
      </c>
      <c r="U115" s="26">
        <v>0.435</v>
      </c>
      <c r="V115" s="26">
        <v>1.69</v>
      </c>
      <c r="W115" s="26">
        <v>3.2500000000000001E-2</v>
      </c>
      <c r="X115" s="26">
        <v>0.37</v>
      </c>
      <c r="Y115" s="26">
        <v>1.5075000000000001</v>
      </c>
      <c r="Z115" s="26">
        <v>0.03</v>
      </c>
      <c r="AA115" s="26">
        <v>0.38500000000000001</v>
      </c>
      <c r="AB115" s="26">
        <v>1.2775000000000001</v>
      </c>
      <c r="AC115" s="26">
        <v>0</v>
      </c>
      <c r="AD115" s="26">
        <v>0.105</v>
      </c>
      <c r="AE115" s="26">
        <v>2.8374999999999999</v>
      </c>
      <c r="AF115" s="26">
        <v>0</v>
      </c>
      <c r="AG115" s="26">
        <v>9.5000000000000001E-2</v>
      </c>
      <c r="AH115" s="26">
        <v>2.7524999999999999</v>
      </c>
      <c r="AI115" s="26">
        <v>0</v>
      </c>
      <c r="AJ115" s="26">
        <v>0.08</v>
      </c>
      <c r="AK115" s="26">
        <v>2.3475000000000001</v>
      </c>
      <c r="AL115" s="26">
        <v>0</v>
      </c>
      <c r="AM115" s="26">
        <v>7.4999999999999997E-2</v>
      </c>
      <c r="AN115" s="26">
        <v>2.2825000000000002</v>
      </c>
      <c r="AO115" s="26">
        <v>0</v>
      </c>
      <c r="AP115" s="26">
        <v>9.5000000000000001E-2</v>
      </c>
      <c r="AQ115" s="26">
        <v>1.75</v>
      </c>
      <c r="AR115" s="26">
        <v>0</v>
      </c>
      <c r="AS115" s="26">
        <v>0.01</v>
      </c>
      <c r="AT115" s="26">
        <v>2.0274999999999999</v>
      </c>
      <c r="AU115" s="26">
        <v>0</v>
      </c>
      <c r="AV115" s="26">
        <v>0.01</v>
      </c>
      <c r="AW115" s="26">
        <v>1.4424999999999999</v>
      </c>
      <c r="AX115" s="26">
        <v>0</v>
      </c>
      <c r="AY115" s="26">
        <v>9.5000000000000001E-2</v>
      </c>
      <c r="AZ115" s="26">
        <v>1.675</v>
      </c>
      <c r="BA115" s="26">
        <v>0</v>
      </c>
      <c r="BB115" s="26">
        <v>9.5000000000000001E-2</v>
      </c>
      <c r="BC115" s="26">
        <v>1.645</v>
      </c>
      <c r="BD115" s="26">
        <v>0</v>
      </c>
      <c r="BE115" s="26">
        <v>0</v>
      </c>
      <c r="BF115" s="26">
        <v>0.155</v>
      </c>
      <c r="BG115" s="26">
        <v>0</v>
      </c>
      <c r="BH115" s="26">
        <v>8.5000000000000006E-2</v>
      </c>
      <c r="BI115" s="26">
        <v>1.3525</v>
      </c>
      <c r="BJ115" s="26">
        <v>0</v>
      </c>
      <c r="BK115" s="26">
        <v>7.0000000000000007E-2</v>
      </c>
      <c r="BL115" s="26">
        <v>0.85250000000000004</v>
      </c>
      <c r="BM115" s="26">
        <v>0</v>
      </c>
      <c r="BN115" s="26">
        <v>0.08</v>
      </c>
      <c r="BO115" s="26">
        <v>1.03</v>
      </c>
      <c r="BP115" s="26">
        <v>0.03</v>
      </c>
      <c r="BQ115" s="26">
        <v>0.38500000000000001</v>
      </c>
      <c r="BR115" s="26">
        <v>1.105</v>
      </c>
      <c r="BS115" s="26">
        <v>2.2499999999999999E-2</v>
      </c>
      <c r="BT115" s="26">
        <v>0.255</v>
      </c>
      <c r="BU115" s="26">
        <v>0.97</v>
      </c>
      <c r="BV115" s="26">
        <v>0.02</v>
      </c>
      <c r="BW115" s="26">
        <v>0.19500000000000001</v>
      </c>
      <c r="BX115" s="26">
        <v>1.0175000000000001</v>
      </c>
      <c r="BY115" s="26">
        <v>0.02</v>
      </c>
      <c r="BZ115" s="26">
        <v>0.125</v>
      </c>
      <c r="CA115" s="26">
        <v>0.73750000000000004</v>
      </c>
      <c r="CB115" s="26">
        <v>0.02</v>
      </c>
      <c r="CC115" s="26">
        <v>0.09</v>
      </c>
      <c r="CD115" s="26">
        <v>0.47499999999999998</v>
      </c>
      <c r="CE115" s="26">
        <v>0.02</v>
      </c>
      <c r="CF115" s="26">
        <v>0.255</v>
      </c>
      <c r="CG115" s="26">
        <v>1.0225</v>
      </c>
      <c r="CH115" s="26">
        <v>0.02</v>
      </c>
      <c r="CI115" s="26">
        <v>0.215</v>
      </c>
      <c r="CJ115" s="26">
        <v>0.92</v>
      </c>
    </row>
    <row r="116" spans="1:88" x14ac:dyDescent="0.3">
      <c r="A116" t="s">
        <v>221</v>
      </c>
      <c r="B116" s="26">
        <v>1.2500000000000001E-2</v>
      </c>
      <c r="C116" s="26">
        <v>0.45</v>
      </c>
      <c r="D116" s="26">
        <v>2.2574999999999998</v>
      </c>
      <c r="E116" s="26">
        <v>0.03</v>
      </c>
      <c r="F116" s="26">
        <v>0.33</v>
      </c>
      <c r="G116" s="26">
        <v>2.2825000000000002</v>
      </c>
      <c r="H116" s="26">
        <v>3.7499999999999999E-2</v>
      </c>
      <c r="I116" s="26">
        <v>0.31</v>
      </c>
      <c r="J116" s="26">
        <v>1.9650000000000001</v>
      </c>
      <c r="K116" s="26">
        <v>1.4999999999999999E-2</v>
      </c>
      <c r="L116" s="26">
        <v>0.26500000000000001</v>
      </c>
      <c r="M116" s="26">
        <v>1.77</v>
      </c>
      <c r="N116" s="26">
        <v>1.4999999999999999E-2</v>
      </c>
      <c r="O116" s="26">
        <v>0.18</v>
      </c>
      <c r="P116" s="26">
        <v>2.2275</v>
      </c>
      <c r="Q116" s="26">
        <v>4.2500000000000003E-2</v>
      </c>
      <c r="R116" s="26">
        <v>0.35499999999999998</v>
      </c>
      <c r="S116" s="26">
        <v>2.1775000000000002</v>
      </c>
      <c r="T116" s="26">
        <v>4.2500000000000003E-2</v>
      </c>
      <c r="U116" s="26">
        <v>0.35</v>
      </c>
      <c r="V116" s="26">
        <v>2.16</v>
      </c>
      <c r="W116" s="26">
        <v>0.04</v>
      </c>
      <c r="X116" s="26">
        <v>0.28000000000000003</v>
      </c>
      <c r="Y116" s="26">
        <v>1.8574999999999999</v>
      </c>
      <c r="Z116" s="26">
        <v>3.2500000000000001E-2</v>
      </c>
      <c r="AA116" s="26">
        <v>0.22500000000000001</v>
      </c>
      <c r="AB116" s="26">
        <v>1.8075000000000001</v>
      </c>
      <c r="AC116" s="26">
        <v>0</v>
      </c>
      <c r="AD116" s="26">
        <v>0.23499999999999999</v>
      </c>
      <c r="AE116" s="26">
        <v>2.0375000000000001</v>
      </c>
      <c r="AF116" s="26">
        <v>0</v>
      </c>
      <c r="AG116" s="26">
        <v>0.215</v>
      </c>
      <c r="AH116" s="26">
        <v>1.9924999999999999</v>
      </c>
      <c r="AI116" s="26">
        <v>0</v>
      </c>
      <c r="AJ116" s="26">
        <v>0.22</v>
      </c>
      <c r="AK116" s="26">
        <v>1.9</v>
      </c>
      <c r="AL116" s="26">
        <v>0</v>
      </c>
      <c r="AM116" s="26">
        <v>0.215</v>
      </c>
      <c r="AN116" s="26">
        <v>1.865</v>
      </c>
      <c r="AO116" s="26">
        <v>0</v>
      </c>
      <c r="AP116" s="26">
        <v>0.2</v>
      </c>
      <c r="AQ116" s="26">
        <v>1.7625</v>
      </c>
      <c r="AR116" s="26">
        <v>0</v>
      </c>
      <c r="AS116" s="26">
        <v>0.03</v>
      </c>
      <c r="AT116" s="26">
        <v>2.29</v>
      </c>
      <c r="AU116" s="26">
        <v>0</v>
      </c>
      <c r="AV116" s="26">
        <v>4.4999999999999998E-2</v>
      </c>
      <c r="AW116" s="26">
        <v>1.5874999999999999</v>
      </c>
      <c r="AX116" s="26">
        <v>0</v>
      </c>
      <c r="AY116" s="26">
        <v>0.2</v>
      </c>
      <c r="AZ116" s="26">
        <v>1.66</v>
      </c>
      <c r="BA116" s="26">
        <v>0</v>
      </c>
      <c r="BB116" s="26">
        <v>0.19500000000000001</v>
      </c>
      <c r="BC116" s="26">
        <v>1.6274999999999999</v>
      </c>
      <c r="BD116" s="26">
        <v>0</v>
      </c>
      <c r="BE116" s="26">
        <v>0</v>
      </c>
      <c r="BF116" s="26">
        <v>0.78500000000000003</v>
      </c>
      <c r="BG116" s="26">
        <v>0</v>
      </c>
      <c r="BH116" s="26">
        <v>0.2</v>
      </c>
      <c r="BI116" s="26">
        <v>1.5525</v>
      </c>
      <c r="BJ116" s="26">
        <v>2.5000000000000001E-3</v>
      </c>
      <c r="BK116" s="26">
        <v>0.14499999999999999</v>
      </c>
      <c r="BL116" s="26">
        <v>1.2875000000000001</v>
      </c>
      <c r="BM116" s="26">
        <v>0</v>
      </c>
      <c r="BN116" s="26">
        <v>0.17</v>
      </c>
      <c r="BO116" s="26">
        <v>1.33</v>
      </c>
      <c r="BP116" s="26">
        <v>0.01</v>
      </c>
      <c r="BQ116" s="26">
        <v>0.23</v>
      </c>
      <c r="BR116" s="26">
        <v>1.49</v>
      </c>
      <c r="BS116" s="26">
        <v>0.01</v>
      </c>
      <c r="BT116" s="26">
        <v>0.2</v>
      </c>
      <c r="BU116" s="26">
        <v>1.3225</v>
      </c>
      <c r="BV116" s="26">
        <v>0.01</v>
      </c>
      <c r="BW116" s="26">
        <v>0.215</v>
      </c>
      <c r="BX116" s="26">
        <v>1.28</v>
      </c>
      <c r="BY116" s="26">
        <v>0.01</v>
      </c>
      <c r="BZ116" s="26">
        <v>0.155</v>
      </c>
      <c r="CA116" s="26">
        <v>1.0774999999999999</v>
      </c>
      <c r="CB116" s="26">
        <v>0.01</v>
      </c>
      <c r="CC116" s="26">
        <v>0.13500000000000001</v>
      </c>
      <c r="CD116" s="26">
        <v>0.86499999999999999</v>
      </c>
      <c r="CE116" s="26">
        <v>0.02</v>
      </c>
      <c r="CF116" s="26">
        <v>0.27</v>
      </c>
      <c r="CG116" s="26">
        <v>1.5974999999999999</v>
      </c>
      <c r="CH116" s="26">
        <v>2.2499999999999999E-2</v>
      </c>
      <c r="CI116" s="26">
        <v>0.28000000000000003</v>
      </c>
      <c r="CJ116" s="26">
        <v>1.4225000000000001</v>
      </c>
    </row>
    <row r="117" spans="1:88" x14ac:dyDescent="0.3">
      <c r="A117" t="s">
        <v>222</v>
      </c>
      <c r="B117" s="26">
        <v>0</v>
      </c>
      <c r="C117" s="26">
        <v>0.62</v>
      </c>
      <c r="D117" s="26">
        <v>2.3875000000000002</v>
      </c>
      <c r="E117" s="26">
        <v>0.03</v>
      </c>
      <c r="F117" s="26">
        <v>0.495</v>
      </c>
      <c r="G117" s="26">
        <v>2.7925</v>
      </c>
      <c r="H117" s="26">
        <v>2.5000000000000001E-2</v>
      </c>
      <c r="I117" s="26">
        <v>0.42</v>
      </c>
      <c r="J117" s="26">
        <v>2.4725000000000001</v>
      </c>
      <c r="K117" s="26">
        <v>0</v>
      </c>
      <c r="L117" s="26">
        <v>0.22</v>
      </c>
      <c r="M117" s="26">
        <v>2.0024999999999999</v>
      </c>
      <c r="N117" s="26">
        <v>0</v>
      </c>
      <c r="O117" s="26">
        <v>0.21</v>
      </c>
      <c r="P117" s="26">
        <v>1.8075000000000001</v>
      </c>
      <c r="Q117" s="26">
        <v>5.2499999999999998E-2</v>
      </c>
      <c r="R117" s="26">
        <v>0.31</v>
      </c>
      <c r="S117" s="26">
        <v>2.1775000000000002</v>
      </c>
      <c r="T117" s="26">
        <v>0.05</v>
      </c>
      <c r="U117" s="26">
        <v>0.30499999999999999</v>
      </c>
      <c r="V117" s="26">
        <v>2.14</v>
      </c>
      <c r="W117" s="26">
        <v>4.2500000000000003E-2</v>
      </c>
      <c r="X117" s="26">
        <v>0.24</v>
      </c>
      <c r="Y117" s="26">
        <v>2.3424999999999998</v>
      </c>
      <c r="Z117" s="26">
        <v>0.04</v>
      </c>
      <c r="AA117" s="26">
        <v>0.19500000000000001</v>
      </c>
      <c r="AB117" s="26">
        <v>1.9</v>
      </c>
      <c r="AC117" s="26">
        <v>0</v>
      </c>
      <c r="AD117" s="26">
        <v>0.115</v>
      </c>
      <c r="AE117" s="26">
        <v>3.4249999999999998</v>
      </c>
      <c r="AF117" s="26">
        <v>0</v>
      </c>
      <c r="AG117" s="26">
        <v>0.13500000000000001</v>
      </c>
      <c r="AH117" s="26">
        <v>3.2974999999999999</v>
      </c>
      <c r="AI117" s="26">
        <v>0</v>
      </c>
      <c r="AJ117" s="26">
        <v>0.115</v>
      </c>
      <c r="AK117" s="26">
        <v>2.8774999999999999</v>
      </c>
      <c r="AL117" s="26">
        <v>0</v>
      </c>
      <c r="AM117" s="26">
        <v>0.105</v>
      </c>
      <c r="AN117" s="26">
        <v>2.8174999999999999</v>
      </c>
      <c r="AO117" s="26">
        <v>0</v>
      </c>
      <c r="AP117" s="26">
        <v>8.5000000000000006E-2</v>
      </c>
      <c r="AQ117" s="26">
        <v>2.16</v>
      </c>
      <c r="AR117" s="26">
        <v>0</v>
      </c>
      <c r="AS117" s="26">
        <v>0.05</v>
      </c>
      <c r="AT117" s="26">
        <v>2.0049999999999999</v>
      </c>
      <c r="AU117" s="26">
        <v>0</v>
      </c>
      <c r="AV117" s="26">
        <v>4.4999999999999998E-2</v>
      </c>
      <c r="AW117" s="26">
        <v>1.5825</v>
      </c>
      <c r="AX117" s="26">
        <v>0.01</v>
      </c>
      <c r="AY117" s="26">
        <v>0.12</v>
      </c>
      <c r="AZ117" s="26">
        <v>1.825</v>
      </c>
      <c r="BA117" s="26">
        <v>0.01</v>
      </c>
      <c r="BB117" s="26">
        <v>0.115</v>
      </c>
      <c r="BC117" s="26">
        <v>1.7949999999999999</v>
      </c>
      <c r="BD117" s="26">
        <v>0</v>
      </c>
      <c r="BE117" s="26">
        <v>0</v>
      </c>
      <c r="BF117" s="26">
        <v>0.39</v>
      </c>
      <c r="BG117" s="26">
        <v>0.01</v>
      </c>
      <c r="BH117" s="26">
        <v>0.12</v>
      </c>
      <c r="BI117" s="26">
        <v>1.48</v>
      </c>
      <c r="BJ117" s="26">
        <v>0.01</v>
      </c>
      <c r="BK117" s="26">
        <v>9.5000000000000001E-2</v>
      </c>
      <c r="BL117" s="26">
        <v>1.4</v>
      </c>
      <c r="BM117" s="26">
        <v>0.01</v>
      </c>
      <c r="BN117" s="26">
        <v>0.09</v>
      </c>
      <c r="BO117" s="26">
        <v>1.625</v>
      </c>
      <c r="BP117" s="26">
        <v>0.01</v>
      </c>
      <c r="BQ117" s="26">
        <v>0.24</v>
      </c>
      <c r="BR117" s="26">
        <v>1.8474999999999999</v>
      </c>
      <c r="BS117" s="26">
        <v>0.02</v>
      </c>
      <c r="BT117" s="26">
        <v>0.2</v>
      </c>
      <c r="BU117" s="26">
        <v>1.5449999999999999</v>
      </c>
      <c r="BV117" s="26">
        <v>0.02</v>
      </c>
      <c r="BW117" s="26">
        <v>0.17</v>
      </c>
      <c r="BX117" s="26">
        <v>1.33</v>
      </c>
      <c r="BY117" s="26">
        <v>0.02</v>
      </c>
      <c r="BZ117" s="26">
        <v>0.14499999999999999</v>
      </c>
      <c r="CA117" s="26">
        <v>1.1525000000000001</v>
      </c>
      <c r="CB117" s="26">
        <v>0.02</v>
      </c>
      <c r="CC117" s="26">
        <v>0.155</v>
      </c>
      <c r="CD117" s="26">
        <v>0.98</v>
      </c>
      <c r="CE117" s="26">
        <v>0.03</v>
      </c>
      <c r="CF117" s="26">
        <v>0.24</v>
      </c>
      <c r="CG117" s="26">
        <v>1.5075000000000001</v>
      </c>
      <c r="CH117" s="26">
        <v>0.03</v>
      </c>
      <c r="CI117" s="26">
        <v>0.29499999999999998</v>
      </c>
      <c r="CJ117" s="26">
        <v>1.35</v>
      </c>
    </row>
    <row r="118" spans="1:88" x14ac:dyDescent="0.3">
      <c r="A118" t="s">
        <v>223</v>
      </c>
      <c r="B118" s="26">
        <v>0</v>
      </c>
      <c r="C118" s="26">
        <v>0.52</v>
      </c>
      <c r="D118" s="26">
        <v>2.0950000000000002</v>
      </c>
      <c r="E118" s="26">
        <v>0.02</v>
      </c>
      <c r="F118" s="26">
        <v>0.42499999999999999</v>
      </c>
      <c r="G118" s="26">
        <v>2.2599999999999998</v>
      </c>
      <c r="H118" s="26">
        <v>0.02</v>
      </c>
      <c r="I118" s="26">
        <v>0.42499999999999999</v>
      </c>
      <c r="J118" s="26">
        <v>1.98</v>
      </c>
      <c r="K118" s="26">
        <v>0.01</v>
      </c>
      <c r="L118" s="26">
        <v>0.33500000000000002</v>
      </c>
      <c r="M118" s="26">
        <v>1.6325000000000001</v>
      </c>
      <c r="N118" s="26">
        <v>0.01</v>
      </c>
      <c r="O118" s="26">
        <v>0.27500000000000002</v>
      </c>
      <c r="P118" s="26">
        <v>1.675</v>
      </c>
      <c r="Q118" s="26">
        <v>4.2500000000000003E-2</v>
      </c>
      <c r="R118" s="26">
        <v>0.57999999999999996</v>
      </c>
      <c r="S118" s="26">
        <v>1.9924999999999999</v>
      </c>
      <c r="T118" s="26">
        <v>0.04</v>
      </c>
      <c r="U118" s="26">
        <v>0.56499999999999995</v>
      </c>
      <c r="V118" s="26">
        <v>1.97</v>
      </c>
      <c r="W118" s="26">
        <v>3.2500000000000001E-2</v>
      </c>
      <c r="X118" s="26">
        <v>0.45</v>
      </c>
      <c r="Y118" s="26">
        <v>1.7825</v>
      </c>
      <c r="Z118" s="26">
        <v>2.2499999999999999E-2</v>
      </c>
      <c r="AA118" s="26">
        <v>0.39500000000000002</v>
      </c>
      <c r="AB118" s="26">
        <v>1.63</v>
      </c>
      <c r="AC118" s="26">
        <v>0</v>
      </c>
      <c r="AD118" s="26">
        <v>0.12</v>
      </c>
      <c r="AE118" s="26">
        <v>2.62</v>
      </c>
      <c r="AF118" s="26">
        <v>0</v>
      </c>
      <c r="AG118" s="26">
        <v>0.11</v>
      </c>
      <c r="AH118" s="26">
        <v>2.6074999999999999</v>
      </c>
      <c r="AI118" s="26">
        <v>0</v>
      </c>
      <c r="AJ118" s="26">
        <v>0.15</v>
      </c>
      <c r="AK118" s="26">
        <v>2.4725000000000001</v>
      </c>
      <c r="AL118" s="26">
        <v>0</v>
      </c>
      <c r="AM118" s="26">
        <v>0.15</v>
      </c>
      <c r="AN118" s="26">
        <v>2.4350000000000001</v>
      </c>
      <c r="AO118" s="26">
        <v>0</v>
      </c>
      <c r="AP118" s="26">
        <v>0.32</v>
      </c>
      <c r="AQ118" s="26">
        <v>2.5649999999999999</v>
      </c>
      <c r="AR118" s="26">
        <v>0</v>
      </c>
      <c r="AS118" s="26">
        <v>2.5000000000000001E-2</v>
      </c>
      <c r="AT118" s="26">
        <v>1.9350000000000001</v>
      </c>
      <c r="AU118" s="26">
        <v>0</v>
      </c>
      <c r="AV118" s="26">
        <v>1.4999999999999999E-2</v>
      </c>
      <c r="AW118" s="26">
        <v>1.6924999999999999</v>
      </c>
      <c r="AX118" s="26">
        <v>0</v>
      </c>
      <c r="AY118" s="26">
        <v>0.26500000000000001</v>
      </c>
      <c r="AZ118" s="26">
        <v>2.1074999999999999</v>
      </c>
      <c r="BA118" s="26">
        <v>0</v>
      </c>
      <c r="BB118" s="26">
        <v>0.255</v>
      </c>
      <c r="BC118" s="26">
        <v>2.0699999999999998</v>
      </c>
      <c r="BD118" s="26">
        <v>0</v>
      </c>
      <c r="BE118" s="26">
        <v>0</v>
      </c>
      <c r="BF118" s="26">
        <v>1.0925</v>
      </c>
      <c r="BG118" s="26">
        <v>0</v>
      </c>
      <c r="BH118" s="26">
        <v>0.21</v>
      </c>
      <c r="BI118" s="26">
        <v>1.85</v>
      </c>
      <c r="BJ118" s="26">
        <v>0</v>
      </c>
      <c r="BK118" s="26">
        <v>0.17499999999999999</v>
      </c>
      <c r="BL118" s="26">
        <v>1.9075</v>
      </c>
      <c r="BM118" s="26">
        <v>0</v>
      </c>
      <c r="BN118" s="26">
        <v>0.215</v>
      </c>
      <c r="BO118" s="26">
        <v>2.0299999999999998</v>
      </c>
      <c r="BP118" s="26">
        <v>0.02</v>
      </c>
      <c r="BQ118" s="26">
        <v>0.42499999999999999</v>
      </c>
      <c r="BR118" s="26">
        <v>1.6850000000000001</v>
      </c>
      <c r="BS118" s="26">
        <v>0.02</v>
      </c>
      <c r="BT118" s="26">
        <v>0.315</v>
      </c>
      <c r="BU118" s="26">
        <v>1.3174999999999999</v>
      </c>
      <c r="BV118" s="26">
        <v>0.02</v>
      </c>
      <c r="BW118" s="26">
        <v>0.28999999999999998</v>
      </c>
      <c r="BX118" s="26">
        <v>1.1499999999999999</v>
      </c>
      <c r="BY118" s="26">
        <v>2.2499999999999999E-2</v>
      </c>
      <c r="BZ118" s="26">
        <v>0.20499999999999999</v>
      </c>
      <c r="CA118" s="26">
        <v>0.89500000000000002</v>
      </c>
      <c r="CB118" s="26">
        <v>0.02</v>
      </c>
      <c r="CC118" s="26">
        <v>0.215</v>
      </c>
      <c r="CD118" s="26">
        <v>0.92249999999999999</v>
      </c>
      <c r="CE118" s="26">
        <v>1.2500000000000001E-2</v>
      </c>
      <c r="CF118" s="26">
        <v>0.32</v>
      </c>
      <c r="CG118" s="26">
        <v>1.7024999999999999</v>
      </c>
      <c r="CH118" s="26">
        <v>1.2500000000000001E-2</v>
      </c>
      <c r="CI118" s="26">
        <v>0.30499999999999999</v>
      </c>
      <c r="CJ118" s="26">
        <v>1.3025</v>
      </c>
    </row>
    <row r="119" spans="1:88" x14ac:dyDescent="0.3">
      <c r="A119" t="s">
        <v>224</v>
      </c>
      <c r="B119" s="26">
        <v>2.5000000000000001E-3</v>
      </c>
      <c r="C119" s="26">
        <v>0.25</v>
      </c>
      <c r="D119" s="26">
        <v>1.4125000000000001</v>
      </c>
      <c r="E119" s="26">
        <v>0.01</v>
      </c>
      <c r="F119" s="26">
        <v>0.375</v>
      </c>
      <c r="G119" s="26">
        <v>1.5375000000000001</v>
      </c>
      <c r="H119" s="26">
        <v>1.2500000000000001E-2</v>
      </c>
      <c r="I119" s="26">
        <v>0.33500000000000002</v>
      </c>
      <c r="J119" s="26">
        <v>1.4075</v>
      </c>
      <c r="K119" s="26">
        <v>0</v>
      </c>
      <c r="L119" s="26">
        <v>0.125</v>
      </c>
      <c r="M119" s="26">
        <v>1.63</v>
      </c>
      <c r="N119" s="26">
        <v>0</v>
      </c>
      <c r="O119" s="26">
        <v>0.14000000000000001</v>
      </c>
      <c r="P119" s="26">
        <v>1.3</v>
      </c>
      <c r="Q119" s="26">
        <v>0.01</v>
      </c>
      <c r="R119" s="26">
        <v>0.26500000000000001</v>
      </c>
      <c r="S119" s="26">
        <v>1.0874999999999999</v>
      </c>
      <c r="T119" s="26">
        <v>0.01</v>
      </c>
      <c r="U119" s="26">
        <v>0.255</v>
      </c>
      <c r="V119" s="26">
        <v>1.0725</v>
      </c>
      <c r="W119" s="26">
        <v>0.01</v>
      </c>
      <c r="X119" s="26">
        <v>0.20499999999999999</v>
      </c>
      <c r="Y119" s="26">
        <v>0.96</v>
      </c>
      <c r="Z119" s="26">
        <v>0.01</v>
      </c>
      <c r="AA119" s="26">
        <v>0.17499999999999999</v>
      </c>
      <c r="AB119" s="26">
        <v>1.04</v>
      </c>
      <c r="AC119" s="26">
        <v>0</v>
      </c>
      <c r="AD119" s="26">
        <v>0.09</v>
      </c>
      <c r="AE119" s="26">
        <v>1.96</v>
      </c>
      <c r="AF119" s="26">
        <v>0</v>
      </c>
      <c r="AG119" s="26">
        <v>9.5000000000000001E-2</v>
      </c>
      <c r="AH119" s="26">
        <v>1.875</v>
      </c>
      <c r="AI119" s="26">
        <v>0</v>
      </c>
      <c r="AJ119" s="26">
        <v>0.11</v>
      </c>
      <c r="AK119" s="26">
        <v>1.6225000000000001</v>
      </c>
      <c r="AL119" s="26">
        <v>0</v>
      </c>
      <c r="AM119" s="26">
        <v>0.105</v>
      </c>
      <c r="AN119" s="26">
        <v>1.585</v>
      </c>
      <c r="AO119" s="26">
        <v>0</v>
      </c>
      <c r="AP119" s="26">
        <v>8.5000000000000006E-2</v>
      </c>
      <c r="AQ119" s="26">
        <v>1.5024999999999999</v>
      </c>
      <c r="AR119" s="26">
        <v>0</v>
      </c>
      <c r="AS119" s="26">
        <v>0.05</v>
      </c>
      <c r="AT119" s="26">
        <v>1.9025000000000001</v>
      </c>
      <c r="AU119" s="26">
        <v>0</v>
      </c>
      <c r="AV119" s="26">
        <v>4.4999999999999998E-2</v>
      </c>
      <c r="AW119" s="26">
        <v>1.1924999999999999</v>
      </c>
      <c r="AX119" s="26">
        <v>0</v>
      </c>
      <c r="AY119" s="26">
        <v>0.105</v>
      </c>
      <c r="AZ119" s="26">
        <v>1.3774999999999999</v>
      </c>
      <c r="BA119" s="26">
        <v>0</v>
      </c>
      <c r="BB119" s="26">
        <v>0.105</v>
      </c>
      <c r="BC119" s="26">
        <v>1.36</v>
      </c>
      <c r="BD119" s="26">
        <v>0</v>
      </c>
      <c r="BE119" s="26">
        <v>0</v>
      </c>
      <c r="BF119" s="26">
        <v>0.75</v>
      </c>
      <c r="BG119" s="26">
        <v>0.01</v>
      </c>
      <c r="BH119" s="26">
        <v>0.12</v>
      </c>
      <c r="BI119" s="26">
        <v>1.2875000000000001</v>
      </c>
      <c r="BJ119" s="26">
        <v>0.01</v>
      </c>
      <c r="BK119" s="26">
        <v>0.08</v>
      </c>
      <c r="BL119" s="26">
        <v>0.82499999999999996</v>
      </c>
      <c r="BM119" s="26">
        <v>0.01</v>
      </c>
      <c r="BN119" s="26">
        <v>0.09</v>
      </c>
      <c r="BO119" s="26">
        <v>0.96750000000000003</v>
      </c>
      <c r="BP119" s="26">
        <v>0.01</v>
      </c>
      <c r="BQ119" s="26">
        <v>0.18</v>
      </c>
      <c r="BR119" s="26">
        <v>1.01</v>
      </c>
      <c r="BS119" s="26">
        <v>1.2500000000000001E-2</v>
      </c>
      <c r="BT119" s="26">
        <v>0.19</v>
      </c>
      <c r="BU119" s="26">
        <v>0.81</v>
      </c>
      <c r="BV119" s="26">
        <v>1.4999999999999999E-2</v>
      </c>
      <c r="BW119" s="26">
        <v>0.185</v>
      </c>
      <c r="BX119" s="26">
        <v>0.79</v>
      </c>
      <c r="BY119" s="26">
        <v>1.2500000000000001E-2</v>
      </c>
      <c r="BZ119" s="26">
        <v>0.17499999999999999</v>
      </c>
      <c r="CA119" s="26">
        <v>0.81</v>
      </c>
      <c r="CB119" s="26">
        <v>0.01</v>
      </c>
      <c r="CC119" s="26">
        <v>0.125</v>
      </c>
      <c r="CD119" s="26">
        <v>0.84499999999999997</v>
      </c>
      <c r="CE119" s="26">
        <v>1.2500000000000001E-2</v>
      </c>
      <c r="CF119" s="26">
        <v>0.125</v>
      </c>
      <c r="CG119" s="26">
        <v>1.05</v>
      </c>
      <c r="CH119" s="26">
        <v>0.01</v>
      </c>
      <c r="CI119" s="26">
        <v>0.16500000000000001</v>
      </c>
      <c r="CJ119" s="26">
        <v>1.1200000000000001</v>
      </c>
    </row>
    <row r="120" spans="1:88" x14ac:dyDescent="0.3">
      <c r="A120" t="s">
        <v>94</v>
      </c>
      <c r="B120" s="26">
        <v>0.01</v>
      </c>
      <c r="C120" s="26">
        <v>0.26</v>
      </c>
      <c r="D120" s="26">
        <v>2.2749999999999999</v>
      </c>
      <c r="E120" s="26">
        <v>0.02</v>
      </c>
      <c r="F120" s="26">
        <v>0.19500000000000001</v>
      </c>
      <c r="G120" s="26">
        <v>2.2825000000000002</v>
      </c>
      <c r="H120" s="26">
        <v>0.03</v>
      </c>
      <c r="I120" s="26">
        <v>0.2</v>
      </c>
      <c r="J120" s="26">
        <v>2.3975</v>
      </c>
      <c r="K120" s="26">
        <v>0</v>
      </c>
      <c r="L120" s="26">
        <v>0.17499999999999999</v>
      </c>
      <c r="M120" s="26">
        <v>2.86</v>
      </c>
      <c r="N120" s="26">
        <v>0</v>
      </c>
      <c r="O120" s="26">
        <v>0.185</v>
      </c>
      <c r="P120" s="26">
        <v>3.05</v>
      </c>
      <c r="Q120" s="26">
        <v>0.05</v>
      </c>
      <c r="R120" s="26">
        <v>0.23499999999999999</v>
      </c>
      <c r="S120" s="26">
        <v>2.3925000000000001</v>
      </c>
      <c r="T120" s="26">
        <v>0.05</v>
      </c>
      <c r="U120" s="26">
        <v>0.23</v>
      </c>
      <c r="V120" s="26">
        <v>2.4375</v>
      </c>
      <c r="W120" s="26">
        <v>0.04</v>
      </c>
      <c r="X120" s="26">
        <v>0.185</v>
      </c>
      <c r="Y120" s="26">
        <v>2.7</v>
      </c>
      <c r="Z120" s="26">
        <v>0.03</v>
      </c>
      <c r="AA120" s="26">
        <v>0.2</v>
      </c>
      <c r="AB120" s="26">
        <v>2.2625000000000002</v>
      </c>
      <c r="AC120" s="26">
        <v>0</v>
      </c>
      <c r="AD120" s="26">
        <v>0.39</v>
      </c>
      <c r="AE120" s="26">
        <v>2.8075000000000001</v>
      </c>
      <c r="AF120" s="26">
        <v>0</v>
      </c>
      <c r="AG120" s="26">
        <v>0.37</v>
      </c>
      <c r="AH120" s="26">
        <v>2.6974999999999998</v>
      </c>
      <c r="AI120" s="26">
        <v>0</v>
      </c>
      <c r="AJ120" s="26">
        <v>0.30499999999999999</v>
      </c>
      <c r="AK120" s="26">
        <v>2.2650000000000001</v>
      </c>
      <c r="AL120" s="26">
        <v>0</v>
      </c>
      <c r="AM120" s="26">
        <v>0.30499999999999999</v>
      </c>
      <c r="AN120" s="26">
        <v>2.2050000000000001</v>
      </c>
      <c r="AO120" s="26">
        <v>0</v>
      </c>
      <c r="AP120" s="26">
        <v>0.24</v>
      </c>
      <c r="AQ120" s="26">
        <v>2.0299999999999998</v>
      </c>
      <c r="AR120" s="26">
        <v>0</v>
      </c>
      <c r="AS120" s="26">
        <v>0.03</v>
      </c>
      <c r="AT120" s="26">
        <v>3.5150000000000001</v>
      </c>
      <c r="AU120" s="26">
        <v>0</v>
      </c>
      <c r="AV120" s="26">
        <v>3.5000000000000003E-2</v>
      </c>
      <c r="AW120" s="26">
        <v>3</v>
      </c>
      <c r="AX120" s="26">
        <v>2.5000000000000001E-3</v>
      </c>
      <c r="AY120" s="26">
        <v>0.315</v>
      </c>
      <c r="AZ120" s="26">
        <v>2.0950000000000002</v>
      </c>
      <c r="BA120" s="26">
        <v>0.01</v>
      </c>
      <c r="BB120" s="26">
        <v>0.30499999999999999</v>
      </c>
      <c r="BC120" s="26">
        <v>2.0825</v>
      </c>
      <c r="BD120" s="26">
        <v>0</v>
      </c>
      <c r="BE120" s="26">
        <v>0.01</v>
      </c>
      <c r="BF120" s="26">
        <v>1.75</v>
      </c>
      <c r="BG120" s="26">
        <v>0.01</v>
      </c>
      <c r="BH120" s="26">
        <v>0.39500000000000002</v>
      </c>
      <c r="BI120" s="26">
        <v>2.0099999999999998</v>
      </c>
      <c r="BJ120" s="26">
        <v>0.01</v>
      </c>
      <c r="BK120" s="26">
        <v>0.26</v>
      </c>
      <c r="BL120" s="26">
        <v>1.66</v>
      </c>
      <c r="BM120" s="26">
        <v>0.01</v>
      </c>
      <c r="BN120" s="26">
        <v>0.30499999999999999</v>
      </c>
      <c r="BO120" s="26">
        <v>1.69</v>
      </c>
      <c r="BP120" s="26">
        <v>0.02</v>
      </c>
      <c r="BQ120" s="26">
        <v>0.21</v>
      </c>
      <c r="BR120" s="26">
        <v>2.12</v>
      </c>
      <c r="BS120" s="26">
        <v>0.01</v>
      </c>
      <c r="BT120" s="26">
        <v>0.255</v>
      </c>
      <c r="BU120" s="26">
        <v>1.865</v>
      </c>
      <c r="BV120" s="26">
        <v>0.01</v>
      </c>
      <c r="BW120" s="26">
        <v>0.23</v>
      </c>
      <c r="BX120" s="26">
        <v>1.61</v>
      </c>
      <c r="BY120" s="26">
        <v>0.01</v>
      </c>
      <c r="BZ120" s="26">
        <v>0.14499999999999999</v>
      </c>
      <c r="CA120" s="26">
        <v>1.0674999999999999</v>
      </c>
      <c r="CB120" s="26">
        <v>0</v>
      </c>
      <c r="CC120" s="26">
        <v>0.11</v>
      </c>
      <c r="CD120" s="26">
        <v>0.9375</v>
      </c>
      <c r="CE120" s="26">
        <v>0.02</v>
      </c>
      <c r="CF120" s="26">
        <v>0.25</v>
      </c>
      <c r="CG120" s="26">
        <v>2.0274999999999999</v>
      </c>
      <c r="CH120" s="26">
        <v>2.2499999999999999E-2</v>
      </c>
      <c r="CI120" s="26">
        <v>0.27</v>
      </c>
      <c r="CJ120" s="26">
        <v>1.635</v>
      </c>
    </row>
    <row r="121" spans="1:88" x14ac:dyDescent="0.3">
      <c r="A121" t="s">
        <v>225</v>
      </c>
      <c r="B121" s="26">
        <v>2.2499999999999999E-2</v>
      </c>
      <c r="C121" s="26">
        <v>0.58499999999999996</v>
      </c>
      <c r="D121" s="26">
        <v>2.395</v>
      </c>
      <c r="E121" s="26">
        <v>3.2500000000000001E-2</v>
      </c>
      <c r="F121" s="26">
        <v>0.67500000000000004</v>
      </c>
      <c r="G121" s="26">
        <v>2.48</v>
      </c>
      <c r="H121" s="26">
        <v>4.2500000000000003E-2</v>
      </c>
      <c r="I121" s="26">
        <v>0.64</v>
      </c>
      <c r="J121" s="26">
        <v>2.3450000000000002</v>
      </c>
      <c r="K121" s="26">
        <v>0.01</v>
      </c>
      <c r="L121" s="26">
        <v>0.73</v>
      </c>
      <c r="M121" s="26">
        <v>3.15</v>
      </c>
      <c r="N121" s="26">
        <v>0.02</v>
      </c>
      <c r="O121" s="26">
        <v>0.7</v>
      </c>
      <c r="P121" s="26">
        <v>2.7275</v>
      </c>
      <c r="Q121" s="26">
        <v>4.7500000000000001E-2</v>
      </c>
      <c r="R121" s="26">
        <v>0.6</v>
      </c>
      <c r="S121" s="26">
        <v>2.21</v>
      </c>
      <c r="T121" s="26">
        <v>4.4999999999999998E-2</v>
      </c>
      <c r="U121" s="26">
        <v>0.59</v>
      </c>
      <c r="V121" s="26">
        <v>2.1749999999999998</v>
      </c>
      <c r="W121" s="26">
        <v>4.4999999999999998E-2</v>
      </c>
      <c r="X121" s="26">
        <v>0.47</v>
      </c>
      <c r="Y121" s="26">
        <v>2.0175000000000001</v>
      </c>
      <c r="Z121" s="26">
        <v>5.5E-2</v>
      </c>
      <c r="AA121" s="26">
        <v>0.44500000000000001</v>
      </c>
      <c r="AB121" s="26">
        <v>2.0175000000000001</v>
      </c>
      <c r="AC121" s="26">
        <v>0.01</v>
      </c>
      <c r="AD121" s="26">
        <v>0.28999999999999998</v>
      </c>
      <c r="AE121" s="26">
        <v>3.7324999999999999</v>
      </c>
      <c r="AF121" s="26">
        <v>2.5000000000000001E-3</v>
      </c>
      <c r="AG121" s="26">
        <v>0.26500000000000001</v>
      </c>
      <c r="AH121" s="26">
        <v>3.6375000000000002</v>
      </c>
      <c r="AI121" s="26">
        <v>5.0000000000000001E-3</v>
      </c>
      <c r="AJ121" s="26">
        <v>0.23499999999999999</v>
      </c>
      <c r="AK121" s="26">
        <v>3.5724999999999998</v>
      </c>
      <c r="AL121" s="26">
        <v>5.0000000000000001E-3</v>
      </c>
      <c r="AM121" s="26">
        <v>0.23</v>
      </c>
      <c r="AN121" s="26">
        <v>3.5175000000000001</v>
      </c>
      <c r="AO121" s="26">
        <v>0.01</v>
      </c>
      <c r="AP121" s="26">
        <v>0.44</v>
      </c>
      <c r="AQ121" s="26">
        <v>2.6124999999999998</v>
      </c>
      <c r="AR121" s="26">
        <v>0</v>
      </c>
      <c r="AS121" s="26">
        <v>8.5000000000000006E-2</v>
      </c>
      <c r="AT121" s="26">
        <v>4.6349999999999998</v>
      </c>
      <c r="AU121" s="26">
        <v>0</v>
      </c>
      <c r="AV121" s="26">
        <v>0.1</v>
      </c>
      <c r="AW121" s="26">
        <v>3.4824999999999999</v>
      </c>
      <c r="AX121" s="26">
        <v>1.2500000000000001E-2</v>
      </c>
      <c r="AY121" s="26">
        <v>0.44500000000000001</v>
      </c>
      <c r="AZ121" s="26">
        <v>2.5825</v>
      </c>
      <c r="BA121" s="26">
        <v>1.2500000000000001E-2</v>
      </c>
      <c r="BB121" s="26">
        <v>0.46</v>
      </c>
      <c r="BC121" s="26">
        <v>2.5449999999999999</v>
      </c>
      <c r="BD121" s="26">
        <v>0</v>
      </c>
      <c r="BE121" s="26">
        <v>0.02</v>
      </c>
      <c r="BF121" s="26">
        <v>1.7975000000000001</v>
      </c>
      <c r="BG121" s="26">
        <v>1.2500000000000001E-2</v>
      </c>
      <c r="BH121" s="26">
        <v>0.55500000000000005</v>
      </c>
      <c r="BI121" s="26">
        <v>2.4175</v>
      </c>
      <c r="BJ121" s="26">
        <v>0.01</v>
      </c>
      <c r="BK121" s="26">
        <v>0.37</v>
      </c>
      <c r="BL121" s="26">
        <v>2.2549999999999999</v>
      </c>
      <c r="BM121" s="26">
        <v>0.01</v>
      </c>
      <c r="BN121" s="26">
        <v>0.41</v>
      </c>
      <c r="BO121" s="26">
        <v>2.3574999999999999</v>
      </c>
      <c r="BP121" s="26">
        <v>0.02</v>
      </c>
      <c r="BQ121" s="26">
        <v>0.27</v>
      </c>
      <c r="BR121" s="26">
        <v>2.0350000000000001</v>
      </c>
      <c r="BS121" s="26">
        <v>0.02</v>
      </c>
      <c r="BT121" s="26">
        <v>0.22500000000000001</v>
      </c>
      <c r="BU121" s="26">
        <v>1.3674999999999999</v>
      </c>
      <c r="BV121" s="26">
        <v>0.02</v>
      </c>
      <c r="BW121" s="26">
        <v>0.28000000000000003</v>
      </c>
      <c r="BX121" s="26">
        <v>1.2575000000000001</v>
      </c>
      <c r="BY121" s="26">
        <v>0.01</v>
      </c>
      <c r="BZ121" s="26">
        <v>0.27</v>
      </c>
      <c r="CA121" s="26">
        <v>0.98499999999999999</v>
      </c>
      <c r="CB121" s="26">
        <v>0.01</v>
      </c>
      <c r="CC121" s="26">
        <v>0.23</v>
      </c>
      <c r="CD121" s="26">
        <v>1.0725</v>
      </c>
      <c r="CE121" s="26">
        <v>6.7500000000000004E-2</v>
      </c>
      <c r="CF121" s="26">
        <v>0.59499999999999997</v>
      </c>
      <c r="CG121" s="26">
        <v>2.1225000000000001</v>
      </c>
      <c r="CH121" s="26">
        <v>5.5E-2</v>
      </c>
      <c r="CI121" s="26">
        <v>0.35499999999999998</v>
      </c>
      <c r="CJ121" s="26">
        <v>1.8875</v>
      </c>
    </row>
    <row r="122" spans="1:88" x14ac:dyDescent="0.3">
      <c r="A122" t="s">
        <v>226</v>
      </c>
      <c r="B122" s="26">
        <v>6.5000000000000002E-2</v>
      </c>
      <c r="C122" s="26">
        <v>0.71499999999999997</v>
      </c>
      <c r="D122" s="26">
        <v>4.0824999999999996</v>
      </c>
      <c r="E122" s="26">
        <v>0.14000000000000001</v>
      </c>
      <c r="F122" s="26">
        <v>0.72499999999999998</v>
      </c>
      <c r="G122" s="26">
        <v>3.9575</v>
      </c>
      <c r="H122" s="26">
        <v>0.13</v>
      </c>
      <c r="I122" s="26">
        <v>0.63500000000000001</v>
      </c>
      <c r="J122" s="26">
        <v>3.4075000000000002</v>
      </c>
      <c r="K122" s="26">
        <v>0</v>
      </c>
      <c r="L122" s="26">
        <v>0.59499999999999997</v>
      </c>
      <c r="M122" s="26">
        <v>3.25</v>
      </c>
      <c r="N122" s="26">
        <v>0</v>
      </c>
      <c r="O122" s="26">
        <v>0.54500000000000004</v>
      </c>
      <c r="P122" s="26">
        <v>2.7875000000000001</v>
      </c>
      <c r="Q122" s="26">
        <v>0.1</v>
      </c>
      <c r="R122" s="26">
        <v>0.66500000000000004</v>
      </c>
      <c r="S122" s="26">
        <v>3.44</v>
      </c>
      <c r="T122" s="26">
        <v>0.1</v>
      </c>
      <c r="U122" s="26">
        <v>0.65500000000000003</v>
      </c>
      <c r="V122" s="26">
        <v>3.4125000000000001</v>
      </c>
      <c r="W122" s="26">
        <v>0.09</v>
      </c>
      <c r="X122" s="26">
        <v>0.54500000000000004</v>
      </c>
      <c r="Y122" s="26">
        <v>3.0674999999999999</v>
      </c>
      <c r="Z122" s="26">
        <v>9.7500000000000003E-2</v>
      </c>
      <c r="AA122" s="26">
        <v>0.44500000000000001</v>
      </c>
      <c r="AB122" s="26">
        <v>2.5074999999999998</v>
      </c>
      <c r="AC122" s="26">
        <v>0</v>
      </c>
      <c r="AD122" s="26">
        <v>0.25</v>
      </c>
      <c r="AE122" s="26">
        <v>3.9550000000000001</v>
      </c>
      <c r="AF122" s="26">
        <v>0</v>
      </c>
      <c r="AG122" s="26">
        <v>0.24</v>
      </c>
      <c r="AH122" s="26">
        <v>3.8125</v>
      </c>
      <c r="AI122" s="26">
        <v>2.5000000000000001E-3</v>
      </c>
      <c r="AJ122" s="26">
        <v>0.2</v>
      </c>
      <c r="AK122" s="26">
        <v>4.1050000000000004</v>
      </c>
      <c r="AL122" s="26">
        <v>2.5000000000000001E-3</v>
      </c>
      <c r="AM122" s="26">
        <v>0.2</v>
      </c>
      <c r="AN122" s="26">
        <v>4.0049999999999999</v>
      </c>
      <c r="AO122" s="26">
        <v>1.2500000000000001E-2</v>
      </c>
      <c r="AP122" s="26">
        <v>0.315</v>
      </c>
      <c r="AQ122" s="26">
        <v>3.3250000000000002</v>
      </c>
      <c r="AR122" s="26">
        <v>0</v>
      </c>
      <c r="AS122" s="26">
        <v>0.125</v>
      </c>
      <c r="AT122" s="26">
        <v>3.1974999999999998</v>
      </c>
      <c r="AU122" s="26">
        <v>0</v>
      </c>
      <c r="AV122" s="26">
        <v>0.09</v>
      </c>
      <c r="AW122" s="26">
        <v>2.9249999999999998</v>
      </c>
      <c r="AX122" s="26">
        <v>1.2500000000000001E-2</v>
      </c>
      <c r="AY122" s="26">
        <v>0.33</v>
      </c>
      <c r="AZ122" s="26">
        <v>3.1025</v>
      </c>
      <c r="BA122" s="26">
        <v>1.2500000000000001E-2</v>
      </c>
      <c r="BB122" s="26">
        <v>0.32500000000000001</v>
      </c>
      <c r="BC122" s="26">
        <v>3.0425</v>
      </c>
      <c r="BD122" s="26">
        <v>0</v>
      </c>
      <c r="BE122" s="26">
        <v>2.5000000000000001E-2</v>
      </c>
      <c r="BF122" s="26">
        <v>1.375</v>
      </c>
      <c r="BG122" s="26">
        <v>1.2500000000000001E-2</v>
      </c>
      <c r="BH122" s="26">
        <v>0.33</v>
      </c>
      <c r="BI122" s="26">
        <v>2.61</v>
      </c>
      <c r="BJ122" s="26">
        <v>2.5000000000000001E-2</v>
      </c>
      <c r="BK122" s="26">
        <v>0.22500000000000001</v>
      </c>
      <c r="BL122" s="26">
        <v>2.4525000000000001</v>
      </c>
      <c r="BM122" s="26">
        <v>0.02</v>
      </c>
      <c r="BN122" s="26">
        <v>0.23499999999999999</v>
      </c>
      <c r="BO122" s="26">
        <v>2.3675000000000002</v>
      </c>
      <c r="BP122" s="26">
        <v>0.09</v>
      </c>
      <c r="BQ122" s="26">
        <v>0.51500000000000001</v>
      </c>
      <c r="BR122" s="26">
        <v>3.1524999999999999</v>
      </c>
      <c r="BS122" s="26">
        <v>0.06</v>
      </c>
      <c r="BT122" s="26">
        <v>0.54</v>
      </c>
      <c r="BU122" s="26">
        <v>2.605</v>
      </c>
      <c r="BV122" s="26">
        <v>4.2500000000000003E-2</v>
      </c>
      <c r="BW122" s="26">
        <v>0.48</v>
      </c>
      <c r="BX122" s="26">
        <v>2.0775000000000001</v>
      </c>
      <c r="BY122" s="26">
        <v>0.03</v>
      </c>
      <c r="BZ122" s="26">
        <v>0.37</v>
      </c>
      <c r="CA122" s="26">
        <v>1.7625</v>
      </c>
      <c r="CB122" s="26">
        <v>1.2500000000000001E-2</v>
      </c>
      <c r="CC122" s="26">
        <v>0.36499999999999999</v>
      </c>
      <c r="CD122" s="26">
        <v>1.5449999999999999</v>
      </c>
      <c r="CE122" s="26">
        <v>8.5000000000000006E-2</v>
      </c>
      <c r="CF122" s="26">
        <v>0.42499999999999999</v>
      </c>
      <c r="CG122" s="26">
        <v>1.8174999999999999</v>
      </c>
      <c r="CH122" s="26">
        <v>7.2499999999999995E-2</v>
      </c>
      <c r="CI122" s="26">
        <v>0.44</v>
      </c>
      <c r="CJ122" s="26">
        <v>2.2349999999999999</v>
      </c>
    </row>
    <row r="123" spans="1:88" x14ac:dyDescent="0.3">
      <c r="A123" t="s">
        <v>227</v>
      </c>
      <c r="B123" s="26">
        <v>0.04</v>
      </c>
      <c r="C123" s="26">
        <v>0.34499999999999997</v>
      </c>
      <c r="D123" s="26">
        <v>1.9175</v>
      </c>
      <c r="E123" s="26">
        <v>4.7500000000000001E-2</v>
      </c>
      <c r="F123" s="26">
        <v>0.4</v>
      </c>
      <c r="G123" s="26">
        <v>2.5575000000000001</v>
      </c>
      <c r="H123" s="26">
        <v>0.05</v>
      </c>
      <c r="I123" s="26">
        <v>0.40500000000000003</v>
      </c>
      <c r="J123" s="26">
        <v>2.64</v>
      </c>
      <c r="K123" s="26">
        <v>0</v>
      </c>
      <c r="L123" s="26">
        <v>0.69</v>
      </c>
      <c r="M123" s="26">
        <v>2.7749999999999999</v>
      </c>
      <c r="N123" s="26">
        <v>2.5000000000000001E-3</v>
      </c>
      <c r="O123" s="26">
        <v>0.66500000000000004</v>
      </c>
      <c r="P123" s="26">
        <v>3.7725</v>
      </c>
      <c r="Q123" s="26">
        <v>0.06</v>
      </c>
      <c r="R123" s="26">
        <v>0.505</v>
      </c>
      <c r="S123" s="26">
        <v>3.01</v>
      </c>
      <c r="T123" s="26">
        <v>0.06</v>
      </c>
      <c r="U123" s="26">
        <v>0.495</v>
      </c>
      <c r="V123" s="26">
        <v>3.0575000000000001</v>
      </c>
      <c r="W123" s="26">
        <v>4.2500000000000003E-2</v>
      </c>
      <c r="X123" s="26">
        <v>0.47</v>
      </c>
      <c r="Y123" s="26">
        <v>2.8525</v>
      </c>
      <c r="Z123" s="26">
        <v>0.04</v>
      </c>
      <c r="AA123" s="26">
        <v>0.38</v>
      </c>
      <c r="AB123" s="26">
        <v>2.375</v>
      </c>
      <c r="AC123" s="26">
        <v>0.02</v>
      </c>
      <c r="AD123" s="26">
        <v>1.25</v>
      </c>
      <c r="AE123" s="26">
        <v>4.1749999999999998</v>
      </c>
      <c r="AF123" s="26">
        <v>0.02</v>
      </c>
      <c r="AG123" s="26">
        <v>1.5249999999999999</v>
      </c>
      <c r="AH123" s="26">
        <v>4.1924999999999999</v>
      </c>
      <c r="AI123" s="26">
        <v>1.2500000000000001E-2</v>
      </c>
      <c r="AJ123" s="26">
        <v>1.29</v>
      </c>
      <c r="AK123" s="26">
        <v>3.645</v>
      </c>
      <c r="AL123" s="26">
        <v>2.2499999999999999E-2</v>
      </c>
      <c r="AM123" s="26">
        <v>1.2549999999999999</v>
      </c>
      <c r="AN123" s="26">
        <v>3.6124999999999998</v>
      </c>
      <c r="AO123" s="26">
        <v>0.04</v>
      </c>
      <c r="AP123" s="26">
        <v>1.0649999999999999</v>
      </c>
      <c r="AQ123" s="26">
        <v>2.9325000000000001</v>
      </c>
      <c r="AR123" s="26">
        <v>0</v>
      </c>
      <c r="AS123" s="26">
        <v>1.145</v>
      </c>
      <c r="AT123" s="26">
        <v>4.7649999999999997</v>
      </c>
      <c r="AU123" s="26">
        <v>0</v>
      </c>
      <c r="AV123" s="26">
        <v>0.64500000000000002</v>
      </c>
      <c r="AW123" s="26">
        <v>3.5049999999999999</v>
      </c>
      <c r="AX123" s="26">
        <v>0.03</v>
      </c>
      <c r="AY123" s="26">
        <v>1.0049999999999999</v>
      </c>
      <c r="AZ123" s="26">
        <v>3.0225</v>
      </c>
      <c r="BA123" s="26">
        <v>0.03</v>
      </c>
      <c r="BB123" s="26">
        <v>0.98499999999999999</v>
      </c>
      <c r="BC123" s="26">
        <v>2.9925000000000002</v>
      </c>
      <c r="BD123" s="26">
        <v>0</v>
      </c>
      <c r="BE123" s="26">
        <v>0.04</v>
      </c>
      <c r="BF123" s="26">
        <v>2.5274999999999999</v>
      </c>
      <c r="BG123" s="26">
        <v>0.02</v>
      </c>
      <c r="BH123" s="26">
        <v>0.86</v>
      </c>
      <c r="BI123" s="26">
        <v>3.0274999999999999</v>
      </c>
      <c r="BJ123" s="26">
        <v>0.01</v>
      </c>
      <c r="BK123" s="26">
        <v>0.625</v>
      </c>
      <c r="BL123" s="26">
        <v>2.7425000000000002</v>
      </c>
      <c r="BM123" s="26">
        <v>0.02</v>
      </c>
      <c r="BN123" s="26">
        <v>0.74</v>
      </c>
      <c r="BO123" s="26">
        <v>2.74</v>
      </c>
      <c r="BP123" s="26">
        <v>4.2500000000000003E-2</v>
      </c>
      <c r="BQ123" s="26">
        <v>0.23</v>
      </c>
      <c r="BR123" s="26">
        <v>2.12</v>
      </c>
      <c r="BS123" s="26">
        <v>0.04</v>
      </c>
      <c r="BT123" s="26">
        <v>0.28000000000000003</v>
      </c>
      <c r="BU123" s="26">
        <v>1.47</v>
      </c>
      <c r="BV123" s="26">
        <v>0.04</v>
      </c>
      <c r="BW123" s="26">
        <v>0.22</v>
      </c>
      <c r="BX123" s="26">
        <v>1.57</v>
      </c>
      <c r="BY123" s="26">
        <v>0.03</v>
      </c>
      <c r="BZ123" s="26">
        <v>0.18</v>
      </c>
      <c r="CA123" s="26">
        <v>1.2324999999999999</v>
      </c>
      <c r="CB123" s="26">
        <v>0.02</v>
      </c>
      <c r="CC123" s="26">
        <v>0.15</v>
      </c>
      <c r="CD123" s="26">
        <v>1.0900000000000001</v>
      </c>
      <c r="CE123" s="26">
        <v>3.2500000000000001E-2</v>
      </c>
      <c r="CF123" s="26">
        <v>0.60499999999999998</v>
      </c>
      <c r="CG123" s="26">
        <v>2.3925000000000001</v>
      </c>
      <c r="CH123" s="26">
        <v>3.2500000000000001E-2</v>
      </c>
      <c r="CI123" s="26">
        <v>0.51500000000000001</v>
      </c>
      <c r="CJ123" s="26">
        <v>1.78</v>
      </c>
    </row>
    <row r="124" spans="1:88" x14ac:dyDescent="0.3">
      <c r="A124" t="s">
        <v>228</v>
      </c>
      <c r="B124" s="26">
        <v>5.0000000000000001E-3</v>
      </c>
      <c r="C124" s="26">
        <v>0.33500000000000002</v>
      </c>
      <c r="D124" s="26">
        <v>1.845</v>
      </c>
      <c r="E124" s="26">
        <v>0.02</v>
      </c>
      <c r="F124" s="26">
        <v>0.45500000000000002</v>
      </c>
      <c r="G124" s="26">
        <v>2.2850000000000001</v>
      </c>
      <c r="H124" s="26">
        <v>3.2500000000000001E-2</v>
      </c>
      <c r="I124" s="26">
        <v>0.37</v>
      </c>
      <c r="J124" s="26">
        <v>2.165</v>
      </c>
      <c r="K124" s="26">
        <v>0</v>
      </c>
      <c r="L124" s="26">
        <v>0.31</v>
      </c>
      <c r="M124" s="26">
        <v>3.7349999999999999</v>
      </c>
      <c r="N124" s="26">
        <v>2.2499999999999999E-2</v>
      </c>
      <c r="O124" s="26">
        <v>0.4</v>
      </c>
      <c r="P124" s="26">
        <v>3.375</v>
      </c>
      <c r="Q124" s="26">
        <v>0.04</v>
      </c>
      <c r="R124" s="26">
        <v>0.39500000000000002</v>
      </c>
      <c r="S124" s="26">
        <v>2.4624999999999999</v>
      </c>
      <c r="T124" s="26">
        <v>0.04</v>
      </c>
      <c r="U124" s="26">
        <v>0.39</v>
      </c>
      <c r="V124" s="26">
        <v>2.4775</v>
      </c>
      <c r="W124" s="26">
        <v>0.03</v>
      </c>
      <c r="X124" s="26">
        <v>0.36</v>
      </c>
      <c r="Y124" s="26">
        <v>2.2149999999999999</v>
      </c>
      <c r="Z124" s="26">
        <v>0.03</v>
      </c>
      <c r="AA124" s="26">
        <v>0.32500000000000001</v>
      </c>
      <c r="AB124" s="26">
        <v>2.085</v>
      </c>
      <c r="AC124" s="26">
        <v>0</v>
      </c>
      <c r="AD124" s="26">
        <v>0.44500000000000001</v>
      </c>
      <c r="AE124" s="26">
        <v>3.7949999999999999</v>
      </c>
      <c r="AF124" s="26">
        <v>0</v>
      </c>
      <c r="AG124" s="26">
        <v>0.43</v>
      </c>
      <c r="AH124" s="26">
        <v>3.7374999999999998</v>
      </c>
      <c r="AI124" s="26">
        <v>5.0000000000000001E-3</v>
      </c>
      <c r="AJ124" s="26">
        <v>0.36499999999999999</v>
      </c>
      <c r="AK124" s="26">
        <v>3.3149999999999999</v>
      </c>
      <c r="AL124" s="26">
        <v>5.0000000000000001E-3</v>
      </c>
      <c r="AM124" s="26">
        <v>0.35499999999999998</v>
      </c>
      <c r="AN124" s="26">
        <v>3.335</v>
      </c>
      <c r="AO124" s="26">
        <v>2.5000000000000001E-3</v>
      </c>
      <c r="AP124" s="26">
        <v>0.41</v>
      </c>
      <c r="AQ124" s="26">
        <v>3.41</v>
      </c>
      <c r="AR124" s="26">
        <v>0</v>
      </c>
      <c r="AS124" s="26">
        <v>6.5000000000000002E-2</v>
      </c>
      <c r="AT124" s="26">
        <v>6.4225000000000003</v>
      </c>
      <c r="AU124" s="26">
        <v>0</v>
      </c>
      <c r="AV124" s="26">
        <v>6.5000000000000002E-2</v>
      </c>
      <c r="AW124" s="26">
        <v>5.4725000000000001</v>
      </c>
      <c r="AX124" s="26">
        <v>0.01</v>
      </c>
      <c r="AY124" s="26">
        <v>0.39500000000000002</v>
      </c>
      <c r="AZ124" s="26">
        <v>4.1849999999999996</v>
      </c>
      <c r="BA124" s="26">
        <v>0.01</v>
      </c>
      <c r="BB124" s="26">
        <v>0.4</v>
      </c>
      <c r="BC124" s="26">
        <v>4.1849999999999996</v>
      </c>
      <c r="BD124" s="26">
        <v>0</v>
      </c>
      <c r="BE124" s="26">
        <v>0.04</v>
      </c>
      <c r="BF124" s="26">
        <v>1.8925000000000001</v>
      </c>
      <c r="BG124" s="26">
        <v>0.01</v>
      </c>
      <c r="BH124" s="26">
        <v>0.33500000000000002</v>
      </c>
      <c r="BI124" s="26">
        <v>3.8174999999999999</v>
      </c>
      <c r="BJ124" s="26">
        <v>0.01</v>
      </c>
      <c r="BK124" s="26">
        <v>0.23</v>
      </c>
      <c r="BL124" s="26">
        <v>2.8</v>
      </c>
      <c r="BM124" s="26">
        <v>0.01</v>
      </c>
      <c r="BN124" s="26">
        <v>0.25</v>
      </c>
      <c r="BO124" s="26">
        <v>3.2349999999999999</v>
      </c>
      <c r="BP124" s="26">
        <v>0.02</v>
      </c>
      <c r="BQ124" s="26">
        <v>0.22</v>
      </c>
      <c r="BR124" s="26">
        <v>1.175</v>
      </c>
      <c r="BS124" s="26">
        <v>1.2500000000000001E-2</v>
      </c>
      <c r="BT124" s="26">
        <v>0.23</v>
      </c>
      <c r="BU124" s="26">
        <v>0.82499999999999996</v>
      </c>
      <c r="BV124" s="26">
        <v>0.02</v>
      </c>
      <c r="BW124" s="26">
        <v>0.215</v>
      </c>
      <c r="BX124" s="26">
        <v>0.79</v>
      </c>
      <c r="BY124" s="26">
        <v>0.01</v>
      </c>
      <c r="BZ124" s="26">
        <v>0.15</v>
      </c>
      <c r="CA124" s="26">
        <v>0.85750000000000004</v>
      </c>
      <c r="CB124" s="26">
        <v>0.01</v>
      </c>
      <c r="CC124" s="26">
        <v>0.09</v>
      </c>
      <c r="CD124" s="26">
        <v>0.92500000000000004</v>
      </c>
      <c r="CE124" s="26">
        <v>0.03</v>
      </c>
      <c r="CF124" s="26">
        <v>0.37</v>
      </c>
      <c r="CG124" s="26">
        <v>1.9650000000000001</v>
      </c>
      <c r="CH124" s="26">
        <v>0.04</v>
      </c>
      <c r="CI124" s="26">
        <v>0.19500000000000001</v>
      </c>
      <c r="CJ124" s="26">
        <v>1.8174999999999999</v>
      </c>
    </row>
    <row r="125" spans="1:88" x14ac:dyDescent="0.3">
      <c r="A125" t="s">
        <v>229</v>
      </c>
      <c r="B125" s="26">
        <v>0.03</v>
      </c>
      <c r="C125" s="26">
        <v>1</v>
      </c>
      <c r="D125" s="26">
        <v>3.415</v>
      </c>
      <c r="E125" s="26">
        <v>6.7500000000000004E-2</v>
      </c>
      <c r="F125" s="26">
        <v>1</v>
      </c>
      <c r="G125" s="26">
        <v>3.22</v>
      </c>
      <c r="H125" s="26">
        <v>0.105</v>
      </c>
      <c r="I125" s="26">
        <v>0.91</v>
      </c>
      <c r="J125" s="26">
        <v>2.8725000000000001</v>
      </c>
      <c r="K125" s="26">
        <v>1.2500000000000001E-2</v>
      </c>
      <c r="L125" s="26">
        <v>0.7</v>
      </c>
      <c r="M125" s="26">
        <v>3.4474999999999998</v>
      </c>
      <c r="N125" s="26">
        <v>2.2499999999999999E-2</v>
      </c>
      <c r="O125" s="26">
        <v>0.8</v>
      </c>
      <c r="P125" s="26">
        <v>3.2075</v>
      </c>
      <c r="Q125" s="26">
        <v>9.2499999999999999E-2</v>
      </c>
      <c r="R125" s="26">
        <v>0.95499999999999996</v>
      </c>
      <c r="S125" s="26">
        <v>2.86</v>
      </c>
      <c r="T125" s="26">
        <v>9.2499999999999999E-2</v>
      </c>
      <c r="U125" s="26">
        <v>0.93</v>
      </c>
      <c r="V125" s="26">
        <v>2.83</v>
      </c>
      <c r="W125" s="26">
        <v>0.08</v>
      </c>
      <c r="X125" s="26">
        <v>0.85499999999999998</v>
      </c>
      <c r="Y125" s="26">
        <v>2.7425000000000002</v>
      </c>
      <c r="Z125" s="26">
        <v>6.25E-2</v>
      </c>
      <c r="AA125" s="26">
        <v>0.74</v>
      </c>
      <c r="AB125" s="26">
        <v>3.2524999999999999</v>
      </c>
      <c r="AC125" s="26">
        <v>0</v>
      </c>
      <c r="AD125" s="26">
        <v>0.71499999999999997</v>
      </c>
      <c r="AE125" s="26">
        <v>5.4249999999999998</v>
      </c>
      <c r="AF125" s="26">
        <v>0</v>
      </c>
      <c r="AG125" s="26">
        <v>0.69</v>
      </c>
      <c r="AH125" s="26">
        <v>5.0949999999999998</v>
      </c>
      <c r="AI125" s="26">
        <v>0</v>
      </c>
      <c r="AJ125" s="26">
        <v>0.69499999999999995</v>
      </c>
      <c r="AK125" s="26">
        <v>5.28</v>
      </c>
      <c r="AL125" s="26">
        <v>0</v>
      </c>
      <c r="AM125" s="26">
        <v>0.69</v>
      </c>
      <c r="AN125" s="26">
        <v>5.3550000000000004</v>
      </c>
      <c r="AO125" s="26">
        <v>2.5000000000000001E-3</v>
      </c>
      <c r="AP125" s="26">
        <v>0.66</v>
      </c>
      <c r="AQ125" s="26">
        <v>4.59</v>
      </c>
      <c r="AR125" s="26">
        <v>0</v>
      </c>
      <c r="AS125" s="26">
        <v>0.17</v>
      </c>
      <c r="AT125" s="26">
        <v>6.3075000000000001</v>
      </c>
      <c r="AU125" s="26">
        <v>0</v>
      </c>
      <c r="AV125" s="26">
        <v>0.17499999999999999</v>
      </c>
      <c r="AW125" s="26">
        <v>6.0324999999999998</v>
      </c>
      <c r="AX125" s="26">
        <v>2.5000000000000001E-3</v>
      </c>
      <c r="AY125" s="26">
        <v>0.63500000000000001</v>
      </c>
      <c r="AZ125" s="26">
        <v>4.6900000000000004</v>
      </c>
      <c r="BA125" s="26">
        <v>2.5000000000000001E-3</v>
      </c>
      <c r="BB125" s="26">
        <v>0.63</v>
      </c>
      <c r="BC125" s="26">
        <v>4.7275</v>
      </c>
      <c r="BD125" s="26">
        <v>0</v>
      </c>
      <c r="BE125" s="26">
        <v>2.5000000000000001E-2</v>
      </c>
      <c r="BF125" s="26">
        <v>3.5350000000000001</v>
      </c>
      <c r="BG125" s="26">
        <v>2.5000000000000001E-3</v>
      </c>
      <c r="BH125" s="26">
        <v>0.55000000000000004</v>
      </c>
      <c r="BI125" s="26">
        <v>4.34</v>
      </c>
      <c r="BJ125" s="26">
        <v>2.5000000000000001E-3</v>
      </c>
      <c r="BK125" s="26">
        <v>0.505</v>
      </c>
      <c r="BL125" s="26">
        <v>3.12</v>
      </c>
      <c r="BM125" s="26">
        <v>0.01</v>
      </c>
      <c r="BN125" s="26">
        <v>0.51500000000000001</v>
      </c>
      <c r="BO125" s="26">
        <v>3.6025</v>
      </c>
      <c r="BP125" s="26">
        <v>0.03</v>
      </c>
      <c r="BQ125" s="26">
        <v>0.54</v>
      </c>
      <c r="BR125" s="26">
        <v>3.02</v>
      </c>
      <c r="BS125" s="26">
        <v>0.03</v>
      </c>
      <c r="BT125" s="26">
        <v>0.35499999999999998</v>
      </c>
      <c r="BU125" s="26">
        <v>2.71</v>
      </c>
      <c r="BV125" s="26">
        <v>2.2499999999999999E-2</v>
      </c>
      <c r="BW125" s="26">
        <v>0.37</v>
      </c>
      <c r="BX125" s="26">
        <v>2.2349999999999999</v>
      </c>
      <c r="BY125" s="26">
        <v>0.02</v>
      </c>
      <c r="BZ125" s="26">
        <v>0.31</v>
      </c>
      <c r="CA125" s="26">
        <v>1.6725000000000001</v>
      </c>
      <c r="CB125" s="26">
        <v>0.01</v>
      </c>
      <c r="CC125" s="26">
        <v>0.23</v>
      </c>
      <c r="CD125" s="26">
        <v>1.55</v>
      </c>
      <c r="CE125" s="26">
        <v>3.5000000000000003E-2</v>
      </c>
      <c r="CF125" s="26">
        <v>0.60499999999999998</v>
      </c>
      <c r="CG125" s="26">
        <v>2.6324999999999998</v>
      </c>
      <c r="CH125" s="26">
        <v>3.2500000000000001E-2</v>
      </c>
      <c r="CI125" s="26">
        <v>0.44500000000000001</v>
      </c>
      <c r="CJ125" s="26">
        <v>2.5724999999999998</v>
      </c>
    </row>
    <row r="126" spans="1:88" x14ac:dyDescent="0.3">
      <c r="A126" t="s">
        <v>230</v>
      </c>
      <c r="B126" s="26">
        <v>0.03</v>
      </c>
      <c r="C126" s="26">
        <v>0.73</v>
      </c>
      <c r="D126" s="26">
        <v>2.89</v>
      </c>
      <c r="E126" s="26">
        <v>6.5000000000000002E-2</v>
      </c>
      <c r="F126" s="26">
        <v>0.98499999999999999</v>
      </c>
      <c r="G126" s="26">
        <v>2.5074999999999998</v>
      </c>
      <c r="H126" s="26">
        <v>7.0000000000000007E-2</v>
      </c>
      <c r="I126" s="26">
        <v>0.83</v>
      </c>
      <c r="J126" s="26">
        <v>2.3475000000000001</v>
      </c>
      <c r="K126" s="26">
        <v>0</v>
      </c>
      <c r="L126" s="26">
        <v>0.51500000000000001</v>
      </c>
      <c r="M126" s="26">
        <v>2.1025</v>
      </c>
      <c r="N126" s="26">
        <v>0</v>
      </c>
      <c r="O126" s="26">
        <v>0.48</v>
      </c>
      <c r="P126" s="26">
        <v>1.9850000000000001</v>
      </c>
      <c r="Q126" s="26">
        <v>7.2499999999999995E-2</v>
      </c>
      <c r="R126" s="26">
        <v>0.59499999999999997</v>
      </c>
      <c r="S126" s="26">
        <v>2.06</v>
      </c>
      <c r="T126" s="26">
        <v>7.2499999999999995E-2</v>
      </c>
      <c r="U126" s="26">
        <v>0.57999999999999996</v>
      </c>
      <c r="V126" s="26">
        <v>2.0099999999999998</v>
      </c>
      <c r="W126" s="26">
        <v>7.2499999999999995E-2</v>
      </c>
      <c r="X126" s="26">
        <v>0.54</v>
      </c>
      <c r="Y126" s="26">
        <v>1.6125</v>
      </c>
      <c r="Z126" s="26">
        <v>0.06</v>
      </c>
      <c r="AA126" s="26">
        <v>0.55000000000000004</v>
      </c>
      <c r="AB126" s="26">
        <v>1.5974999999999999</v>
      </c>
      <c r="AC126" s="26">
        <v>2.5000000000000001E-3</v>
      </c>
      <c r="AD126" s="26">
        <v>0.435</v>
      </c>
      <c r="AE126" s="26">
        <v>2.9049999999999998</v>
      </c>
      <c r="AF126" s="26">
        <v>2.5000000000000001E-3</v>
      </c>
      <c r="AG126" s="26">
        <v>0.46500000000000002</v>
      </c>
      <c r="AH126" s="26">
        <v>2.9449999999999998</v>
      </c>
      <c r="AI126" s="26">
        <v>2.5000000000000001E-3</v>
      </c>
      <c r="AJ126" s="26">
        <v>0.43</v>
      </c>
      <c r="AK126" s="26">
        <v>2.5575000000000001</v>
      </c>
      <c r="AL126" s="26">
        <v>2.5000000000000001E-3</v>
      </c>
      <c r="AM126" s="26">
        <v>0.41499999999999998</v>
      </c>
      <c r="AN126" s="26">
        <v>2.5150000000000001</v>
      </c>
      <c r="AO126" s="26">
        <v>2.5000000000000001E-3</v>
      </c>
      <c r="AP126" s="26">
        <v>0.53500000000000003</v>
      </c>
      <c r="AQ126" s="26">
        <v>2.0350000000000001</v>
      </c>
      <c r="AR126" s="26">
        <v>0</v>
      </c>
      <c r="AS126" s="26">
        <v>0.47</v>
      </c>
      <c r="AT126" s="26">
        <v>3.3450000000000002</v>
      </c>
      <c r="AU126" s="26">
        <v>0</v>
      </c>
      <c r="AV126" s="26">
        <v>0.35499999999999998</v>
      </c>
      <c r="AW126" s="26">
        <v>2.2124999999999999</v>
      </c>
      <c r="AX126" s="26">
        <v>1.2500000000000001E-2</v>
      </c>
      <c r="AY126" s="26">
        <v>0.41499999999999998</v>
      </c>
      <c r="AZ126" s="26">
        <v>1.8174999999999999</v>
      </c>
      <c r="BA126" s="26">
        <v>1.2500000000000001E-2</v>
      </c>
      <c r="BB126" s="26">
        <v>0.40500000000000003</v>
      </c>
      <c r="BC126" s="26">
        <v>1.7975000000000001</v>
      </c>
      <c r="BD126" s="26">
        <v>0</v>
      </c>
      <c r="BE126" s="26">
        <v>0</v>
      </c>
      <c r="BF126" s="26">
        <v>0.9425</v>
      </c>
      <c r="BG126" s="26">
        <v>1.2500000000000001E-2</v>
      </c>
      <c r="BH126" s="26">
        <v>0.35499999999999998</v>
      </c>
      <c r="BI126" s="26">
        <v>1.7424999999999999</v>
      </c>
      <c r="BJ126" s="26">
        <v>1.2500000000000001E-2</v>
      </c>
      <c r="BK126" s="26">
        <v>0.28499999999999998</v>
      </c>
      <c r="BL126" s="26">
        <v>1.385</v>
      </c>
      <c r="BM126" s="26">
        <v>1.2500000000000001E-2</v>
      </c>
      <c r="BN126" s="26">
        <v>0.26500000000000001</v>
      </c>
      <c r="BO126" s="26">
        <v>1.5625</v>
      </c>
      <c r="BP126" s="26">
        <v>2.2499999999999999E-2</v>
      </c>
      <c r="BQ126" s="26">
        <v>0.53</v>
      </c>
      <c r="BR126" s="26">
        <v>2.0225</v>
      </c>
      <c r="BS126" s="26">
        <v>3.2500000000000001E-2</v>
      </c>
      <c r="BT126" s="26">
        <v>0.51500000000000001</v>
      </c>
      <c r="BU126" s="26">
        <v>1.9975000000000001</v>
      </c>
      <c r="BV126" s="26">
        <v>0.03</v>
      </c>
      <c r="BW126" s="26">
        <v>0.4</v>
      </c>
      <c r="BX126" s="26">
        <v>1.9650000000000001</v>
      </c>
      <c r="BY126" s="26">
        <v>0.03</v>
      </c>
      <c r="BZ126" s="26">
        <v>0.34</v>
      </c>
      <c r="CA126" s="26">
        <v>1.4475</v>
      </c>
      <c r="CB126" s="26">
        <v>0.02</v>
      </c>
      <c r="CC126" s="26">
        <v>0.26</v>
      </c>
      <c r="CD126" s="26">
        <v>1.415</v>
      </c>
      <c r="CE126" s="26">
        <v>0.08</v>
      </c>
      <c r="CF126" s="26">
        <v>0.56499999999999995</v>
      </c>
      <c r="CG126" s="26">
        <v>1.4275</v>
      </c>
      <c r="CH126" s="26">
        <v>7.0000000000000007E-2</v>
      </c>
      <c r="CI126" s="26">
        <v>0.61</v>
      </c>
      <c r="CJ126" s="26">
        <v>1.3725000000000001</v>
      </c>
    </row>
    <row r="127" spans="1:88" x14ac:dyDescent="0.3">
      <c r="A127" t="s">
        <v>95</v>
      </c>
      <c r="B127" s="26">
        <v>3.5000000000000003E-2</v>
      </c>
      <c r="C127" s="26">
        <v>0.41499999999999998</v>
      </c>
      <c r="D127" s="26">
        <v>2.395</v>
      </c>
      <c r="E127" s="26">
        <v>7.4999999999999997E-2</v>
      </c>
      <c r="F127" s="26">
        <v>0.38</v>
      </c>
      <c r="G127" s="26">
        <v>2.59</v>
      </c>
      <c r="H127" s="26">
        <v>8.7499999999999994E-2</v>
      </c>
      <c r="I127" s="26">
        <v>0.35</v>
      </c>
      <c r="J127" s="26">
        <v>2.5175000000000001</v>
      </c>
      <c r="K127" s="26">
        <v>5.0000000000000001E-3</v>
      </c>
      <c r="L127" s="26">
        <v>0.42</v>
      </c>
      <c r="M127" s="26">
        <v>2.0074999999999998</v>
      </c>
      <c r="N127" s="26">
        <v>1.2500000000000001E-2</v>
      </c>
      <c r="O127" s="26">
        <v>0.36</v>
      </c>
      <c r="P127" s="26">
        <v>1.83</v>
      </c>
      <c r="Q127" s="26">
        <v>8.2500000000000004E-2</v>
      </c>
      <c r="R127" s="26">
        <v>0.34499999999999997</v>
      </c>
      <c r="S127" s="26">
        <v>2.7450000000000001</v>
      </c>
      <c r="T127" s="26">
        <v>8.2500000000000004E-2</v>
      </c>
      <c r="U127" s="26">
        <v>0.34499999999999997</v>
      </c>
      <c r="V127" s="26">
        <v>2.6974999999999998</v>
      </c>
      <c r="W127" s="26">
        <v>8.2500000000000004E-2</v>
      </c>
      <c r="X127" s="26">
        <v>0.31</v>
      </c>
      <c r="Y127" s="26">
        <v>2.3475000000000001</v>
      </c>
      <c r="Z127" s="26">
        <v>7.4999999999999997E-2</v>
      </c>
      <c r="AA127" s="26">
        <v>0.38</v>
      </c>
      <c r="AB127" s="26">
        <v>2.0175000000000001</v>
      </c>
      <c r="AC127" s="26">
        <v>0</v>
      </c>
      <c r="AD127" s="26">
        <v>0.32</v>
      </c>
      <c r="AE127" s="26">
        <v>3.7524999999999999</v>
      </c>
      <c r="AF127" s="26">
        <v>2.5000000000000001E-3</v>
      </c>
      <c r="AG127" s="26">
        <v>0.375</v>
      </c>
      <c r="AH127" s="26">
        <v>3.54</v>
      </c>
      <c r="AI127" s="26">
        <v>0</v>
      </c>
      <c r="AJ127" s="26">
        <v>0.34</v>
      </c>
      <c r="AK127" s="26">
        <v>3.3025000000000002</v>
      </c>
      <c r="AL127" s="26">
        <v>0</v>
      </c>
      <c r="AM127" s="26">
        <v>0.34</v>
      </c>
      <c r="AN127" s="26">
        <v>3.2075</v>
      </c>
      <c r="AO127" s="26">
        <v>2.5000000000000001E-3</v>
      </c>
      <c r="AP127" s="26">
        <v>0.31</v>
      </c>
      <c r="AQ127" s="26">
        <v>2.5775000000000001</v>
      </c>
      <c r="AR127" s="26">
        <v>0</v>
      </c>
      <c r="AS127" s="26">
        <v>9.5000000000000001E-2</v>
      </c>
      <c r="AT127" s="26">
        <v>3.0950000000000002</v>
      </c>
      <c r="AU127" s="26">
        <v>0</v>
      </c>
      <c r="AV127" s="26">
        <v>7.0000000000000007E-2</v>
      </c>
      <c r="AW127" s="26">
        <v>3.1549999999999998</v>
      </c>
      <c r="AX127" s="26">
        <v>2.2499999999999999E-2</v>
      </c>
      <c r="AY127" s="26">
        <v>0.28499999999999998</v>
      </c>
      <c r="AZ127" s="26">
        <v>2.6349999999999998</v>
      </c>
      <c r="BA127" s="26">
        <v>2.75E-2</v>
      </c>
      <c r="BB127" s="26">
        <v>0.28000000000000003</v>
      </c>
      <c r="BC127" s="26">
        <v>2.6074999999999999</v>
      </c>
      <c r="BD127" s="26">
        <v>0</v>
      </c>
      <c r="BE127" s="26">
        <v>0</v>
      </c>
      <c r="BF127" s="26">
        <v>1.5075000000000001</v>
      </c>
      <c r="BG127" s="26">
        <v>4.2500000000000003E-2</v>
      </c>
      <c r="BH127" s="26">
        <v>0.255</v>
      </c>
      <c r="BI127" s="26">
        <v>2.3624999999999998</v>
      </c>
      <c r="BJ127" s="26">
        <v>0.03</v>
      </c>
      <c r="BK127" s="26">
        <v>0.2</v>
      </c>
      <c r="BL127" s="26">
        <v>2.1025</v>
      </c>
      <c r="BM127" s="26">
        <v>0.04</v>
      </c>
      <c r="BN127" s="26">
        <v>0.22500000000000001</v>
      </c>
      <c r="BO127" s="26">
        <v>2.4550000000000001</v>
      </c>
      <c r="BP127" s="26">
        <v>4.2500000000000003E-2</v>
      </c>
      <c r="BQ127" s="26">
        <v>0.44500000000000001</v>
      </c>
      <c r="BR127" s="26">
        <v>2.7650000000000001</v>
      </c>
      <c r="BS127" s="26">
        <v>0.04</v>
      </c>
      <c r="BT127" s="26">
        <v>0.33500000000000002</v>
      </c>
      <c r="BU127" s="26">
        <v>1.9975000000000001</v>
      </c>
      <c r="BV127" s="26">
        <v>4.2500000000000003E-2</v>
      </c>
      <c r="BW127" s="26">
        <v>0.28499999999999998</v>
      </c>
      <c r="BX127" s="26">
        <v>1.655</v>
      </c>
      <c r="BY127" s="26">
        <v>0.04</v>
      </c>
      <c r="BZ127" s="26">
        <v>0.28999999999999998</v>
      </c>
      <c r="CA127" s="26">
        <v>1.38</v>
      </c>
      <c r="CB127" s="26">
        <v>4.4999999999999998E-2</v>
      </c>
      <c r="CC127" s="26">
        <v>0.29499999999999998</v>
      </c>
      <c r="CD127" s="26">
        <v>1.3474999999999999</v>
      </c>
      <c r="CE127" s="26">
        <v>0.06</v>
      </c>
      <c r="CF127" s="26">
        <v>0.38</v>
      </c>
      <c r="CG127" s="26">
        <v>1.6525000000000001</v>
      </c>
      <c r="CH127" s="26">
        <v>6.25E-2</v>
      </c>
      <c r="CI127" s="26">
        <v>0.39500000000000002</v>
      </c>
      <c r="CJ127" s="26">
        <v>1.4025000000000001</v>
      </c>
    </row>
    <row r="128" spans="1:88" x14ac:dyDescent="0.3">
      <c r="A128" t="s">
        <v>231</v>
      </c>
      <c r="B128" s="26">
        <v>3.5000000000000003E-2</v>
      </c>
      <c r="C128" s="26">
        <v>0.41</v>
      </c>
      <c r="D128" s="26">
        <v>1.68</v>
      </c>
      <c r="E128" s="26">
        <v>7.2499999999999995E-2</v>
      </c>
      <c r="F128" s="26">
        <v>0.54</v>
      </c>
      <c r="G128" s="26">
        <v>1.9450000000000001</v>
      </c>
      <c r="H128" s="26">
        <v>8.5000000000000006E-2</v>
      </c>
      <c r="I128" s="26">
        <v>0.56000000000000005</v>
      </c>
      <c r="J128" s="26">
        <v>1.8925000000000001</v>
      </c>
      <c r="K128" s="26">
        <v>0</v>
      </c>
      <c r="L128" s="26">
        <v>0.26500000000000001</v>
      </c>
      <c r="M128" s="26">
        <v>1.7175</v>
      </c>
      <c r="N128" s="26">
        <v>0</v>
      </c>
      <c r="O128" s="26">
        <v>0.27500000000000002</v>
      </c>
      <c r="P128" s="26">
        <v>1.53</v>
      </c>
      <c r="Q128" s="26">
        <v>0.1</v>
      </c>
      <c r="R128" s="26">
        <v>0.42499999999999999</v>
      </c>
      <c r="S128" s="26">
        <v>1.7224999999999999</v>
      </c>
      <c r="T128" s="26">
        <v>0.1</v>
      </c>
      <c r="U128" s="26">
        <v>0.42499999999999999</v>
      </c>
      <c r="V128" s="26">
        <v>1.7825</v>
      </c>
      <c r="W128" s="26">
        <v>0.08</v>
      </c>
      <c r="X128" s="26">
        <v>0.45500000000000002</v>
      </c>
      <c r="Y128" s="26">
        <v>1.635</v>
      </c>
      <c r="Z128" s="26">
        <v>7.2499999999999995E-2</v>
      </c>
      <c r="AA128" s="26">
        <v>0.40500000000000003</v>
      </c>
      <c r="AB128" s="26">
        <v>1.365</v>
      </c>
      <c r="AC128" s="26">
        <v>0</v>
      </c>
      <c r="AD128" s="26">
        <v>0.24</v>
      </c>
      <c r="AE128" s="26">
        <v>3.5049999999999999</v>
      </c>
      <c r="AF128" s="26">
        <v>0</v>
      </c>
      <c r="AG128" s="26">
        <v>0.245</v>
      </c>
      <c r="AH128" s="26">
        <v>3.3450000000000002</v>
      </c>
      <c r="AI128" s="26">
        <v>0</v>
      </c>
      <c r="AJ128" s="26">
        <v>0.27500000000000002</v>
      </c>
      <c r="AK128" s="26">
        <v>3.0125000000000002</v>
      </c>
      <c r="AL128" s="26">
        <v>0</v>
      </c>
      <c r="AM128" s="26">
        <v>0.27500000000000002</v>
      </c>
      <c r="AN128" s="26">
        <v>2.9249999999999998</v>
      </c>
      <c r="AO128" s="26">
        <v>0</v>
      </c>
      <c r="AP128" s="26">
        <v>0.28000000000000003</v>
      </c>
      <c r="AQ128" s="26">
        <v>2.1775000000000002</v>
      </c>
      <c r="AR128" s="26">
        <v>0</v>
      </c>
      <c r="AS128" s="26">
        <v>4.4999999999999998E-2</v>
      </c>
      <c r="AT128" s="26">
        <v>2.2974999999999999</v>
      </c>
      <c r="AU128" s="26">
        <v>0</v>
      </c>
      <c r="AV128" s="26">
        <v>0.12</v>
      </c>
      <c r="AW128" s="26">
        <v>1.8274999999999999</v>
      </c>
      <c r="AX128" s="26">
        <v>0</v>
      </c>
      <c r="AY128" s="26">
        <v>0.45500000000000002</v>
      </c>
      <c r="AZ128" s="26">
        <v>1.925</v>
      </c>
      <c r="BA128" s="26">
        <v>0</v>
      </c>
      <c r="BB128" s="26">
        <v>0.44500000000000001</v>
      </c>
      <c r="BC128" s="26">
        <v>1.885</v>
      </c>
      <c r="BD128" s="26">
        <v>0</v>
      </c>
      <c r="BE128" s="26">
        <v>0.01</v>
      </c>
      <c r="BF128" s="26">
        <v>0.79249999999999998</v>
      </c>
      <c r="BG128" s="26">
        <v>5.0000000000000001E-3</v>
      </c>
      <c r="BH128" s="26">
        <v>0.375</v>
      </c>
      <c r="BI128" s="26">
        <v>1.7649999999999999</v>
      </c>
      <c r="BJ128" s="26">
        <v>1.2500000000000001E-2</v>
      </c>
      <c r="BK128" s="26">
        <v>0.24</v>
      </c>
      <c r="BL128" s="26">
        <v>1.2075</v>
      </c>
      <c r="BM128" s="26">
        <v>2.5000000000000001E-3</v>
      </c>
      <c r="BN128" s="26">
        <v>0.27500000000000002</v>
      </c>
      <c r="BO128" s="26">
        <v>1.4175</v>
      </c>
      <c r="BP128" s="26">
        <v>0.03</v>
      </c>
      <c r="BQ128" s="26">
        <v>0.32500000000000001</v>
      </c>
      <c r="BR128" s="26">
        <v>1.5149999999999999</v>
      </c>
      <c r="BS128" s="26">
        <v>3.5000000000000003E-2</v>
      </c>
      <c r="BT128" s="26">
        <v>0.21</v>
      </c>
      <c r="BU128" s="26">
        <v>1.3875</v>
      </c>
      <c r="BV128" s="26">
        <v>0.04</v>
      </c>
      <c r="BW128" s="26">
        <v>0.19</v>
      </c>
      <c r="BX128" s="26">
        <v>1.2549999999999999</v>
      </c>
      <c r="BY128" s="26">
        <v>0.03</v>
      </c>
      <c r="BZ128" s="26">
        <v>0.16</v>
      </c>
      <c r="CA128" s="26">
        <v>1.1074999999999999</v>
      </c>
      <c r="CB128" s="26">
        <v>0.02</v>
      </c>
      <c r="CC128" s="26">
        <v>0.09</v>
      </c>
      <c r="CD128" s="26">
        <v>0.9325</v>
      </c>
      <c r="CE128" s="26">
        <v>4.2500000000000003E-2</v>
      </c>
      <c r="CF128" s="26">
        <v>0.41499999999999998</v>
      </c>
      <c r="CG128" s="26">
        <v>1.2350000000000001</v>
      </c>
      <c r="CH128" s="26">
        <v>3.2500000000000001E-2</v>
      </c>
      <c r="CI128" s="26">
        <v>0.34499999999999997</v>
      </c>
      <c r="CJ128" s="26">
        <v>1.0475000000000001</v>
      </c>
    </row>
    <row r="129" spans="1:88" x14ac:dyDescent="0.3">
      <c r="A129" t="s">
        <v>232</v>
      </c>
      <c r="B129" s="26">
        <v>1.2500000000000001E-2</v>
      </c>
      <c r="C129" s="26">
        <v>0.34</v>
      </c>
      <c r="D129" s="26">
        <v>3.2549999999999999</v>
      </c>
      <c r="E129" s="26">
        <v>4.2500000000000003E-2</v>
      </c>
      <c r="F129" s="26">
        <v>0.34499999999999997</v>
      </c>
      <c r="G129" s="26">
        <v>3.34</v>
      </c>
      <c r="H129" s="26">
        <v>3.2500000000000001E-2</v>
      </c>
      <c r="I129" s="26">
        <v>0.41499999999999998</v>
      </c>
      <c r="J129" s="26">
        <v>2.8574999999999999</v>
      </c>
      <c r="K129" s="26">
        <v>2.2499999999999999E-2</v>
      </c>
      <c r="L129" s="26">
        <v>0.51500000000000001</v>
      </c>
      <c r="M129" s="26">
        <v>2.2174999999999998</v>
      </c>
      <c r="N129" s="26">
        <v>0.04</v>
      </c>
      <c r="O129" s="26">
        <v>0.35499999999999998</v>
      </c>
      <c r="P129" s="26">
        <v>1.8325</v>
      </c>
      <c r="Q129" s="26">
        <v>0.05</v>
      </c>
      <c r="R129" s="26">
        <v>0.49</v>
      </c>
      <c r="S129" s="26">
        <v>2.3374999999999999</v>
      </c>
      <c r="T129" s="26">
        <v>0.05</v>
      </c>
      <c r="U129" s="26">
        <v>0.54500000000000004</v>
      </c>
      <c r="V129" s="26">
        <v>2.2925</v>
      </c>
      <c r="W129" s="26">
        <v>0.04</v>
      </c>
      <c r="X129" s="26">
        <v>0.42499999999999999</v>
      </c>
      <c r="Y129" s="26">
        <v>1.9575</v>
      </c>
      <c r="Z129" s="26">
        <v>4.4999999999999998E-2</v>
      </c>
      <c r="AA129" s="26">
        <v>0.35499999999999998</v>
      </c>
      <c r="AB129" s="26">
        <v>1.6625000000000001</v>
      </c>
      <c r="AC129" s="26">
        <v>0</v>
      </c>
      <c r="AD129" s="26">
        <v>0.25</v>
      </c>
      <c r="AE129" s="26">
        <v>2.4950000000000001</v>
      </c>
      <c r="AF129" s="26">
        <v>0</v>
      </c>
      <c r="AG129" s="26">
        <v>0.23</v>
      </c>
      <c r="AH129" s="26">
        <v>2.4500000000000002</v>
      </c>
      <c r="AI129" s="26">
        <v>2.5000000000000001E-3</v>
      </c>
      <c r="AJ129" s="26">
        <v>0.19</v>
      </c>
      <c r="AK129" s="26">
        <v>2.1</v>
      </c>
      <c r="AL129" s="26">
        <v>2.5000000000000001E-3</v>
      </c>
      <c r="AM129" s="26">
        <v>0.19</v>
      </c>
      <c r="AN129" s="26">
        <v>2.0474999999999999</v>
      </c>
      <c r="AO129" s="26">
        <v>0.02</v>
      </c>
      <c r="AP129" s="26">
        <v>0.2</v>
      </c>
      <c r="AQ129" s="26">
        <v>1.5575000000000001</v>
      </c>
      <c r="AR129" s="26">
        <v>0</v>
      </c>
      <c r="AS129" s="26">
        <v>0.03</v>
      </c>
      <c r="AT129" s="26">
        <v>2.6825000000000001</v>
      </c>
      <c r="AU129" s="26">
        <v>0</v>
      </c>
      <c r="AV129" s="26">
        <v>7.0000000000000007E-2</v>
      </c>
      <c r="AW129" s="26">
        <v>1.7350000000000001</v>
      </c>
      <c r="AX129" s="26">
        <v>2.2499999999999999E-2</v>
      </c>
      <c r="AY129" s="26">
        <v>0.245</v>
      </c>
      <c r="AZ129" s="26">
        <v>1.54</v>
      </c>
      <c r="BA129" s="26">
        <v>2.2499999999999999E-2</v>
      </c>
      <c r="BB129" s="26">
        <v>0.23499999999999999</v>
      </c>
      <c r="BC129" s="26">
        <v>1.51</v>
      </c>
      <c r="BD129" s="26">
        <v>0</v>
      </c>
      <c r="BE129" s="26">
        <v>0</v>
      </c>
      <c r="BF129" s="26">
        <v>0.66</v>
      </c>
      <c r="BG129" s="26">
        <v>1.2500000000000001E-2</v>
      </c>
      <c r="BH129" s="26">
        <v>0.19500000000000001</v>
      </c>
      <c r="BI129" s="26">
        <v>1.3225</v>
      </c>
      <c r="BJ129" s="26">
        <v>0.02</v>
      </c>
      <c r="BK129" s="26">
        <v>0.17</v>
      </c>
      <c r="BL129" s="26">
        <v>1.105</v>
      </c>
      <c r="BM129" s="26">
        <v>0.02</v>
      </c>
      <c r="BN129" s="26">
        <v>0.2</v>
      </c>
      <c r="BO129" s="26">
        <v>1.2375</v>
      </c>
      <c r="BP129" s="26">
        <v>0.02</v>
      </c>
      <c r="BQ129" s="26">
        <v>0.13500000000000001</v>
      </c>
      <c r="BR129" s="26">
        <v>1.8049999999999999</v>
      </c>
      <c r="BS129" s="26">
        <v>0.03</v>
      </c>
      <c r="BT129" s="26">
        <v>0.155</v>
      </c>
      <c r="BU129" s="26">
        <v>1.3774999999999999</v>
      </c>
      <c r="BV129" s="26">
        <v>0.03</v>
      </c>
      <c r="BW129" s="26">
        <v>0.14000000000000001</v>
      </c>
      <c r="BX129" s="26">
        <v>1.3975</v>
      </c>
      <c r="BY129" s="26">
        <v>0.02</v>
      </c>
      <c r="BZ129" s="26">
        <v>0.09</v>
      </c>
      <c r="CA129" s="26">
        <v>1.0774999999999999</v>
      </c>
      <c r="CB129" s="26">
        <v>1.2500000000000001E-2</v>
      </c>
      <c r="CC129" s="26">
        <v>0.1</v>
      </c>
      <c r="CD129" s="26">
        <v>0.66500000000000004</v>
      </c>
      <c r="CE129" s="26">
        <v>5.5E-2</v>
      </c>
      <c r="CF129" s="26">
        <v>0.28999999999999998</v>
      </c>
      <c r="CG129" s="26">
        <v>1.1475</v>
      </c>
      <c r="CH129" s="26">
        <v>7.2499999999999995E-2</v>
      </c>
      <c r="CI129" s="26">
        <v>0.2</v>
      </c>
      <c r="CJ129" s="26">
        <v>0.98</v>
      </c>
    </row>
    <row r="130" spans="1:88" x14ac:dyDescent="0.3">
      <c r="A130" t="s">
        <v>233</v>
      </c>
      <c r="B130" s="26">
        <v>0.10249999999999999</v>
      </c>
      <c r="C130" s="26">
        <v>0.54</v>
      </c>
      <c r="D130" s="26">
        <v>2.7524999999999999</v>
      </c>
      <c r="E130" s="26">
        <v>0.11</v>
      </c>
      <c r="F130" s="26">
        <v>0.74</v>
      </c>
      <c r="G130" s="26">
        <v>2.7050000000000001</v>
      </c>
      <c r="H130" s="26">
        <v>0.1225</v>
      </c>
      <c r="I130" s="26">
        <v>0.72499999999999998</v>
      </c>
      <c r="J130" s="26">
        <v>2.2749999999999999</v>
      </c>
      <c r="K130" s="26">
        <v>0.02</v>
      </c>
      <c r="L130" s="26">
        <v>0.54500000000000004</v>
      </c>
      <c r="M130" s="26">
        <v>2.4500000000000002</v>
      </c>
      <c r="N130" s="26">
        <v>2.2499999999999999E-2</v>
      </c>
      <c r="O130" s="26">
        <v>0.44</v>
      </c>
      <c r="P130" s="26">
        <v>2.8875000000000002</v>
      </c>
      <c r="Q130" s="26">
        <v>0.1275</v>
      </c>
      <c r="R130" s="26">
        <v>0.71</v>
      </c>
      <c r="S130" s="26">
        <v>2.3025000000000002</v>
      </c>
      <c r="T130" s="26">
        <v>0.1275</v>
      </c>
      <c r="U130" s="26">
        <v>0.70499999999999996</v>
      </c>
      <c r="V130" s="26">
        <v>2.2850000000000001</v>
      </c>
      <c r="W130" s="26">
        <v>0.12</v>
      </c>
      <c r="X130" s="26">
        <v>0.62</v>
      </c>
      <c r="Y130" s="26">
        <v>2.1775000000000002</v>
      </c>
      <c r="Z130" s="26">
        <v>0.1</v>
      </c>
      <c r="AA130" s="26">
        <v>0.61</v>
      </c>
      <c r="AB130" s="26">
        <v>1.8875</v>
      </c>
      <c r="AC130" s="26">
        <v>0</v>
      </c>
      <c r="AD130" s="26">
        <v>0.41499999999999998</v>
      </c>
      <c r="AE130" s="26">
        <v>2.6775000000000002</v>
      </c>
      <c r="AF130" s="26">
        <v>0</v>
      </c>
      <c r="AG130" s="26">
        <v>0.38500000000000001</v>
      </c>
      <c r="AH130" s="26">
        <v>2.6025</v>
      </c>
      <c r="AI130" s="26">
        <v>0</v>
      </c>
      <c r="AJ130" s="26">
        <v>0.32500000000000001</v>
      </c>
      <c r="AK130" s="26">
        <v>2.62</v>
      </c>
      <c r="AL130" s="26">
        <v>0</v>
      </c>
      <c r="AM130" s="26">
        <v>0.315</v>
      </c>
      <c r="AN130" s="26">
        <v>2.68</v>
      </c>
      <c r="AO130" s="26">
        <v>0</v>
      </c>
      <c r="AP130" s="26">
        <v>0.255</v>
      </c>
      <c r="AQ130" s="26">
        <v>2.42</v>
      </c>
      <c r="AR130" s="26">
        <v>0</v>
      </c>
      <c r="AS130" s="26">
        <v>0.42</v>
      </c>
      <c r="AT130" s="26">
        <v>3.5525000000000002</v>
      </c>
      <c r="AU130" s="26">
        <v>0</v>
      </c>
      <c r="AV130" s="26">
        <v>0.23499999999999999</v>
      </c>
      <c r="AW130" s="26">
        <v>2.5049999999999999</v>
      </c>
      <c r="AX130" s="26">
        <v>2.5000000000000001E-3</v>
      </c>
      <c r="AY130" s="26">
        <v>0.31</v>
      </c>
      <c r="AZ130" s="26">
        <v>2.5249999999999999</v>
      </c>
      <c r="BA130" s="26">
        <v>2.5000000000000001E-3</v>
      </c>
      <c r="BB130" s="26">
        <v>0.3</v>
      </c>
      <c r="BC130" s="26">
        <v>2.52</v>
      </c>
      <c r="BD130" s="26">
        <v>0</v>
      </c>
      <c r="BE130" s="26">
        <v>0</v>
      </c>
      <c r="BF130" s="26">
        <v>1.5649999999999999</v>
      </c>
      <c r="BG130" s="26">
        <v>2.5000000000000001E-3</v>
      </c>
      <c r="BH130" s="26">
        <v>0.30499999999999999</v>
      </c>
      <c r="BI130" s="26">
        <v>2.4624999999999999</v>
      </c>
      <c r="BJ130" s="26">
        <v>2.5000000000000001E-3</v>
      </c>
      <c r="BK130" s="26">
        <v>0.33500000000000002</v>
      </c>
      <c r="BL130" s="26">
        <v>2.1425000000000001</v>
      </c>
      <c r="BM130" s="26">
        <v>2.5000000000000001E-3</v>
      </c>
      <c r="BN130" s="26">
        <v>0.27</v>
      </c>
      <c r="BO130" s="26">
        <v>2.1549999999999998</v>
      </c>
      <c r="BP130" s="26">
        <v>5.7500000000000002E-2</v>
      </c>
      <c r="BQ130" s="26">
        <v>0.35</v>
      </c>
      <c r="BR130" s="26">
        <v>2.08</v>
      </c>
      <c r="BS130" s="26">
        <v>7.4999999999999997E-2</v>
      </c>
      <c r="BT130" s="26">
        <v>0.35</v>
      </c>
      <c r="BU130" s="26">
        <v>1.8825000000000001</v>
      </c>
      <c r="BV130" s="26">
        <v>6.25E-2</v>
      </c>
      <c r="BW130" s="26">
        <v>0.42</v>
      </c>
      <c r="BX130" s="26">
        <v>1.7975000000000001</v>
      </c>
      <c r="BY130" s="26">
        <v>4.2500000000000003E-2</v>
      </c>
      <c r="BZ130" s="26">
        <v>0.36499999999999999</v>
      </c>
      <c r="CA130" s="26">
        <v>1.63</v>
      </c>
      <c r="CB130" s="26">
        <v>0.03</v>
      </c>
      <c r="CC130" s="26">
        <v>0.36499999999999999</v>
      </c>
      <c r="CD130" s="26">
        <v>1.94</v>
      </c>
      <c r="CE130" s="26">
        <v>4.7500000000000001E-2</v>
      </c>
      <c r="CF130" s="26">
        <v>0.42499999999999999</v>
      </c>
      <c r="CG130" s="26">
        <v>2.2400000000000002</v>
      </c>
      <c r="CH130" s="26">
        <v>0.08</v>
      </c>
      <c r="CI130" s="26">
        <v>0.55500000000000005</v>
      </c>
      <c r="CJ130" s="26">
        <v>1.825</v>
      </c>
    </row>
    <row r="131" spans="1:88" x14ac:dyDescent="0.3">
      <c r="A131" t="s">
        <v>234</v>
      </c>
      <c r="B131" s="26">
        <v>0.01</v>
      </c>
      <c r="C131" s="26">
        <v>0.25</v>
      </c>
      <c r="D131" s="26">
        <v>2.0274999999999999</v>
      </c>
      <c r="E131" s="26">
        <v>0.01</v>
      </c>
      <c r="F131" s="26">
        <v>0.34</v>
      </c>
      <c r="G131" s="26">
        <v>1.8025</v>
      </c>
      <c r="H131" s="26">
        <v>0.01</v>
      </c>
      <c r="I131" s="26">
        <v>0.33500000000000002</v>
      </c>
      <c r="J131" s="26">
        <v>1.7075</v>
      </c>
      <c r="K131" s="26">
        <v>0</v>
      </c>
      <c r="L131" s="26">
        <v>0.14000000000000001</v>
      </c>
      <c r="M131" s="26">
        <v>1.75</v>
      </c>
      <c r="N131" s="26">
        <v>0.01</v>
      </c>
      <c r="O131" s="26">
        <v>0.22500000000000001</v>
      </c>
      <c r="P131" s="26">
        <v>1.96</v>
      </c>
      <c r="Q131" s="26">
        <v>2.2499999999999999E-2</v>
      </c>
      <c r="R131" s="26">
        <v>0.37</v>
      </c>
      <c r="S131" s="26">
        <v>1.9175</v>
      </c>
      <c r="T131" s="26">
        <v>2.2499999999999999E-2</v>
      </c>
      <c r="U131" s="26">
        <v>0.36</v>
      </c>
      <c r="V131" s="26">
        <v>1.87</v>
      </c>
      <c r="W131" s="26">
        <v>0.02</v>
      </c>
      <c r="X131" s="26">
        <v>0.30499999999999999</v>
      </c>
      <c r="Y131" s="26">
        <v>1.65</v>
      </c>
      <c r="Z131" s="26">
        <v>0.03</v>
      </c>
      <c r="AA131" s="26">
        <v>0.28999999999999998</v>
      </c>
      <c r="AB131" s="26">
        <v>1.7649999999999999</v>
      </c>
      <c r="AC131" s="26">
        <v>0</v>
      </c>
      <c r="AD131" s="26">
        <v>7.4999999999999997E-2</v>
      </c>
      <c r="AE131" s="26">
        <v>3.0724999999999998</v>
      </c>
      <c r="AF131" s="26">
        <v>0</v>
      </c>
      <c r="AG131" s="26">
        <v>0.115</v>
      </c>
      <c r="AH131" s="26">
        <v>2.9674999999999998</v>
      </c>
      <c r="AI131" s="26">
        <v>0</v>
      </c>
      <c r="AJ131" s="26">
        <v>0.1</v>
      </c>
      <c r="AK131" s="26">
        <v>2.7875000000000001</v>
      </c>
      <c r="AL131" s="26">
        <v>0</v>
      </c>
      <c r="AM131" s="26">
        <v>0.1</v>
      </c>
      <c r="AN131" s="26">
        <v>2.73</v>
      </c>
      <c r="AO131" s="26">
        <v>0</v>
      </c>
      <c r="AP131" s="26">
        <v>8.5000000000000006E-2</v>
      </c>
      <c r="AQ131" s="26">
        <v>2.6324999999999998</v>
      </c>
      <c r="AR131" s="26">
        <v>0</v>
      </c>
      <c r="AS131" s="26">
        <v>0.25</v>
      </c>
      <c r="AT131" s="26">
        <v>3.8975</v>
      </c>
      <c r="AU131" s="26">
        <v>0</v>
      </c>
      <c r="AV131" s="26">
        <v>0.14000000000000001</v>
      </c>
      <c r="AW131" s="26">
        <v>3.0950000000000002</v>
      </c>
      <c r="AX131" s="26">
        <v>0</v>
      </c>
      <c r="AY131" s="26">
        <v>0.115</v>
      </c>
      <c r="AZ131" s="26">
        <v>2.8250000000000002</v>
      </c>
      <c r="BA131" s="26">
        <v>0</v>
      </c>
      <c r="BB131" s="26">
        <v>0.11</v>
      </c>
      <c r="BC131" s="26">
        <v>2.8125</v>
      </c>
      <c r="BD131" s="26">
        <v>0</v>
      </c>
      <c r="BE131" s="26">
        <v>1.4999999999999999E-2</v>
      </c>
      <c r="BF131" s="26">
        <v>1.6950000000000001</v>
      </c>
      <c r="BG131" s="26">
        <v>0</v>
      </c>
      <c r="BH131" s="26">
        <v>0.11</v>
      </c>
      <c r="BI131" s="26">
        <v>2.8075000000000001</v>
      </c>
      <c r="BJ131" s="26">
        <v>0.01</v>
      </c>
      <c r="BK131" s="26">
        <v>0.115</v>
      </c>
      <c r="BL131" s="26">
        <v>2.395</v>
      </c>
      <c r="BM131" s="26">
        <v>2.5000000000000001E-3</v>
      </c>
      <c r="BN131" s="26">
        <v>8.5000000000000006E-2</v>
      </c>
      <c r="BO131" s="26">
        <v>2.5950000000000002</v>
      </c>
      <c r="BP131" s="26">
        <v>0.01</v>
      </c>
      <c r="BQ131" s="26">
        <v>0.255</v>
      </c>
      <c r="BR131" s="26">
        <v>1.7050000000000001</v>
      </c>
      <c r="BS131" s="26">
        <v>0.01</v>
      </c>
      <c r="BT131" s="26">
        <v>0.21</v>
      </c>
      <c r="BU131" s="26">
        <v>2.1775000000000002</v>
      </c>
      <c r="BV131" s="26">
        <v>0.02</v>
      </c>
      <c r="BW131" s="26">
        <v>0.23499999999999999</v>
      </c>
      <c r="BX131" s="26">
        <v>1.9275</v>
      </c>
      <c r="BY131" s="26">
        <v>0.01</v>
      </c>
      <c r="BZ131" s="26">
        <v>0.19</v>
      </c>
      <c r="CA131" s="26">
        <v>1.645</v>
      </c>
      <c r="CB131" s="26">
        <v>0.01</v>
      </c>
      <c r="CC131" s="26">
        <v>0.16</v>
      </c>
      <c r="CD131" s="26">
        <v>1.28</v>
      </c>
      <c r="CE131" s="26">
        <v>0.03</v>
      </c>
      <c r="CF131" s="26">
        <v>0.27500000000000002</v>
      </c>
      <c r="CG131" s="26">
        <v>1.9575</v>
      </c>
      <c r="CH131" s="26">
        <v>5.5E-2</v>
      </c>
      <c r="CI131" s="26">
        <v>0.51500000000000001</v>
      </c>
      <c r="CJ131" s="26">
        <v>1.7250000000000001</v>
      </c>
    </row>
    <row r="132" spans="1:88" x14ac:dyDescent="0.3">
      <c r="A132" t="s">
        <v>235</v>
      </c>
      <c r="B132" s="26">
        <v>2.5000000000000001E-3</v>
      </c>
      <c r="C132" s="26">
        <v>0.45500000000000002</v>
      </c>
      <c r="D132" s="26">
        <v>2.2174999999999998</v>
      </c>
      <c r="E132" s="26">
        <v>0.02</v>
      </c>
      <c r="F132" s="26">
        <v>0.45500000000000002</v>
      </c>
      <c r="G132" s="26">
        <v>2.3650000000000002</v>
      </c>
      <c r="H132" s="26">
        <v>2.2499999999999999E-2</v>
      </c>
      <c r="I132" s="26">
        <v>0.42</v>
      </c>
      <c r="J132" s="26">
        <v>2.2949999999999999</v>
      </c>
      <c r="K132" s="26">
        <v>0.02</v>
      </c>
      <c r="L132" s="26">
        <v>0.21</v>
      </c>
      <c r="M132" s="26">
        <v>2.5550000000000002</v>
      </c>
      <c r="N132" s="26">
        <v>0.02</v>
      </c>
      <c r="O132" s="26">
        <v>0.18</v>
      </c>
      <c r="P132" s="26">
        <v>2.5924999999999998</v>
      </c>
      <c r="Q132" s="26">
        <v>0.03</v>
      </c>
      <c r="R132" s="26">
        <v>0.35499999999999998</v>
      </c>
      <c r="S132" s="26">
        <v>2.7650000000000001</v>
      </c>
      <c r="T132" s="26">
        <v>0.03</v>
      </c>
      <c r="U132" s="26">
        <v>0.34499999999999997</v>
      </c>
      <c r="V132" s="26">
        <v>2.7675000000000001</v>
      </c>
      <c r="W132" s="26">
        <v>2.2499999999999999E-2</v>
      </c>
      <c r="X132" s="26">
        <v>0.30499999999999999</v>
      </c>
      <c r="Y132" s="26">
        <v>2.6575000000000002</v>
      </c>
      <c r="Z132" s="26">
        <v>0.02</v>
      </c>
      <c r="AA132" s="26">
        <v>0.315</v>
      </c>
      <c r="AB132" s="26">
        <v>2.3224999999999998</v>
      </c>
      <c r="AC132" s="26">
        <v>0</v>
      </c>
      <c r="AD132" s="26">
        <v>0.15</v>
      </c>
      <c r="AE132" s="26">
        <v>3.61</v>
      </c>
      <c r="AF132" s="26">
        <v>0</v>
      </c>
      <c r="AG132" s="26">
        <v>0.13500000000000001</v>
      </c>
      <c r="AH132" s="26">
        <v>3.59</v>
      </c>
      <c r="AI132" s="26">
        <v>0</v>
      </c>
      <c r="AJ132" s="26">
        <v>0.115</v>
      </c>
      <c r="AK132" s="26">
        <v>3.4525000000000001</v>
      </c>
      <c r="AL132" s="26">
        <v>0</v>
      </c>
      <c r="AM132" s="26">
        <v>0.11</v>
      </c>
      <c r="AN132" s="26">
        <v>3.4249999999999998</v>
      </c>
      <c r="AO132" s="26">
        <v>0</v>
      </c>
      <c r="AP132" s="26">
        <v>0.09</v>
      </c>
      <c r="AQ132" s="26">
        <v>3.0750000000000002</v>
      </c>
      <c r="AR132" s="26">
        <v>0</v>
      </c>
      <c r="AS132" s="26">
        <v>0.03</v>
      </c>
      <c r="AT132" s="26">
        <v>4.2024999999999997</v>
      </c>
      <c r="AU132" s="26">
        <v>0</v>
      </c>
      <c r="AV132" s="26">
        <v>2.5000000000000001E-2</v>
      </c>
      <c r="AW132" s="26">
        <v>3.8325</v>
      </c>
      <c r="AX132" s="26">
        <v>0</v>
      </c>
      <c r="AY132" s="26">
        <v>8.5000000000000006E-2</v>
      </c>
      <c r="AZ132" s="26">
        <v>3.2725</v>
      </c>
      <c r="BA132" s="26">
        <v>0</v>
      </c>
      <c r="BB132" s="26">
        <v>8.5000000000000006E-2</v>
      </c>
      <c r="BC132" s="26">
        <v>3.22</v>
      </c>
      <c r="BD132" s="26">
        <v>0</v>
      </c>
      <c r="BE132" s="26">
        <v>0</v>
      </c>
      <c r="BF132" s="26">
        <v>1.7775000000000001</v>
      </c>
      <c r="BG132" s="26">
        <v>0</v>
      </c>
      <c r="BH132" s="26">
        <v>7.0000000000000007E-2</v>
      </c>
      <c r="BI132" s="26">
        <v>2.9125000000000001</v>
      </c>
      <c r="BJ132" s="26">
        <v>2.5000000000000001E-3</v>
      </c>
      <c r="BK132" s="26">
        <v>0.105</v>
      </c>
      <c r="BL132" s="26">
        <v>2.04</v>
      </c>
      <c r="BM132" s="26">
        <v>0</v>
      </c>
      <c r="BN132" s="26">
        <v>7.4999999999999997E-2</v>
      </c>
      <c r="BO132" s="26">
        <v>2.4424999999999999</v>
      </c>
      <c r="BP132" s="26">
        <v>0.01</v>
      </c>
      <c r="BQ132" s="26">
        <v>0.28000000000000003</v>
      </c>
      <c r="BR132" s="26">
        <v>2.4049999999999998</v>
      </c>
      <c r="BS132" s="26">
        <v>0.02</v>
      </c>
      <c r="BT132" s="26">
        <v>0.215</v>
      </c>
      <c r="BU132" s="26">
        <v>2.9874999999999998</v>
      </c>
      <c r="BV132" s="26">
        <v>2.5000000000000001E-2</v>
      </c>
      <c r="BW132" s="26">
        <v>0.2</v>
      </c>
      <c r="BX132" s="26">
        <v>2.79</v>
      </c>
      <c r="BY132" s="26">
        <v>1.4999999999999999E-2</v>
      </c>
      <c r="BZ132" s="26">
        <v>0.24</v>
      </c>
      <c r="CA132" s="26">
        <v>2.2374999999999998</v>
      </c>
      <c r="CB132" s="26">
        <v>0.02</v>
      </c>
      <c r="CC132" s="26">
        <v>0.20499999999999999</v>
      </c>
      <c r="CD132" s="26">
        <v>1.5349999999999999</v>
      </c>
      <c r="CE132" s="26">
        <v>2.2499999999999999E-2</v>
      </c>
      <c r="CF132" s="26">
        <v>0.26</v>
      </c>
      <c r="CG132" s="26">
        <v>2.42</v>
      </c>
      <c r="CH132" s="26">
        <v>3.2500000000000001E-2</v>
      </c>
      <c r="CI132" s="26">
        <v>0.26</v>
      </c>
      <c r="CJ132" s="26">
        <v>1.9724999999999999</v>
      </c>
    </row>
    <row r="133" spans="1:88" x14ac:dyDescent="0.3">
      <c r="A133" t="s">
        <v>236</v>
      </c>
      <c r="B133" s="26">
        <v>1.2500000000000001E-2</v>
      </c>
      <c r="C133" s="26">
        <v>1.1950000000000001</v>
      </c>
      <c r="D133" s="26">
        <v>5.14</v>
      </c>
      <c r="E133" s="26">
        <v>0.03</v>
      </c>
      <c r="F133" s="26">
        <v>1.5149999999999999</v>
      </c>
      <c r="G133" s="26">
        <v>5.3425000000000002</v>
      </c>
      <c r="H133" s="26">
        <v>2.2499999999999999E-2</v>
      </c>
      <c r="I133" s="26">
        <v>1.2649999999999999</v>
      </c>
      <c r="J133" s="26">
        <v>4.79</v>
      </c>
      <c r="K133" s="26">
        <v>0.01</v>
      </c>
      <c r="L133" s="26">
        <v>0.52500000000000002</v>
      </c>
      <c r="M133" s="26">
        <v>4.7625000000000002</v>
      </c>
      <c r="N133" s="26">
        <v>0.01</v>
      </c>
      <c r="O133" s="26">
        <v>0.56000000000000005</v>
      </c>
      <c r="P133" s="26">
        <v>4.335</v>
      </c>
      <c r="Q133" s="26">
        <v>5.5E-2</v>
      </c>
      <c r="R133" s="26">
        <v>1.095</v>
      </c>
      <c r="S133" s="26">
        <v>4.2424999999999997</v>
      </c>
      <c r="T133" s="26">
        <v>5.5E-2</v>
      </c>
      <c r="U133" s="26">
        <v>1.0649999999999999</v>
      </c>
      <c r="V133" s="26">
        <v>4.165</v>
      </c>
      <c r="W133" s="26">
        <v>4.4999999999999998E-2</v>
      </c>
      <c r="X133" s="26">
        <v>0.87</v>
      </c>
      <c r="Y133" s="26">
        <v>3.5649999999999999</v>
      </c>
      <c r="Z133" s="26">
        <v>0.04</v>
      </c>
      <c r="AA133" s="26">
        <v>0.7</v>
      </c>
      <c r="AB133" s="26">
        <v>3.2774999999999999</v>
      </c>
      <c r="AC133" s="26">
        <v>0</v>
      </c>
      <c r="AD133" s="26">
        <v>0.44500000000000001</v>
      </c>
      <c r="AE133" s="26">
        <v>4.4725000000000001</v>
      </c>
      <c r="AF133" s="26">
        <v>0</v>
      </c>
      <c r="AG133" s="26">
        <v>0.41</v>
      </c>
      <c r="AH133" s="26">
        <v>4.51</v>
      </c>
      <c r="AI133" s="26">
        <v>0</v>
      </c>
      <c r="AJ133" s="26">
        <v>0.36</v>
      </c>
      <c r="AK133" s="26">
        <v>4.0199999999999996</v>
      </c>
      <c r="AL133" s="26">
        <v>0</v>
      </c>
      <c r="AM133" s="26">
        <v>0.36499999999999999</v>
      </c>
      <c r="AN133" s="26">
        <v>3.92</v>
      </c>
      <c r="AO133" s="26">
        <v>2.5000000000000001E-3</v>
      </c>
      <c r="AP133" s="26">
        <v>0.27</v>
      </c>
      <c r="AQ133" s="26">
        <v>3.5750000000000002</v>
      </c>
      <c r="AR133" s="26">
        <v>0</v>
      </c>
      <c r="AS133" s="26">
        <v>0.05</v>
      </c>
      <c r="AT133" s="26">
        <v>4.5925000000000002</v>
      </c>
      <c r="AU133" s="26">
        <v>0</v>
      </c>
      <c r="AV133" s="26">
        <v>0.08</v>
      </c>
      <c r="AW133" s="26">
        <v>4.4450000000000003</v>
      </c>
      <c r="AX133" s="26">
        <v>0</v>
      </c>
      <c r="AY133" s="26">
        <v>0.19500000000000001</v>
      </c>
      <c r="AZ133" s="26">
        <v>3.2774999999999999</v>
      </c>
      <c r="BA133" s="26">
        <v>0</v>
      </c>
      <c r="BB133" s="26">
        <v>0.19500000000000001</v>
      </c>
      <c r="BC133" s="26">
        <v>3.2475000000000001</v>
      </c>
      <c r="BD133" s="26">
        <v>0</v>
      </c>
      <c r="BE133" s="26">
        <v>0.01</v>
      </c>
      <c r="BF133" s="26">
        <v>3.0325000000000002</v>
      </c>
      <c r="BG133" s="26">
        <v>0</v>
      </c>
      <c r="BH133" s="26">
        <v>0.16500000000000001</v>
      </c>
      <c r="BI133" s="26">
        <v>3.0249999999999999</v>
      </c>
      <c r="BJ133" s="26">
        <v>0</v>
      </c>
      <c r="BK133" s="26">
        <v>0.125</v>
      </c>
      <c r="BL133" s="26">
        <v>2.5724999999999998</v>
      </c>
      <c r="BM133" s="26">
        <v>0</v>
      </c>
      <c r="BN133" s="26">
        <v>0.13</v>
      </c>
      <c r="BO133" s="26">
        <v>2.77</v>
      </c>
      <c r="BP133" s="26">
        <v>2.2499999999999999E-2</v>
      </c>
      <c r="BQ133" s="26">
        <v>0.62</v>
      </c>
      <c r="BR133" s="26">
        <v>4.1375000000000002</v>
      </c>
      <c r="BS133" s="26">
        <v>1.2500000000000001E-2</v>
      </c>
      <c r="BT133" s="26">
        <v>0.56000000000000005</v>
      </c>
      <c r="BU133" s="26">
        <v>3.42</v>
      </c>
      <c r="BV133" s="26">
        <v>1.4999999999999999E-2</v>
      </c>
      <c r="BW133" s="26">
        <v>0.5</v>
      </c>
      <c r="BX133" s="26">
        <v>2.8374999999999999</v>
      </c>
      <c r="BY133" s="26">
        <v>2.2499999999999999E-2</v>
      </c>
      <c r="BZ133" s="26">
        <v>0.41499999999999998</v>
      </c>
      <c r="CA133" s="26">
        <v>2.1124999999999998</v>
      </c>
      <c r="CB133" s="26">
        <v>2.2499999999999999E-2</v>
      </c>
      <c r="CC133" s="26">
        <v>0.315</v>
      </c>
      <c r="CD133" s="26">
        <v>1.83</v>
      </c>
      <c r="CE133" s="26">
        <v>0.03</v>
      </c>
      <c r="CF133" s="26">
        <v>0.41</v>
      </c>
      <c r="CG133" s="26">
        <v>2.95</v>
      </c>
      <c r="CH133" s="26">
        <v>3.5000000000000003E-2</v>
      </c>
      <c r="CI133" s="26">
        <v>0.53500000000000003</v>
      </c>
      <c r="CJ133" s="26">
        <v>2.915</v>
      </c>
    </row>
    <row r="134" spans="1:88" x14ac:dyDescent="0.3">
      <c r="A134" t="s">
        <v>96</v>
      </c>
      <c r="B134" s="26">
        <v>0.01</v>
      </c>
      <c r="C134" s="26">
        <v>0.89500000000000002</v>
      </c>
      <c r="D134" s="26">
        <v>2.6349999999999998</v>
      </c>
      <c r="E134" s="26">
        <v>0.02</v>
      </c>
      <c r="F134" s="26">
        <v>0.9</v>
      </c>
      <c r="G134" s="26">
        <v>3.3050000000000002</v>
      </c>
      <c r="H134" s="26">
        <v>0.02</v>
      </c>
      <c r="I134" s="26">
        <v>0.8</v>
      </c>
      <c r="J134" s="26">
        <v>3.0950000000000002</v>
      </c>
      <c r="K134" s="26">
        <v>0</v>
      </c>
      <c r="L134" s="26">
        <v>0.4</v>
      </c>
      <c r="M134" s="26">
        <v>3.355</v>
      </c>
      <c r="N134" s="26">
        <v>2.5000000000000001E-3</v>
      </c>
      <c r="O134" s="26">
        <v>0.45500000000000002</v>
      </c>
      <c r="P134" s="26">
        <v>3.4175</v>
      </c>
      <c r="Q134" s="26">
        <v>0.03</v>
      </c>
      <c r="R134" s="26">
        <v>0.55000000000000004</v>
      </c>
      <c r="S134" s="26">
        <v>3.3</v>
      </c>
      <c r="T134" s="26">
        <v>0.03</v>
      </c>
      <c r="U134" s="26">
        <v>0.53500000000000003</v>
      </c>
      <c r="V134" s="26">
        <v>3.2725</v>
      </c>
      <c r="W134" s="26">
        <v>0.03</v>
      </c>
      <c r="X134" s="26">
        <v>0.46500000000000002</v>
      </c>
      <c r="Y134" s="26">
        <v>3.41</v>
      </c>
      <c r="Z134" s="26">
        <v>0.03</v>
      </c>
      <c r="AA134" s="26">
        <v>0.51</v>
      </c>
      <c r="AB134" s="26">
        <v>2.79</v>
      </c>
      <c r="AC134" s="26">
        <v>0</v>
      </c>
      <c r="AD134" s="26">
        <v>0.45</v>
      </c>
      <c r="AE134" s="26">
        <v>3.1150000000000002</v>
      </c>
      <c r="AF134" s="26">
        <v>0</v>
      </c>
      <c r="AG134" s="26">
        <v>0.45</v>
      </c>
      <c r="AH134" s="26">
        <v>3.3624999999999998</v>
      </c>
      <c r="AI134" s="26">
        <v>0</v>
      </c>
      <c r="AJ134" s="26">
        <v>0.39500000000000002</v>
      </c>
      <c r="AK134" s="26">
        <v>3.1775000000000002</v>
      </c>
      <c r="AL134" s="26">
        <v>0</v>
      </c>
      <c r="AM134" s="26">
        <v>0.38500000000000001</v>
      </c>
      <c r="AN134" s="26">
        <v>3.0975000000000001</v>
      </c>
      <c r="AO134" s="26">
        <v>0</v>
      </c>
      <c r="AP134" s="26">
        <v>0.28499999999999998</v>
      </c>
      <c r="AQ134" s="26">
        <v>2.3450000000000002</v>
      </c>
      <c r="AR134" s="26">
        <v>0</v>
      </c>
      <c r="AS134" s="26">
        <v>0.13</v>
      </c>
      <c r="AT134" s="26">
        <v>4.22</v>
      </c>
      <c r="AU134" s="26">
        <v>0</v>
      </c>
      <c r="AV134" s="26">
        <v>9.5000000000000001E-2</v>
      </c>
      <c r="AW134" s="26">
        <v>3.6749999999999998</v>
      </c>
      <c r="AX134" s="26">
        <v>0.01</v>
      </c>
      <c r="AY134" s="26">
        <v>0.23499999999999999</v>
      </c>
      <c r="AZ134" s="26">
        <v>2.35</v>
      </c>
      <c r="BA134" s="26">
        <v>0.01</v>
      </c>
      <c r="BB134" s="26">
        <v>0.23</v>
      </c>
      <c r="BC134" s="26">
        <v>2.3199999999999998</v>
      </c>
      <c r="BD134" s="26">
        <v>0</v>
      </c>
      <c r="BE134" s="26">
        <v>0.02</v>
      </c>
      <c r="BF134" s="26">
        <v>2.2374999999999998</v>
      </c>
      <c r="BG134" s="26">
        <v>0.01</v>
      </c>
      <c r="BH134" s="26">
        <v>0.25</v>
      </c>
      <c r="BI134" s="26">
        <v>2.4750000000000001</v>
      </c>
      <c r="BJ134" s="26">
        <v>1.2500000000000001E-2</v>
      </c>
      <c r="BK134" s="26">
        <v>0.17</v>
      </c>
      <c r="BL134" s="26">
        <v>1.8925000000000001</v>
      </c>
      <c r="BM134" s="26">
        <v>0.01</v>
      </c>
      <c r="BN134" s="26">
        <v>0.17499999999999999</v>
      </c>
      <c r="BO134" s="26">
        <v>1.8625</v>
      </c>
      <c r="BP134" s="26">
        <v>0.02</v>
      </c>
      <c r="BQ134" s="26">
        <v>0.38</v>
      </c>
      <c r="BR134" s="26">
        <v>2.7949999999999999</v>
      </c>
      <c r="BS134" s="26">
        <v>0.01</v>
      </c>
      <c r="BT134" s="26">
        <v>0.34</v>
      </c>
      <c r="BU134" s="26">
        <v>2.4674999999999998</v>
      </c>
      <c r="BV134" s="26">
        <v>1.2500000000000001E-2</v>
      </c>
      <c r="BW134" s="26">
        <v>0.38500000000000001</v>
      </c>
      <c r="BX134" s="26">
        <v>2.5074999999999998</v>
      </c>
      <c r="BY134" s="26">
        <v>0.01</v>
      </c>
      <c r="BZ134" s="26">
        <v>0.44500000000000001</v>
      </c>
      <c r="CA134" s="26">
        <v>2.2725</v>
      </c>
      <c r="CB134" s="26">
        <v>0.01</v>
      </c>
      <c r="CC134" s="26">
        <v>0.435</v>
      </c>
      <c r="CD134" s="26">
        <v>1.47</v>
      </c>
      <c r="CE134" s="26">
        <v>3.2500000000000001E-2</v>
      </c>
      <c r="CF134" s="26">
        <v>0.53500000000000003</v>
      </c>
      <c r="CG134" s="26">
        <v>2.0474999999999999</v>
      </c>
      <c r="CH134" s="26">
        <v>3.2500000000000001E-2</v>
      </c>
      <c r="CI134" s="26">
        <v>0.52500000000000002</v>
      </c>
      <c r="CJ134" s="26">
        <v>2.1949999999999998</v>
      </c>
    </row>
    <row r="135" spans="1:88" x14ac:dyDescent="0.3">
      <c r="A135" t="s">
        <v>237</v>
      </c>
      <c r="B135" s="26">
        <v>1.2500000000000001E-2</v>
      </c>
      <c r="C135" s="26">
        <v>0.48499999999999999</v>
      </c>
      <c r="D135" s="26">
        <v>2.5874999999999999</v>
      </c>
      <c r="E135" s="26">
        <v>0.05</v>
      </c>
      <c r="F135" s="26">
        <v>0.81499999999999995</v>
      </c>
      <c r="G135" s="26">
        <v>2.8624999999999998</v>
      </c>
      <c r="H135" s="26">
        <v>0.06</v>
      </c>
      <c r="I135" s="26">
        <v>0.70499999999999996</v>
      </c>
      <c r="J135" s="26">
        <v>2.5950000000000002</v>
      </c>
      <c r="K135" s="26">
        <v>2.5000000000000001E-3</v>
      </c>
      <c r="L135" s="26">
        <v>0.52</v>
      </c>
      <c r="M135" s="26">
        <v>3.3224999999999998</v>
      </c>
      <c r="N135" s="26">
        <v>2.5000000000000001E-3</v>
      </c>
      <c r="O135" s="26">
        <v>0.40500000000000003</v>
      </c>
      <c r="P135" s="26">
        <v>3.1625000000000001</v>
      </c>
      <c r="Q135" s="26">
        <v>7.4999999999999997E-2</v>
      </c>
      <c r="R135" s="26">
        <v>0.55000000000000004</v>
      </c>
      <c r="S135" s="26">
        <v>3.0274999999999999</v>
      </c>
      <c r="T135" s="26">
        <v>7.4999999999999997E-2</v>
      </c>
      <c r="U135" s="26">
        <v>0.54</v>
      </c>
      <c r="V135" s="26">
        <v>2.9849999999999999</v>
      </c>
      <c r="W135" s="26">
        <v>5.5E-2</v>
      </c>
      <c r="X135" s="26">
        <v>0.53500000000000003</v>
      </c>
      <c r="Y135" s="26">
        <v>2.4525000000000001</v>
      </c>
      <c r="Z135" s="26">
        <v>4.4999999999999998E-2</v>
      </c>
      <c r="AA135" s="26">
        <v>0.56999999999999995</v>
      </c>
      <c r="AB135" s="26">
        <v>2.3849999999999998</v>
      </c>
      <c r="AC135" s="26">
        <v>0</v>
      </c>
      <c r="AD135" s="26">
        <v>1.27</v>
      </c>
      <c r="AE135" s="26">
        <v>3.7025000000000001</v>
      </c>
      <c r="AF135" s="26">
        <v>0</v>
      </c>
      <c r="AG135" s="26">
        <v>1.25</v>
      </c>
      <c r="AH135" s="26">
        <v>3.7174999999999998</v>
      </c>
      <c r="AI135" s="26">
        <v>0</v>
      </c>
      <c r="AJ135" s="26">
        <v>1.0900000000000001</v>
      </c>
      <c r="AK135" s="26">
        <v>3.2749999999999999</v>
      </c>
      <c r="AL135" s="26">
        <v>0</v>
      </c>
      <c r="AM135" s="26">
        <v>1.06</v>
      </c>
      <c r="AN135" s="26">
        <v>3.18</v>
      </c>
      <c r="AO135" s="26">
        <v>2.5000000000000001E-3</v>
      </c>
      <c r="AP135" s="26">
        <v>0.79</v>
      </c>
      <c r="AQ135" s="26">
        <v>3.2774999999999999</v>
      </c>
      <c r="AR135" s="26">
        <v>0</v>
      </c>
      <c r="AS135" s="26">
        <v>1.0149999999999999</v>
      </c>
      <c r="AT135" s="26">
        <v>3.83</v>
      </c>
      <c r="AU135" s="26">
        <v>0</v>
      </c>
      <c r="AV135" s="26">
        <v>0.61499999999999999</v>
      </c>
      <c r="AW135" s="26">
        <v>3.2374999999999998</v>
      </c>
      <c r="AX135" s="26">
        <v>2.5000000000000001E-3</v>
      </c>
      <c r="AY135" s="26">
        <v>0.75</v>
      </c>
      <c r="AZ135" s="26">
        <v>3.0550000000000002</v>
      </c>
      <c r="BA135" s="26">
        <v>2.5000000000000001E-3</v>
      </c>
      <c r="BB135" s="26">
        <v>0.74</v>
      </c>
      <c r="BC135" s="26">
        <v>3.0474999999999999</v>
      </c>
      <c r="BD135" s="26">
        <v>0</v>
      </c>
      <c r="BE135" s="26">
        <v>0.13500000000000001</v>
      </c>
      <c r="BF135" s="26">
        <v>2.5099999999999998</v>
      </c>
      <c r="BG135" s="26">
        <v>2.5000000000000001E-3</v>
      </c>
      <c r="BH135" s="26">
        <v>0.79500000000000004</v>
      </c>
      <c r="BI135" s="26">
        <v>2.92</v>
      </c>
      <c r="BJ135" s="26">
        <v>0.01</v>
      </c>
      <c r="BK135" s="26">
        <v>0.54500000000000004</v>
      </c>
      <c r="BL135" s="26">
        <v>2.6475</v>
      </c>
      <c r="BM135" s="26">
        <v>0.01</v>
      </c>
      <c r="BN135" s="26">
        <v>0.63</v>
      </c>
      <c r="BO135" s="26">
        <v>2.81</v>
      </c>
      <c r="BP135" s="26">
        <v>3.2500000000000001E-2</v>
      </c>
      <c r="BQ135" s="26">
        <v>0.22</v>
      </c>
      <c r="BR135" s="26">
        <v>1.85</v>
      </c>
      <c r="BS135" s="26">
        <v>3.2500000000000001E-2</v>
      </c>
      <c r="BT135" s="26">
        <v>0.41499999999999998</v>
      </c>
      <c r="BU135" s="26">
        <v>1.8774999999999999</v>
      </c>
      <c r="BV135" s="26">
        <v>2.2499999999999999E-2</v>
      </c>
      <c r="BW135" s="26">
        <v>0.55500000000000005</v>
      </c>
      <c r="BX135" s="26">
        <v>1.6274999999999999</v>
      </c>
      <c r="BY135" s="26">
        <v>0.03</v>
      </c>
      <c r="BZ135" s="26">
        <v>0.375</v>
      </c>
      <c r="CA135" s="26">
        <v>1.4750000000000001</v>
      </c>
      <c r="CB135" s="26">
        <v>2.2499999999999999E-2</v>
      </c>
      <c r="CC135" s="26">
        <v>0.33</v>
      </c>
      <c r="CD135" s="26">
        <v>1.6525000000000001</v>
      </c>
      <c r="CE135" s="26">
        <v>0.06</v>
      </c>
      <c r="CF135" s="26">
        <v>0.62</v>
      </c>
      <c r="CG135" s="26">
        <v>2.2000000000000002</v>
      </c>
      <c r="CH135" s="26">
        <v>0.09</v>
      </c>
      <c r="CI135" s="26">
        <v>0.62</v>
      </c>
      <c r="CJ135" s="26">
        <v>1.875</v>
      </c>
    </row>
    <row r="136" spans="1:88" x14ac:dyDescent="0.3">
      <c r="A136" t="s">
        <v>238</v>
      </c>
      <c r="B136" s="26">
        <v>0.01</v>
      </c>
      <c r="C136" s="26">
        <v>0.73</v>
      </c>
      <c r="D136" s="26">
        <v>3.0350000000000001</v>
      </c>
      <c r="E136" s="26">
        <v>0.03</v>
      </c>
      <c r="F136" s="26">
        <v>0.56000000000000005</v>
      </c>
      <c r="G136" s="26">
        <v>3.1675</v>
      </c>
      <c r="H136" s="26">
        <v>3.2500000000000001E-2</v>
      </c>
      <c r="I136" s="26">
        <v>0.47499999999999998</v>
      </c>
      <c r="J136" s="26">
        <v>2.9325000000000001</v>
      </c>
      <c r="K136" s="26">
        <v>0</v>
      </c>
      <c r="L136" s="26">
        <v>0.37</v>
      </c>
      <c r="M136" s="26">
        <v>2.6074999999999999</v>
      </c>
      <c r="N136" s="26">
        <v>0.01</v>
      </c>
      <c r="O136" s="26">
        <v>0.42499999999999999</v>
      </c>
      <c r="P136" s="26">
        <v>2.6549999999999998</v>
      </c>
      <c r="Q136" s="26">
        <v>6.25E-2</v>
      </c>
      <c r="R136" s="26">
        <v>0.53500000000000003</v>
      </c>
      <c r="S136" s="26">
        <v>2.6549999999999998</v>
      </c>
      <c r="T136" s="26">
        <v>6.25E-2</v>
      </c>
      <c r="U136" s="26">
        <v>0.52500000000000002</v>
      </c>
      <c r="V136" s="26">
        <v>2.6</v>
      </c>
      <c r="W136" s="26">
        <v>0.05</v>
      </c>
      <c r="X136" s="26">
        <v>0.47499999999999998</v>
      </c>
      <c r="Y136" s="26">
        <v>2.2475000000000001</v>
      </c>
      <c r="Z136" s="26">
        <v>0.04</v>
      </c>
      <c r="AA136" s="26">
        <v>0.44500000000000001</v>
      </c>
      <c r="AB136" s="26">
        <v>1.8075000000000001</v>
      </c>
      <c r="AC136" s="26">
        <v>0</v>
      </c>
      <c r="AD136" s="26">
        <v>0.18</v>
      </c>
      <c r="AE136" s="26">
        <v>3.0649999999999999</v>
      </c>
      <c r="AF136" s="26">
        <v>0</v>
      </c>
      <c r="AG136" s="26">
        <v>0.23499999999999999</v>
      </c>
      <c r="AH136" s="26">
        <v>3.125</v>
      </c>
      <c r="AI136" s="26">
        <v>0</v>
      </c>
      <c r="AJ136" s="26">
        <v>0.19500000000000001</v>
      </c>
      <c r="AK136" s="26">
        <v>3.0375000000000001</v>
      </c>
      <c r="AL136" s="26">
        <v>0</v>
      </c>
      <c r="AM136" s="26">
        <v>0.19</v>
      </c>
      <c r="AN136" s="26">
        <v>2.9874999999999998</v>
      </c>
      <c r="AO136" s="26">
        <v>0</v>
      </c>
      <c r="AP136" s="26">
        <v>0.21</v>
      </c>
      <c r="AQ136" s="26">
        <v>2.6175000000000002</v>
      </c>
      <c r="AR136" s="26">
        <v>0</v>
      </c>
      <c r="AS136" s="26">
        <v>0.02</v>
      </c>
      <c r="AT136" s="26">
        <v>4.0350000000000001</v>
      </c>
      <c r="AU136" s="26">
        <v>0</v>
      </c>
      <c r="AV136" s="26">
        <v>1.4999999999999999E-2</v>
      </c>
      <c r="AW136" s="26">
        <v>3.3174999999999999</v>
      </c>
      <c r="AX136" s="26">
        <v>0</v>
      </c>
      <c r="AY136" s="26">
        <v>0.27</v>
      </c>
      <c r="AZ136" s="26">
        <v>2.75</v>
      </c>
      <c r="BA136" s="26">
        <v>0</v>
      </c>
      <c r="BB136" s="26">
        <v>0.28000000000000003</v>
      </c>
      <c r="BC136" s="26">
        <v>2.6924999999999999</v>
      </c>
      <c r="BD136" s="26">
        <v>0</v>
      </c>
      <c r="BE136" s="26">
        <v>0</v>
      </c>
      <c r="BF136" s="26">
        <v>1.82</v>
      </c>
      <c r="BG136" s="26">
        <v>0</v>
      </c>
      <c r="BH136" s="26">
        <v>0.33500000000000002</v>
      </c>
      <c r="BI136" s="26">
        <v>2.7625000000000002</v>
      </c>
      <c r="BJ136" s="26">
        <v>0</v>
      </c>
      <c r="BK136" s="26">
        <v>0.26500000000000001</v>
      </c>
      <c r="BL136" s="26">
        <v>2.1749999999999998</v>
      </c>
      <c r="BM136" s="26">
        <v>0</v>
      </c>
      <c r="BN136" s="26">
        <v>0.28999999999999998</v>
      </c>
      <c r="BO136" s="26">
        <v>2.3325</v>
      </c>
      <c r="BP136" s="26">
        <v>0.02</v>
      </c>
      <c r="BQ136" s="26">
        <v>0.55500000000000005</v>
      </c>
      <c r="BR136" s="26">
        <v>2.6825000000000001</v>
      </c>
      <c r="BS136" s="26">
        <v>2.2499999999999999E-2</v>
      </c>
      <c r="BT136" s="26">
        <v>0.43</v>
      </c>
      <c r="BU136" s="26">
        <v>2.1349999999999998</v>
      </c>
      <c r="BV136" s="26">
        <v>3.2500000000000001E-2</v>
      </c>
      <c r="BW136" s="26">
        <v>0.44</v>
      </c>
      <c r="BX136" s="26">
        <v>1.9550000000000001</v>
      </c>
      <c r="BY136" s="26">
        <v>0.03</v>
      </c>
      <c r="BZ136" s="26">
        <v>0.39500000000000002</v>
      </c>
      <c r="CA136" s="26">
        <v>1.3825000000000001</v>
      </c>
      <c r="CB136" s="26">
        <v>2.2499999999999999E-2</v>
      </c>
      <c r="CC136" s="26">
        <v>0.28000000000000003</v>
      </c>
      <c r="CD136" s="26">
        <v>1.105</v>
      </c>
      <c r="CE136" s="26">
        <v>0.03</v>
      </c>
      <c r="CF136" s="26">
        <v>0.52</v>
      </c>
      <c r="CG136" s="26">
        <v>2.3774999999999999</v>
      </c>
      <c r="CH136" s="26">
        <v>0.05</v>
      </c>
      <c r="CI136" s="26">
        <v>0.53</v>
      </c>
      <c r="CJ136" s="26">
        <v>1.825</v>
      </c>
    </row>
    <row r="137" spans="1:88" x14ac:dyDescent="0.3">
      <c r="A137" t="s">
        <v>239</v>
      </c>
      <c r="B137" s="26">
        <v>2.2499999999999999E-2</v>
      </c>
      <c r="C137" s="26">
        <v>0.24</v>
      </c>
      <c r="D137" s="26">
        <v>2.2999999999999998</v>
      </c>
      <c r="E137" s="26">
        <v>0.02</v>
      </c>
      <c r="F137" s="26">
        <v>0.33500000000000002</v>
      </c>
      <c r="G137" s="26">
        <v>2.5625</v>
      </c>
      <c r="H137" s="26">
        <v>0.02</v>
      </c>
      <c r="I137" s="26">
        <v>0.33500000000000002</v>
      </c>
      <c r="J137" s="26">
        <v>2.835</v>
      </c>
      <c r="K137" s="26">
        <v>0</v>
      </c>
      <c r="L137" s="26">
        <v>0.15</v>
      </c>
      <c r="M137" s="26">
        <v>2.59</v>
      </c>
      <c r="N137" s="26">
        <v>0.02</v>
      </c>
      <c r="O137" s="26">
        <v>0.26500000000000001</v>
      </c>
      <c r="P137" s="26">
        <v>2.9575</v>
      </c>
      <c r="Q137" s="26">
        <v>0.03</v>
      </c>
      <c r="R137" s="26">
        <v>0.33500000000000002</v>
      </c>
      <c r="S137" s="26">
        <v>2.5924999999999998</v>
      </c>
      <c r="T137" s="26">
        <v>0.03</v>
      </c>
      <c r="U137" s="26">
        <v>0.33</v>
      </c>
      <c r="V137" s="26">
        <v>2.5724999999999998</v>
      </c>
      <c r="W137" s="26">
        <v>0.02</v>
      </c>
      <c r="X137" s="26">
        <v>0.26</v>
      </c>
      <c r="Y137" s="26">
        <v>2.4</v>
      </c>
      <c r="Z137" s="26">
        <v>0.03</v>
      </c>
      <c r="AA137" s="26">
        <v>0.30499999999999999</v>
      </c>
      <c r="AB137" s="26">
        <v>2.2349999999999999</v>
      </c>
      <c r="AC137" s="26">
        <v>0</v>
      </c>
      <c r="AD137" s="26">
        <v>6.5000000000000002E-2</v>
      </c>
      <c r="AE137" s="26">
        <v>2.5375000000000001</v>
      </c>
      <c r="AF137" s="26">
        <v>0</v>
      </c>
      <c r="AG137" s="26">
        <v>0.08</v>
      </c>
      <c r="AH137" s="26">
        <v>2.54</v>
      </c>
      <c r="AI137" s="26">
        <v>0</v>
      </c>
      <c r="AJ137" s="26">
        <v>7.4999999999999997E-2</v>
      </c>
      <c r="AK137" s="26">
        <v>2.3475000000000001</v>
      </c>
      <c r="AL137" s="26">
        <v>0</v>
      </c>
      <c r="AM137" s="26">
        <v>7.0000000000000007E-2</v>
      </c>
      <c r="AN137" s="26">
        <v>2.3075000000000001</v>
      </c>
      <c r="AO137" s="26">
        <v>0</v>
      </c>
      <c r="AP137" s="26">
        <v>0.11</v>
      </c>
      <c r="AQ137" s="26">
        <v>2.1875</v>
      </c>
      <c r="AR137" s="26">
        <v>0</v>
      </c>
      <c r="AS137" s="26">
        <v>0.05</v>
      </c>
      <c r="AT137" s="26">
        <v>3.3025000000000002</v>
      </c>
      <c r="AU137" s="26">
        <v>0</v>
      </c>
      <c r="AV137" s="26">
        <v>7.0000000000000007E-2</v>
      </c>
      <c r="AW137" s="26">
        <v>2.6625000000000001</v>
      </c>
      <c r="AX137" s="26">
        <v>0</v>
      </c>
      <c r="AY137" s="26">
        <v>0.12</v>
      </c>
      <c r="AZ137" s="26">
        <v>2.105</v>
      </c>
      <c r="BA137" s="26">
        <v>0</v>
      </c>
      <c r="BB137" s="26">
        <v>0.12</v>
      </c>
      <c r="BC137" s="26">
        <v>2.0975000000000001</v>
      </c>
      <c r="BD137" s="26">
        <v>0</v>
      </c>
      <c r="BE137" s="26">
        <v>0</v>
      </c>
      <c r="BF137" s="26">
        <v>1.4025000000000001</v>
      </c>
      <c r="BG137" s="26">
        <v>0</v>
      </c>
      <c r="BH137" s="26">
        <v>0.11</v>
      </c>
      <c r="BI137" s="26">
        <v>2.0550000000000002</v>
      </c>
      <c r="BJ137" s="26">
        <v>0</v>
      </c>
      <c r="BK137" s="26">
        <v>0.115</v>
      </c>
      <c r="BL137" s="26">
        <v>1.9975000000000001</v>
      </c>
      <c r="BM137" s="26">
        <v>0</v>
      </c>
      <c r="BN137" s="26">
        <v>0.125</v>
      </c>
      <c r="BO137" s="26">
        <v>2.0950000000000002</v>
      </c>
      <c r="BP137" s="26">
        <v>2.5000000000000001E-2</v>
      </c>
      <c r="BQ137" s="26">
        <v>0.41</v>
      </c>
      <c r="BR137" s="26">
        <v>1.89</v>
      </c>
      <c r="BS137" s="26">
        <v>0.02</v>
      </c>
      <c r="BT137" s="26">
        <v>0.46500000000000002</v>
      </c>
      <c r="BU137" s="26">
        <v>2.2149999999999999</v>
      </c>
      <c r="BV137" s="26">
        <v>0.02</v>
      </c>
      <c r="BW137" s="26">
        <v>0.435</v>
      </c>
      <c r="BX137" s="26">
        <v>1.9624999999999999</v>
      </c>
      <c r="BY137" s="26">
        <v>1.2500000000000001E-2</v>
      </c>
      <c r="BZ137" s="26">
        <v>0.3</v>
      </c>
      <c r="CA137" s="26">
        <v>1.8</v>
      </c>
      <c r="CB137" s="26">
        <v>0.01</v>
      </c>
      <c r="CC137" s="26">
        <v>0.2</v>
      </c>
      <c r="CD137" s="26">
        <v>1.5125</v>
      </c>
      <c r="CE137" s="26">
        <v>0.02</v>
      </c>
      <c r="CF137" s="26">
        <v>0.35</v>
      </c>
      <c r="CG137" s="26">
        <v>2.4249999999999998</v>
      </c>
      <c r="CH137" s="26">
        <v>2.2499999999999999E-2</v>
      </c>
      <c r="CI137" s="26">
        <v>0.41</v>
      </c>
      <c r="CJ137" s="26">
        <v>2.13</v>
      </c>
    </row>
    <row r="138" spans="1:88" x14ac:dyDescent="0.3">
      <c r="A138" t="s">
        <v>240</v>
      </c>
      <c r="B138" s="26">
        <v>0</v>
      </c>
      <c r="C138" s="26">
        <v>0.375</v>
      </c>
      <c r="D138" s="26">
        <v>2.5074999999999998</v>
      </c>
      <c r="E138" s="26">
        <v>2.5000000000000001E-3</v>
      </c>
      <c r="F138" s="26">
        <v>0.32500000000000001</v>
      </c>
      <c r="G138" s="26">
        <v>2.5024999999999999</v>
      </c>
      <c r="H138" s="26">
        <v>0.01</v>
      </c>
      <c r="I138" s="26">
        <v>0.26</v>
      </c>
      <c r="J138" s="26">
        <v>2.2374999999999998</v>
      </c>
      <c r="K138" s="26">
        <v>0</v>
      </c>
      <c r="L138" s="26">
        <v>0.13500000000000001</v>
      </c>
      <c r="M138" s="26">
        <v>2.2225000000000001</v>
      </c>
      <c r="N138" s="26">
        <v>0</v>
      </c>
      <c r="O138" s="26">
        <v>0.15</v>
      </c>
      <c r="P138" s="26">
        <v>2.0099999999999998</v>
      </c>
      <c r="Q138" s="26">
        <v>0.01</v>
      </c>
      <c r="R138" s="26">
        <v>0.35</v>
      </c>
      <c r="S138" s="26">
        <v>2.4750000000000001</v>
      </c>
      <c r="T138" s="26">
        <v>1.2500000000000001E-2</v>
      </c>
      <c r="U138" s="26">
        <v>0.35</v>
      </c>
      <c r="V138" s="26">
        <v>2.4275000000000002</v>
      </c>
      <c r="W138" s="26">
        <v>1.2500000000000001E-2</v>
      </c>
      <c r="X138" s="26">
        <v>0.36</v>
      </c>
      <c r="Y138" s="26">
        <v>2.14</v>
      </c>
      <c r="Z138" s="26">
        <v>2.2499999999999999E-2</v>
      </c>
      <c r="AA138" s="26">
        <v>0.4</v>
      </c>
      <c r="AB138" s="26">
        <v>1.905</v>
      </c>
      <c r="AC138" s="26">
        <v>0</v>
      </c>
      <c r="AD138" s="26">
        <v>9.5000000000000001E-2</v>
      </c>
      <c r="AE138" s="26">
        <v>2.3199999999999998</v>
      </c>
      <c r="AF138" s="26">
        <v>0</v>
      </c>
      <c r="AG138" s="26">
        <v>0.105</v>
      </c>
      <c r="AH138" s="26">
        <v>2.3250000000000002</v>
      </c>
      <c r="AI138" s="26">
        <v>0</v>
      </c>
      <c r="AJ138" s="26">
        <v>0.12</v>
      </c>
      <c r="AK138" s="26">
        <v>2.2275</v>
      </c>
      <c r="AL138" s="26">
        <v>0</v>
      </c>
      <c r="AM138" s="26">
        <v>0.12</v>
      </c>
      <c r="AN138" s="26">
        <v>2.1825000000000001</v>
      </c>
      <c r="AO138" s="26">
        <v>0</v>
      </c>
      <c r="AP138" s="26">
        <v>0.14000000000000001</v>
      </c>
      <c r="AQ138" s="26">
        <v>2.0674999999999999</v>
      </c>
      <c r="AR138" s="26">
        <v>0</v>
      </c>
      <c r="AS138" s="26">
        <v>5.5E-2</v>
      </c>
      <c r="AT138" s="26">
        <v>2.5874999999999999</v>
      </c>
      <c r="AU138" s="26">
        <v>0</v>
      </c>
      <c r="AV138" s="26">
        <v>0.05</v>
      </c>
      <c r="AW138" s="26">
        <v>2.0924999999999998</v>
      </c>
      <c r="AX138" s="26">
        <v>0</v>
      </c>
      <c r="AY138" s="26">
        <v>0.20499999999999999</v>
      </c>
      <c r="AZ138" s="26">
        <v>2.12</v>
      </c>
      <c r="BA138" s="26">
        <v>0</v>
      </c>
      <c r="BB138" s="26">
        <v>0.2</v>
      </c>
      <c r="BC138" s="26">
        <v>2.11</v>
      </c>
      <c r="BD138" s="26">
        <v>0</v>
      </c>
      <c r="BE138" s="26">
        <v>1.4999999999999999E-2</v>
      </c>
      <c r="BF138" s="26">
        <v>1.03</v>
      </c>
      <c r="BG138" s="26">
        <v>0</v>
      </c>
      <c r="BH138" s="26">
        <v>0.17</v>
      </c>
      <c r="BI138" s="26">
        <v>1.91</v>
      </c>
      <c r="BJ138" s="26">
        <v>0</v>
      </c>
      <c r="BK138" s="26">
        <v>0.17499999999999999</v>
      </c>
      <c r="BL138" s="26">
        <v>1.5325</v>
      </c>
      <c r="BM138" s="26">
        <v>0</v>
      </c>
      <c r="BN138" s="26">
        <v>0.17</v>
      </c>
      <c r="BO138" s="26">
        <v>1.5175000000000001</v>
      </c>
      <c r="BP138" s="26">
        <v>0.01</v>
      </c>
      <c r="BQ138" s="26">
        <v>0.21</v>
      </c>
      <c r="BR138" s="26">
        <v>2.11</v>
      </c>
      <c r="BS138" s="26">
        <v>1.2500000000000001E-2</v>
      </c>
      <c r="BT138" s="26">
        <v>0.19</v>
      </c>
      <c r="BU138" s="26">
        <v>2.0674999999999999</v>
      </c>
      <c r="BV138" s="26">
        <v>0.01</v>
      </c>
      <c r="BW138" s="26">
        <v>0.155</v>
      </c>
      <c r="BX138" s="26">
        <v>2.1349999999999998</v>
      </c>
      <c r="BY138" s="26">
        <v>0.01</v>
      </c>
      <c r="BZ138" s="26">
        <v>0.1</v>
      </c>
      <c r="CA138" s="26">
        <v>1.67</v>
      </c>
      <c r="CB138" s="26">
        <v>0.02</v>
      </c>
      <c r="CC138" s="26">
        <v>7.4999999999999997E-2</v>
      </c>
      <c r="CD138" s="26">
        <v>1.26</v>
      </c>
      <c r="CE138" s="26">
        <v>0.02</v>
      </c>
      <c r="CF138" s="26">
        <v>0.27500000000000002</v>
      </c>
      <c r="CG138" s="26">
        <v>1.7849999999999999</v>
      </c>
      <c r="CH138" s="26">
        <v>0.02</v>
      </c>
      <c r="CI138" s="26">
        <v>0.245</v>
      </c>
      <c r="CJ138" s="26">
        <v>1.5249999999999999</v>
      </c>
    </row>
    <row r="139" spans="1:88" x14ac:dyDescent="0.3">
      <c r="A139" t="s">
        <v>241</v>
      </c>
      <c r="B139" s="26">
        <v>2.5000000000000001E-3</v>
      </c>
      <c r="C139" s="26">
        <v>0.43</v>
      </c>
      <c r="D139" s="26">
        <v>3.1974999999999998</v>
      </c>
      <c r="E139" s="26">
        <v>0.02</v>
      </c>
      <c r="F139" s="26">
        <v>0.36499999999999999</v>
      </c>
      <c r="G139" s="26">
        <v>3.415</v>
      </c>
      <c r="H139" s="26">
        <v>0.03</v>
      </c>
      <c r="I139" s="26">
        <v>0.42499999999999999</v>
      </c>
      <c r="J139" s="26">
        <v>2.92</v>
      </c>
      <c r="K139" s="26">
        <v>0</v>
      </c>
      <c r="L139" s="26">
        <v>0.23499999999999999</v>
      </c>
      <c r="M139" s="26">
        <v>1.7975000000000001</v>
      </c>
      <c r="N139" s="26">
        <v>0.01</v>
      </c>
      <c r="O139" s="26">
        <v>0.22500000000000001</v>
      </c>
      <c r="P139" s="26">
        <v>1.895</v>
      </c>
      <c r="Q139" s="26">
        <v>0.03</v>
      </c>
      <c r="R139" s="26">
        <v>0.435</v>
      </c>
      <c r="S139" s="26">
        <v>2.9175</v>
      </c>
      <c r="T139" s="26">
        <v>0.03</v>
      </c>
      <c r="U139" s="26">
        <v>0.42499999999999999</v>
      </c>
      <c r="V139" s="26">
        <v>2.8824999999999998</v>
      </c>
      <c r="W139" s="26">
        <v>0.03</v>
      </c>
      <c r="X139" s="26">
        <v>0.33500000000000002</v>
      </c>
      <c r="Y139" s="26">
        <v>2.7725</v>
      </c>
      <c r="Z139" s="26">
        <v>0.02</v>
      </c>
      <c r="AA139" s="26">
        <v>0.27</v>
      </c>
      <c r="AB139" s="26">
        <v>2.3250000000000002</v>
      </c>
      <c r="AC139" s="26">
        <v>0</v>
      </c>
      <c r="AD139" s="26">
        <v>0.15</v>
      </c>
      <c r="AE139" s="26">
        <v>2.1475</v>
      </c>
      <c r="AF139" s="26">
        <v>0</v>
      </c>
      <c r="AG139" s="26">
        <v>0.185</v>
      </c>
      <c r="AH139" s="26">
        <v>2.0775000000000001</v>
      </c>
      <c r="AI139" s="26">
        <v>0</v>
      </c>
      <c r="AJ139" s="26">
        <v>0.16</v>
      </c>
      <c r="AK139" s="26">
        <v>1.76</v>
      </c>
      <c r="AL139" s="26">
        <v>0</v>
      </c>
      <c r="AM139" s="26">
        <v>0.16</v>
      </c>
      <c r="AN139" s="26">
        <v>1.7175</v>
      </c>
      <c r="AO139" s="26">
        <v>0</v>
      </c>
      <c r="AP139" s="26">
        <v>0.22500000000000001</v>
      </c>
      <c r="AQ139" s="26">
        <v>1.4924999999999999</v>
      </c>
      <c r="AR139" s="26">
        <v>0</v>
      </c>
      <c r="AS139" s="26">
        <v>7.0000000000000007E-2</v>
      </c>
      <c r="AT139" s="26">
        <v>2.9325000000000001</v>
      </c>
      <c r="AU139" s="26">
        <v>0</v>
      </c>
      <c r="AV139" s="26">
        <v>0.04</v>
      </c>
      <c r="AW139" s="26">
        <v>2.4325000000000001</v>
      </c>
      <c r="AX139" s="26">
        <v>0</v>
      </c>
      <c r="AY139" s="26">
        <v>0.19</v>
      </c>
      <c r="AZ139" s="26">
        <v>1.7175</v>
      </c>
      <c r="BA139" s="26">
        <v>0</v>
      </c>
      <c r="BB139" s="26">
        <v>0.19</v>
      </c>
      <c r="BC139" s="26">
        <v>1.71</v>
      </c>
      <c r="BD139" s="26">
        <v>0</v>
      </c>
      <c r="BE139" s="26">
        <v>0</v>
      </c>
      <c r="BF139" s="26">
        <v>1.5249999999999999</v>
      </c>
      <c r="BG139" s="26">
        <v>0</v>
      </c>
      <c r="BH139" s="26">
        <v>0.155</v>
      </c>
      <c r="BI139" s="26">
        <v>1.6274999999999999</v>
      </c>
      <c r="BJ139" s="26">
        <v>0</v>
      </c>
      <c r="BK139" s="26">
        <v>0.115</v>
      </c>
      <c r="BL139" s="26">
        <v>1.44</v>
      </c>
      <c r="BM139" s="26">
        <v>0</v>
      </c>
      <c r="BN139" s="26">
        <v>0.13</v>
      </c>
      <c r="BO139" s="26">
        <v>1.5674999999999999</v>
      </c>
      <c r="BP139" s="26">
        <v>0.01</v>
      </c>
      <c r="BQ139" s="26">
        <v>0.155</v>
      </c>
      <c r="BR139" s="26">
        <v>3.06</v>
      </c>
      <c r="BS139" s="26">
        <v>0.01</v>
      </c>
      <c r="BT139" s="26">
        <v>0.17</v>
      </c>
      <c r="BU139" s="26">
        <v>2.6974999999999998</v>
      </c>
      <c r="BV139" s="26">
        <v>0.01</v>
      </c>
      <c r="BW139" s="26">
        <v>0.17499999999999999</v>
      </c>
      <c r="BX139" s="26">
        <v>2.3424999999999998</v>
      </c>
      <c r="BY139" s="26">
        <v>0.01</v>
      </c>
      <c r="BZ139" s="26">
        <v>0.155</v>
      </c>
      <c r="CA139" s="26">
        <v>2.1</v>
      </c>
      <c r="CB139" s="26">
        <v>0.01</v>
      </c>
      <c r="CC139" s="26">
        <v>0.11</v>
      </c>
      <c r="CD139" s="26">
        <v>1.3774999999999999</v>
      </c>
      <c r="CE139" s="26">
        <v>0.01</v>
      </c>
      <c r="CF139" s="26">
        <v>0.19500000000000001</v>
      </c>
      <c r="CG139" s="26">
        <v>2.0150000000000001</v>
      </c>
      <c r="CH139" s="26">
        <v>0.01</v>
      </c>
      <c r="CI139" s="26">
        <v>0.24</v>
      </c>
      <c r="CJ139" s="26">
        <v>2.27</v>
      </c>
    </row>
    <row r="140" spans="1:88" x14ac:dyDescent="0.3">
      <c r="A140" t="s">
        <v>242</v>
      </c>
      <c r="B140" s="26">
        <v>2.5000000000000001E-3</v>
      </c>
      <c r="C140" s="26">
        <v>0.38</v>
      </c>
      <c r="D140" s="26">
        <v>3.2225000000000001</v>
      </c>
      <c r="E140" s="26">
        <v>0.02</v>
      </c>
      <c r="F140" s="26">
        <v>0.42499999999999999</v>
      </c>
      <c r="G140" s="26">
        <v>3.9550000000000001</v>
      </c>
      <c r="H140" s="26">
        <v>0.04</v>
      </c>
      <c r="I140" s="26">
        <v>0.39500000000000002</v>
      </c>
      <c r="J140" s="26">
        <v>3.5150000000000001</v>
      </c>
      <c r="K140" s="26">
        <v>0</v>
      </c>
      <c r="L140" s="26">
        <v>0.12</v>
      </c>
      <c r="M140" s="26">
        <v>1.4924999999999999</v>
      </c>
      <c r="N140" s="26">
        <v>0.02</v>
      </c>
      <c r="O140" s="26">
        <v>0.20499999999999999</v>
      </c>
      <c r="P140" s="26">
        <v>1.3425</v>
      </c>
      <c r="Q140" s="26">
        <v>0.03</v>
      </c>
      <c r="R140" s="26">
        <v>0.33</v>
      </c>
      <c r="S140" s="26">
        <v>3.0074999999999998</v>
      </c>
      <c r="T140" s="26">
        <v>0.03</v>
      </c>
      <c r="U140" s="26">
        <v>0.32</v>
      </c>
      <c r="V140" s="26">
        <v>2.95</v>
      </c>
      <c r="W140" s="26">
        <v>2.2499999999999999E-2</v>
      </c>
      <c r="X140" s="26">
        <v>0.255</v>
      </c>
      <c r="Y140" s="26">
        <v>2.8450000000000002</v>
      </c>
      <c r="Z140" s="26">
        <v>3.2500000000000001E-2</v>
      </c>
      <c r="AA140" s="26">
        <v>0.245</v>
      </c>
      <c r="AB140" s="26">
        <v>2.5350000000000001</v>
      </c>
      <c r="AC140" s="26">
        <v>0</v>
      </c>
      <c r="AD140" s="26">
        <v>0.05</v>
      </c>
      <c r="AE140" s="26">
        <v>1.2475000000000001</v>
      </c>
      <c r="AF140" s="26">
        <v>0</v>
      </c>
      <c r="AG140" s="26">
        <v>5.5E-2</v>
      </c>
      <c r="AH140" s="26">
        <v>1.1375</v>
      </c>
      <c r="AI140" s="26">
        <v>0</v>
      </c>
      <c r="AJ140" s="26">
        <v>0.05</v>
      </c>
      <c r="AK140" s="26">
        <v>0.98750000000000004</v>
      </c>
      <c r="AL140" s="26">
        <v>0</v>
      </c>
      <c r="AM140" s="26">
        <v>0.05</v>
      </c>
      <c r="AN140" s="26">
        <v>0.96499999999999997</v>
      </c>
      <c r="AO140" s="26">
        <v>0</v>
      </c>
      <c r="AP140" s="26">
        <v>4.4999999999999998E-2</v>
      </c>
      <c r="AQ140" s="26">
        <v>1.0475000000000001</v>
      </c>
      <c r="AR140" s="26">
        <v>0</v>
      </c>
      <c r="AS140" s="26">
        <v>0</v>
      </c>
      <c r="AT140" s="26">
        <v>1.5925</v>
      </c>
      <c r="AU140" s="26">
        <v>0</v>
      </c>
      <c r="AV140" s="26">
        <v>0</v>
      </c>
      <c r="AW140" s="26">
        <v>1.2375</v>
      </c>
      <c r="AX140" s="26">
        <v>0</v>
      </c>
      <c r="AY140" s="26">
        <v>0.05</v>
      </c>
      <c r="AZ140" s="26">
        <v>0.9375</v>
      </c>
      <c r="BA140" s="26">
        <v>0</v>
      </c>
      <c r="BB140" s="26">
        <v>0.05</v>
      </c>
      <c r="BC140" s="26">
        <v>0.92749999999999999</v>
      </c>
      <c r="BD140" s="26">
        <v>0</v>
      </c>
      <c r="BE140" s="26">
        <v>0</v>
      </c>
      <c r="BF140" s="26">
        <v>0.30249999999999999</v>
      </c>
      <c r="BG140" s="26">
        <v>0</v>
      </c>
      <c r="BH140" s="26">
        <v>0.04</v>
      </c>
      <c r="BI140" s="26">
        <v>0.76500000000000001</v>
      </c>
      <c r="BJ140" s="26">
        <v>0</v>
      </c>
      <c r="BK140" s="26">
        <v>0.06</v>
      </c>
      <c r="BL140" s="26">
        <v>0.83</v>
      </c>
      <c r="BM140" s="26">
        <v>0</v>
      </c>
      <c r="BN140" s="26">
        <v>0.05</v>
      </c>
      <c r="BO140" s="26">
        <v>0.89249999999999996</v>
      </c>
      <c r="BP140" s="26">
        <v>0.02</v>
      </c>
      <c r="BQ140" s="26">
        <v>0.17</v>
      </c>
      <c r="BR140" s="26">
        <v>2.4275000000000002</v>
      </c>
      <c r="BS140" s="26">
        <v>1.2500000000000001E-2</v>
      </c>
      <c r="BT140" s="26">
        <v>0.125</v>
      </c>
      <c r="BU140" s="26">
        <v>1.7450000000000001</v>
      </c>
      <c r="BV140" s="26">
        <v>0.02</v>
      </c>
      <c r="BW140" s="26">
        <v>0.1</v>
      </c>
      <c r="BX140" s="26">
        <v>1.38</v>
      </c>
      <c r="BY140" s="26">
        <v>0.02</v>
      </c>
      <c r="BZ140" s="26">
        <v>0.115</v>
      </c>
      <c r="CA140" s="26">
        <v>0.97750000000000004</v>
      </c>
      <c r="CB140" s="26">
        <v>0.02</v>
      </c>
      <c r="CC140" s="26">
        <v>9.5000000000000001E-2</v>
      </c>
      <c r="CD140" s="26">
        <v>1.2350000000000001</v>
      </c>
      <c r="CE140" s="26">
        <v>0.02</v>
      </c>
      <c r="CF140" s="26">
        <v>0.20499999999999999</v>
      </c>
      <c r="CG140" s="26">
        <v>1.5549999999999999</v>
      </c>
      <c r="CH140" s="26">
        <v>0.02</v>
      </c>
      <c r="CI140" s="26">
        <v>0.215</v>
      </c>
      <c r="CJ140" s="26">
        <v>2.0950000000000002</v>
      </c>
    </row>
    <row r="141" spans="1:88" x14ac:dyDescent="0.3">
      <c r="A141" t="s">
        <v>97</v>
      </c>
      <c r="B141" s="26">
        <v>0</v>
      </c>
      <c r="C141" s="26">
        <v>0.315</v>
      </c>
      <c r="D141" s="26">
        <v>2.415</v>
      </c>
      <c r="E141" s="26">
        <v>2.2499999999999999E-2</v>
      </c>
      <c r="F141" s="26">
        <v>0.39</v>
      </c>
      <c r="G141" s="26">
        <v>2.79</v>
      </c>
      <c r="H141" s="26">
        <v>2.2499999999999999E-2</v>
      </c>
      <c r="I141" s="26">
        <v>0.34499999999999997</v>
      </c>
      <c r="J141" s="26">
        <v>2.5575000000000001</v>
      </c>
      <c r="K141" s="26">
        <v>0</v>
      </c>
      <c r="L141" s="26">
        <v>0.08</v>
      </c>
      <c r="M141" s="26">
        <v>1.1575</v>
      </c>
      <c r="N141" s="26">
        <v>0</v>
      </c>
      <c r="O141" s="26">
        <v>0.13500000000000001</v>
      </c>
      <c r="P141" s="26">
        <v>1.2450000000000001</v>
      </c>
      <c r="Q141" s="26">
        <v>3.2500000000000001E-2</v>
      </c>
      <c r="R141" s="26">
        <v>0.40500000000000003</v>
      </c>
      <c r="S141" s="26">
        <v>2.2349999999999999</v>
      </c>
      <c r="T141" s="26">
        <v>3.2500000000000001E-2</v>
      </c>
      <c r="U141" s="26">
        <v>0.39500000000000002</v>
      </c>
      <c r="V141" s="26">
        <v>2.2025000000000001</v>
      </c>
      <c r="W141" s="26">
        <v>0.03</v>
      </c>
      <c r="X141" s="26">
        <v>0.33500000000000002</v>
      </c>
      <c r="Y141" s="26">
        <v>2.02</v>
      </c>
      <c r="Z141" s="26">
        <v>4.4999999999999998E-2</v>
      </c>
      <c r="AA141" s="26">
        <v>0.27</v>
      </c>
      <c r="AB141" s="26">
        <v>2.0874999999999999</v>
      </c>
      <c r="AC141" s="26">
        <v>0</v>
      </c>
      <c r="AD141" s="26">
        <v>0.125</v>
      </c>
      <c r="AE141" s="26">
        <v>2.93</v>
      </c>
      <c r="AF141" s="26">
        <v>0</v>
      </c>
      <c r="AG141" s="26">
        <v>0.13500000000000001</v>
      </c>
      <c r="AH141" s="26">
        <v>2.81</v>
      </c>
      <c r="AI141" s="26">
        <v>0</v>
      </c>
      <c r="AJ141" s="26">
        <v>0.115</v>
      </c>
      <c r="AK141" s="26">
        <v>2.395</v>
      </c>
      <c r="AL141" s="26">
        <v>0</v>
      </c>
      <c r="AM141" s="26">
        <v>0.11</v>
      </c>
      <c r="AN141" s="26">
        <v>2.3275000000000001</v>
      </c>
      <c r="AO141" s="26">
        <v>0</v>
      </c>
      <c r="AP141" s="26">
        <v>7.4999999999999997E-2</v>
      </c>
      <c r="AQ141" s="26">
        <v>1.8</v>
      </c>
      <c r="AR141" s="26">
        <v>0</v>
      </c>
      <c r="AS141" s="26">
        <v>0.01</v>
      </c>
      <c r="AT141" s="26">
        <v>1.8975</v>
      </c>
      <c r="AU141" s="26">
        <v>0</v>
      </c>
      <c r="AV141" s="26">
        <v>0.03</v>
      </c>
      <c r="AW141" s="26">
        <v>1.175</v>
      </c>
      <c r="AX141" s="26">
        <v>0</v>
      </c>
      <c r="AY141" s="26">
        <v>0.1</v>
      </c>
      <c r="AZ141" s="26">
        <v>1.6675</v>
      </c>
      <c r="BA141" s="26">
        <v>0</v>
      </c>
      <c r="BB141" s="26">
        <v>0.1</v>
      </c>
      <c r="BC141" s="26">
        <v>1.6375</v>
      </c>
      <c r="BD141" s="26">
        <v>0</v>
      </c>
      <c r="BE141" s="26">
        <v>0</v>
      </c>
      <c r="BF141" s="26">
        <v>0.72750000000000004</v>
      </c>
      <c r="BG141" s="26">
        <v>0</v>
      </c>
      <c r="BH141" s="26">
        <v>0.105</v>
      </c>
      <c r="BI141" s="26">
        <v>1.375</v>
      </c>
      <c r="BJ141" s="26">
        <v>0</v>
      </c>
      <c r="BK141" s="26">
        <v>0.16</v>
      </c>
      <c r="BL141" s="26">
        <v>1.22</v>
      </c>
      <c r="BM141" s="26">
        <v>0</v>
      </c>
      <c r="BN141" s="26">
        <v>0.17</v>
      </c>
      <c r="BO141" s="26">
        <v>1.47</v>
      </c>
      <c r="BP141" s="26">
        <v>0.01</v>
      </c>
      <c r="BQ141" s="26">
        <v>0.18</v>
      </c>
      <c r="BR141" s="26">
        <v>1.68</v>
      </c>
      <c r="BS141" s="26">
        <v>0.01</v>
      </c>
      <c r="BT141" s="26">
        <v>0.11</v>
      </c>
      <c r="BU141" s="26">
        <v>1.8174999999999999</v>
      </c>
      <c r="BV141" s="26">
        <v>0.01</v>
      </c>
      <c r="BW141" s="26">
        <v>0.105</v>
      </c>
      <c r="BX141" s="26">
        <v>2.16</v>
      </c>
      <c r="BY141" s="26">
        <v>0.01</v>
      </c>
      <c r="BZ141" s="26">
        <v>0.1</v>
      </c>
      <c r="CA141" s="26">
        <v>1.9475</v>
      </c>
      <c r="CB141" s="26">
        <v>0.01</v>
      </c>
      <c r="CC141" s="26">
        <v>0.13</v>
      </c>
      <c r="CD141" s="26">
        <v>1.335</v>
      </c>
      <c r="CE141" s="26">
        <v>0.03</v>
      </c>
      <c r="CF141" s="26">
        <v>0.28499999999999998</v>
      </c>
      <c r="CG141" s="26">
        <v>1.5425</v>
      </c>
      <c r="CH141" s="26">
        <v>3.2500000000000001E-2</v>
      </c>
      <c r="CI141" s="26">
        <v>0.25</v>
      </c>
      <c r="CJ141" s="26">
        <v>1.6924999999999999</v>
      </c>
    </row>
    <row r="142" spans="1:88" x14ac:dyDescent="0.3">
      <c r="A142" t="s">
        <v>243</v>
      </c>
      <c r="B142" s="26">
        <v>1.2500000000000001E-2</v>
      </c>
      <c r="C142" s="26">
        <v>0.51500000000000001</v>
      </c>
      <c r="D142" s="26">
        <v>2.8275000000000001</v>
      </c>
      <c r="E142" s="26">
        <v>2.2499999999999999E-2</v>
      </c>
      <c r="F142" s="26">
        <v>0.6</v>
      </c>
      <c r="G142" s="26">
        <v>2.6675</v>
      </c>
      <c r="H142" s="26">
        <v>0.04</v>
      </c>
      <c r="I142" s="26">
        <v>0.51500000000000001</v>
      </c>
      <c r="J142" s="26">
        <v>2.4500000000000002</v>
      </c>
      <c r="K142" s="26">
        <v>0</v>
      </c>
      <c r="L142" s="26">
        <v>0.245</v>
      </c>
      <c r="M142" s="26">
        <v>2.2050000000000001</v>
      </c>
      <c r="N142" s="26">
        <v>0</v>
      </c>
      <c r="O142" s="26">
        <v>0.28499999999999998</v>
      </c>
      <c r="P142" s="26">
        <v>2.3224999999999998</v>
      </c>
      <c r="Q142" s="26">
        <v>0.04</v>
      </c>
      <c r="R142" s="26">
        <v>0.52500000000000002</v>
      </c>
      <c r="S142" s="26">
        <v>2.3574999999999999</v>
      </c>
      <c r="T142" s="26">
        <v>0.04</v>
      </c>
      <c r="U142" s="26">
        <v>0.51500000000000001</v>
      </c>
      <c r="V142" s="26">
        <v>2.3925000000000001</v>
      </c>
      <c r="W142" s="26">
        <v>0.03</v>
      </c>
      <c r="X142" s="26">
        <v>0.48</v>
      </c>
      <c r="Y142" s="26">
        <v>2.1775000000000002</v>
      </c>
      <c r="Z142" s="26">
        <v>0.03</v>
      </c>
      <c r="AA142" s="26">
        <v>0.53</v>
      </c>
      <c r="AB142" s="26">
        <v>1.9350000000000001</v>
      </c>
      <c r="AC142" s="26">
        <v>0</v>
      </c>
      <c r="AD142" s="26">
        <v>0.16500000000000001</v>
      </c>
      <c r="AE142" s="26">
        <v>3.0375000000000001</v>
      </c>
      <c r="AF142" s="26">
        <v>0</v>
      </c>
      <c r="AG142" s="26">
        <v>0.185</v>
      </c>
      <c r="AH142" s="26">
        <v>2.93</v>
      </c>
      <c r="AI142" s="26">
        <v>0</v>
      </c>
      <c r="AJ142" s="26">
        <v>0.21</v>
      </c>
      <c r="AK142" s="26">
        <v>2.5750000000000002</v>
      </c>
      <c r="AL142" s="26">
        <v>0</v>
      </c>
      <c r="AM142" s="26">
        <v>0.215</v>
      </c>
      <c r="AN142" s="26">
        <v>2.5375000000000001</v>
      </c>
      <c r="AO142" s="26">
        <v>0</v>
      </c>
      <c r="AP142" s="26">
        <v>0.18</v>
      </c>
      <c r="AQ142" s="26">
        <v>2.12</v>
      </c>
      <c r="AR142" s="26">
        <v>0</v>
      </c>
      <c r="AS142" s="26">
        <v>5.5E-2</v>
      </c>
      <c r="AT142" s="26">
        <v>2.3475000000000001</v>
      </c>
      <c r="AU142" s="26">
        <v>0</v>
      </c>
      <c r="AV142" s="26">
        <v>6.5000000000000002E-2</v>
      </c>
      <c r="AW142" s="26">
        <v>2.3624999999999998</v>
      </c>
      <c r="AX142" s="26">
        <v>0</v>
      </c>
      <c r="AY142" s="26">
        <v>0.22</v>
      </c>
      <c r="AZ142" s="26">
        <v>2.1349999999999998</v>
      </c>
      <c r="BA142" s="26">
        <v>0</v>
      </c>
      <c r="BB142" s="26">
        <v>0.215</v>
      </c>
      <c r="BC142" s="26">
        <v>2.1875</v>
      </c>
      <c r="BD142" s="26">
        <v>0</v>
      </c>
      <c r="BE142" s="26">
        <v>0.01</v>
      </c>
      <c r="BF142" s="26">
        <v>2.2599999999999998</v>
      </c>
      <c r="BG142" s="26">
        <v>0</v>
      </c>
      <c r="BH142" s="26">
        <v>0.19500000000000001</v>
      </c>
      <c r="BI142" s="26">
        <v>2.21</v>
      </c>
      <c r="BJ142" s="26">
        <v>2.5000000000000001E-3</v>
      </c>
      <c r="BK142" s="26">
        <v>0.14499999999999999</v>
      </c>
      <c r="BL142" s="26">
        <v>2.52</v>
      </c>
      <c r="BM142" s="26">
        <v>2.5000000000000001E-3</v>
      </c>
      <c r="BN142" s="26">
        <v>0.155</v>
      </c>
      <c r="BO142" s="26">
        <v>2.2549999999999999</v>
      </c>
      <c r="BP142" s="26">
        <v>0.01</v>
      </c>
      <c r="BQ142" s="26">
        <v>0.30499999999999999</v>
      </c>
      <c r="BR142" s="26">
        <v>2.0750000000000002</v>
      </c>
      <c r="BS142" s="26">
        <v>0.02</v>
      </c>
      <c r="BT142" s="26">
        <v>0.22500000000000001</v>
      </c>
      <c r="BU142" s="26">
        <v>1.9550000000000001</v>
      </c>
      <c r="BV142" s="26">
        <v>1.2500000000000001E-2</v>
      </c>
      <c r="BW142" s="26">
        <v>0.22500000000000001</v>
      </c>
      <c r="BX142" s="26">
        <v>1.81</v>
      </c>
      <c r="BY142" s="26">
        <v>1.2500000000000001E-2</v>
      </c>
      <c r="BZ142" s="26">
        <v>0.28999999999999998</v>
      </c>
      <c r="CA142" s="26">
        <v>1.7</v>
      </c>
      <c r="CB142" s="26">
        <v>0.01</v>
      </c>
      <c r="CC142" s="26">
        <v>0.23</v>
      </c>
      <c r="CD142" s="26">
        <v>1.8</v>
      </c>
      <c r="CE142" s="26">
        <v>0.02</v>
      </c>
      <c r="CF142" s="26">
        <v>0.33500000000000002</v>
      </c>
      <c r="CG142" s="26">
        <v>2.44</v>
      </c>
      <c r="CH142" s="26">
        <v>0.02</v>
      </c>
      <c r="CI142" s="26">
        <v>0.72499999999999998</v>
      </c>
      <c r="CJ142" s="26">
        <v>1.8049999999999999</v>
      </c>
    </row>
    <row r="143" spans="1:88" x14ac:dyDescent="0.3">
      <c r="A143" t="s">
        <v>244</v>
      </c>
      <c r="B143" s="26">
        <v>0</v>
      </c>
      <c r="C143" s="26">
        <v>0.95</v>
      </c>
      <c r="D143" s="26">
        <v>3.3774999999999999</v>
      </c>
      <c r="E143" s="26">
        <v>0.01</v>
      </c>
      <c r="F143" s="26">
        <v>0.99</v>
      </c>
      <c r="G143" s="26">
        <v>3.34</v>
      </c>
      <c r="H143" s="26">
        <v>0.02</v>
      </c>
      <c r="I143" s="26">
        <v>0.89</v>
      </c>
      <c r="J143" s="26">
        <v>3.1875</v>
      </c>
      <c r="K143" s="26">
        <v>0</v>
      </c>
      <c r="L143" s="26">
        <v>0.26</v>
      </c>
      <c r="M143" s="26">
        <v>2.3849999999999998</v>
      </c>
      <c r="N143" s="26">
        <v>2.5000000000000001E-3</v>
      </c>
      <c r="O143" s="26">
        <v>0.22500000000000001</v>
      </c>
      <c r="P143" s="26">
        <v>2.5474999999999999</v>
      </c>
      <c r="Q143" s="26">
        <v>4.2500000000000003E-2</v>
      </c>
      <c r="R143" s="26">
        <v>0.84</v>
      </c>
      <c r="S143" s="26">
        <v>2.4424999999999999</v>
      </c>
      <c r="T143" s="26">
        <v>0.04</v>
      </c>
      <c r="U143" s="26">
        <v>0.82499999999999996</v>
      </c>
      <c r="V143" s="26">
        <v>2.395</v>
      </c>
      <c r="W143" s="26">
        <v>0.03</v>
      </c>
      <c r="X143" s="26">
        <v>0.71499999999999997</v>
      </c>
      <c r="Y143" s="26">
        <v>2.2749999999999999</v>
      </c>
      <c r="Z143" s="26">
        <v>0.03</v>
      </c>
      <c r="AA143" s="26">
        <v>0.70499999999999996</v>
      </c>
      <c r="AB143" s="26">
        <v>2.4624999999999999</v>
      </c>
      <c r="AC143" s="26">
        <v>0</v>
      </c>
      <c r="AD143" s="26">
        <v>0.155</v>
      </c>
      <c r="AE143" s="26">
        <v>2.83</v>
      </c>
      <c r="AF143" s="26">
        <v>0</v>
      </c>
      <c r="AG143" s="26">
        <v>0.155</v>
      </c>
      <c r="AH143" s="26">
        <v>2.7075</v>
      </c>
      <c r="AI143" s="26">
        <v>0</v>
      </c>
      <c r="AJ143" s="26">
        <v>0.14499999999999999</v>
      </c>
      <c r="AK143" s="26">
        <v>2.7925</v>
      </c>
      <c r="AL143" s="26">
        <v>0</v>
      </c>
      <c r="AM143" s="26">
        <v>0.14000000000000001</v>
      </c>
      <c r="AN143" s="26">
        <v>2.7524999999999999</v>
      </c>
      <c r="AO143" s="26">
        <v>0</v>
      </c>
      <c r="AP143" s="26">
        <v>0.14000000000000001</v>
      </c>
      <c r="AQ143" s="26">
        <v>2.6025</v>
      </c>
      <c r="AR143" s="26">
        <v>0</v>
      </c>
      <c r="AS143" s="26">
        <v>1.4999999999999999E-2</v>
      </c>
      <c r="AT143" s="26">
        <v>3.17</v>
      </c>
      <c r="AU143" s="26">
        <v>0</v>
      </c>
      <c r="AV143" s="26">
        <v>2.5000000000000001E-2</v>
      </c>
      <c r="AW143" s="26">
        <v>2.2799999999999998</v>
      </c>
      <c r="AX143" s="26">
        <v>2.5000000000000001E-3</v>
      </c>
      <c r="AY143" s="26">
        <v>0.14499999999999999</v>
      </c>
      <c r="AZ143" s="26">
        <v>2.6524999999999999</v>
      </c>
      <c r="BA143" s="26">
        <v>2.5000000000000001E-3</v>
      </c>
      <c r="BB143" s="26">
        <v>0.14499999999999999</v>
      </c>
      <c r="BC143" s="26">
        <v>2.6274999999999999</v>
      </c>
      <c r="BD143" s="26">
        <v>0</v>
      </c>
      <c r="BE143" s="26">
        <v>0</v>
      </c>
      <c r="BF143" s="26">
        <v>2.1800000000000002</v>
      </c>
      <c r="BG143" s="26">
        <v>0.01</v>
      </c>
      <c r="BH143" s="26">
        <v>0.13500000000000001</v>
      </c>
      <c r="BI143" s="26">
        <v>2.915</v>
      </c>
      <c r="BJ143" s="26">
        <v>0.01</v>
      </c>
      <c r="BK143" s="26">
        <v>0.17499999999999999</v>
      </c>
      <c r="BL143" s="26">
        <v>2.8224999999999998</v>
      </c>
      <c r="BM143" s="26">
        <v>0.01</v>
      </c>
      <c r="BN143" s="26">
        <v>0.14499999999999999</v>
      </c>
      <c r="BO143" s="26">
        <v>3.0024999999999999</v>
      </c>
      <c r="BP143" s="26">
        <v>2.2499999999999999E-2</v>
      </c>
      <c r="BQ143" s="26">
        <v>0.53500000000000003</v>
      </c>
      <c r="BR143" s="26">
        <v>3.2949999999999999</v>
      </c>
      <c r="BS143" s="26">
        <v>0.03</v>
      </c>
      <c r="BT143" s="26">
        <v>0.53500000000000003</v>
      </c>
      <c r="BU143" s="26">
        <v>2.5975000000000001</v>
      </c>
      <c r="BV143" s="26">
        <v>0.03</v>
      </c>
      <c r="BW143" s="26">
        <v>0.51</v>
      </c>
      <c r="BX143" s="26">
        <v>2.39</v>
      </c>
      <c r="BY143" s="26">
        <v>0.02</v>
      </c>
      <c r="BZ143" s="26">
        <v>0.495</v>
      </c>
      <c r="CA143" s="26">
        <v>2.35</v>
      </c>
      <c r="CB143" s="26">
        <v>0.02</v>
      </c>
      <c r="CC143" s="26">
        <v>0.36</v>
      </c>
      <c r="CD143" s="26">
        <v>1.7975000000000001</v>
      </c>
      <c r="CE143" s="26">
        <v>0.02</v>
      </c>
      <c r="CF143" s="26">
        <v>0.41499999999999998</v>
      </c>
      <c r="CG143" s="26">
        <v>2.5449999999999999</v>
      </c>
      <c r="CH143" s="26">
        <v>0.05</v>
      </c>
      <c r="CI143" s="26">
        <v>0.46500000000000002</v>
      </c>
      <c r="CJ143" s="26">
        <v>2.3075000000000001</v>
      </c>
    </row>
    <row r="144" spans="1:88" x14ac:dyDescent="0.3">
      <c r="A144" t="s">
        <v>245</v>
      </c>
      <c r="B144" s="26">
        <v>0.01</v>
      </c>
      <c r="C144" s="26">
        <v>0.71</v>
      </c>
      <c r="D144" s="26">
        <v>3.0225</v>
      </c>
      <c r="E144" s="26">
        <v>6.5000000000000002E-2</v>
      </c>
      <c r="F144" s="26">
        <v>0.7</v>
      </c>
      <c r="G144" s="26">
        <v>2.605</v>
      </c>
      <c r="H144" s="26">
        <v>0.11</v>
      </c>
      <c r="I144" s="26">
        <v>0.77</v>
      </c>
      <c r="J144" s="26">
        <v>2.415</v>
      </c>
      <c r="K144" s="26">
        <v>0.04</v>
      </c>
      <c r="L144" s="26">
        <v>0.23499999999999999</v>
      </c>
      <c r="M144" s="26">
        <v>2.94</v>
      </c>
      <c r="N144" s="26">
        <v>5.2499999999999998E-2</v>
      </c>
      <c r="O144" s="26">
        <v>0.185</v>
      </c>
      <c r="P144" s="26">
        <v>3.0474999999999999</v>
      </c>
      <c r="Q144" s="26">
        <v>9.2499999999999999E-2</v>
      </c>
      <c r="R144" s="26">
        <v>0.67500000000000004</v>
      </c>
      <c r="S144" s="26">
        <v>3.0674999999999999</v>
      </c>
      <c r="T144" s="26">
        <v>9.2499999999999999E-2</v>
      </c>
      <c r="U144" s="26">
        <v>0.65500000000000003</v>
      </c>
      <c r="V144" s="26">
        <v>3.0125000000000002</v>
      </c>
      <c r="W144" s="26">
        <v>0.08</v>
      </c>
      <c r="X144" s="26">
        <v>0.52500000000000002</v>
      </c>
      <c r="Y144" s="26">
        <v>2.4925000000000002</v>
      </c>
      <c r="Z144" s="26">
        <v>6.25E-2</v>
      </c>
      <c r="AA144" s="26">
        <v>0.435</v>
      </c>
      <c r="AB144" s="26">
        <v>2</v>
      </c>
      <c r="AC144" s="26">
        <v>0</v>
      </c>
      <c r="AD144" s="26">
        <v>0.26</v>
      </c>
      <c r="AE144" s="26">
        <v>2.3725000000000001</v>
      </c>
      <c r="AF144" s="26">
        <v>0</v>
      </c>
      <c r="AG144" s="26">
        <v>0.3</v>
      </c>
      <c r="AH144" s="26">
        <v>2.3174999999999999</v>
      </c>
      <c r="AI144" s="26">
        <v>0</v>
      </c>
      <c r="AJ144" s="26">
        <v>0.26</v>
      </c>
      <c r="AK144" s="26">
        <v>1.9775</v>
      </c>
      <c r="AL144" s="26">
        <v>0</v>
      </c>
      <c r="AM144" s="26">
        <v>0.255</v>
      </c>
      <c r="AN144" s="26">
        <v>1.92</v>
      </c>
      <c r="AO144" s="26">
        <v>0.01</v>
      </c>
      <c r="AP144" s="26">
        <v>0.22500000000000001</v>
      </c>
      <c r="AQ144" s="26">
        <v>1.64</v>
      </c>
      <c r="AR144" s="26">
        <v>0</v>
      </c>
      <c r="AS144" s="26">
        <v>0.05</v>
      </c>
      <c r="AT144" s="26">
        <v>1.98</v>
      </c>
      <c r="AU144" s="26">
        <v>0</v>
      </c>
      <c r="AV144" s="26">
        <v>0.04</v>
      </c>
      <c r="AW144" s="26">
        <v>1.3274999999999999</v>
      </c>
      <c r="AX144" s="26">
        <v>0.01</v>
      </c>
      <c r="AY144" s="26">
        <v>0.22</v>
      </c>
      <c r="AZ144" s="26">
        <v>1.2975000000000001</v>
      </c>
      <c r="BA144" s="26">
        <v>0.01</v>
      </c>
      <c r="BB144" s="26">
        <v>0.215</v>
      </c>
      <c r="BC144" s="26">
        <v>1.3</v>
      </c>
      <c r="BD144" s="26">
        <v>0</v>
      </c>
      <c r="BE144" s="26">
        <v>5.0000000000000001E-3</v>
      </c>
      <c r="BF144" s="26">
        <v>0.71750000000000003</v>
      </c>
      <c r="BG144" s="26">
        <v>2.5000000000000001E-3</v>
      </c>
      <c r="BH144" s="26">
        <v>0.22</v>
      </c>
      <c r="BI144" s="26">
        <v>1.145</v>
      </c>
      <c r="BJ144" s="26">
        <v>0.01</v>
      </c>
      <c r="BK144" s="26">
        <v>0.16</v>
      </c>
      <c r="BL144" s="26">
        <v>1.0974999999999999</v>
      </c>
      <c r="BM144" s="26">
        <v>2.5000000000000001E-3</v>
      </c>
      <c r="BN144" s="26">
        <v>0.185</v>
      </c>
      <c r="BO144" s="26">
        <v>1.0774999999999999</v>
      </c>
      <c r="BP144" s="26">
        <v>6.25E-2</v>
      </c>
      <c r="BQ144" s="26">
        <v>0.38</v>
      </c>
      <c r="BR144" s="26">
        <v>2.63</v>
      </c>
      <c r="BS144" s="26">
        <v>5.2499999999999998E-2</v>
      </c>
      <c r="BT144" s="26">
        <v>0.4</v>
      </c>
      <c r="BU144" s="26">
        <v>2.2450000000000001</v>
      </c>
      <c r="BV144" s="26">
        <v>5.2499999999999998E-2</v>
      </c>
      <c r="BW144" s="26">
        <v>0.51</v>
      </c>
      <c r="BX144" s="26">
        <v>2.13</v>
      </c>
      <c r="BY144" s="26">
        <v>0.03</v>
      </c>
      <c r="BZ144" s="26">
        <v>0.48499999999999999</v>
      </c>
      <c r="CA144" s="26">
        <v>2.4</v>
      </c>
      <c r="CB144" s="26">
        <v>0.02</v>
      </c>
      <c r="CC144" s="26">
        <v>0.35</v>
      </c>
      <c r="CD144" s="26">
        <v>1.5774999999999999</v>
      </c>
      <c r="CE144" s="26">
        <v>4.2500000000000003E-2</v>
      </c>
      <c r="CF144" s="26">
        <v>0.32500000000000001</v>
      </c>
      <c r="CG144" s="26">
        <v>1.9624999999999999</v>
      </c>
      <c r="CH144" s="26">
        <v>4.4999999999999998E-2</v>
      </c>
      <c r="CI144" s="26">
        <v>0.43</v>
      </c>
      <c r="CJ144" s="26">
        <v>2.1724999999999999</v>
      </c>
    </row>
    <row r="145" spans="1:88" x14ac:dyDescent="0.3">
      <c r="A145" t="s">
        <v>246</v>
      </c>
      <c r="B145" s="26">
        <v>5.2499999999999998E-2</v>
      </c>
      <c r="C145" s="26">
        <v>0.47</v>
      </c>
      <c r="D145" s="26">
        <v>2.8975</v>
      </c>
      <c r="E145" s="26">
        <v>0.11</v>
      </c>
      <c r="F145" s="26">
        <v>0.69499999999999995</v>
      </c>
      <c r="G145" s="26">
        <v>2.5775000000000001</v>
      </c>
      <c r="H145" s="26">
        <v>9.7500000000000003E-2</v>
      </c>
      <c r="I145" s="26">
        <v>0.59499999999999997</v>
      </c>
      <c r="J145" s="26">
        <v>2.4525000000000001</v>
      </c>
      <c r="K145" s="26">
        <v>0</v>
      </c>
      <c r="L145" s="26">
        <v>0.19</v>
      </c>
      <c r="M145" s="26">
        <v>1.8225</v>
      </c>
      <c r="N145" s="26">
        <v>0.01</v>
      </c>
      <c r="O145" s="26">
        <v>0.32</v>
      </c>
      <c r="P145" s="26">
        <v>2.41</v>
      </c>
      <c r="Q145" s="26">
        <v>8.5000000000000006E-2</v>
      </c>
      <c r="R145" s="26">
        <v>0.49</v>
      </c>
      <c r="S145" s="26">
        <v>2.1074999999999999</v>
      </c>
      <c r="T145" s="26">
        <v>7.4999999999999997E-2</v>
      </c>
      <c r="U145" s="26">
        <v>0.48</v>
      </c>
      <c r="V145" s="26">
        <v>2.0649999999999999</v>
      </c>
      <c r="W145" s="26">
        <v>7.2499999999999995E-2</v>
      </c>
      <c r="X145" s="26">
        <v>0.4</v>
      </c>
      <c r="Y145" s="26">
        <v>1.68</v>
      </c>
      <c r="Z145" s="26">
        <v>0.06</v>
      </c>
      <c r="AA145" s="26">
        <v>0.38500000000000001</v>
      </c>
      <c r="AB145" s="26">
        <v>1.5</v>
      </c>
      <c r="AC145" s="26">
        <v>0</v>
      </c>
      <c r="AD145" s="26">
        <v>0.14499999999999999</v>
      </c>
      <c r="AE145" s="26">
        <v>2.56</v>
      </c>
      <c r="AF145" s="26">
        <v>0</v>
      </c>
      <c r="AG145" s="26">
        <v>0.22500000000000001</v>
      </c>
      <c r="AH145" s="26">
        <v>2.335</v>
      </c>
      <c r="AI145" s="26">
        <v>0</v>
      </c>
      <c r="AJ145" s="26">
        <v>0.22500000000000001</v>
      </c>
      <c r="AK145" s="26">
        <v>2.0325000000000002</v>
      </c>
      <c r="AL145" s="26">
        <v>0</v>
      </c>
      <c r="AM145" s="26">
        <v>0.245</v>
      </c>
      <c r="AN145" s="26">
        <v>1.9875</v>
      </c>
      <c r="AO145" s="26">
        <v>0</v>
      </c>
      <c r="AP145" s="26">
        <v>0.22</v>
      </c>
      <c r="AQ145" s="26">
        <v>2.3224999999999998</v>
      </c>
      <c r="AR145" s="26">
        <v>0</v>
      </c>
      <c r="AS145" s="26">
        <v>0.08</v>
      </c>
      <c r="AT145" s="26">
        <v>2.5550000000000002</v>
      </c>
      <c r="AU145" s="26">
        <v>0</v>
      </c>
      <c r="AV145" s="26">
        <v>4.4999999999999998E-2</v>
      </c>
      <c r="AW145" s="26">
        <v>1.94</v>
      </c>
      <c r="AX145" s="26">
        <v>0</v>
      </c>
      <c r="AY145" s="26">
        <v>0.37</v>
      </c>
      <c r="AZ145" s="26">
        <v>2.25</v>
      </c>
      <c r="BA145" s="26">
        <v>0</v>
      </c>
      <c r="BB145" s="26">
        <v>0.37</v>
      </c>
      <c r="BC145" s="26">
        <v>2.2025000000000001</v>
      </c>
      <c r="BD145" s="26">
        <v>0</v>
      </c>
      <c r="BE145" s="26">
        <v>0</v>
      </c>
      <c r="BF145" s="26">
        <v>1.5725</v>
      </c>
      <c r="BG145" s="26">
        <v>0</v>
      </c>
      <c r="BH145" s="26">
        <v>0.35499999999999998</v>
      </c>
      <c r="BI145" s="26">
        <v>2.0874999999999999</v>
      </c>
      <c r="BJ145" s="26">
        <v>0.01</v>
      </c>
      <c r="BK145" s="26">
        <v>0.27</v>
      </c>
      <c r="BL145" s="26">
        <v>1.83</v>
      </c>
      <c r="BM145" s="26">
        <v>0.01</v>
      </c>
      <c r="BN145" s="26">
        <v>0.30499999999999999</v>
      </c>
      <c r="BO145" s="26">
        <v>2.0975000000000001</v>
      </c>
      <c r="BP145" s="26">
        <v>4.2500000000000003E-2</v>
      </c>
      <c r="BQ145" s="26">
        <v>0.41499999999999998</v>
      </c>
      <c r="BR145" s="26">
        <v>1.6074999999999999</v>
      </c>
      <c r="BS145" s="26">
        <v>6.5000000000000002E-2</v>
      </c>
      <c r="BT145" s="26">
        <v>0.33</v>
      </c>
      <c r="BU145" s="26">
        <v>1.6425000000000001</v>
      </c>
      <c r="BV145" s="26">
        <v>8.5000000000000006E-2</v>
      </c>
      <c r="BW145" s="26">
        <v>0.30499999999999999</v>
      </c>
      <c r="BX145" s="26">
        <v>1.65</v>
      </c>
      <c r="BY145" s="26">
        <v>6.25E-2</v>
      </c>
      <c r="BZ145" s="26">
        <v>0.27500000000000002</v>
      </c>
      <c r="CA145" s="26">
        <v>1.4175</v>
      </c>
      <c r="CB145" s="26">
        <v>4.2500000000000003E-2</v>
      </c>
      <c r="CC145" s="26">
        <v>0.215</v>
      </c>
      <c r="CD145" s="26">
        <v>1.32</v>
      </c>
      <c r="CE145" s="26">
        <v>0.03</v>
      </c>
      <c r="CF145" s="26">
        <v>0.39</v>
      </c>
      <c r="CG145" s="26">
        <v>1.5549999999999999</v>
      </c>
      <c r="CH145" s="26">
        <v>4.2500000000000003E-2</v>
      </c>
      <c r="CI145" s="26">
        <v>0.38</v>
      </c>
      <c r="CJ145" s="26">
        <v>1.71</v>
      </c>
    </row>
    <row r="146" spans="1:88" x14ac:dyDescent="0.3">
      <c r="A146" t="s">
        <v>247</v>
      </c>
      <c r="B146" s="26">
        <v>3.2500000000000001E-2</v>
      </c>
      <c r="C146" s="26">
        <v>0.66</v>
      </c>
      <c r="D146" s="26">
        <v>2.6775000000000002</v>
      </c>
      <c r="E146" s="26">
        <v>6.7500000000000004E-2</v>
      </c>
      <c r="F146" s="26">
        <v>0.52</v>
      </c>
      <c r="G146" s="26">
        <v>2.7675000000000001</v>
      </c>
      <c r="H146" s="26">
        <v>0.06</v>
      </c>
      <c r="I146" s="26">
        <v>0.58499999999999996</v>
      </c>
      <c r="J146" s="26">
        <v>2.81</v>
      </c>
      <c r="K146" s="26">
        <v>2.5000000000000001E-3</v>
      </c>
      <c r="L146" s="26">
        <v>0.45500000000000002</v>
      </c>
      <c r="M146" s="26">
        <v>2.65</v>
      </c>
      <c r="N146" s="26">
        <v>0.01</v>
      </c>
      <c r="O146" s="26">
        <v>0.48</v>
      </c>
      <c r="P146" s="26">
        <v>2.5674999999999999</v>
      </c>
      <c r="Q146" s="26">
        <v>3.7499999999999999E-2</v>
      </c>
      <c r="R146" s="26">
        <v>0.76</v>
      </c>
      <c r="S146" s="26">
        <v>2.9249999999999998</v>
      </c>
      <c r="T146" s="26">
        <v>3.7499999999999999E-2</v>
      </c>
      <c r="U146" s="26">
        <v>0.77500000000000002</v>
      </c>
      <c r="V146" s="26">
        <v>2.9125000000000001</v>
      </c>
      <c r="W146" s="26">
        <v>3.5000000000000003E-2</v>
      </c>
      <c r="X146" s="26">
        <v>0.85</v>
      </c>
      <c r="Y146" s="26">
        <v>2.8875000000000002</v>
      </c>
      <c r="Z146" s="26">
        <v>0.04</v>
      </c>
      <c r="AA146" s="26">
        <v>0.83</v>
      </c>
      <c r="AB146" s="26">
        <v>2.5874999999999999</v>
      </c>
      <c r="AC146" s="26">
        <v>0</v>
      </c>
      <c r="AD146" s="26">
        <v>0.36</v>
      </c>
      <c r="AE146" s="26">
        <v>2.85</v>
      </c>
      <c r="AF146" s="26">
        <v>0</v>
      </c>
      <c r="AG146" s="26">
        <v>0.435</v>
      </c>
      <c r="AH146" s="26">
        <v>2.88</v>
      </c>
      <c r="AI146" s="26">
        <v>0</v>
      </c>
      <c r="AJ146" s="26">
        <v>0.36</v>
      </c>
      <c r="AK146" s="26">
        <v>2.5249999999999999</v>
      </c>
      <c r="AL146" s="26">
        <v>0</v>
      </c>
      <c r="AM146" s="26">
        <v>0.35499999999999998</v>
      </c>
      <c r="AN146" s="26">
        <v>2.4575</v>
      </c>
      <c r="AO146" s="26">
        <v>0</v>
      </c>
      <c r="AP146" s="26">
        <v>0.38</v>
      </c>
      <c r="AQ146" s="26">
        <v>2.2725</v>
      </c>
      <c r="AR146" s="26">
        <v>0</v>
      </c>
      <c r="AS146" s="26">
        <v>2.5000000000000001E-2</v>
      </c>
      <c r="AT146" s="26">
        <v>2.9375</v>
      </c>
      <c r="AU146" s="26">
        <v>0</v>
      </c>
      <c r="AV146" s="26">
        <v>0.06</v>
      </c>
      <c r="AW146" s="26">
        <v>2.84</v>
      </c>
      <c r="AX146" s="26">
        <v>0</v>
      </c>
      <c r="AY146" s="26">
        <v>0.40500000000000003</v>
      </c>
      <c r="AZ146" s="26">
        <v>2.46</v>
      </c>
      <c r="BA146" s="26">
        <v>0</v>
      </c>
      <c r="BB146" s="26">
        <v>0.39500000000000002</v>
      </c>
      <c r="BC146" s="26">
        <v>2.4975000000000001</v>
      </c>
      <c r="BD146" s="26">
        <v>0</v>
      </c>
      <c r="BE146" s="26">
        <v>0</v>
      </c>
      <c r="BF146" s="26">
        <v>2.5674999999999999</v>
      </c>
      <c r="BG146" s="26">
        <v>0</v>
      </c>
      <c r="BH146" s="26">
        <v>0.33</v>
      </c>
      <c r="BI146" s="26">
        <v>2.4550000000000001</v>
      </c>
      <c r="BJ146" s="26">
        <v>0</v>
      </c>
      <c r="BK146" s="26">
        <v>0.24</v>
      </c>
      <c r="BL146" s="26">
        <v>2.375</v>
      </c>
      <c r="BM146" s="26">
        <v>0</v>
      </c>
      <c r="BN146" s="26">
        <v>0.28999999999999998</v>
      </c>
      <c r="BO146" s="26">
        <v>2.4525000000000001</v>
      </c>
      <c r="BP146" s="26">
        <v>1.2500000000000001E-2</v>
      </c>
      <c r="BQ146" s="26">
        <v>0.60499999999999998</v>
      </c>
      <c r="BR146" s="26">
        <v>2.23</v>
      </c>
      <c r="BS146" s="26">
        <v>2.2499999999999999E-2</v>
      </c>
      <c r="BT146" s="26">
        <v>0.57999999999999996</v>
      </c>
      <c r="BU146" s="26">
        <v>2.2025000000000001</v>
      </c>
      <c r="BV146" s="26">
        <v>2.2499999999999999E-2</v>
      </c>
      <c r="BW146" s="26">
        <v>0.64</v>
      </c>
      <c r="BX146" s="26">
        <v>1.81</v>
      </c>
      <c r="BY146" s="26">
        <v>2.2499999999999999E-2</v>
      </c>
      <c r="BZ146" s="26">
        <v>0.56000000000000005</v>
      </c>
      <c r="CA146" s="26">
        <v>1.6950000000000001</v>
      </c>
      <c r="CB146" s="26">
        <v>1.2500000000000001E-2</v>
      </c>
      <c r="CC146" s="26">
        <v>0.435</v>
      </c>
      <c r="CD146" s="26">
        <v>1.76</v>
      </c>
      <c r="CE146" s="26">
        <v>0.02</v>
      </c>
      <c r="CF146" s="26">
        <v>0.56499999999999995</v>
      </c>
      <c r="CG146" s="26">
        <v>2.8275000000000001</v>
      </c>
      <c r="CH146" s="26">
        <v>0.04</v>
      </c>
      <c r="CI146" s="26">
        <v>0.67</v>
      </c>
      <c r="CJ146" s="26">
        <v>2.585</v>
      </c>
    </row>
    <row r="147" spans="1:88" x14ac:dyDescent="0.3">
      <c r="A147" t="s">
        <v>248</v>
      </c>
      <c r="B147" s="26">
        <v>0.04</v>
      </c>
      <c r="C147" s="26">
        <v>0.94499999999999995</v>
      </c>
      <c r="D147" s="26">
        <v>3.12</v>
      </c>
      <c r="E147" s="26">
        <v>5.2499999999999998E-2</v>
      </c>
      <c r="F147" s="26">
        <v>1.1200000000000001</v>
      </c>
      <c r="G147" s="26">
        <v>3.2524999999999999</v>
      </c>
      <c r="H147" s="26">
        <v>5.2499999999999998E-2</v>
      </c>
      <c r="I147" s="26">
        <v>1.105</v>
      </c>
      <c r="J147" s="26">
        <v>3.0449999999999999</v>
      </c>
      <c r="K147" s="26">
        <v>0</v>
      </c>
      <c r="L147" s="26">
        <v>0.48</v>
      </c>
      <c r="M147" s="26">
        <v>2.5125000000000002</v>
      </c>
      <c r="N147" s="26">
        <v>0.01</v>
      </c>
      <c r="O147" s="26">
        <v>0.505</v>
      </c>
      <c r="P147" s="26">
        <v>2.5299999999999998</v>
      </c>
      <c r="Q147" s="26">
        <v>0.05</v>
      </c>
      <c r="R147" s="26">
        <v>0.91</v>
      </c>
      <c r="S147" s="26">
        <v>2.58</v>
      </c>
      <c r="T147" s="26">
        <v>0.05</v>
      </c>
      <c r="U147" s="26">
        <v>0.89</v>
      </c>
      <c r="V147" s="26">
        <v>2.5874999999999999</v>
      </c>
      <c r="W147" s="26">
        <v>4.4999999999999998E-2</v>
      </c>
      <c r="X147" s="26">
        <v>0.79500000000000004</v>
      </c>
      <c r="Y147" s="26">
        <v>2.5674999999999999</v>
      </c>
      <c r="Z147" s="26">
        <v>5.2499999999999998E-2</v>
      </c>
      <c r="AA147" s="26">
        <v>0.66500000000000004</v>
      </c>
      <c r="AB147" s="26">
        <v>2.33</v>
      </c>
      <c r="AC147" s="26">
        <v>0</v>
      </c>
      <c r="AD147" s="26">
        <v>0.13500000000000001</v>
      </c>
      <c r="AE147" s="26">
        <v>2.27</v>
      </c>
      <c r="AF147" s="26">
        <v>0</v>
      </c>
      <c r="AG147" s="26">
        <v>0.155</v>
      </c>
      <c r="AH147" s="26">
        <v>2.2949999999999999</v>
      </c>
      <c r="AI147" s="26">
        <v>0</v>
      </c>
      <c r="AJ147" s="26">
        <v>0.13500000000000001</v>
      </c>
      <c r="AK147" s="26">
        <v>2.1875</v>
      </c>
      <c r="AL147" s="26">
        <v>0</v>
      </c>
      <c r="AM147" s="26">
        <v>0.13500000000000001</v>
      </c>
      <c r="AN147" s="26">
        <v>2.19</v>
      </c>
      <c r="AO147" s="26">
        <v>0</v>
      </c>
      <c r="AP147" s="26">
        <v>0.18</v>
      </c>
      <c r="AQ147" s="26">
        <v>2.0775000000000001</v>
      </c>
      <c r="AR147" s="26">
        <v>0</v>
      </c>
      <c r="AS147" s="26">
        <v>3.5000000000000003E-2</v>
      </c>
      <c r="AT147" s="26">
        <v>2.6074999999999999</v>
      </c>
      <c r="AU147" s="26">
        <v>0</v>
      </c>
      <c r="AV147" s="26">
        <v>0.03</v>
      </c>
      <c r="AW147" s="26">
        <v>2.2149999999999999</v>
      </c>
      <c r="AX147" s="26">
        <v>0.01</v>
      </c>
      <c r="AY147" s="26">
        <v>0.26</v>
      </c>
      <c r="AZ147" s="26">
        <v>2.2374999999999998</v>
      </c>
      <c r="BA147" s="26">
        <v>0.01</v>
      </c>
      <c r="BB147" s="26">
        <v>0.255</v>
      </c>
      <c r="BC147" s="26">
        <v>2.2400000000000002</v>
      </c>
      <c r="BD147" s="26">
        <v>0</v>
      </c>
      <c r="BE147" s="26">
        <v>0</v>
      </c>
      <c r="BF147" s="26">
        <v>1.5825</v>
      </c>
      <c r="BG147" s="26">
        <v>0.01</v>
      </c>
      <c r="BH147" s="26">
        <v>0.28000000000000003</v>
      </c>
      <c r="BI147" s="26">
        <v>2.1349999999999998</v>
      </c>
      <c r="BJ147" s="26">
        <v>0.01</v>
      </c>
      <c r="BK147" s="26">
        <v>0.19</v>
      </c>
      <c r="BL147" s="26">
        <v>1.5225</v>
      </c>
      <c r="BM147" s="26">
        <v>0.01</v>
      </c>
      <c r="BN147" s="26">
        <v>0.22500000000000001</v>
      </c>
      <c r="BO147" s="26">
        <v>1.6975</v>
      </c>
      <c r="BP147" s="26">
        <v>0.01</v>
      </c>
      <c r="BQ147" s="26">
        <v>0.505</v>
      </c>
      <c r="BR147" s="26">
        <v>3</v>
      </c>
      <c r="BS147" s="26">
        <v>0.03</v>
      </c>
      <c r="BT147" s="26">
        <v>0.44500000000000001</v>
      </c>
      <c r="BU147" s="26">
        <v>2.8650000000000002</v>
      </c>
      <c r="BV147" s="26">
        <v>0.03</v>
      </c>
      <c r="BW147" s="26">
        <v>0.41499999999999998</v>
      </c>
      <c r="BX147" s="26">
        <v>2.5649999999999999</v>
      </c>
      <c r="BY147" s="26">
        <v>0.02</v>
      </c>
      <c r="BZ147" s="26">
        <v>0.55000000000000004</v>
      </c>
      <c r="CA147" s="26">
        <v>2.125</v>
      </c>
      <c r="CB147" s="26">
        <v>0.02</v>
      </c>
      <c r="CC147" s="26">
        <v>0.42</v>
      </c>
      <c r="CD147" s="26">
        <v>1.87</v>
      </c>
      <c r="CE147" s="26">
        <v>0.05</v>
      </c>
      <c r="CF147" s="26">
        <v>0.46</v>
      </c>
      <c r="CG147" s="26">
        <v>1.83</v>
      </c>
      <c r="CH147" s="26">
        <v>0.06</v>
      </c>
      <c r="CI147" s="26">
        <v>0.43</v>
      </c>
      <c r="CJ147" s="26">
        <v>2.0299999999999998</v>
      </c>
    </row>
    <row r="148" spans="1:88" x14ac:dyDescent="0.3">
      <c r="A148" t="s">
        <v>98</v>
      </c>
      <c r="B148" s="26">
        <v>0.02</v>
      </c>
      <c r="C148" s="26">
        <v>0.79</v>
      </c>
      <c r="D148" s="26">
        <v>3.8650000000000002</v>
      </c>
      <c r="E148" s="26">
        <v>0.04</v>
      </c>
      <c r="F148" s="26">
        <v>0.95499999999999996</v>
      </c>
      <c r="G148" s="26">
        <v>3.95</v>
      </c>
      <c r="H148" s="26">
        <v>3.5000000000000003E-2</v>
      </c>
      <c r="I148" s="26">
        <v>0.85</v>
      </c>
      <c r="J148" s="26">
        <v>3.58</v>
      </c>
      <c r="K148" s="26">
        <v>0</v>
      </c>
      <c r="L148" s="26">
        <v>0.53</v>
      </c>
      <c r="M148" s="26">
        <v>2.7925</v>
      </c>
      <c r="N148" s="26">
        <v>0.02</v>
      </c>
      <c r="O148" s="26">
        <v>0.48499999999999999</v>
      </c>
      <c r="P148" s="26">
        <v>3.4325000000000001</v>
      </c>
      <c r="Q148" s="26">
        <v>4.2500000000000003E-2</v>
      </c>
      <c r="R148" s="26">
        <v>0.755</v>
      </c>
      <c r="S148" s="26">
        <v>3.71</v>
      </c>
      <c r="T148" s="26">
        <v>4.2500000000000003E-2</v>
      </c>
      <c r="U148" s="26">
        <v>0.74</v>
      </c>
      <c r="V148" s="26">
        <v>3.6575000000000002</v>
      </c>
      <c r="W148" s="26">
        <v>3.2500000000000001E-2</v>
      </c>
      <c r="X148" s="26">
        <v>0.625</v>
      </c>
      <c r="Y148" s="26">
        <v>3.32</v>
      </c>
      <c r="Z148" s="26">
        <v>0.03</v>
      </c>
      <c r="AA148" s="26">
        <v>0.55000000000000004</v>
      </c>
      <c r="AB148" s="26">
        <v>3.1675</v>
      </c>
      <c r="AC148" s="26">
        <v>0</v>
      </c>
      <c r="AD148" s="26">
        <v>0.59</v>
      </c>
      <c r="AE148" s="26">
        <v>3.3675000000000002</v>
      </c>
      <c r="AF148" s="26">
        <v>0</v>
      </c>
      <c r="AG148" s="26">
        <v>0.59499999999999997</v>
      </c>
      <c r="AH148" s="26">
        <v>3.1724999999999999</v>
      </c>
      <c r="AI148" s="26">
        <v>0</v>
      </c>
      <c r="AJ148" s="26">
        <v>0.51</v>
      </c>
      <c r="AK148" s="26">
        <v>2.7650000000000001</v>
      </c>
      <c r="AL148" s="26">
        <v>0</v>
      </c>
      <c r="AM148" s="26">
        <v>0.495</v>
      </c>
      <c r="AN148" s="26">
        <v>2.7</v>
      </c>
      <c r="AO148" s="26">
        <v>0</v>
      </c>
      <c r="AP148" s="26">
        <v>0.49</v>
      </c>
      <c r="AQ148" s="26">
        <v>2.6150000000000002</v>
      </c>
      <c r="AR148" s="26">
        <v>0</v>
      </c>
      <c r="AS148" s="26">
        <v>0.105</v>
      </c>
      <c r="AT148" s="26">
        <v>2.83</v>
      </c>
      <c r="AU148" s="26">
        <v>0</v>
      </c>
      <c r="AV148" s="26">
        <v>0.115</v>
      </c>
      <c r="AW148" s="26">
        <v>2.6974999999999998</v>
      </c>
      <c r="AX148" s="26">
        <v>0</v>
      </c>
      <c r="AY148" s="26">
        <v>0.38500000000000001</v>
      </c>
      <c r="AZ148" s="26">
        <v>2.6775000000000002</v>
      </c>
      <c r="BA148" s="26">
        <v>0</v>
      </c>
      <c r="BB148" s="26">
        <v>0.375</v>
      </c>
      <c r="BC148" s="26">
        <v>2.6625000000000001</v>
      </c>
      <c r="BD148" s="26">
        <v>0</v>
      </c>
      <c r="BE148" s="26">
        <v>3.5000000000000003E-2</v>
      </c>
      <c r="BF148" s="26">
        <v>2.5575000000000001</v>
      </c>
      <c r="BG148" s="26">
        <v>2.5000000000000001E-3</v>
      </c>
      <c r="BH148" s="26">
        <v>0.31</v>
      </c>
      <c r="BI148" s="26">
        <v>2.5825</v>
      </c>
      <c r="BJ148" s="26">
        <v>0</v>
      </c>
      <c r="BK148" s="26">
        <v>0.215</v>
      </c>
      <c r="BL148" s="26">
        <v>3.2450000000000001</v>
      </c>
      <c r="BM148" s="26">
        <v>0</v>
      </c>
      <c r="BN148" s="26">
        <v>0.26</v>
      </c>
      <c r="BO148" s="26">
        <v>3.13</v>
      </c>
      <c r="BP148" s="26">
        <v>2.2499999999999999E-2</v>
      </c>
      <c r="BQ148" s="26">
        <v>0.49</v>
      </c>
      <c r="BR148" s="26">
        <v>2.5449999999999999</v>
      </c>
      <c r="BS148" s="26">
        <v>3.2500000000000001E-2</v>
      </c>
      <c r="BT148" s="26">
        <v>0.43</v>
      </c>
      <c r="BU148" s="26">
        <v>2.11</v>
      </c>
      <c r="BV148" s="26">
        <v>3.7499999999999999E-2</v>
      </c>
      <c r="BW148" s="26">
        <v>0.43</v>
      </c>
      <c r="BX148" s="26">
        <v>1.9450000000000001</v>
      </c>
      <c r="BY148" s="26">
        <v>0.04</v>
      </c>
      <c r="BZ148" s="26">
        <v>0.4</v>
      </c>
      <c r="CA148" s="26">
        <v>1.9924999999999999</v>
      </c>
      <c r="CB148" s="26">
        <v>0.03</v>
      </c>
      <c r="CC148" s="26">
        <v>0.43</v>
      </c>
      <c r="CD148" s="26">
        <v>2.0024999999999999</v>
      </c>
      <c r="CE148" s="26">
        <v>5.2499999999999998E-2</v>
      </c>
      <c r="CF148" s="26">
        <v>0.54</v>
      </c>
      <c r="CG148" s="26">
        <v>3.4024999999999999</v>
      </c>
      <c r="CH148" s="26">
        <v>0.06</v>
      </c>
      <c r="CI148" s="26">
        <v>0.54</v>
      </c>
      <c r="CJ148" s="26">
        <v>2.5724999999999998</v>
      </c>
    </row>
    <row r="149" spans="1:88" x14ac:dyDescent="0.3">
      <c r="A149" t="s">
        <v>249</v>
      </c>
      <c r="B149" s="26">
        <v>0</v>
      </c>
      <c r="C149" s="26">
        <v>0.57999999999999996</v>
      </c>
      <c r="D149" s="26">
        <v>3.4874999999999998</v>
      </c>
      <c r="E149" s="26">
        <v>0.03</v>
      </c>
      <c r="F149" s="26">
        <v>0.47</v>
      </c>
      <c r="G149" s="26">
        <v>3.7275</v>
      </c>
      <c r="H149" s="26">
        <v>3.5000000000000003E-2</v>
      </c>
      <c r="I149" s="26">
        <v>0.37</v>
      </c>
      <c r="J149" s="26">
        <v>3.52</v>
      </c>
      <c r="K149" s="26">
        <v>0</v>
      </c>
      <c r="L149" s="26">
        <v>0.315</v>
      </c>
      <c r="M149" s="26">
        <v>3.3650000000000002</v>
      </c>
      <c r="N149" s="26">
        <v>2.5000000000000001E-3</v>
      </c>
      <c r="O149" s="26">
        <v>0.35</v>
      </c>
      <c r="P149" s="26">
        <v>3.1974999999999998</v>
      </c>
      <c r="Q149" s="26">
        <v>4.2500000000000003E-2</v>
      </c>
      <c r="R149" s="26">
        <v>0.36</v>
      </c>
      <c r="S149" s="26">
        <v>3.85</v>
      </c>
      <c r="T149" s="26">
        <v>4.2500000000000003E-2</v>
      </c>
      <c r="U149" s="26">
        <v>0.35499999999999998</v>
      </c>
      <c r="V149" s="26">
        <v>3.78</v>
      </c>
      <c r="W149" s="26">
        <v>3.7499999999999999E-2</v>
      </c>
      <c r="X149" s="26">
        <v>0.27500000000000002</v>
      </c>
      <c r="Y149" s="26">
        <v>3.2050000000000001</v>
      </c>
      <c r="Z149" s="26">
        <v>2.75E-2</v>
      </c>
      <c r="AA149" s="26">
        <v>0.23</v>
      </c>
      <c r="AB149" s="26">
        <v>2.5750000000000002</v>
      </c>
      <c r="AC149" s="26">
        <v>0</v>
      </c>
      <c r="AD149" s="26">
        <v>0.14000000000000001</v>
      </c>
      <c r="AE149" s="26">
        <v>2.3374999999999999</v>
      </c>
      <c r="AF149" s="26">
        <v>0</v>
      </c>
      <c r="AG149" s="26">
        <v>0.155</v>
      </c>
      <c r="AH149" s="26">
        <v>2.21</v>
      </c>
      <c r="AI149" s="26">
        <v>0</v>
      </c>
      <c r="AJ149" s="26">
        <v>0.16</v>
      </c>
      <c r="AK149" s="26">
        <v>2.2774999999999999</v>
      </c>
      <c r="AL149" s="26">
        <v>0</v>
      </c>
      <c r="AM149" s="26">
        <v>0.155</v>
      </c>
      <c r="AN149" s="26">
        <v>2.2650000000000001</v>
      </c>
      <c r="AO149" s="26">
        <v>0</v>
      </c>
      <c r="AP149" s="26">
        <v>0.115</v>
      </c>
      <c r="AQ149" s="26">
        <v>2.0249999999999999</v>
      </c>
      <c r="AR149" s="26">
        <v>0</v>
      </c>
      <c r="AS149" s="26">
        <v>7.0000000000000007E-2</v>
      </c>
      <c r="AT149" s="26">
        <v>2.3174999999999999</v>
      </c>
      <c r="AU149" s="26">
        <v>0</v>
      </c>
      <c r="AV149" s="26">
        <v>7.0000000000000007E-2</v>
      </c>
      <c r="AW149" s="26">
        <v>1.6875</v>
      </c>
      <c r="AX149" s="26">
        <v>0</v>
      </c>
      <c r="AY149" s="26">
        <v>0.115</v>
      </c>
      <c r="AZ149" s="26">
        <v>1.7075</v>
      </c>
      <c r="BA149" s="26">
        <v>0</v>
      </c>
      <c r="BB149" s="26">
        <v>0.11</v>
      </c>
      <c r="BC149" s="26">
        <v>1.6775</v>
      </c>
      <c r="BD149" s="26">
        <v>0</v>
      </c>
      <c r="BE149" s="26">
        <v>0.01</v>
      </c>
      <c r="BF149" s="26">
        <v>1.4875</v>
      </c>
      <c r="BG149" s="26">
        <v>0</v>
      </c>
      <c r="BH149" s="26">
        <v>0.14000000000000001</v>
      </c>
      <c r="BI149" s="26">
        <v>1.5075000000000001</v>
      </c>
      <c r="BJ149" s="26">
        <v>0.01</v>
      </c>
      <c r="BK149" s="26">
        <v>0.12</v>
      </c>
      <c r="BL149" s="26">
        <v>1.2275</v>
      </c>
      <c r="BM149" s="26">
        <v>0</v>
      </c>
      <c r="BN149" s="26">
        <v>0.14499999999999999</v>
      </c>
      <c r="BO149" s="26">
        <v>1.4650000000000001</v>
      </c>
      <c r="BP149" s="26">
        <v>0.02</v>
      </c>
      <c r="BQ149" s="26">
        <v>0.23</v>
      </c>
      <c r="BR149" s="26">
        <v>2.6349999999999998</v>
      </c>
      <c r="BS149" s="26">
        <v>3.5000000000000003E-2</v>
      </c>
      <c r="BT149" s="26">
        <v>0.24</v>
      </c>
      <c r="BU149" s="26">
        <v>2.76</v>
      </c>
      <c r="BV149" s="26">
        <v>3.2500000000000001E-2</v>
      </c>
      <c r="BW149" s="26">
        <v>0.255</v>
      </c>
      <c r="BX149" s="26">
        <v>3.16</v>
      </c>
      <c r="BY149" s="26">
        <v>0.03</v>
      </c>
      <c r="BZ149" s="26">
        <v>0.22500000000000001</v>
      </c>
      <c r="CA149" s="26">
        <v>2.7825000000000002</v>
      </c>
      <c r="CB149" s="26">
        <v>0.03</v>
      </c>
      <c r="CC149" s="26">
        <v>0.18</v>
      </c>
      <c r="CD149" s="26">
        <v>1.7050000000000001</v>
      </c>
      <c r="CE149" s="26">
        <v>5.2499999999999998E-2</v>
      </c>
      <c r="CF149" s="26">
        <v>0.28499999999999998</v>
      </c>
      <c r="CG149" s="26">
        <v>1.6325000000000001</v>
      </c>
      <c r="CH149" s="26">
        <v>0.05</v>
      </c>
      <c r="CI149" s="26">
        <v>0.34</v>
      </c>
      <c r="CJ149" s="26">
        <v>1.7275</v>
      </c>
    </row>
    <row r="150" spans="1:88" x14ac:dyDescent="0.3">
      <c r="A150" t="s">
        <v>250</v>
      </c>
      <c r="B150" s="26">
        <v>2.2499999999999999E-2</v>
      </c>
      <c r="C150" s="26">
        <v>0.53</v>
      </c>
      <c r="D150" s="26">
        <v>2.9649999999999999</v>
      </c>
      <c r="E150" s="26">
        <v>0.02</v>
      </c>
      <c r="F150" s="26">
        <v>0.4</v>
      </c>
      <c r="G150" s="26">
        <v>3.56</v>
      </c>
      <c r="H150" s="26">
        <v>3.5000000000000003E-2</v>
      </c>
      <c r="I150" s="26">
        <v>0.38</v>
      </c>
      <c r="J150" s="26">
        <v>3.41</v>
      </c>
      <c r="K150" s="26">
        <v>0</v>
      </c>
      <c r="L150" s="26">
        <v>0.16</v>
      </c>
      <c r="M150" s="26">
        <v>3.11</v>
      </c>
      <c r="N150" s="26">
        <v>0.02</v>
      </c>
      <c r="O150" s="26">
        <v>0.20499999999999999</v>
      </c>
      <c r="P150" s="26">
        <v>3.0274999999999999</v>
      </c>
      <c r="Q150" s="26">
        <v>5.2499999999999998E-2</v>
      </c>
      <c r="R150" s="26">
        <v>0.375</v>
      </c>
      <c r="S150" s="26">
        <v>3.3250000000000002</v>
      </c>
      <c r="T150" s="26">
        <v>5.2499999999999998E-2</v>
      </c>
      <c r="U150" s="26">
        <v>0.36499999999999999</v>
      </c>
      <c r="V150" s="26">
        <v>3.3025000000000002</v>
      </c>
      <c r="W150" s="26">
        <v>4.2500000000000003E-2</v>
      </c>
      <c r="X150" s="26">
        <v>0.315</v>
      </c>
      <c r="Y150" s="26">
        <v>3.2675000000000001</v>
      </c>
      <c r="Z150" s="26">
        <v>0.04</v>
      </c>
      <c r="AA150" s="26">
        <v>0.25</v>
      </c>
      <c r="AB150" s="26">
        <v>2.9275000000000002</v>
      </c>
      <c r="AC150" s="26">
        <v>0</v>
      </c>
      <c r="AD150" s="26">
        <v>0.12</v>
      </c>
      <c r="AE150" s="26">
        <v>3.3675000000000002</v>
      </c>
      <c r="AF150" s="26">
        <v>0</v>
      </c>
      <c r="AG150" s="26">
        <v>0.13500000000000001</v>
      </c>
      <c r="AH150" s="26">
        <v>3.54</v>
      </c>
      <c r="AI150" s="26">
        <v>0</v>
      </c>
      <c r="AJ150" s="26">
        <v>0.12</v>
      </c>
      <c r="AK150" s="26">
        <v>3.6425000000000001</v>
      </c>
      <c r="AL150" s="26">
        <v>0</v>
      </c>
      <c r="AM150" s="26">
        <v>0.115</v>
      </c>
      <c r="AN150" s="26">
        <v>3.5975000000000001</v>
      </c>
      <c r="AO150" s="26">
        <v>0</v>
      </c>
      <c r="AP150" s="26">
        <v>7.4999999999999997E-2</v>
      </c>
      <c r="AQ150" s="26">
        <v>3.07</v>
      </c>
      <c r="AR150" s="26">
        <v>0</v>
      </c>
      <c r="AS150" s="26">
        <v>0.02</v>
      </c>
      <c r="AT150" s="26">
        <v>3.8275000000000001</v>
      </c>
      <c r="AU150" s="26">
        <v>0</v>
      </c>
      <c r="AV150" s="26">
        <v>2.5000000000000001E-2</v>
      </c>
      <c r="AW150" s="26">
        <v>3.1475</v>
      </c>
      <c r="AX150" s="26">
        <v>0</v>
      </c>
      <c r="AY150" s="26">
        <v>8.5000000000000006E-2</v>
      </c>
      <c r="AZ150" s="26">
        <v>2.96</v>
      </c>
      <c r="BA150" s="26">
        <v>0</v>
      </c>
      <c r="BB150" s="26">
        <v>8.5000000000000006E-2</v>
      </c>
      <c r="BC150" s="26">
        <v>2.9024999999999999</v>
      </c>
      <c r="BD150" s="26">
        <v>0</v>
      </c>
      <c r="BE150" s="26">
        <v>0</v>
      </c>
      <c r="BF150" s="26">
        <v>2.87</v>
      </c>
      <c r="BG150" s="26">
        <v>0</v>
      </c>
      <c r="BH150" s="26">
        <v>0.09</v>
      </c>
      <c r="BI150" s="26">
        <v>2.6775000000000002</v>
      </c>
      <c r="BJ150" s="26">
        <v>2.5000000000000001E-3</v>
      </c>
      <c r="BK150" s="26">
        <v>0.21</v>
      </c>
      <c r="BL150" s="26">
        <v>2.5074999999999998</v>
      </c>
      <c r="BM150" s="26">
        <v>0</v>
      </c>
      <c r="BN150" s="26">
        <v>0.125</v>
      </c>
      <c r="BO150" s="26">
        <v>2.395</v>
      </c>
      <c r="BP150" s="26">
        <v>3.2500000000000001E-2</v>
      </c>
      <c r="BQ150" s="26">
        <v>0.35499999999999998</v>
      </c>
      <c r="BR150" s="26">
        <v>2.585</v>
      </c>
      <c r="BS150" s="26">
        <v>0.05</v>
      </c>
      <c r="BT150" s="26">
        <v>0.44500000000000001</v>
      </c>
      <c r="BU150" s="26">
        <v>2.3075000000000001</v>
      </c>
      <c r="BV150" s="26">
        <v>4.2500000000000003E-2</v>
      </c>
      <c r="BW150" s="26">
        <v>0.44500000000000001</v>
      </c>
      <c r="BX150" s="26">
        <v>2.11</v>
      </c>
      <c r="BY150" s="26">
        <v>0.03</v>
      </c>
      <c r="BZ150" s="26">
        <v>0.36499999999999999</v>
      </c>
      <c r="CA150" s="26">
        <v>1.78</v>
      </c>
      <c r="CB150" s="26">
        <v>2.2499999999999999E-2</v>
      </c>
      <c r="CC150" s="26">
        <v>0.27500000000000002</v>
      </c>
      <c r="CD150" s="26">
        <v>2.23</v>
      </c>
      <c r="CE150" s="26">
        <v>2.2499999999999999E-2</v>
      </c>
      <c r="CF150" s="26">
        <v>0.28000000000000003</v>
      </c>
      <c r="CG150" s="26">
        <v>3.0024999999999999</v>
      </c>
      <c r="CH150" s="26">
        <v>3.5000000000000003E-2</v>
      </c>
      <c r="CI150" s="26">
        <v>0.32500000000000001</v>
      </c>
      <c r="CJ150" s="26">
        <v>2.9950000000000001</v>
      </c>
    </row>
    <row r="151" spans="1:88" x14ac:dyDescent="0.3">
      <c r="A151" t="s">
        <v>251</v>
      </c>
      <c r="B151" s="26">
        <v>9.2499999999999999E-2</v>
      </c>
      <c r="C151" s="26">
        <v>0.85499999999999998</v>
      </c>
      <c r="D151" s="26">
        <v>3.3174999999999999</v>
      </c>
      <c r="E151" s="26">
        <v>7.7499999999999999E-2</v>
      </c>
      <c r="F151" s="26">
        <v>0.89500000000000002</v>
      </c>
      <c r="G151" s="26">
        <v>3.5325000000000002</v>
      </c>
      <c r="H151" s="26">
        <v>9.2499999999999999E-2</v>
      </c>
      <c r="I151" s="26">
        <v>0.94</v>
      </c>
      <c r="J151" s="26">
        <v>3.8925000000000001</v>
      </c>
      <c r="K151" s="26">
        <v>2.2499999999999999E-2</v>
      </c>
      <c r="L151" s="26">
        <v>0.30499999999999999</v>
      </c>
      <c r="M151" s="26">
        <v>3.7650000000000001</v>
      </c>
      <c r="N151" s="26">
        <v>2.2499999999999999E-2</v>
      </c>
      <c r="O151" s="26">
        <v>0.31</v>
      </c>
      <c r="P151" s="26">
        <v>3.68</v>
      </c>
      <c r="Q151" s="26">
        <v>8.2500000000000004E-2</v>
      </c>
      <c r="R151" s="26">
        <v>0.77</v>
      </c>
      <c r="S151" s="26">
        <v>3.8450000000000002</v>
      </c>
      <c r="T151" s="26">
        <v>0.08</v>
      </c>
      <c r="U151" s="26">
        <v>0.75</v>
      </c>
      <c r="V151" s="26">
        <v>3.86</v>
      </c>
      <c r="W151" s="26">
        <v>6.25E-2</v>
      </c>
      <c r="X151" s="26">
        <v>0.63</v>
      </c>
      <c r="Y151" s="26">
        <v>3.36</v>
      </c>
      <c r="Z151" s="26">
        <v>0.05</v>
      </c>
      <c r="AA151" s="26">
        <v>0.51500000000000001</v>
      </c>
      <c r="AB151" s="26">
        <v>3.3725000000000001</v>
      </c>
      <c r="AC151" s="26">
        <v>0</v>
      </c>
      <c r="AD151" s="26">
        <v>0.17</v>
      </c>
      <c r="AE151" s="26">
        <v>4.3550000000000004</v>
      </c>
      <c r="AF151" s="26">
        <v>0</v>
      </c>
      <c r="AG151" s="26">
        <v>0.19500000000000001</v>
      </c>
      <c r="AH151" s="26">
        <v>4.5625</v>
      </c>
      <c r="AI151" s="26">
        <v>0</v>
      </c>
      <c r="AJ151" s="26">
        <v>0.185</v>
      </c>
      <c r="AK151" s="26">
        <v>4.7424999999999997</v>
      </c>
      <c r="AL151" s="26">
        <v>0</v>
      </c>
      <c r="AM151" s="26">
        <v>0.18</v>
      </c>
      <c r="AN151" s="26">
        <v>4.7549999999999999</v>
      </c>
      <c r="AO151" s="26">
        <v>0</v>
      </c>
      <c r="AP151" s="26">
        <v>0.15</v>
      </c>
      <c r="AQ151" s="26">
        <v>4.4550000000000001</v>
      </c>
      <c r="AR151" s="26">
        <v>0</v>
      </c>
      <c r="AS151" s="26">
        <v>0.115</v>
      </c>
      <c r="AT151" s="26">
        <v>5.63</v>
      </c>
      <c r="AU151" s="26">
        <v>0</v>
      </c>
      <c r="AV151" s="26">
        <v>7.0000000000000007E-2</v>
      </c>
      <c r="AW151" s="26">
        <v>4.26</v>
      </c>
      <c r="AX151" s="26">
        <v>0</v>
      </c>
      <c r="AY151" s="26">
        <v>0.17499999999999999</v>
      </c>
      <c r="AZ151" s="26">
        <v>4.1924999999999999</v>
      </c>
      <c r="BA151" s="26">
        <v>0</v>
      </c>
      <c r="BB151" s="26">
        <v>0.17499999999999999</v>
      </c>
      <c r="BC151" s="26">
        <v>4.1275000000000004</v>
      </c>
      <c r="BD151" s="26">
        <v>0</v>
      </c>
      <c r="BE151" s="26">
        <v>0</v>
      </c>
      <c r="BF151" s="26">
        <v>2.7124999999999999</v>
      </c>
      <c r="BG151" s="26">
        <v>0</v>
      </c>
      <c r="BH151" s="26">
        <v>0.14499999999999999</v>
      </c>
      <c r="BI151" s="26">
        <v>3.5975000000000001</v>
      </c>
      <c r="BJ151" s="26">
        <v>0</v>
      </c>
      <c r="BK151" s="26">
        <v>0.105</v>
      </c>
      <c r="BL151" s="26">
        <v>3.8224999999999998</v>
      </c>
      <c r="BM151" s="26">
        <v>0</v>
      </c>
      <c r="BN151" s="26">
        <v>0.12</v>
      </c>
      <c r="BO151" s="26">
        <v>3.68</v>
      </c>
      <c r="BP151" s="26">
        <v>5.2499999999999998E-2</v>
      </c>
      <c r="BQ151" s="26">
        <v>0.98499999999999999</v>
      </c>
      <c r="BR151" s="26">
        <v>3.3149999999999999</v>
      </c>
      <c r="BS151" s="26">
        <v>6.5000000000000002E-2</v>
      </c>
      <c r="BT151" s="26">
        <v>0.71499999999999997</v>
      </c>
      <c r="BU151" s="26">
        <v>2.72</v>
      </c>
      <c r="BV151" s="26">
        <v>5.2499999999999998E-2</v>
      </c>
      <c r="BW151" s="26">
        <v>0.59</v>
      </c>
      <c r="BX151" s="26">
        <v>2.89</v>
      </c>
      <c r="BY151" s="26">
        <v>0.04</v>
      </c>
      <c r="BZ151" s="26">
        <v>0.46</v>
      </c>
      <c r="CA151" s="26">
        <v>2.6</v>
      </c>
      <c r="CB151" s="26">
        <v>5.2499999999999998E-2</v>
      </c>
      <c r="CC151" s="26">
        <v>0.64500000000000002</v>
      </c>
      <c r="CD151" s="26">
        <v>1.9350000000000001</v>
      </c>
      <c r="CE151" s="26">
        <v>0.03</v>
      </c>
      <c r="CF151" s="26">
        <v>0.27500000000000002</v>
      </c>
      <c r="CG151" s="26">
        <v>3.65</v>
      </c>
      <c r="CH151" s="26">
        <v>5.2499999999999998E-2</v>
      </c>
      <c r="CI151" s="26">
        <v>0.47499999999999998</v>
      </c>
      <c r="CJ151" s="26">
        <v>2.89</v>
      </c>
    </row>
    <row r="152" spans="1:88" x14ac:dyDescent="0.3">
      <c r="A152" t="s">
        <v>252</v>
      </c>
      <c r="B152" s="26">
        <v>2.5000000000000001E-2</v>
      </c>
      <c r="C152" s="26">
        <v>0.91500000000000004</v>
      </c>
      <c r="D152" s="26">
        <v>4.47</v>
      </c>
      <c r="E152" s="26">
        <v>4.7500000000000001E-2</v>
      </c>
      <c r="F152" s="26">
        <v>1.1200000000000001</v>
      </c>
      <c r="G152" s="26">
        <v>4.92</v>
      </c>
      <c r="H152" s="26">
        <v>0.06</v>
      </c>
      <c r="I152" s="26">
        <v>1.22</v>
      </c>
      <c r="J152" s="26">
        <v>4.9349999999999996</v>
      </c>
      <c r="K152" s="26">
        <v>0.03</v>
      </c>
      <c r="L152" s="26">
        <v>0.64500000000000002</v>
      </c>
      <c r="M152" s="26">
        <v>5.7474999999999996</v>
      </c>
      <c r="N152" s="26">
        <v>2.2499999999999999E-2</v>
      </c>
      <c r="O152" s="26">
        <v>0.74</v>
      </c>
      <c r="P152" s="26">
        <v>6.3475000000000001</v>
      </c>
      <c r="Q152" s="26">
        <v>5.2499999999999998E-2</v>
      </c>
      <c r="R152" s="26">
        <v>1.1100000000000001</v>
      </c>
      <c r="S152" s="26">
        <v>5.2225000000000001</v>
      </c>
      <c r="T152" s="26">
        <v>5.2499999999999998E-2</v>
      </c>
      <c r="U152" s="26">
        <v>1.08</v>
      </c>
      <c r="V152" s="26">
        <v>5.165</v>
      </c>
      <c r="W152" s="26">
        <v>4.2500000000000003E-2</v>
      </c>
      <c r="X152" s="26">
        <v>0.9</v>
      </c>
      <c r="Y152" s="26">
        <v>5.14</v>
      </c>
      <c r="Z152" s="26">
        <v>7.0000000000000007E-2</v>
      </c>
      <c r="AA152" s="26">
        <v>0.77</v>
      </c>
      <c r="AB152" s="26">
        <v>5.7175000000000002</v>
      </c>
      <c r="AC152" s="26">
        <v>2.5000000000000001E-3</v>
      </c>
      <c r="AD152" s="26">
        <v>0.90500000000000003</v>
      </c>
      <c r="AE152" s="26">
        <v>4.07</v>
      </c>
      <c r="AF152" s="26">
        <v>0.01</v>
      </c>
      <c r="AG152" s="26">
        <v>0.86</v>
      </c>
      <c r="AH152" s="26">
        <v>4.0225</v>
      </c>
      <c r="AI152" s="26">
        <v>0.01</v>
      </c>
      <c r="AJ152" s="26">
        <v>0.84499999999999997</v>
      </c>
      <c r="AK152" s="26">
        <v>3.7225000000000001</v>
      </c>
      <c r="AL152" s="26">
        <v>0.01</v>
      </c>
      <c r="AM152" s="26">
        <v>0.82</v>
      </c>
      <c r="AN152" s="26">
        <v>3.7625000000000002</v>
      </c>
      <c r="AO152" s="26">
        <v>0.02</v>
      </c>
      <c r="AP152" s="26">
        <v>0.7</v>
      </c>
      <c r="AQ152" s="26">
        <v>3.7574999999999998</v>
      </c>
      <c r="AR152" s="26">
        <v>0</v>
      </c>
      <c r="AS152" s="26">
        <v>1.18</v>
      </c>
      <c r="AT152" s="26">
        <v>6.4024999999999999</v>
      </c>
      <c r="AU152" s="26">
        <v>0</v>
      </c>
      <c r="AV152" s="26">
        <v>1.05</v>
      </c>
      <c r="AW152" s="26">
        <v>6.7149999999999999</v>
      </c>
      <c r="AX152" s="26">
        <v>0.02</v>
      </c>
      <c r="AY152" s="26">
        <v>0.755</v>
      </c>
      <c r="AZ152" s="26">
        <v>4.4675000000000002</v>
      </c>
      <c r="BA152" s="26">
        <v>0.02</v>
      </c>
      <c r="BB152" s="26">
        <v>0.76500000000000001</v>
      </c>
      <c r="BC152" s="26">
        <v>4.42</v>
      </c>
      <c r="BD152" s="26">
        <v>0</v>
      </c>
      <c r="BE152" s="26">
        <v>0.22500000000000001</v>
      </c>
      <c r="BF152" s="26">
        <v>4.1074999999999999</v>
      </c>
      <c r="BG152" s="26">
        <v>1.2500000000000001E-2</v>
      </c>
      <c r="BH152" s="26">
        <v>0.67500000000000004</v>
      </c>
      <c r="BI152" s="26">
        <v>4.375</v>
      </c>
      <c r="BJ152" s="26">
        <v>2.2499999999999999E-2</v>
      </c>
      <c r="BK152" s="26">
        <v>0.61499999999999999</v>
      </c>
      <c r="BL152" s="26">
        <v>4.375</v>
      </c>
      <c r="BM152" s="26">
        <v>1.2500000000000001E-2</v>
      </c>
      <c r="BN152" s="26">
        <v>0.745</v>
      </c>
      <c r="BO152" s="26">
        <v>4.2450000000000001</v>
      </c>
      <c r="BP152" s="26">
        <v>4.7500000000000001E-2</v>
      </c>
      <c r="BQ152" s="26">
        <v>1.2649999999999999</v>
      </c>
      <c r="BR152" s="26">
        <v>3.7825000000000002</v>
      </c>
      <c r="BS152" s="26">
        <v>0.06</v>
      </c>
      <c r="BT152" s="26">
        <v>0.69</v>
      </c>
      <c r="BU152" s="26">
        <v>3.9275000000000002</v>
      </c>
      <c r="BV152" s="26">
        <v>0.05</v>
      </c>
      <c r="BW152" s="26">
        <v>0.83</v>
      </c>
      <c r="BX152" s="26">
        <v>3.63</v>
      </c>
      <c r="BY152" s="26">
        <v>4.2500000000000003E-2</v>
      </c>
      <c r="BZ152" s="26">
        <v>0.86499999999999999</v>
      </c>
      <c r="CA152" s="26">
        <v>3.7025000000000001</v>
      </c>
      <c r="CB152" s="26">
        <v>3.2500000000000001E-2</v>
      </c>
      <c r="CC152" s="26">
        <v>0.59</v>
      </c>
      <c r="CD152" s="26">
        <v>4.3150000000000004</v>
      </c>
      <c r="CE152" s="26">
        <v>6.7500000000000004E-2</v>
      </c>
      <c r="CF152" s="26">
        <v>0.71</v>
      </c>
      <c r="CG152" s="26">
        <v>4.9050000000000002</v>
      </c>
      <c r="CH152" s="26">
        <v>0.105</v>
      </c>
      <c r="CI152" s="26">
        <v>0.91500000000000004</v>
      </c>
      <c r="CJ152" s="26">
        <v>4.1550000000000002</v>
      </c>
    </row>
    <row r="153" spans="1:88" x14ac:dyDescent="0.3">
      <c r="A153" t="s">
        <v>253</v>
      </c>
      <c r="B153" s="26">
        <v>6.7500000000000004E-2</v>
      </c>
      <c r="C153" s="26">
        <v>1.3</v>
      </c>
      <c r="D153" s="26">
        <v>3.2549999999999999</v>
      </c>
      <c r="E153" s="26">
        <v>0.13250000000000001</v>
      </c>
      <c r="F153" s="26">
        <v>1.25</v>
      </c>
      <c r="G153" s="26">
        <v>3.7625000000000002</v>
      </c>
      <c r="H153" s="26">
        <v>0.1525</v>
      </c>
      <c r="I153" s="26">
        <v>1.2649999999999999</v>
      </c>
      <c r="J153" s="26">
        <v>3.9275000000000002</v>
      </c>
      <c r="K153" s="26">
        <v>4.7500000000000001E-2</v>
      </c>
      <c r="L153" s="26">
        <v>0.8</v>
      </c>
      <c r="M153" s="26">
        <v>3.8725000000000001</v>
      </c>
      <c r="N153" s="26">
        <v>5.5E-2</v>
      </c>
      <c r="O153" s="26">
        <v>1.07</v>
      </c>
      <c r="P153" s="26">
        <v>4.3449999999999998</v>
      </c>
      <c r="Q153" s="26">
        <v>0.13500000000000001</v>
      </c>
      <c r="R153" s="26">
        <v>1.29</v>
      </c>
      <c r="S153" s="26">
        <v>4.55</v>
      </c>
      <c r="T153" s="26">
        <v>0.13250000000000001</v>
      </c>
      <c r="U153" s="26">
        <v>1.2949999999999999</v>
      </c>
      <c r="V153" s="26">
        <v>4.7874999999999996</v>
      </c>
      <c r="W153" s="26">
        <v>0.10249999999999999</v>
      </c>
      <c r="X153" s="26">
        <v>1.29</v>
      </c>
      <c r="Y153" s="26">
        <v>4.1524999999999999</v>
      </c>
      <c r="Z153" s="26">
        <v>0.1275</v>
      </c>
      <c r="AA153" s="26">
        <v>1.105</v>
      </c>
      <c r="AB153" s="26">
        <v>3.4950000000000001</v>
      </c>
      <c r="AC153" s="26">
        <v>0</v>
      </c>
      <c r="AD153" s="26">
        <v>1.175</v>
      </c>
      <c r="AE153" s="26">
        <v>4.26</v>
      </c>
      <c r="AF153" s="26">
        <v>0</v>
      </c>
      <c r="AG153" s="26">
        <v>1.3</v>
      </c>
      <c r="AH153" s="26">
        <v>4.1399999999999997</v>
      </c>
      <c r="AI153" s="26">
        <v>0</v>
      </c>
      <c r="AJ153" s="26">
        <v>1.1000000000000001</v>
      </c>
      <c r="AK153" s="26">
        <v>3.8250000000000002</v>
      </c>
      <c r="AL153" s="26">
        <v>0</v>
      </c>
      <c r="AM153" s="26">
        <v>1.07</v>
      </c>
      <c r="AN153" s="26">
        <v>3.8450000000000002</v>
      </c>
      <c r="AO153" s="26">
        <v>0.01</v>
      </c>
      <c r="AP153" s="26">
        <v>0.97</v>
      </c>
      <c r="AQ153" s="26">
        <v>3.37</v>
      </c>
      <c r="AR153" s="26">
        <v>0</v>
      </c>
      <c r="AS153" s="26">
        <v>0.56499999999999995</v>
      </c>
      <c r="AT153" s="26">
        <v>4.4175000000000004</v>
      </c>
      <c r="AU153" s="26">
        <v>0</v>
      </c>
      <c r="AV153" s="26">
        <v>0.35</v>
      </c>
      <c r="AW153" s="26">
        <v>4.1375000000000002</v>
      </c>
      <c r="AX153" s="26">
        <v>3.2500000000000001E-2</v>
      </c>
      <c r="AY153" s="26">
        <v>0.875</v>
      </c>
      <c r="AZ153" s="26">
        <v>3.1675</v>
      </c>
      <c r="BA153" s="26">
        <v>3.2500000000000001E-2</v>
      </c>
      <c r="BB153" s="26">
        <v>0.875</v>
      </c>
      <c r="BC153" s="26">
        <v>3.1074999999999999</v>
      </c>
      <c r="BD153" s="26">
        <v>0</v>
      </c>
      <c r="BE153" s="26">
        <v>0.28999999999999998</v>
      </c>
      <c r="BF153" s="26">
        <v>3.1425000000000001</v>
      </c>
      <c r="BG153" s="26">
        <v>0.04</v>
      </c>
      <c r="BH153" s="26">
        <v>0.78</v>
      </c>
      <c r="BI153" s="26">
        <v>2.8050000000000002</v>
      </c>
      <c r="BJ153" s="26">
        <v>5.7500000000000002E-2</v>
      </c>
      <c r="BK153" s="26">
        <v>0.71</v>
      </c>
      <c r="BL153" s="26">
        <v>2.14</v>
      </c>
      <c r="BM153" s="26">
        <v>5.2499999999999998E-2</v>
      </c>
      <c r="BN153" s="26">
        <v>0.7</v>
      </c>
      <c r="BO153" s="26">
        <v>2.3125</v>
      </c>
      <c r="BP153" s="26">
        <v>8.2500000000000004E-2</v>
      </c>
      <c r="BQ153" s="26">
        <v>0.62</v>
      </c>
      <c r="BR153" s="26">
        <v>4.0049999999999999</v>
      </c>
      <c r="BS153" s="26">
        <v>0.1075</v>
      </c>
      <c r="BT153" s="26">
        <v>0.59499999999999997</v>
      </c>
      <c r="BU153" s="26">
        <v>3.9525000000000001</v>
      </c>
      <c r="BV153" s="26">
        <v>0.1</v>
      </c>
      <c r="BW153" s="26">
        <v>0.66500000000000004</v>
      </c>
      <c r="BX153" s="26">
        <v>4.0225</v>
      </c>
      <c r="BY153" s="26">
        <v>0.1</v>
      </c>
      <c r="BZ153" s="26">
        <v>0.5</v>
      </c>
      <c r="CA153" s="26">
        <v>3.0525000000000002</v>
      </c>
      <c r="CB153" s="26">
        <v>9.2499999999999999E-2</v>
      </c>
      <c r="CC153" s="26">
        <v>0.42499999999999999</v>
      </c>
      <c r="CD153" s="26">
        <v>2.72</v>
      </c>
      <c r="CE153" s="26">
        <v>0.10249999999999999</v>
      </c>
      <c r="CF153" s="26">
        <v>1.105</v>
      </c>
      <c r="CG153" s="26">
        <v>3.125</v>
      </c>
      <c r="CH153" s="26">
        <v>0.14749999999999999</v>
      </c>
      <c r="CI153" s="26">
        <v>1.06</v>
      </c>
      <c r="CJ153" s="26">
        <v>2.9375</v>
      </c>
    </row>
    <row r="154" spans="1:88" x14ac:dyDescent="0.3">
      <c r="A154" t="s">
        <v>254</v>
      </c>
      <c r="B154" s="26">
        <v>0.03</v>
      </c>
      <c r="C154" s="26">
        <v>0.92</v>
      </c>
      <c r="D154" s="26">
        <v>2.875</v>
      </c>
      <c r="E154" s="26">
        <v>0.06</v>
      </c>
      <c r="F154" s="26">
        <v>0.83499999999999996</v>
      </c>
      <c r="G154" s="26">
        <v>3.2774999999999999</v>
      </c>
      <c r="H154" s="26">
        <v>7.0000000000000007E-2</v>
      </c>
      <c r="I154" s="26">
        <v>0.81</v>
      </c>
      <c r="J154" s="26">
        <v>3.2</v>
      </c>
      <c r="K154" s="26">
        <v>4.2500000000000003E-2</v>
      </c>
      <c r="L154" s="26">
        <v>0.51</v>
      </c>
      <c r="M154" s="26">
        <v>4.0549999999999997</v>
      </c>
      <c r="N154" s="26">
        <v>0.05</v>
      </c>
      <c r="O154" s="26">
        <v>0.41</v>
      </c>
      <c r="P154" s="26">
        <v>3.8675000000000002</v>
      </c>
      <c r="Q154" s="26">
        <v>0.08</v>
      </c>
      <c r="R154" s="26">
        <v>0.87</v>
      </c>
      <c r="S154" s="26">
        <v>3.1825000000000001</v>
      </c>
      <c r="T154" s="26">
        <v>0.08</v>
      </c>
      <c r="U154" s="26">
        <v>0.85</v>
      </c>
      <c r="V154" s="26">
        <v>3.11</v>
      </c>
      <c r="W154" s="26">
        <v>0.06</v>
      </c>
      <c r="X154" s="26">
        <v>0.67</v>
      </c>
      <c r="Y154" s="26">
        <v>3.2774999999999999</v>
      </c>
      <c r="Z154" s="26">
        <v>6.25E-2</v>
      </c>
      <c r="AA154" s="26">
        <v>0.80500000000000005</v>
      </c>
      <c r="AB154" s="26">
        <v>3.2050000000000001</v>
      </c>
      <c r="AC154" s="26">
        <v>0.02</v>
      </c>
      <c r="AD154" s="26">
        <v>0.77500000000000002</v>
      </c>
      <c r="AE154" s="26">
        <v>3.5225</v>
      </c>
      <c r="AF154" s="26">
        <v>1.2500000000000001E-2</v>
      </c>
      <c r="AG154" s="26">
        <v>0.72</v>
      </c>
      <c r="AH154" s="26">
        <v>3.3174999999999999</v>
      </c>
      <c r="AI154" s="26">
        <v>1.2500000000000001E-2</v>
      </c>
      <c r="AJ154" s="26">
        <v>0.65500000000000003</v>
      </c>
      <c r="AK154" s="26">
        <v>2.9474999999999998</v>
      </c>
      <c r="AL154" s="26">
        <v>0.01</v>
      </c>
      <c r="AM154" s="26">
        <v>0.64</v>
      </c>
      <c r="AN154" s="26">
        <v>2.97</v>
      </c>
      <c r="AO154" s="26">
        <v>3.2500000000000001E-2</v>
      </c>
      <c r="AP154" s="26">
        <v>0.73499999999999999</v>
      </c>
      <c r="AQ154" s="26">
        <v>3.0375000000000001</v>
      </c>
      <c r="AR154" s="26">
        <v>0</v>
      </c>
      <c r="AS154" s="26">
        <v>0.185</v>
      </c>
      <c r="AT154" s="26">
        <v>3.7349999999999999</v>
      </c>
      <c r="AU154" s="26">
        <v>0</v>
      </c>
      <c r="AV154" s="26">
        <v>0.15</v>
      </c>
      <c r="AW154" s="26">
        <v>2.5099999999999998</v>
      </c>
      <c r="AX154" s="26">
        <v>0.04</v>
      </c>
      <c r="AY154" s="26">
        <v>0.57999999999999996</v>
      </c>
      <c r="AZ154" s="26">
        <v>3.4750000000000001</v>
      </c>
      <c r="BA154" s="26">
        <v>0.04</v>
      </c>
      <c r="BB154" s="26">
        <v>0.57499999999999996</v>
      </c>
      <c r="BC154" s="26">
        <v>3.4125000000000001</v>
      </c>
      <c r="BD154" s="26">
        <v>0</v>
      </c>
      <c r="BE154" s="26">
        <v>3.5000000000000003E-2</v>
      </c>
      <c r="BF154" s="26">
        <v>1.9775</v>
      </c>
      <c r="BG154" s="26">
        <v>3.2500000000000001E-2</v>
      </c>
      <c r="BH154" s="26">
        <v>0.64500000000000002</v>
      </c>
      <c r="BI154" s="26">
        <v>3.375</v>
      </c>
      <c r="BJ154" s="26">
        <v>0.04</v>
      </c>
      <c r="BK154" s="26">
        <v>0.495</v>
      </c>
      <c r="BL154" s="26">
        <v>2.7124999999999999</v>
      </c>
      <c r="BM154" s="26">
        <v>3.2500000000000001E-2</v>
      </c>
      <c r="BN154" s="26">
        <v>0.57999999999999996</v>
      </c>
      <c r="BO154" s="26">
        <v>3.1150000000000002</v>
      </c>
      <c r="BP154" s="26">
        <v>6.25E-2</v>
      </c>
      <c r="BQ154" s="26">
        <v>0.54500000000000004</v>
      </c>
      <c r="BR154" s="26">
        <v>2.6675</v>
      </c>
      <c r="BS154" s="26">
        <v>0.05</v>
      </c>
      <c r="BT154" s="26">
        <v>0.61</v>
      </c>
      <c r="BU154" s="26">
        <v>2.4674999999999998</v>
      </c>
      <c r="BV154" s="26">
        <v>0.05</v>
      </c>
      <c r="BW154" s="26">
        <v>0.57499999999999996</v>
      </c>
      <c r="BX154" s="26">
        <v>2.4249999999999998</v>
      </c>
      <c r="BY154" s="26">
        <v>0.03</v>
      </c>
      <c r="BZ154" s="26">
        <v>0.53</v>
      </c>
      <c r="CA154" s="26">
        <v>2.0649999999999999</v>
      </c>
      <c r="CB154" s="26">
        <v>3.5000000000000003E-2</v>
      </c>
      <c r="CC154" s="26">
        <v>0.41499999999999998</v>
      </c>
      <c r="CD154" s="26">
        <v>2</v>
      </c>
      <c r="CE154" s="26">
        <v>0.09</v>
      </c>
      <c r="CF154" s="26">
        <v>0.66</v>
      </c>
      <c r="CG154" s="26">
        <v>3.1749999999999998</v>
      </c>
      <c r="CH154" s="26">
        <v>0.105</v>
      </c>
      <c r="CI154" s="26">
        <v>0.70499999999999996</v>
      </c>
      <c r="CJ154" s="26">
        <v>2.665</v>
      </c>
    </row>
    <row r="155" spans="1:88" x14ac:dyDescent="0.3">
      <c r="A155" t="s">
        <v>99</v>
      </c>
      <c r="B155" s="26">
        <v>5.7500000000000002E-2</v>
      </c>
      <c r="C155" s="26">
        <v>0.94</v>
      </c>
      <c r="D155" s="26">
        <v>3.0150000000000001</v>
      </c>
      <c r="E155" s="26">
        <v>0.06</v>
      </c>
      <c r="F155" s="26">
        <v>1.155</v>
      </c>
      <c r="G155" s="26">
        <v>3.1875</v>
      </c>
      <c r="H155" s="26">
        <v>0.09</v>
      </c>
      <c r="I155" s="26">
        <v>1.08</v>
      </c>
      <c r="J155" s="26">
        <v>2.9950000000000001</v>
      </c>
      <c r="K155" s="26">
        <v>0.03</v>
      </c>
      <c r="L155" s="26">
        <v>0.72</v>
      </c>
      <c r="M155" s="26">
        <v>2.2124999999999999</v>
      </c>
      <c r="N155" s="26">
        <v>0.09</v>
      </c>
      <c r="O155" s="26">
        <v>0.70499999999999996</v>
      </c>
      <c r="P155" s="26">
        <v>1.9524999999999999</v>
      </c>
      <c r="Q155" s="26">
        <v>9.2499999999999999E-2</v>
      </c>
      <c r="R155" s="26">
        <v>1.325</v>
      </c>
      <c r="S155" s="26">
        <v>2.5225</v>
      </c>
      <c r="T155" s="26">
        <v>0.1</v>
      </c>
      <c r="U155" s="26">
        <v>1.3</v>
      </c>
      <c r="V155" s="26">
        <v>2.4925000000000002</v>
      </c>
      <c r="W155" s="26">
        <v>0.13</v>
      </c>
      <c r="X155" s="26">
        <v>1.1599999999999999</v>
      </c>
      <c r="Y155" s="26">
        <v>2.5750000000000002</v>
      </c>
      <c r="Z155" s="26">
        <v>0.13500000000000001</v>
      </c>
      <c r="AA155" s="26">
        <v>1.0249999999999999</v>
      </c>
      <c r="AB155" s="26">
        <v>2.4300000000000002</v>
      </c>
      <c r="AC155" s="26">
        <v>0.02</v>
      </c>
      <c r="AD155" s="26">
        <v>0.64</v>
      </c>
      <c r="AE155" s="26">
        <v>2.7475000000000001</v>
      </c>
      <c r="AF155" s="26">
        <v>0.02</v>
      </c>
      <c r="AG155" s="26">
        <v>0.58499999999999996</v>
      </c>
      <c r="AH155" s="26">
        <v>2.8450000000000002</v>
      </c>
      <c r="AI155" s="26">
        <v>0.02</v>
      </c>
      <c r="AJ155" s="26">
        <v>0.54500000000000004</v>
      </c>
      <c r="AK155" s="26">
        <v>2.5024999999999999</v>
      </c>
      <c r="AL155" s="26">
        <v>0.02</v>
      </c>
      <c r="AM155" s="26">
        <v>0.53500000000000003</v>
      </c>
      <c r="AN155" s="26">
        <v>2.4550000000000001</v>
      </c>
      <c r="AO155" s="26">
        <v>1.2500000000000001E-2</v>
      </c>
      <c r="AP155" s="26">
        <v>0.69499999999999995</v>
      </c>
      <c r="AQ155" s="26">
        <v>2.2000000000000002</v>
      </c>
      <c r="AR155" s="26">
        <v>0</v>
      </c>
      <c r="AS155" s="26">
        <v>0.09</v>
      </c>
      <c r="AT155" s="26">
        <v>2.4224999999999999</v>
      </c>
      <c r="AU155" s="26">
        <v>0</v>
      </c>
      <c r="AV155" s="26">
        <v>5.5E-2</v>
      </c>
      <c r="AW155" s="26">
        <v>2.4350000000000001</v>
      </c>
      <c r="AX155" s="26">
        <v>1.2500000000000001E-2</v>
      </c>
      <c r="AY155" s="26">
        <v>0.57499999999999996</v>
      </c>
      <c r="AZ155" s="26">
        <v>2.3125</v>
      </c>
      <c r="BA155" s="26">
        <v>1.2500000000000001E-2</v>
      </c>
      <c r="BB155" s="26">
        <v>0.58499999999999996</v>
      </c>
      <c r="BC155" s="26">
        <v>2.2799999999999998</v>
      </c>
      <c r="BD155" s="26">
        <v>0</v>
      </c>
      <c r="BE155" s="26">
        <v>5.0000000000000001E-3</v>
      </c>
      <c r="BF155" s="26">
        <v>1.7549999999999999</v>
      </c>
      <c r="BG155" s="26">
        <v>1.2500000000000001E-2</v>
      </c>
      <c r="BH155" s="26">
        <v>0.57499999999999996</v>
      </c>
      <c r="BI155" s="26">
        <v>2.1074999999999999</v>
      </c>
      <c r="BJ155" s="26">
        <v>4.2500000000000003E-2</v>
      </c>
      <c r="BK155" s="26">
        <v>0.5</v>
      </c>
      <c r="BL155" s="26">
        <v>1.8225</v>
      </c>
      <c r="BM155" s="26">
        <v>2.5000000000000001E-2</v>
      </c>
      <c r="BN155" s="26">
        <v>0.56999999999999995</v>
      </c>
      <c r="BO155" s="26">
        <v>1.9850000000000001</v>
      </c>
      <c r="BP155" s="26">
        <v>0.11</v>
      </c>
      <c r="BQ155" s="26">
        <v>1.175</v>
      </c>
      <c r="BR155" s="26">
        <v>2.9525000000000001</v>
      </c>
      <c r="BS155" s="26">
        <v>7.4999999999999997E-2</v>
      </c>
      <c r="BT155" s="26">
        <v>1.2</v>
      </c>
      <c r="BU155" s="26">
        <v>3.0625</v>
      </c>
      <c r="BV155" s="26">
        <v>5.5E-2</v>
      </c>
      <c r="BW155" s="26">
        <v>1.1499999999999999</v>
      </c>
      <c r="BX155" s="26">
        <v>3.0175000000000001</v>
      </c>
      <c r="BY155" s="26">
        <v>0.04</v>
      </c>
      <c r="BZ155" s="26">
        <v>1.1299999999999999</v>
      </c>
      <c r="CA155" s="26">
        <v>2.7650000000000001</v>
      </c>
      <c r="CB155" s="26">
        <v>0.04</v>
      </c>
      <c r="CC155" s="26">
        <v>0.88</v>
      </c>
      <c r="CD155" s="26">
        <v>2.4049999999999998</v>
      </c>
      <c r="CE155" s="26">
        <v>8.5000000000000006E-2</v>
      </c>
      <c r="CF155" s="26">
        <v>0.92500000000000004</v>
      </c>
      <c r="CG155" s="26">
        <v>1.9275</v>
      </c>
      <c r="CH155" s="26">
        <v>0.09</v>
      </c>
      <c r="CI155" s="26">
        <v>1.06</v>
      </c>
      <c r="CJ155" s="26">
        <v>2.56</v>
      </c>
    </row>
    <row r="156" spans="1:88" x14ac:dyDescent="0.3">
      <c r="A156" t="s">
        <v>255</v>
      </c>
      <c r="B156" s="26">
        <v>4.2500000000000003E-2</v>
      </c>
      <c r="C156" s="26">
        <v>0.61</v>
      </c>
      <c r="D156" s="26">
        <v>2.9049999999999998</v>
      </c>
      <c r="E156" s="26">
        <v>7.2499999999999995E-2</v>
      </c>
      <c r="F156" s="26">
        <v>0.54500000000000004</v>
      </c>
      <c r="G156" s="26">
        <v>2.8725000000000001</v>
      </c>
      <c r="H156" s="26">
        <v>9.5000000000000001E-2</v>
      </c>
      <c r="I156" s="26">
        <v>0.61</v>
      </c>
      <c r="J156" s="26">
        <v>2.665</v>
      </c>
      <c r="K156" s="26">
        <v>0</v>
      </c>
      <c r="L156" s="26">
        <v>0.22</v>
      </c>
      <c r="M156" s="26">
        <v>2.0699999999999998</v>
      </c>
      <c r="N156" s="26">
        <v>1.2500000000000001E-2</v>
      </c>
      <c r="O156" s="26">
        <v>0.29499999999999998</v>
      </c>
      <c r="P156" s="26">
        <v>2.4049999999999998</v>
      </c>
      <c r="Q156" s="26">
        <v>0.08</v>
      </c>
      <c r="R156" s="26">
        <v>0.57499999999999996</v>
      </c>
      <c r="S156" s="26">
        <v>2.36</v>
      </c>
      <c r="T156" s="26">
        <v>7.7499999999999999E-2</v>
      </c>
      <c r="U156" s="26">
        <v>0.55500000000000005</v>
      </c>
      <c r="V156" s="26">
        <v>2.335</v>
      </c>
      <c r="W156" s="26">
        <v>8.5000000000000006E-2</v>
      </c>
      <c r="X156" s="26">
        <v>0.54500000000000004</v>
      </c>
      <c r="Y156" s="26">
        <v>2.71</v>
      </c>
      <c r="Z156" s="26">
        <v>0.1125</v>
      </c>
      <c r="AA156" s="26">
        <v>0.47499999999999998</v>
      </c>
      <c r="AB156" s="26">
        <v>2.2374999999999998</v>
      </c>
      <c r="AC156" s="26">
        <v>0</v>
      </c>
      <c r="AD156" s="26">
        <v>0.54500000000000004</v>
      </c>
      <c r="AE156" s="26">
        <v>3.17</v>
      </c>
      <c r="AF156" s="26">
        <v>2.5000000000000001E-3</v>
      </c>
      <c r="AG156" s="26">
        <v>0.51</v>
      </c>
      <c r="AH156" s="26">
        <v>3.2625000000000002</v>
      </c>
      <c r="AI156" s="26">
        <v>2.5000000000000001E-3</v>
      </c>
      <c r="AJ156" s="26">
        <v>0.48</v>
      </c>
      <c r="AK156" s="26">
        <v>3.2725</v>
      </c>
      <c r="AL156" s="26">
        <v>0.01</v>
      </c>
      <c r="AM156" s="26">
        <v>0.495</v>
      </c>
      <c r="AN156" s="26">
        <v>3.19</v>
      </c>
      <c r="AO156" s="26">
        <v>0.03</v>
      </c>
      <c r="AP156" s="26">
        <v>0.51</v>
      </c>
      <c r="AQ156" s="26">
        <v>2.9375</v>
      </c>
      <c r="AR156" s="26">
        <v>0</v>
      </c>
      <c r="AS156" s="26">
        <v>0.11</v>
      </c>
      <c r="AT156" s="26">
        <v>3.2875000000000001</v>
      </c>
      <c r="AU156" s="26">
        <v>0</v>
      </c>
      <c r="AV156" s="26">
        <v>0.14499999999999999</v>
      </c>
      <c r="AW156" s="26">
        <v>2.9525000000000001</v>
      </c>
      <c r="AX156" s="26">
        <v>0.03</v>
      </c>
      <c r="AY156" s="26">
        <v>0.505</v>
      </c>
      <c r="AZ156" s="26">
        <v>2.93</v>
      </c>
      <c r="BA156" s="26">
        <v>3.2500000000000001E-2</v>
      </c>
      <c r="BB156" s="26">
        <v>0.52</v>
      </c>
      <c r="BC156" s="26">
        <v>2.9550000000000001</v>
      </c>
      <c r="BD156" s="26">
        <v>0</v>
      </c>
      <c r="BE156" s="26">
        <v>0.31</v>
      </c>
      <c r="BF156" s="26">
        <v>2.1575000000000002</v>
      </c>
      <c r="BG156" s="26">
        <v>0.03</v>
      </c>
      <c r="BH156" s="26">
        <v>0.54</v>
      </c>
      <c r="BI156" s="26">
        <v>2.73</v>
      </c>
      <c r="BJ156" s="26">
        <v>0.03</v>
      </c>
      <c r="BK156" s="26">
        <v>0.56499999999999995</v>
      </c>
      <c r="BL156" s="26">
        <v>2.7524999999999999</v>
      </c>
      <c r="BM156" s="26">
        <v>2.2499999999999999E-2</v>
      </c>
      <c r="BN156" s="26">
        <v>0.57499999999999996</v>
      </c>
      <c r="BO156" s="26">
        <v>2.7949999999999999</v>
      </c>
      <c r="BP156" s="26">
        <v>5.2499999999999998E-2</v>
      </c>
      <c r="BQ156" s="26">
        <v>0.505</v>
      </c>
      <c r="BR156" s="26">
        <v>2.2075</v>
      </c>
      <c r="BS156" s="26">
        <v>0.04</v>
      </c>
      <c r="BT156" s="26">
        <v>0.495</v>
      </c>
      <c r="BU156" s="26">
        <v>1.9775</v>
      </c>
      <c r="BV156" s="26">
        <v>0.04</v>
      </c>
      <c r="BW156" s="26">
        <v>0.38500000000000001</v>
      </c>
      <c r="BX156" s="26">
        <v>2.02</v>
      </c>
      <c r="BY156" s="26">
        <v>3.2500000000000001E-2</v>
      </c>
      <c r="BZ156" s="26">
        <v>0.28999999999999998</v>
      </c>
      <c r="CA156" s="26">
        <v>1.7150000000000001</v>
      </c>
      <c r="CB156" s="26">
        <v>0.04</v>
      </c>
      <c r="CC156" s="26">
        <v>0.35</v>
      </c>
      <c r="CD156" s="26">
        <v>1.7749999999999999</v>
      </c>
      <c r="CE156" s="26">
        <v>7.0000000000000007E-2</v>
      </c>
      <c r="CF156" s="26">
        <v>0.48</v>
      </c>
      <c r="CG156" s="26">
        <v>2.9849999999999999</v>
      </c>
      <c r="CH156" s="26">
        <v>0.05</v>
      </c>
      <c r="CI156" s="26">
        <v>0.66</v>
      </c>
      <c r="CJ156" s="26">
        <v>2.4674999999999998</v>
      </c>
    </row>
    <row r="157" spans="1:88" x14ac:dyDescent="0.3">
      <c r="A157" t="s">
        <v>256</v>
      </c>
      <c r="B157" s="26">
        <v>7.0000000000000007E-2</v>
      </c>
      <c r="C157" s="26">
        <v>1.74</v>
      </c>
      <c r="D157" s="26">
        <v>3.4275000000000002</v>
      </c>
      <c r="E157" s="26">
        <v>6.7500000000000004E-2</v>
      </c>
      <c r="F157" s="26">
        <v>1.605</v>
      </c>
      <c r="G157" s="26">
        <v>4.1624999999999996</v>
      </c>
      <c r="H157" s="26">
        <v>7.2499999999999995E-2</v>
      </c>
      <c r="I157" s="26">
        <v>1.625</v>
      </c>
      <c r="J157" s="26">
        <v>4.04</v>
      </c>
      <c r="K157" s="26">
        <v>4.4999999999999998E-2</v>
      </c>
      <c r="L157" s="26">
        <v>0.67500000000000004</v>
      </c>
      <c r="M157" s="26">
        <v>3.75</v>
      </c>
      <c r="N157" s="26">
        <v>8.7499999999999994E-2</v>
      </c>
      <c r="O157" s="26">
        <v>0.58499999999999996</v>
      </c>
      <c r="P157" s="26">
        <v>4.1349999999999998</v>
      </c>
      <c r="Q157" s="26">
        <v>9.5000000000000001E-2</v>
      </c>
      <c r="R157" s="26">
        <v>1.33</v>
      </c>
      <c r="S157" s="26">
        <v>4.6875</v>
      </c>
      <c r="T157" s="26">
        <v>9.2499999999999999E-2</v>
      </c>
      <c r="U157" s="26">
        <v>1.3</v>
      </c>
      <c r="V157" s="26">
        <v>4.5875000000000004</v>
      </c>
      <c r="W157" s="26">
        <v>7.2499999999999995E-2</v>
      </c>
      <c r="X157" s="26">
        <v>1.24</v>
      </c>
      <c r="Y157" s="26">
        <v>4.12</v>
      </c>
      <c r="Z157" s="26">
        <v>9.2499999999999999E-2</v>
      </c>
      <c r="AA157" s="26">
        <v>1.1100000000000001</v>
      </c>
      <c r="AB157" s="26">
        <v>3.4874999999999998</v>
      </c>
      <c r="AC157" s="26">
        <v>0</v>
      </c>
      <c r="AD157" s="26">
        <v>0.64</v>
      </c>
      <c r="AE157" s="26">
        <v>4.41</v>
      </c>
      <c r="AF157" s="26">
        <v>0</v>
      </c>
      <c r="AG157" s="26">
        <v>0.6</v>
      </c>
      <c r="AH157" s="26">
        <v>4.5625</v>
      </c>
      <c r="AI157" s="26">
        <v>0</v>
      </c>
      <c r="AJ157" s="26">
        <v>0.53</v>
      </c>
      <c r="AK157" s="26">
        <v>4.1900000000000004</v>
      </c>
      <c r="AL157" s="26">
        <v>0</v>
      </c>
      <c r="AM157" s="26">
        <v>0.55500000000000005</v>
      </c>
      <c r="AN157" s="26">
        <v>4.1574999999999998</v>
      </c>
      <c r="AO157" s="26">
        <v>0</v>
      </c>
      <c r="AP157" s="26">
        <v>0.52</v>
      </c>
      <c r="AQ157" s="26">
        <v>4.1325000000000003</v>
      </c>
      <c r="AR157" s="26">
        <v>0</v>
      </c>
      <c r="AS157" s="26">
        <v>0.06</v>
      </c>
      <c r="AT157" s="26">
        <v>4.91</v>
      </c>
      <c r="AU157" s="26">
        <v>0</v>
      </c>
      <c r="AV157" s="26">
        <v>4.4999999999999998E-2</v>
      </c>
      <c r="AW157" s="26">
        <v>4.0625</v>
      </c>
      <c r="AX157" s="26">
        <v>0</v>
      </c>
      <c r="AY157" s="26">
        <v>0.41</v>
      </c>
      <c r="AZ157" s="26">
        <v>4.1849999999999996</v>
      </c>
      <c r="BA157" s="26">
        <v>0</v>
      </c>
      <c r="BB157" s="26">
        <v>0.40500000000000003</v>
      </c>
      <c r="BC157" s="26">
        <v>4.1275000000000004</v>
      </c>
      <c r="BD157" s="26">
        <v>0</v>
      </c>
      <c r="BE157" s="26">
        <v>0.505</v>
      </c>
      <c r="BF157" s="26">
        <v>3.3374999999999999</v>
      </c>
      <c r="BG157" s="26">
        <v>2.5000000000000001E-3</v>
      </c>
      <c r="BH157" s="26">
        <v>0.41</v>
      </c>
      <c r="BI157" s="26">
        <v>3.8675000000000002</v>
      </c>
      <c r="BJ157" s="26">
        <v>0.02</v>
      </c>
      <c r="BK157" s="26">
        <v>0.48</v>
      </c>
      <c r="BL157" s="26">
        <v>3.6724999999999999</v>
      </c>
      <c r="BM157" s="26">
        <v>0.01</v>
      </c>
      <c r="BN157" s="26">
        <v>0.375</v>
      </c>
      <c r="BO157" s="26">
        <v>3.915</v>
      </c>
      <c r="BP157" s="26">
        <v>0.105</v>
      </c>
      <c r="BQ157" s="26">
        <v>1.32</v>
      </c>
      <c r="BR157" s="26">
        <v>3.9874999999999998</v>
      </c>
      <c r="BS157" s="26">
        <v>9.7500000000000003E-2</v>
      </c>
      <c r="BT157" s="26">
        <v>0.98499999999999999</v>
      </c>
      <c r="BU157" s="26">
        <v>4.6974999999999998</v>
      </c>
      <c r="BV157" s="26">
        <v>0.09</v>
      </c>
      <c r="BW157" s="26">
        <v>0.89</v>
      </c>
      <c r="BX157" s="26">
        <v>5.05</v>
      </c>
      <c r="BY157" s="26">
        <v>7.7499999999999999E-2</v>
      </c>
      <c r="BZ157" s="26">
        <v>0.84</v>
      </c>
      <c r="CA157" s="26">
        <v>4.25</v>
      </c>
      <c r="CB157" s="26">
        <v>6.25E-2</v>
      </c>
      <c r="CC157" s="26">
        <v>0.92500000000000004</v>
      </c>
      <c r="CD157" s="26">
        <v>2.915</v>
      </c>
      <c r="CE157" s="26">
        <v>0.115</v>
      </c>
      <c r="CF157" s="26">
        <v>0.92500000000000004</v>
      </c>
      <c r="CG157" s="26">
        <v>3.5125000000000002</v>
      </c>
      <c r="CH157" s="26">
        <v>0.1125</v>
      </c>
      <c r="CI157" s="26">
        <v>1.57</v>
      </c>
      <c r="CJ157" s="26">
        <v>3.2774999999999999</v>
      </c>
    </row>
    <row r="158" spans="1:88" x14ac:dyDescent="0.3">
      <c r="A158" t="s">
        <v>257</v>
      </c>
      <c r="B158" s="26">
        <v>3.7499999999999999E-2</v>
      </c>
      <c r="C158" s="26">
        <v>1.01</v>
      </c>
      <c r="D158" s="26">
        <v>4.125</v>
      </c>
      <c r="E158" s="26">
        <v>5.2499999999999998E-2</v>
      </c>
      <c r="F158" s="26">
        <v>0.96499999999999997</v>
      </c>
      <c r="G158" s="26">
        <v>3.7324999999999999</v>
      </c>
      <c r="H158" s="26">
        <v>0.05</v>
      </c>
      <c r="I158" s="26">
        <v>0.93</v>
      </c>
      <c r="J158" s="26">
        <v>3.4649999999999999</v>
      </c>
      <c r="K158" s="26">
        <v>0.03</v>
      </c>
      <c r="L158" s="26">
        <v>0.56499999999999995</v>
      </c>
      <c r="M158" s="26">
        <v>3.4649999999999999</v>
      </c>
      <c r="N158" s="26">
        <v>0.03</v>
      </c>
      <c r="O158" s="26">
        <v>0.625</v>
      </c>
      <c r="P158" s="26">
        <v>2.8125</v>
      </c>
      <c r="Q158" s="26">
        <v>3.5000000000000003E-2</v>
      </c>
      <c r="R158" s="26">
        <v>0.76</v>
      </c>
      <c r="S158" s="26">
        <v>3.21</v>
      </c>
      <c r="T158" s="26">
        <v>3.5000000000000003E-2</v>
      </c>
      <c r="U158" s="26">
        <v>0.74</v>
      </c>
      <c r="V158" s="26">
        <v>3.13</v>
      </c>
      <c r="W158" s="26">
        <v>5.2499999999999998E-2</v>
      </c>
      <c r="X158" s="26">
        <v>0.73499999999999999</v>
      </c>
      <c r="Y158" s="26">
        <v>2.4824999999999999</v>
      </c>
      <c r="Z158" s="26">
        <v>0.04</v>
      </c>
      <c r="AA158" s="26">
        <v>0.75</v>
      </c>
      <c r="AB158" s="26">
        <v>2.2675000000000001</v>
      </c>
      <c r="AC158" s="26">
        <v>0</v>
      </c>
      <c r="AD158" s="26">
        <v>0.61499999999999999</v>
      </c>
      <c r="AE158" s="26">
        <v>3.3849999999999998</v>
      </c>
      <c r="AF158" s="26">
        <v>0</v>
      </c>
      <c r="AG158" s="26">
        <v>0.65</v>
      </c>
      <c r="AH158" s="26">
        <v>3.5024999999999999</v>
      </c>
      <c r="AI158" s="26">
        <v>0</v>
      </c>
      <c r="AJ158" s="26">
        <v>0.68</v>
      </c>
      <c r="AK158" s="26">
        <v>3.8450000000000002</v>
      </c>
      <c r="AL158" s="26">
        <v>2.5000000000000001E-3</v>
      </c>
      <c r="AM158" s="26">
        <v>0.66500000000000004</v>
      </c>
      <c r="AN158" s="26">
        <v>3.91</v>
      </c>
      <c r="AO158" s="26">
        <v>2.5000000000000001E-3</v>
      </c>
      <c r="AP158" s="26">
        <v>0.77</v>
      </c>
      <c r="AQ158" s="26">
        <v>3.9325000000000001</v>
      </c>
      <c r="AR158" s="26">
        <v>0</v>
      </c>
      <c r="AS158" s="26">
        <v>0.97</v>
      </c>
      <c r="AT158" s="26">
        <v>5.58</v>
      </c>
      <c r="AU158" s="26">
        <v>0</v>
      </c>
      <c r="AV158" s="26">
        <v>0.84499999999999997</v>
      </c>
      <c r="AW158" s="26">
        <v>5.1224999999999996</v>
      </c>
      <c r="AX158" s="26">
        <v>0.01</v>
      </c>
      <c r="AY158" s="26">
        <v>0.88</v>
      </c>
      <c r="AZ158" s="26">
        <v>4.0824999999999996</v>
      </c>
      <c r="BA158" s="26">
        <v>0.01</v>
      </c>
      <c r="BB158" s="26">
        <v>0.86499999999999999</v>
      </c>
      <c r="BC158" s="26">
        <v>4.0025000000000004</v>
      </c>
      <c r="BD158" s="26">
        <v>0</v>
      </c>
      <c r="BE158" s="26">
        <v>0.39</v>
      </c>
      <c r="BF158" s="26">
        <v>3.585</v>
      </c>
      <c r="BG158" s="26">
        <v>0.01</v>
      </c>
      <c r="BH158" s="26">
        <v>0.81499999999999995</v>
      </c>
      <c r="BI158" s="26">
        <v>3.895</v>
      </c>
      <c r="BJ158" s="26">
        <v>1.2500000000000001E-2</v>
      </c>
      <c r="BK158" s="26">
        <v>0.69499999999999995</v>
      </c>
      <c r="BL158" s="26">
        <v>2.5474999999999999</v>
      </c>
      <c r="BM158" s="26">
        <v>0.01</v>
      </c>
      <c r="BN158" s="26">
        <v>0.78500000000000003</v>
      </c>
      <c r="BO158" s="26">
        <v>2.8975</v>
      </c>
      <c r="BP158" s="26">
        <v>5.7500000000000002E-2</v>
      </c>
      <c r="BQ158" s="26">
        <v>0.68</v>
      </c>
      <c r="BR158" s="26">
        <v>1.82</v>
      </c>
      <c r="BS158" s="26">
        <v>0.06</v>
      </c>
      <c r="BT158" s="26">
        <v>0.57499999999999996</v>
      </c>
      <c r="BU158" s="26">
        <v>1.665</v>
      </c>
      <c r="BV158" s="26">
        <v>0.06</v>
      </c>
      <c r="BW158" s="26">
        <v>0.495</v>
      </c>
      <c r="BX158" s="26">
        <v>1.6924999999999999</v>
      </c>
      <c r="BY158" s="26">
        <v>0.06</v>
      </c>
      <c r="BZ158" s="26">
        <v>0.32500000000000001</v>
      </c>
      <c r="CA158" s="26">
        <v>2.0049999999999999</v>
      </c>
      <c r="CB158" s="26">
        <v>3.2500000000000001E-2</v>
      </c>
      <c r="CC158" s="26">
        <v>0.29499999999999998</v>
      </c>
      <c r="CD158" s="26">
        <v>1.3825000000000001</v>
      </c>
      <c r="CE158" s="26">
        <v>5.5E-2</v>
      </c>
      <c r="CF158" s="26">
        <v>0.86499999999999999</v>
      </c>
      <c r="CG158" s="26">
        <v>2.3650000000000002</v>
      </c>
      <c r="CH158" s="26">
        <v>6.25E-2</v>
      </c>
      <c r="CI158" s="26">
        <v>0.73</v>
      </c>
      <c r="CJ158" s="26">
        <v>2.4624999999999999</v>
      </c>
    </row>
    <row r="159" spans="1:88" x14ac:dyDescent="0.3">
      <c r="A159" t="s">
        <v>258</v>
      </c>
      <c r="B159" s="26">
        <v>0.01</v>
      </c>
      <c r="C159" s="26">
        <v>0.62</v>
      </c>
      <c r="D159" s="26">
        <v>2.52</v>
      </c>
      <c r="E159" s="26">
        <v>0.03</v>
      </c>
      <c r="F159" s="26">
        <v>0.65</v>
      </c>
      <c r="G159" s="26">
        <v>2.1349999999999998</v>
      </c>
      <c r="H159" s="26">
        <v>5.2499999999999998E-2</v>
      </c>
      <c r="I159" s="26">
        <v>0.59499999999999997</v>
      </c>
      <c r="J159" s="26">
        <v>1.97</v>
      </c>
      <c r="K159" s="26">
        <v>2.2499999999999999E-2</v>
      </c>
      <c r="L159" s="26">
        <v>0.19500000000000001</v>
      </c>
      <c r="M159" s="26">
        <v>2.4824999999999999</v>
      </c>
      <c r="N159" s="26">
        <v>3.2500000000000001E-2</v>
      </c>
      <c r="O159" s="26">
        <v>0.21</v>
      </c>
      <c r="P159" s="26">
        <v>2.48</v>
      </c>
      <c r="Q159" s="26">
        <v>6.25E-2</v>
      </c>
      <c r="R159" s="26">
        <v>0.55500000000000005</v>
      </c>
      <c r="S159" s="26">
        <v>1.9524999999999999</v>
      </c>
      <c r="T159" s="26">
        <v>6.25E-2</v>
      </c>
      <c r="U159" s="26">
        <v>0.54500000000000004</v>
      </c>
      <c r="V159" s="26">
        <v>1.9475</v>
      </c>
      <c r="W159" s="26">
        <v>5.2499999999999998E-2</v>
      </c>
      <c r="X159" s="26">
        <v>0.44</v>
      </c>
      <c r="Y159" s="26">
        <v>1.9175</v>
      </c>
      <c r="Z159" s="26">
        <v>0.05</v>
      </c>
      <c r="AA159" s="26">
        <v>0.39500000000000002</v>
      </c>
      <c r="AB159" s="26">
        <v>1.8725000000000001</v>
      </c>
      <c r="AC159" s="26">
        <v>2.5000000000000001E-3</v>
      </c>
      <c r="AD159" s="26">
        <v>0.48</v>
      </c>
      <c r="AE159" s="26">
        <v>2.2749999999999999</v>
      </c>
      <c r="AF159" s="26">
        <v>2.5000000000000001E-3</v>
      </c>
      <c r="AG159" s="26">
        <v>0.505</v>
      </c>
      <c r="AH159" s="26">
        <v>2.2225000000000001</v>
      </c>
      <c r="AI159" s="26">
        <v>2.5000000000000001E-3</v>
      </c>
      <c r="AJ159" s="26">
        <v>0.51</v>
      </c>
      <c r="AK159" s="26">
        <v>1.9924999999999999</v>
      </c>
      <c r="AL159" s="26">
        <v>2.5000000000000001E-3</v>
      </c>
      <c r="AM159" s="26">
        <v>0.495</v>
      </c>
      <c r="AN159" s="26">
        <v>1.95</v>
      </c>
      <c r="AO159" s="26">
        <v>2.2499999999999999E-2</v>
      </c>
      <c r="AP159" s="26">
        <v>0.55000000000000004</v>
      </c>
      <c r="AQ159" s="26">
        <v>1.855</v>
      </c>
      <c r="AR159" s="26">
        <v>0</v>
      </c>
      <c r="AS159" s="26">
        <v>0.18</v>
      </c>
      <c r="AT159" s="26">
        <v>2.6675</v>
      </c>
      <c r="AU159" s="26">
        <v>0</v>
      </c>
      <c r="AV159" s="26">
        <v>0.28000000000000003</v>
      </c>
      <c r="AW159" s="26">
        <v>2.0449999999999999</v>
      </c>
      <c r="AX159" s="26">
        <v>2.2499999999999999E-2</v>
      </c>
      <c r="AY159" s="26">
        <v>0.55000000000000004</v>
      </c>
      <c r="AZ159" s="26">
        <v>1.8975</v>
      </c>
      <c r="BA159" s="26">
        <v>2.2499999999999999E-2</v>
      </c>
      <c r="BB159" s="26">
        <v>0.54500000000000004</v>
      </c>
      <c r="BC159" s="26">
        <v>1.93</v>
      </c>
      <c r="BD159" s="26">
        <v>0</v>
      </c>
      <c r="BE159" s="26">
        <v>0.05</v>
      </c>
      <c r="BF159" s="26">
        <v>2.1025</v>
      </c>
      <c r="BG159" s="26">
        <v>2.2499999999999999E-2</v>
      </c>
      <c r="BH159" s="26">
        <v>0.495</v>
      </c>
      <c r="BI159" s="26">
        <v>1.9</v>
      </c>
      <c r="BJ159" s="26">
        <v>0.02</v>
      </c>
      <c r="BK159" s="26">
        <v>0.36499999999999999</v>
      </c>
      <c r="BL159" s="26">
        <v>1.86</v>
      </c>
      <c r="BM159" s="26">
        <v>2.2499999999999999E-2</v>
      </c>
      <c r="BN159" s="26">
        <v>0.39500000000000002</v>
      </c>
      <c r="BO159" s="26">
        <v>1.9850000000000001</v>
      </c>
      <c r="BP159" s="26">
        <v>0.02</v>
      </c>
      <c r="BQ159" s="26">
        <v>0.2</v>
      </c>
      <c r="BR159" s="26">
        <v>2.0975000000000001</v>
      </c>
      <c r="BS159" s="26">
        <v>0.05</v>
      </c>
      <c r="BT159" s="26">
        <v>0.27500000000000002</v>
      </c>
      <c r="BU159" s="26">
        <v>2.1775000000000002</v>
      </c>
      <c r="BV159" s="26">
        <v>0.05</v>
      </c>
      <c r="BW159" s="26">
        <v>0.31</v>
      </c>
      <c r="BX159" s="26">
        <v>1.9350000000000001</v>
      </c>
      <c r="BY159" s="26">
        <v>0.03</v>
      </c>
      <c r="BZ159" s="26">
        <v>0.34</v>
      </c>
      <c r="CA159" s="26">
        <v>1.7475000000000001</v>
      </c>
      <c r="CB159" s="26">
        <v>0.03</v>
      </c>
      <c r="CC159" s="26">
        <v>0.34499999999999997</v>
      </c>
      <c r="CD159" s="26">
        <v>1.135</v>
      </c>
      <c r="CE159" s="26">
        <v>6.25E-2</v>
      </c>
      <c r="CF159" s="26">
        <v>0.39</v>
      </c>
      <c r="CG159" s="26">
        <v>1.85</v>
      </c>
      <c r="CH159" s="26">
        <v>0.13750000000000001</v>
      </c>
      <c r="CI159" s="26">
        <v>0.44</v>
      </c>
      <c r="CJ159" s="26">
        <v>1.575</v>
      </c>
    </row>
    <row r="160" spans="1:88" x14ac:dyDescent="0.3">
      <c r="A160" t="s">
        <v>259</v>
      </c>
      <c r="B160" s="26">
        <v>0.05</v>
      </c>
      <c r="C160" s="26">
        <v>0.72</v>
      </c>
      <c r="D160" s="26">
        <v>3.2275</v>
      </c>
      <c r="E160" s="26">
        <v>5.5E-2</v>
      </c>
      <c r="F160" s="26">
        <v>0.8</v>
      </c>
      <c r="G160" s="26">
        <v>3.395</v>
      </c>
      <c r="H160" s="26">
        <v>7.2499999999999995E-2</v>
      </c>
      <c r="I160" s="26">
        <v>0.63500000000000001</v>
      </c>
      <c r="J160" s="26">
        <v>3.2</v>
      </c>
      <c r="K160" s="26">
        <v>2.2499999999999999E-2</v>
      </c>
      <c r="L160" s="26">
        <v>0.35499999999999998</v>
      </c>
      <c r="M160" s="26">
        <v>2.8224999999999998</v>
      </c>
      <c r="N160" s="26">
        <v>0.02</v>
      </c>
      <c r="O160" s="26">
        <v>0.40500000000000003</v>
      </c>
      <c r="P160" s="26">
        <v>3.3050000000000002</v>
      </c>
      <c r="Q160" s="26">
        <v>7.4999999999999997E-2</v>
      </c>
      <c r="R160" s="26">
        <v>0.755</v>
      </c>
      <c r="S160" s="26">
        <v>2.8275000000000001</v>
      </c>
      <c r="T160" s="26">
        <v>7.4999999999999997E-2</v>
      </c>
      <c r="U160" s="26">
        <v>0.76500000000000001</v>
      </c>
      <c r="V160" s="26">
        <v>2.7949999999999999</v>
      </c>
      <c r="W160" s="26">
        <v>0.08</v>
      </c>
      <c r="X160" s="26">
        <v>0.63500000000000001</v>
      </c>
      <c r="Y160" s="26">
        <v>2.9</v>
      </c>
      <c r="Z160" s="26">
        <v>7.0000000000000007E-2</v>
      </c>
      <c r="AA160" s="26">
        <v>0.56000000000000005</v>
      </c>
      <c r="AB160" s="26">
        <v>2.5874999999999999</v>
      </c>
      <c r="AC160" s="26">
        <v>0.01</v>
      </c>
      <c r="AD160" s="26">
        <v>0.27500000000000002</v>
      </c>
      <c r="AE160" s="26">
        <v>3.1924999999999999</v>
      </c>
      <c r="AF160" s="26">
        <v>0.01</v>
      </c>
      <c r="AG160" s="26">
        <v>0.35499999999999998</v>
      </c>
      <c r="AH160" s="26">
        <v>3.3925000000000001</v>
      </c>
      <c r="AI160" s="26">
        <v>0.01</v>
      </c>
      <c r="AJ160" s="26">
        <v>0.55000000000000004</v>
      </c>
      <c r="AK160" s="26">
        <v>3.3</v>
      </c>
      <c r="AL160" s="26">
        <v>0.01</v>
      </c>
      <c r="AM160" s="26">
        <v>0.61</v>
      </c>
      <c r="AN160" s="26">
        <v>3.2949999999999999</v>
      </c>
      <c r="AO160" s="26">
        <v>0.02</v>
      </c>
      <c r="AP160" s="26">
        <v>0.63</v>
      </c>
      <c r="AQ160" s="26">
        <v>3.28</v>
      </c>
      <c r="AR160" s="26">
        <v>0</v>
      </c>
      <c r="AS160" s="26">
        <v>0.08</v>
      </c>
      <c r="AT160" s="26">
        <v>4.0125000000000002</v>
      </c>
      <c r="AU160" s="26">
        <v>0</v>
      </c>
      <c r="AV160" s="26">
        <v>0.105</v>
      </c>
      <c r="AW160" s="26">
        <v>3.4925000000000002</v>
      </c>
      <c r="AX160" s="26">
        <v>0.02</v>
      </c>
      <c r="AY160" s="26">
        <v>0.52</v>
      </c>
      <c r="AZ160" s="26">
        <v>3.3975</v>
      </c>
      <c r="BA160" s="26">
        <v>0.02</v>
      </c>
      <c r="BB160" s="26">
        <v>0.52</v>
      </c>
      <c r="BC160" s="26">
        <v>3.3525</v>
      </c>
      <c r="BD160" s="26">
        <v>0</v>
      </c>
      <c r="BE160" s="26">
        <v>0.12</v>
      </c>
      <c r="BF160" s="26">
        <v>1.7675000000000001</v>
      </c>
      <c r="BG160" s="26">
        <v>0.02</v>
      </c>
      <c r="BH160" s="26">
        <v>0.56999999999999995</v>
      </c>
      <c r="BI160" s="26">
        <v>3.0575000000000001</v>
      </c>
      <c r="BJ160" s="26">
        <v>0.02</v>
      </c>
      <c r="BK160" s="26">
        <v>0.36</v>
      </c>
      <c r="BL160" s="26">
        <v>2.1825000000000001</v>
      </c>
      <c r="BM160" s="26">
        <v>0.02</v>
      </c>
      <c r="BN160" s="26">
        <v>0.435</v>
      </c>
      <c r="BO160" s="26">
        <v>2.5674999999999999</v>
      </c>
      <c r="BP160" s="26">
        <v>3.5000000000000003E-2</v>
      </c>
      <c r="BQ160" s="26">
        <v>0.32500000000000001</v>
      </c>
      <c r="BR160" s="26">
        <v>2.6924999999999999</v>
      </c>
      <c r="BS160" s="26">
        <v>0.03</v>
      </c>
      <c r="BT160" s="26">
        <v>0.41</v>
      </c>
      <c r="BU160" s="26">
        <v>2.81</v>
      </c>
      <c r="BV160" s="26">
        <v>0.04</v>
      </c>
      <c r="BW160" s="26">
        <v>0.35</v>
      </c>
      <c r="BX160" s="26">
        <v>2.5625</v>
      </c>
      <c r="BY160" s="26">
        <v>0.04</v>
      </c>
      <c r="BZ160" s="26">
        <v>0.34499999999999997</v>
      </c>
      <c r="CA160" s="26">
        <v>1.98</v>
      </c>
      <c r="CB160" s="26">
        <v>0.03</v>
      </c>
      <c r="CC160" s="26">
        <v>0.25</v>
      </c>
      <c r="CD160" s="26">
        <v>1.4450000000000001</v>
      </c>
      <c r="CE160" s="26">
        <v>0.05</v>
      </c>
      <c r="CF160" s="26">
        <v>0.56000000000000005</v>
      </c>
      <c r="CG160" s="26">
        <v>2.165</v>
      </c>
      <c r="CH160" s="26">
        <v>7.4999999999999997E-2</v>
      </c>
      <c r="CI160" s="26">
        <v>0.57999999999999996</v>
      </c>
      <c r="CJ160" s="26">
        <v>2.2675000000000001</v>
      </c>
    </row>
    <row r="161" spans="1:88" x14ac:dyDescent="0.3">
      <c r="A161" t="s">
        <v>260</v>
      </c>
      <c r="B161" s="26">
        <v>0.17749999999999999</v>
      </c>
      <c r="C161" s="26">
        <v>1.5649999999999999</v>
      </c>
      <c r="D161" s="26">
        <v>3.8275000000000001</v>
      </c>
      <c r="E161" s="26">
        <v>0.13</v>
      </c>
      <c r="F161" s="26">
        <v>1.4950000000000001</v>
      </c>
      <c r="G161" s="26">
        <v>3.4750000000000001</v>
      </c>
      <c r="H161" s="26">
        <v>0.1525</v>
      </c>
      <c r="I161" s="26">
        <v>1.4</v>
      </c>
      <c r="J161" s="26">
        <v>3.05</v>
      </c>
      <c r="K161" s="26">
        <v>3.2500000000000001E-2</v>
      </c>
      <c r="L161" s="26">
        <v>0.38500000000000001</v>
      </c>
      <c r="M161" s="26">
        <v>3.5950000000000002</v>
      </c>
      <c r="N161" s="26">
        <v>5.2499999999999998E-2</v>
      </c>
      <c r="O161" s="26">
        <v>0.4</v>
      </c>
      <c r="P161" s="26">
        <v>3.3275000000000001</v>
      </c>
      <c r="Q161" s="26">
        <v>0.17249999999999999</v>
      </c>
      <c r="R161" s="26">
        <v>1.075</v>
      </c>
      <c r="S161" s="26">
        <v>3.3325</v>
      </c>
      <c r="T161" s="26">
        <v>0.16500000000000001</v>
      </c>
      <c r="U161" s="26">
        <v>1.05</v>
      </c>
      <c r="V161" s="26">
        <v>3.2850000000000001</v>
      </c>
      <c r="W161" s="26">
        <v>0.23</v>
      </c>
      <c r="X161" s="26">
        <v>0.86499999999999999</v>
      </c>
      <c r="Y161" s="26">
        <v>2.98</v>
      </c>
      <c r="Z161" s="26">
        <v>0.185</v>
      </c>
      <c r="AA161" s="26">
        <v>0.83499999999999996</v>
      </c>
      <c r="AB161" s="26">
        <v>3.6124999999999998</v>
      </c>
      <c r="AC161" s="26">
        <v>0</v>
      </c>
      <c r="AD161" s="26">
        <v>0.68</v>
      </c>
      <c r="AE161" s="26">
        <v>2.6724999999999999</v>
      </c>
      <c r="AF161" s="26">
        <v>0.01</v>
      </c>
      <c r="AG161" s="26">
        <v>0.67500000000000004</v>
      </c>
      <c r="AH161" s="26">
        <v>2.6274999999999999</v>
      </c>
      <c r="AI161" s="26">
        <v>2.5000000000000001E-3</v>
      </c>
      <c r="AJ161" s="26">
        <v>0.65</v>
      </c>
      <c r="AK161" s="26">
        <v>2.5924999999999998</v>
      </c>
      <c r="AL161" s="26">
        <v>2.5000000000000001E-3</v>
      </c>
      <c r="AM161" s="26">
        <v>0.63</v>
      </c>
      <c r="AN161" s="26">
        <v>2.5474999999999999</v>
      </c>
      <c r="AO161" s="26">
        <v>0</v>
      </c>
      <c r="AP161" s="26">
        <v>0.62</v>
      </c>
      <c r="AQ161" s="26">
        <v>2.3849999999999998</v>
      </c>
      <c r="AR161" s="26">
        <v>0</v>
      </c>
      <c r="AS161" s="26">
        <v>0.51</v>
      </c>
      <c r="AT161" s="26">
        <v>4.2925000000000004</v>
      </c>
      <c r="AU161" s="26">
        <v>0</v>
      </c>
      <c r="AV161" s="26">
        <v>0.33500000000000002</v>
      </c>
      <c r="AW161" s="26">
        <v>3.45</v>
      </c>
      <c r="AX161" s="26">
        <v>2.2499999999999999E-2</v>
      </c>
      <c r="AY161" s="26">
        <v>0.54500000000000004</v>
      </c>
      <c r="AZ161" s="26">
        <v>2.5024999999999999</v>
      </c>
      <c r="BA161" s="26">
        <v>2.2499999999999999E-2</v>
      </c>
      <c r="BB161" s="26">
        <v>0.53</v>
      </c>
      <c r="BC161" s="26">
        <v>2.4750000000000001</v>
      </c>
      <c r="BD161" s="26">
        <v>0</v>
      </c>
      <c r="BE161" s="26">
        <v>6.5000000000000002E-2</v>
      </c>
      <c r="BF161" s="26">
        <v>3.4424999999999999</v>
      </c>
      <c r="BG161" s="26">
        <v>2.5000000000000001E-2</v>
      </c>
      <c r="BH161" s="26">
        <v>0.5</v>
      </c>
      <c r="BI161" s="26">
        <v>2.6274999999999999</v>
      </c>
      <c r="BJ161" s="26">
        <v>2.2499999999999999E-2</v>
      </c>
      <c r="BK161" s="26">
        <v>0.45500000000000002</v>
      </c>
      <c r="BL161" s="26">
        <v>2.56</v>
      </c>
      <c r="BM161" s="26">
        <v>0.03</v>
      </c>
      <c r="BN161" s="26">
        <v>0.43</v>
      </c>
      <c r="BO161" s="26">
        <v>2.42</v>
      </c>
      <c r="BP161" s="26">
        <v>7.4999999999999997E-2</v>
      </c>
      <c r="BQ161" s="26">
        <v>1.1100000000000001</v>
      </c>
      <c r="BR161" s="26">
        <v>2.6749999999999998</v>
      </c>
      <c r="BS161" s="26">
        <v>9.2499999999999999E-2</v>
      </c>
      <c r="BT161" s="26">
        <v>0.89500000000000002</v>
      </c>
      <c r="BU161" s="26">
        <v>2.9175</v>
      </c>
      <c r="BV161" s="26">
        <v>0.10249999999999999</v>
      </c>
      <c r="BW161" s="26">
        <v>0.81499999999999995</v>
      </c>
      <c r="BX161" s="26">
        <v>2.93</v>
      </c>
      <c r="BY161" s="26">
        <v>9.2499999999999999E-2</v>
      </c>
      <c r="BZ161" s="26">
        <v>0.83499999999999996</v>
      </c>
      <c r="CA161" s="26">
        <v>2.5350000000000001</v>
      </c>
      <c r="CB161" s="26">
        <v>9.5000000000000001E-2</v>
      </c>
      <c r="CC161" s="26">
        <v>1.075</v>
      </c>
      <c r="CD161" s="26">
        <v>2.7925</v>
      </c>
      <c r="CE161" s="26">
        <v>0.14499999999999999</v>
      </c>
      <c r="CF161" s="26">
        <v>0.66</v>
      </c>
      <c r="CG161" s="26">
        <v>3.2650000000000001</v>
      </c>
      <c r="CH161" s="26">
        <v>0.16500000000000001</v>
      </c>
      <c r="CI161" s="26">
        <v>0.93</v>
      </c>
      <c r="CJ161" s="26">
        <v>3.0375000000000001</v>
      </c>
    </row>
    <row r="162" spans="1:88" x14ac:dyDescent="0.3">
      <c r="A162" t="s">
        <v>100</v>
      </c>
      <c r="B162" s="26">
        <v>5.2499999999999998E-2</v>
      </c>
      <c r="C162" s="26">
        <v>0.67</v>
      </c>
      <c r="D162" s="26">
        <v>2.8675000000000002</v>
      </c>
      <c r="E162" s="26">
        <v>0.1075</v>
      </c>
      <c r="F162" s="26">
        <v>0.73</v>
      </c>
      <c r="G162" s="26">
        <v>3.1875</v>
      </c>
      <c r="H162" s="26">
        <v>0.1125</v>
      </c>
      <c r="I162" s="26">
        <v>0.69499999999999995</v>
      </c>
      <c r="J162" s="26">
        <v>3.14</v>
      </c>
      <c r="K162" s="26">
        <v>2.2499999999999999E-2</v>
      </c>
      <c r="L162" s="26">
        <v>0.38500000000000001</v>
      </c>
      <c r="M162" s="26">
        <v>3.9750000000000001</v>
      </c>
      <c r="N162" s="26">
        <v>2.2499999999999999E-2</v>
      </c>
      <c r="O162" s="26">
        <v>0.53</v>
      </c>
      <c r="P162" s="26">
        <v>3.5474999999999999</v>
      </c>
      <c r="Q162" s="26">
        <v>0.11749999999999999</v>
      </c>
      <c r="R162" s="26">
        <v>0.625</v>
      </c>
      <c r="S162" s="26">
        <v>3.23</v>
      </c>
      <c r="T162" s="26">
        <v>0.13500000000000001</v>
      </c>
      <c r="U162" s="26">
        <v>0.64</v>
      </c>
      <c r="V162" s="26">
        <v>3.2149999999999999</v>
      </c>
      <c r="W162" s="26">
        <v>0.13</v>
      </c>
      <c r="X162" s="26">
        <v>0.54500000000000004</v>
      </c>
      <c r="Y162" s="26">
        <v>3.1949999999999998</v>
      </c>
      <c r="Z162" s="26">
        <v>0.13750000000000001</v>
      </c>
      <c r="AA162" s="26">
        <v>0.74</v>
      </c>
      <c r="AB162" s="26">
        <v>2.875</v>
      </c>
      <c r="AC162" s="26">
        <v>0</v>
      </c>
      <c r="AD162" s="26">
        <v>0.79</v>
      </c>
      <c r="AE162" s="26">
        <v>3.2825000000000002</v>
      </c>
      <c r="AF162" s="26">
        <v>0</v>
      </c>
      <c r="AG162" s="26">
        <v>0.72</v>
      </c>
      <c r="AH162" s="26">
        <v>3.3650000000000002</v>
      </c>
      <c r="AI162" s="26">
        <v>0</v>
      </c>
      <c r="AJ162" s="26">
        <v>0.745</v>
      </c>
      <c r="AK162" s="26">
        <v>3.085</v>
      </c>
      <c r="AL162" s="26">
        <v>0</v>
      </c>
      <c r="AM162" s="26">
        <v>0.745</v>
      </c>
      <c r="AN162" s="26">
        <v>3.0175000000000001</v>
      </c>
      <c r="AO162" s="26">
        <v>0.01</v>
      </c>
      <c r="AP162" s="26">
        <v>0.82499999999999996</v>
      </c>
      <c r="AQ162" s="26">
        <v>2.68</v>
      </c>
      <c r="AR162" s="26">
        <v>0</v>
      </c>
      <c r="AS162" s="26">
        <v>0.26</v>
      </c>
      <c r="AT162" s="26">
        <v>3.915</v>
      </c>
      <c r="AU162" s="26">
        <v>0</v>
      </c>
      <c r="AV162" s="26">
        <v>0.2</v>
      </c>
      <c r="AW162" s="26">
        <v>3.03</v>
      </c>
      <c r="AX162" s="26">
        <v>0.01</v>
      </c>
      <c r="AY162" s="26">
        <v>0.65500000000000003</v>
      </c>
      <c r="AZ162" s="26">
        <v>2.4424999999999999</v>
      </c>
      <c r="BA162" s="26">
        <v>0.01</v>
      </c>
      <c r="BB162" s="26">
        <v>0.65</v>
      </c>
      <c r="BC162" s="26">
        <v>2.4325000000000001</v>
      </c>
      <c r="BD162" s="26">
        <v>0</v>
      </c>
      <c r="BE162" s="26">
        <v>9.5000000000000001E-2</v>
      </c>
      <c r="BF162" s="26">
        <v>2.2250000000000001</v>
      </c>
      <c r="BG162" s="26">
        <v>1.2500000000000001E-2</v>
      </c>
      <c r="BH162" s="26">
        <v>0.64500000000000002</v>
      </c>
      <c r="BI162" s="26">
        <v>2.3824999999999998</v>
      </c>
      <c r="BJ162" s="26">
        <v>1.7500000000000002E-2</v>
      </c>
      <c r="BK162" s="26">
        <v>0.64500000000000002</v>
      </c>
      <c r="BL162" s="26">
        <v>2.1074999999999999</v>
      </c>
      <c r="BM162" s="26">
        <v>1.2500000000000001E-2</v>
      </c>
      <c r="BN162" s="26">
        <v>0.77</v>
      </c>
      <c r="BO162" s="26">
        <v>2.13</v>
      </c>
      <c r="BP162" s="26">
        <v>0.04</v>
      </c>
      <c r="BQ162" s="26">
        <v>0.35</v>
      </c>
      <c r="BR162" s="26">
        <v>2.4500000000000002</v>
      </c>
      <c r="BS162" s="26">
        <v>3.5000000000000003E-2</v>
      </c>
      <c r="BT162" s="26">
        <v>0.47</v>
      </c>
      <c r="BU162" s="26">
        <v>2.2574999999999998</v>
      </c>
      <c r="BV162" s="26">
        <v>4.2500000000000003E-2</v>
      </c>
      <c r="BW162" s="26">
        <v>0.55500000000000005</v>
      </c>
      <c r="BX162" s="26">
        <v>2.12</v>
      </c>
      <c r="BY162" s="26">
        <v>0.03</v>
      </c>
      <c r="BZ162" s="26">
        <v>0.45500000000000002</v>
      </c>
      <c r="CA162" s="26">
        <v>2.2124999999999999</v>
      </c>
      <c r="CB162" s="26">
        <v>4.2500000000000003E-2</v>
      </c>
      <c r="CC162" s="26">
        <v>0.45500000000000002</v>
      </c>
      <c r="CD162" s="26">
        <v>2.1949999999999998</v>
      </c>
      <c r="CE162" s="26">
        <v>0.1125</v>
      </c>
      <c r="CF162" s="26">
        <v>0.77</v>
      </c>
      <c r="CG162" s="26">
        <v>2.3574999999999999</v>
      </c>
      <c r="CH162" s="26">
        <v>7.2499999999999995E-2</v>
      </c>
      <c r="CI162" s="26">
        <v>0.83499999999999996</v>
      </c>
      <c r="CJ162" s="26">
        <v>2.5750000000000002</v>
      </c>
    </row>
    <row r="163" spans="1:88" x14ac:dyDescent="0.3">
      <c r="A163" t="s">
        <v>261</v>
      </c>
      <c r="B163" s="26">
        <v>0.05</v>
      </c>
      <c r="C163" s="26">
        <v>0.79</v>
      </c>
      <c r="D163" s="26">
        <v>4.43</v>
      </c>
      <c r="E163" s="26">
        <v>5.2499999999999998E-2</v>
      </c>
      <c r="F163" s="26">
        <v>0.64</v>
      </c>
      <c r="G163" s="26">
        <v>3.8650000000000002</v>
      </c>
      <c r="H163" s="26">
        <v>5.2499999999999998E-2</v>
      </c>
      <c r="I163" s="26">
        <v>0.51</v>
      </c>
      <c r="J163" s="26">
        <v>3.7050000000000001</v>
      </c>
      <c r="K163" s="26">
        <v>0.01</v>
      </c>
      <c r="L163" s="26">
        <v>0.13500000000000001</v>
      </c>
      <c r="M163" s="26">
        <v>2.9424999999999999</v>
      </c>
      <c r="N163" s="26">
        <v>0.02</v>
      </c>
      <c r="O163" s="26">
        <v>0.12</v>
      </c>
      <c r="P163" s="26">
        <v>2.96</v>
      </c>
      <c r="Q163" s="26">
        <v>0.05</v>
      </c>
      <c r="R163" s="26">
        <v>0.43</v>
      </c>
      <c r="S163" s="26">
        <v>3.75</v>
      </c>
      <c r="T163" s="26">
        <v>0.05</v>
      </c>
      <c r="U163" s="26">
        <v>0.43</v>
      </c>
      <c r="V163" s="26">
        <v>3.69</v>
      </c>
      <c r="W163" s="26">
        <v>0.04</v>
      </c>
      <c r="X163" s="26">
        <v>0.36</v>
      </c>
      <c r="Y163" s="26">
        <v>3.1749999999999998</v>
      </c>
      <c r="Z163" s="26">
        <v>7.0000000000000007E-2</v>
      </c>
      <c r="AA163" s="26">
        <v>0.60499999999999998</v>
      </c>
      <c r="AB163" s="26">
        <v>3.0649999999999999</v>
      </c>
      <c r="AC163" s="26">
        <v>0</v>
      </c>
      <c r="AD163" s="26">
        <v>0.25</v>
      </c>
      <c r="AE163" s="26">
        <v>2.5924999999999998</v>
      </c>
      <c r="AF163" s="26">
        <v>0</v>
      </c>
      <c r="AG163" s="26">
        <v>0.28999999999999998</v>
      </c>
      <c r="AH163" s="26">
        <v>2.6949999999999998</v>
      </c>
      <c r="AI163" s="26">
        <v>0</v>
      </c>
      <c r="AJ163" s="26">
        <v>0.29499999999999998</v>
      </c>
      <c r="AK163" s="26">
        <v>2.5150000000000001</v>
      </c>
      <c r="AL163" s="26">
        <v>0</v>
      </c>
      <c r="AM163" s="26">
        <v>0.28999999999999998</v>
      </c>
      <c r="AN163" s="26">
        <v>2.4575</v>
      </c>
      <c r="AO163" s="26">
        <v>2.5000000000000001E-3</v>
      </c>
      <c r="AP163" s="26">
        <v>0.25</v>
      </c>
      <c r="AQ163" s="26">
        <v>2.1949999999999998</v>
      </c>
      <c r="AR163" s="26">
        <v>0</v>
      </c>
      <c r="AS163" s="26">
        <v>0.39500000000000002</v>
      </c>
      <c r="AT163" s="26">
        <v>3.3325</v>
      </c>
      <c r="AU163" s="26">
        <v>0</v>
      </c>
      <c r="AV163" s="26">
        <v>0.27500000000000002</v>
      </c>
      <c r="AW163" s="26">
        <v>3.145</v>
      </c>
      <c r="AX163" s="26">
        <v>2.5000000000000001E-3</v>
      </c>
      <c r="AY163" s="26">
        <v>0.51</v>
      </c>
      <c r="AZ163" s="26">
        <v>2.36</v>
      </c>
      <c r="BA163" s="26">
        <v>2.5000000000000001E-3</v>
      </c>
      <c r="BB163" s="26">
        <v>0.51</v>
      </c>
      <c r="BC163" s="26">
        <v>2.34</v>
      </c>
      <c r="BD163" s="26">
        <v>0</v>
      </c>
      <c r="BE163" s="26">
        <v>0.115</v>
      </c>
      <c r="BF163" s="26">
        <v>2.0950000000000002</v>
      </c>
      <c r="BG163" s="26">
        <v>0.01</v>
      </c>
      <c r="BH163" s="26">
        <v>0.52</v>
      </c>
      <c r="BI163" s="26">
        <v>2.3025000000000002</v>
      </c>
      <c r="BJ163" s="26">
        <v>2.5000000000000001E-3</v>
      </c>
      <c r="BK163" s="26">
        <v>0.36</v>
      </c>
      <c r="BL163" s="26">
        <v>1.9325000000000001</v>
      </c>
      <c r="BM163" s="26">
        <v>0.01</v>
      </c>
      <c r="BN163" s="26">
        <v>0.37</v>
      </c>
      <c r="BO163" s="26">
        <v>1.875</v>
      </c>
      <c r="BP163" s="26">
        <v>3.2500000000000001E-2</v>
      </c>
      <c r="BQ163" s="26">
        <v>0.39</v>
      </c>
      <c r="BR163" s="26">
        <v>3.97</v>
      </c>
      <c r="BS163" s="26">
        <v>6.25E-2</v>
      </c>
      <c r="BT163" s="26">
        <v>0.58499999999999996</v>
      </c>
      <c r="BU163" s="26">
        <v>3.4474999999999998</v>
      </c>
      <c r="BV163" s="26">
        <v>5.7500000000000002E-2</v>
      </c>
      <c r="BW163" s="26">
        <v>0.68</v>
      </c>
      <c r="BX163" s="26">
        <v>3.43</v>
      </c>
      <c r="BY163" s="26">
        <v>6.25E-2</v>
      </c>
      <c r="BZ163" s="26">
        <v>0.63500000000000001</v>
      </c>
      <c r="CA163" s="26">
        <v>3.0225</v>
      </c>
      <c r="CB163" s="26">
        <v>8.7499999999999994E-2</v>
      </c>
      <c r="CC163" s="26">
        <v>0.8</v>
      </c>
      <c r="CD163" s="26">
        <v>2.6074999999999999</v>
      </c>
      <c r="CE163" s="26">
        <v>5.2499999999999998E-2</v>
      </c>
      <c r="CF163" s="26">
        <v>0.47499999999999998</v>
      </c>
      <c r="CG163" s="26">
        <v>2.4925000000000002</v>
      </c>
      <c r="CH163" s="26">
        <v>0.13250000000000001</v>
      </c>
      <c r="CI163" s="26">
        <v>0.89</v>
      </c>
      <c r="CJ163" s="26">
        <v>3.1</v>
      </c>
    </row>
    <row r="164" spans="1:88" x14ac:dyDescent="0.3">
      <c r="A164" t="s">
        <v>262</v>
      </c>
      <c r="B164" s="26">
        <v>0.1225</v>
      </c>
      <c r="C164" s="26">
        <v>1.0449999999999999</v>
      </c>
      <c r="D164" s="26">
        <v>4.7850000000000001</v>
      </c>
      <c r="E164" s="26">
        <v>0.28499999999999998</v>
      </c>
      <c r="F164" s="26">
        <v>1.3149999999999999</v>
      </c>
      <c r="G164" s="26">
        <v>4.8550000000000004</v>
      </c>
      <c r="H164" s="26">
        <v>0.3</v>
      </c>
      <c r="I164" s="26">
        <v>1.1200000000000001</v>
      </c>
      <c r="J164" s="26">
        <v>4.9375</v>
      </c>
      <c r="K164" s="26">
        <v>0.03</v>
      </c>
      <c r="L164" s="26">
        <v>0.36</v>
      </c>
      <c r="M164" s="26">
        <v>3.97</v>
      </c>
      <c r="N164" s="26">
        <v>0.05</v>
      </c>
      <c r="O164" s="26">
        <v>0.56999999999999995</v>
      </c>
      <c r="P164" s="26">
        <v>3.9474999999999998</v>
      </c>
      <c r="Q164" s="26">
        <v>0.24249999999999999</v>
      </c>
      <c r="R164" s="26">
        <v>1.0649999999999999</v>
      </c>
      <c r="S164" s="26">
        <v>4.5549999999999997</v>
      </c>
      <c r="T164" s="26">
        <v>0.24249999999999999</v>
      </c>
      <c r="U164" s="26">
        <v>1.06</v>
      </c>
      <c r="V164" s="26">
        <v>4.55</v>
      </c>
      <c r="W164" s="26">
        <v>0.21</v>
      </c>
      <c r="X164" s="26">
        <v>1.06</v>
      </c>
      <c r="Y164" s="26">
        <v>4.1425000000000001</v>
      </c>
      <c r="Z164" s="26">
        <v>0.21249999999999999</v>
      </c>
      <c r="AA164" s="26">
        <v>1.01</v>
      </c>
      <c r="AB164" s="26">
        <v>3.7549999999999999</v>
      </c>
      <c r="AC164" s="26">
        <v>0.01</v>
      </c>
      <c r="AD164" s="26">
        <v>0.28000000000000003</v>
      </c>
      <c r="AE164" s="26">
        <v>3.6949999999999998</v>
      </c>
      <c r="AF164" s="26">
        <v>0.01</v>
      </c>
      <c r="AG164" s="26">
        <v>0.28499999999999998</v>
      </c>
      <c r="AH164" s="26">
        <v>3.6924999999999999</v>
      </c>
      <c r="AI164" s="26">
        <v>0.02</v>
      </c>
      <c r="AJ164" s="26">
        <v>0.30499999999999999</v>
      </c>
      <c r="AK164" s="26">
        <v>3.49</v>
      </c>
      <c r="AL164" s="26">
        <v>0.02</v>
      </c>
      <c r="AM164" s="26">
        <v>0.315</v>
      </c>
      <c r="AN164" s="26">
        <v>3.4</v>
      </c>
      <c r="AO164" s="26">
        <v>2.2499999999999999E-2</v>
      </c>
      <c r="AP164" s="26">
        <v>0.48499999999999999</v>
      </c>
      <c r="AQ164" s="26">
        <v>3.7</v>
      </c>
      <c r="AR164" s="26">
        <v>0</v>
      </c>
      <c r="AS164" s="26">
        <v>0.2</v>
      </c>
      <c r="AT164" s="26">
        <v>4.4850000000000003</v>
      </c>
      <c r="AU164" s="26">
        <v>0</v>
      </c>
      <c r="AV164" s="26">
        <v>0.17499999999999999</v>
      </c>
      <c r="AW164" s="26">
        <v>3.64</v>
      </c>
      <c r="AX164" s="26">
        <v>2.5000000000000001E-2</v>
      </c>
      <c r="AY164" s="26">
        <v>0.59</v>
      </c>
      <c r="AZ164" s="26">
        <v>2.7974999999999999</v>
      </c>
      <c r="BA164" s="26">
        <v>2.2499999999999999E-2</v>
      </c>
      <c r="BB164" s="26">
        <v>0.625</v>
      </c>
      <c r="BC164" s="26">
        <v>2.7374999999999998</v>
      </c>
      <c r="BD164" s="26">
        <v>0</v>
      </c>
      <c r="BE164" s="26">
        <v>0.13500000000000001</v>
      </c>
      <c r="BF164" s="26">
        <v>2.97</v>
      </c>
      <c r="BG164" s="26">
        <v>3.2500000000000001E-2</v>
      </c>
      <c r="BH164" s="26">
        <v>0.54</v>
      </c>
      <c r="BI164" s="26">
        <v>2.7675000000000001</v>
      </c>
      <c r="BJ164" s="26">
        <v>4.2500000000000003E-2</v>
      </c>
      <c r="BK164" s="26">
        <v>0.46500000000000002</v>
      </c>
      <c r="BL164" s="26">
        <v>2.74</v>
      </c>
      <c r="BM164" s="26">
        <v>2.5000000000000001E-2</v>
      </c>
      <c r="BN164" s="26">
        <v>0.49</v>
      </c>
      <c r="BO164" s="26">
        <v>2.94</v>
      </c>
      <c r="BP164" s="26">
        <v>0.1225</v>
      </c>
      <c r="BQ164" s="26">
        <v>0.81499999999999995</v>
      </c>
      <c r="BR164" s="26">
        <v>5.0350000000000001</v>
      </c>
      <c r="BS164" s="26">
        <v>0.11749999999999999</v>
      </c>
      <c r="BT164" s="26">
        <v>0.97</v>
      </c>
      <c r="BU164" s="26">
        <v>4.3274999999999997</v>
      </c>
      <c r="BV164" s="26">
        <v>0.16</v>
      </c>
      <c r="BW164" s="26">
        <v>0.91500000000000004</v>
      </c>
      <c r="BX164" s="26">
        <v>4.0875000000000004</v>
      </c>
      <c r="BY164" s="26">
        <v>0.12</v>
      </c>
      <c r="BZ164" s="26">
        <v>1.125</v>
      </c>
      <c r="CA164" s="26">
        <v>3.5525000000000002</v>
      </c>
      <c r="CB164" s="26">
        <v>0.15</v>
      </c>
      <c r="CC164" s="26">
        <v>1.0549999999999999</v>
      </c>
      <c r="CD164" s="26">
        <v>3.4624999999999999</v>
      </c>
      <c r="CE164" s="26">
        <v>0.23250000000000001</v>
      </c>
      <c r="CF164" s="26">
        <v>0.78</v>
      </c>
      <c r="CG164" s="26">
        <v>3.2549999999999999</v>
      </c>
      <c r="CH164" s="26">
        <v>0.26250000000000001</v>
      </c>
      <c r="CI164" s="26">
        <v>1.0649999999999999</v>
      </c>
      <c r="CJ164" s="26">
        <v>2.9950000000000001</v>
      </c>
    </row>
    <row r="165" spans="1:88" x14ac:dyDescent="0.3">
      <c r="A165" t="s">
        <v>263</v>
      </c>
      <c r="B165" s="26">
        <v>0.13250000000000001</v>
      </c>
      <c r="C165" s="26">
        <v>1.655</v>
      </c>
      <c r="D165" s="26">
        <v>3.9049999999999998</v>
      </c>
      <c r="E165" s="26">
        <v>0.40749999999999997</v>
      </c>
      <c r="F165" s="26">
        <v>1.835</v>
      </c>
      <c r="G165" s="26">
        <v>4.8849999999999998</v>
      </c>
      <c r="H165" s="26">
        <v>0.39250000000000002</v>
      </c>
      <c r="I165" s="26">
        <v>1.8049999999999999</v>
      </c>
      <c r="J165" s="26">
        <v>4.74</v>
      </c>
      <c r="K165" s="26">
        <v>7.0000000000000007E-2</v>
      </c>
      <c r="L165" s="26">
        <v>0.77</v>
      </c>
      <c r="M165" s="26">
        <v>5.8624999999999998</v>
      </c>
      <c r="N165" s="26">
        <v>8.5000000000000006E-2</v>
      </c>
      <c r="O165" s="26">
        <v>0.745</v>
      </c>
      <c r="P165" s="26">
        <v>5.34</v>
      </c>
      <c r="Q165" s="26">
        <v>0.3</v>
      </c>
      <c r="R165" s="26">
        <v>1.5449999999999999</v>
      </c>
      <c r="S165" s="26">
        <v>4.7725</v>
      </c>
      <c r="T165" s="26">
        <v>0.29249999999999998</v>
      </c>
      <c r="U165" s="26">
        <v>1.54</v>
      </c>
      <c r="V165" s="26">
        <v>4.83</v>
      </c>
      <c r="W165" s="26">
        <v>0.2525</v>
      </c>
      <c r="X165" s="26">
        <v>1.29</v>
      </c>
      <c r="Y165" s="26">
        <v>5.3174999999999999</v>
      </c>
      <c r="Z165" s="26">
        <v>0.32250000000000001</v>
      </c>
      <c r="AA165" s="26">
        <v>1.2</v>
      </c>
      <c r="AB165" s="26">
        <v>4.665</v>
      </c>
      <c r="AC165" s="26">
        <v>0.01</v>
      </c>
      <c r="AD165" s="26">
        <v>1.9550000000000001</v>
      </c>
      <c r="AE165" s="26">
        <v>5.6124999999999998</v>
      </c>
      <c r="AF165" s="26">
        <v>1.2500000000000001E-2</v>
      </c>
      <c r="AG165" s="26">
        <v>1.97</v>
      </c>
      <c r="AH165" s="26">
        <v>5.6375000000000002</v>
      </c>
      <c r="AI165" s="26">
        <v>2.2499999999999999E-2</v>
      </c>
      <c r="AJ165" s="26">
        <v>1.865</v>
      </c>
      <c r="AK165" s="26">
        <v>5.5374999999999996</v>
      </c>
      <c r="AL165" s="26">
        <v>2.2499999999999999E-2</v>
      </c>
      <c r="AM165" s="26">
        <v>1.84</v>
      </c>
      <c r="AN165" s="26">
        <v>5.5525000000000002</v>
      </c>
      <c r="AO165" s="26">
        <v>2.2499999999999999E-2</v>
      </c>
      <c r="AP165" s="26">
        <v>1.39</v>
      </c>
      <c r="AQ165" s="26">
        <v>4.6050000000000004</v>
      </c>
      <c r="AR165" s="26">
        <v>0.01</v>
      </c>
      <c r="AS165" s="26">
        <v>1.2050000000000001</v>
      </c>
      <c r="AT165" s="26">
        <v>7.2125000000000004</v>
      </c>
      <c r="AU165" s="26">
        <v>1.2500000000000001E-2</v>
      </c>
      <c r="AV165" s="26">
        <v>1.23</v>
      </c>
      <c r="AW165" s="26">
        <v>7.0774999999999997</v>
      </c>
      <c r="AX165" s="26">
        <v>2.5000000000000001E-2</v>
      </c>
      <c r="AY165" s="26">
        <v>1.2150000000000001</v>
      </c>
      <c r="AZ165" s="26">
        <v>5.35</v>
      </c>
      <c r="BA165" s="26">
        <v>2.5000000000000001E-2</v>
      </c>
      <c r="BB165" s="26">
        <v>1.1950000000000001</v>
      </c>
      <c r="BC165" s="26">
        <v>5.29</v>
      </c>
      <c r="BD165" s="26">
        <v>0</v>
      </c>
      <c r="BE165" s="26">
        <v>0.875</v>
      </c>
      <c r="BF165" s="26">
        <v>6.4725000000000001</v>
      </c>
      <c r="BG165" s="26">
        <v>8.2500000000000004E-2</v>
      </c>
      <c r="BH165" s="26">
        <v>1.155</v>
      </c>
      <c r="BI165" s="26">
        <v>5.5750000000000002</v>
      </c>
      <c r="BJ165" s="26">
        <v>5.2499999999999998E-2</v>
      </c>
      <c r="BK165" s="26">
        <v>1.2649999999999999</v>
      </c>
      <c r="BL165" s="26">
        <v>4.3899999999999997</v>
      </c>
      <c r="BM165" s="26">
        <v>6.5000000000000002E-2</v>
      </c>
      <c r="BN165" s="26">
        <v>1.29</v>
      </c>
      <c r="BO165" s="26">
        <v>4.9550000000000001</v>
      </c>
      <c r="BP165" s="26">
        <v>0.2</v>
      </c>
      <c r="BQ165" s="26">
        <v>1.63</v>
      </c>
      <c r="BR165" s="26">
        <v>5.4574999999999996</v>
      </c>
      <c r="BS165" s="26">
        <v>0.20499999999999999</v>
      </c>
      <c r="BT165" s="26">
        <v>1.415</v>
      </c>
      <c r="BU165" s="26">
        <v>4.125</v>
      </c>
      <c r="BV165" s="26">
        <v>0.16250000000000001</v>
      </c>
      <c r="BW165" s="26">
        <v>1.3149999999999999</v>
      </c>
      <c r="BX165" s="26">
        <v>3.6524999999999999</v>
      </c>
      <c r="BY165" s="26">
        <v>0.10249999999999999</v>
      </c>
      <c r="BZ165" s="26">
        <v>1.51</v>
      </c>
      <c r="CA165" s="26">
        <v>3.0449999999999999</v>
      </c>
      <c r="CB165" s="26">
        <v>0.13500000000000001</v>
      </c>
      <c r="CC165" s="26">
        <v>1.2949999999999999</v>
      </c>
      <c r="CD165" s="26">
        <v>3.35</v>
      </c>
      <c r="CE165" s="26">
        <v>0.20250000000000001</v>
      </c>
      <c r="CF165" s="26">
        <v>1.345</v>
      </c>
      <c r="CG165" s="26">
        <v>5.0625</v>
      </c>
      <c r="CH165" s="26">
        <v>0.245</v>
      </c>
      <c r="CI165" s="26">
        <v>1.5249999999999999</v>
      </c>
      <c r="CJ165" s="26">
        <v>4.6124999999999998</v>
      </c>
    </row>
    <row r="166" spans="1:88" x14ac:dyDescent="0.3">
      <c r="A166" t="s">
        <v>264</v>
      </c>
      <c r="B166" s="26">
        <v>0.14249999999999999</v>
      </c>
      <c r="C166" s="26">
        <v>1.355</v>
      </c>
      <c r="D166" s="26">
        <v>5.9625000000000004</v>
      </c>
      <c r="E166" s="26">
        <v>0.22</v>
      </c>
      <c r="F166" s="26">
        <v>1.41</v>
      </c>
      <c r="G166" s="26">
        <v>5.2350000000000003</v>
      </c>
      <c r="H166" s="26">
        <v>0.18</v>
      </c>
      <c r="I166" s="26">
        <v>1.2949999999999999</v>
      </c>
      <c r="J166" s="26">
        <v>4.7324999999999999</v>
      </c>
      <c r="K166" s="26">
        <v>3.2500000000000001E-2</v>
      </c>
      <c r="L166" s="26">
        <v>0.69</v>
      </c>
      <c r="M166" s="26">
        <v>5.5549999999999997</v>
      </c>
      <c r="N166" s="26">
        <v>4.2500000000000003E-2</v>
      </c>
      <c r="O166" s="26">
        <v>1.1399999999999999</v>
      </c>
      <c r="P166" s="26">
        <v>5.3125</v>
      </c>
      <c r="Q166" s="26">
        <v>0.19500000000000001</v>
      </c>
      <c r="R166" s="26">
        <v>1.375</v>
      </c>
      <c r="S166" s="26">
        <v>4.3925000000000001</v>
      </c>
      <c r="T166" s="26">
        <v>0.185</v>
      </c>
      <c r="U166" s="26">
        <v>1.355</v>
      </c>
      <c r="V166" s="26">
        <v>4.4024999999999999</v>
      </c>
      <c r="W166" s="26">
        <v>0.1575</v>
      </c>
      <c r="X166" s="26">
        <v>1.2450000000000001</v>
      </c>
      <c r="Y166" s="26">
        <v>4.1074999999999999</v>
      </c>
      <c r="Z166" s="26">
        <v>0.17749999999999999</v>
      </c>
      <c r="AA166" s="26">
        <v>1.2649999999999999</v>
      </c>
      <c r="AB166" s="26">
        <v>3.75</v>
      </c>
      <c r="AC166" s="26">
        <v>0.02</v>
      </c>
      <c r="AD166" s="26">
        <v>0.93500000000000005</v>
      </c>
      <c r="AE166" s="26">
        <v>4.3975</v>
      </c>
      <c r="AF166" s="26">
        <v>0.02</v>
      </c>
      <c r="AG166" s="26">
        <v>0.89500000000000002</v>
      </c>
      <c r="AH166" s="26">
        <v>4.42</v>
      </c>
      <c r="AI166" s="26">
        <v>2.5000000000000001E-2</v>
      </c>
      <c r="AJ166" s="26">
        <v>0.89500000000000002</v>
      </c>
      <c r="AK166" s="26">
        <v>4.415</v>
      </c>
      <c r="AL166" s="26">
        <v>2.5000000000000001E-2</v>
      </c>
      <c r="AM166" s="26">
        <v>0.88500000000000001</v>
      </c>
      <c r="AN166" s="26">
        <v>4.4924999999999997</v>
      </c>
      <c r="AO166" s="26">
        <v>6.25E-2</v>
      </c>
      <c r="AP166" s="26">
        <v>1.0249999999999999</v>
      </c>
      <c r="AQ166" s="26">
        <v>4.1825000000000001</v>
      </c>
      <c r="AR166" s="26">
        <v>0</v>
      </c>
      <c r="AS166" s="26">
        <v>0.86499999999999999</v>
      </c>
      <c r="AT166" s="26">
        <v>4.3899999999999997</v>
      </c>
      <c r="AU166" s="26">
        <v>0</v>
      </c>
      <c r="AV166" s="26">
        <v>0.6</v>
      </c>
      <c r="AW166" s="26">
        <v>4.1375000000000002</v>
      </c>
      <c r="AX166" s="26">
        <v>6.25E-2</v>
      </c>
      <c r="AY166" s="26">
        <v>1.04</v>
      </c>
      <c r="AZ166" s="26">
        <v>4.5625</v>
      </c>
      <c r="BA166" s="26">
        <v>6.25E-2</v>
      </c>
      <c r="BB166" s="26">
        <v>1.0249999999999999</v>
      </c>
      <c r="BC166" s="26">
        <v>4.6174999999999997</v>
      </c>
      <c r="BD166" s="26">
        <v>0</v>
      </c>
      <c r="BE166" s="26">
        <v>0.36499999999999999</v>
      </c>
      <c r="BF166" s="26">
        <v>3.0724999999999998</v>
      </c>
      <c r="BG166" s="26">
        <v>0.06</v>
      </c>
      <c r="BH166" s="26">
        <v>1.0449999999999999</v>
      </c>
      <c r="BI166" s="26">
        <v>4.41</v>
      </c>
      <c r="BJ166" s="26">
        <v>4.4999999999999998E-2</v>
      </c>
      <c r="BK166" s="26">
        <v>0.83499999999999996</v>
      </c>
      <c r="BL166" s="26">
        <v>3.8325</v>
      </c>
      <c r="BM166" s="26">
        <v>0.05</v>
      </c>
      <c r="BN166" s="26">
        <v>0.97499999999999998</v>
      </c>
      <c r="BO166" s="26">
        <v>4.3925000000000001</v>
      </c>
      <c r="BP166" s="26">
        <v>0.17</v>
      </c>
      <c r="BQ166" s="26">
        <v>0.95499999999999996</v>
      </c>
      <c r="BR166" s="26">
        <v>5.4124999999999996</v>
      </c>
      <c r="BS166" s="26">
        <v>0.215</v>
      </c>
      <c r="BT166" s="26">
        <v>0.99</v>
      </c>
      <c r="BU166" s="26">
        <v>5.6475</v>
      </c>
      <c r="BV166" s="26">
        <v>0.215</v>
      </c>
      <c r="BW166" s="26">
        <v>0.94</v>
      </c>
      <c r="BX166" s="26">
        <v>4.9000000000000004</v>
      </c>
      <c r="BY166" s="26">
        <v>0.22500000000000001</v>
      </c>
      <c r="BZ166" s="26">
        <v>0.93500000000000005</v>
      </c>
      <c r="CA166" s="26">
        <v>4.0525000000000002</v>
      </c>
      <c r="CB166" s="26">
        <v>0.22</v>
      </c>
      <c r="CC166" s="26">
        <v>0.81499999999999995</v>
      </c>
      <c r="CD166" s="26">
        <v>3.14</v>
      </c>
      <c r="CE166" s="26">
        <v>0.14249999999999999</v>
      </c>
      <c r="CF166" s="26">
        <v>1.2150000000000001</v>
      </c>
      <c r="CG166" s="26">
        <v>3.9750000000000001</v>
      </c>
      <c r="CH166" s="26">
        <v>0.37</v>
      </c>
      <c r="CI166" s="26">
        <v>1.085</v>
      </c>
      <c r="CJ166" s="26">
        <v>3.5449999999999999</v>
      </c>
    </row>
    <row r="167" spans="1:88" x14ac:dyDescent="0.3">
      <c r="A167" t="s">
        <v>265</v>
      </c>
      <c r="B167" s="26">
        <v>0.1</v>
      </c>
      <c r="C167" s="26">
        <v>1.36</v>
      </c>
      <c r="D167" s="26">
        <v>4.7874999999999996</v>
      </c>
      <c r="E167" s="26">
        <v>0.08</v>
      </c>
      <c r="F167" s="26">
        <v>1.2150000000000001</v>
      </c>
      <c r="G167" s="26">
        <v>4.7975000000000003</v>
      </c>
      <c r="H167" s="26">
        <v>0.06</v>
      </c>
      <c r="I167" s="26">
        <v>1.095</v>
      </c>
      <c r="J167" s="26">
        <v>4.7575000000000003</v>
      </c>
      <c r="K167" s="26">
        <v>3.5000000000000003E-2</v>
      </c>
      <c r="L167" s="26">
        <v>0.6</v>
      </c>
      <c r="M167" s="26">
        <v>4.3099999999999996</v>
      </c>
      <c r="N167" s="26">
        <v>6.25E-2</v>
      </c>
      <c r="O167" s="26">
        <v>0.72499999999999998</v>
      </c>
      <c r="P167" s="26">
        <v>4.2450000000000001</v>
      </c>
      <c r="Q167" s="26">
        <v>5.5E-2</v>
      </c>
      <c r="R167" s="26">
        <v>1.03</v>
      </c>
      <c r="S167" s="26">
        <v>4.2225000000000001</v>
      </c>
      <c r="T167" s="26">
        <v>5.2499999999999998E-2</v>
      </c>
      <c r="U167" s="26">
        <v>1.02</v>
      </c>
      <c r="V167" s="26">
        <v>4.2275</v>
      </c>
      <c r="W167" s="26">
        <v>7.0000000000000007E-2</v>
      </c>
      <c r="X167" s="26">
        <v>0.88500000000000001</v>
      </c>
      <c r="Y167" s="26">
        <v>4.08</v>
      </c>
      <c r="Z167" s="26">
        <v>9.2499999999999999E-2</v>
      </c>
      <c r="AA167" s="26">
        <v>0.81499999999999995</v>
      </c>
      <c r="AB167" s="26">
        <v>3.91</v>
      </c>
      <c r="AC167" s="26">
        <v>1.2500000000000001E-2</v>
      </c>
      <c r="AD167" s="26">
        <v>1.53</v>
      </c>
      <c r="AE167" s="26">
        <v>4.2625000000000002</v>
      </c>
      <c r="AF167" s="26">
        <v>1.2500000000000001E-2</v>
      </c>
      <c r="AG167" s="26">
        <v>1.64</v>
      </c>
      <c r="AH167" s="26">
        <v>4.3099999999999996</v>
      </c>
      <c r="AI167" s="26">
        <v>0.02</v>
      </c>
      <c r="AJ167" s="26">
        <v>1.67</v>
      </c>
      <c r="AK167" s="26">
        <v>4.3250000000000002</v>
      </c>
      <c r="AL167" s="26">
        <v>0.01</v>
      </c>
      <c r="AM167" s="26">
        <v>1.655</v>
      </c>
      <c r="AN167" s="26">
        <v>4.2175000000000002</v>
      </c>
      <c r="AO167" s="26">
        <v>0.02</v>
      </c>
      <c r="AP167" s="26">
        <v>1.4</v>
      </c>
      <c r="AQ167" s="26">
        <v>3.4950000000000001</v>
      </c>
      <c r="AR167" s="26">
        <v>0</v>
      </c>
      <c r="AS167" s="26">
        <v>1.5</v>
      </c>
      <c r="AT167" s="26">
        <v>4.335</v>
      </c>
      <c r="AU167" s="26">
        <v>0.01</v>
      </c>
      <c r="AV167" s="26">
        <v>1.2</v>
      </c>
      <c r="AW167" s="26">
        <v>3.8025000000000002</v>
      </c>
      <c r="AX167" s="26">
        <v>3.2500000000000001E-2</v>
      </c>
      <c r="AY167" s="26">
        <v>1.19</v>
      </c>
      <c r="AZ167" s="26">
        <v>3.35</v>
      </c>
      <c r="BA167" s="26">
        <v>3.2500000000000001E-2</v>
      </c>
      <c r="BB167" s="26">
        <v>1.17</v>
      </c>
      <c r="BC167" s="26">
        <v>3.28</v>
      </c>
      <c r="BD167" s="26">
        <v>5.0000000000000001E-3</v>
      </c>
      <c r="BE167" s="26">
        <v>0.81499999999999995</v>
      </c>
      <c r="BF167" s="26">
        <v>2.875</v>
      </c>
      <c r="BG167" s="26">
        <v>4.2500000000000003E-2</v>
      </c>
      <c r="BH167" s="26">
        <v>1.1000000000000001</v>
      </c>
      <c r="BI167" s="26">
        <v>3.19</v>
      </c>
      <c r="BJ167" s="26">
        <v>3.2500000000000001E-2</v>
      </c>
      <c r="BK167" s="26">
        <v>0.9</v>
      </c>
      <c r="BL167" s="26">
        <v>3.46</v>
      </c>
      <c r="BM167" s="26">
        <v>0.04</v>
      </c>
      <c r="BN167" s="26">
        <v>1.07</v>
      </c>
      <c r="BO167" s="26">
        <v>3.1974999999999998</v>
      </c>
      <c r="BP167" s="26">
        <v>0.16</v>
      </c>
      <c r="BQ167" s="26">
        <v>1.2549999999999999</v>
      </c>
      <c r="BR167" s="26">
        <v>4.1500000000000004</v>
      </c>
      <c r="BS167" s="26">
        <v>0.1825</v>
      </c>
      <c r="BT167" s="26">
        <v>1.79</v>
      </c>
      <c r="BU167" s="26">
        <v>4.0449999999999999</v>
      </c>
      <c r="BV167" s="26">
        <v>0.185</v>
      </c>
      <c r="BW167" s="26">
        <v>1.67</v>
      </c>
      <c r="BX167" s="26">
        <v>4.2649999999999997</v>
      </c>
      <c r="BY167" s="26">
        <v>0.14000000000000001</v>
      </c>
      <c r="BZ167" s="26">
        <v>1.2849999999999999</v>
      </c>
      <c r="CA167" s="26">
        <v>3.92</v>
      </c>
      <c r="CB167" s="26">
        <v>0.10249999999999999</v>
      </c>
      <c r="CC167" s="26">
        <v>1.0549999999999999</v>
      </c>
      <c r="CD167" s="26">
        <v>4.4649999999999999</v>
      </c>
      <c r="CE167" s="26">
        <v>0.17</v>
      </c>
      <c r="CF167" s="26">
        <v>1.075</v>
      </c>
      <c r="CG167" s="26">
        <v>3.8250000000000002</v>
      </c>
      <c r="CH167" s="26">
        <v>0.2175</v>
      </c>
      <c r="CI167" s="26">
        <v>1.1599999999999999</v>
      </c>
      <c r="CJ167" s="26">
        <v>4.0774999999999997</v>
      </c>
    </row>
    <row r="168" spans="1:88" x14ac:dyDescent="0.3">
      <c r="A168" t="s">
        <v>266</v>
      </c>
      <c r="B168" s="26">
        <v>0.105</v>
      </c>
      <c r="C168" s="26">
        <v>1.93</v>
      </c>
      <c r="D168" s="26">
        <v>4.4124999999999996</v>
      </c>
      <c r="E168" s="26">
        <v>0.185</v>
      </c>
      <c r="F168" s="26">
        <v>1.675</v>
      </c>
      <c r="G168" s="26">
        <v>4.5999999999999996</v>
      </c>
      <c r="H168" s="26">
        <v>0.17499999999999999</v>
      </c>
      <c r="I168" s="26">
        <v>1.655</v>
      </c>
      <c r="J168" s="26">
        <v>4.5575000000000001</v>
      </c>
      <c r="K168" s="26">
        <v>2.2499999999999999E-2</v>
      </c>
      <c r="L168" s="26">
        <v>0.74</v>
      </c>
      <c r="M168" s="26">
        <v>3.17</v>
      </c>
      <c r="N168" s="26">
        <v>7.4999999999999997E-2</v>
      </c>
      <c r="O168" s="26">
        <v>0.62</v>
      </c>
      <c r="P168" s="26">
        <v>3.7275</v>
      </c>
      <c r="Q168" s="26">
        <v>0.15</v>
      </c>
      <c r="R168" s="26">
        <v>1.415</v>
      </c>
      <c r="S168" s="26">
        <v>4.0175000000000001</v>
      </c>
      <c r="T168" s="26">
        <v>0.1575</v>
      </c>
      <c r="U168" s="26">
        <v>1.405</v>
      </c>
      <c r="V168" s="26">
        <v>4.0225</v>
      </c>
      <c r="W168" s="26">
        <v>0.155</v>
      </c>
      <c r="X168" s="26">
        <v>1.155</v>
      </c>
      <c r="Y168" s="26">
        <v>3.62</v>
      </c>
      <c r="Z168" s="26">
        <v>0.185</v>
      </c>
      <c r="AA168" s="26">
        <v>0.95499999999999996</v>
      </c>
      <c r="AB168" s="26">
        <v>3.38</v>
      </c>
      <c r="AC168" s="26">
        <v>0</v>
      </c>
      <c r="AD168" s="26">
        <v>0.625</v>
      </c>
      <c r="AE168" s="26">
        <v>3.2050000000000001</v>
      </c>
      <c r="AF168" s="26">
        <v>0</v>
      </c>
      <c r="AG168" s="26">
        <v>0.57999999999999996</v>
      </c>
      <c r="AH168" s="26">
        <v>3.1875</v>
      </c>
      <c r="AI168" s="26">
        <v>0</v>
      </c>
      <c r="AJ168" s="26">
        <v>0.52</v>
      </c>
      <c r="AK168" s="26">
        <v>3.01</v>
      </c>
      <c r="AL168" s="26">
        <v>0</v>
      </c>
      <c r="AM168" s="26">
        <v>0.51</v>
      </c>
      <c r="AN168" s="26">
        <v>2.9725000000000001</v>
      </c>
      <c r="AO168" s="26">
        <v>0</v>
      </c>
      <c r="AP168" s="26">
        <v>0.45500000000000002</v>
      </c>
      <c r="AQ168" s="26">
        <v>3.0225</v>
      </c>
      <c r="AR168" s="26">
        <v>0</v>
      </c>
      <c r="AS168" s="26">
        <v>3.5000000000000003E-2</v>
      </c>
      <c r="AT168" s="26">
        <v>2.6150000000000002</v>
      </c>
      <c r="AU168" s="26">
        <v>0</v>
      </c>
      <c r="AV168" s="26">
        <v>2.5000000000000001E-2</v>
      </c>
      <c r="AW168" s="26">
        <v>2.3875000000000002</v>
      </c>
      <c r="AX168" s="26">
        <v>0</v>
      </c>
      <c r="AY168" s="26">
        <v>0.51</v>
      </c>
      <c r="AZ168" s="26">
        <v>2.7174999999999998</v>
      </c>
      <c r="BA168" s="26">
        <v>0</v>
      </c>
      <c r="BB168" s="26">
        <v>0.52</v>
      </c>
      <c r="BC168" s="26">
        <v>2.67</v>
      </c>
      <c r="BD168" s="26">
        <v>0</v>
      </c>
      <c r="BE168" s="26">
        <v>5.0000000000000001E-3</v>
      </c>
      <c r="BF168" s="26">
        <v>2.1775000000000002</v>
      </c>
      <c r="BG168" s="26">
        <v>2.5000000000000001E-3</v>
      </c>
      <c r="BH168" s="26">
        <v>0.435</v>
      </c>
      <c r="BI168" s="26">
        <v>2.74</v>
      </c>
      <c r="BJ168" s="26">
        <v>0.01</v>
      </c>
      <c r="BK168" s="26">
        <v>0.54500000000000004</v>
      </c>
      <c r="BL168" s="26">
        <v>2.2799999999999998</v>
      </c>
      <c r="BM168" s="26">
        <v>0.01</v>
      </c>
      <c r="BN168" s="26">
        <v>0.56999999999999995</v>
      </c>
      <c r="BO168" s="26">
        <v>2.2574999999999998</v>
      </c>
      <c r="BP168" s="26">
        <v>0.17749999999999999</v>
      </c>
      <c r="BQ168" s="26">
        <v>1.2450000000000001</v>
      </c>
      <c r="BR168" s="26">
        <v>4.5575000000000001</v>
      </c>
      <c r="BS168" s="26">
        <v>0.32</v>
      </c>
      <c r="BT168" s="26">
        <v>1.4650000000000001</v>
      </c>
      <c r="BU168" s="26">
        <v>3.7</v>
      </c>
      <c r="BV168" s="26">
        <v>0.34</v>
      </c>
      <c r="BW168" s="26">
        <v>1.4850000000000001</v>
      </c>
      <c r="BX168" s="26">
        <v>3.4824999999999999</v>
      </c>
      <c r="BY168" s="26">
        <v>0.24249999999999999</v>
      </c>
      <c r="BZ168" s="26">
        <v>1.1599999999999999</v>
      </c>
      <c r="CA168" s="26">
        <v>2.8450000000000002</v>
      </c>
      <c r="CB168" s="26">
        <v>0.16</v>
      </c>
      <c r="CC168" s="26">
        <v>0.81</v>
      </c>
      <c r="CD168" s="26">
        <v>2.4175</v>
      </c>
      <c r="CE168" s="26">
        <v>0.11</v>
      </c>
      <c r="CF168" s="26">
        <v>0.65</v>
      </c>
      <c r="CG168" s="26">
        <v>3.1175000000000002</v>
      </c>
      <c r="CH168" s="26">
        <v>0.23</v>
      </c>
      <c r="CI168" s="26">
        <v>0.74</v>
      </c>
      <c r="CJ168" s="26">
        <v>2.7749999999999999</v>
      </c>
    </row>
    <row r="169" spans="1:88" x14ac:dyDescent="0.3">
      <c r="A169" t="s">
        <v>101</v>
      </c>
      <c r="B169" s="26">
        <v>0.14249999999999999</v>
      </c>
      <c r="C169" s="26">
        <v>1.145</v>
      </c>
      <c r="D169" s="26">
        <v>5.07</v>
      </c>
      <c r="E169" s="26">
        <v>0.11</v>
      </c>
      <c r="F169" s="26">
        <v>1.155</v>
      </c>
      <c r="G169" s="26">
        <v>4.8849999999999998</v>
      </c>
      <c r="H169" s="26">
        <v>9.7500000000000003E-2</v>
      </c>
      <c r="I169" s="26">
        <v>1.0249999999999999</v>
      </c>
      <c r="J169" s="26">
        <v>4.1875</v>
      </c>
      <c r="K169" s="26">
        <v>2.5000000000000001E-2</v>
      </c>
      <c r="L169" s="26">
        <v>0.35</v>
      </c>
      <c r="M169" s="26">
        <v>2.1150000000000002</v>
      </c>
      <c r="N169" s="26">
        <v>5.2499999999999998E-2</v>
      </c>
      <c r="O169" s="26">
        <v>0.435</v>
      </c>
      <c r="P169" s="26">
        <v>2.9925000000000002</v>
      </c>
      <c r="Q169" s="26">
        <v>0.16750000000000001</v>
      </c>
      <c r="R169" s="26">
        <v>0.82499999999999996</v>
      </c>
      <c r="S169" s="26">
        <v>4.3600000000000003</v>
      </c>
      <c r="T169" s="26">
        <v>0.16</v>
      </c>
      <c r="U169" s="26">
        <v>0.81</v>
      </c>
      <c r="V169" s="26">
        <v>4.3</v>
      </c>
      <c r="W169" s="26">
        <v>0.1275</v>
      </c>
      <c r="X169" s="26">
        <v>0.79</v>
      </c>
      <c r="Y169" s="26">
        <v>4.2474999999999996</v>
      </c>
      <c r="Z169" s="26">
        <v>0.105</v>
      </c>
      <c r="AA169" s="26">
        <v>0.80500000000000005</v>
      </c>
      <c r="AB169" s="26">
        <v>3.8650000000000002</v>
      </c>
      <c r="AC169" s="26">
        <v>0</v>
      </c>
      <c r="AD169" s="26">
        <v>0.18</v>
      </c>
      <c r="AE169" s="26">
        <v>2.3774999999999999</v>
      </c>
      <c r="AF169" s="26">
        <v>0</v>
      </c>
      <c r="AG169" s="26">
        <v>0.22</v>
      </c>
      <c r="AH169" s="26">
        <v>2.2949999999999999</v>
      </c>
      <c r="AI169" s="26">
        <v>0</v>
      </c>
      <c r="AJ169" s="26">
        <v>0.24</v>
      </c>
      <c r="AK169" s="26">
        <v>2.4424999999999999</v>
      </c>
      <c r="AL169" s="26">
        <v>0</v>
      </c>
      <c r="AM169" s="26">
        <v>0.23</v>
      </c>
      <c r="AN169" s="26">
        <v>2.4275000000000002</v>
      </c>
      <c r="AO169" s="26">
        <v>0</v>
      </c>
      <c r="AP169" s="26">
        <v>0.23</v>
      </c>
      <c r="AQ169" s="26">
        <v>2.9750000000000001</v>
      </c>
      <c r="AR169" s="26">
        <v>0</v>
      </c>
      <c r="AS169" s="26">
        <v>0.22500000000000001</v>
      </c>
      <c r="AT169" s="26">
        <v>3.8275000000000001</v>
      </c>
      <c r="AU169" s="26">
        <v>0</v>
      </c>
      <c r="AV169" s="26">
        <v>0.13</v>
      </c>
      <c r="AW169" s="26">
        <v>3.6775000000000002</v>
      </c>
      <c r="AX169" s="26">
        <v>0</v>
      </c>
      <c r="AY169" s="26">
        <v>0.38</v>
      </c>
      <c r="AZ169" s="26">
        <v>2.5775000000000001</v>
      </c>
      <c r="BA169" s="26">
        <v>0</v>
      </c>
      <c r="BB169" s="26">
        <v>0.37</v>
      </c>
      <c r="BC169" s="26">
        <v>2.5575000000000001</v>
      </c>
      <c r="BD169" s="26">
        <v>0</v>
      </c>
      <c r="BE169" s="26">
        <v>0.15</v>
      </c>
      <c r="BF169" s="26">
        <v>2.98</v>
      </c>
      <c r="BG169" s="26">
        <v>0.01</v>
      </c>
      <c r="BH169" s="26">
        <v>0.4</v>
      </c>
      <c r="BI169" s="26">
        <v>2.4874999999999998</v>
      </c>
      <c r="BJ169" s="26">
        <v>0.01</v>
      </c>
      <c r="BK169" s="26">
        <v>0.35</v>
      </c>
      <c r="BL169" s="26">
        <v>2.5474999999999999</v>
      </c>
      <c r="BM169" s="26">
        <v>0.01</v>
      </c>
      <c r="BN169" s="26">
        <v>0.4</v>
      </c>
      <c r="BO169" s="26">
        <v>2.6150000000000002</v>
      </c>
      <c r="BP169" s="26">
        <v>0.1225</v>
      </c>
      <c r="BQ169" s="26">
        <v>1.2949999999999999</v>
      </c>
      <c r="BR169" s="26">
        <v>4.2300000000000004</v>
      </c>
      <c r="BS169" s="26">
        <v>0.1</v>
      </c>
      <c r="BT169" s="26">
        <v>1.415</v>
      </c>
      <c r="BU169" s="26">
        <v>3.2675000000000001</v>
      </c>
      <c r="BV169" s="26">
        <v>0.1225</v>
      </c>
      <c r="BW169" s="26">
        <v>1.18</v>
      </c>
      <c r="BX169" s="26">
        <v>3.44</v>
      </c>
      <c r="BY169" s="26">
        <v>0.1075</v>
      </c>
      <c r="BZ169" s="26">
        <v>0.99</v>
      </c>
      <c r="CA169" s="26">
        <v>3.2650000000000001</v>
      </c>
      <c r="CB169" s="26">
        <v>6.25E-2</v>
      </c>
      <c r="CC169" s="26">
        <v>0.79500000000000004</v>
      </c>
      <c r="CD169" s="26">
        <v>3.3050000000000002</v>
      </c>
      <c r="CE169" s="26">
        <v>0.125</v>
      </c>
      <c r="CF169" s="26">
        <v>0.55000000000000004</v>
      </c>
      <c r="CG169" s="26">
        <v>3.7225000000000001</v>
      </c>
      <c r="CH169" s="26">
        <v>0.12</v>
      </c>
      <c r="CI169" s="26">
        <v>0.85</v>
      </c>
      <c r="CJ169" s="26">
        <v>4.2925000000000004</v>
      </c>
    </row>
    <row r="170" spans="1:88" x14ac:dyDescent="0.3">
      <c r="A170" t="s">
        <v>267</v>
      </c>
      <c r="B170" s="26">
        <v>0.17249999999999999</v>
      </c>
      <c r="C170" s="26">
        <v>1.36</v>
      </c>
      <c r="D170" s="26">
        <v>4.2649999999999997</v>
      </c>
      <c r="E170" s="26">
        <v>0.155</v>
      </c>
      <c r="F170" s="26">
        <v>1.4750000000000001</v>
      </c>
      <c r="G170" s="26">
        <v>4.22</v>
      </c>
      <c r="H170" s="26">
        <v>0.1825</v>
      </c>
      <c r="I170" s="26">
        <v>1.28</v>
      </c>
      <c r="J170" s="26">
        <v>4.1100000000000003</v>
      </c>
      <c r="K170" s="26">
        <v>5.2499999999999998E-2</v>
      </c>
      <c r="L170" s="26">
        <v>0.32500000000000001</v>
      </c>
      <c r="M170" s="26">
        <v>2.5074999999999998</v>
      </c>
      <c r="N170" s="26">
        <v>0.05</v>
      </c>
      <c r="O170" s="26">
        <v>0.40500000000000003</v>
      </c>
      <c r="P170" s="26">
        <v>2.6549999999999998</v>
      </c>
      <c r="Q170" s="26">
        <v>0.16</v>
      </c>
      <c r="R170" s="26">
        <v>1.17</v>
      </c>
      <c r="S170" s="26">
        <v>3.7625000000000002</v>
      </c>
      <c r="T170" s="26">
        <v>0.16</v>
      </c>
      <c r="U170" s="26">
        <v>1.165</v>
      </c>
      <c r="V170" s="26">
        <v>3.7650000000000001</v>
      </c>
      <c r="W170" s="26">
        <v>0.1275</v>
      </c>
      <c r="X170" s="26">
        <v>0.97</v>
      </c>
      <c r="Y170" s="26">
        <v>3.5750000000000002</v>
      </c>
      <c r="Z170" s="26">
        <v>0.19750000000000001</v>
      </c>
      <c r="AA170" s="26">
        <v>0.78500000000000003</v>
      </c>
      <c r="AB170" s="26">
        <v>3.1524999999999999</v>
      </c>
      <c r="AC170" s="26">
        <v>0</v>
      </c>
      <c r="AD170" s="26">
        <v>0.64</v>
      </c>
      <c r="AE170" s="26">
        <v>3.4925000000000002</v>
      </c>
      <c r="AF170" s="26">
        <v>0</v>
      </c>
      <c r="AG170" s="26">
        <v>0.58499999999999996</v>
      </c>
      <c r="AH170" s="26">
        <v>3.415</v>
      </c>
      <c r="AI170" s="26">
        <v>2.5000000000000001E-3</v>
      </c>
      <c r="AJ170" s="26">
        <v>0.505</v>
      </c>
      <c r="AK170" s="26">
        <v>3.3574999999999999</v>
      </c>
      <c r="AL170" s="26">
        <v>2.5000000000000001E-3</v>
      </c>
      <c r="AM170" s="26">
        <v>0.54500000000000004</v>
      </c>
      <c r="AN170" s="26">
        <v>3.3450000000000002</v>
      </c>
      <c r="AO170" s="26">
        <v>0.01</v>
      </c>
      <c r="AP170" s="26">
        <v>0.68500000000000005</v>
      </c>
      <c r="AQ170" s="26">
        <v>3.28</v>
      </c>
      <c r="AR170" s="26">
        <v>0</v>
      </c>
      <c r="AS170" s="26">
        <v>0.51</v>
      </c>
      <c r="AT170" s="26">
        <v>4.2575000000000003</v>
      </c>
      <c r="AU170" s="26">
        <v>0</v>
      </c>
      <c r="AV170" s="26">
        <v>0.35</v>
      </c>
      <c r="AW170" s="26">
        <v>4.0274999999999999</v>
      </c>
      <c r="AX170" s="26">
        <v>0.01</v>
      </c>
      <c r="AY170" s="26">
        <v>0.83499999999999996</v>
      </c>
      <c r="AZ170" s="26">
        <v>2.6124999999999998</v>
      </c>
      <c r="BA170" s="26">
        <v>1.2500000000000001E-2</v>
      </c>
      <c r="BB170" s="26">
        <v>0.81499999999999995</v>
      </c>
      <c r="BC170" s="26">
        <v>2.57</v>
      </c>
      <c r="BD170" s="26">
        <v>0</v>
      </c>
      <c r="BE170" s="26">
        <v>0.42</v>
      </c>
      <c r="BF170" s="26">
        <v>3.0074999999999998</v>
      </c>
      <c r="BG170" s="26">
        <v>0.03</v>
      </c>
      <c r="BH170" s="26">
        <v>0.69499999999999995</v>
      </c>
      <c r="BI170" s="26">
        <v>2.7374999999999998</v>
      </c>
      <c r="BJ170" s="26">
        <v>0.05</v>
      </c>
      <c r="BK170" s="26">
        <v>0.56999999999999995</v>
      </c>
      <c r="BL170" s="26">
        <v>2.8050000000000002</v>
      </c>
      <c r="BM170" s="26">
        <v>0.02</v>
      </c>
      <c r="BN170" s="26">
        <v>0.58499999999999996</v>
      </c>
      <c r="BO170" s="26">
        <v>2.69</v>
      </c>
      <c r="BP170" s="26">
        <v>0.1825</v>
      </c>
      <c r="BQ170" s="26">
        <v>1.5149999999999999</v>
      </c>
      <c r="BR170" s="26">
        <v>3.8174999999999999</v>
      </c>
      <c r="BS170" s="26">
        <v>0.22500000000000001</v>
      </c>
      <c r="BT170" s="26">
        <v>1.19</v>
      </c>
      <c r="BU170" s="26">
        <v>3.7425000000000002</v>
      </c>
      <c r="BV170" s="26">
        <v>0.25750000000000001</v>
      </c>
      <c r="BW170" s="26">
        <v>1.51</v>
      </c>
      <c r="BX170" s="26">
        <v>4.1425000000000001</v>
      </c>
      <c r="BY170" s="26">
        <v>0.2</v>
      </c>
      <c r="BZ170" s="26">
        <v>0.99</v>
      </c>
      <c r="CA170" s="26">
        <v>3.3374999999999999</v>
      </c>
      <c r="CB170" s="26">
        <v>0.13500000000000001</v>
      </c>
      <c r="CC170" s="26">
        <v>0.69</v>
      </c>
      <c r="CD170" s="26">
        <v>2.8650000000000002</v>
      </c>
      <c r="CE170" s="26">
        <v>0.1225</v>
      </c>
      <c r="CF170" s="26">
        <v>0.9</v>
      </c>
      <c r="CG170" s="26">
        <v>2.7425000000000002</v>
      </c>
      <c r="CH170" s="26">
        <v>0.13500000000000001</v>
      </c>
      <c r="CI170" s="26">
        <v>0.96</v>
      </c>
      <c r="CJ170" s="26">
        <v>2.7425000000000002</v>
      </c>
    </row>
    <row r="171" spans="1:88" x14ac:dyDescent="0.3">
      <c r="A171" t="s">
        <v>268</v>
      </c>
      <c r="B171" s="26">
        <v>8.2500000000000004E-2</v>
      </c>
      <c r="C171" s="26">
        <v>0.745</v>
      </c>
      <c r="D171" s="26">
        <v>4.46</v>
      </c>
      <c r="E171" s="26">
        <v>0.1125</v>
      </c>
      <c r="F171" s="26">
        <v>0.91</v>
      </c>
      <c r="G171" s="26">
        <v>3.9550000000000001</v>
      </c>
      <c r="H171" s="26">
        <v>0.09</v>
      </c>
      <c r="I171" s="26">
        <v>0.81</v>
      </c>
      <c r="J171" s="26">
        <v>3.53</v>
      </c>
      <c r="K171" s="26">
        <v>1.2500000000000001E-2</v>
      </c>
      <c r="L171" s="26">
        <v>0.48</v>
      </c>
      <c r="M171" s="26">
        <v>3.2725</v>
      </c>
      <c r="N171" s="26">
        <v>1.2500000000000001E-2</v>
      </c>
      <c r="O171" s="26">
        <v>0.58499999999999996</v>
      </c>
      <c r="P171" s="26">
        <v>2.7675000000000001</v>
      </c>
      <c r="Q171" s="26">
        <v>7.0000000000000007E-2</v>
      </c>
      <c r="R171" s="26">
        <v>0.81</v>
      </c>
      <c r="S171" s="26">
        <v>3.2174999999999998</v>
      </c>
      <c r="T171" s="26">
        <v>7.0000000000000007E-2</v>
      </c>
      <c r="U171" s="26">
        <v>0.79</v>
      </c>
      <c r="V171" s="26">
        <v>3.1924999999999999</v>
      </c>
      <c r="W171" s="26">
        <v>6.25E-2</v>
      </c>
      <c r="X171" s="26">
        <v>0.65500000000000003</v>
      </c>
      <c r="Y171" s="26">
        <v>2.68</v>
      </c>
      <c r="Z171" s="26">
        <v>5.7500000000000002E-2</v>
      </c>
      <c r="AA171" s="26">
        <v>0.71</v>
      </c>
      <c r="AB171" s="26">
        <v>2.4575</v>
      </c>
      <c r="AC171" s="26">
        <v>0.01</v>
      </c>
      <c r="AD171" s="26">
        <v>0.39500000000000002</v>
      </c>
      <c r="AE171" s="26">
        <v>3.1375000000000002</v>
      </c>
      <c r="AF171" s="26">
        <v>0.01</v>
      </c>
      <c r="AG171" s="26">
        <v>0.51500000000000001</v>
      </c>
      <c r="AH171" s="26">
        <v>3.0550000000000002</v>
      </c>
      <c r="AI171" s="26">
        <v>0.01</v>
      </c>
      <c r="AJ171" s="26">
        <v>0.435</v>
      </c>
      <c r="AK171" s="26">
        <v>3.3424999999999998</v>
      </c>
      <c r="AL171" s="26">
        <v>0.01</v>
      </c>
      <c r="AM171" s="26">
        <v>0.48499999999999999</v>
      </c>
      <c r="AN171" s="26">
        <v>3.2925</v>
      </c>
      <c r="AO171" s="26">
        <v>0.01</v>
      </c>
      <c r="AP171" s="26">
        <v>0.43</v>
      </c>
      <c r="AQ171" s="26">
        <v>3.4649999999999999</v>
      </c>
      <c r="AR171" s="26">
        <v>0</v>
      </c>
      <c r="AS171" s="26">
        <v>0.255</v>
      </c>
      <c r="AT171" s="26">
        <v>5.7074999999999996</v>
      </c>
      <c r="AU171" s="26">
        <v>0</v>
      </c>
      <c r="AV171" s="26">
        <v>0.17</v>
      </c>
      <c r="AW171" s="26">
        <v>5.2125000000000004</v>
      </c>
      <c r="AX171" s="26">
        <v>1.4999999999999999E-2</v>
      </c>
      <c r="AY171" s="26">
        <v>0.495</v>
      </c>
      <c r="AZ171" s="26">
        <v>3.9125000000000001</v>
      </c>
      <c r="BA171" s="26">
        <v>1.4999999999999999E-2</v>
      </c>
      <c r="BB171" s="26">
        <v>0.49</v>
      </c>
      <c r="BC171" s="26">
        <v>3.8975</v>
      </c>
      <c r="BD171" s="26">
        <v>0</v>
      </c>
      <c r="BE171" s="26">
        <v>5.5E-2</v>
      </c>
      <c r="BF171" s="26">
        <v>3.2650000000000001</v>
      </c>
      <c r="BG171" s="26">
        <v>1.2500000000000001E-2</v>
      </c>
      <c r="BH171" s="26">
        <v>0.45</v>
      </c>
      <c r="BI171" s="26">
        <v>3.8650000000000002</v>
      </c>
      <c r="BJ171" s="26">
        <v>0.02</v>
      </c>
      <c r="BK171" s="26">
        <v>0.35</v>
      </c>
      <c r="BL171" s="26">
        <v>3.35</v>
      </c>
      <c r="BM171" s="26">
        <v>0.02</v>
      </c>
      <c r="BN171" s="26">
        <v>0.42</v>
      </c>
      <c r="BO171" s="26">
        <v>3.7225000000000001</v>
      </c>
      <c r="BP171" s="26">
        <v>0.03</v>
      </c>
      <c r="BQ171" s="26">
        <v>0.71</v>
      </c>
      <c r="BR171" s="26">
        <v>2.9824999999999999</v>
      </c>
      <c r="BS171" s="26">
        <v>4.2500000000000003E-2</v>
      </c>
      <c r="BT171" s="26">
        <v>0.78</v>
      </c>
      <c r="BU171" s="26">
        <v>3.0225</v>
      </c>
      <c r="BV171" s="26">
        <v>0.05</v>
      </c>
      <c r="BW171" s="26">
        <v>0.66</v>
      </c>
      <c r="BX171" s="26">
        <v>2.7625000000000002</v>
      </c>
      <c r="BY171" s="26">
        <v>0.04</v>
      </c>
      <c r="BZ171" s="26">
        <v>0.57999999999999996</v>
      </c>
      <c r="CA171" s="26">
        <v>3.6724999999999999</v>
      </c>
      <c r="CB171" s="26">
        <v>0.03</v>
      </c>
      <c r="CC171" s="26">
        <v>0.36</v>
      </c>
      <c r="CD171" s="26">
        <v>3.1</v>
      </c>
      <c r="CE171" s="26">
        <v>0.05</v>
      </c>
      <c r="CF171" s="26">
        <v>0.64</v>
      </c>
      <c r="CG171" s="26">
        <v>3.0674999999999999</v>
      </c>
      <c r="CH171" s="26">
        <v>7.0000000000000007E-2</v>
      </c>
      <c r="CI171" s="26">
        <v>0.66500000000000004</v>
      </c>
      <c r="CJ171" s="26">
        <v>2.9075000000000002</v>
      </c>
    </row>
    <row r="172" spans="1:88" x14ac:dyDescent="0.3">
      <c r="A172" t="s">
        <v>269</v>
      </c>
      <c r="B172" s="26">
        <v>0.41249999999999998</v>
      </c>
      <c r="C172" s="26">
        <v>1.56</v>
      </c>
      <c r="D172" s="26">
        <v>3.46</v>
      </c>
      <c r="E172" s="26">
        <v>0.39250000000000002</v>
      </c>
      <c r="F172" s="26">
        <v>1.595</v>
      </c>
      <c r="G172" s="26">
        <v>3.7749999999999999</v>
      </c>
      <c r="H172" s="26">
        <v>0.35249999999999998</v>
      </c>
      <c r="I172" s="26">
        <v>1.385</v>
      </c>
      <c r="J172" s="26">
        <v>3.42</v>
      </c>
      <c r="K172" s="26">
        <v>6.7500000000000004E-2</v>
      </c>
      <c r="L172" s="26">
        <v>0.66500000000000004</v>
      </c>
      <c r="M172" s="26">
        <v>3.4049999999999998</v>
      </c>
      <c r="N172" s="26">
        <v>0.08</v>
      </c>
      <c r="O172" s="26">
        <v>0.96</v>
      </c>
      <c r="P172" s="26">
        <v>3.355</v>
      </c>
      <c r="Q172" s="26">
        <v>0.29249999999999998</v>
      </c>
      <c r="R172" s="26">
        <v>1.37</v>
      </c>
      <c r="S172" s="26">
        <v>3.4525000000000001</v>
      </c>
      <c r="T172" s="26">
        <v>0.28999999999999998</v>
      </c>
      <c r="U172" s="26">
        <v>1.355</v>
      </c>
      <c r="V172" s="26">
        <v>3.5175000000000001</v>
      </c>
      <c r="W172" s="26">
        <v>0.28000000000000003</v>
      </c>
      <c r="X172" s="26">
        <v>1.395</v>
      </c>
      <c r="Y172" s="26">
        <v>3.58</v>
      </c>
      <c r="Z172" s="26">
        <v>0.23250000000000001</v>
      </c>
      <c r="AA172" s="26">
        <v>1.26</v>
      </c>
      <c r="AB172" s="26">
        <v>3.7725</v>
      </c>
      <c r="AC172" s="26">
        <v>0.03</v>
      </c>
      <c r="AD172" s="26">
        <v>0.71499999999999997</v>
      </c>
      <c r="AE172" s="26">
        <v>4.4024999999999999</v>
      </c>
      <c r="AF172" s="26">
        <v>0.03</v>
      </c>
      <c r="AG172" s="26">
        <v>0.69</v>
      </c>
      <c r="AH172" s="26">
        <v>4.2450000000000001</v>
      </c>
      <c r="AI172" s="26">
        <v>2.5000000000000001E-2</v>
      </c>
      <c r="AJ172" s="26">
        <v>0.58499999999999996</v>
      </c>
      <c r="AK172" s="26">
        <v>3.7</v>
      </c>
      <c r="AL172" s="26">
        <v>2.5000000000000001E-2</v>
      </c>
      <c r="AM172" s="26">
        <v>0.61</v>
      </c>
      <c r="AN172" s="26">
        <v>3.64</v>
      </c>
      <c r="AO172" s="26">
        <v>5.2499999999999998E-2</v>
      </c>
      <c r="AP172" s="26">
        <v>0.8</v>
      </c>
      <c r="AQ172" s="26">
        <v>2.8675000000000002</v>
      </c>
      <c r="AR172" s="26">
        <v>0</v>
      </c>
      <c r="AS172" s="26">
        <v>0.34</v>
      </c>
      <c r="AT172" s="26">
        <v>4.0724999999999998</v>
      </c>
      <c r="AU172" s="26">
        <v>0</v>
      </c>
      <c r="AV172" s="26">
        <v>0.19500000000000001</v>
      </c>
      <c r="AW172" s="26">
        <v>3.2774999999999999</v>
      </c>
      <c r="AX172" s="26">
        <v>4.2500000000000003E-2</v>
      </c>
      <c r="AY172" s="26">
        <v>0.65500000000000003</v>
      </c>
      <c r="AZ172" s="26">
        <v>3.2124999999999999</v>
      </c>
      <c r="BA172" s="26">
        <v>0.04</v>
      </c>
      <c r="BB172" s="26">
        <v>0.64500000000000002</v>
      </c>
      <c r="BC172" s="26">
        <v>3.2524999999999999</v>
      </c>
      <c r="BD172" s="26">
        <v>0</v>
      </c>
      <c r="BE172" s="26">
        <v>7.4999999999999997E-2</v>
      </c>
      <c r="BF172" s="26">
        <v>3.8725000000000001</v>
      </c>
      <c r="BG172" s="26">
        <v>0.04</v>
      </c>
      <c r="BH172" s="26">
        <v>0.53500000000000003</v>
      </c>
      <c r="BI172" s="26">
        <v>3.53</v>
      </c>
      <c r="BJ172" s="26">
        <v>0.04</v>
      </c>
      <c r="BK172" s="26">
        <v>0.75</v>
      </c>
      <c r="BL172" s="26">
        <v>3.0975000000000001</v>
      </c>
      <c r="BM172" s="26">
        <v>3.2500000000000001E-2</v>
      </c>
      <c r="BN172" s="26">
        <v>0.68</v>
      </c>
      <c r="BO172" s="26">
        <v>3.48</v>
      </c>
      <c r="BP172" s="26">
        <v>0.22</v>
      </c>
      <c r="BQ172" s="26">
        <v>1.25</v>
      </c>
      <c r="BR172" s="26">
        <v>3.5175000000000001</v>
      </c>
      <c r="BS172" s="26">
        <v>0.23749999999999999</v>
      </c>
      <c r="BT172" s="26">
        <v>1.83</v>
      </c>
      <c r="BU172" s="26">
        <v>3.46</v>
      </c>
      <c r="BV172" s="26">
        <v>0.315</v>
      </c>
      <c r="BW172" s="26">
        <v>1.72</v>
      </c>
      <c r="BX172" s="26">
        <v>3.63</v>
      </c>
      <c r="BY172" s="26">
        <v>0.32250000000000001</v>
      </c>
      <c r="BZ172" s="26">
        <v>1.595</v>
      </c>
      <c r="CA172" s="26">
        <v>4.1725000000000003</v>
      </c>
      <c r="CB172" s="26">
        <v>0.24249999999999999</v>
      </c>
      <c r="CC172" s="26">
        <v>1.345</v>
      </c>
      <c r="CD172" s="26">
        <v>3.59</v>
      </c>
      <c r="CE172" s="26">
        <v>0.14499999999999999</v>
      </c>
      <c r="CF172" s="26">
        <v>0.89</v>
      </c>
      <c r="CG172" s="26">
        <v>3.63</v>
      </c>
      <c r="CH172" s="26">
        <v>0.30499999999999999</v>
      </c>
      <c r="CI172" s="26">
        <v>1.5549999999999999</v>
      </c>
      <c r="CJ172" s="26">
        <v>3.9375</v>
      </c>
    </row>
    <row r="173" spans="1:88" x14ac:dyDescent="0.3">
      <c r="A173" t="s">
        <v>270</v>
      </c>
      <c r="B173" s="26">
        <v>0.115</v>
      </c>
      <c r="C173" s="26">
        <v>2.0249999999999999</v>
      </c>
      <c r="D173" s="26">
        <v>4.7374999999999998</v>
      </c>
      <c r="E173" s="26">
        <v>0.1575</v>
      </c>
      <c r="F173" s="26">
        <v>1.93</v>
      </c>
      <c r="G173" s="26">
        <v>5.13</v>
      </c>
      <c r="H173" s="26">
        <v>0.23</v>
      </c>
      <c r="I173" s="26">
        <v>1.7849999999999999</v>
      </c>
      <c r="J173" s="26">
        <v>5.03</v>
      </c>
      <c r="K173" s="26">
        <v>0</v>
      </c>
      <c r="L173" s="26">
        <v>0.72499999999999998</v>
      </c>
      <c r="M173" s="26">
        <v>4.34</v>
      </c>
      <c r="N173" s="26">
        <v>1.4999999999999999E-2</v>
      </c>
      <c r="O173" s="26">
        <v>0.59</v>
      </c>
      <c r="P173" s="26">
        <v>4.66</v>
      </c>
      <c r="Q173" s="26">
        <v>0.16500000000000001</v>
      </c>
      <c r="R173" s="26">
        <v>1.5449999999999999</v>
      </c>
      <c r="S173" s="26">
        <v>4.4974999999999996</v>
      </c>
      <c r="T173" s="26">
        <v>0.16250000000000001</v>
      </c>
      <c r="U173" s="26">
        <v>1.51</v>
      </c>
      <c r="V173" s="26">
        <v>4.45</v>
      </c>
      <c r="W173" s="26">
        <v>0.14249999999999999</v>
      </c>
      <c r="X173" s="26">
        <v>1.28</v>
      </c>
      <c r="Y173" s="26">
        <v>4.1325000000000003</v>
      </c>
      <c r="Z173" s="26">
        <v>0.13</v>
      </c>
      <c r="AA173" s="26">
        <v>1.2649999999999999</v>
      </c>
      <c r="AB173" s="26">
        <v>4.1349999999999998</v>
      </c>
      <c r="AC173" s="26">
        <v>0</v>
      </c>
      <c r="AD173" s="26">
        <v>0.93500000000000005</v>
      </c>
      <c r="AE173" s="26">
        <v>3.165</v>
      </c>
      <c r="AF173" s="26">
        <v>0</v>
      </c>
      <c r="AG173" s="26">
        <v>0.90500000000000003</v>
      </c>
      <c r="AH173" s="26">
        <v>3.15</v>
      </c>
      <c r="AI173" s="26">
        <v>0</v>
      </c>
      <c r="AJ173" s="26">
        <v>0.86</v>
      </c>
      <c r="AK173" s="26">
        <v>2.97</v>
      </c>
      <c r="AL173" s="26">
        <v>0</v>
      </c>
      <c r="AM173" s="26">
        <v>0.84499999999999997</v>
      </c>
      <c r="AN173" s="26">
        <v>2.9750000000000001</v>
      </c>
      <c r="AO173" s="26">
        <v>2.5000000000000001E-3</v>
      </c>
      <c r="AP173" s="26">
        <v>0.89</v>
      </c>
      <c r="AQ173" s="26">
        <v>2.8075000000000001</v>
      </c>
      <c r="AR173" s="26">
        <v>0</v>
      </c>
      <c r="AS173" s="26">
        <v>0.3</v>
      </c>
      <c r="AT173" s="26">
        <v>3.1324999999999998</v>
      </c>
      <c r="AU173" s="26">
        <v>0</v>
      </c>
      <c r="AV173" s="26">
        <v>0.23</v>
      </c>
      <c r="AW173" s="26">
        <v>2.6475</v>
      </c>
      <c r="AX173" s="26">
        <v>0.02</v>
      </c>
      <c r="AY173" s="26">
        <v>0.78500000000000003</v>
      </c>
      <c r="AZ173" s="26">
        <v>3.1375000000000002</v>
      </c>
      <c r="BA173" s="26">
        <v>2.2499999999999999E-2</v>
      </c>
      <c r="BB173" s="26">
        <v>0.77500000000000002</v>
      </c>
      <c r="BC173" s="26">
        <v>3.1225000000000001</v>
      </c>
      <c r="BD173" s="26">
        <v>0</v>
      </c>
      <c r="BE173" s="26">
        <v>0.44</v>
      </c>
      <c r="BF173" s="26">
        <v>2.9824999999999999</v>
      </c>
      <c r="BG173" s="26">
        <v>2.2499999999999999E-2</v>
      </c>
      <c r="BH173" s="26">
        <v>0.63</v>
      </c>
      <c r="BI173" s="26">
        <v>2.9525000000000001</v>
      </c>
      <c r="BJ173" s="26">
        <v>0.02</v>
      </c>
      <c r="BK173" s="26">
        <v>0.62</v>
      </c>
      <c r="BL173" s="26">
        <v>3.2725</v>
      </c>
      <c r="BM173" s="26">
        <v>2.2499999999999999E-2</v>
      </c>
      <c r="BN173" s="26">
        <v>0.58499999999999996</v>
      </c>
      <c r="BO173" s="26">
        <v>3.3</v>
      </c>
      <c r="BP173" s="26">
        <v>0.1825</v>
      </c>
      <c r="BQ173" s="26">
        <v>2.2400000000000002</v>
      </c>
      <c r="BR173" s="26">
        <v>5.5374999999999996</v>
      </c>
      <c r="BS173" s="26">
        <v>0.24</v>
      </c>
      <c r="BT173" s="26">
        <v>2.1850000000000001</v>
      </c>
      <c r="BU173" s="26">
        <v>4.72</v>
      </c>
      <c r="BV173" s="26">
        <v>0.25750000000000001</v>
      </c>
      <c r="BW173" s="26">
        <v>2.1</v>
      </c>
      <c r="BX173" s="26">
        <v>4.5575000000000001</v>
      </c>
      <c r="BY173" s="26">
        <v>0.1875</v>
      </c>
      <c r="BZ173" s="26">
        <v>1.925</v>
      </c>
      <c r="CA173" s="26">
        <v>3.6974999999999998</v>
      </c>
      <c r="CB173" s="26">
        <v>0.15</v>
      </c>
      <c r="CC173" s="26">
        <v>1.42</v>
      </c>
      <c r="CD173" s="26">
        <v>3.8050000000000002</v>
      </c>
      <c r="CE173" s="26">
        <v>0.1225</v>
      </c>
      <c r="CF173" s="26">
        <v>1.085</v>
      </c>
      <c r="CG173" s="26">
        <v>4.1500000000000004</v>
      </c>
      <c r="CH173" s="26">
        <v>0.13500000000000001</v>
      </c>
      <c r="CI173" s="26">
        <v>1.3149999999999999</v>
      </c>
      <c r="CJ173" s="26">
        <v>3.8650000000000002</v>
      </c>
    </row>
    <row r="174" spans="1:88" x14ac:dyDescent="0.3">
      <c r="A174" t="s">
        <v>271</v>
      </c>
      <c r="B174" s="26">
        <v>0.34</v>
      </c>
      <c r="C174" s="26">
        <v>1.865</v>
      </c>
      <c r="D174" s="26">
        <v>5.37</v>
      </c>
      <c r="E174" s="26">
        <v>0.4375</v>
      </c>
      <c r="F174" s="26">
        <v>2.37</v>
      </c>
      <c r="G174" s="26">
        <v>4.9474999999999998</v>
      </c>
      <c r="H174" s="26">
        <v>0.39250000000000002</v>
      </c>
      <c r="I174" s="26">
        <v>2.105</v>
      </c>
      <c r="J174" s="26">
        <v>5.1950000000000003</v>
      </c>
      <c r="K174" s="26">
        <v>0.06</v>
      </c>
      <c r="L174" s="26">
        <v>0.90500000000000003</v>
      </c>
      <c r="M174" s="26">
        <v>5.41</v>
      </c>
      <c r="N174" s="26">
        <v>0.13500000000000001</v>
      </c>
      <c r="O174" s="26">
        <v>1.22</v>
      </c>
      <c r="P174" s="26">
        <v>5.9249999999999998</v>
      </c>
      <c r="Q174" s="26">
        <v>0.35499999999999998</v>
      </c>
      <c r="R174" s="26">
        <v>1.79</v>
      </c>
      <c r="S174" s="26">
        <v>5.9574999999999996</v>
      </c>
      <c r="T174" s="26">
        <v>0.34749999999999998</v>
      </c>
      <c r="U174" s="26">
        <v>1.825</v>
      </c>
      <c r="V174" s="26">
        <v>6.0025000000000004</v>
      </c>
      <c r="W174" s="26">
        <v>0.28249999999999997</v>
      </c>
      <c r="X174" s="26">
        <v>1.56</v>
      </c>
      <c r="Y174" s="26">
        <v>5.49</v>
      </c>
      <c r="Z174" s="26">
        <v>0.27250000000000002</v>
      </c>
      <c r="AA174" s="26">
        <v>1.655</v>
      </c>
      <c r="AB174" s="26">
        <v>5.0125000000000002</v>
      </c>
      <c r="AC174" s="26">
        <v>5.2499999999999998E-2</v>
      </c>
      <c r="AD174" s="26">
        <v>0.8</v>
      </c>
      <c r="AE174" s="26">
        <v>4.18</v>
      </c>
      <c r="AF174" s="26">
        <v>5.7500000000000002E-2</v>
      </c>
      <c r="AG174" s="26">
        <v>0.745</v>
      </c>
      <c r="AH174" s="26">
        <v>3.91</v>
      </c>
      <c r="AI174" s="26">
        <v>0.1</v>
      </c>
      <c r="AJ174" s="26">
        <v>0.68</v>
      </c>
      <c r="AK174" s="26">
        <v>3.9275000000000002</v>
      </c>
      <c r="AL174" s="26">
        <v>0.1</v>
      </c>
      <c r="AM174" s="26">
        <v>0.67500000000000004</v>
      </c>
      <c r="AN174" s="26">
        <v>3.8624999999999998</v>
      </c>
      <c r="AO174" s="26">
        <v>0.125</v>
      </c>
      <c r="AP174" s="26">
        <v>0.77500000000000002</v>
      </c>
      <c r="AQ174" s="26">
        <v>3.4674999999999998</v>
      </c>
      <c r="AR174" s="26">
        <v>2.5000000000000001E-3</v>
      </c>
      <c r="AS174" s="26">
        <v>0.44</v>
      </c>
      <c r="AT174" s="26">
        <v>4.0350000000000001</v>
      </c>
      <c r="AU174" s="26">
        <v>2.5000000000000001E-3</v>
      </c>
      <c r="AV174" s="26">
        <v>0.27</v>
      </c>
      <c r="AW174" s="26">
        <v>3.9474999999999998</v>
      </c>
      <c r="AX174" s="26">
        <v>0.14249999999999999</v>
      </c>
      <c r="AY174" s="26">
        <v>0.85</v>
      </c>
      <c r="AZ174" s="26">
        <v>3.71</v>
      </c>
      <c r="BA174" s="26">
        <v>0.13750000000000001</v>
      </c>
      <c r="BB174" s="26">
        <v>0.88</v>
      </c>
      <c r="BC174" s="26">
        <v>3.7650000000000001</v>
      </c>
      <c r="BD174" s="26">
        <v>0</v>
      </c>
      <c r="BE174" s="26">
        <v>0.35499999999999998</v>
      </c>
      <c r="BF174" s="26">
        <v>4.2125000000000004</v>
      </c>
      <c r="BG174" s="26">
        <v>0.11749999999999999</v>
      </c>
      <c r="BH174" s="26">
        <v>0.86499999999999999</v>
      </c>
      <c r="BI174" s="26">
        <v>3.9525000000000001</v>
      </c>
      <c r="BJ174" s="26">
        <v>8.2500000000000004E-2</v>
      </c>
      <c r="BK174" s="26">
        <v>1.2849999999999999</v>
      </c>
      <c r="BL174" s="26">
        <v>4.0250000000000004</v>
      </c>
      <c r="BM174" s="26">
        <v>8.5000000000000006E-2</v>
      </c>
      <c r="BN174" s="26">
        <v>1.42</v>
      </c>
      <c r="BO174" s="26">
        <v>4.4574999999999996</v>
      </c>
      <c r="BP174" s="26">
        <v>0.3125</v>
      </c>
      <c r="BQ174" s="26">
        <v>1.6</v>
      </c>
      <c r="BR174" s="26">
        <v>5.2575000000000003</v>
      </c>
      <c r="BS174" s="26">
        <v>0.38</v>
      </c>
      <c r="BT174" s="26">
        <v>1.895</v>
      </c>
      <c r="BU174" s="26">
        <v>5.1074999999999999</v>
      </c>
      <c r="BV174" s="26">
        <v>0.39500000000000002</v>
      </c>
      <c r="BW174" s="26">
        <v>1.89</v>
      </c>
      <c r="BX174" s="26">
        <v>4.4550000000000001</v>
      </c>
      <c r="BY174" s="26">
        <v>0.3725</v>
      </c>
      <c r="BZ174" s="26">
        <v>1.4750000000000001</v>
      </c>
      <c r="CA174" s="26">
        <v>4.0750000000000002</v>
      </c>
      <c r="CB174" s="26">
        <v>0.21</v>
      </c>
      <c r="CC174" s="26">
        <v>1.2350000000000001</v>
      </c>
      <c r="CD174" s="26">
        <v>3.49</v>
      </c>
      <c r="CE174" s="26">
        <v>0.18</v>
      </c>
      <c r="CF174" s="26">
        <v>1.61</v>
      </c>
      <c r="CG174" s="26">
        <v>4.25</v>
      </c>
      <c r="CH174" s="26">
        <v>0.1825</v>
      </c>
      <c r="CI174" s="26">
        <v>1.91</v>
      </c>
      <c r="CJ174" s="26">
        <v>3.915</v>
      </c>
    </row>
    <row r="175" spans="1:88" x14ac:dyDescent="0.3">
      <c r="A175" t="s">
        <v>272</v>
      </c>
      <c r="B175" s="26">
        <v>0.28249999999999997</v>
      </c>
      <c r="C175" s="26">
        <v>2.4649999999999999</v>
      </c>
      <c r="D175" s="26">
        <v>4.8475000000000001</v>
      </c>
      <c r="E175" s="26">
        <v>0.51249999999999996</v>
      </c>
      <c r="F175" s="26">
        <v>2.57</v>
      </c>
      <c r="G175" s="26">
        <v>5.4175000000000004</v>
      </c>
      <c r="H175" s="26">
        <v>0.57499999999999996</v>
      </c>
      <c r="I175" s="26">
        <v>2.52</v>
      </c>
      <c r="J175" s="26">
        <v>5.1449999999999996</v>
      </c>
      <c r="K175" s="26">
        <v>0.14000000000000001</v>
      </c>
      <c r="L175" s="26">
        <v>2.0499999999999998</v>
      </c>
      <c r="M175" s="26">
        <v>6.6574999999999998</v>
      </c>
      <c r="N175" s="26">
        <v>0.16250000000000001</v>
      </c>
      <c r="O175" s="26">
        <v>2.12</v>
      </c>
      <c r="P175" s="26">
        <v>6.2725</v>
      </c>
      <c r="Q175" s="26">
        <v>0.64249999999999996</v>
      </c>
      <c r="R175" s="26">
        <v>2.54</v>
      </c>
      <c r="S175" s="26">
        <v>5.0625</v>
      </c>
      <c r="T175" s="26">
        <v>0.63</v>
      </c>
      <c r="U175" s="26">
        <v>2.5299999999999998</v>
      </c>
      <c r="V175" s="26">
        <v>4.9800000000000004</v>
      </c>
      <c r="W175" s="26">
        <v>0.52500000000000002</v>
      </c>
      <c r="X175" s="26">
        <v>2.42</v>
      </c>
      <c r="Y175" s="26">
        <v>4.34</v>
      </c>
      <c r="Z175" s="26">
        <v>0.41749999999999998</v>
      </c>
      <c r="AA175" s="26">
        <v>2.19</v>
      </c>
      <c r="AB175" s="26">
        <v>4.0625</v>
      </c>
      <c r="AC175" s="26">
        <v>0.14249999999999999</v>
      </c>
      <c r="AD175" s="26">
        <v>1.645</v>
      </c>
      <c r="AE175" s="26">
        <v>5.1150000000000002</v>
      </c>
      <c r="AF175" s="26">
        <v>0.13</v>
      </c>
      <c r="AG175" s="26">
        <v>1.575</v>
      </c>
      <c r="AH175" s="26">
        <v>4.9850000000000003</v>
      </c>
      <c r="AI175" s="26">
        <v>0.13750000000000001</v>
      </c>
      <c r="AJ175" s="26">
        <v>1.335</v>
      </c>
      <c r="AK175" s="26">
        <v>4.3499999999999996</v>
      </c>
      <c r="AL175" s="26">
        <v>0.1575</v>
      </c>
      <c r="AM175" s="26">
        <v>1.345</v>
      </c>
      <c r="AN175" s="26">
        <v>4.79</v>
      </c>
      <c r="AO175" s="26">
        <v>0.25</v>
      </c>
      <c r="AP175" s="26">
        <v>1.1499999999999999</v>
      </c>
      <c r="AQ175" s="26">
        <v>4.6375000000000002</v>
      </c>
      <c r="AR175" s="26">
        <v>0</v>
      </c>
      <c r="AS175" s="26">
        <v>1.18</v>
      </c>
      <c r="AT175" s="26">
        <v>5.54</v>
      </c>
      <c r="AU175" s="26">
        <v>0</v>
      </c>
      <c r="AV175" s="26">
        <v>0.98</v>
      </c>
      <c r="AW175" s="26">
        <v>4.3375000000000004</v>
      </c>
      <c r="AX175" s="26">
        <v>0.24</v>
      </c>
      <c r="AY175" s="26">
        <v>1.21</v>
      </c>
      <c r="AZ175" s="26">
        <v>4.0149999999999997</v>
      </c>
      <c r="BA175" s="26">
        <v>0.23</v>
      </c>
      <c r="BB175" s="26">
        <v>1.2050000000000001</v>
      </c>
      <c r="BC175" s="26">
        <v>3.9849999999999999</v>
      </c>
      <c r="BD175" s="26">
        <v>0</v>
      </c>
      <c r="BE175" s="26">
        <v>0.93</v>
      </c>
      <c r="BF175" s="26">
        <v>5.0599999999999996</v>
      </c>
      <c r="BG175" s="26">
        <v>0.29249999999999998</v>
      </c>
      <c r="BH175" s="26">
        <v>1.28</v>
      </c>
      <c r="BI175" s="26">
        <v>3.8224999999999998</v>
      </c>
      <c r="BJ175" s="26">
        <v>0.17</v>
      </c>
      <c r="BK175" s="26">
        <v>1.2450000000000001</v>
      </c>
      <c r="BL175" s="26">
        <v>4.96</v>
      </c>
      <c r="BM175" s="26">
        <v>0.20250000000000001</v>
      </c>
      <c r="BN175" s="26">
        <v>1.1950000000000001</v>
      </c>
      <c r="BO175" s="26">
        <v>4.97</v>
      </c>
      <c r="BP175" s="26">
        <v>0.27</v>
      </c>
      <c r="BQ175" s="26">
        <v>2.33</v>
      </c>
      <c r="BR175" s="26">
        <v>5.2</v>
      </c>
      <c r="BS175" s="26">
        <v>0.35249999999999998</v>
      </c>
      <c r="BT175" s="26">
        <v>2.11</v>
      </c>
      <c r="BU175" s="26">
        <v>4.53</v>
      </c>
      <c r="BV175" s="26">
        <v>0.44500000000000001</v>
      </c>
      <c r="BW175" s="26">
        <v>1.875</v>
      </c>
      <c r="BX175" s="26">
        <v>4.3949999999999996</v>
      </c>
      <c r="BY175" s="26">
        <v>0.5</v>
      </c>
      <c r="BZ175" s="26">
        <v>1.53</v>
      </c>
      <c r="CA175" s="26">
        <v>4.3600000000000003</v>
      </c>
      <c r="CB175" s="26">
        <v>0.55249999999999999</v>
      </c>
      <c r="CC175" s="26">
        <v>1.69</v>
      </c>
      <c r="CD175" s="26">
        <v>3.1150000000000002</v>
      </c>
      <c r="CE175" s="26">
        <v>0.36249999999999999</v>
      </c>
      <c r="CF175" s="26">
        <v>1.67</v>
      </c>
      <c r="CG175" s="26">
        <v>4.9749999999999996</v>
      </c>
      <c r="CH175" s="26">
        <v>0.5625</v>
      </c>
      <c r="CI175" s="26">
        <v>1.81</v>
      </c>
      <c r="CJ175" s="26">
        <v>3.9849999999999999</v>
      </c>
    </row>
    <row r="176" spans="1:88" x14ac:dyDescent="0.3">
      <c r="A176" t="s">
        <v>102</v>
      </c>
      <c r="B176" s="26">
        <v>0.3775</v>
      </c>
      <c r="C176" s="26">
        <v>1.875</v>
      </c>
      <c r="D176" s="26">
        <v>3.7825000000000002</v>
      </c>
      <c r="E176" s="26">
        <v>0.40250000000000002</v>
      </c>
      <c r="F176" s="26">
        <v>1.575</v>
      </c>
      <c r="G176" s="26">
        <v>4.335</v>
      </c>
      <c r="H176" s="26">
        <v>0.39750000000000002</v>
      </c>
      <c r="I176" s="26">
        <v>1.635</v>
      </c>
      <c r="J176" s="26">
        <v>4.0475000000000003</v>
      </c>
      <c r="K176" s="26">
        <v>8.5000000000000006E-2</v>
      </c>
      <c r="L176" s="26">
        <v>0.57999999999999996</v>
      </c>
      <c r="M176" s="26">
        <v>3.8525</v>
      </c>
      <c r="N176" s="26">
        <v>0.1</v>
      </c>
      <c r="O176" s="26">
        <v>0.66</v>
      </c>
      <c r="P176" s="26">
        <v>4.17</v>
      </c>
      <c r="Q176" s="26">
        <v>0.33500000000000002</v>
      </c>
      <c r="R176" s="26">
        <v>1.2849999999999999</v>
      </c>
      <c r="S176" s="26">
        <v>4.1275000000000004</v>
      </c>
      <c r="T176" s="26">
        <v>0.32500000000000001</v>
      </c>
      <c r="U176" s="26">
        <v>1.2749999999999999</v>
      </c>
      <c r="V176" s="26">
        <v>4.07</v>
      </c>
      <c r="W176" s="26">
        <v>0.255</v>
      </c>
      <c r="X176" s="26">
        <v>1.5149999999999999</v>
      </c>
      <c r="Y176" s="26">
        <v>4.1375000000000002</v>
      </c>
      <c r="Z176" s="26">
        <v>0.22500000000000001</v>
      </c>
      <c r="AA176" s="26">
        <v>1.2649999999999999</v>
      </c>
      <c r="AB176" s="26">
        <v>3.7349999999999999</v>
      </c>
      <c r="AC176" s="26">
        <v>2.5000000000000001E-3</v>
      </c>
      <c r="AD176" s="26">
        <v>0.61</v>
      </c>
      <c r="AE176" s="26">
        <v>2.8824999999999998</v>
      </c>
      <c r="AF176" s="26">
        <v>2.5000000000000001E-3</v>
      </c>
      <c r="AG176" s="26">
        <v>0.7</v>
      </c>
      <c r="AH176" s="26">
        <v>2.73</v>
      </c>
      <c r="AI176" s="26">
        <v>2.5000000000000001E-3</v>
      </c>
      <c r="AJ176" s="26">
        <v>0.745</v>
      </c>
      <c r="AK176" s="26">
        <v>2.6675</v>
      </c>
      <c r="AL176" s="26">
        <v>2.5000000000000001E-3</v>
      </c>
      <c r="AM176" s="26">
        <v>0.755</v>
      </c>
      <c r="AN176" s="26">
        <v>2.6124999999999998</v>
      </c>
      <c r="AO176" s="26">
        <v>2.5000000000000001E-2</v>
      </c>
      <c r="AP176" s="26">
        <v>0.745</v>
      </c>
      <c r="AQ176" s="26">
        <v>2.7749999999999999</v>
      </c>
      <c r="AR176" s="26">
        <v>0</v>
      </c>
      <c r="AS176" s="26">
        <v>0.51500000000000001</v>
      </c>
      <c r="AT176" s="26">
        <v>3.0024999999999999</v>
      </c>
      <c r="AU176" s="26">
        <v>0</v>
      </c>
      <c r="AV176" s="26">
        <v>0.31</v>
      </c>
      <c r="AW176" s="26">
        <v>2.0950000000000002</v>
      </c>
      <c r="AX176" s="26">
        <v>3.5000000000000003E-2</v>
      </c>
      <c r="AY176" s="26">
        <v>0.64</v>
      </c>
      <c r="AZ176" s="26">
        <v>2.9024999999999999</v>
      </c>
      <c r="BA176" s="26">
        <v>3.5000000000000003E-2</v>
      </c>
      <c r="BB176" s="26">
        <v>0.65</v>
      </c>
      <c r="BC176" s="26">
        <v>2.8574999999999999</v>
      </c>
      <c r="BD176" s="26">
        <v>0</v>
      </c>
      <c r="BE176" s="26">
        <v>0.11</v>
      </c>
      <c r="BF176" s="26">
        <v>1.86</v>
      </c>
      <c r="BG176" s="26">
        <v>4.2500000000000003E-2</v>
      </c>
      <c r="BH176" s="26">
        <v>0.56499999999999995</v>
      </c>
      <c r="BI176" s="26">
        <v>2.6974999999999998</v>
      </c>
      <c r="BJ176" s="26">
        <v>3.7499999999999999E-2</v>
      </c>
      <c r="BK176" s="26">
        <v>0.495</v>
      </c>
      <c r="BL176" s="26">
        <v>2.75</v>
      </c>
      <c r="BM176" s="26">
        <v>0.04</v>
      </c>
      <c r="BN176" s="26">
        <v>0.57499999999999996</v>
      </c>
      <c r="BO176" s="26">
        <v>2.99</v>
      </c>
      <c r="BP176" s="26">
        <v>0.185</v>
      </c>
      <c r="BQ176" s="26">
        <v>1.4750000000000001</v>
      </c>
      <c r="BR176" s="26">
        <v>4.585</v>
      </c>
      <c r="BS176" s="26">
        <v>0.27500000000000002</v>
      </c>
      <c r="BT176" s="26">
        <v>1.28</v>
      </c>
      <c r="BU176" s="26">
        <v>4.6025</v>
      </c>
      <c r="BV176" s="26">
        <v>0.30249999999999999</v>
      </c>
      <c r="BW176" s="26">
        <v>1.325</v>
      </c>
      <c r="BX176" s="26">
        <v>4.37</v>
      </c>
      <c r="BY176" s="26">
        <v>0.25</v>
      </c>
      <c r="BZ176" s="26">
        <v>1.375</v>
      </c>
      <c r="CA176" s="26">
        <v>3.9649999999999999</v>
      </c>
      <c r="CB176" s="26">
        <v>0.16750000000000001</v>
      </c>
      <c r="CC176" s="26">
        <v>1.175</v>
      </c>
      <c r="CD176" s="26">
        <v>3.1974999999999998</v>
      </c>
      <c r="CE176" s="26">
        <v>0.20250000000000001</v>
      </c>
      <c r="CF176" s="26">
        <v>1.03</v>
      </c>
      <c r="CG176" s="26">
        <v>3.1875</v>
      </c>
      <c r="CH176" s="26">
        <v>0.21</v>
      </c>
      <c r="CI176" s="26">
        <v>1.01</v>
      </c>
      <c r="CJ176" s="26">
        <v>3.09</v>
      </c>
    </row>
    <row r="177" spans="1:88" x14ac:dyDescent="0.3">
      <c r="A177" t="s">
        <v>273</v>
      </c>
      <c r="B177" s="26">
        <v>0.1825</v>
      </c>
      <c r="C177" s="26">
        <v>1.105</v>
      </c>
      <c r="D177" s="26">
        <v>4.6475</v>
      </c>
      <c r="E177" s="26">
        <v>0.1575</v>
      </c>
      <c r="F177" s="26">
        <v>1.645</v>
      </c>
      <c r="G177" s="26">
        <v>5.21</v>
      </c>
      <c r="H177" s="26">
        <v>0.17</v>
      </c>
      <c r="I177" s="26">
        <v>1.95</v>
      </c>
      <c r="J177" s="26">
        <v>5.26</v>
      </c>
      <c r="K177" s="26">
        <v>0.03</v>
      </c>
      <c r="L177" s="26">
        <v>0.79</v>
      </c>
      <c r="M177" s="26">
        <v>3.2025000000000001</v>
      </c>
      <c r="N177" s="26">
        <v>5.7500000000000002E-2</v>
      </c>
      <c r="O177" s="26">
        <v>0.76500000000000001</v>
      </c>
      <c r="P177" s="26">
        <v>4.2125000000000004</v>
      </c>
      <c r="Q177" s="26">
        <v>0.17499999999999999</v>
      </c>
      <c r="R177" s="26">
        <v>1.6950000000000001</v>
      </c>
      <c r="S177" s="26">
        <v>4.4249999999999998</v>
      </c>
      <c r="T177" s="26">
        <v>0.17249999999999999</v>
      </c>
      <c r="U177" s="26">
        <v>1.73</v>
      </c>
      <c r="V177" s="26">
        <v>4.45</v>
      </c>
      <c r="W177" s="26">
        <v>0.13500000000000001</v>
      </c>
      <c r="X177" s="26">
        <v>1.7549999999999999</v>
      </c>
      <c r="Y177" s="26">
        <v>5.0374999999999996</v>
      </c>
      <c r="Z177" s="26">
        <v>0.1125</v>
      </c>
      <c r="AA177" s="26">
        <v>1.7250000000000001</v>
      </c>
      <c r="AB177" s="26">
        <v>4.6725000000000003</v>
      </c>
      <c r="AC177" s="26">
        <v>0</v>
      </c>
      <c r="AD177" s="26">
        <v>0.81499999999999995</v>
      </c>
      <c r="AE177" s="26">
        <v>3.2225000000000001</v>
      </c>
      <c r="AF177" s="26">
        <v>0</v>
      </c>
      <c r="AG177" s="26">
        <v>0.75</v>
      </c>
      <c r="AH177" s="26">
        <v>3.2749999999999999</v>
      </c>
      <c r="AI177" s="26">
        <v>0</v>
      </c>
      <c r="AJ177" s="26">
        <v>0.68</v>
      </c>
      <c r="AK177" s="26">
        <v>3.2574999999999998</v>
      </c>
      <c r="AL177" s="26">
        <v>0</v>
      </c>
      <c r="AM177" s="26">
        <v>0.66500000000000004</v>
      </c>
      <c r="AN177" s="26">
        <v>3.24</v>
      </c>
      <c r="AO177" s="26">
        <v>0</v>
      </c>
      <c r="AP177" s="26">
        <v>0.81499999999999995</v>
      </c>
      <c r="AQ177" s="26">
        <v>2.9674999999999998</v>
      </c>
      <c r="AR177" s="26">
        <v>0</v>
      </c>
      <c r="AS177" s="26">
        <v>0.12</v>
      </c>
      <c r="AT177" s="26">
        <v>3.7475000000000001</v>
      </c>
      <c r="AU177" s="26">
        <v>0</v>
      </c>
      <c r="AV177" s="26">
        <v>0.105</v>
      </c>
      <c r="AW177" s="26">
        <v>3.73</v>
      </c>
      <c r="AX177" s="26">
        <v>2.5000000000000001E-3</v>
      </c>
      <c r="AY177" s="26">
        <v>0.65500000000000003</v>
      </c>
      <c r="AZ177" s="26">
        <v>3.0724999999999998</v>
      </c>
      <c r="BA177" s="26">
        <v>2.5000000000000001E-3</v>
      </c>
      <c r="BB177" s="26">
        <v>0.64500000000000002</v>
      </c>
      <c r="BC177" s="26">
        <v>3.0649999999999999</v>
      </c>
      <c r="BD177" s="26">
        <v>0</v>
      </c>
      <c r="BE177" s="26">
        <v>2.5000000000000001E-2</v>
      </c>
      <c r="BF177" s="26">
        <v>3.2075</v>
      </c>
      <c r="BG177" s="26">
        <v>0</v>
      </c>
      <c r="BH177" s="26">
        <v>0.625</v>
      </c>
      <c r="BI177" s="26">
        <v>3.18</v>
      </c>
      <c r="BJ177" s="26">
        <v>0.01</v>
      </c>
      <c r="BK177" s="26">
        <v>0.8</v>
      </c>
      <c r="BL177" s="26">
        <v>3.1775000000000002</v>
      </c>
      <c r="BM177" s="26">
        <v>0</v>
      </c>
      <c r="BN177" s="26">
        <v>0.84499999999999997</v>
      </c>
      <c r="BO177" s="26">
        <v>3.4350000000000001</v>
      </c>
      <c r="BP177" s="26">
        <v>0.1</v>
      </c>
      <c r="BQ177" s="26">
        <v>1.1100000000000001</v>
      </c>
      <c r="BR177" s="26">
        <v>3.9950000000000001</v>
      </c>
      <c r="BS177" s="26">
        <v>7.2499999999999995E-2</v>
      </c>
      <c r="BT177" s="26">
        <v>1.96</v>
      </c>
      <c r="BU177" s="26">
        <v>4.0925000000000002</v>
      </c>
      <c r="BV177" s="26">
        <v>5.2499999999999998E-2</v>
      </c>
      <c r="BW177" s="26">
        <v>2.0449999999999999</v>
      </c>
      <c r="BX177" s="26">
        <v>4.1349999999999998</v>
      </c>
      <c r="BY177" s="26">
        <v>7.0000000000000007E-2</v>
      </c>
      <c r="BZ177" s="26">
        <v>1.64</v>
      </c>
      <c r="CA177" s="26">
        <v>4.3499999999999996</v>
      </c>
      <c r="CB177" s="26">
        <v>0.09</v>
      </c>
      <c r="CC177" s="26">
        <v>1.4850000000000001</v>
      </c>
      <c r="CD177" s="26">
        <v>3.6175000000000002</v>
      </c>
      <c r="CE177" s="26">
        <v>5.7500000000000002E-2</v>
      </c>
      <c r="CF177" s="26">
        <v>1.26</v>
      </c>
      <c r="CG177" s="26">
        <v>4.0125000000000002</v>
      </c>
      <c r="CH177" s="26">
        <v>0.2</v>
      </c>
      <c r="CI177" s="26">
        <v>1.5149999999999999</v>
      </c>
      <c r="CJ177" s="26">
        <v>4.415</v>
      </c>
    </row>
    <row r="178" spans="1:88" x14ac:dyDescent="0.3">
      <c r="A178" t="s">
        <v>274</v>
      </c>
      <c r="B178" s="26">
        <v>0.10249999999999999</v>
      </c>
      <c r="C178" s="26">
        <v>1.49</v>
      </c>
      <c r="D178" s="26">
        <v>4.9074999999999998</v>
      </c>
      <c r="E178" s="26">
        <v>0.16250000000000001</v>
      </c>
      <c r="F178" s="26">
        <v>1.77</v>
      </c>
      <c r="G178" s="26">
        <v>5.0975000000000001</v>
      </c>
      <c r="H178" s="26">
        <v>0.16</v>
      </c>
      <c r="I178" s="26">
        <v>1.76</v>
      </c>
      <c r="J178" s="26">
        <v>4.8574999999999999</v>
      </c>
      <c r="K178" s="26">
        <v>8.2500000000000004E-2</v>
      </c>
      <c r="L178" s="26">
        <v>0.69499999999999995</v>
      </c>
      <c r="M178" s="26">
        <v>4.0599999999999996</v>
      </c>
      <c r="N178" s="26">
        <v>0.08</v>
      </c>
      <c r="O178" s="26">
        <v>0.59499999999999997</v>
      </c>
      <c r="P178" s="26">
        <v>3.9275000000000002</v>
      </c>
      <c r="Q178" s="26">
        <v>0.185</v>
      </c>
      <c r="R178" s="26">
        <v>1.355</v>
      </c>
      <c r="S178" s="26">
        <v>4.5425000000000004</v>
      </c>
      <c r="T178" s="26">
        <v>0.1825</v>
      </c>
      <c r="U178" s="26">
        <v>1.345</v>
      </c>
      <c r="V178" s="26">
        <v>4.5975000000000001</v>
      </c>
      <c r="W178" s="26">
        <v>0.16250000000000001</v>
      </c>
      <c r="X178" s="26">
        <v>1.2450000000000001</v>
      </c>
      <c r="Y178" s="26">
        <v>4.6325000000000003</v>
      </c>
      <c r="Z178" s="26">
        <v>0.17249999999999999</v>
      </c>
      <c r="AA178" s="26">
        <v>1.0249999999999999</v>
      </c>
      <c r="AB178" s="26">
        <v>4.1574999999999998</v>
      </c>
      <c r="AC178" s="26">
        <v>0</v>
      </c>
      <c r="AD178" s="26">
        <v>0.35</v>
      </c>
      <c r="AE178" s="26">
        <v>3.3675000000000002</v>
      </c>
      <c r="AF178" s="26">
        <v>0</v>
      </c>
      <c r="AG178" s="26">
        <v>0.38500000000000001</v>
      </c>
      <c r="AH178" s="26">
        <v>3.5150000000000001</v>
      </c>
      <c r="AI178" s="26">
        <v>0</v>
      </c>
      <c r="AJ178" s="26">
        <v>0.54</v>
      </c>
      <c r="AK178" s="26">
        <v>3.4874999999999998</v>
      </c>
      <c r="AL178" s="26">
        <v>0</v>
      </c>
      <c r="AM178" s="26">
        <v>0.55000000000000004</v>
      </c>
      <c r="AN178" s="26">
        <v>3.4275000000000002</v>
      </c>
      <c r="AO178" s="26">
        <v>1.2500000000000001E-2</v>
      </c>
      <c r="AP178" s="26">
        <v>0.47499999999999998</v>
      </c>
      <c r="AQ178" s="26">
        <v>3.4674999999999998</v>
      </c>
      <c r="AR178" s="26">
        <v>0</v>
      </c>
      <c r="AS178" s="26">
        <v>0.125</v>
      </c>
      <c r="AT178" s="26">
        <v>4.1224999999999996</v>
      </c>
      <c r="AU178" s="26">
        <v>0</v>
      </c>
      <c r="AV178" s="26">
        <v>0.115</v>
      </c>
      <c r="AW178" s="26">
        <v>3.4950000000000001</v>
      </c>
      <c r="AX178" s="26">
        <v>0.02</v>
      </c>
      <c r="AY178" s="26">
        <v>0.44500000000000001</v>
      </c>
      <c r="AZ178" s="26">
        <v>3.81</v>
      </c>
      <c r="BA178" s="26">
        <v>0.02</v>
      </c>
      <c r="BB178" s="26">
        <v>0.435</v>
      </c>
      <c r="BC178" s="26">
        <v>3.875</v>
      </c>
      <c r="BD178" s="26">
        <v>0</v>
      </c>
      <c r="BE178" s="26">
        <v>0.03</v>
      </c>
      <c r="BF178" s="26">
        <v>2.585</v>
      </c>
      <c r="BG178" s="26">
        <v>0.02</v>
      </c>
      <c r="BH178" s="26">
        <v>0.41499999999999998</v>
      </c>
      <c r="BI178" s="26">
        <v>3.8824999999999998</v>
      </c>
      <c r="BJ178" s="26">
        <v>0.03</v>
      </c>
      <c r="BK178" s="26">
        <v>0.34499999999999997</v>
      </c>
      <c r="BL178" s="26">
        <v>3.98</v>
      </c>
      <c r="BM178" s="26">
        <v>0.03</v>
      </c>
      <c r="BN178" s="26">
        <v>0.4</v>
      </c>
      <c r="BO178" s="26">
        <v>3.9775</v>
      </c>
      <c r="BP178" s="26">
        <v>0.17249999999999999</v>
      </c>
      <c r="BQ178" s="26">
        <v>1.165</v>
      </c>
      <c r="BR178" s="26">
        <v>4.2</v>
      </c>
      <c r="BS178" s="26">
        <v>0.19500000000000001</v>
      </c>
      <c r="BT178" s="26">
        <v>1.65</v>
      </c>
      <c r="BU178" s="26">
        <v>3.9049999999999998</v>
      </c>
      <c r="BV178" s="26">
        <v>0.24</v>
      </c>
      <c r="BW178" s="26">
        <v>1.4950000000000001</v>
      </c>
      <c r="BX178" s="26">
        <v>4.53</v>
      </c>
      <c r="BY178" s="26">
        <v>0.155</v>
      </c>
      <c r="BZ178" s="26">
        <v>1.24</v>
      </c>
      <c r="CA178" s="26">
        <v>4.6550000000000002</v>
      </c>
      <c r="CB178" s="26">
        <v>0.16750000000000001</v>
      </c>
      <c r="CC178" s="26">
        <v>1.06</v>
      </c>
      <c r="CD178" s="26">
        <v>4.4974999999999996</v>
      </c>
      <c r="CE178" s="26">
        <v>0.1</v>
      </c>
      <c r="CF178" s="26">
        <v>0.68500000000000005</v>
      </c>
      <c r="CG178" s="26">
        <v>4.2675000000000001</v>
      </c>
      <c r="CH178" s="26">
        <v>0.20749999999999999</v>
      </c>
      <c r="CI178" s="26">
        <v>1.2749999999999999</v>
      </c>
      <c r="CJ178" s="26">
        <v>4.1375000000000002</v>
      </c>
    </row>
    <row r="179" spans="1:88" x14ac:dyDescent="0.3">
      <c r="A179" t="s">
        <v>275</v>
      </c>
      <c r="B179" s="26">
        <v>4.2500000000000003E-2</v>
      </c>
      <c r="C179" s="26">
        <v>1.385</v>
      </c>
      <c r="D179" s="26">
        <v>3.9925000000000002</v>
      </c>
      <c r="E179" s="26">
        <v>0.155</v>
      </c>
      <c r="F179" s="26">
        <v>1.44</v>
      </c>
      <c r="G179" s="26">
        <v>4.0075000000000003</v>
      </c>
      <c r="H179" s="26">
        <v>0.14249999999999999</v>
      </c>
      <c r="I179" s="26">
        <v>1.4950000000000001</v>
      </c>
      <c r="J179" s="26">
        <v>3.78</v>
      </c>
      <c r="K179" s="26">
        <v>1.4999999999999999E-2</v>
      </c>
      <c r="L179" s="26">
        <v>0.51500000000000001</v>
      </c>
      <c r="M179" s="26">
        <v>3.6150000000000002</v>
      </c>
      <c r="N179" s="26">
        <v>0.03</v>
      </c>
      <c r="O179" s="26">
        <v>0.69</v>
      </c>
      <c r="P179" s="26">
        <v>3.5274999999999999</v>
      </c>
      <c r="Q179" s="26">
        <v>0.1525</v>
      </c>
      <c r="R179" s="26">
        <v>1.27</v>
      </c>
      <c r="S179" s="26">
        <v>3.9725000000000001</v>
      </c>
      <c r="T179" s="26">
        <v>0.14249999999999999</v>
      </c>
      <c r="U179" s="26">
        <v>1.2450000000000001</v>
      </c>
      <c r="V179" s="26">
        <v>3.9325000000000001</v>
      </c>
      <c r="W179" s="26">
        <v>0.20250000000000001</v>
      </c>
      <c r="X179" s="26">
        <v>1.06</v>
      </c>
      <c r="Y179" s="26">
        <v>3.855</v>
      </c>
      <c r="Z179" s="26">
        <v>0.18</v>
      </c>
      <c r="AA179" s="26">
        <v>1.095</v>
      </c>
      <c r="AB179" s="26">
        <v>3.17</v>
      </c>
      <c r="AC179" s="26">
        <v>0.01</v>
      </c>
      <c r="AD179" s="26">
        <v>0.38500000000000001</v>
      </c>
      <c r="AE179" s="26">
        <v>3.0125000000000002</v>
      </c>
      <c r="AF179" s="26">
        <v>2.5000000000000001E-3</v>
      </c>
      <c r="AG179" s="26">
        <v>0.435</v>
      </c>
      <c r="AH179" s="26">
        <v>2.9649999999999999</v>
      </c>
      <c r="AI179" s="26">
        <v>2.5000000000000001E-3</v>
      </c>
      <c r="AJ179" s="26">
        <v>0.40500000000000003</v>
      </c>
      <c r="AK179" s="26">
        <v>2.6375000000000002</v>
      </c>
      <c r="AL179" s="26">
        <v>2.5000000000000001E-3</v>
      </c>
      <c r="AM179" s="26">
        <v>0.39</v>
      </c>
      <c r="AN179" s="26">
        <v>2.5625</v>
      </c>
      <c r="AO179" s="26">
        <v>2.5000000000000001E-3</v>
      </c>
      <c r="AP179" s="26">
        <v>0.57999999999999996</v>
      </c>
      <c r="AQ179" s="26">
        <v>2.9550000000000001</v>
      </c>
      <c r="AR179" s="26">
        <v>0</v>
      </c>
      <c r="AS179" s="26">
        <v>0.23</v>
      </c>
      <c r="AT179" s="26">
        <v>5.49</v>
      </c>
      <c r="AU179" s="26">
        <v>0</v>
      </c>
      <c r="AV179" s="26">
        <v>0.185</v>
      </c>
      <c r="AW179" s="26">
        <v>4.5125000000000002</v>
      </c>
      <c r="AX179" s="26">
        <v>0.02</v>
      </c>
      <c r="AY179" s="26">
        <v>0.67500000000000004</v>
      </c>
      <c r="AZ179" s="26">
        <v>3.36</v>
      </c>
      <c r="BA179" s="26">
        <v>0.02</v>
      </c>
      <c r="BB179" s="26">
        <v>0.66500000000000004</v>
      </c>
      <c r="BC179" s="26">
        <v>3.3374999999999999</v>
      </c>
      <c r="BD179" s="26">
        <v>0</v>
      </c>
      <c r="BE179" s="26">
        <v>0.22500000000000001</v>
      </c>
      <c r="BF179" s="26">
        <v>2.6225000000000001</v>
      </c>
      <c r="BG179" s="26">
        <v>1.2500000000000001E-2</v>
      </c>
      <c r="BH179" s="26">
        <v>0.62</v>
      </c>
      <c r="BI179" s="26">
        <v>3.2549999999999999</v>
      </c>
      <c r="BJ179" s="26">
        <v>0.01</v>
      </c>
      <c r="BK179" s="26">
        <v>0.66500000000000004</v>
      </c>
      <c r="BL179" s="26">
        <v>2.4849999999999999</v>
      </c>
      <c r="BM179" s="26">
        <v>0.01</v>
      </c>
      <c r="BN179" s="26">
        <v>0.8</v>
      </c>
      <c r="BO179" s="26">
        <v>2.74</v>
      </c>
      <c r="BP179" s="26">
        <v>5.2499999999999998E-2</v>
      </c>
      <c r="BQ179" s="26">
        <v>1.78</v>
      </c>
      <c r="BR179" s="26">
        <v>4.0025000000000004</v>
      </c>
      <c r="BS179" s="26">
        <v>0.13500000000000001</v>
      </c>
      <c r="BT179" s="26">
        <v>1.5649999999999999</v>
      </c>
      <c r="BU179" s="26">
        <v>3.8275000000000001</v>
      </c>
      <c r="BV179" s="26">
        <v>0.125</v>
      </c>
      <c r="BW179" s="26">
        <v>1.41</v>
      </c>
      <c r="BX179" s="26">
        <v>3.9075000000000002</v>
      </c>
      <c r="BY179" s="26">
        <v>0.14249999999999999</v>
      </c>
      <c r="BZ179" s="26">
        <v>1.125</v>
      </c>
      <c r="CA179" s="26">
        <v>3.8525</v>
      </c>
      <c r="CB179" s="26">
        <v>0.14499999999999999</v>
      </c>
      <c r="CC179" s="26">
        <v>1.165</v>
      </c>
      <c r="CD179" s="26">
        <v>2.8824999999999998</v>
      </c>
      <c r="CE179" s="26">
        <v>0.11749999999999999</v>
      </c>
      <c r="CF179" s="26">
        <v>0.77500000000000002</v>
      </c>
      <c r="CG179" s="26">
        <v>3.05</v>
      </c>
      <c r="CH179" s="26">
        <v>0.1525</v>
      </c>
      <c r="CI179" s="26">
        <v>0.97499999999999998</v>
      </c>
      <c r="CJ179" s="26">
        <v>3.125</v>
      </c>
    </row>
    <row r="180" spans="1:88" x14ac:dyDescent="0.3">
      <c r="A180" t="s">
        <v>276</v>
      </c>
      <c r="B180" s="26">
        <v>0.15</v>
      </c>
      <c r="C180" s="26">
        <v>1.385</v>
      </c>
      <c r="D180" s="26">
        <v>3.8</v>
      </c>
      <c r="E180" s="26">
        <v>0.1825</v>
      </c>
      <c r="F180" s="26">
        <v>0.99</v>
      </c>
      <c r="G180" s="26">
        <v>4.2474999999999996</v>
      </c>
      <c r="H180" s="26">
        <v>0.1825</v>
      </c>
      <c r="I180" s="26">
        <v>1.1399999999999999</v>
      </c>
      <c r="J180" s="26">
        <v>3.9075000000000002</v>
      </c>
      <c r="K180" s="26">
        <v>0.03</v>
      </c>
      <c r="L180" s="26">
        <v>0.28499999999999998</v>
      </c>
      <c r="M180" s="26">
        <v>3.605</v>
      </c>
      <c r="N180" s="26">
        <v>4.4999999999999998E-2</v>
      </c>
      <c r="O180" s="26">
        <v>0.27500000000000002</v>
      </c>
      <c r="P180" s="26">
        <v>3.3149999999999999</v>
      </c>
      <c r="Q180" s="26">
        <v>0.16750000000000001</v>
      </c>
      <c r="R180" s="26">
        <v>0.83</v>
      </c>
      <c r="S180" s="26">
        <v>5.29</v>
      </c>
      <c r="T180" s="26">
        <v>0.16500000000000001</v>
      </c>
      <c r="U180" s="26">
        <v>0.86499999999999999</v>
      </c>
      <c r="V180" s="26">
        <v>5.23</v>
      </c>
      <c r="W180" s="26">
        <v>0.215</v>
      </c>
      <c r="X180" s="26">
        <v>0.84499999999999997</v>
      </c>
      <c r="Y180" s="26">
        <v>4.3174999999999999</v>
      </c>
      <c r="Z180" s="26">
        <v>0.1925</v>
      </c>
      <c r="AA180" s="26">
        <v>1.08</v>
      </c>
      <c r="AB180" s="26">
        <v>3.51</v>
      </c>
      <c r="AC180" s="26">
        <v>0</v>
      </c>
      <c r="AD180" s="26">
        <v>0.46</v>
      </c>
      <c r="AE180" s="26">
        <v>3.5625</v>
      </c>
      <c r="AF180" s="26">
        <v>0</v>
      </c>
      <c r="AG180" s="26">
        <v>0.52</v>
      </c>
      <c r="AH180" s="26">
        <v>3.6475</v>
      </c>
      <c r="AI180" s="26">
        <v>2.5000000000000001E-3</v>
      </c>
      <c r="AJ180" s="26">
        <v>0.44</v>
      </c>
      <c r="AK180" s="26">
        <v>3.39</v>
      </c>
      <c r="AL180" s="26">
        <v>2.5000000000000001E-3</v>
      </c>
      <c r="AM180" s="26">
        <v>0.42499999999999999</v>
      </c>
      <c r="AN180" s="26">
        <v>3.3675000000000002</v>
      </c>
      <c r="AO180" s="26">
        <v>0.01</v>
      </c>
      <c r="AP180" s="26">
        <v>0.63500000000000001</v>
      </c>
      <c r="AQ180" s="26">
        <v>2.7050000000000001</v>
      </c>
      <c r="AR180" s="26">
        <v>0</v>
      </c>
      <c r="AS180" s="26">
        <v>0.215</v>
      </c>
      <c r="AT180" s="26">
        <v>4.0925000000000002</v>
      </c>
      <c r="AU180" s="26">
        <v>0</v>
      </c>
      <c r="AV180" s="26">
        <v>0.12</v>
      </c>
      <c r="AW180" s="26">
        <v>3.4</v>
      </c>
      <c r="AX180" s="26">
        <v>0.01</v>
      </c>
      <c r="AY180" s="26">
        <v>0.59499999999999997</v>
      </c>
      <c r="AZ180" s="26">
        <v>3.3075000000000001</v>
      </c>
      <c r="BA180" s="26">
        <v>0.01</v>
      </c>
      <c r="BB180" s="26">
        <v>0.58499999999999996</v>
      </c>
      <c r="BC180" s="26">
        <v>3.2825000000000002</v>
      </c>
      <c r="BD180" s="26">
        <v>0</v>
      </c>
      <c r="BE180" s="26">
        <v>0.03</v>
      </c>
      <c r="BF180" s="26">
        <v>2.9775</v>
      </c>
      <c r="BG180" s="26">
        <v>1.2500000000000001E-2</v>
      </c>
      <c r="BH180" s="26">
        <v>0.51500000000000001</v>
      </c>
      <c r="BI180" s="26">
        <v>3.2974999999999999</v>
      </c>
      <c r="BJ180" s="26">
        <v>0.01</v>
      </c>
      <c r="BK180" s="26">
        <v>0.85499999999999998</v>
      </c>
      <c r="BL180" s="26">
        <v>2.5474999999999999</v>
      </c>
      <c r="BM180" s="26">
        <v>0.01</v>
      </c>
      <c r="BN180" s="26">
        <v>0.76500000000000001</v>
      </c>
      <c r="BO180" s="26">
        <v>2.8374999999999999</v>
      </c>
      <c r="BP180" s="26">
        <v>0.16</v>
      </c>
      <c r="BQ180" s="26">
        <v>1.1499999999999999</v>
      </c>
      <c r="BR180" s="26">
        <v>3.68</v>
      </c>
      <c r="BS180" s="26">
        <v>0.18</v>
      </c>
      <c r="BT180" s="26">
        <v>1.41</v>
      </c>
      <c r="BU180" s="26">
        <v>3.88</v>
      </c>
      <c r="BV180" s="26">
        <v>0.21249999999999999</v>
      </c>
      <c r="BW180" s="26">
        <v>1.2749999999999999</v>
      </c>
      <c r="BX180" s="26">
        <v>3.8574999999999999</v>
      </c>
      <c r="BY180" s="26">
        <v>0.17749999999999999</v>
      </c>
      <c r="BZ180" s="26">
        <v>1.1950000000000001</v>
      </c>
      <c r="CA180" s="26">
        <v>3.3875000000000002</v>
      </c>
      <c r="CB180" s="26">
        <v>0.23250000000000001</v>
      </c>
      <c r="CC180" s="26">
        <v>1.135</v>
      </c>
      <c r="CD180" s="26">
        <v>3.4874999999999998</v>
      </c>
      <c r="CE180" s="26">
        <v>0.13500000000000001</v>
      </c>
      <c r="CF180" s="26">
        <v>0.86</v>
      </c>
      <c r="CG180" s="26">
        <v>3.3125</v>
      </c>
      <c r="CH180" s="26">
        <v>0.2175</v>
      </c>
      <c r="CI180" s="26">
        <v>1.5649999999999999</v>
      </c>
      <c r="CJ180" s="26">
        <v>3.0950000000000002</v>
      </c>
    </row>
    <row r="181" spans="1:88" x14ac:dyDescent="0.3">
      <c r="A181" t="s">
        <v>277</v>
      </c>
      <c r="B181" s="26">
        <v>0.1075</v>
      </c>
      <c r="C181" s="26">
        <v>1.48</v>
      </c>
      <c r="D181" s="26">
        <v>5.1100000000000003</v>
      </c>
      <c r="E181" s="26">
        <v>0.14749999999999999</v>
      </c>
      <c r="F181" s="26">
        <v>1.49</v>
      </c>
      <c r="G181" s="26">
        <v>4.3174999999999999</v>
      </c>
      <c r="H181" s="26">
        <v>0.1825</v>
      </c>
      <c r="I181" s="26">
        <v>1.625</v>
      </c>
      <c r="J181" s="26">
        <v>4.3975</v>
      </c>
      <c r="K181" s="26">
        <v>0.03</v>
      </c>
      <c r="L181" s="26">
        <v>0.58499999999999996</v>
      </c>
      <c r="M181" s="26">
        <v>3.7124999999999999</v>
      </c>
      <c r="N181" s="26">
        <v>8.2500000000000004E-2</v>
      </c>
      <c r="O181" s="26">
        <v>0.59</v>
      </c>
      <c r="P181" s="26">
        <v>3.69</v>
      </c>
      <c r="Q181" s="26">
        <v>0.15</v>
      </c>
      <c r="R181" s="26">
        <v>1.4650000000000001</v>
      </c>
      <c r="S181" s="26">
        <v>3.57</v>
      </c>
      <c r="T181" s="26">
        <v>0.15</v>
      </c>
      <c r="U181" s="26">
        <v>1.43</v>
      </c>
      <c r="V181" s="26">
        <v>3.5724999999999998</v>
      </c>
      <c r="W181" s="26">
        <v>0.12</v>
      </c>
      <c r="X181" s="26">
        <v>1.4550000000000001</v>
      </c>
      <c r="Y181" s="26">
        <v>3.3875000000000002</v>
      </c>
      <c r="Z181" s="26">
        <v>0.125</v>
      </c>
      <c r="AA181" s="26">
        <v>1.26</v>
      </c>
      <c r="AB181" s="26">
        <v>3.4525000000000001</v>
      </c>
      <c r="AC181" s="26">
        <v>4.2500000000000003E-2</v>
      </c>
      <c r="AD181" s="26">
        <v>0.60499999999999998</v>
      </c>
      <c r="AE181" s="26">
        <v>2.2675000000000001</v>
      </c>
      <c r="AF181" s="26">
        <v>0.04</v>
      </c>
      <c r="AG181" s="26">
        <v>0.625</v>
      </c>
      <c r="AH181" s="26">
        <v>2.1425000000000001</v>
      </c>
      <c r="AI181" s="26">
        <v>3.2500000000000001E-2</v>
      </c>
      <c r="AJ181" s="26">
        <v>0.63</v>
      </c>
      <c r="AK181" s="26">
        <v>2.2250000000000001</v>
      </c>
      <c r="AL181" s="26">
        <v>3.2500000000000001E-2</v>
      </c>
      <c r="AM181" s="26">
        <v>0.61</v>
      </c>
      <c r="AN181" s="26">
        <v>2.2075</v>
      </c>
      <c r="AO181" s="26">
        <v>0.05</v>
      </c>
      <c r="AP181" s="26">
        <v>0.76</v>
      </c>
      <c r="AQ181" s="26">
        <v>2.5575000000000001</v>
      </c>
      <c r="AR181" s="26">
        <v>0</v>
      </c>
      <c r="AS181" s="26">
        <v>0.05</v>
      </c>
      <c r="AT181" s="26">
        <v>2.25</v>
      </c>
      <c r="AU181" s="26">
        <v>0</v>
      </c>
      <c r="AV181" s="26">
        <v>8.5000000000000006E-2</v>
      </c>
      <c r="AW181" s="26">
        <v>2.0625</v>
      </c>
      <c r="AX181" s="26">
        <v>0.04</v>
      </c>
      <c r="AY181" s="26">
        <v>0.6</v>
      </c>
      <c r="AZ181" s="26">
        <v>2.3325</v>
      </c>
      <c r="BA181" s="26">
        <v>0.04</v>
      </c>
      <c r="BB181" s="26">
        <v>0.58499999999999996</v>
      </c>
      <c r="BC181" s="26">
        <v>2.29</v>
      </c>
      <c r="BD181" s="26">
        <v>0</v>
      </c>
      <c r="BE181" s="26">
        <v>0.04</v>
      </c>
      <c r="BF181" s="26">
        <v>1.3274999999999999</v>
      </c>
      <c r="BG181" s="26">
        <v>0.04</v>
      </c>
      <c r="BH181" s="26">
        <v>0.51500000000000001</v>
      </c>
      <c r="BI181" s="26">
        <v>2.1524999999999999</v>
      </c>
      <c r="BJ181" s="26">
        <v>3.2500000000000001E-2</v>
      </c>
      <c r="BK181" s="26">
        <v>0.56999999999999995</v>
      </c>
      <c r="BL181" s="26">
        <v>1.86</v>
      </c>
      <c r="BM181" s="26">
        <v>3.2500000000000001E-2</v>
      </c>
      <c r="BN181" s="26">
        <v>0.54</v>
      </c>
      <c r="BO181" s="26">
        <v>2.19</v>
      </c>
      <c r="BP181" s="26">
        <v>0.1575</v>
      </c>
      <c r="BQ181" s="26">
        <v>1.615</v>
      </c>
      <c r="BR181" s="26">
        <v>4.7649999999999997</v>
      </c>
      <c r="BS181" s="26">
        <v>0.16500000000000001</v>
      </c>
      <c r="BT181" s="26">
        <v>1.375</v>
      </c>
      <c r="BU181" s="26">
        <v>4.9249999999999998</v>
      </c>
      <c r="BV181" s="26">
        <v>0.28999999999999998</v>
      </c>
      <c r="BW181" s="26">
        <v>1.4</v>
      </c>
      <c r="BX181" s="26">
        <v>4.4524999999999997</v>
      </c>
      <c r="BY181" s="26">
        <v>0.41499999999999998</v>
      </c>
      <c r="BZ181" s="26">
        <v>1.22</v>
      </c>
      <c r="CA181" s="26">
        <v>4.0350000000000001</v>
      </c>
      <c r="CB181" s="26">
        <v>0.29249999999999998</v>
      </c>
      <c r="CC181" s="26">
        <v>1.73</v>
      </c>
      <c r="CD181" s="26">
        <v>3.5550000000000002</v>
      </c>
      <c r="CE181" s="26">
        <v>0.1825</v>
      </c>
      <c r="CF181" s="26">
        <v>0.97</v>
      </c>
      <c r="CG181" s="26">
        <v>2.7</v>
      </c>
      <c r="CH181" s="26">
        <v>0.35</v>
      </c>
      <c r="CI181" s="26">
        <v>1.5349999999999999</v>
      </c>
      <c r="CJ181" s="26">
        <v>3.0474999999999999</v>
      </c>
    </row>
    <row r="182" spans="1:88" x14ac:dyDescent="0.3">
      <c r="A182" t="s">
        <v>278</v>
      </c>
      <c r="B182" s="26">
        <v>0.39500000000000002</v>
      </c>
      <c r="C182" s="26">
        <v>2.1949999999999998</v>
      </c>
      <c r="D182" s="26">
        <v>4.5875000000000004</v>
      </c>
      <c r="E182" s="26">
        <v>0.42499999999999999</v>
      </c>
      <c r="F182" s="26">
        <v>1.7849999999999999</v>
      </c>
      <c r="G182" s="26">
        <v>4.16</v>
      </c>
      <c r="H182" s="26">
        <v>0.48</v>
      </c>
      <c r="I182" s="26">
        <v>1.7450000000000001</v>
      </c>
      <c r="J182" s="26">
        <v>3.87</v>
      </c>
      <c r="K182" s="26">
        <v>0.06</v>
      </c>
      <c r="L182" s="26">
        <v>0.55500000000000005</v>
      </c>
      <c r="M182" s="26">
        <v>2.9125000000000001</v>
      </c>
      <c r="N182" s="26">
        <v>7.2499999999999995E-2</v>
      </c>
      <c r="O182" s="26">
        <v>0.66500000000000004</v>
      </c>
      <c r="P182" s="26">
        <v>3.36</v>
      </c>
      <c r="Q182" s="26">
        <v>0.35499999999999998</v>
      </c>
      <c r="R182" s="26">
        <v>1.62</v>
      </c>
      <c r="S182" s="26">
        <v>3.3925000000000001</v>
      </c>
      <c r="T182" s="26">
        <v>0.34499999999999997</v>
      </c>
      <c r="U182" s="26">
        <v>1.6</v>
      </c>
      <c r="V182" s="26">
        <v>3.3525</v>
      </c>
      <c r="W182" s="26">
        <v>0.28000000000000003</v>
      </c>
      <c r="X182" s="26">
        <v>1.4350000000000001</v>
      </c>
      <c r="Y182" s="26">
        <v>3.0274999999999999</v>
      </c>
      <c r="Z182" s="26">
        <v>0.30499999999999999</v>
      </c>
      <c r="AA182" s="26">
        <v>1.3049999999999999</v>
      </c>
      <c r="AB182" s="26">
        <v>3.105</v>
      </c>
      <c r="AC182" s="26">
        <v>0</v>
      </c>
      <c r="AD182" s="26">
        <v>0.8</v>
      </c>
      <c r="AE182" s="26">
        <v>2.665</v>
      </c>
      <c r="AF182" s="26">
        <v>0</v>
      </c>
      <c r="AG182" s="26">
        <v>0.745</v>
      </c>
      <c r="AH182" s="26">
        <v>2.605</v>
      </c>
      <c r="AI182" s="26">
        <v>0</v>
      </c>
      <c r="AJ182" s="26">
        <v>0.73499999999999999</v>
      </c>
      <c r="AK182" s="26">
        <v>2.4449999999999998</v>
      </c>
      <c r="AL182" s="26">
        <v>0</v>
      </c>
      <c r="AM182" s="26">
        <v>0.76500000000000001</v>
      </c>
      <c r="AN182" s="26">
        <v>2.4750000000000001</v>
      </c>
      <c r="AO182" s="26">
        <v>0</v>
      </c>
      <c r="AP182" s="26">
        <v>0.85499999999999998</v>
      </c>
      <c r="AQ182" s="26">
        <v>2.6949999999999998</v>
      </c>
      <c r="AR182" s="26">
        <v>0</v>
      </c>
      <c r="AS182" s="26">
        <v>0.05</v>
      </c>
      <c r="AT182" s="26">
        <v>3.0049999999999999</v>
      </c>
      <c r="AU182" s="26">
        <v>0</v>
      </c>
      <c r="AV182" s="26">
        <v>5.5E-2</v>
      </c>
      <c r="AW182" s="26">
        <v>2.5325000000000002</v>
      </c>
      <c r="AX182" s="26">
        <v>0.01</v>
      </c>
      <c r="AY182" s="26">
        <v>0.72499999999999998</v>
      </c>
      <c r="AZ182" s="26">
        <v>2.895</v>
      </c>
      <c r="BA182" s="26">
        <v>0.01</v>
      </c>
      <c r="BB182" s="26">
        <v>0.71</v>
      </c>
      <c r="BC182" s="26">
        <v>2.8574999999999999</v>
      </c>
      <c r="BD182" s="26">
        <v>0</v>
      </c>
      <c r="BE182" s="26">
        <v>8.5000000000000006E-2</v>
      </c>
      <c r="BF182" s="26">
        <v>2.3424999999999998</v>
      </c>
      <c r="BG182" s="26">
        <v>0.01</v>
      </c>
      <c r="BH182" s="26">
        <v>0.71</v>
      </c>
      <c r="BI182" s="26">
        <v>2.8</v>
      </c>
      <c r="BJ182" s="26">
        <v>2.2499999999999999E-2</v>
      </c>
      <c r="BK182" s="26">
        <v>0.51</v>
      </c>
      <c r="BL182" s="26">
        <v>2.355</v>
      </c>
      <c r="BM182" s="26">
        <v>1.7500000000000002E-2</v>
      </c>
      <c r="BN182" s="26">
        <v>0.52</v>
      </c>
      <c r="BO182" s="26">
        <v>2.63</v>
      </c>
      <c r="BP182" s="26">
        <v>0.47249999999999998</v>
      </c>
      <c r="BQ182" s="26">
        <v>2.4249999999999998</v>
      </c>
      <c r="BR182" s="26">
        <v>5.3449999999999998</v>
      </c>
      <c r="BS182" s="26">
        <v>0.74250000000000005</v>
      </c>
      <c r="BT182" s="26">
        <v>2.5099999999999998</v>
      </c>
      <c r="BU182" s="26">
        <v>5.9450000000000003</v>
      </c>
      <c r="BV182" s="26">
        <v>0.66749999999999998</v>
      </c>
      <c r="BW182" s="26">
        <v>2.3149999999999999</v>
      </c>
      <c r="BX182" s="26">
        <v>5.7175000000000002</v>
      </c>
      <c r="BY182" s="26">
        <v>0.58250000000000002</v>
      </c>
      <c r="BZ182" s="26">
        <v>2.12</v>
      </c>
      <c r="CA182" s="26">
        <v>4.9775</v>
      </c>
      <c r="CB182" s="26">
        <v>0.40500000000000003</v>
      </c>
      <c r="CC182" s="26">
        <v>1.55</v>
      </c>
      <c r="CD182" s="26">
        <v>3.94</v>
      </c>
      <c r="CE182" s="26">
        <v>0.23499999999999999</v>
      </c>
      <c r="CF182" s="26">
        <v>1.06</v>
      </c>
      <c r="CG182" s="26">
        <v>2.5649999999999999</v>
      </c>
      <c r="CH182" s="26">
        <v>0.32500000000000001</v>
      </c>
      <c r="CI182" s="26">
        <v>1.34</v>
      </c>
      <c r="CJ182" s="26">
        <v>3.31</v>
      </c>
    </row>
    <row r="183" spans="1:88" x14ac:dyDescent="0.3">
      <c r="A183" t="s">
        <v>103</v>
      </c>
      <c r="B183" s="26">
        <v>0.1125</v>
      </c>
      <c r="C183" s="26">
        <v>1.73</v>
      </c>
      <c r="D183" s="26">
        <v>4.7874999999999996</v>
      </c>
      <c r="E183" s="26">
        <v>0.20499999999999999</v>
      </c>
      <c r="F183" s="26">
        <v>1.36</v>
      </c>
      <c r="G183" s="26">
        <v>5.1349999999999998</v>
      </c>
      <c r="H183" s="26">
        <v>0.1925</v>
      </c>
      <c r="I183" s="26">
        <v>1.175</v>
      </c>
      <c r="J183" s="26">
        <v>4.5975000000000001</v>
      </c>
      <c r="K183" s="26">
        <v>3.2500000000000001E-2</v>
      </c>
      <c r="L183" s="26">
        <v>0.26500000000000001</v>
      </c>
      <c r="M183" s="26">
        <v>2.3675000000000002</v>
      </c>
      <c r="N183" s="26">
        <v>4.2500000000000003E-2</v>
      </c>
      <c r="O183" s="26">
        <v>0.36</v>
      </c>
      <c r="P183" s="26">
        <v>3.8</v>
      </c>
      <c r="Q183" s="26">
        <v>0.1875</v>
      </c>
      <c r="R183" s="26">
        <v>0.96</v>
      </c>
      <c r="S183" s="26">
        <v>3.8624999999999998</v>
      </c>
      <c r="T183" s="26">
        <v>0.17749999999999999</v>
      </c>
      <c r="U183" s="26">
        <v>1.01</v>
      </c>
      <c r="V183" s="26">
        <v>3.8675000000000002</v>
      </c>
      <c r="W183" s="26">
        <v>0.18</v>
      </c>
      <c r="X183" s="26">
        <v>0.85</v>
      </c>
      <c r="Y183" s="26">
        <v>4.2525000000000004</v>
      </c>
      <c r="Z183" s="26">
        <v>0.20250000000000001</v>
      </c>
      <c r="AA183" s="26">
        <v>1.0249999999999999</v>
      </c>
      <c r="AB183" s="26">
        <v>4.47</v>
      </c>
      <c r="AC183" s="26">
        <v>0</v>
      </c>
      <c r="AD183" s="26">
        <v>0.17</v>
      </c>
      <c r="AE183" s="26">
        <v>4.2575000000000003</v>
      </c>
      <c r="AF183" s="26">
        <v>0</v>
      </c>
      <c r="AG183" s="26">
        <v>0.16500000000000001</v>
      </c>
      <c r="AH183" s="26">
        <v>4.335</v>
      </c>
      <c r="AI183" s="26">
        <v>0.01</v>
      </c>
      <c r="AJ183" s="26">
        <v>0.15</v>
      </c>
      <c r="AK183" s="26">
        <v>3.9049999999999998</v>
      </c>
      <c r="AL183" s="26">
        <v>0.01</v>
      </c>
      <c r="AM183" s="26">
        <v>0.14499999999999999</v>
      </c>
      <c r="AN183" s="26">
        <v>3.9175</v>
      </c>
      <c r="AO183" s="26">
        <v>0.01</v>
      </c>
      <c r="AP183" s="26">
        <v>0.15</v>
      </c>
      <c r="AQ183" s="26">
        <v>3.6549999999999998</v>
      </c>
      <c r="AR183" s="26">
        <v>0</v>
      </c>
      <c r="AS183" s="26">
        <v>5.5E-2</v>
      </c>
      <c r="AT183" s="26">
        <v>4.4325000000000001</v>
      </c>
      <c r="AU183" s="26">
        <v>0</v>
      </c>
      <c r="AV183" s="26">
        <v>6.5000000000000002E-2</v>
      </c>
      <c r="AW183" s="26">
        <v>2.8424999999999998</v>
      </c>
      <c r="AX183" s="26">
        <v>0.01</v>
      </c>
      <c r="AY183" s="26">
        <v>0.16</v>
      </c>
      <c r="AZ183" s="26">
        <v>3.5375000000000001</v>
      </c>
      <c r="BA183" s="26">
        <v>0.01</v>
      </c>
      <c r="BB183" s="26">
        <v>0.16</v>
      </c>
      <c r="BC183" s="26">
        <v>3.5024999999999999</v>
      </c>
      <c r="BD183" s="26">
        <v>0</v>
      </c>
      <c r="BE183" s="26">
        <v>1.4999999999999999E-2</v>
      </c>
      <c r="BF183" s="26">
        <v>3.3075000000000001</v>
      </c>
      <c r="BG183" s="26">
        <v>1.2500000000000001E-2</v>
      </c>
      <c r="BH183" s="26">
        <v>0.155</v>
      </c>
      <c r="BI183" s="26">
        <v>3.645</v>
      </c>
      <c r="BJ183" s="26">
        <v>0.02</v>
      </c>
      <c r="BK183" s="26">
        <v>0.17</v>
      </c>
      <c r="BL183" s="26">
        <v>3.4224999999999999</v>
      </c>
      <c r="BM183" s="26">
        <v>2.2499999999999999E-2</v>
      </c>
      <c r="BN183" s="26">
        <v>0.19500000000000001</v>
      </c>
      <c r="BO183" s="26">
        <v>3.68</v>
      </c>
      <c r="BP183" s="26">
        <v>0.1525</v>
      </c>
      <c r="BQ183" s="26">
        <v>1.49</v>
      </c>
      <c r="BR183" s="26">
        <v>5.1749999999999998</v>
      </c>
      <c r="BS183" s="26">
        <v>0.17249999999999999</v>
      </c>
      <c r="BT183" s="26">
        <v>1.615</v>
      </c>
      <c r="BU183" s="26">
        <v>4.63</v>
      </c>
      <c r="BV183" s="26">
        <v>0.14249999999999999</v>
      </c>
      <c r="BW183" s="26">
        <v>1.5449999999999999</v>
      </c>
      <c r="BX183" s="26">
        <v>5.1924999999999999</v>
      </c>
      <c r="BY183" s="26">
        <v>0.14499999999999999</v>
      </c>
      <c r="BZ183" s="26">
        <v>1.34</v>
      </c>
      <c r="CA183" s="26">
        <v>4.53</v>
      </c>
      <c r="CB183" s="26">
        <v>0.14499999999999999</v>
      </c>
      <c r="CC183" s="26">
        <v>1.585</v>
      </c>
      <c r="CD183" s="26">
        <v>4.9924999999999997</v>
      </c>
      <c r="CE183" s="26">
        <v>0.14499999999999999</v>
      </c>
      <c r="CF183" s="26">
        <v>0.75</v>
      </c>
      <c r="CG183" s="26">
        <v>4.26</v>
      </c>
      <c r="CH183" s="26">
        <v>0.17749999999999999</v>
      </c>
      <c r="CI183" s="26">
        <v>1.44</v>
      </c>
      <c r="CJ183" s="26">
        <v>4.335</v>
      </c>
    </row>
    <row r="184" spans="1:88" x14ac:dyDescent="0.3">
      <c r="A184" t="s">
        <v>279</v>
      </c>
      <c r="B184" s="26">
        <v>0.01</v>
      </c>
      <c r="C184" s="26">
        <v>0.79500000000000004</v>
      </c>
      <c r="D184" s="26">
        <v>3.1175000000000002</v>
      </c>
      <c r="E184" s="26">
        <v>0.09</v>
      </c>
      <c r="F184" s="26">
        <v>0.80500000000000005</v>
      </c>
      <c r="G184" s="26">
        <v>2.8849999999999998</v>
      </c>
      <c r="H184" s="26">
        <v>0.10249999999999999</v>
      </c>
      <c r="I184" s="26">
        <v>0.80500000000000005</v>
      </c>
      <c r="J184" s="26">
        <v>2.9775</v>
      </c>
      <c r="K184" s="26">
        <v>3.2500000000000001E-2</v>
      </c>
      <c r="L184" s="26">
        <v>0.23499999999999999</v>
      </c>
      <c r="M184" s="26">
        <v>1.9175</v>
      </c>
      <c r="N184" s="26">
        <v>3.2500000000000001E-2</v>
      </c>
      <c r="O184" s="26">
        <v>0.315</v>
      </c>
      <c r="P184" s="26">
        <v>1.635</v>
      </c>
      <c r="Q184" s="26">
        <v>9.2499999999999999E-2</v>
      </c>
      <c r="R184" s="26">
        <v>0.65</v>
      </c>
      <c r="S184" s="26">
        <v>2.8650000000000002</v>
      </c>
      <c r="T184" s="26">
        <v>9.2499999999999999E-2</v>
      </c>
      <c r="U184" s="26">
        <v>0.65</v>
      </c>
      <c r="V184" s="26">
        <v>2.8149999999999999</v>
      </c>
      <c r="W184" s="26">
        <v>0.1125</v>
      </c>
      <c r="X184" s="26">
        <v>0.52</v>
      </c>
      <c r="Y184" s="26">
        <v>2.7974999999999999</v>
      </c>
      <c r="Z184" s="26">
        <v>9.7500000000000003E-2</v>
      </c>
      <c r="AA184" s="26">
        <v>0.47499999999999998</v>
      </c>
      <c r="AB184" s="26">
        <v>2.5724999999999998</v>
      </c>
      <c r="AC184" s="26">
        <v>0</v>
      </c>
      <c r="AD184" s="26">
        <v>0.23</v>
      </c>
      <c r="AE184" s="26">
        <v>1.94</v>
      </c>
      <c r="AF184" s="26">
        <v>0</v>
      </c>
      <c r="AG184" s="26">
        <v>0.255</v>
      </c>
      <c r="AH184" s="26">
        <v>1.9575</v>
      </c>
      <c r="AI184" s="26">
        <v>0</v>
      </c>
      <c r="AJ184" s="26">
        <v>0.23</v>
      </c>
      <c r="AK184" s="26">
        <v>1.7350000000000001</v>
      </c>
      <c r="AL184" s="26">
        <v>0</v>
      </c>
      <c r="AM184" s="26">
        <v>0.23499999999999999</v>
      </c>
      <c r="AN184" s="26">
        <v>1.7</v>
      </c>
      <c r="AO184" s="26">
        <v>0</v>
      </c>
      <c r="AP184" s="26">
        <v>0.245</v>
      </c>
      <c r="AQ184" s="26">
        <v>1.72</v>
      </c>
      <c r="AR184" s="26">
        <v>0</v>
      </c>
      <c r="AS184" s="26">
        <v>0.02</v>
      </c>
      <c r="AT184" s="26">
        <v>2.7725</v>
      </c>
      <c r="AU184" s="26">
        <v>0</v>
      </c>
      <c r="AV184" s="26">
        <v>0.02</v>
      </c>
      <c r="AW184" s="26">
        <v>2.1549999999999998</v>
      </c>
      <c r="AX184" s="26">
        <v>0</v>
      </c>
      <c r="AY184" s="26">
        <v>0.25</v>
      </c>
      <c r="AZ184" s="26">
        <v>1.7375</v>
      </c>
      <c r="BA184" s="26">
        <v>0</v>
      </c>
      <c r="BB184" s="26">
        <v>0.24</v>
      </c>
      <c r="BC184" s="26">
        <v>1.7075</v>
      </c>
      <c r="BD184" s="26">
        <v>0</v>
      </c>
      <c r="BE184" s="26">
        <v>5.0000000000000001E-3</v>
      </c>
      <c r="BF184" s="26">
        <v>0.79</v>
      </c>
      <c r="BG184" s="26">
        <v>0</v>
      </c>
      <c r="BH184" s="26">
        <v>0.22500000000000001</v>
      </c>
      <c r="BI184" s="26">
        <v>1.8075000000000001</v>
      </c>
      <c r="BJ184" s="26">
        <v>2.5000000000000001E-3</v>
      </c>
      <c r="BK184" s="26">
        <v>0.16500000000000001</v>
      </c>
      <c r="BL184" s="26">
        <v>1.575</v>
      </c>
      <c r="BM184" s="26">
        <v>0</v>
      </c>
      <c r="BN184" s="26">
        <v>0.16500000000000001</v>
      </c>
      <c r="BO184" s="26">
        <v>1.84</v>
      </c>
      <c r="BP184" s="26">
        <v>7.4999999999999997E-2</v>
      </c>
      <c r="BQ184" s="26">
        <v>0.63</v>
      </c>
      <c r="BR184" s="26">
        <v>3.7524999999999999</v>
      </c>
      <c r="BS184" s="26">
        <v>0.14000000000000001</v>
      </c>
      <c r="BT184" s="26">
        <v>0.89500000000000002</v>
      </c>
      <c r="BU184" s="26">
        <v>4.1550000000000002</v>
      </c>
      <c r="BV184" s="26">
        <v>0.14749999999999999</v>
      </c>
      <c r="BW184" s="26">
        <v>1.1100000000000001</v>
      </c>
      <c r="BX184" s="26">
        <v>4.4824999999999999</v>
      </c>
      <c r="BY184" s="26">
        <v>0.14499999999999999</v>
      </c>
      <c r="BZ184" s="26">
        <v>1.1850000000000001</v>
      </c>
      <c r="CA184" s="26">
        <v>3.8250000000000002</v>
      </c>
      <c r="CB184" s="26">
        <v>0.1825</v>
      </c>
      <c r="CC184" s="26">
        <v>0.97</v>
      </c>
      <c r="CD184" s="26">
        <v>3.2450000000000001</v>
      </c>
      <c r="CE184" s="26">
        <v>6.25E-2</v>
      </c>
      <c r="CF184" s="26">
        <v>0.46500000000000002</v>
      </c>
      <c r="CG184" s="26">
        <v>1.9275</v>
      </c>
      <c r="CH184" s="26">
        <v>0.14249999999999999</v>
      </c>
      <c r="CI184" s="26">
        <v>1.095</v>
      </c>
      <c r="CJ184" s="26">
        <v>2.2850000000000001</v>
      </c>
    </row>
    <row r="185" spans="1:88" x14ac:dyDescent="0.3">
      <c r="A185" t="s">
        <v>280</v>
      </c>
      <c r="B185" s="26">
        <v>0.1575</v>
      </c>
      <c r="C185" s="26">
        <v>1.43</v>
      </c>
      <c r="D185" s="26">
        <v>3.41</v>
      </c>
      <c r="E185" s="26">
        <v>0.16750000000000001</v>
      </c>
      <c r="F185" s="26">
        <v>1.48</v>
      </c>
      <c r="G185" s="26">
        <v>2.88</v>
      </c>
      <c r="H185" s="26">
        <v>0.17249999999999999</v>
      </c>
      <c r="I185" s="26">
        <v>1.2150000000000001</v>
      </c>
      <c r="J185" s="26">
        <v>3.16</v>
      </c>
      <c r="K185" s="26">
        <v>0.04</v>
      </c>
      <c r="L185" s="26">
        <v>0.32</v>
      </c>
      <c r="M185" s="26">
        <v>3.5775000000000001</v>
      </c>
      <c r="N185" s="26">
        <v>2.2499999999999999E-2</v>
      </c>
      <c r="O185" s="26">
        <v>0.3</v>
      </c>
      <c r="P185" s="26">
        <v>3.7524999999999999</v>
      </c>
      <c r="Q185" s="26">
        <v>0.155</v>
      </c>
      <c r="R185" s="26">
        <v>0.97499999999999998</v>
      </c>
      <c r="S185" s="26">
        <v>3.5550000000000002</v>
      </c>
      <c r="T185" s="26">
        <v>0.155</v>
      </c>
      <c r="U185" s="26">
        <v>0.95499999999999996</v>
      </c>
      <c r="V185" s="26">
        <v>3.5175000000000001</v>
      </c>
      <c r="W185" s="26">
        <v>0.17249999999999999</v>
      </c>
      <c r="X185" s="26">
        <v>0.84499999999999997</v>
      </c>
      <c r="Y185" s="26">
        <v>3.48</v>
      </c>
      <c r="Z185" s="26">
        <v>0.14249999999999999</v>
      </c>
      <c r="AA185" s="26">
        <v>0.73499999999999999</v>
      </c>
      <c r="AB185" s="26">
        <v>3.08</v>
      </c>
      <c r="AC185" s="26">
        <v>0</v>
      </c>
      <c r="AD185" s="26">
        <v>0.17</v>
      </c>
      <c r="AE185" s="26">
        <v>2.9824999999999999</v>
      </c>
      <c r="AF185" s="26">
        <v>0</v>
      </c>
      <c r="AG185" s="26">
        <v>0.19500000000000001</v>
      </c>
      <c r="AH185" s="26">
        <v>2.7974999999999999</v>
      </c>
      <c r="AI185" s="26">
        <v>0</v>
      </c>
      <c r="AJ185" s="26">
        <v>0.18</v>
      </c>
      <c r="AK185" s="26">
        <v>2.9550000000000001</v>
      </c>
      <c r="AL185" s="26">
        <v>0</v>
      </c>
      <c r="AM185" s="26">
        <v>0.18</v>
      </c>
      <c r="AN185" s="26">
        <v>2.98</v>
      </c>
      <c r="AO185" s="26">
        <v>0.01</v>
      </c>
      <c r="AP185" s="26">
        <v>0.20499999999999999</v>
      </c>
      <c r="AQ185" s="26">
        <v>2.71</v>
      </c>
      <c r="AR185" s="26">
        <v>0</v>
      </c>
      <c r="AS185" s="26">
        <v>0.21</v>
      </c>
      <c r="AT185" s="26">
        <v>2.9674999999999998</v>
      </c>
      <c r="AU185" s="26">
        <v>0</v>
      </c>
      <c r="AV185" s="26">
        <v>0.14499999999999999</v>
      </c>
      <c r="AW185" s="26">
        <v>3.1349999999999998</v>
      </c>
      <c r="AX185" s="26">
        <v>2.5000000000000001E-3</v>
      </c>
      <c r="AY185" s="26">
        <v>0.185</v>
      </c>
      <c r="AZ185" s="26">
        <v>2.65</v>
      </c>
      <c r="BA185" s="26">
        <v>0.01</v>
      </c>
      <c r="BB185" s="26">
        <v>0.18</v>
      </c>
      <c r="BC185" s="26">
        <v>2.6524999999999999</v>
      </c>
      <c r="BD185" s="26">
        <v>0</v>
      </c>
      <c r="BE185" s="26">
        <v>0</v>
      </c>
      <c r="BF185" s="26">
        <v>2.415</v>
      </c>
      <c r="BG185" s="26">
        <v>2.5000000000000001E-3</v>
      </c>
      <c r="BH185" s="26">
        <v>0.17499999999999999</v>
      </c>
      <c r="BI185" s="26">
        <v>2.8224999999999998</v>
      </c>
      <c r="BJ185" s="26">
        <v>1.2500000000000001E-2</v>
      </c>
      <c r="BK185" s="26">
        <v>0.14000000000000001</v>
      </c>
      <c r="BL185" s="26">
        <v>2.6949999999999998</v>
      </c>
      <c r="BM185" s="26">
        <v>0.01</v>
      </c>
      <c r="BN185" s="26">
        <v>0.14499999999999999</v>
      </c>
      <c r="BO185" s="26">
        <v>2.75</v>
      </c>
      <c r="BP185" s="26">
        <v>0.105</v>
      </c>
      <c r="BQ185" s="26">
        <v>0.56499999999999995</v>
      </c>
      <c r="BR185" s="26">
        <v>3.33</v>
      </c>
      <c r="BS185" s="26">
        <v>0.1875</v>
      </c>
      <c r="BT185" s="26">
        <v>0.755</v>
      </c>
      <c r="BU185" s="26">
        <v>3.5274999999999999</v>
      </c>
      <c r="BV185" s="26">
        <v>0.18</v>
      </c>
      <c r="BW185" s="26">
        <v>0.96</v>
      </c>
      <c r="BX185" s="26">
        <v>3.6549999999999998</v>
      </c>
      <c r="BY185" s="26">
        <v>0.13500000000000001</v>
      </c>
      <c r="BZ185" s="26">
        <v>1.0449999999999999</v>
      </c>
      <c r="CA185" s="26">
        <v>3.1625000000000001</v>
      </c>
      <c r="CB185" s="26">
        <v>9.2499999999999999E-2</v>
      </c>
      <c r="CC185" s="26">
        <v>0.8</v>
      </c>
      <c r="CD185" s="26">
        <v>2.9249999999999998</v>
      </c>
      <c r="CE185" s="26">
        <v>9.7500000000000003E-2</v>
      </c>
      <c r="CF185" s="26">
        <v>0.5</v>
      </c>
      <c r="CG185" s="26">
        <v>2.82</v>
      </c>
      <c r="CH185" s="26">
        <v>0.1925</v>
      </c>
      <c r="CI185" s="26">
        <v>0.78</v>
      </c>
      <c r="CJ185" s="26">
        <v>3.2124999999999999</v>
      </c>
    </row>
    <row r="186" spans="1:88" x14ac:dyDescent="0.3">
      <c r="A186" t="s">
        <v>281</v>
      </c>
      <c r="B186" s="26">
        <v>2.5000000000000001E-2</v>
      </c>
      <c r="C186" s="26">
        <v>1.5</v>
      </c>
      <c r="D186" s="26">
        <v>3.2675000000000001</v>
      </c>
      <c r="E186" s="26">
        <v>7.4999999999999997E-2</v>
      </c>
      <c r="F186" s="26">
        <v>1.47</v>
      </c>
      <c r="G186" s="26">
        <v>3.6175000000000002</v>
      </c>
      <c r="H186" s="26">
        <v>0.10249999999999999</v>
      </c>
      <c r="I186" s="26">
        <v>1.26</v>
      </c>
      <c r="J186" s="26">
        <v>3.6324999999999998</v>
      </c>
      <c r="K186" s="26">
        <v>0</v>
      </c>
      <c r="L186" s="26">
        <v>0.4</v>
      </c>
      <c r="M186" s="26">
        <v>4.45</v>
      </c>
      <c r="N186" s="26">
        <v>2.5000000000000001E-3</v>
      </c>
      <c r="O186" s="26">
        <v>0.43</v>
      </c>
      <c r="P186" s="26">
        <v>4.3899999999999997</v>
      </c>
      <c r="Q186" s="26">
        <v>0.1225</v>
      </c>
      <c r="R186" s="26">
        <v>0.97</v>
      </c>
      <c r="S186" s="26">
        <v>3.96</v>
      </c>
      <c r="T186" s="26">
        <v>0.12</v>
      </c>
      <c r="U186" s="26">
        <v>0.95499999999999996</v>
      </c>
      <c r="V186" s="26">
        <v>3.8925000000000001</v>
      </c>
      <c r="W186" s="26">
        <v>0.115</v>
      </c>
      <c r="X186" s="26">
        <v>0.87</v>
      </c>
      <c r="Y186" s="26">
        <v>3.5625</v>
      </c>
      <c r="Z186" s="26">
        <v>0.115</v>
      </c>
      <c r="AA186" s="26">
        <v>0.76</v>
      </c>
      <c r="AB186" s="26">
        <v>3.8875000000000002</v>
      </c>
      <c r="AC186" s="26">
        <v>0</v>
      </c>
      <c r="AD186" s="26">
        <v>0.125</v>
      </c>
      <c r="AE186" s="26">
        <v>3.1875</v>
      </c>
      <c r="AF186" s="26">
        <v>2.5000000000000001E-3</v>
      </c>
      <c r="AG186" s="26">
        <v>0.115</v>
      </c>
      <c r="AH186" s="26">
        <v>3.1675</v>
      </c>
      <c r="AI186" s="26">
        <v>2.5000000000000001E-3</v>
      </c>
      <c r="AJ186" s="26">
        <v>0.15</v>
      </c>
      <c r="AK186" s="26">
        <v>3.2149999999999999</v>
      </c>
      <c r="AL186" s="26">
        <v>2.5000000000000001E-3</v>
      </c>
      <c r="AM186" s="26">
        <v>0.15</v>
      </c>
      <c r="AN186" s="26">
        <v>3.1749999999999998</v>
      </c>
      <c r="AO186" s="26">
        <v>0</v>
      </c>
      <c r="AP186" s="26">
        <v>0.215</v>
      </c>
      <c r="AQ186" s="26">
        <v>2.9725000000000001</v>
      </c>
      <c r="AR186" s="26">
        <v>0</v>
      </c>
      <c r="AS186" s="26">
        <v>4.4999999999999998E-2</v>
      </c>
      <c r="AT186" s="26">
        <v>3.5724999999999998</v>
      </c>
      <c r="AU186" s="26">
        <v>0</v>
      </c>
      <c r="AV186" s="26">
        <v>5.5E-2</v>
      </c>
      <c r="AW186" s="26">
        <v>2.7475000000000001</v>
      </c>
      <c r="AX186" s="26">
        <v>2.5000000000000001E-3</v>
      </c>
      <c r="AY186" s="26">
        <v>0.185</v>
      </c>
      <c r="AZ186" s="26">
        <v>2.88</v>
      </c>
      <c r="BA186" s="26">
        <v>2.5000000000000001E-3</v>
      </c>
      <c r="BB186" s="26">
        <v>0.18</v>
      </c>
      <c r="BC186" s="26">
        <v>2.86</v>
      </c>
      <c r="BD186" s="26">
        <v>0</v>
      </c>
      <c r="BE186" s="26">
        <v>0.05</v>
      </c>
      <c r="BF186" s="26">
        <v>3.3224999999999998</v>
      </c>
      <c r="BG186" s="26">
        <v>2.5000000000000001E-3</v>
      </c>
      <c r="BH186" s="26">
        <v>0.19</v>
      </c>
      <c r="BI186" s="26">
        <v>2.82</v>
      </c>
      <c r="BJ186" s="26">
        <v>0.01</v>
      </c>
      <c r="BK186" s="26">
        <v>0.41</v>
      </c>
      <c r="BL186" s="26">
        <v>3.04</v>
      </c>
      <c r="BM186" s="26">
        <v>0.01</v>
      </c>
      <c r="BN186" s="26">
        <v>0.29499999999999998</v>
      </c>
      <c r="BO186" s="26">
        <v>2.9525000000000001</v>
      </c>
      <c r="BP186" s="26">
        <v>9.2499999999999999E-2</v>
      </c>
      <c r="BQ186" s="26">
        <v>0.85499999999999998</v>
      </c>
      <c r="BR186" s="26">
        <v>3.7549999999999999</v>
      </c>
      <c r="BS186" s="26">
        <v>0.23250000000000001</v>
      </c>
      <c r="BT186" s="26">
        <v>1.2050000000000001</v>
      </c>
      <c r="BU186" s="26">
        <v>3.5649999999999999</v>
      </c>
      <c r="BV186" s="26">
        <v>0.2175</v>
      </c>
      <c r="BW186" s="26">
        <v>0.995</v>
      </c>
      <c r="BX186" s="26">
        <v>3.4</v>
      </c>
      <c r="BY186" s="26">
        <v>0.1275</v>
      </c>
      <c r="BZ186" s="26">
        <v>1.05</v>
      </c>
      <c r="CA186" s="26">
        <v>2.8374999999999999</v>
      </c>
      <c r="CB186" s="26">
        <v>7.2499999999999995E-2</v>
      </c>
      <c r="CC186" s="26">
        <v>0.88</v>
      </c>
      <c r="CD186" s="26">
        <v>2.9975000000000001</v>
      </c>
      <c r="CE186" s="26">
        <v>6.5000000000000002E-2</v>
      </c>
      <c r="CF186" s="26">
        <v>0.55000000000000004</v>
      </c>
      <c r="CG186" s="26">
        <v>3.7075</v>
      </c>
      <c r="CH186" s="26">
        <v>0.16</v>
      </c>
      <c r="CI186" s="26">
        <v>0.79500000000000004</v>
      </c>
      <c r="CJ186" s="26">
        <v>3.5325000000000002</v>
      </c>
    </row>
    <row r="187" spans="1:88" x14ac:dyDescent="0.3">
      <c r="A187" t="s">
        <v>282</v>
      </c>
      <c r="B187" s="26">
        <v>0.05</v>
      </c>
      <c r="C187" s="26">
        <v>1.395</v>
      </c>
      <c r="D187" s="26">
        <v>3.4525000000000001</v>
      </c>
      <c r="E187" s="26">
        <v>7.0000000000000007E-2</v>
      </c>
      <c r="F187" s="26">
        <v>1.3149999999999999</v>
      </c>
      <c r="G187" s="26">
        <v>3.3875000000000002</v>
      </c>
      <c r="H187" s="26">
        <v>0.1</v>
      </c>
      <c r="I187" s="26">
        <v>1.355</v>
      </c>
      <c r="J187" s="26">
        <v>3.31</v>
      </c>
      <c r="K187" s="26">
        <v>0.02</v>
      </c>
      <c r="L187" s="26">
        <v>0.49</v>
      </c>
      <c r="M187" s="26">
        <v>3.58</v>
      </c>
      <c r="N187" s="26">
        <v>0.02</v>
      </c>
      <c r="O187" s="26">
        <v>0.58499999999999996</v>
      </c>
      <c r="P187" s="26">
        <v>4.5750000000000002</v>
      </c>
      <c r="Q187" s="26">
        <v>8.5000000000000006E-2</v>
      </c>
      <c r="R187" s="26">
        <v>1.2050000000000001</v>
      </c>
      <c r="S187" s="26">
        <v>3.3224999999999998</v>
      </c>
      <c r="T187" s="26">
        <v>8.2500000000000004E-2</v>
      </c>
      <c r="U187" s="26">
        <v>1.175</v>
      </c>
      <c r="V187" s="26">
        <v>3.3075000000000001</v>
      </c>
      <c r="W187" s="26">
        <v>6.5000000000000002E-2</v>
      </c>
      <c r="X187" s="26">
        <v>0.97</v>
      </c>
      <c r="Y187" s="26">
        <v>3.2</v>
      </c>
      <c r="Z187" s="26">
        <v>0.1</v>
      </c>
      <c r="AA187" s="26">
        <v>0.83</v>
      </c>
      <c r="AB187" s="26">
        <v>3.2475000000000001</v>
      </c>
      <c r="AC187" s="26">
        <v>0</v>
      </c>
      <c r="AD187" s="26">
        <v>0.14499999999999999</v>
      </c>
      <c r="AE187" s="26">
        <v>2.3975</v>
      </c>
      <c r="AF187" s="26">
        <v>0</v>
      </c>
      <c r="AG187" s="26">
        <v>0.15</v>
      </c>
      <c r="AH187" s="26">
        <v>2.5550000000000002</v>
      </c>
      <c r="AI187" s="26">
        <v>0</v>
      </c>
      <c r="AJ187" s="26">
        <v>0.17</v>
      </c>
      <c r="AK187" s="26">
        <v>2.4</v>
      </c>
      <c r="AL187" s="26">
        <v>0</v>
      </c>
      <c r="AM187" s="26">
        <v>0.16500000000000001</v>
      </c>
      <c r="AN187" s="26">
        <v>2.3424999999999998</v>
      </c>
      <c r="AO187" s="26">
        <v>0</v>
      </c>
      <c r="AP187" s="26">
        <v>0.25</v>
      </c>
      <c r="AQ187" s="26">
        <v>2.7324999999999999</v>
      </c>
      <c r="AR187" s="26">
        <v>0</v>
      </c>
      <c r="AS187" s="26">
        <v>5.0000000000000001E-3</v>
      </c>
      <c r="AT187" s="26">
        <v>4.165</v>
      </c>
      <c r="AU187" s="26">
        <v>0</v>
      </c>
      <c r="AV187" s="26">
        <v>5.0000000000000001E-3</v>
      </c>
      <c r="AW187" s="26">
        <v>4.0999999999999996</v>
      </c>
      <c r="AX187" s="26">
        <v>0</v>
      </c>
      <c r="AY187" s="26">
        <v>0.19</v>
      </c>
      <c r="AZ187" s="26">
        <v>3.33</v>
      </c>
      <c r="BA187" s="26">
        <v>0</v>
      </c>
      <c r="BB187" s="26">
        <v>0.185</v>
      </c>
      <c r="BC187" s="26">
        <v>3.3075000000000001</v>
      </c>
      <c r="BD187" s="26">
        <v>0</v>
      </c>
      <c r="BE187" s="26">
        <v>0</v>
      </c>
      <c r="BF187" s="26">
        <v>2.7475000000000001</v>
      </c>
      <c r="BG187" s="26">
        <v>0</v>
      </c>
      <c r="BH187" s="26">
        <v>0.18</v>
      </c>
      <c r="BI187" s="26">
        <v>3.3849999999999998</v>
      </c>
      <c r="BJ187" s="26">
        <v>0.02</v>
      </c>
      <c r="BK187" s="26">
        <v>0.155</v>
      </c>
      <c r="BL187" s="26">
        <v>3.0874999999999999</v>
      </c>
      <c r="BM187" s="26">
        <v>0.02</v>
      </c>
      <c r="BN187" s="26">
        <v>0.16</v>
      </c>
      <c r="BO187" s="26">
        <v>3.4125000000000001</v>
      </c>
      <c r="BP187" s="26">
        <v>9.2499999999999999E-2</v>
      </c>
      <c r="BQ187" s="26">
        <v>1.0149999999999999</v>
      </c>
      <c r="BR187" s="26">
        <v>3.9649999999999999</v>
      </c>
      <c r="BS187" s="26">
        <v>9.2499999999999999E-2</v>
      </c>
      <c r="BT187" s="26">
        <v>1.05</v>
      </c>
      <c r="BU187" s="26">
        <v>3.4325000000000001</v>
      </c>
      <c r="BV187" s="26">
        <v>0.1125</v>
      </c>
      <c r="BW187" s="26">
        <v>1.0900000000000001</v>
      </c>
      <c r="BX187" s="26">
        <v>3.21</v>
      </c>
      <c r="BY187" s="26">
        <v>8.2500000000000004E-2</v>
      </c>
      <c r="BZ187" s="26">
        <v>1.085</v>
      </c>
      <c r="CA187" s="26">
        <v>2.8325</v>
      </c>
      <c r="CB187" s="26">
        <v>0.08</v>
      </c>
      <c r="CC187" s="26">
        <v>0.85</v>
      </c>
      <c r="CD187" s="26">
        <v>2.5474999999999999</v>
      </c>
      <c r="CE187" s="26">
        <v>9.5000000000000001E-2</v>
      </c>
      <c r="CF187" s="26">
        <v>0.6</v>
      </c>
      <c r="CG187" s="26">
        <v>3.0225</v>
      </c>
      <c r="CH187" s="26">
        <v>0.14000000000000001</v>
      </c>
      <c r="CI187" s="26">
        <v>0.89</v>
      </c>
      <c r="CJ187" s="26">
        <v>2.96</v>
      </c>
    </row>
    <row r="188" spans="1:88" x14ac:dyDescent="0.3">
      <c r="A188" t="s">
        <v>283</v>
      </c>
      <c r="B188" s="26">
        <v>0.2175</v>
      </c>
      <c r="C188" s="26">
        <v>2.02</v>
      </c>
      <c r="D188" s="26">
        <v>5.43</v>
      </c>
      <c r="E188" s="26">
        <v>0.315</v>
      </c>
      <c r="F188" s="26">
        <v>1.78</v>
      </c>
      <c r="G188" s="26">
        <v>5.44</v>
      </c>
      <c r="H188" s="26">
        <v>0.35249999999999998</v>
      </c>
      <c r="I188" s="26">
        <v>1.7050000000000001</v>
      </c>
      <c r="J188" s="26">
        <v>5.2649999999999997</v>
      </c>
      <c r="K188" s="26">
        <v>4.4999999999999998E-2</v>
      </c>
      <c r="L188" s="26">
        <v>0.71499999999999997</v>
      </c>
      <c r="M188" s="26">
        <v>3.7050000000000001</v>
      </c>
      <c r="N188" s="26">
        <v>0.05</v>
      </c>
      <c r="O188" s="26">
        <v>0.77</v>
      </c>
      <c r="P188" s="26">
        <v>3.7149999999999999</v>
      </c>
      <c r="Q188" s="26">
        <v>0.26250000000000001</v>
      </c>
      <c r="R188" s="26">
        <v>1.64</v>
      </c>
      <c r="S188" s="26">
        <v>4.6224999999999996</v>
      </c>
      <c r="T188" s="26">
        <v>0.2525</v>
      </c>
      <c r="U188" s="26">
        <v>1.655</v>
      </c>
      <c r="V188" s="26">
        <v>4.5824999999999996</v>
      </c>
      <c r="W188" s="26">
        <v>0.20250000000000001</v>
      </c>
      <c r="X188" s="26">
        <v>1.5549999999999999</v>
      </c>
      <c r="Y188" s="26">
        <v>4.375</v>
      </c>
      <c r="Z188" s="26">
        <v>0.16750000000000001</v>
      </c>
      <c r="AA188" s="26">
        <v>1.53</v>
      </c>
      <c r="AB188" s="26">
        <v>4.1924999999999999</v>
      </c>
      <c r="AC188" s="26">
        <v>0</v>
      </c>
      <c r="AD188" s="26">
        <v>0.88</v>
      </c>
      <c r="AE188" s="26">
        <v>4.1950000000000003</v>
      </c>
      <c r="AF188" s="26">
        <v>2.5000000000000001E-3</v>
      </c>
      <c r="AG188" s="26">
        <v>0.8</v>
      </c>
      <c r="AH188" s="26">
        <v>4.2949999999999999</v>
      </c>
      <c r="AI188" s="26">
        <v>2.5000000000000001E-3</v>
      </c>
      <c r="AJ188" s="26">
        <v>0.75</v>
      </c>
      <c r="AK188" s="26">
        <v>4.375</v>
      </c>
      <c r="AL188" s="26">
        <v>2.5000000000000001E-3</v>
      </c>
      <c r="AM188" s="26">
        <v>0.76500000000000001</v>
      </c>
      <c r="AN188" s="26">
        <v>4.4000000000000004</v>
      </c>
      <c r="AO188" s="26">
        <v>0.01</v>
      </c>
      <c r="AP188" s="26">
        <v>0.76</v>
      </c>
      <c r="AQ188" s="26">
        <v>3.895</v>
      </c>
      <c r="AR188" s="26">
        <v>0</v>
      </c>
      <c r="AS188" s="26">
        <v>0.04</v>
      </c>
      <c r="AT188" s="26">
        <v>5.3875000000000002</v>
      </c>
      <c r="AU188" s="26">
        <v>0</v>
      </c>
      <c r="AV188" s="26">
        <v>0.29499999999999998</v>
      </c>
      <c r="AW188" s="26">
        <v>4.9950000000000001</v>
      </c>
      <c r="AX188" s="26">
        <v>0.01</v>
      </c>
      <c r="AY188" s="26">
        <v>0.8</v>
      </c>
      <c r="AZ188" s="26">
        <v>3.8725000000000001</v>
      </c>
      <c r="BA188" s="26">
        <v>0.01</v>
      </c>
      <c r="BB188" s="26">
        <v>0.79</v>
      </c>
      <c r="BC188" s="26">
        <v>3.83</v>
      </c>
      <c r="BD188" s="26">
        <v>0</v>
      </c>
      <c r="BE188" s="26">
        <v>0.17499999999999999</v>
      </c>
      <c r="BF188" s="26">
        <v>4.08</v>
      </c>
      <c r="BG188" s="26">
        <v>0.01</v>
      </c>
      <c r="BH188" s="26">
        <v>0.70499999999999996</v>
      </c>
      <c r="BI188" s="26">
        <v>3.9449999999999998</v>
      </c>
      <c r="BJ188" s="26">
        <v>2.2499999999999999E-2</v>
      </c>
      <c r="BK188" s="26">
        <v>0.47</v>
      </c>
      <c r="BL188" s="26">
        <v>3.62</v>
      </c>
      <c r="BM188" s="26">
        <v>0.01</v>
      </c>
      <c r="BN188" s="26">
        <v>0.53</v>
      </c>
      <c r="BO188" s="26">
        <v>3.7725</v>
      </c>
      <c r="BP188" s="26">
        <v>0.19500000000000001</v>
      </c>
      <c r="BQ188" s="26">
        <v>2.625</v>
      </c>
      <c r="BR188" s="26">
        <v>5.3049999999999997</v>
      </c>
      <c r="BS188" s="26">
        <v>0.35249999999999998</v>
      </c>
      <c r="BT188" s="26">
        <v>2.02</v>
      </c>
      <c r="BU188" s="26">
        <v>4.9874999999999998</v>
      </c>
      <c r="BV188" s="26">
        <v>0.57750000000000001</v>
      </c>
      <c r="BW188" s="26">
        <v>2.2549999999999999</v>
      </c>
      <c r="BX188" s="26">
        <v>4.7</v>
      </c>
      <c r="BY188" s="26">
        <v>0.45750000000000002</v>
      </c>
      <c r="BZ188" s="26">
        <v>2.0750000000000002</v>
      </c>
      <c r="CA188" s="26">
        <v>4.7774999999999999</v>
      </c>
      <c r="CB188" s="26">
        <v>0.32250000000000001</v>
      </c>
      <c r="CC188" s="26">
        <v>1.57</v>
      </c>
      <c r="CD188" s="26">
        <v>4.6124999999999998</v>
      </c>
      <c r="CE188" s="26">
        <v>0.1825</v>
      </c>
      <c r="CF188" s="26">
        <v>1.095</v>
      </c>
      <c r="CG188" s="26">
        <v>4.0625</v>
      </c>
      <c r="CH188" s="26">
        <v>0.38500000000000001</v>
      </c>
      <c r="CI188" s="26">
        <v>1.5249999999999999</v>
      </c>
      <c r="CJ188" s="26">
        <v>4.9175000000000004</v>
      </c>
    </row>
    <row r="189" spans="1:88" x14ac:dyDescent="0.3">
      <c r="A189" t="s">
        <v>284</v>
      </c>
      <c r="B189" s="26">
        <v>0.29249999999999998</v>
      </c>
      <c r="C189" s="26">
        <v>1.1850000000000001</v>
      </c>
      <c r="D189" s="26">
        <v>3.21</v>
      </c>
      <c r="E189" s="26">
        <v>0.26250000000000001</v>
      </c>
      <c r="F189" s="26">
        <v>1.0649999999999999</v>
      </c>
      <c r="G189" s="26">
        <v>3.68</v>
      </c>
      <c r="H189" s="26">
        <v>0.245</v>
      </c>
      <c r="I189" s="26">
        <v>1.03</v>
      </c>
      <c r="J189" s="26">
        <v>3.51</v>
      </c>
      <c r="K189" s="26">
        <v>7.4999999999999997E-2</v>
      </c>
      <c r="L189" s="26">
        <v>0.55000000000000004</v>
      </c>
      <c r="M189" s="26">
        <v>2.3450000000000002</v>
      </c>
      <c r="N189" s="26">
        <v>9.5000000000000001E-2</v>
      </c>
      <c r="O189" s="26">
        <v>0.49</v>
      </c>
      <c r="P189" s="26">
        <v>2.4775</v>
      </c>
      <c r="Q189" s="26">
        <v>0.22</v>
      </c>
      <c r="R189" s="26">
        <v>0.91</v>
      </c>
      <c r="S189" s="26">
        <v>2.99</v>
      </c>
      <c r="T189" s="26">
        <v>0.22</v>
      </c>
      <c r="U189" s="26">
        <v>0.90500000000000003</v>
      </c>
      <c r="V189" s="26">
        <v>2.9550000000000001</v>
      </c>
      <c r="W189" s="26">
        <v>0.28000000000000003</v>
      </c>
      <c r="X189" s="26">
        <v>0.89</v>
      </c>
      <c r="Y189" s="26">
        <v>2.64</v>
      </c>
      <c r="Z189" s="26">
        <v>0.23</v>
      </c>
      <c r="AA189" s="26">
        <v>0.98499999999999999</v>
      </c>
      <c r="AB189" s="26">
        <v>2.6575000000000002</v>
      </c>
      <c r="AC189" s="26">
        <v>2.5000000000000001E-3</v>
      </c>
      <c r="AD189" s="26">
        <v>0.245</v>
      </c>
      <c r="AE189" s="26">
        <v>1.41</v>
      </c>
      <c r="AF189" s="26">
        <v>2.5000000000000001E-3</v>
      </c>
      <c r="AG189" s="26">
        <v>0.24</v>
      </c>
      <c r="AH189" s="26">
        <v>1.365</v>
      </c>
      <c r="AI189" s="26">
        <v>0.01</v>
      </c>
      <c r="AJ189" s="26">
        <v>0.245</v>
      </c>
      <c r="AK189" s="26">
        <v>1.2350000000000001</v>
      </c>
      <c r="AL189" s="26">
        <v>0.01</v>
      </c>
      <c r="AM189" s="26">
        <v>0.245</v>
      </c>
      <c r="AN189" s="26">
        <v>1.3374999999999999</v>
      </c>
      <c r="AO189" s="26">
        <v>0.01</v>
      </c>
      <c r="AP189" s="26">
        <v>0.245</v>
      </c>
      <c r="AQ189" s="26">
        <v>1.5075000000000001</v>
      </c>
      <c r="AR189" s="26">
        <v>0</v>
      </c>
      <c r="AS189" s="26">
        <v>1.4999999999999999E-2</v>
      </c>
      <c r="AT189" s="26">
        <v>0.70250000000000001</v>
      </c>
      <c r="AU189" s="26">
        <v>0</v>
      </c>
      <c r="AV189" s="26">
        <v>0.01</v>
      </c>
      <c r="AW189" s="26">
        <v>1.1225000000000001</v>
      </c>
      <c r="AX189" s="26">
        <v>2.2499999999999999E-2</v>
      </c>
      <c r="AY189" s="26">
        <v>0.25</v>
      </c>
      <c r="AZ189" s="26">
        <v>1.2825</v>
      </c>
      <c r="BA189" s="26">
        <v>3.2500000000000001E-2</v>
      </c>
      <c r="BB189" s="26">
        <v>0.25</v>
      </c>
      <c r="BC189" s="26">
        <v>1.3425</v>
      </c>
      <c r="BD189" s="26">
        <v>0</v>
      </c>
      <c r="BE189" s="26">
        <v>0.09</v>
      </c>
      <c r="BF189" s="26">
        <v>2.0449999999999999</v>
      </c>
      <c r="BG189" s="26">
        <v>0.03</v>
      </c>
      <c r="BH189" s="26">
        <v>0.23499999999999999</v>
      </c>
      <c r="BI189" s="26">
        <v>1.58</v>
      </c>
      <c r="BJ189" s="26">
        <v>2.2499999999999999E-2</v>
      </c>
      <c r="BK189" s="26">
        <v>0.34499999999999997</v>
      </c>
      <c r="BL189" s="26">
        <v>2.0550000000000002</v>
      </c>
      <c r="BM189" s="26">
        <v>0.02</v>
      </c>
      <c r="BN189" s="26">
        <v>0.28000000000000003</v>
      </c>
      <c r="BO189" s="26">
        <v>1.5175000000000001</v>
      </c>
      <c r="BP189" s="26">
        <v>0.30249999999999999</v>
      </c>
      <c r="BQ189" s="26">
        <v>1.395</v>
      </c>
      <c r="BR189" s="26">
        <v>3.8925000000000001</v>
      </c>
      <c r="BS189" s="26">
        <v>0.38250000000000001</v>
      </c>
      <c r="BT189" s="26">
        <v>1.7649999999999999</v>
      </c>
      <c r="BU189" s="26">
        <v>3.375</v>
      </c>
      <c r="BV189" s="26">
        <v>0.37</v>
      </c>
      <c r="BW189" s="26">
        <v>1.9450000000000001</v>
      </c>
      <c r="BX189" s="26">
        <v>3.4024999999999999</v>
      </c>
      <c r="BY189" s="26">
        <v>0.52749999999999997</v>
      </c>
      <c r="BZ189" s="26">
        <v>1.9850000000000001</v>
      </c>
      <c r="CA189" s="26">
        <v>3.29</v>
      </c>
      <c r="CB189" s="26">
        <v>0.54</v>
      </c>
      <c r="CC189" s="26">
        <v>1.655</v>
      </c>
      <c r="CD189" s="26">
        <v>3.1124999999999998</v>
      </c>
      <c r="CE189" s="26">
        <v>0.13500000000000001</v>
      </c>
      <c r="CF189" s="26">
        <v>0.625</v>
      </c>
      <c r="CG189" s="26">
        <v>2.3374999999999999</v>
      </c>
      <c r="CH189" s="26">
        <v>0.45</v>
      </c>
      <c r="CI189" s="26">
        <v>1.365</v>
      </c>
      <c r="CJ189" s="26">
        <v>2.8250000000000002</v>
      </c>
    </row>
    <row r="190" spans="1:88" x14ac:dyDescent="0.3">
      <c r="A190" t="s">
        <v>104</v>
      </c>
      <c r="B190" s="26">
        <v>2.5000000000000001E-2</v>
      </c>
      <c r="C190" s="26">
        <v>1.5249999999999999</v>
      </c>
      <c r="D190" s="26">
        <v>4.0824999999999996</v>
      </c>
      <c r="E190" s="26">
        <v>0.08</v>
      </c>
      <c r="F190" s="26">
        <v>1.65</v>
      </c>
      <c r="G190" s="26">
        <v>4.4275000000000002</v>
      </c>
      <c r="H190" s="26">
        <v>6.5000000000000002E-2</v>
      </c>
      <c r="I190" s="26">
        <v>1.645</v>
      </c>
      <c r="J190" s="26">
        <v>4.53</v>
      </c>
      <c r="K190" s="26">
        <v>2.75E-2</v>
      </c>
      <c r="L190" s="26">
        <v>0.48</v>
      </c>
      <c r="M190" s="26">
        <v>2.7925</v>
      </c>
      <c r="N190" s="26">
        <v>0.04</v>
      </c>
      <c r="O190" s="26">
        <v>0.745</v>
      </c>
      <c r="P190" s="26">
        <v>2.6775000000000002</v>
      </c>
      <c r="Q190" s="26">
        <v>0.14000000000000001</v>
      </c>
      <c r="R190" s="26">
        <v>1.4950000000000001</v>
      </c>
      <c r="S190" s="26">
        <v>4.4450000000000003</v>
      </c>
      <c r="T190" s="26">
        <v>0.13250000000000001</v>
      </c>
      <c r="U190" s="26">
        <v>1.4750000000000001</v>
      </c>
      <c r="V190" s="26">
        <v>4.4124999999999996</v>
      </c>
      <c r="W190" s="26">
        <v>0.125</v>
      </c>
      <c r="X190" s="26">
        <v>1.28</v>
      </c>
      <c r="Y190" s="26">
        <v>4.05</v>
      </c>
      <c r="Z190" s="26">
        <v>0.16</v>
      </c>
      <c r="AA190" s="26">
        <v>1.165</v>
      </c>
      <c r="AB190" s="26">
        <v>3.93</v>
      </c>
      <c r="AC190" s="26">
        <v>0</v>
      </c>
      <c r="AD190" s="26">
        <v>0.13500000000000001</v>
      </c>
      <c r="AE190" s="26">
        <v>2.5074999999999998</v>
      </c>
      <c r="AF190" s="26">
        <v>0</v>
      </c>
      <c r="AG190" s="26">
        <v>0.12</v>
      </c>
      <c r="AH190" s="26">
        <v>2.3849999999999998</v>
      </c>
      <c r="AI190" s="26">
        <v>0</v>
      </c>
      <c r="AJ190" s="26">
        <v>0.125</v>
      </c>
      <c r="AK190" s="26">
        <v>2.3325</v>
      </c>
      <c r="AL190" s="26">
        <v>0</v>
      </c>
      <c r="AM190" s="26">
        <v>0.12</v>
      </c>
      <c r="AN190" s="26">
        <v>2.2650000000000001</v>
      </c>
      <c r="AO190" s="26">
        <v>0</v>
      </c>
      <c r="AP190" s="26">
        <v>0.255</v>
      </c>
      <c r="AQ190" s="26">
        <v>2.4049999999999998</v>
      </c>
      <c r="AR190" s="26">
        <v>0</v>
      </c>
      <c r="AS190" s="26">
        <v>0.01</v>
      </c>
      <c r="AT190" s="26">
        <v>3.26</v>
      </c>
      <c r="AU190" s="26">
        <v>0</v>
      </c>
      <c r="AV190" s="26">
        <v>0.02</v>
      </c>
      <c r="AW190" s="26">
        <v>2.63</v>
      </c>
      <c r="AX190" s="26">
        <v>0</v>
      </c>
      <c r="AY190" s="26">
        <v>0.44</v>
      </c>
      <c r="AZ190" s="26">
        <v>2.0350000000000001</v>
      </c>
      <c r="BA190" s="26">
        <v>0</v>
      </c>
      <c r="BB190" s="26">
        <v>0.435</v>
      </c>
      <c r="BC190" s="26">
        <v>2.0125000000000002</v>
      </c>
      <c r="BD190" s="26">
        <v>0</v>
      </c>
      <c r="BE190" s="26">
        <v>4.4999999999999998E-2</v>
      </c>
      <c r="BF190" s="26">
        <v>2.0175000000000001</v>
      </c>
      <c r="BG190" s="26">
        <v>0</v>
      </c>
      <c r="BH190" s="26">
        <v>0.36</v>
      </c>
      <c r="BI190" s="26">
        <v>2.19</v>
      </c>
      <c r="BJ190" s="26">
        <v>0</v>
      </c>
      <c r="BK190" s="26">
        <v>0.38</v>
      </c>
      <c r="BL190" s="26">
        <v>2.5474999999999999</v>
      </c>
      <c r="BM190" s="26">
        <v>0</v>
      </c>
      <c r="BN190" s="26">
        <v>0.44</v>
      </c>
      <c r="BO190" s="26">
        <v>2.4525000000000001</v>
      </c>
      <c r="BP190" s="26">
        <v>5.7500000000000002E-2</v>
      </c>
      <c r="BQ190" s="26">
        <v>1.57</v>
      </c>
      <c r="BR190" s="26">
        <v>4.7549999999999999</v>
      </c>
      <c r="BS190" s="26">
        <v>0.105</v>
      </c>
      <c r="BT190" s="26">
        <v>1.42</v>
      </c>
      <c r="BU190" s="26">
        <v>4.5750000000000002</v>
      </c>
      <c r="BV190" s="26">
        <v>0.12</v>
      </c>
      <c r="BW190" s="26">
        <v>1.2749999999999999</v>
      </c>
      <c r="BX190" s="26">
        <v>4.4175000000000004</v>
      </c>
      <c r="BY190" s="26">
        <v>0.12</v>
      </c>
      <c r="BZ190" s="26">
        <v>1.145</v>
      </c>
      <c r="CA190" s="26">
        <v>4.18</v>
      </c>
      <c r="CB190" s="26">
        <v>0.105</v>
      </c>
      <c r="CC190" s="26">
        <v>1.21</v>
      </c>
      <c r="CD190" s="26">
        <v>3.9024999999999999</v>
      </c>
      <c r="CE190" s="26">
        <v>0.155</v>
      </c>
      <c r="CF190" s="26">
        <v>0.86</v>
      </c>
      <c r="CG190" s="26">
        <v>3.0924999999999998</v>
      </c>
      <c r="CH190" s="26">
        <v>0.24</v>
      </c>
      <c r="CI190" s="26">
        <v>0.96</v>
      </c>
      <c r="CJ190" s="26">
        <v>3.45</v>
      </c>
    </row>
    <row r="191" spans="1:88" x14ac:dyDescent="0.3">
      <c r="A191" t="s">
        <v>285</v>
      </c>
      <c r="B191" s="26">
        <v>0.03</v>
      </c>
      <c r="C191" s="26">
        <v>0.80500000000000005</v>
      </c>
      <c r="D191" s="26">
        <v>3.4</v>
      </c>
      <c r="E191" s="26">
        <v>0.03</v>
      </c>
      <c r="F191" s="26">
        <v>0.64</v>
      </c>
      <c r="G191" s="26">
        <v>3.4649999999999999</v>
      </c>
      <c r="H191" s="26">
        <v>3.5000000000000003E-2</v>
      </c>
      <c r="I191" s="26">
        <v>0.55000000000000004</v>
      </c>
      <c r="J191" s="26">
        <v>3.82</v>
      </c>
      <c r="K191" s="26">
        <v>0</v>
      </c>
      <c r="L191" s="26">
        <v>0.35</v>
      </c>
      <c r="M191" s="26">
        <v>2.31</v>
      </c>
      <c r="N191" s="26">
        <v>0.01</v>
      </c>
      <c r="O191" s="26">
        <v>0.48499999999999999</v>
      </c>
      <c r="P191" s="26">
        <v>3.41</v>
      </c>
      <c r="Q191" s="26">
        <v>4.2500000000000003E-2</v>
      </c>
      <c r="R191" s="26">
        <v>0.83</v>
      </c>
      <c r="S191" s="26">
        <v>3.3675000000000002</v>
      </c>
      <c r="T191" s="26">
        <v>0.04</v>
      </c>
      <c r="U191" s="26">
        <v>0.82499999999999996</v>
      </c>
      <c r="V191" s="26">
        <v>3.37</v>
      </c>
      <c r="W191" s="26">
        <v>0.05</v>
      </c>
      <c r="X191" s="26">
        <v>0.96499999999999997</v>
      </c>
      <c r="Y191" s="26">
        <v>3.3174999999999999</v>
      </c>
      <c r="Z191" s="26">
        <v>5.2499999999999998E-2</v>
      </c>
      <c r="AA191" s="26">
        <v>0.87</v>
      </c>
      <c r="AB191" s="26">
        <v>2.7174999999999998</v>
      </c>
      <c r="AC191" s="26">
        <v>0</v>
      </c>
      <c r="AD191" s="26">
        <v>5.5E-2</v>
      </c>
      <c r="AE191" s="26">
        <v>2.9424999999999999</v>
      </c>
      <c r="AF191" s="26">
        <v>0</v>
      </c>
      <c r="AG191" s="26">
        <v>0.05</v>
      </c>
      <c r="AH191" s="26">
        <v>2.97</v>
      </c>
      <c r="AI191" s="26">
        <v>0</v>
      </c>
      <c r="AJ191" s="26">
        <v>0.05</v>
      </c>
      <c r="AK191" s="26">
        <v>2.7974999999999999</v>
      </c>
      <c r="AL191" s="26">
        <v>0</v>
      </c>
      <c r="AM191" s="26">
        <v>4.4999999999999998E-2</v>
      </c>
      <c r="AN191" s="26">
        <v>2.8149999999999999</v>
      </c>
      <c r="AO191" s="26">
        <v>0</v>
      </c>
      <c r="AP191" s="26">
        <v>0.12</v>
      </c>
      <c r="AQ191" s="26">
        <v>2.2050000000000001</v>
      </c>
      <c r="AR191" s="26">
        <v>0</v>
      </c>
      <c r="AS191" s="26">
        <v>0.01</v>
      </c>
      <c r="AT191" s="26">
        <v>3.42</v>
      </c>
      <c r="AU191" s="26">
        <v>0</v>
      </c>
      <c r="AV191" s="26">
        <v>1.4999999999999999E-2</v>
      </c>
      <c r="AW191" s="26">
        <v>3.0874999999999999</v>
      </c>
      <c r="AX191" s="26">
        <v>0</v>
      </c>
      <c r="AY191" s="26">
        <v>0.12</v>
      </c>
      <c r="AZ191" s="26">
        <v>2.5525000000000002</v>
      </c>
      <c r="BA191" s="26">
        <v>0</v>
      </c>
      <c r="BB191" s="26">
        <v>0.12</v>
      </c>
      <c r="BC191" s="26">
        <v>2.5724999999999998</v>
      </c>
      <c r="BD191" s="26">
        <v>0</v>
      </c>
      <c r="BE191" s="26">
        <v>0</v>
      </c>
      <c r="BF191" s="26">
        <v>1.69</v>
      </c>
      <c r="BG191" s="26">
        <v>0</v>
      </c>
      <c r="BH191" s="26">
        <v>0.105</v>
      </c>
      <c r="BI191" s="26">
        <v>2.5274999999999999</v>
      </c>
      <c r="BJ191" s="26">
        <v>2.5000000000000001E-3</v>
      </c>
      <c r="BK191" s="26">
        <v>0.27</v>
      </c>
      <c r="BL191" s="26">
        <v>1.9475</v>
      </c>
      <c r="BM191" s="26">
        <v>0</v>
      </c>
      <c r="BN191" s="26">
        <v>0.22500000000000001</v>
      </c>
      <c r="BO191" s="26">
        <v>2.2799999999999998</v>
      </c>
      <c r="BP191" s="26">
        <v>4.2500000000000003E-2</v>
      </c>
      <c r="BQ191" s="26">
        <v>0.98499999999999999</v>
      </c>
      <c r="BR191" s="26">
        <v>3.6974999999999998</v>
      </c>
      <c r="BS191" s="26">
        <v>6.25E-2</v>
      </c>
      <c r="BT191" s="26">
        <v>1.07</v>
      </c>
      <c r="BU191" s="26">
        <v>4.3775000000000004</v>
      </c>
      <c r="BV191" s="26">
        <v>0.06</v>
      </c>
      <c r="BW191" s="26">
        <v>1.0449999999999999</v>
      </c>
      <c r="BX191" s="26">
        <v>4.2649999999999997</v>
      </c>
      <c r="BY191" s="26">
        <v>6.5000000000000002E-2</v>
      </c>
      <c r="BZ191" s="26">
        <v>0.84499999999999997</v>
      </c>
      <c r="CA191" s="26">
        <v>3.3849999999999998</v>
      </c>
      <c r="CB191" s="26">
        <v>0.08</v>
      </c>
      <c r="CC191" s="26">
        <v>1.0449999999999999</v>
      </c>
      <c r="CD191" s="26">
        <v>3.26</v>
      </c>
      <c r="CE191" s="26">
        <v>0.03</v>
      </c>
      <c r="CF191" s="26">
        <v>0.67500000000000004</v>
      </c>
      <c r="CG191" s="26">
        <v>2.91</v>
      </c>
      <c r="CH191" s="26">
        <v>4.4999999999999998E-2</v>
      </c>
      <c r="CI191" s="26">
        <v>0.98</v>
      </c>
      <c r="CJ191" s="26">
        <v>2.395</v>
      </c>
    </row>
    <row r="192" spans="1:88" x14ac:dyDescent="0.3">
      <c r="A192" t="s">
        <v>286</v>
      </c>
      <c r="B192" s="26">
        <v>3.5000000000000003E-2</v>
      </c>
      <c r="C192" s="26">
        <v>0.69</v>
      </c>
      <c r="D192" s="26">
        <v>3.89</v>
      </c>
      <c r="E192" s="26">
        <v>6.25E-2</v>
      </c>
      <c r="F192" s="26">
        <v>0.61</v>
      </c>
      <c r="G192" s="26">
        <v>4.9450000000000003</v>
      </c>
      <c r="H192" s="26">
        <v>7.2499999999999995E-2</v>
      </c>
      <c r="I192" s="26">
        <v>0.61499999999999999</v>
      </c>
      <c r="J192" s="26">
        <v>4.3449999999999998</v>
      </c>
      <c r="K192" s="26">
        <v>0</v>
      </c>
      <c r="L192" s="26">
        <v>0.22500000000000001</v>
      </c>
      <c r="M192" s="26">
        <v>2.31</v>
      </c>
      <c r="N192" s="26">
        <v>1.2500000000000001E-2</v>
      </c>
      <c r="O192" s="26">
        <v>0.23499999999999999</v>
      </c>
      <c r="P192" s="26">
        <v>3.2524999999999999</v>
      </c>
      <c r="Q192" s="26">
        <v>0.08</v>
      </c>
      <c r="R192" s="26">
        <v>0.49</v>
      </c>
      <c r="S192" s="26">
        <v>4.2300000000000004</v>
      </c>
      <c r="T192" s="26">
        <v>0.08</v>
      </c>
      <c r="U192" s="26">
        <v>0.48</v>
      </c>
      <c r="V192" s="26">
        <v>4.1675000000000004</v>
      </c>
      <c r="W192" s="26">
        <v>0.06</v>
      </c>
      <c r="X192" s="26">
        <v>0.49</v>
      </c>
      <c r="Y192" s="26">
        <v>3.6025</v>
      </c>
      <c r="Z192" s="26">
        <v>0.06</v>
      </c>
      <c r="AA192" s="26">
        <v>0.48499999999999999</v>
      </c>
      <c r="AB192" s="26">
        <v>3.3624999999999998</v>
      </c>
      <c r="AC192" s="26">
        <v>0</v>
      </c>
      <c r="AD192" s="26">
        <v>0.155</v>
      </c>
      <c r="AE192" s="26">
        <v>1.4675</v>
      </c>
      <c r="AF192" s="26">
        <v>0</v>
      </c>
      <c r="AG192" s="26">
        <v>0.17</v>
      </c>
      <c r="AH192" s="26">
        <v>1.49</v>
      </c>
      <c r="AI192" s="26">
        <v>0</v>
      </c>
      <c r="AJ192" s="26">
        <v>0.17499999999999999</v>
      </c>
      <c r="AK192" s="26">
        <v>1.4225000000000001</v>
      </c>
      <c r="AL192" s="26">
        <v>0</v>
      </c>
      <c r="AM192" s="26">
        <v>0.17</v>
      </c>
      <c r="AN192" s="26">
        <v>1.5725</v>
      </c>
      <c r="AO192" s="26">
        <v>0</v>
      </c>
      <c r="AP192" s="26">
        <v>0.17</v>
      </c>
      <c r="AQ192" s="26">
        <v>1.9475</v>
      </c>
      <c r="AR192" s="26">
        <v>0</v>
      </c>
      <c r="AS192" s="26">
        <v>0</v>
      </c>
      <c r="AT192" s="26">
        <v>1.78</v>
      </c>
      <c r="AU192" s="26">
        <v>0</v>
      </c>
      <c r="AV192" s="26">
        <v>0.01</v>
      </c>
      <c r="AW192" s="26">
        <v>1.2450000000000001</v>
      </c>
      <c r="AX192" s="26">
        <v>0</v>
      </c>
      <c r="AY192" s="26">
        <v>0.19500000000000001</v>
      </c>
      <c r="AZ192" s="26">
        <v>1.7975000000000001</v>
      </c>
      <c r="BA192" s="26">
        <v>0</v>
      </c>
      <c r="BB192" s="26">
        <v>0.19500000000000001</v>
      </c>
      <c r="BC192" s="26">
        <v>1.79</v>
      </c>
      <c r="BD192" s="26">
        <v>0</v>
      </c>
      <c r="BE192" s="26">
        <v>0</v>
      </c>
      <c r="BF192" s="26">
        <v>1.04</v>
      </c>
      <c r="BG192" s="26">
        <v>0</v>
      </c>
      <c r="BH192" s="26">
        <v>0.16</v>
      </c>
      <c r="BI192" s="26">
        <v>1.645</v>
      </c>
      <c r="BJ192" s="26">
        <v>1.2500000000000001E-2</v>
      </c>
      <c r="BK192" s="26">
        <v>0.105</v>
      </c>
      <c r="BL192" s="26">
        <v>1.6174999999999999</v>
      </c>
      <c r="BM192" s="26">
        <v>0</v>
      </c>
      <c r="BN192" s="26">
        <v>0.125</v>
      </c>
      <c r="BO192" s="26">
        <v>1.56</v>
      </c>
      <c r="BP192" s="26">
        <v>0.08</v>
      </c>
      <c r="BQ192" s="26">
        <v>1.1200000000000001</v>
      </c>
      <c r="BR192" s="26">
        <v>4.9675000000000002</v>
      </c>
      <c r="BS192" s="26">
        <v>0.13</v>
      </c>
      <c r="BT192" s="26">
        <v>1.0249999999999999</v>
      </c>
      <c r="BU192" s="26">
        <v>4.6749999999999998</v>
      </c>
      <c r="BV192" s="26">
        <v>0.1825</v>
      </c>
      <c r="BW192" s="26">
        <v>1.075</v>
      </c>
      <c r="BX192" s="26">
        <v>4.3</v>
      </c>
      <c r="BY192" s="26">
        <v>0.14749999999999999</v>
      </c>
      <c r="BZ192" s="26">
        <v>1.615</v>
      </c>
      <c r="CA192" s="26">
        <v>5.1224999999999996</v>
      </c>
      <c r="CB192" s="26">
        <v>0.15</v>
      </c>
      <c r="CC192" s="26">
        <v>1.5149999999999999</v>
      </c>
      <c r="CD192" s="26">
        <v>3.82</v>
      </c>
      <c r="CE192" s="26">
        <v>0.04</v>
      </c>
      <c r="CF192" s="26">
        <v>0.31</v>
      </c>
      <c r="CG192" s="26">
        <v>2.8424999999999998</v>
      </c>
      <c r="CH192" s="26">
        <v>0.115</v>
      </c>
      <c r="CI192" s="26">
        <v>1.23</v>
      </c>
      <c r="CJ192" s="26">
        <v>2.9750000000000001</v>
      </c>
    </row>
    <row r="193" spans="1:88" x14ac:dyDescent="0.3">
      <c r="A193" t="s">
        <v>287</v>
      </c>
      <c r="B193" s="26">
        <v>4.4999999999999998E-2</v>
      </c>
      <c r="C193" s="26">
        <v>1.22</v>
      </c>
      <c r="D193" s="26">
        <v>3.6475</v>
      </c>
      <c r="E193" s="26">
        <v>0.21249999999999999</v>
      </c>
      <c r="F193" s="26">
        <v>1.23</v>
      </c>
      <c r="G193" s="26">
        <v>3.4849999999999999</v>
      </c>
      <c r="H193" s="26">
        <v>0.26500000000000001</v>
      </c>
      <c r="I193" s="26">
        <v>1.1850000000000001</v>
      </c>
      <c r="J193" s="26">
        <v>3.5425</v>
      </c>
      <c r="K193" s="26">
        <v>1.2500000000000001E-2</v>
      </c>
      <c r="L193" s="26">
        <v>0.57499999999999996</v>
      </c>
      <c r="M193" s="26">
        <v>2.4449999999999998</v>
      </c>
      <c r="N193" s="26">
        <v>0.03</v>
      </c>
      <c r="O193" s="26">
        <v>0.54</v>
      </c>
      <c r="P193" s="26">
        <v>2.8475000000000001</v>
      </c>
      <c r="Q193" s="26">
        <v>0.25</v>
      </c>
      <c r="R193" s="26">
        <v>0.98</v>
      </c>
      <c r="S193" s="26">
        <v>3.5649999999999999</v>
      </c>
      <c r="T193" s="26">
        <v>0.24249999999999999</v>
      </c>
      <c r="U193" s="26">
        <v>0.96</v>
      </c>
      <c r="V193" s="26">
        <v>3.56</v>
      </c>
      <c r="W193" s="26">
        <v>0.19</v>
      </c>
      <c r="X193" s="26">
        <v>0.995</v>
      </c>
      <c r="Y193" s="26">
        <v>3.2850000000000001</v>
      </c>
      <c r="Z193" s="26">
        <v>0.1525</v>
      </c>
      <c r="AA193" s="26">
        <v>0.87</v>
      </c>
      <c r="AB193" s="26">
        <v>3.32</v>
      </c>
      <c r="AC193" s="26">
        <v>0</v>
      </c>
      <c r="AD193" s="26">
        <v>0.6</v>
      </c>
      <c r="AE193" s="26">
        <v>3.12</v>
      </c>
      <c r="AF193" s="26">
        <v>0</v>
      </c>
      <c r="AG193" s="26">
        <v>0.55500000000000005</v>
      </c>
      <c r="AH193" s="26">
        <v>3.0350000000000001</v>
      </c>
      <c r="AI193" s="26">
        <v>0</v>
      </c>
      <c r="AJ193" s="26">
        <v>0.46</v>
      </c>
      <c r="AK193" s="26">
        <v>2.8450000000000002</v>
      </c>
      <c r="AL193" s="26">
        <v>0</v>
      </c>
      <c r="AM193" s="26">
        <v>0.45</v>
      </c>
      <c r="AN193" s="26">
        <v>2.7650000000000001</v>
      </c>
      <c r="AO193" s="26">
        <v>0</v>
      </c>
      <c r="AP193" s="26">
        <v>0.63</v>
      </c>
      <c r="AQ193" s="26">
        <v>2.7475000000000001</v>
      </c>
      <c r="AR193" s="26">
        <v>0</v>
      </c>
      <c r="AS193" s="26">
        <v>0.02</v>
      </c>
      <c r="AT193" s="26">
        <v>3.8574999999999999</v>
      </c>
      <c r="AU193" s="26">
        <v>0</v>
      </c>
      <c r="AV193" s="26">
        <v>0.03</v>
      </c>
      <c r="AW193" s="26">
        <v>2.8149999999999999</v>
      </c>
      <c r="AX193" s="26">
        <v>0</v>
      </c>
      <c r="AY193" s="26">
        <v>0.45</v>
      </c>
      <c r="AZ193" s="26">
        <v>2.5674999999999999</v>
      </c>
      <c r="BA193" s="26">
        <v>0</v>
      </c>
      <c r="BB193" s="26">
        <v>0.44500000000000001</v>
      </c>
      <c r="BC193" s="26">
        <v>2.6074999999999999</v>
      </c>
      <c r="BD193" s="26">
        <v>0</v>
      </c>
      <c r="BE193" s="26">
        <v>0.02</v>
      </c>
      <c r="BF193" s="26">
        <v>2.08</v>
      </c>
      <c r="BG193" s="26">
        <v>0</v>
      </c>
      <c r="BH193" s="26">
        <v>0.39500000000000002</v>
      </c>
      <c r="BI193" s="26">
        <v>2.5775000000000001</v>
      </c>
      <c r="BJ193" s="26">
        <v>0</v>
      </c>
      <c r="BK193" s="26">
        <v>0.39500000000000002</v>
      </c>
      <c r="BL193" s="26">
        <v>2.6949999999999998</v>
      </c>
      <c r="BM193" s="26">
        <v>0</v>
      </c>
      <c r="BN193" s="26">
        <v>0.47499999999999998</v>
      </c>
      <c r="BO193" s="26">
        <v>2.6974999999999998</v>
      </c>
      <c r="BP193" s="26">
        <v>0.115</v>
      </c>
      <c r="BQ193" s="26">
        <v>1.9</v>
      </c>
      <c r="BR193" s="26">
        <v>4.3574999999999999</v>
      </c>
      <c r="BS193" s="26">
        <v>0.125</v>
      </c>
      <c r="BT193" s="26">
        <v>2.0350000000000001</v>
      </c>
      <c r="BU193" s="26">
        <v>4.97</v>
      </c>
      <c r="BV193" s="26">
        <v>0.11</v>
      </c>
      <c r="BW193" s="26">
        <v>2.2149999999999999</v>
      </c>
      <c r="BX193" s="26">
        <v>4.78</v>
      </c>
      <c r="BY193" s="26">
        <v>8.2500000000000004E-2</v>
      </c>
      <c r="BZ193" s="26">
        <v>1.585</v>
      </c>
      <c r="CA193" s="26">
        <v>4.4450000000000003</v>
      </c>
      <c r="CB193" s="26">
        <v>0.105</v>
      </c>
      <c r="CC193" s="26">
        <v>1.4450000000000001</v>
      </c>
      <c r="CD193" s="26">
        <v>3.665</v>
      </c>
      <c r="CE193" s="26">
        <v>0.105</v>
      </c>
      <c r="CF193" s="26">
        <v>0.745</v>
      </c>
      <c r="CG193" s="26">
        <v>2.76</v>
      </c>
      <c r="CH193" s="26">
        <v>0.185</v>
      </c>
      <c r="CI193" s="26">
        <v>1.1499999999999999</v>
      </c>
      <c r="CJ193" s="26">
        <v>3.5775000000000001</v>
      </c>
    </row>
    <row r="194" spans="1:88" x14ac:dyDescent="0.3">
      <c r="A194" t="s">
        <v>288</v>
      </c>
      <c r="B194" s="26">
        <v>0.1</v>
      </c>
      <c r="C194" s="26">
        <v>1.8049999999999999</v>
      </c>
      <c r="D194" s="26">
        <v>3.9550000000000001</v>
      </c>
      <c r="E194" s="26">
        <v>0.18</v>
      </c>
      <c r="F194" s="26">
        <v>1.635</v>
      </c>
      <c r="G194" s="26">
        <v>3.5325000000000002</v>
      </c>
      <c r="H194" s="26">
        <v>0.16500000000000001</v>
      </c>
      <c r="I194" s="26">
        <v>1.6</v>
      </c>
      <c r="J194" s="26">
        <v>3.6575000000000002</v>
      </c>
      <c r="K194" s="26">
        <v>4.2500000000000003E-2</v>
      </c>
      <c r="L194" s="26">
        <v>0.47499999999999998</v>
      </c>
      <c r="M194" s="26">
        <v>2.6749999999999998</v>
      </c>
      <c r="N194" s="26">
        <v>0.04</v>
      </c>
      <c r="O194" s="26">
        <v>0.55500000000000005</v>
      </c>
      <c r="P194" s="26">
        <v>3.4249999999999998</v>
      </c>
      <c r="Q194" s="26">
        <v>0.16750000000000001</v>
      </c>
      <c r="R194" s="26">
        <v>1.605</v>
      </c>
      <c r="S194" s="26">
        <v>3.16</v>
      </c>
      <c r="T194" s="26">
        <v>0.17</v>
      </c>
      <c r="U194" s="26">
        <v>1.5649999999999999</v>
      </c>
      <c r="V194" s="26">
        <v>3.1675</v>
      </c>
      <c r="W194" s="26">
        <v>0.1925</v>
      </c>
      <c r="X194" s="26">
        <v>1.35</v>
      </c>
      <c r="Y194" s="26">
        <v>3.1324999999999998</v>
      </c>
      <c r="Z194" s="26">
        <v>0.16250000000000001</v>
      </c>
      <c r="AA194" s="26">
        <v>1.155</v>
      </c>
      <c r="AB194" s="26">
        <v>3.1175000000000002</v>
      </c>
      <c r="AC194" s="26">
        <v>0</v>
      </c>
      <c r="AD194" s="26">
        <v>0.18</v>
      </c>
      <c r="AE194" s="26">
        <v>3.41</v>
      </c>
      <c r="AF194" s="26">
        <v>0</v>
      </c>
      <c r="AG194" s="26">
        <v>0.19</v>
      </c>
      <c r="AH194" s="26">
        <v>3.4750000000000001</v>
      </c>
      <c r="AI194" s="26">
        <v>0</v>
      </c>
      <c r="AJ194" s="26">
        <v>0.16</v>
      </c>
      <c r="AK194" s="26">
        <v>3.47</v>
      </c>
      <c r="AL194" s="26">
        <v>0</v>
      </c>
      <c r="AM194" s="26">
        <v>0.155</v>
      </c>
      <c r="AN194" s="26">
        <v>3.4725000000000001</v>
      </c>
      <c r="AO194" s="26">
        <v>0.01</v>
      </c>
      <c r="AP194" s="26">
        <v>0.14000000000000001</v>
      </c>
      <c r="AQ194" s="26">
        <v>3.21</v>
      </c>
      <c r="AR194" s="26">
        <v>0</v>
      </c>
      <c r="AS194" s="26">
        <v>4.4999999999999998E-2</v>
      </c>
      <c r="AT194" s="26">
        <v>4.0075000000000003</v>
      </c>
      <c r="AU194" s="26">
        <v>0</v>
      </c>
      <c r="AV194" s="26">
        <v>0.06</v>
      </c>
      <c r="AW194" s="26">
        <v>3.3450000000000002</v>
      </c>
      <c r="AX194" s="26">
        <v>1.2500000000000001E-2</v>
      </c>
      <c r="AY194" s="26">
        <v>0.13500000000000001</v>
      </c>
      <c r="AZ194" s="26">
        <v>3.4925000000000002</v>
      </c>
      <c r="BA194" s="26">
        <v>1.2500000000000001E-2</v>
      </c>
      <c r="BB194" s="26">
        <v>0.13500000000000001</v>
      </c>
      <c r="BC194" s="26">
        <v>3.5175000000000001</v>
      </c>
      <c r="BD194" s="26">
        <v>0</v>
      </c>
      <c r="BE194" s="26">
        <v>3.5000000000000003E-2</v>
      </c>
      <c r="BF194" s="26">
        <v>2.5674999999999999</v>
      </c>
      <c r="BG194" s="26">
        <v>1.2500000000000001E-2</v>
      </c>
      <c r="BH194" s="26">
        <v>0.11</v>
      </c>
      <c r="BI194" s="26">
        <v>3.5550000000000002</v>
      </c>
      <c r="BJ194" s="26">
        <v>1.2500000000000001E-2</v>
      </c>
      <c r="BK194" s="26">
        <v>0.32500000000000001</v>
      </c>
      <c r="BL194" s="26">
        <v>3.6949999999999998</v>
      </c>
      <c r="BM194" s="26">
        <v>0.02</v>
      </c>
      <c r="BN194" s="26">
        <v>0.28999999999999998</v>
      </c>
      <c r="BO194" s="26">
        <v>3.5</v>
      </c>
      <c r="BP194" s="26">
        <v>0.12</v>
      </c>
      <c r="BQ194" s="26">
        <v>1.6</v>
      </c>
      <c r="BR194" s="26">
        <v>4.5549999999999997</v>
      </c>
      <c r="BS194" s="26">
        <v>0.1925</v>
      </c>
      <c r="BT194" s="26">
        <v>1.59</v>
      </c>
      <c r="BU194" s="26">
        <v>4.2050000000000001</v>
      </c>
      <c r="BV194" s="26">
        <v>0.23250000000000001</v>
      </c>
      <c r="BW194" s="26">
        <v>1.7849999999999999</v>
      </c>
      <c r="BX194" s="26">
        <v>4.2424999999999997</v>
      </c>
      <c r="BY194" s="26">
        <v>0.24249999999999999</v>
      </c>
      <c r="BZ194" s="26">
        <v>1.345</v>
      </c>
      <c r="CA194" s="26">
        <v>3.7925</v>
      </c>
      <c r="CB194" s="26">
        <v>0.19</v>
      </c>
      <c r="CC194" s="26">
        <v>1.04</v>
      </c>
      <c r="CD194" s="26">
        <v>3.13</v>
      </c>
      <c r="CE194" s="26">
        <v>9.2499999999999999E-2</v>
      </c>
      <c r="CF194" s="26">
        <v>0.84</v>
      </c>
      <c r="CG194" s="26">
        <v>3.2050000000000001</v>
      </c>
      <c r="CH194" s="26">
        <v>0.27</v>
      </c>
      <c r="CI194" s="26">
        <v>0.88</v>
      </c>
      <c r="CJ194" s="26">
        <v>3.34</v>
      </c>
    </row>
    <row r="195" spans="1:88" x14ac:dyDescent="0.3">
      <c r="A195" t="s">
        <v>289</v>
      </c>
      <c r="B195" s="26">
        <v>0.1</v>
      </c>
      <c r="C195" s="26">
        <v>1.5049999999999999</v>
      </c>
      <c r="D195" s="26">
        <v>4.5374999999999996</v>
      </c>
      <c r="E195" s="26">
        <v>0.10249999999999999</v>
      </c>
      <c r="F195" s="26">
        <v>1.83</v>
      </c>
      <c r="G195" s="26">
        <v>4.01</v>
      </c>
      <c r="H195" s="26">
        <v>0.13500000000000001</v>
      </c>
      <c r="I195" s="26">
        <v>1.7549999999999999</v>
      </c>
      <c r="J195" s="26">
        <v>4.085</v>
      </c>
      <c r="K195" s="26">
        <v>1.4999999999999999E-2</v>
      </c>
      <c r="L195" s="26">
        <v>0.70499999999999996</v>
      </c>
      <c r="M195" s="26">
        <v>2.6</v>
      </c>
      <c r="N195" s="26">
        <v>4.2500000000000003E-2</v>
      </c>
      <c r="O195" s="26">
        <v>0.875</v>
      </c>
      <c r="P195" s="26">
        <v>2.96</v>
      </c>
      <c r="Q195" s="26">
        <v>0.1525</v>
      </c>
      <c r="R195" s="26">
        <v>1.76</v>
      </c>
      <c r="S195" s="26">
        <v>3.7675000000000001</v>
      </c>
      <c r="T195" s="26">
        <v>0.1525</v>
      </c>
      <c r="U195" s="26">
        <v>1.7649999999999999</v>
      </c>
      <c r="V195" s="26">
        <v>3.7475000000000001</v>
      </c>
      <c r="W195" s="26">
        <v>0.1225</v>
      </c>
      <c r="X195" s="26">
        <v>1.7250000000000001</v>
      </c>
      <c r="Y195" s="26">
        <v>3.77</v>
      </c>
      <c r="Z195" s="26">
        <v>0.1875</v>
      </c>
      <c r="AA195" s="26">
        <v>1.48</v>
      </c>
      <c r="AB195" s="26">
        <v>3.2625000000000002</v>
      </c>
      <c r="AC195" s="26">
        <v>0</v>
      </c>
      <c r="AD195" s="26">
        <v>0.29499999999999998</v>
      </c>
      <c r="AE195" s="26">
        <v>2.69</v>
      </c>
      <c r="AF195" s="26">
        <v>2.5000000000000001E-3</v>
      </c>
      <c r="AG195" s="26">
        <v>0.26500000000000001</v>
      </c>
      <c r="AH195" s="26">
        <v>2.57</v>
      </c>
      <c r="AI195" s="26">
        <v>0.01</v>
      </c>
      <c r="AJ195" s="26">
        <v>0.26</v>
      </c>
      <c r="AK195" s="26">
        <v>2.2625000000000002</v>
      </c>
      <c r="AL195" s="26">
        <v>0.01</v>
      </c>
      <c r="AM195" s="26">
        <v>0.27</v>
      </c>
      <c r="AN195" s="26">
        <v>2.2650000000000001</v>
      </c>
      <c r="AO195" s="26">
        <v>2.5000000000000001E-3</v>
      </c>
      <c r="AP195" s="26">
        <v>0.38500000000000001</v>
      </c>
      <c r="AQ195" s="26">
        <v>2.2200000000000002</v>
      </c>
      <c r="AR195" s="26">
        <v>0</v>
      </c>
      <c r="AS195" s="26">
        <v>3.5000000000000003E-2</v>
      </c>
      <c r="AT195" s="26">
        <v>1.8174999999999999</v>
      </c>
      <c r="AU195" s="26">
        <v>0</v>
      </c>
      <c r="AV195" s="26">
        <v>5.5E-2</v>
      </c>
      <c r="AW195" s="26">
        <v>1.9275</v>
      </c>
      <c r="AX195" s="26">
        <v>0.01</v>
      </c>
      <c r="AY195" s="26">
        <v>0.28000000000000003</v>
      </c>
      <c r="AZ195" s="26">
        <v>2.0049999999999999</v>
      </c>
      <c r="BA195" s="26">
        <v>0.01</v>
      </c>
      <c r="BB195" s="26">
        <v>0.27500000000000002</v>
      </c>
      <c r="BC195" s="26">
        <v>1.9824999999999999</v>
      </c>
      <c r="BD195" s="26">
        <v>0</v>
      </c>
      <c r="BE195" s="26">
        <v>3.5000000000000003E-2</v>
      </c>
      <c r="BF195" s="26">
        <v>0.71</v>
      </c>
      <c r="BG195" s="26">
        <v>0.01</v>
      </c>
      <c r="BH195" s="26">
        <v>0.3</v>
      </c>
      <c r="BI195" s="26">
        <v>1.9175</v>
      </c>
      <c r="BJ195" s="26">
        <v>1.2500000000000001E-2</v>
      </c>
      <c r="BK195" s="26">
        <v>0.3</v>
      </c>
      <c r="BL195" s="26">
        <v>1.885</v>
      </c>
      <c r="BM195" s="26">
        <v>0.01</v>
      </c>
      <c r="BN195" s="26">
        <v>0.32500000000000001</v>
      </c>
      <c r="BO195" s="26">
        <v>2.1724999999999999</v>
      </c>
      <c r="BP195" s="26">
        <v>0.08</v>
      </c>
      <c r="BQ195" s="26">
        <v>2.0550000000000002</v>
      </c>
      <c r="BR195" s="26">
        <v>5.4649999999999999</v>
      </c>
      <c r="BS195" s="26">
        <v>0.18</v>
      </c>
      <c r="BT195" s="26">
        <v>2.15</v>
      </c>
      <c r="BU195" s="26">
        <v>5.5225</v>
      </c>
      <c r="BV195" s="26">
        <v>0.28000000000000003</v>
      </c>
      <c r="BW195" s="26">
        <v>2.06</v>
      </c>
      <c r="BX195" s="26">
        <v>5.4924999999999997</v>
      </c>
      <c r="BY195" s="26">
        <v>0.33250000000000002</v>
      </c>
      <c r="BZ195" s="26">
        <v>1.8149999999999999</v>
      </c>
      <c r="CA195" s="26">
        <v>4.9050000000000002</v>
      </c>
      <c r="CB195" s="26">
        <v>0.28499999999999998</v>
      </c>
      <c r="CC195" s="26">
        <v>1.57</v>
      </c>
      <c r="CD195" s="26">
        <v>4.1100000000000003</v>
      </c>
      <c r="CE195" s="26">
        <v>0.1125</v>
      </c>
      <c r="CF195" s="26">
        <v>0.9</v>
      </c>
      <c r="CG195" s="26">
        <v>2.5474999999999999</v>
      </c>
      <c r="CH195" s="26">
        <v>0.21249999999999999</v>
      </c>
      <c r="CI195" s="26">
        <v>1.39</v>
      </c>
      <c r="CJ195" s="26">
        <v>3.5649999999999999</v>
      </c>
    </row>
    <row r="196" spans="1:88" x14ac:dyDescent="0.3">
      <c r="A196" t="s">
        <v>290</v>
      </c>
      <c r="B196" s="26">
        <v>0.03</v>
      </c>
      <c r="C196" s="26">
        <v>0.49</v>
      </c>
      <c r="D196" s="26">
        <v>3.1524999999999999</v>
      </c>
      <c r="E196" s="26">
        <v>3.5000000000000003E-2</v>
      </c>
      <c r="F196" s="26">
        <v>0.67</v>
      </c>
      <c r="G196" s="26">
        <v>3.5125000000000002</v>
      </c>
      <c r="H196" s="26">
        <v>0.04</v>
      </c>
      <c r="I196" s="26">
        <v>0.62</v>
      </c>
      <c r="J196" s="26">
        <v>3.6150000000000002</v>
      </c>
      <c r="K196" s="26">
        <v>1.2500000000000001E-2</v>
      </c>
      <c r="L196" s="26">
        <v>0.16500000000000001</v>
      </c>
      <c r="M196" s="26">
        <v>1.7875000000000001</v>
      </c>
      <c r="N196" s="26">
        <v>0.01</v>
      </c>
      <c r="O196" s="26">
        <v>0.2</v>
      </c>
      <c r="P196" s="26">
        <v>1.9775</v>
      </c>
      <c r="Q196" s="26">
        <v>0.04</v>
      </c>
      <c r="R196" s="26">
        <v>0.45</v>
      </c>
      <c r="S196" s="26">
        <v>3.6175000000000002</v>
      </c>
      <c r="T196" s="26">
        <v>0.04</v>
      </c>
      <c r="U196" s="26">
        <v>0.44</v>
      </c>
      <c r="V196" s="26">
        <v>3.5674999999999999</v>
      </c>
      <c r="W196" s="26">
        <v>4.2500000000000003E-2</v>
      </c>
      <c r="X196" s="26">
        <v>0.42499999999999999</v>
      </c>
      <c r="Y196" s="26">
        <v>3.335</v>
      </c>
      <c r="Z196" s="26">
        <v>0.04</v>
      </c>
      <c r="AA196" s="26">
        <v>0.39500000000000002</v>
      </c>
      <c r="AB196" s="26">
        <v>3.1825000000000001</v>
      </c>
      <c r="AC196" s="26">
        <v>0</v>
      </c>
      <c r="AD196" s="26">
        <v>3.5000000000000003E-2</v>
      </c>
      <c r="AE196" s="26">
        <v>2.4</v>
      </c>
      <c r="AF196" s="26">
        <v>0</v>
      </c>
      <c r="AG196" s="26">
        <v>0.04</v>
      </c>
      <c r="AH196" s="26">
        <v>2.2075</v>
      </c>
      <c r="AI196" s="26">
        <v>0</v>
      </c>
      <c r="AJ196" s="26">
        <v>4.4999999999999998E-2</v>
      </c>
      <c r="AK196" s="26">
        <v>2.0299999999999998</v>
      </c>
      <c r="AL196" s="26">
        <v>0</v>
      </c>
      <c r="AM196" s="26">
        <v>4.4999999999999998E-2</v>
      </c>
      <c r="AN196" s="26">
        <v>1.9775</v>
      </c>
      <c r="AO196" s="26">
        <v>0</v>
      </c>
      <c r="AP196" s="26">
        <v>5.5E-2</v>
      </c>
      <c r="AQ196" s="26">
        <v>1.97</v>
      </c>
      <c r="AR196" s="26">
        <v>0</v>
      </c>
      <c r="AS196" s="26">
        <v>0.01</v>
      </c>
      <c r="AT196" s="26">
        <v>1.34</v>
      </c>
      <c r="AU196" s="26">
        <v>0</v>
      </c>
      <c r="AV196" s="26">
        <v>0.01</v>
      </c>
      <c r="AW196" s="26">
        <v>0.99750000000000005</v>
      </c>
      <c r="AX196" s="26">
        <v>0</v>
      </c>
      <c r="AY196" s="26">
        <v>0.04</v>
      </c>
      <c r="AZ196" s="26">
        <v>1.66</v>
      </c>
      <c r="BA196" s="26">
        <v>0</v>
      </c>
      <c r="BB196" s="26">
        <v>0.04</v>
      </c>
      <c r="BC196" s="26">
        <v>1.63</v>
      </c>
      <c r="BD196" s="26">
        <v>0</v>
      </c>
      <c r="BE196" s="26">
        <v>0.01</v>
      </c>
      <c r="BF196" s="26">
        <v>0.68500000000000005</v>
      </c>
      <c r="BG196" s="26">
        <v>0</v>
      </c>
      <c r="BH196" s="26">
        <v>0.08</v>
      </c>
      <c r="BI196" s="26">
        <v>1.4275</v>
      </c>
      <c r="BJ196" s="26">
        <v>0</v>
      </c>
      <c r="BK196" s="26">
        <v>0.1</v>
      </c>
      <c r="BL196" s="26">
        <v>1.4375</v>
      </c>
      <c r="BM196" s="26">
        <v>0</v>
      </c>
      <c r="BN196" s="26">
        <v>0.09</v>
      </c>
      <c r="BO196" s="26">
        <v>1.6225000000000001</v>
      </c>
      <c r="BP196" s="26">
        <v>0.11</v>
      </c>
      <c r="BQ196" s="26">
        <v>0.58499999999999996</v>
      </c>
      <c r="BR196" s="26">
        <v>3.7850000000000001</v>
      </c>
      <c r="BS196" s="26">
        <v>0.17749999999999999</v>
      </c>
      <c r="BT196" s="26">
        <v>1</v>
      </c>
      <c r="BU196" s="26">
        <v>3.2925</v>
      </c>
      <c r="BV196" s="26">
        <v>0.2175</v>
      </c>
      <c r="BW196" s="26">
        <v>0.84</v>
      </c>
      <c r="BX196" s="26">
        <v>3.4725000000000001</v>
      </c>
      <c r="BY196" s="26">
        <v>0.1575</v>
      </c>
      <c r="BZ196" s="26">
        <v>0.78</v>
      </c>
      <c r="CA196" s="26">
        <v>3.1825000000000001</v>
      </c>
      <c r="CB196" s="26">
        <v>8.7499999999999994E-2</v>
      </c>
      <c r="CC196" s="26">
        <v>0.58499999999999996</v>
      </c>
      <c r="CD196" s="26">
        <v>2.35</v>
      </c>
      <c r="CE196" s="26">
        <v>2.2499999999999999E-2</v>
      </c>
      <c r="CF196" s="26">
        <v>0.27500000000000002</v>
      </c>
      <c r="CG196" s="26">
        <v>2.5449999999999999</v>
      </c>
      <c r="CH196" s="26">
        <v>7.2499999999999995E-2</v>
      </c>
      <c r="CI196" s="26">
        <v>0.495</v>
      </c>
      <c r="CJ196" s="26">
        <v>2.9950000000000001</v>
      </c>
    </row>
    <row r="197" spans="1:88" x14ac:dyDescent="0.3">
      <c r="A197" t="s">
        <v>105</v>
      </c>
      <c r="B197" s="26">
        <v>0</v>
      </c>
      <c r="C197" s="26">
        <v>0.4</v>
      </c>
      <c r="D197" s="26">
        <v>2.66</v>
      </c>
      <c r="E197" s="26">
        <v>0.03</v>
      </c>
      <c r="F197" s="26">
        <v>0.56999999999999995</v>
      </c>
      <c r="G197" s="26">
        <v>2.4075000000000002</v>
      </c>
      <c r="H197" s="26">
        <v>2.2499999999999999E-2</v>
      </c>
      <c r="I197" s="26">
        <v>0.58499999999999996</v>
      </c>
      <c r="J197" s="26">
        <v>2.2774999999999999</v>
      </c>
      <c r="K197" s="26">
        <v>0</v>
      </c>
      <c r="L197" s="26">
        <v>8.5000000000000006E-2</v>
      </c>
      <c r="M197" s="26">
        <v>0.96750000000000003</v>
      </c>
      <c r="N197" s="26">
        <v>0</v>
      </c>
      <c r="O197" s="26">
        <v>0.17499999999999999</v>
      </c>
      <c r="P197" s="26">
        <v>1.0425</v>
      </c>
      <c r="Q197" s="26">
        <v>3.2500000000000001E-2</v>
      </c>
      <c r="R197" s="26">
        <v>0.57499999999999996</v>
      </c>
      <c r="S197" s="26">
        <v>1.9475</v>
      </c>
      <c r="T197" s="26">
        <v>3.2500000000000001E-2</v>
      </c>
      <c r="U197" s="26">
        <v>0.56499999999999995</v>
      </c>
      <c r="V197" s="26">
        <v>1.99</v>
      </c>
      <c r="W197" s="26">
        <v>2.2499999999999999E-2</v>
      </c>
      <c r="X197" s="26">
        <v>0.51</v>
      </c>
      <c r="Y197" s="26">
        <v>1.7949999999999999</v>
      </c>
      <c r="Z197" s="26">
        <v>2.2499999999999999E-2</v>
      </c>
      <c r="AA197" s="26">
        <v>0.44</v>
      </c>
      <c r="AB197" s="26">
        <v>1.63</v>
      </c>
      <c r="AC197" s="26">
        <v>0</v>
      </c>
      <c r="AD197" s="26">
        <v>0.01</v>
      </c>
      <c r="AE197" s="26">
        <v>0.68500000000000005</v>
      </c>
      <c r="AF197" s="26">
        <v>0</v>
      </c>
      <c r="AG197" s="26">
        <v>0.01</v>
      </c>
      <c r="AH197" s="26">
        <v>0.63500000000000001</v>
      </c>
      <c r="AI197" s="26">
        <v>0</v>
      </c>
      <c r="AJ197" s="26">
        <v>0.01</v>
      </c>
      <c r="AK197" s="26">
        <v>1.04</v>
      </c>
      <c r="AL197" s="26">
        <v>0</v>
      </c>
      <c r="AM197" s="26">
        <v>0.01</v>
      </c>
      <c r="AN197" s="26">
        <v>1.0075000000000001</v>
      </c>
      <c r="AO197" s="26">
        <v>0</v>
      </c>
      <c r="AP197" s="26">
        <v>0.03</v>
      </c>
      <c r="AQ197" s="26">
        <v>1.22</v>
      </c>
      <c r="AR197" s="26">
        <v>0</v>
      </c>
      <c r="AS197" s="26">
        <v>0.01</v>
      </c>
      <c r="AT197" s="26">
        <v>0.1875</v>
      </c>
      <c r="AU197" s="26">
        <v>0</v>
      </c>
      <c r="AV197" s="26">
        <v>0.01</v>
      </c>
      <c r="AW197" s="26">
        <v>0.17749999999999999</v>
      </c>
      <c r="AX197" s="26">
        <v>0</v>
      </c>
      <c r="AY197" s="26">
        <v>0.04</v>
      </c>
      <c r="AZ197" s="26">
        <v>0.86499999999999999</v>
      </c>
      <c r="BA197" s="26">
        <v>0</v>
      </c>
      <c r="BB197" s="26">
        <v>4.4999999999999998E-2</v>
      </c>
      <c r="BC197" s="26">
        <v>0.84750000000000003</v>
      </c>
      <c r="BD197" s="26">
        <v>0</v>
      </c>
      <c r="BE197" s="26">
        <v>0</v>
      </c>
      <c r="BF197" s="26">
        <v>0.35499999999999998</v>
      </c>
      <c r="BG197" s="26">
        <v>0</v>
      </c>
      <c r="BH197" s="26">
        <v>7.4999999999999997E-2</v>
      </c>
      <c r="BI197" s="26">
        <v>0.72250000000000003</v>
      </c>
      <c r="BJ197" s="26">
        <v>0</v>
      </c>
      <c r="BK197" s="26">
        <v>0.08</v>
      </c>
      <c r="BL197" s="26">
        <v>0.53500000000000003</v>
      </c>
      <c r="BM197" s="26">
        <v>0</v>
      </c>
      <c r="BN197" s="26">
        <v>7.0000000000000007E-2</v>
      </c>
      <c r="BO197" s="26">
        <v>0.53</v>
      </c>
      <c r="BP197" s="26">
        <v>0.01</v>
      </c>
      <c r="BQ197" s="26">
        <v>0.5</v>
      </c>
      <c r="BR197" s="26">
        <v>3.3149999999999999</v>
      </c>
      <c r="BS197" s="26">
        <v>0.03</v>
      </c>
      <c r="BT197" s="26">
        <v>0.66500000000000004</v>
      </c>
      <c r="BU197" s="26">
        <v>4.585</v>
      </c>
      <c r="BV197" s="26">
        <v>4.2500000000000003E-2</v>
      </c>
      <c r="BW197" s="26">
        <v>0.65</v>
      </c>
      <c r="BX197" s="26">
        <v>3.9275000000000002</v>
      </c>
      <c r="BY197" s="26">
        <v>3.2500000000000001E-2</v>
      </c>
      <c r="BZ197" s="26">
        <v>0.47</v>
      </c>
      <c r="CA197" s="26">
        <v>3.8075000000000001</v>
      </c>
      <c r="CB197" s="26">
        <v>0.04</v>
      </c>
      <c r="CC197" s="26">
        <v>0.38</v>
      </c>
      <c r="CD197" s="26">
        <v>2.6924999999999999</v>
      </c>
      <c r="CE197" s="26">
        <v>0.02</v>
      </c>
      <c r="CF197" s="26">
        <v>0.27500000000000002</v>
      </c>
      <c r="CG197" s="26">
        <v>1.1174999999999999</v>
      </c>
      <c r="CH197" s="26">
        <v>4.4999999999999998E-2</v>
      </c>
      <c r="CI197" s="26">
        <v>0.42499999999999999</v>
      </c>
      <c r="CJ197" s="26">
        <v>2.3199999999999998</v>
      </c>
    </row>
    <row r="198" spans="1:88" x14ac:dyDescent="0.3">
      <c r="A198" t="s">
        <v>291</v>
      </c>
      <c r="B198" s="26">
        <v>1.2500000000000001E-2</v>
      </c>
      <c r="C198" s="26">
        <v>0.52500000000000002</v>
      </c>
      <c r="D198" s="26">
        <v>3.1</v>
      </c>
      <c r="E198" s="26">
        <v>5.2499999999999998E-2</v>
      </c>
      <c r="F198" s="26">
        <v>0.56000000000000005</v>
      </c>
      <c r="G198" s="26">
        <v>3.8424999999999998</v>
      </c>
      <c r="H198" s="26">
        <v>0.05</v>
      </c>
      <c r="I198" s="26">
        <v>0.56999999999999995</v>
      </c>
      <c r="J198" s="26">
        <v>3.4624999999999999</v>
      </c>
      <c r="K198" s="26">
        <v>1.2500000000000001E-2</v>
      </c>
      <c r="L198" s="26">
        <v>0.315</v>
      </c>
      <c r="M198" s="26">
        <v>2.2725</v>
      </c>
      <c r="N198" s="26">
        <v>2.2499999999999999E-2</v>
      </c>
      <c r="O198" s="26">
        <v>0.46500000000000002</v>
      </c>
      <c r="P198" s="26">
        <v>2.4550000000000001</v>
      </c>
      <c r="Q198" s="26">
        <v>0.13250000000000001</v>
      </c>
      <c r="R198" s="26">
        <v>0.71499999999999997</v>
      </c>
      <c r="S198" s="26">
        <v>2.7075</v>
      </c>
      <c r="T198" s="26">
        <v>0.1225</v>
      </c>
      <c r="U198" s="26">
        <v>0.69499999999999995</v>
      </c>
      <c r="V198" s="26">
        <v>2.7124999999999999</v>
      </c>
      <c r="W198" s="26">
        <v>0.1075</v>
      </c>
      <c r="X198" s="26">
        <v>0.55500000000000005</v>
      </c>
      <c r="Y198" s="26">
        <v>2.42</v>
      </c>
      <c r="Z198" s="26">
        <v>0.1125</v>
      </c>
      <c r="AA198" s="26">
        <v>0.45500000000000002</v>
      </c>
      <c r="AB198" s="26">
        <v>2.39</v>
      </c>
      <c r="AC198" s="26">
        <v>0</v>
      </c>
      <c r="AD198" s="26">
        <v>0.06</v>
      </c>
      <c r="AE198" s="26">
        <v>2.2524999999999999</v>
      </c>
      <c r="AF198" s="26">
        <v>0</v>
      </c>
      <c r="AG198" s="26">
        <v>6.5000000000000002E-2</v>
      </c>
      <c r="AH198" s="26">
        <v>2.2149999999999999</v>
      </c>
      <c r="AI198" s="26">
        <v>0</v>
      </c>
      <c r="AJ198" s="26">
        <v>6.5000000000000002E-2</v>
      </c>
      <c r="AK198" s="26">
        <v>1.9</v>
      </c>
      <c r="AL198" s="26">
        <v>0</v>
      </c>
      <c r="AM198" s="26">
        <v>8.5000000000000006E-2</v>
      </c>
      <c r="AN198" s="26">
        <v>1.85</v>
      </c>
      <c r="AO198" s="26">
        <v>0</v>
      </c>
      <c r="AP198" s="26">
        <v>0.14499999999999999</v>
      </c>
      <c r="AQ198" s="26">
        <v>1.5375000000000001</v>
      </c>
      <c r="AR198" s="26">
        <v>0</v>
      </c>
      <c r="AS198" s="26">
        <v>0.01</v>
      </c>
      <c r="AT198" s="26">
        <v>1.375</v>
      </c>
      <c r="AU198" s="26">
        <v>0</v>
      </c>
      <c r="AV198" s="26">
        <v>0.01</v>
      </c>
      <c r="AW198" s="26">
        <v>1.1575</v>
      </c>
      <c r="AX198" s="26">
        <v>0</v>
      </c>
      <c r="AY198" s="26">
        <v>0.13</v>
      </c>
      <c r="AZ198" s="26">
        <v>1.25</v>
      </c>
      <c r="BA198" s="26">
        <v>0</v>
      </c>
      <c r="BB198" s="26">
        <v>0.125</v>
      </c>
      <c r="BC198" s="26">
        <v>1.2524999999999999</v>
      </c>
      <c r="BD198" s="26">
        <v>0</v>
      </c>
      <c r="BE198" s="26">
        <v>0.01</v>
      </c>
      <c r="BF198" s="26">
        <v>1</v>
      </c>
      <c r="BG198" s="26">
        <v>0</v>
      </c>
      <c r="BH198" s="26">
        <v>0.11</v>
      </c>
      <c r="BI198" s="26">
        <v>1.04</v>
      </c>
      <c r="BJ198" s="26">
        <v>0.01</v>
      </c>
      <c r="BK198" s="26">
        <v>0.155</v>
      </c>
      <c r="BL198" s="26">
        <v>1.2275</v>
      </c>
      <c r="BM198" s="26">
        <v>2.5000000000000001E-3</v>
      </c>
      <c r="BN198" s="26">
        <v>0.16500000000000001</v>
      </c>
      <c r="BO198" s="26">
        <v>1.345</v>
      </c>
      <c r="BP198" s="26">
        <v>0.1275</v>
      </c>
      <c r="BQ198" s="26">
        <v>0.69</v>
      </c>
      <c r="BR198" s="26">
        <v>4.3499999999999996</v>
      </c>
      <c r="BS198" s="26">
        <v>0.13750000000000001</v>
      </c>
      <c r="BT198" s="26">
        <v>1.105</v>
      </c>
      <c r="BU198" s="26">
        <v>4.3875000000000002</v>
      </c>
      <c r="BV198" s="26">
        <v>0.125</v>
      </c>
      <c r="BW198" s="26">
        <v>1.51</v>
      </c>
      <c r="BX198" s="26">
        <v>4.0525000000000002</v>
      </c>
      <c r="BY198" s="26">
        <v>0.14000000000000001</v>
      </c>
      <c r="BZ198" s="26">
        <v>1.325</v>
      </c>
      <c r="CA198" s="26">
        <v>3.54</v>
      </c>
      <c r="CB198" s="26">
        <v>0.24249999999999999</v>
      </c>
      <c r="CC198" s="26">
        <v>0.88</v>
      </c>
      <c r="CD198" s="26">
        <v>2.4925000000000002</v>
      </c>
      <c r="CE198" s="26">
        <v>9.2499999999999999E-2</v>
      </c>
      <c r="CF198" s="26">
        <v>0.4</v>
      </c>
      <c r="CG198" s="26">
        <v>1.7925</v>
      </c>
      <c r="CH198" s="26">
        <v>0.23250000000000001</v>
      </c>
      <c r="CI198" s="26">
        <v>0.71</v>
      </c>
      <c r="CJ198" s="26">
        <v>1.9550000000000001</v>
      </c>
    </row>
    <row r="199" spans="1:88" x14ac:dyDescent="0.3">
      <c r="A199" t="s">
        <v>292</v>
      </c>
      <c r="B199" s="26">
        <v>4.2500000000000003E-2</v>
      </c>
      <c r="C199" s="26">
        <v>1.03</v>
      </c>
      <c r="D199" s="26">
        <v>3.0449999999999999</v>
      </c>
      <c r="E199" s="26">
        <v>0.06</v>
      </c>
      <c r="F199" s="26">
        <v>0.755</v>
      </c>
      <c r="G199" s="26">
        <v>2.5649999999999999</v>
      </c>
      <c r="H199" s="26">
        <v>0.05</v>
      </c>
      <c r="I199" s="26">
        <v>0.72</v>
      </c>
      <c r="J199" s="26">
        <v>2.81</v>
      </c>
      <c r="K199" s="26">
        <v>0.01</v>
      </c>
      <c r="L199" s="26">
        <v>0.24</v>
      </c>
      <c r="M199" s="26">
        <v>2.4550000000000001</v>
      </c>
      <c r="N199" s="26">
        <v>0.02</v>
      </c>
      <c r="O199" s="26">
        <v>0.27</v>
      </c>
      <c r="P199" s="26">
        <v>2.34</v>
      </c>
      <c r="Q199" s="26">
        <v>6.25E-2</v>
      </c>
      <c r="R199" s="26">
        <v>0.76500000000000001</v>
      </c>
      <c r="S199" s="26">
        <v>2.6924999999999999</v>
      </c>
      <c r="T199" s="26">
        <v>6.25E-2</v>
      </c>
      <c r="U199" s="26">
        <v>0.745</v>
      </c>
      <c r="V199" s="26">
        <v>2.7050000000000001</v>
      </c>
      <c r="W199" s="26">
        <v>7.4999999999999997E-2</v>
      </c>
      <c r="X199" s="26">
        <v>0.7</v>
      </c>
      <c r="Y199" s="26">
        <v>2.5649999999999999</v>
      </c>
      <c r="Z199" s="26">
        <v>5.5E-2</v>
      </c>
      <c r="AA199" s="26">
        <v>0.75</v>
      </c>
      <c r="AB199" s="26">
        <v>2.1375000000000002</v>
      </c>
      <c r="AC199" s="26">
        <v>0</v>
      </c>
      <c r="AD199" s="26">
        <v>0.16</v>
      </c>
      <c r="AE199" s="26">
        <v>2.3574999999999999</v>
      </c>
      <c r="AF199" s="26">
        <v>0</v>
      </c>
      <c r="AG199" s="26">
        <v>0.16500000000000001</v>
      </c>
      <c r="AH199" s="26">
        <v>2.3675000000000002</v>
      </c>
      <c r="AI199" s="26">
        <v>0</v>
      </c>
      <c r="AJ199" s="26">
        <v>0.17</v>
      </c>
      <c r="AK199" s="26">
        <v>2.46</v>
      </c>
      <c r="AL199" s="26">
        <v>0</v>
      </c>
      <c r="AM199" s="26">
        <v>0.16500000000000001</v>
      </c>
      <c r="AN199" s="26">
        <v>2.5299999999999998</v>
      </c>
      <c r="AO199" s="26">
        <v>0</v>
      </c>
      <c r="AP199" s="26">
        <v>0.34</v>
      </c>
      <c r="AQ199" s="26">
        <v>2.78</v>
      </c>
      <c r="AR199" s="26">
        <v>0</v>
      </c>
      <c r="AS199" s="26">
        <v>0.02</v>
      </c>
      <c r="AT199" s="26">
        <v>2.9175</v>
      </c>
      <c r="AU199" s="26">
        <v>0</v>
      </c>
      <c r="AV199" s="26">
        <v>0.04</v>
      </c>
      <c r="AW199" s="26">
        <v>2.9125000000000001</v>
      </c>
      <c r="AX199" s="26">
        <v>0</v>
      </c>
      <c r="AY199" s="26">
        <v>0.33</v>
      </c>
      <c r="AZ199" s="26">
        <v>2.6274999999999999</v>
      </c>
      <c r="BA199" s="26">
        <v>0</v>
      </c>
      <c r="BB199" s="26">
        <v>0.32</v>
      </c>
      <c r="BC199" s="26">
        <v>2.5975000000000001</v>
      </c>
      <c r="BD199" s="26">
        <v>0</v>
      </c>
      <c r="BE199" s="26">
        <v>0.09</v>
      </c>
      <c r="BF199" s="26">
        <v>2.54</v>
      </c>
      <c r="BG199" s="26">
        <v>0</v>
      </c>
      <c r="BH199" s="26">
        <v>0.29499999999999998</v>
      </c>
      <c r="BI199" s="26">
        <v>2.3374999999999999</v>
      </c>
      <c r="BJ199" s="26">
        <v>2.5000000000000001E-3</v>
      </c>
      <c r="BK199" s="26">
        <v>0.255</v>
      </c>
      <c r="BL199" s="26">
        <v>2.2149999999999999</v>
      </c>
      <c r="BM199" s="26">
        <v>0</v>
      </c>
      <c r="BN199" s="26">
        <v>0.30499999999999999</v>
      </c>
      <c r="BO199" s="26">
        <v>2.46</v>
      </c>
      <c r="BP199" s="26">
        <v>0.04</v>
      </c>
      <c r="BQ199" s="26">
        <v>0.42499999999999999</v>
      </c>
      <c r="BR199" s="26">
        <v>3.3675000000000002</v>
      </c>
      <c r="BS199" s="26">
        <v>6.5000000000000002E-2</v>
      </c>
      <c r="BT199" s="26">
        <v>0.70499999999999996</v>
      </c>
      <c r="BU199" s="26">
        <v>3.8025000000000002</v>
      </c>
      <c r="BV199" s="26">
        <v>7.4999999999999997E-2</v>
      </c>
      <c r="BW199" s="26">
        <v>0.74</v>
      </c>
      <c r="BX199" s="26">
        <v>4.6624999999999996</v>
      </c>
      <c r="BY199" s="26">
        <v>6.25E-2</v>
      </c>
      <c r="BZ199" s="26">
        <v>0.81499999999999995</v>
      </c>
      <c r="CA199" s="26">
        <v>4.2949999999999999</v>
      </c>
      <c r="CB199" s="26">
        <v>4.2500000000000003E-2</v>
      </c>
      <c r="CC199" s="26">
        <v>0.84499999999999997</v>
      </c>
      <c r="CD199" s="26">
        <v>3.3174999999999999</v>
      </c>
      <c r="CE199" s="26">
        <v>0.05</v>
      </c>
      <c r="CF199" s="26">
        <v>0.59</v>
      </c>
      <c r="CG199" s="26">
        <v>1.94</v>
      </c>
      <c r="CH199" s="26">
        <v>7.2499999999999995E-2</v>
      </c>
      <c r="CI199" s="26">
        <v>0.71</v>
      </c>
      <c r="CJ199" s="26">
        <v>2.6875</v>
      </c>
    </row>
    <row r="200" spans="1:88" x14ac:dyDescent="0.3">
      <c r="A200" t="s">
        <v>293</v>
      </c>
      <c r="B200" s="26">
        <v>0.01</v>
      </c>
      <c r="C200" s="26">
        <v>0.95</v>
      </c>
      <c r="D200" s="26">
        <v>3.5024999999999999</v>
      </c>
      <c r="E200" s="26">
        <v>0.02</v>
      </c>
      <c r="F200" s="26">
        <v>1.075</v>
      </c>
      <c r="G200" s="26">
        <v>2.9925000000000002</v>
      </c>
      <c r="H200" s="26">
        <v>0.02</v>
      </c>
      <c r="I200" s="26">
        <v>0.90500000000000003</v>
      </c>
      <c r="J200" s="26">
        <v>2.8824999999999998</v>
      </c>
      <c r="K200" s="26">
        <v>0</v>
      </c>
      <c r="L200" s="26">
        <v>0.17</v>
      </c>
      <c r="M200" s="26">
        <v>1.66</v>
      </c>
      <c r="N200" s="26">
        <v>0.01</v>
      </c>
      <c r="O200" s="26">
        <v>0.23</v>
      </c>
      <c r="P200" s="26">
        <v>1.81</v>
      </c>
      <c r="Q200" s="26">
        <v>0.03</v>
      </c>
      <c r="R200" s="26">
        <v>0.65</v>
      </c>
      <c r="S200" s="26">
        <v>2.585</v>
      </c>
      <c r="T200" s="26">
        <v>0.03</v>
      </c>
      <c r="U200" s="26">
        <v>0.63</v>
      </c>
      <c r="V200" s="26">
        <v>2.5874999999999999</v>
      </c>
      <c r="W200" s="26">
        <v>0.02</v>
      </c>
      <c r="X200" s="26">
        <v>0.53500000000000003</v>
      </c>
      <c r="Y200" s="26">
        <v>2.6625000000000001</v>
      </c>
      <c r="Z200" s="26">
        <v>0.02</v>
      </c>
      <c r="AA200" s="26">
        <v>0.505</v>
      </c>
      <c r="AB200" s="26">
        <v>2.36</v>
      </c>
      <c r="AC200" s="26">
        <v>0</v>
      </c>
      <c r="AD200" s="26">
        <v>7.0000000000000007E-2</v>
      </c>
      <c r="AE200" s="26">
        <v>2.46</v>
      </c>
      <c r="AF200" s="26">
        <v>0</v>
      </c>
      <c r="AG200" s="26">
        <v>7.4999999999999997E-2</v>
      </c>
      <c r="AH200" s="26">
        <v>2.3424999999999998</v>
      </c>
      <c r="AI200" s="26">
        <v>0</v>
      </c>
      <c r="AJ200" s="26">
        <v>6.5000000000000002E-2</v>
      </c>
      <c r="AK200" s="26">
        <v>2.0099999999999998</v>
      </c>
      <c r="AL200" s="26">
        <v>0</v>
      </c>
      <c r="AM200" s="26">
        <v>6.5000000000000002E-2</v>
      </c>
      <c r="AN200" s="26">
        <v>1.9524999999999999</v>
      </c>
      <c r="AO200" s="26">
        <v>0</v>
      </c>
      <c r="AP200" s="26">
        <v>0.08</v>
      </c>
      <c r="AQ200" s="26">
        <v>1.6325000000000001</v>
      </c>
      <c r="AR200" s="26">
        <v>0</v>
      </c>
      <c r="AS200" s="26">
        <v>1.4999999999999999E-2</v>
      </c>
      <c r="AT200" s="26">
        <v>1.375</v>
      </c>
      <c r="AU200" s="26">
        <v>0</v>
      </c>
      <c r="AV200" s="26">
        <v>0.01</v>
      </c>
      <c r="AW200" s="26">
        <v>1.6924999999999999</v>
      </c>
      <c r="AX200" s="26">
        <v>0</v>
      </c>
      <c r="AY200" s="26">
        <v>7.0000000000000007E-2</v>
      </c>
      <c r="AZ200" s="26">
        <v>1.48</v>
      </c>
      <c r="BA200" s="26">
        <v>0</v>
      </c>
      <c r="BB200" s="26">
        <v>7.0000000000000007E-2</v>
      </c>
      <c r="BC200" s="26">
        <v>1.45</v>
      </c>
      <c r="BD200" s="26">
        <v>0</v>
      </c>
      <c r="BE200" s="26">
        <v>0</v>
      </c>
      <c r="BF200" s="26">
        <v>0.67</v>
      </c>
      <c r="BG200" s="26">
        <v>0</v>
      </c>
      <c r="BH200" s="26">
        <v>6.5000000000000002E-2</v>
      </c>
      <c r="BI200" s="26">
        <v>1.3574999999999999</v>
      </c>
      <c r="BJ200" s="26">
        <v>0</v>
      </c>
      <c r="BK200" s="26">
        <v>7.0000000000000007E-2</v>
      </c>
      <c r="BL200" s="26">
        <v>1.605</v>
      </c>
      <c r="BM200" s="26">
        <v>0</v>
      </c>
      <c r="BN200" s="26">
        <v>7.0000000000000007E-2</v>
      </c>
      <c r="BO200" s="26">
        <v>1.4875</v>
      </c>
      <c r="BP200" s="26">
        <v>4.7500000000000001E-2</v>
      </c>
      <c r="BQ200" s="26">
        <v>0.51500000000000001</v>
      </c>
      <c r="BR200" s="26">
        <v>3.4224999999999999</v>
      </c>
      <c r="BS200" s="26">
        <v>7.7499999999999999E-2</v>
      </c>
      <c r="BT200" s="26">
        <v>0.86</v>
      </c>
      <c r="BU200" s="26">
        <v>3.54</v>
      </c>
      <c r="BV200" s="26">
        <v>6.25E-2</v>
      </c>
      <c r="BW200" s="26">
        <v>0.95499999999999996</v>
      </c>
      <c r="BX200" s="26">
        <v>3.4075000000000002</v>
      </c>
      <c r="BY200" s="26">
        <v>6.25E-2</v>
      </c>
      <c r="BZ200" s="26">
        <v>1</v>
      </c>
      <c r="CA200" s="26">
        <v>2.9550000000000001</v>
      </c>
      <c r="CB200" s="26">
        <v>6.5000000000000002E-2</v>
      </c>
      <c r="CC200" s="26">
        <v>0.67500000000000004</v>
      </c>
      <c r="CD200" s="26">
        <v>2.1924999999999999</v>
      </c>
      <c r="CE200" s="26">
        <v>0.02</v>
      </c>
      <c r="CF200" s="26">
        <v>0.33</v>
      </c>
      <c r="CG200" s="26">
        <v>1.9524999999999999</v>
      </c>
      <c r="CH200" s="26">
        <v>7.2499999999999995E-2</v>
      </c>
      <c r="CI200" s="26">
        <v>0.8</v>
      </c>
      <c r="CJ200" s="26">
        <v>2.1175000000000002</v>
      </c>
    </row>
    <row r="201" spans="1:88" x14ac:dyDescent="0.3">
      <c r="A201" t="s">
        <v>294</v>
      </c>
      <c r="B201" s="26">
        <v>2.75E-2</v>
      </c>
      <c r="C201" s="26">
        <v>0.33500000000000002</v>
      </c>
      <c r="D201" s="26">
        <v>2.78</v>
      </c>
      <c r="E201" s="26">
        <v>3.2500000000000001E-2</v>
      </c>
      <c r="F201" s="26">
        <v>0.63</v>
      </c>
      <c r="G201" s="26">
        <v>2.5674999999999999</v>
      </c>
      <c r="H201" s="26">
        <v>3.2500000000000001E-2</v>
      </c>
      <c r="I201" s="26">
        <v>0.73499999999999999</v>
      </c>
      <c r="J201" s="26">
        <v>2.2925</v>
      </c>
      <c r="K201" s="26">
        <v>0.01</v>
      </c>
      <c r="L201" s="26">
        <v>0.14499999999999999</v>
      </c>
      <c r="M201" s="26">
        <v>1.5475000000000001</v>
      </c>
      <c r="N201" s="26">
        <v>0.02</v>
      </c>
      <c r="O201" s="26">
        <v>0.26500000000000001</v>
      </c>
      <c r="P201" s="26">
        <v>1.8325</v>
      </c>
      <c r="Q201" s="26">
        <v>4.2500000000000003E-2</v>
      </c>
      <c r="R201" s="26">
        <v>0.65500000000000003</v>
      </c>
      <c r="S201" s="26">
        <v>2.2025000000000001</v>
      </c>
      <c r="T201" s="26">
        <v>4.2500000000000003E-2</v>
      </c>
      <c r="U201" s="26">
        <v>0.65500000000000003</v>
      </c>
      <c r="V201" s="26">
        <v>2.1524999999999999</v>
      </c>
      <c r="W201" s="26">
        <v>3.2500000000000001E-2</v>
      </c>
      <c r="X201" s="26">
        <v>0.58499999999999996</v>
      </c>
      <c r="Y201" s="26">
        <v>2.0375000000000001</v>
      </c>
      <c r="Z201" s="26">
        <v>0.03</v>
      </c>
      <c r="AA201" s="26">
        <v>0.54</v>
      </c>
      <c r="AB201" s="26">
        <v>2.0950000000000002</v>
      </c>
      <c r="AC201" s="26">
        <v>0</v>
      </c>
      <c r="AD201" s="26">
        <v>0.03</v>
      </c>
      <c r="AE201" s="26">
        <v>1.1125</v>
      </c>
      <c r="AF201" s="26">
        <v>0</v>
      </c>
      <c r="AG201" s="26">
        <v>0.04</v>
      </c>
      <c r="AH201" s="26">
        <v>1.0549999999999999</v>
      </c>
      <c r="AI201" s="26">
        <v>0</v>
      </c>
      <c r="AJ201" s="26">
        <v>0.04</v>
      </c>
      <c r="AK201" s="26">
        <v>0.90249999999999997</v>
      </c>
      <c r="AL201" s="26">
        <v>0</v>
      </c>
      <c r="AM201" s="26">
        <v>0.04</v>
      </c>
      <c r="AN201" s="26">
        <v>0.88249999999999995</v>
      </c>
      <c r="AO201" s="26">
        <v>0</v>
      </c>
      <c r="AP201" s="26">
        <v>6.5000000000000002E-2</v>
      </c>
      <c r="AQ201" s="26">
        <v>0.80500000000000005</v>
      </c>
      <c r="AR201" s="26">
        <v>0</v>
      </c>
      <c r="AS201" s="26">
        <v>0</v>
      </c>
      <c r="AT201" s="26">
        <v>0.435</v>
      </c>
      <c r="AU201" s="26">
        <v>0</v>
      </c>
      <c r="AV201" s="26">
        <v>5.0000000000000001E-3</v>
      </c>
      <c r="AW201" s="26">
        <v>0.4975</v>
      </c>
      <c r="AX201" s="26">
        <v>0</v>
      </c>
      <c r="AY201" s="26">
        <v>6.5000000000000002E-2</v>
      </c>
      <c r="AZ201" s="26">
        <v>0.64249999999999996</v>
      </c>
      <c r="BA201" s="26">
        <v>0</v>
      </c>
      <c r="BB201" s="26">
        <v>6.5000000000000002E-2</v>
      </c>
      <c r="BC201" s="26">
        <v>0.66500000000000004</v>
      </c>
      <c r="BD201" s="26">
        <v>0</v>
      </c>
      <c r="BE201" s="26">
        <v>0</v>
      </c>
      <c r="BF201" s="26">
        <v>0.1575</v>
      </c>
      <c r="BG201" s="26">
        <v>2.5000000000000001E-3</v>
      </c>
      <c r="BH201" s="26">
        <v>0.05</v>
      </c>
      <c r="BI201" s="26">
        <v>0.56499999999999995</v>
      </c>
      <c r="BJ201" s="26">
        <v>0.01</v>
      </c>
      <c r="BK201" s="26">
        <v>0.19</v>
      </c>
      <c r="BL201" s="26">
        <v>0.62250000000000005</v>
      </c>
      <c r="BM201" s="26">
        <v>0.01</v>
      </c>
      <c r="BN201" s="26">
        <v>0.19500000000000001</v>
      </c>
      <c r="BO201" s="26">
        <v>0.58499999999999996</v>
      </c>
      <c r="BP201" s="26">
        <v>0.05</v>
      </c>
      <c r="BQ201" s="26">
        <v>0.76</v>
      </c>
      <c r="BR201" s="26">
        <v>2.7949999999999999</v>
      </c>
      <c r="BS201" s="26">
        <v>0.06</v>
      </c>
      <c r="BT201" s="26">
        <v>0.91500000000000004</v>
      </c>
      <c r="BU201" s="26">
        <v>2.5499999999999998</v>
      </c>
      <c r="BV201" s="26">
        <v>6.25E-2</v>
      </c>
      <c r="BW201" s="26">
        <v>0.97</v>
      </c>
      <c r="BX201" s="26">
        <v>2.5274999999999999</v>
      </c>
      <c r="BY201" s="26">
        <v>7.7499999999999999E-2</v>
      </c>
      <c r="BZ201" s="26">
        <v>0.70499999999999996</v>
      </c>
      <c r="CA201" s="26">
        <v>2.415</v>
      </c>
      <c r="CB201" s="26">
        <v>0.10249999999999999</v>
      </c>
      <c r="CC201" s="26">
        <v>0.65500000000000003</v>
      </c>
      <c r="CD201" s="26">
        <v>2.1825000000000001</v>
      </c>
      <c r="CE201" s="26">
        <v>4.2500000000000003E-2</v>
      </c>
      <c r="CF201" s="26">
        <v>0.375</v>
      </c>
      <c r="CG201" s="26">
        <v>1.4550000000000001</v>
      </c>
      <c r="CH201" s="26">
        <v>0.1525</v>
      </c>
      <c r="CI201" s="26">
        <v>0.67</v>
      </c>
      <c r="CJ201" s="26">
        <v>2.0724999999999998</v>
      </c>
    </row>
    <row r="202" spans="1:88" x14ac:dyDescent="0.3">
      <c r="A202" t="s">
        <v>295</v>
      </c>
      <c r="B202" s="26">
        <v>0.01</v>
      </c>
      <c r="C202" s="26">
        <v>0.79500000000000004</v>
      </c>
      <c r="D202" s="26">
        <v>3.5975000000000001</v>
      </c>
      <c r="E202" s="26">
        <v>9.5000000000000001E-2</v>
      </c>
      <c r="F202" s="26">
        <v>0.86499999999999999</v>
      </c>
      <c r="G202" s="26">
        <v>3.43</v>
      </c>
      <c r="H202" s="26">
        <v>0.12</v>
      </c>
      <c r="I202" s="26">
        <v>0.96499999999999997</v>
      </c>
      <c r="J202" s="26">
        <v>3.0874999999999999</v>
      </c>
      <c r="K202" s="26">
        <v>5.0000000000000001E-3</v>
      </c>
      <c r="L202" s="26">
        <v>0.31</v>
      </c>
      <c r="M202" s="26">
        <v>2.1</v>
      </c>
      <c r="N202" s="26">
        <v>4.2500000000000003E-2</v>
      </c>
      <c r="O202" s="26">
        <v>0.35499999999999998</v>
      </c>
      <c r="P202" s="26">
        <v>2.1349999999999998</v>
      </c>
      <c r="Q202" s="26">
        <v>0.185</v>
      </c>
      <c r="R202" s="26">
        <v>0.84</v>
      </c>
      <c r="S202" s="26">
        <v>2.6175000000000002</v>
      </c>
      <c r="T202" s="26">
        <v>0.1825</v>
      </c>
      <c r="U202" s="26">
        <v>0.85</v>
      </c>
      <c r="V202" s="26">
        <v>2.5674999999999999</v>
      </c>
      <c r="W202" s="26">
        <v>0.16</v>
      </c>
      <c r="X202" s="26">
        <v>0.73</v>
      </c>
      <c r="Y202" s="26">
        <v>2.4624999999999999</v>
      </c>
      <c r="Z202" s="26">
        <v>0.13500000000000001</v>
      </c>
      <c r="AA202" s="26">
        <v>0.66500000000000004</v>
      </c>
      <c r="AB202" s="26">
        <v>2.5425</v>
      </c>
      <c r="AC202" s="26">
        <v>0</v>
      </c>
      <c r="AD202" s="26">
        <v>0.11</v>
      </c>
      <c r="AE202" s="26">
        <v>2.0699999999999998</v>
      </c>
      <c r="AF202" s="26">
        <v>0</v>
      </c>
      <c r="AG202" s="26">
        <v>0.11</v>
      </c>
      <c r="AH202" s="26">
        <v>2.0299999999999998</v>
      </c>
      <c r="AI202" s="26">
        <v>0</v>
      </c>
      <c r="AJ202" s="26">
        <v>0.09</v>
      </c>
      <c r="AK202" s="26">
        <v>2.0724999999999998</v>
      </c>
      <c r="AL202" s="26">
        <v>0</v>
      </c>
      <c r="AM202" s="26">
        <v>0.1</v>
      </c>
      <c r="AN202" s="26">
        <v>2.0674999999999999</v>
      </c>
      <c r="AO202" s="26">
        <v>1.2500000000000001E-2</v>
      </c>
      <c r="AP202" s="26">
        <v>0.115</v>
      </c>
      <c r="AQ202" s="26">
        <v>1.9025000000000001</v>
      </c>
      <c r="AR202" s="26">
        <v>0</v>
      </c>
      <c r="AS202" s="26">
        <v>0.04</v>
      </c>
      <c r="AT202" s="26">
        <v>2.7549999999999999</v>
      </c>
      <c r="AU202" s="26">
        <v>0</v>
      </c>
      <c r="AV202" s="26">
        <v>0.03</v>
      </c>
      <c r="AW202" s="26">
        <v>2.6225000000000001</v>
      </c>
      <c r="AX202" s="26">
        <v>1.2500000000000001E-2</v>
      </c>
      <c r="AY202" s="26">
        <v>0.14000000000000001</v>
      </c>
      <c r="AZ202" s="26">
        <v>2.11</v>
      </c>
      <c r="BA202" s="26">
        <v>1.2500000000000001E-2</v>
      </c>
      <c r="BB202" s="26">
        <v>0.14499999999999999</v>
      </c>
      <c r="BC202" s="26">
        <v>2.0699999999999998</v>
      </c>
      <c r="BD202" s="26">
        <v>0</v>
      </c>
      <c r="BE202" s="26">
        <v>1.4999999999999999E-2</v>
      </c>
      <c r="BF202" s="26">
        <v>2.0874999999999999</v>
      </c>
      <c r="BG202" s="26">
        <v>1.2500000000000001E-2</v>
      </c>
      <c r="BH202" s="26">
        <v>0.16500000000000001</v>
      </c>
      <c r="BI202" s="26">
        <v>2.12</v>
      </c>
      <c r="BJ202" s="26">
        <v>2.2499999999999999E-2</v>
      </c>
      <c r="BK202" s="26">
        <v>0.15</v>
      </c>
      <c r="BL202" s="26">
        <v>2.2999999999999998</v>
      </c>
      <c r="BM202" s="26">
        <v>0.02</v>
      </c>
      <c r="BN202" s="26">
        <v>0.18</v>
      </c>
      <c r="BO202" s="26">
        <v>1.875</v>
      </c>
      <c r="BP202" s="26">
        <v>3.5000000000000003E-2</v>
      </c>
      <c r="BQ202" s="26">
        <v>1.1100000000000001</v>
      </c>
      <c r="BR202" s="26">
        <v>3.04</v>
      </c>
      <c r="BS202" s="26">
        <v>0.10249999999999999</v>
      </c>
      <c r="BT202" s="26">
        <v>1.125</v>
      </c>
      <c r="BU202" s="26">
        <v>3.2050000000000001</v>
      </c>
      <c r="BV202" s="26">
        <v>0.14249999999999999</v>
      </c>
      <c r="BW202" s="26">
        <v>1.25</v>
      </c>
      <c r="BX202" s="26">
        <v>3.46</v>
      </c>
      <c r="BY202" s="26">
        <v>0.13500000000000001</v>
      </c>
      <c r="BZ202" s="26">
        <v>0.93</v>
      </c>
      <c r="CA202" s="26">
        <v>3.395</v>
      </c>
      <c r="CB202" s="26">
        <v>7.7499999999999999E-2</v>
      </c>
      <c r="CC202" s="26">
        <v>0.75</v>
      </c>
      <c r="CD202" s="26">
        <v>2.835</v>
      </c>
      <c r="CE202" s="26">
        <v>0.09</v>
      </c>
      <c r="CF202" s="26">
        <v>0.62</v>
      </c>
      <c r="CG202" s="26">
        <v>2.0575000000000001</v>
      </c>
      <c r="CH202" s="26">
        <v>0.13</v>
      </c>
      <c r="CI202" s="26">
        <v>1.1499999999999999</v>
      </c>
      <c r="CJ202" s="26">
        <v>2.2275</v>
      </c>
    </row>
    <row r="203" spans="1:88" x14ac:dyDescent="0.3">
      <c r="A203" t="s">
        <v>296</v>
      </c>
      <c r="B203" s="26">
        <v>0.03</v>
      </c>
      <c r="C203" s="26">
        <v>1.125</v>
      </c>
      <c r="D203" s="26">
        <v>3.6974999999999998</v>
      </c>
      <c r="E203" s="26">
        <v>0.1075</v>
      </c>
      <c r="F203" s="26">
        <v>0.88</v>
      </c>
      <c r="G203" s="26">
        <v>3.2324999999999999</v>
      </c>
      <c r="H203" s="26">
        <v>0.1125</v>
      </c>
      <c r="I203" s="26">
        <v>0.93</v>
      </c>
      <c r="J203" s="26">
        <v>3.1875</v>
      </c>
      <c r="K203" s="26">
        <v>0</v>
      </c>
      <c r="L203" s="26">
        <v>0.22</v>
      </c>
      <c r="M203" s="26">
        <v>1.4350000000000001</v>
      </c>
      <c r="N203" s="26">
        <v>1.2500000000000001E-2</v>
      </c>
      <c r="O203" s="26">
        <v>0.26</v>
      </c>
      <c r="P203" s="26">
        <v>1.4650000000000001</v>
      </c>
      <c r="Q203" s="26">
        <v>8.7499999999999994E-2</v>
      </c>
      <c r="R203" s="26">
        <v>0.98</v>
      </c>
      <c r="S203" s="26">
        <v>3.0225</v>
      </c>
      <c r="T203" s="26">
        <v>0.08</v>
      </c>
      <c r="U203" s="26">
        <v>0.96</v>
      </c>
      <c r="V203" s="26">
        <v>3.0425</v>
      </c>
      <c r="W203" s="26">
        <v>8.2500000000000004E-2</v>
      </c>
      <c r="X203" s="26">
        <v>0.88</v>
      </c>
      <c r="Y203" s="26">
        <v>2.6074999999999999</v>
      </c>
      <c r="Z203" s="26">
        <v>7.0000000000000007E-2</v>
      </c>
      <c r="AA203" s="26">
        <v>0.89</v>
      </c>
      <c r="AB203" s="26">
        <v>2.3174999999999999</v>
      </c>
      <c r="AC203" s="26">
        <v>0</v>
      </c>
      <c r="AD203" s="26">
        <v>0.09</v>
      </c>
      <c r="AE203" s="26">
        <v>1.3</v>
      </c>
      <c r="AF203" s="26">
        <v>0</v>
      </c>
      <c r="AG203" s="26">
        <v>0.09</v>
      </c>
      <c r="AH203" s="26">
        <v>1.34</v>
      </c>
      <c r="AI203" s="26">
        <v>0</v>
      </c>
      <c r="AJ203" s="26">
        <v>8.5000000000000006E-2</v>
      </c>
      <c r="AK203" s="26">
        <v>1.1599999999999999</v>
      </c>
      <c r="AL203" s="26">
        <v>0</v>
      </c>
      <c r="AM203" s="26">
        <v>8.5000000000000006E-2</v>
      </c>
      <c r="AN203" s="26">
        <v>1.1675</v>
      </c>
      <c r="AO203" s="26">
        <v>1.2500000000000001E-2</v>
      </c>
      <c r="AP203" s="26">
        <v>0.115</v>
      </c>
      <c r="AQ203" s="26">
        <v>1.2375</v>
      </c>
      <c r="AR203" s="26">
        <v>0</v>
      </c>
      <c r="AS203" s="26">
        <v>2.5000000000000001E-2</v>
      </c>
      <c r="AT203" s="26">
        <v>0.77249999999999996</v>
      </c>
      <c r="AU203" s="26">
        <v>0</v>
      </c>
      <c r="AV203" s="26">
        <v>2.5000000000000001E-2</v>
      </c>
      <c r="AW203" s="26">
        <v>0.86499999999999999</v>
      </c>
      <c r="AX203" s="26">
        <v>1.2500000000000001E-2</v>
      </c>
      <c r="AY203" s="26">
        <v>0.13500000000000001</v>
      </c>
      <c r="AZ203" s="26">
        <v>1.0725</v>
      </c>
      <c r="BA203" s="26">
        <v>0.01</v>
      </c>
      <c r="BB203" s="26">
        <v>0.14499999999999999</v>
      </c>
      <c r="BC203" s="26">
        <v>1.07</v>
      </c>
      <c r="BD203" s="26">
        <v>0</v>
      </c>
      <c r="BE203" s="26">
        <v>0</v>
      </c>
      <c r="BF203" s="26">
        <v>0.47499999999999998</v>
      </c>
      <c r="BG203" s="26">
        <v>0.01</v>
      </c>
      <c r="BH203" s="26">
        <v>0.16</v>
      </c>
      <c r="BI203" s="26">
        <v>0.97499999999999998</v>
      </c>
      <c r="BJ203" s="26">
        <v>0.01</v>
      </c>
      <c r="BK203" s="26">
        <v>0.15</v>
      </c>
      <c r="BL203" s="26">
        <v>1.04</v>
      </c>
      <c r="BM203" s="26">
        <v>0.01</v>
      </c>
      <c r="BN203" s="26">
        <v>0.155</v>
      </c>
      <c r="BO203" s="26">
        <v>1.2150000000000001</v>
      </c>
      <c r="BP203" s="26">
        <v>7.2499999999999995E-2</v>
      </c>
      <c r="BQ203" s="26">
        <v>1.0149999999999999</v>
      </c>
      <c r="BR203" s="26">
        <v>4.1025</v>
      </c>
      <c r="BS203" s="26">
        <v>0.1</v>
      </c>
      <c r="BT203" s="26">
        <v>1.4550000000000001</v>
      </c>
      <c r="BU203" s="26">
        <v>4.5374999999999996</v>
      </c>
      <c r="BV203" s="26">
        <v>0.10249999999999999</v>
      </c>
      <c r="BW203" s="26">
        <v>1.5</v>
      </c>
      <c r="BX203" s="26">
        <v>4.1624999999999996</v>
      </c>
      <c r="BY203" s="26">
        <v>0.1225</v>
      </c>
      <c r="BZ203" s="26">
        <v>1.2949999999999999</v>
      </c>
      <c r="CA203" s="26">
        <v>3.3224999999999998</v>
      </c>
      <c r="CB203" s="26">
        <v>8.2500000000000004E-2</v>
      </c>
      <c r="CC203" s="26">
        <v>1.085</v>
      </c>
      <c r="CD203" s="26">
        <v>3.0649999999999999</v>
      </c>
      <c r="CE203" s="26">
        <v>7.4999999999999997E-2</v>
      </c>
      <c r="CF203" s="26">
        <v>0.52500000000000002</v>
      </c>
      <c r="CG203" s="26">
        <v>1.5974999999999999</v>
      </c>
      <c r="CH203" s="26">
        <v>0.14499999999999999</v>
      </c>
      <c r="CI203" s="26">
        <v>0.86</v>
      </c>
      <c r="CJ203" s="26">
        <v>2.2549999999999999</v>
      </c>
    </row>
    <row r="204" spans="1:88" x14ac:dyDescent="0.3">
      <c r="A204" t="s">
        <v>106</v>
      </c>
      <c r="B204" s="26">
        <v>9.2499999999999999E-2</v>
      </c>
      <c r="C204" s="26">
        <v>0.92</v>
      </c>
      <c r="D204" s="26">
        <v>3.77</v>
      </c>
      <c r="E204" s="26">
        <v>0.1875</v>
      </c>
      <c r="F204" s="26">
        <v>0.85</v>
      </c>
      <c r="G204" s="26">
        <v>3.16</v>
      </c>
      <c r="H204" s="26">
        <v>0.14499999999999999</v>
      </c>
      <c r="I204" s="26">
        <v>1.0249999999999999</v>
      </c>
      <c r="J204" s="26">
        <v>3.36</v>
      </c>
      <c r="K204" s="26">
        <v>0</v>
      </c>
      <c r="L204" s="26">
        <v>0.42</v>
      </c>
      <c r="M204" s="26">
        <v>1.25</v>
      </c>
      <c r="N204" s="26">
        <v>2.5000000000000001E-3</v>
      </c>
      <c r="O204" s="26">
        <v>0.35</v>
      </c>
      <c r="P204" s="26">
        <v>1.405</v>
      </c>
      <c r="Q204" s="26">
        <v>0.14499999999999999</v>
      </c>
      <c r="R204" s="26">
        <v>0.89500000000000002</v>
      </c>
      <c r="S204" s="26">
        <v>2.8450000000000002</v>
      </c>
      <c r="T204" s="26">
        <v>0.14249999999999999</v>
      </c>
      <c r="U204" s="26">
        <v>0.875</v>
      </c>
      <c r="V204" s="26">
        <v>2.7825000000000002</v>
      </c>
      <c r="W204" s="26">
        <v>0.14000000000000001</v>
      </c>
      <c r="X204" s="26">
        <v>0.82</v>
      </c>
      <c r="Y204" s="26">
        <v>2.415</v>
      </c>
      <c r="Z204" s="26">
        <v>0.14249999999999999</v>
      </c>
      <c r="AA204" s="26">
        <v>0.89500000000000002</v>
      </c>
      <c r="AB204" s="26">
        <v>2.165</v>
      </c>
      <c r="AC204" s="26">
        <v>0</v>
      </c>
      <c r="AD204" s="26">
        <v>4.4999999999999998E-2</v>
      </c>
      <c r="AE204" s="26">
        <v>1.4924999999999999</v>
      </c>
      <c r="AF204" s="26">
        <v>0</v>
      </c>
      <c r="AG204" s="26">
        <v>0.05</v>
      </c>
      <c r="AH204" s="26">
        <v>1.375</v>
      </c>
      <c r="AI204" s="26">
        <v>0</v>
      </c>
      <c r="AJ204" s="26">
        <v>0.06</v>
      </c>
      <c r="AK204" s="26">
        <v>1.1625000000000001</v>
      </c>
      <c r="AL204" s="26">
        <v>0</v>
      </c>
      <c r="AM204" s="26">
        <v>0.06</v>
      </c>
      <c r="AN204" s="26">
        <v>1.1299999999999999</v>
      </c>
      <c r="AO204" s="26">
        <v>0</v>
      </c>
      <c r="AP204" s="26">
        <v>0.06</v>
      </c>
      <c r="AQ204" s="26">
        <v>1.2075</v>
      </c>
      <c r="AR204" s="26">
        <v>0</v>
      </c>
      <c r="AS204" s="26">
        <v>0.01</v>
      </c>
      <c r="AT204" s="26">
        <v>0.83750000000000002</v>
      </c>
      <c r="AU204" s="26">
        <v>0</v>
      </c>
      <c r="AV204" s="26">
        <v>1.4999999999999999E-2</v>
      </c>
      <c r="AW204" s="26">
        <v>0.93</v>
      </c>
      <c r="AX204" s="26">
        <v>0</v>
      </c>
      <c r="AY204" s="26">
        <v>0.1</v>
      </c>
      <c r="AZ204" s="26">
        <v>1.18</v>
      </c>
      <c r="BA204" s="26">
        <v>0</v>
      </c>
      <c r="BB204" s="26">
        <v>0.12</v>
      </c>
      <c r="BC204" s="26">
        <v>1.1675</v>
      </c>
      <c r="BD204" s="26">
        <v>0</v>
      </c>
      <c r="BE204" s="26">
        <v>0</v>
      </c>
      <c r="BF204" s="26">
        <v>0.65</v>
      </c>
      <c r="BG204" s="26">
        <v>0.01</v>
      </c>
      <c r="BH204" s="26">
        <v>0.1</v>
      </c>
      <c r="BI204" s="26">
        <v>1.02</v>
      </c>
      <c r="BJ204" s="26">
        <v>0.01</v>
      </c>
      <c r="BK204" s="26">
        <v>0.14000000000000001</v>
      </c>
      <c r="BL204" s="26">
        <v>1.6125</v>
      </c>
      <c r="BM204" s="26">
        <v>0.01</v>
      </c>
      <c r="BN204" s="26">
        <v>9.5000000000000001E-2</v>
      </c>
      <c r="BO204" s="26">
        <v>1.21</v>
      </c>
      <c r="BP204" s="26">
        <v>0.20499999999999999</v>
      </c>
      <c r="BQ204" s="26">
        <v>1.4350000000000001</v>
      </c>
      <c r="BR204" s="26">
        <v>4.8449999999999998</v>
      </c>
      <c r="BS204" s="26">
        <v>0.23250000000000001</v>
      </c>
      <c r="BT204" s="26">
        <v>1.4</v>
      </c>
      <c r="BU204" s="26">
        <v>4.63</v>
      </c>
      <c r="BV204" s="26">
        <v>0.23</v>
      </c>
      <c r="BW204" s="26">
        <v>1.76</v>
      </c>
      <c r="BX204" s="26">
        <v>4.4800000000000004</v>
      </c>
      <c r="BY204" s="26">
        <v>0.16750000000000001</v>
      </c>
      <c r="BZ204" s="26">
        <v>1.32</v>
      </c>
      <c r="CA204" s="26">
        <v>3.69</v>
      </c>
      <c r="CB204" s="26">
        <v>0.23</v>
      </c>
      <c r="CC204" s="26">
        <v>1.0649999999999999</v>
      </c>
      <c r="CD204" s="26">
        <v>2.8624999999999998</v>
      </c>
      <c r="CE204" s="26">
        <v>8.2500000000000004E-2</v>
      </c>
      <c r="CF204" s="26">
        <v>0.48</v>
      </c>
      <c r="CG204" s="26">
        <v>1.9325000000000001</v>
      </c>
      <c r="CH204" s="26">
        <v>0.1575</v>
      </c>
      <c r="CI204" s="26">
        <v>0.88</v>
      </c>
      <c r="CJ204" s="26">
        <v>2.06</v>
      </c>
    </row>
    <row r="205" spans="1:88" x14ac:dyDescent="0.3">
      <c r="A205" t="s">
        <v>297</v>
      </c>
      <c r="B205" s="26">
        <v>0.06</v>
      </c>
      <c r="C205" s="26">
        <v>1.21</v>
      </c>
      <c r="D205" s="26">
        <v>2.4950000000000001</v>
      </c>
      <c r="E205" s="26">
        <v>6.25E-2</v>
      </c>
      <c r="F205" s="26">
        <v>0.92500000000000004</v>
      </c>
      <c r="G205" s="26">
        <v>3.665</v>
      </c>
      <c r="H205" s="26">
        <v>7.7499999999999999E-2</v>
      </c>
      <c r="I205" s="26">
        <v>0.86</v>
      </c>
      <c r="J205" s="26">
        <v>3.9874999999999998</v>
      </c>
      <c r="K205" s="26">
        <v>0</v>
      </c>
      <c r="L205" s="26">
        <v>0.19500000000000001</v>
      </c>
      <c r="M205" s="26">
        <v>3.0975000000000001</v>
      </c>
      <c r="N205" s="26">
        <v>0.01</v>
      </c>
      <c r="O205" s="26">
        <v>0.245</v>
      </c>
      <c r="P205" s="26">
        <v>3.3574999999999999</v>
      </c>
      <c r="Q205" s="26">
        <v>7.2499999999999995E-2</v>
      </c>
      <c r="R205" s="26">
        <v>0.82499999999999996</v>
      </c>
      <c r="S205" s="26">
        <v>3.89</v>
      </c>
      <c r="T205" s="26">
        <v>7.2499999999999995E-2</v>
      </c>
      <c r="U205" s="26">
        <v>0.82499999999999996</v>
      </c>
      <c r="V205" s="26">
        <v>4.04</v>
      </c>
      <c r="W205" s="26">
        <v>0.11</v>
      </c>
      <c r="X205" s="26">
        <v>0.65500000000000003</v>
      </c>
      <c r="Y205" s="26">
        <v>3.77</v>
      </c>
      <c r="Z205" s="26">
        <v>0.1125</v>
      </c>
      <c r="AA205" s="26">
        <v>0.52</v>
      </c>
      <c r="AB205" s="26">
        <v>3.2349999999999999</v>
      </c>
      <c r="AC205" s="26">
        <v>0</v>
      </c>
      <c r="AD205" s="26">
        <v>7.4999999999999997E-2</v>
      </c>
      <c r="AE205" s="26">
        <v>1.4950000000000001</v>
      </c>
      <c r="AF205" s="26">
        <v>0</v>
      </c>
      <c r="AG205" s="26">
        <v>0.08</v>
      </c>
      <c r="AH205" s="26">
        <v>1.45</v>
      </c>
      <c r="AI205" s="26">
        <v>0</v>
      </c>
      <c r="AJ205" s="26">
        <v>7.4999999999999997E-2</v>
      </c>
      <c r="AK205" s="26">
        <v>1.65</v>
      </c>
      <c r="AL205" s="26">
        <v>0</v>
      </c>
      <c r="AM205" s="26">
        <v>8.5000000000000006E-2</v>
      </c>
      <c r="AN205" s="26">
        <v>1.635</v>
      </c>
      <c r="AO205" s="26">
        <v>0</v>
      </c>
      <c r="AP205" s="26">
        <v>0.16</v>
      </c>
      <c r="AQ205" s="26">
        <v>1.7124999999999999</v>
      </c>
      <c r="AR205" s="26">
        <v>0</v>
      </c>
      <c r="AS205" s="26">
        <v>0.01</v>
      </c>
      <c r="AT205" s="26">
        <v>1.3174999999999999</v>
      </c>
      <c r="AU205" s="26">
        <v>0</v>
      </c>
      <c r="AV205" s="26">
        <v>3.5000000000000003E-2</v>
      </c>
      <c r="AW205" s="26">
        <v>1.375</v>
      </c>
      <c r="AX205" s="26">
        <v>0</v>
      </c>
      <c r="AY205" s="26">
        <v>0.15</v>
      </c>
      <c r="AZ205" s="26">
        <v>1.7450000000000001</v>
      </c>
      <c r="BA205" s="26">
        <v>0</v>
      </c>
      <c r="BB205" s="26">
        <v>0.155</v>
      </c>
      <c r="BC205" s="26">
        <v>1.7250000000000001</v>
      </c>
      <c r="BD205" s="26">
        <v>0</v>
      </c>
      <c r="BE205" s="26">
        <v>5.5E-2</v>
      </c>
      <c r="BF205" s="26">
        <v>1.44</v>
      </c>
      <c r="BG205" s="26">
        <v>2.5000000000000001E-3</v>
      </c>
      <c r="BH205" s="26">
        <v>0.185</v>
      </c>
      <c r="BI205" s="26">
        <v>1.7124999999999999</v>
      </c>
      <c r="BJ205" s="26">
        <v>2.5000000000000001E-3</v>
      </c>
      <c r="BK205" s="26">
        <v>0.22</v>
      </c>
      <c r="BL205" s="26">
        <v>2.08</v>
      </c>
      <c r="BM205" s="26">
        <v>0</v>
      </c>
      <c r="BN205" s="26">
        <v>0.23</v>
      </c>
      <c r="BO205" s="26">
        <v>2.1775000000000002</v>
      </c>
      <c r="BP205" s="26">
        <v>0.04</v>
      </c>
      <c r="BQ205" s="26">
        <v>0.81</v>
      </c>
      <c r="BR205" s="26">
        <v>3.79</v>
      </c>
      <c r="BS205" s="26">
        <v>0.08</v>
      </c>
      <c r="BT205" s="26">
        <v>0.89500000000000002</v>
      </c>
      <c r="BU205" s="26">
        <v>3.665</v>
      </c>
      <c r="BV205" s="26">
        <v>0.13</v>
      </c>
      <c r="BW205" s="26">
        <v>1.075</v>
      </c>
      <c r="BX205" s="26">
        <v>3.7850000000000001</v>
      </c>
      <c r="BY205" s="26">
        <v>0.1</v>
      </c>
      <c r="BZ205" s="26">
        <v>0.85499999999999998</v>
      </c>
      <c r="CA205" s="26">
        <v>3.7549999999999999</v>
      </c>
      <c r="CB205" s="26">
        <v>0.11749999999999999</v>
      </c>
      <c r="CC205" s="26">
        <v>0.68500000000000005</v>
      </c>
      <c r="CD205" s="26">
        <v>2.7025000000000001</v>
      </c>
      <c r="CE205" s="26">
        <v>6.25E-2</v>
      </c>
      <c r="CF205" s="26">
        <v>0.5</v>
      </c>
      <c r="CG205" s="26">
        <v>2.4849999999999999</v>
      </c>
      <c r="CH205" s="26">
        <v>0.115</v>
      </c>
      <c r="CI205" s="26">
        <v>0.79500000000000004</v>
      </c>
      <c r="CJ205" s="26">
        <v>2.4649999999999999</v>
      </c>
    </row>
    <row r="206" spans="1:88" x14ac:dyDescent="0.3">
      <c r="A206" t="s">
        <v>298</v>
      </c>
      <c r="B206" s="26">
        <v>8.2500000000000004E-2</v>
      </c>
      <c r="C206" s="26">
        <v>0.995</v>
      </c>
      <c r="D206" s="26">
        <v>3.645</v>
      </c>
      <c r="E206" s="26">
        <v>0.09</v>
      </c>
      <c r="F206" s="26">
        <v>0.98499999999999999</v>
      </c>
      <c r="G206" s="26">
        <v>3.1924999999999999</v>
      </c>
      <c r="H206" s="26">
        <v>7.0000000000000007E-2</v>
      </c>
      <c r="I206" s="26">
        <v>1.29</v>
      </c>
      <c r="J206" s="26">
        <v>3.3650000000000002</v>
      </c>
      <c r="K206" s="26">
        <v>0.03</v>
      </c>
      <c r="L206" s="26">
        <v>0.46</v>
      </c>
      <c r="M206" s="26">
        <v>2.2925</v>
      </c>
      <c r="N206" s="26">
        <v>0.03</v>
      </c>
      <c r="O206" s="26">
        <v>0.44500000000000001</v>
      </c>
      <c r="P206" s="26">
        <v>2.3975</v>
      </c>
      <c r="Q206" s="26">
        <v>0.11</v>
      </c>
      <c r="R206" s="26">
        <v>1.18</v>
      </c>
      <c r="S206" s="26">
        <v>2.8149999999999999</v>
      </c>
      <c r="T206" s="26">
        <v>0.11</v>
      </c>
      <c r="U206" s="26">
        <v>1.1850000000000001</v>
      </c>
      <c r="V206" s="26">
        <v>2.8624999999999998</v>
      </c>
      <c r="W206" s="26">
        <v>9.5000000000000001E-2</v>
      </c>
      <c r="X206" s="26">
        <v>0.94499999999999995</v>
      </c>
      <c r="Y206" s="26">
        <v>3.145</v>
      </c>
      <c r="Z206" s="26">
        <v>0.11</v>
      </c>
      <c r="AA206" s="26">
        <v>0.83499999999999996</v>
      </c>
      <c r="AB206" s="26">
        <v>2.76</v>
      </c>
      <c r="AC206" s="26">
        <v>0</v>
      </c>
      <c r="AD206" s="26">
        <v>0.09</v>
      </c>
      <c r="AE206" s="26">
        <v>2.1825000000000001</v>
      </c>
      <c r="AF206" s="26">
        <v>0</v>
      </c>
      <c r="AG206" s="26">
        <v>0.1</v>
      </c>
      <c r="AH206" s="26">
        <v>2.0024999999999999</v>
      </c>
      <c r="AI206" s="26">
        <v>0</v>
      </c>
      <c r="AJ206" s="26">
        <v>0.11</v>
      </c>
      <c r="AK206" s="26">
        <v>1.6850000000000001</v>
      </c>
      <c r="AL206" s="26">
        <v>0</v>
      </c>
      <c r="AM206" s="26">
        <v>0.11</v>
      </c>
      <c r="AN206" s="26">
        <v>1.6375</v>
      </c>
      <c r="AO206" s="26">
        <v>0</v>
      </c>
      <c r="AP206" s="26">
        <v>0.155</v>
      </c>
      <c r="AQ206" s="26">
        <v>1.2224999999999999</v>
      </c>
      <c r="AR206" s="26">
        <v>0</v>
      </c>
      <c r="AS206" s="26">
        <v>0</v>
      </c>
      <c r="AT206" s="26">
        <v>1.6825000000000001</v>
      </c>
      <c r="AU206" s="26">
        <v>0</v>
      </c>
      <c r="AV206" s="26">
        <v>0.01</v>
      </c>
      <c r="AW206" s="26">
        <v>1.1125</v>
      </c>
      <c r="AX206" s="26">
        <v>0</v>
      </c>
      <c r="AY206" s="26">
        <v>0.215</v>
      </c>
      <c r="AZ206" s="26">
        <v>1.1599999999999999</v>
      </c>
      <c r="BA206" s="26">
        <v>0</v>
      </c>
      <c r="BB206" s="26">
        <v>0.215</v>
      </c>
      <c r="BC206" s="26">
        <v>1.1475</v>
      </c>
      <c r="BD206" s="26">
        <v>0</v>
      </c>
      <c r="BE206" s="26">
        <v>0.01</v>
      </c>
      <c r="BF206" s="26">
        <v>1.1575</v>
      </c>
      <c r="BG206" s="26">
        <v>0</v>
      </c>
      <c r="BH206" s="26">
        <v>0.19500000000000001</v>
      </c>
      <c r="BI206" s="26">
        <v>1.345</v>
      </c>
      <c r="BJ206" s="26">
        <v>0.01</v>
      </c>
      <c r="BK206" s="26">
        <v>0.3</v>
      </c>
      <c r="BL206" s="26">
        <v>1.6950000000000001</v>
      </c>
      <c r="BM206" s="26">
        <v>2.5000000000000001E-3</v>
      </c>
      <c r="BN206" s="26">
        <v>0.23499999999999999</v>
      </c>
      <c r="BO206" s="26">
        <v>1.7224999999999999</v>
      </c>
      <c r="BP206" s="26">
        <v>0.08</v>
      </c>
      <c r="BQ206" s="26">
        <v>1.5</v>
      </c>
      <c r="BR206" s="26">
        <v>3.3975</v>
      </c>
      <c r="BS206" s="26">
        <v>0.24249999999999999</v>
      </c>
      <c r="BT206" s="26">
        <v>1.5149999999999999</v>
      </c>
      <c r="BU206" s="26">
        <v>3.8050000000000002</v>
      </c>
      <c r="BV206" s="26">
        <v>0.27250000000000002</v>
      </c>
      <c r="BW206" s="26">
        <v>1.41</v>
      </c>
      <c r="BX206" s="26">
        <v>3.22</v>
      </c>
      <c r="BY206" s="26">
        <v>0.28249999999999997</v>
      </c>
      <c r="BZ206" s="26">
        <v>1.08</v>
      </c>
      <c r="CA206" s="26">
        <v>3.0575000000000001</v>
      </c>
      <c r="CB206" s="26">
        <v>0.27</v>
      </c>
      <c r="CC206" s="26">
        <v>0.95</v>
      </c>
      <c r="CD206" s="26">
        <v>2.6124999999999998</v>
      </c>
      <c r="CE206" s="26">
        <v>0.10249999999999999</v>
      </c>
      <c r="CF206" s="26">
        <v>0.61499999999999999</v>
      </c>
      <c r="CG206" s="26">
        <v>2.5049999999999999</v>
      </c>
      <c r="CH206" s="26">
        <v>0.22</v>
      </c>
      <c r="CI206" s="26">
        <v>1.0349999999999999</v>
      </c>
      <c r="CJ206" s="26">
        <v>2.6924999999999999</v>
      </c>
    </row>
    <row r="207" spans="1:88" x14ac:dyDescent="0.3">
      <c r="A207" t="s">
        <v>299</v>
      </c>
      <c r="B207" s="26">
        <v>4.4999999999999998E-2</v>
      </c>
      <c r="C207" s="26">
        <v>0.41</v>
      </c>
      <c r="D207" s="26">
        <v>2.34</v>
      </c>
      <c r="E207" s="26">
        <v>5.2499999999999998E-2</v>
      </c>
      <c r="F207" s="26">
        <v>0.51</v>
      </c>
      <c r="G207" s="26">
        <v>2.1825000000000001</v>
      </c>
      <c r="H207" s="26">
        <v>0.05</v>
      </c>
      <c r="I207" s="26">
        <v>0.56999999999999995</v>
      </c>
      <c r="J207" s="26">
        <v>2.1274999999999999</v>
      </c>
      <c r="K207" s="26">
        <v>0</v>
      </c>
      <c r="L207" s="26">
        <v>5.5E-2</v>
      </c>
      <c r="M207" s="26">
        <v>1.3125</v>
      </c>
      <c r="N207" s="26">
        <v>0</v>
      </c>
      <c r="O207" s="26">
        <v>0.1</v>
      </c>
      <c r="P207" s="26">
        <v>1.1475</v>
      </c>
      <c r="Q207" s="26">
        <v>4.2500000000000003E-2</v>
      </c>
      <c r="R207" s="26">
        <v>0.38500000000000001</v>
      </c>
      <c r="S207" s="26">
        <v>1.85</v>
      </c>
      <c r="T207" s="26">
        <v>4.2500000000000003E-2</v>
      </c>
      <c r="U207" s="26">
        <v>0.375</v>
      </c>
      <c r="V207" s="26">
        <v>1.8525</v>
      </c>
      <c r="W207" s="26">
        <v>4.2500000000000003E-2</v>
      </c>
      <c r="X207" s="26">
        <v>0.33500000000000002</v>
      </c>
      <c r="Y207" s="26">
        <v>1.9824999999999999</v>
      </c>
      <c r="Z207" s="26">
        <v>0.06</v>
      </c>
      <c r="AA207" s="26">
        <v>0.3</v>
      </c>
      <c r="AB207" s="26">
        <v>1.5874999999999999</v>
      </c>
      <c r="AC207" s="26">
        <v>0</v>
      </c>
      <c r="AD207" s="26">
        <v>2.5000000000000001E-2</v>
      </c>
      <c r="AE207" s="26">
        <v>0.9325</v>
      </c>
      <c r="AF207" s="26">
        <v>0</v>
      </c>
      <c r="AG207" s="26">
        <v>2.5000000000000001E-2</v>
      </c>
      <c r="AH207" s="26">
        <v>0.85750000000000004</v>
      </c>
      <c r="AI207" s="26">
        <v>0</v>
      </c>
      <c r="AJ207" s="26">
        <v>2.5000000000000001E-2</v>
      </c>
      <c r="AK207" s="26">
        <v>0.745</v>
      </c>
      <c r="AL207" s="26">
        <v>0</v>
      </c>
      <c r="AM207" s="26">
        <v>2.5000000000000001E-2</v>
      </c>
      <c r="AN207" s="26">
        <v>0.72499999999999998</v>
      </c>
      <c r="AO207" s="26">
        <v>0</v>
      </c>
      <c r="AP207" s="26">
        <v>2.5000000000000001E-2</v>
      </c>
      <c r="AQ207" s="26">
        <v>1.03</v>
      </c>
      <c r="AR207" s="26">
        <v>0</v>
      </c>
      <c r="AS207" s="26">
        <v>0</v>
      </c>
      <c r="AT207" s="26">
        <v>0.55500000000000005</v>
      </c>
      <c r="AU207" s="26">
        <v>0</v>
      </c>
      <c r="AV207" s="26">
        <v>5.0000000000000001E-3</v>
      </c>
      <c r="AW207" s="26">
        <v>0.45</v>
      </c>
      <c r="AX207" s="26">
        <v>0</v>
      </c>
      <c r="AY207" s="26">
        <v>0.02</v>
      </c>
      <c r="AZ207" s="26">
        <v>1.0175000000000001</v>
      </c>
      <c r="BA207" s="26">
        <v>0</v>
      </c>
      <c r="BB207" s="26">
        <v>0.02</v>
      </c>
      <c r="BC207" s="26">
        <v>1.0075000000000001</v>
      </c>
      <c r="BD207" s="26">
        <v>0</v>
      </c>
      <c r="BE207" s="26">
        <v>0</v>
      </c>
      <c r="BF207" s="26">
        <v>0.38</v>
      </c>
      <c r="BG207" s="26">
        <v>0</v>
      </c>
      <c r="BH207" s="26">
        <v>0.03</v>
      </c>
      <c r="BI207" s="26">
        <v>0.9</v>
      </c>
      <c r="BJ207" s="26">
        <v>0.01</v>
      </c>
      <c r="BK207" s="26">
        <v>0.08</v>
      </c>
      <c r="BL207" s="26">
        <v>0.86</v>
      </c>
      <c r="BM207" s="26">
        <v>0</v>
      </c>
      <c r="BN207" s="26">
        <v>5.5E-2</v>
      </c>
      <c r="BO207" s="26">
        <v>0.98499999999999999</v>
      </c>
      <c r="BP207" s="26">
        <v>0.06</v>
      </c>
      <c r="BQ207" s="26">
        <v>0.76</v>
      </c>
      <c r="BR207" s="26">
        <v>2.9750000000000001</v>
      </c>
      <c r="BS207" s="26">
        <v>0.115</v>
      </c>
      <c r="BT207" s="26">
        <v>0.93</v>
      </c>
      <c r="BU207" s="26">
        <v>3.28</v>
      </c>
      <c r="BV207" s="26">
        <v>0.11</v>
      </c>
      <c r="BW207" s="26">
        <v>1.0649999999999999</v>
      </c>
      <c r="BX207" s="26">
        <v>3.9249999999999998</v>
      </c>
      <c r="BY207" s="26">
        <v>7.4999999999999997E-2</v>
      </c>
      <c r="BZ207" s="26">
        <v>0.82499999999999996</v>
      </c>
      <c r="CA207" s="26">
        <v>3.3925000000000001</v>
      </c>
      <c r="CB207" s="26">
        <v>0.09</v>
      </c>
      <c r="CC207" s="26">
        <v>0.8</v>
      </c>
      <c r="CD207" s="26">
        <v>3.0449999999999999</v>
      </c>
      <c r="CE207" s="26">
        <v>0.05</v>
      </c>
      <c r="CF207" s="26">
        <v>0.26</v>
      </c>
      <c r="CG207" s="26">
        <v>1.395</v>
      </c>
      <c r="CH207" s="26">
        <v>8.2500000000000004E-2</v>
      </c>
      <c r="CI207" s="26">
        <v>0.51</v>
      </c>
      <c r="CJ207" s="26">
        <v>2.2324999999999999</v>
      </c>
    </row>
    <row r="208" spans="1:88" x14ac:dyDescent="0.3">
      <c r="A208" t="s">
        <v>300</v>
      </c>
      <c r="B208" s="26">
        <v>2.5000000000000001E-3</v>
      </c>
      <c r="C208" s="26">
        <v>0.38</v>
      </c>
      <c r="D208" s="26">
        <v>2.915</v>
      </c>
      <c r="E208" s="26">
        <v>0.03</v>
      </c>
      <c r="F208" s="26">
        <v>0.28999999999999998</v>
      </c>
      <c r="G208" s="26">
        <v>2.835</v>
      </c>
      <c r="H208" s="26">
        <v>0.05</v>
      </c>
      <c r="I208" s="26">
        <v>0.32</v>
      </c>
      <c r="J208" s="26">
        <v>3.07</v>
      </c>
      <c r="K208" s="26">
        <v>0</v>
      </c>
      <c r="L208" s="26">
        <v>0.14499999999999999</v>
      </c>
      <c r="M208" s="26">
        <v>2.0750000000000002</v>
      </c>
      <c r="N208" s="26">
        <v>0.01</v>
      </c>
      <c r="O208" s="26">
        <v>0.16500000000000001</v>
      </c>
      <c r="P208" s="26">
        <v>2.8275000000000001</v>
      </c>
      <c r="Q208" s="26">
        <v>4.2500000000000003E-2</v>
      </c>
      <c r="R208" s="26">
        <v>0.39500000000000002</v>
      </c>
      <c r="S208" s="26">
        <v>2.7774999999999999</v>
      </c>
      <c r="T208" s="26">
        <v>4.2500000000000003E-2</v>
      </c>
      <c r="U208" s="26">
        <v>0.39</v>
      </c>
      <c r="V208" s="26">
        <v>2.855</v>
      </c>
      <c r="W208" s="26">
        <v>3.2500000000000001E-2</v>
      </c>
      <c r="X208" s="26">
        <v>0.51</v>
      </c>
      <c r="Y208" s="26">
        <v>3.1549999999999998</v>
      </c>
      <c r="Z208" s="26">
        <v>4.2500000000000003E-2</v>
      </c>
      <c r="AA208" s="26">
        <v>0.45</v>
      </c>
      <c r="AB208" s="26">
        <v>2.91</v>
      </c>
      <c r="AC208" s="26">
        <v>0</v>
      </c>
      <c r="AD208" s="26">
        <v>0.09</v>
      </c>
      <c r="AE208" s="26">
        <v>0.91</v>
      </c>
      <c r="AF208" s="26">
        <v>0</v>
      </c>
      <c r="AG208" s="26">
        <v>0.115</v>
      </c>
      <c r="AH208" s="26">
        <v>0.98499999999999999</v>
      </c>
      <c r="AI208" s="26">
        <v>0</v>
      </c>
      <c r="AJ208" s="26">
        <v>0.14000000000000001</v>
      </c>
      <c r="AK208" s="26">
        <v>0.87</v>
      </c>
      <c r="AL208" s="26">
        <v>0</v>
      </c>
      <c r="AM208" s="26">
        <v>0.155</v>
      </c>
      <c r="AN208" s="26">
        <v>0.84250000000000003</v>
      </c>
      <c r="AO208" s="26">
        <v>0</v>
      </c>
      <c r="AP208" s="26">
        <v>0.16500000000000001</v>
      </c>
      <c r="AQ208" s="26">
        <v>0.93500000000000005</v>
      </c>
      <c r="AR208" s="26">
        <v>0</v>
      </c>
      <c r="AS208" s="26">
        <v>0</v>
      </c>
      <c r="AT208" s="26">
        <v>0.84</v>
      </c>
      <c r="AU208" s="26">
        <v>0</v>
      </c>
      <c r="AV208" s="26">
        <v>5.0000000000000001E-3</v>
      </c>
      <c r="AW208" s="26">
        <v>1.9450000000000001</v>
      </c>
      <c r="AX208" s="26">
        <v>0</v>
      </c>
      <c r="AY208" s="26">
        <v>0.16</v>
      </c>
      <c r="AZ208" s="26">
        <v>1.0275000000000001</v>
      </c>
      <c r="BA208" s="26">
        <v>0</v>
      </c>
      <c r="BB208" s="26">
        <v>0.16500000000000001</v>
      </c>
      <c r="BC208" s="26">
        <v>1.0075000000000001</v>
      </c>
      <c r="BD208" s="26">
        <v>0</v>
      </c>
      <c r="BE208" s="26">
        <v>0.03</v>
      </c>
      <c r="BF208" s="26">
        <v>0.88500000000000001</v>
      </c>
      <c r="BG208" s="26">
        <v>0</v>
      </c>
      <c r="BH208" s="26">
        <v>0.14499999999999999</v>
      </c>
      <c r="BI208" s="26">
        <v>1.0175000000000001</v>
      </c>
      <c r="BJ208" s="26">
        <v>0.01</v>
      </c>
      <c r="BK208" s="26">
        <v>0.15</v>
      </c>
      <c r="BL208" s="26">
        <v>1.2324999999999999</v>
      </c>
      <c r="BM208" s="26">
        <v>2.5000000000000001E-3</v>
      </c>
      <c r="BN208" s="26">
        <v>0.14000000000000001</v>
      </c>
      <c r="BO208" s="26">
        <v>1.145</v>
      </c>
      <c r="BP208" s="26">
        <v>6.25E-2</v>
      </c>
      <c r="BQ208" s="26">
        <v>0.93</v>
      </c>
      <c r="BR208" s="26">
        <v>2.9775</v>
      </c>
      <c r="BS208" s="26">
        <v>7.2499999999999995E-2</v>
      </c>
      <c r="BT208" s="26">
        <v>0.96499999999999997</v>
      </c>
      <c r="BU208" s="26">
        <v>3.8725000000000001</v>
      </c>
      <c r="BV208" s="26">
        <v>7.2499999999999995E-2</v>
      </c>
      <c r="BW208" s="26">
        <v>0.98</v>
      </c>
      <c r="BX208" s="26">
        <v>4.1924999999999999</v>
      </c>
      <c r="BY208" s="26">
        <v>0.06</v>
      </c>
      <c r="BZ208" s="26">
        <v>0.86499999999999999</v>
      </c>
      <c r="CA208" s="26">
        <v>4.0650000000000004</v>
      </c>
      <c r="CB208" s="26">
        <v>0.05</v>
      </c>
      <c r="CC208" s="26">
        <v>0.8</v>
      </c>
      <c r="CD208" s="26">
        <v>3.6924999999999999</v>
      </c>
      <c r="CE208" s="26">
        <v>4.4999999999999998E-2</v>
      </c>
      <c r="CF208" s="26">
        <v>0.38</v>
      </c>
      <c r="CG208" s="26">
        <v>2.0975000000000001</v>
      </c>
      <c r="CH208" s="26">
        <v>0.1</v>
      </c>
      <c r="CI208" s="26">
        <v>0.52500000000000002</v>
      </c>
      <c r="CJ208" s="26">
        <v>2.8374999999999999</v>
      </c>
    </row>
    <row r="209" spans="1:88" x14ac:dyDescent="0.3">
      <c r="A209" t="s">
        <v>301</v>
      </c>
      <c r="B209" s="26">
        <v>0.02</v>
      </c>
      <c r="C209" s="26">
        <v>0.53500000000000003</v>
      </c>
      <c r="D209" s="26">
        <v>3.6349999999999998</v>
      </c>
      <c r="E209" s="26">
        <v>0.05</v>
      </c>
      <c r="F209" s="26">
        <v>0.45</v>
      </c>
      <c r="G209" s="26">
        <v>3.2974999999999999</v>
      </c>
      <c r="H209" s="26">
        <v>0.05</v>
      </c>
      <c r="I209" s="26">
        <v>0.45</v>
      </c>
      <c r="J209" s="26">
        <v>3.395</v>
      </c>
      <c r="K209" s="26">
        <v>0</v>
      </c>
      <c r="L209" s="26">
        <v>0.125</v>
      </c>
      <c r="M209" s="26">
        <v>1.8274999999999999</v>
      </c>
      <c r="N209" s="26">
        <v>0</v>
      </c>
      <c r="O209" s="26">
        <v>0.15</v>
      </c>
      <c r="P209" s="26">
        <v>1.7975000000000001</v>
      </c>
      <c r="Q209" s="26">
        <v>3.2500000000000001E-2</v>
      </c>
      <c r="R209" s="26">
        <v>0.45</v>
      </c>
      <c r="S209" s="26">
        <v>3.2475000000000001</v>
      </c>
      <c r="T209" s="26">
        <v>3.2500000000000001E-2</v>
      </c>
      <c r="U209" s="26">
        <v>0.48499999999999999</v>
      </c>
      <c r="V209" s="26">
        <v>3.4075000000000002</v>
      </c>
      <c r="W209" s="26">
        <v>7.0000000000000007E-2</v>
      </c>
      <c r="X209" s="26">
        <v>0.5</v>
      </c>
      <c r="Y209" s="26">
        <v>3.24</v>
      </c>
      <c r="Z209" s="26">
        <v>5.2499999999999998E-2</v>
      </c>
      <c r="AA209" s="26">
        <v>0.51500000000000001</v>
      </c>
      <c r="AB209" s="26">
        <v>3.0150000000000001</v>
      </c>
      <c r="AC209" s="26">
        <v>0</v>
      </c>
      <c r="AD209" s="26">
        <v>5.5E-2</v>
      </c>
      <c r="AE209" s="26">
        <v>1.25</v>
      </c>
      <c r="AF209" s="26">
        <v>0</v>
      </c>
      <c r="AG209" s="26">
        <v>0.05</v>
      </c>
      <c r="AH209" s="26">
        <v>1.2424999999999999</v>
      </c>
      <c r="AI209" s="26">
        <v>0</v>
      </c>
      <c r="AJ209" s="26">
        <v>5.5E-2</v>
      </c>
      <c r="AK209" s="26">
        <v>1.31</v>
      </c>
      <c r="AL209" s="26">
        <v>0</v>
      </c>
      <c r="AM209" s="26">
        <v>7.0000000000000007E-2</v>
      </c>
      <c r="AN209" s="26">
        <v>1.2725</v>
      </c>
      <c r="AO209" s="26">
        <v>0</v>
      </c>
      <c r="AP209" s="26">
        <v>0.14000000000000001</v>
      </c>
      <c r="AQ209" s="26">
        <v>1.415</v>
      </c>
      <c r="AR209" s="26">
        <v>0</v>
      </c>
      <c r="AS209" s="26">
        <v>0</v>
      </c>
      <c r="AT209" s="26">
        <v>1.02</v>
      </c>
      <c r="AU209" s="26">
        <v>0</v>
      </c>
      <c r="AV209" s="26">
        <v>0.01</v>
      </c>
      <c r="AW209" s="26">
        <v>0.57999999999999996</v>
      </c>
      <c r="AX209" s="26">
        <v>0</v>
      </c>
      <c r="AY209" s="26">
        <v>0.13500000000000001</v>
      </c>
      <c r="AZ209" s="26">
        <v>1.5375000000000001</v>
      </c>
      <c r="BA209" s="26">
        <v>0</v>
      </c>
      <c r="BB209" s="26">
        <v>0.13500000000000001</v>
      </c>
      <c r="BC209" s="26">
        <v>1.5075000000000001</v>
      </c>
      <c r="BD209" s="26">
        <v>0</v>
      </c>
      <c r="BE209" s="26">
        <v>3.5000000000000003E-2</v>
      </c>
      <c r="BF209" s="26">
        <v>0.73750000000000004</v>
      </c>
      <c r="BG209" s="26">
        <v>0</v>
      </c>
      <c r="BH209" s="26">
        <v>0.125</v>
      </c>
      <c r="BI209" s="26">
        <v>1.355</v>
      </c>
      <c r="BJ209" s="26">
        <v>2.5000000000000001E-3</v>
      </c>
      <c r="BK209" s="26">
        <v>0.26</v>
      </c>
      <c r="BL209" s="26">
        <v>1.385</v>
      </c>
      <c r="BM209" s="26">
        <v>2.5000000000000001E-3</v>
      </c>
      <c r="BN209" s="26">
        <v>0.245</v>
      </c>
      <c r="BO209" s="26">
        <v>1.2549999999999999</v>
      </c>
      <c r="BP209" s="26">
        <v>0.11</v>
      </c>
      <c r="BQ209" s="26">
        <v>1.06</v>
      </c>
      <c r="BR209" s="26">
        <v>4.1399999999999997</v>
      </c>
      <c r="BS209" s="26">
        <v>0.09</v>
      </c>
      <c r="BT209" s="26">
        <v>1.2949999999999999</v>
      </c>
      <c r="BU209" s="26">
        <v>4.0425000000000004</v>
      </c>
      <c r="BV209" s="26">
        <v>0.09</v>
      </c>
      <c r="BW209" s="26">
        <v>1.35</v>
      </c>
      <c r="BX209" s="26">
        <v>4.0425000000000004</v>
      </c>
      <c r="BY209" s="26">
        <v>6.25E-2</v>
      </c>
      <c r="BZ209" s="26">
        <v>1.0049999999999999</v>
      </c>
      <c r="CA209" s="26">
        <v>3.53</v>
      </c>
      <c r="CB209" s="26">
        <v>8.2500000000000004E-2</v>
      </c>
      <c r="CC209" s="26">
        <v>0.755</v>
      </c>
      <c r="CD209" s="26">
        <v>2.9175</v>
      </c>
      <c r="CE209" s="26">
        <v>0.04</v>
      </c>
      <c r="CF209" s="26">
        <v>0.55500000000000005</v>
      </c>
      <c r="CG209" s="26">
        <v>1.8725000000000001</v>
      </c>
      <c r="CH209" s="26">
        <v>0.11</v>
      </c>
      <c r="CI209" s="26">
        <v>0.56999999999999995</v>
      </c>
      <c r="CJ209" s="26">
        <v>2.9175</v>
      </c>
    </row>
    <row r="210" spans="1:88" x14ac:dyDescent="0.3">
      <c r="A210" t="s">
        <v>302</v>
      </c>
      <c r="B210" s="26">
        <v>0</v>
      </c>
      <c r="C210" s="26">
        <v>0.28999999999999998</v>
      </c>
      <c r="D210" s="26">
        <v>3.0750000000000002</v>
      </c>
      <c r="E210" s="26">
        <v>0.01</v>
      </c>
      <c r="F210" s="26">
        <v>0.155</v>
      </c>
      <c r="G210" s="26">
        <v>2.9125000000000001</v>
      </c>
      <c r="H210" s="26">
        <v>0.01</v>
      </c>
      <c r="I210" s="26">
        <v>0.125</v>
      </c>
      <c r="J210" s="26">
        <v>2.9525000000000001</v>
      </c>
      <c r="K210" s="26">
        <v>0</v>
      </c>
      <c r="L210" s="26">
        <v>0.105</v>
      </c>
      <c r="M210" s="26">
        <v>0.78</v>
      </c>
      <c r="N210" s="26">
        <v>2.5000000000000001E-3</v>
      </c>
      <c r="O210" s="26">
        <v>0.11</v>
      </c>
      <c r="P210" s="26">
        <v>1.2175</v>
      </c>
      <c r="Q210" s="26">
        <v>3.2500000000000001E-2</v>
      </c>
      <c r="R210" s="26">
        <v>0.115</v>
      </c>
      <c r="S210" s="26">
        <v>2.6175000000000002</v>
      </c>
      <c r="T210" s="26">
        <v>3.2500000000000001E-2</v>
      </c>
      <c r="U210" s="26">
        <v>0.11</v>
      </c>
      <c r="V210" s="26">
        <v>2.5575000000000001</v>
      </c>
      <c r="W210" s="26">
        <v>3.2500000000000001E-2</v>
      </c>
      <c r="X210" s="26">
        <v>0.16</v>
      </c>
      <c r="Y210" s="26">
        <v>2.2749999999999999</v>
      </c>
      <c r="Z210" s="26">
        <v>0.03</v>
      </c>
      <c r="AA210" s="26">
        <v>0.155</v>
      </c>
      <c r="AB210" s="26">
        <v>1.9325000000000001</v>
      </c>
      <c r="AC210" s="26">
        <v>0</v>
      </c>
      <c r="AD210" s="26">
        <v>5.0000000000000001E-3</v>
      </c>
      <c r="AE210" s="26">
        <v>1.0375000000000001</v>
      </c>
      <c r="AF210" s="26">
        <v>0</v>
      </c>
      <c r="AG210" s="26">
        <v>0.01</v>
      </c>
      <c r="AH210" s="26">
        <v>0.96</v>
      </c>
      <c r="AI210" s="26">
        <v>0</v>
      </c>
      <c r="AJ210" s="26">
        <v>0.01</v>
      </c>
      <c r="AK210" s="26">
        <v>1.0149999999999999</v>
      </c>
      <c r="AL210" s="26">
        <v>0</v>
      </c>
      <c r="AM210" s="26">
        <v>0.01</v>
      </c>
      <c r="AN210" s="26">
        <v>1.0575000000000001</v>
      </c>
      <c r="AO210" s="26">
        <v>0</v>
      </c>
      <c r="AP210" s="26">
        <v>0.01</v>
      </c>
      <c r="AQ210" s="26">
        <v>1.335</v>
      </c>
      <c r="AR210" s="26">
        <v>0</v>
      </c>
      <c r="AS210" s="26">
        <v>0</v>
      </c>
      <c r="AT210" s="26">
        <v>5.7500000000000002E-2</v>
      </c>
      <c r="AU210" s="26">
        <v>0</v>
      </c>
      <c r="AV210" s="26">
        <v>0</v>
      </c>
      <c r="AW210" s="26">
        <v>0.11</v>
      </c>
      <c r="AX210" s="26">
        <v>0</v>
      </c>
      <c r="AY210" s="26">
        <v>0.01</v>
      </c>
      <c r="AZ210" s="26">
        <v>1.1425000000000001</v>
      </c>
      <c r="BA210" s="26">
        <v>0</v>
      </c>
      <c r="BB210" s="26">
        <v>1.4999999999999999E-2</v>
      </c>
      <c r="BC210" s="26">
        <v>1.1325000000000001</v>
      </c>
      <c r="BD210" s="26">
        <v>0</v>
      </c>
      <c r="BE210" s="26">
        <v>0</v>
      </c>
      <c r="BF210" s="26">
        <v>0.09</v>
      </c>
      <c r="BG210" s="26">
        <v>0</v>
      </c>
      <c r="BH210" s="26">
        <v>2.5000000000000001E-2</v>
      </c>
      <c r="BI210" s="26">
        <v>0.93500000000000005</v>
      </c>
      <c r="BJ210" s="26">
        <v>0</v>
      </c>
      <c r="BK210" s="26">
        <v>2.5000000000000001E-2</v>
      </c>
      <c r="BL210" s="26">
        <v>0.67249999999999999</v>
      </c>
      <c r="BM210" s="26">
        <v>0</v>
      </c>
      <c r="BN210" s="26">
        <v>2.5000000000000001E-2</v>
      </c>
      <c r="BO210" s="26">
        <v>0.8</v>
      </c>
      <c r="BP210" s="26">
        <v>5.5E-2</v>
      </c>
      <c r="BQ210" s="26">
        <v>0.62</v>
      </c>
      <c r="BR210" s="26">
        <v>2.4375</v>
      </c>
      <c r="BS210" s="26">
        <v>4.2500000000000003E-2</v>
      </c>
      <c r="BT210" s="26">
        <v>0.97499999999999998</v>
      </c>
      <c r="BU210" s="26">
        <v>2.84</v>
      </c>
      <c r="BV210" s="26">
        <v>3.2500000000000001E-2</v>
      </c>
      <c r="BW210" s="26">
        <v>0.92500000000000004</v>
      </c>
      <c r="BX210" s="26">
        <v>2.9750000000000001</v>
      </c>
      <c r="BY210" s="26">
        <v>4.2500000000000003E-2</v>
      </c>
      <c r="BZ210" s="26">
        <v>0.93500000000000005</v>
      </c>
      <c r="CA210" s="26">
        <v>3.23</v>
      </c>
      <c r="CB210" s="26">
        <v>7.2499999999999995E-2</v>
      </c>
      <c r="CC210" s="26">
        <v>0.58499999999999996</v>
      </c>
      <c r="CD210" s="26">
        <v>2.3199999999999998</v>
      </c>
      <c r="CE210" s="26">
        <v>0.02</v>
      </c>
      <c r="CF210" s="26">
        <v>0.08</v>
      </c>
      <c r="CG210" s="26">
        <v>1.4025000000000001</v>
      </c>
      <c r="CH210" s="26">
        <v>5.2499999999999998E-2</v>
      </c>
      <c r="CI210" s="26">
        <v>0.435</v>
      </c>
      <c r="CJ210" s="26">
        <v>1.9225000000000001</v>
      </c>
    </row>
    <row r="211" spans="1:88" x14ac:dyDescent="0.3">
      <c r="A211" t="s">
        <v>107</v>
      </c>
      <c r="B211" s="26">
        <v>0</v>
      </c>
      <c r="C211" s="26">
        <v>0.29499999999999998</v>
      </c>
      <c r="D211" s="26">
        <v>3.2475000000000001</v>
      </c>
      <c r="E211" s="26">
        <v>0.01</v>
      </c>
      <c r="F211" s="26">
        <v>0.28999999999999998</v>
      </c>
      <c r="G211" s="26">
        <v>2.9775</v>
      </c>
      <c r="H211" s="26">
        <v>1.2500000000000001E-2</v>
      </c>
      <c r="I211" s="26">
        <v>0.255</v>
      </c>
      <c r="J211" s="26">
        <v>2.5724999999999998</v>
      </c>
      <c r="K211" s="26">
        <v>0</v>
      </c>
      <c r="L211" s="26">
        <v>0.08</v>
      </c>
      <c r="M211" s="26">
        <v>1.6</v>
      </c>
      <c r="N211" s="26">
        <v>0</v>
      </c>
      <c r="O211" s="26">
        <v>0.105</v>
      </c>
      <c r="P211" s="26">
        <v>1.6125</v>
      </c>
      <c r="Q211" s="26">
        <v>0.04</v>
      </c>
      <c r="R211" s="26">
        <v>0.27500000000000002</v>
      </c>
      <c r="S211" s="26">
        <v>2.0274999999999999</v>
      </c>
      <c r="T211" s="26">
        <v>0.04</v>
      </c>
      <c r="U211" s="26">
        <v>0.3</v>
      </c>
      <c r="V211" s="26">
        <v>1.98</v>
      </c>
      <c r="W211" s="26">
        <v>3.2500000000000001E-2</v>
      </c>
      <c r="X211" s="26">
        <v>0.27500000000000002</v>
      </c>
      <c r="Y211" s="26">
        <v>1.6475</v>
      </c>
      <c r="Z211" s="26">
        <v>0.03</v>
      </c>
      <c r="AA211" s="26">
        <v>0.26</v>
      </c>
      <c r="AB211" s="26">
        <v>1.4675</v>
      </c>
      <c r="AC211" s="26">
        <v>0</v>
      </c>
      <c r="AD211" s="26">
        <v>3.5000000000000003E-2</v>
      </c>
      <c r="AE211" s="26">
        <v>1.0825</v>
      </c>
      <c r="AF211" s="26">
        <v>0</v>
      </c>
      <c r="AG211" s="26">
        <v>3.5000000000000003E-2</v>
      </c>
      <c r="AH211" s="26">
        <v>1.1725000000000001</v>
      </c>
      <c r="AI211" s="26">
        <v>0</v>
      </c>
      <c r="AJ211" s="26">
        <v>0.04</v>
      </c>
      <c r="AK211" s="26">
        <v>1.2050000000000001</v>
      </c>
      <c r="AL211" s="26">
        <v>0</v>
      </c>
      <c r="AM211" s="26">
        <v>0.04</v>
      </c>
      <c r="AN211" s="26">
        <v>1.19</v>
      </c>
      <c r="AO211" s="26">
        <v>0</v>
      </c>
      <c r="AP211" s="26">
        <v>0.05</v>
      </c>
      <c r="AQ211" s="26">
        <v>0.99250000000000005</v>
      </c>
      <c r="AR211" s="26">
        <v>0</v>
      </c>
      <c r="AS211" s="26">
        <v>0</v>
      </c>
      <c r="AT211" s="26">
        <v>0.82499999999999996</v>
      </c>
      <c r="AU211" s="26">
        <v>0</v>
      </c>
      <c r="AV211" s="26">
        <v>0</v>
      </c>
      <c r="AW211" s="26">
        <v>0.53749999999999998</v>
      </c>
      <c r="AX211" s="26">
        <v>0</v>
      </c>
      <c r="AY211" s="26">
        <v>0.04</v>
      </c>
      <c r="AZ211" s="26">
        <v>1.0125</v>
      </c>
      <c r="BA211" s="26">
        <v>0</v>
      </c>
      <c r="BB211" s="26">
        <v>3.5000000000000003E-2</v>
      </c>
      <c r="BC211" s="26">
        <v>1.0075000000000001</v>
      </c>
      <c r="BD211" s="26">
        <v>0</v>
      </c>
      <c r="BE211" s="26">
        <v>0</v>
      </c>
      <c r="BF211" s="26">
        <v>0.36</v>
      </c>
      <c r="BG211" s="26">
        <v>0</v>
      </c>
      <c r="BH211" s="26">
        <v>0.03</v>
      </c>
      <c r="BI211" s="26">
        <v>0.88249999999999995</v>
      </c>
      <c r="BJ211" s="26">
        <v>0</v>
      </c>
      <c r="BK211" s="26">
        <v>0.04</v>
      </c>
      <c r="BL211" s="26">
        <v>0.83750000000000002</v>
      </c>
      <c r="BM211" s="26">
        <v>0</v>
      </c>
      <c r="BN211" s="26">
        <v>3.5000000000000003E-2</v>
      </c>
      <c r="BO211" s="26">
        <v>0.68500000000000005</v>
      </c>
      <c r="BP211" s="26">
        <v>2.2499999999999999E-2</v>
      </c>
      <c r="BQ211" s="26">
        <v>0.32</v>
      </c>
      <c r="BR211" s="26">
        <v>2.96</v>
      </c>
      <c r="BS211" s="26">
        <v>3.2500000000000001E-2</v>
      </c>
      <c r="BT211" s="26">
        <v>0.48</v>
      </c>
      <c r="BU211" s="26">
        <v>3.5049999999999999</v>
      </c>
      <c r="BV211" s="26">
        <v>7.2499999999999995E-2</v>
      </c>
      <c r="BW211" s="26">
        <v>0.64500000000000002</v>
      </c>
      <c r="BX211" s="26">
        <v>3.29</v>
      </c>
      <c r="BY211" s="26">
        <v>0.06</v>
      </c>
      <c r="BZ211" s="26">
        <v>0.65</v>
      </c>
      <c r="CA211" s="26">
        <v>2.9649999999999999</v>
      </c>
      <c r="CB211" s="26">
        <v>4.2500000000000003E-2</v>
      </c>
      <c r="CC211" s="26">
        <v>0.45500000000000002</v>
      </c>
      <c r="CD211" s="26">
        <v>2.0975000000000001</v>
      </c>
      <c r="CE211" s="26">
        <v>0.02</v>
      </c>
      <c r="CF211" s="26">
        <v>0.19500000000000001</v>
      </c>
      <c r="CG211" s="26">
        <v>1.1575</v>
      </c>
      <c r="CH211" s="26">
        <v>6.25E-2</v>
      </c>
      <c r="CI211" s="26">
        <v>0.35499999999999998</v>
      </c>
      <c r="CJ211" s="26">
        <v>1.9650000000000001</v>
      </c>
    </row>
    <row r="212" spans="1:88" x14ac:dyDescent="0.3">
      <c r="A212" t="s">
        <v>303</v>
      </c>
      <c r="B212" s="26">
        <v>2.2499999999999999E-2</v>
      </c>
      <c r="C212" s="26">
        <v>0.95</v>
      </c>
      <c r="D212" s="26">
        <v>3.4649999999999999</v>
      </c>
      <c r="E212" s="26">
        <v>4.7500000000000001E-2</v>
      </c>
      <c r="F212" s="26">
        <v>0.71</v>
      </c>
      <c r="G212" s="26">
        <v>3.3224999999999998</v>
      </c>
      <c r="H212" s="26">
        <v>0.06</v>
      </c>
      <c r="I212" s="26">
        <v>0.60499999999999998</v>
      </c>
      <c r="J212" s="26">
        <v>3.0425</v>
      </c>
      <c r="K212" s="26">
        <v>0</v>
      </c>
      <c r="L212" s="26">
        <v>0.16</v>
      </c>
      <c r="M212" s="26">
        <v>2.1575000000000002</v>
      </c>
      <c r="N212" s="26">
        <v>1.2500000000000001E-2</v>
      </c>
      <c r="O212" s="26">
        <v>0.21</v>
      </c>
      <c r="P212" s="26">
        <v>2.4874999999999998</v>
      </c>
      <c r="Q212" s="26">
        <v>4.2500000000000003E-2</v>
      </c>
      <c r="R212" s="26">
        <v>0.52</v>
      </c>
      <c r="S212" s="26">
        <v>2.6150000000000002</v>
      </c>
      <c r="T212" s="26">
        <v>4.2500000000000003E-2</v>
      </c>
      <c r="U212" s="26">
        <v>0.52</v>
      </c>
      <c r="V212" s="26">
        <v>2.5674999999999999</v>
      </c>
      <c r="W212" s="26">
        <v>4.4999999999999998E-2</v>
      </c>
      <c r="X212" s="26">
        <v>0.44</v>
      </c>
      <c r="Y212" s="26">
        <v>2.415</v>
      </c>
      <c r="Z212" s="26">
        <v>0.06</v>
      </c>
      <c r="AA212" s="26">
        <v>0.495</v>
      </c>
      <c r="AB212" s="26">
        <v>2.02</v>
      </c>
      <c r="AC212" s="26">
        <v>0</v>
      </c>
      <c r="AD212" s="26">
        <v>3.5000000000000003E-2</v>
      </c>
      <c r="AE212" s="26">
        <v>2.1</v>
      </c>
      <c r="AF212" s="26">
        <v>0</v>
      </c>
      <c r="AG212" s="26">
        <v>6.5000000000000002E-2</v>
      </c>
      <c r="AH212" s="26">
        <v>2.2349999999999999</v>
      </c>
      <c r="AI212" s="26">
        <v>0</v>
      </c>
      <c r="AJ212" s="26">
        <v>6.5000000000000002E-2</v>
      </c>
      <c r="AK212" s="26">
        <v>2.2124999999999999</v>
      </c>
      <c r="AL212" s="26">
        <v>0</v>
      </c>
      <c r="AM212" s="26">
        <v>6.5000000000000002E-2</v>
      </c>
      <c r="AN212" s="26">
        <v>2.2275</v>
      </c>
      <c r="AO212" s="26">
        <v>0</v>
      </c>
      <c r="AP212" s="26">
        <v>0.09</v>
      </c>
      <c r="AQ212" s="26">
        <v>2.12</v>
      </c>
      <c r="AR212" s="26">
        <v>0</v>
      </c>
      <c r="AS212" s="26">
        <v>0</v>
      </c>
      <c r="AT212" s="26">
        <v>1.2</v>
      </c>
      <c r="AU212" s="26">
        <v>0</v>
      </c>
      <c r="AV212" s="26">
        <v>0.01</v>
      </c>
      <c r="AW212" s="26">
        <v>0.96750000000000003</v>
      </c>
      <c r="AX212" s="26">
        <v>0</v>
      </c>
      <c r="AY212" s="26">
        <v>0.08</v>
      </c>
      <c r="AZ212" s="26">
        <v>2.0950000000000002</v>
      </c>
      <c r="BA212" s="26">
        <v>0</v>
      </c>
      <c r="BB212" s="26">
        <v>0.09</v>
      </c>
      <c r="BC212" s="26">
        <v>2.0775000000000001</v>
      </c>
      <c r="BD212" s="26">
        <v>0</v>
      </c>
      <c r="BE212" s="26">
        <v>5.0000000000000001E-3</v>
      </c>
      <c r="BF212" s="26">
        <v>1.0049999999999999</v>
      </c>
      <c r="BG212" s="26">
        <v>0</v>
      </c>
      <c r="BH212" s="26">
        <v>0.15</v>
      </c>
      <c r="BI212" s="26">
        <v>1.8125</v>
      </c>
      <c r="BJ212" s="26">
        <v>0.01</v>
      </c>
      <c r="BK212" s="26">
        <v>0.24</v>
      </c>
      <c r="BL212" s="26">
        <v>1.8774999999999999</v>
      </c>
      <c r="BM212" s="26">
        <v>0</v>
      </c>
      <c r="BN212" s="26">
        <v>0.22</v>
      </c>
      <c r="BO212" s="26">
        <v>2.0024999999999999</v>
      </c>
      <c r="BP212" s="26">
        <v>0.04</v>
      </c>
      <c r="BQ212" s="26">
        <v>1.02</v>
      </c>
      <c r="BR212" s="26">
        <v>4.1349999999999998</v>
      </c>
      <c r="BS212" s="26">
        <v>0.1525</v>
      </c>
      <c r="BT212" s="26">
        <v>1.0149999999999999</v>
      </c>
      <c r="BU212" s="26">
        <v>4.2125000000000004</v>
      </c>
      <c r="BV212" s="26">
        <v>0.1825</v>
      </c>
      <c r="BW212" s="26">
        <v>1.04</v>
      </c>
      <c r="BX212" s="26">
        <v>3.8824999999999998</v>
      </c>
      <c r="BY212" s="26">
        <v>0.14249999999999999</v>
      </c>
      <c r="BZ212" s="26">
        <v>1.1399999999999999</v>
      </c>
      <c r="CA212" s="26">
        <v>3.4649999999999999</v>
      </c>
      <c r="CB212" s="26">
        <v>0.11</v>
      </c>
      <c r="CC212" s="26">
        <v>0.85499999999999998</v>
      </c>
      <c r="CD212" s="26">
        <v>2.94</v>
      </c>
      <c r="CE212" s="26">
        <v>4.2500000000000003E-2</v>
      </c>
      <c r="CF212" s="26">
        <v>0.33500000000000002</v>
      </c>
      <c r="CG212" s="26">
        <v>1.575</v>
      </c>
      <c r="CH212" s="26">
        <v>9.5000000000000001E-2</v>
      </c>
      <c r="CI212" s="26">
        <v>0.69</v>
      </c>
      <c r="CJ212" s="26">
        <v>2.0099999999999998</v>
      </c>
    </row>
    <row r="213" spans="1:88" x14ac:dyDescent="0.3">
      <c r="A213" t="s">
        <v>304</v>
      </c>
      <c r="B213" s="26">
        <v>5.2499999999999998E-2</v>
      </c>
      <c r="C213" s="26">
        <v>0.625</v>
      </c>
      <c r="D213" s="26">
        <v>3.3675000000000002</v>
      </c>
      <c r="E213" s="26">
        <v>6.25E-2</v>
      </c>
      <c r="F213" s="26">
        <v>0.83499999999999996</v>
      </c>
      <c r="G213" s="26">
        <v>3.3675000000000002</v>
      </c>
      <c r="H213" s="26">
        <v>0.05</v>
      </c>
      <c r="I213" s="26">
        <v>1.04</v>
      </c>
      <c r="J213" s="26">
        <v>3.13</v>
      </c>
      <c r="K213" s="26">
        <v>0</v>
      </c>
      <c r="L213" s="26">
        <v>0.32</v>
      </c>
      <c r="M213" s="26">
        <v>2.585</v>
      </c>
      <c r="N213" s="26">
        <v>0.01</v>
      </c>
      <c r="O213" s="26">
        <v>0.38500000000000001</v>
      </c>
      <c r="P213" s="26">
        <v>2.855</v>
      </c>
      <c r="Q213" s="26">
        <v>0.06</v>
      </c>
      <c r="R213" s="26">
        <v>0.85</v>
      </c>
      <c r="S213" s="26">
        <v>2.9925000000000002</v>
      </c>
      <c r="T213" s="26">
        <v>6.5000000000000002E-2</v>
      </c>
      <c r="U213" s="26">
        <v>0.83499999999999996</v>
      </c>
      <c r="V213" s="26">
        <v>2.9975000000000001</v>
      </c>
      <c r="W213" s="26">
        <v>0.06</v>
      </c>
      <c r="X213" s="26">
        <v>0.69499999999999995</v>
      </c>
      <c r="Y213" s="26">
        <v>2.9674999999999998</v>
      </c>
      <c r="Z213" s="26">
        <v>0.05</v>
      </c>
      <c r="AA213" s="26">
        <v>0.65500000000000003</v>
      </c>
      <c r="AB213" s="26">
        <v>2.5550000000000002</v>
      </c>
      <c r="AC213" s="26">
        <v>0</v>
      </c>
      <c r="AD213" s="26">
        <v>0.12</v>
      </c>
      <c r="AE213" s="26">
        <v>2.5449999999999999</v>
      </c>
      <c r="AF213" s="26">
        <v>0</v>
      </c>
      <c r="AG213" s="26">
        <v>0.125</v>
      </c>
      <c r="AH213" s="26">
        <v>2.5449999999999999</v>
      </c>
      <c r="AI213" s="26">
        <v>0</v>
      </c>
      <c r="AJ213" s="26">
        <v>0.11</v>
      </c>
      <c r="AK213" s="26">
        <v>2.5474999999999999</v>
      </c>
      <c r="AL213" s="26">
        <v>0</v>
      </c>
      <c r="AM213" s="26">
        <v>0.12</v>
      </c>
      <c r="AN213" s="26">
        <v>2.5499999999999998</v>
      </c>
      <c r="AO213" s="26">
        <v>5.0000000000000001E-3</v>
      </c>
      <c r="AP213" s="26">
        <v>0.19</v>
      </c>
      <c r="AQ213" s="26">
        <v>2.415</v>
      </c>
      <c r="AR213" s="26">
        <v>0</v>
      </c>
      <c r="AS213" s="26">
        <v>7.4999999999999997E-2</v>
      </c>
      <c r="AT213" s="26">
        <v>2.9674999999999998</v>
      </c>
      <c r="AU213" s="26">
        <v>0</v>
      </c>
      <c r="AV213" s="26">
        <v>0.06</v>
      </c>
      <c r="AW213" s="26">
        <v>3.0550000000000002</v>
      </c>
      <c r="AX213" s="26">
        <v>2.5000000000000001E-3</v>
      </c>
      <c r="AY213" s="26">
        <v>0.215</v>
      </c>
      <c r="AZ213" s="26">
        <v>2.48</v>
      </c>
      <c r="BA213" s="26">
        <v>2.5000000000000001E-3</v>
      </c>
      <c r="BB213" s="26">
        <v>0.255</v>
      </c>
      <c r="BC213" s="26">
        <v>2.4725000000000001</v>
      </c>
      <c r="BD213" s="26">
        <v>0</v>
      </c>
      <c r="BE213" s="26">
        <v>5.0000000000000001E-3</v>
      </c>
      <c r="BF213" s="26">
        <v>1.7849999999999999</v>
      </c>
      <c r="BG213" s="26">
        <v>2.5000000000000001E-3</v>
      </c>
      <c r="BH213" s="26">
        <v>0.30499999999999999</v>
      </c>
      <c r="BI213" s="26">
        <v>2.3025000000000002</v>
      </c>
      <c r="BJ213" s="26">
        <v>0.01</v>
      </c>
      <c r="BK213" s="26">
        <v>0.28499999999999998</v>
      </c>
      <c r="BL213" s="26">
        <v>2.0474999999999999</v>
      </c>
      <c r="BM213" s="26">
        <v>2.5000000000000001E-3</v>
      </c>
      <c r="BN213" s="26">
        <v>0.32500000000000001</v>
      </c>
      <c r="BO213" s="26">
        <v>2.0775000000000001</v>
      </c>
      <c r="BP213" s="26">
        <v>4.2500000000000003E-2</v>
      </c>
      <c r="BQ213" s="26">
        <v>1.08</v>
      </c>
      <c r="BR213" s="26">
        <v>3.7949999999999999</v>
      </c>
      <c r="BS213" s="26">
        <v>8.2500000000000004E-2</v>
      </c>
      <c r="BT213" s="26">
        <v>1.115</v>
      </c>
      <c r="BU213" s="26">
        <v>4.1449999999999996</v>
      </c>
      <c r="BV213" s="26">
        <v>0.09</v>
      </c>
      <c r="BW213" s="26">
        <v>0.88500000000000001</v>
      </c>
      <c r="BX213" s="26">
        <v>3.9424999999999999</v>
      </c>
      <c r="BY213" s="26">
        <v>0.06</v>
      </c>
      <c r="BZ213" s="26">
        <v>1.1200000000000001</v>
      </c>
      <c r="CA213" s="26">
        <v>3.45</v>
      </c>
      <c r="CB213" s="26">
        <v>5.7500000000000002E-2</v>
      </c>
      <c r="CC213" s="26">
        <v>0.99</v>
      </c>
      <c r="CD213" s="26">
        <v>2.8325</v>
      </c>
      <c r="CE213" s="26">
        <v>4.4999999999999998E-2</v>
      </c>
      <c r="CF213" s="26">
        <v>0.93500000000000005</v>
      </c>
      <c r="CG213" s="26">
        <v>2.1375000000000002</v>
      </c>
      <c r="CH213" s="26">
        <v>7.0000000000000007E-2</v>
      </c>
      <c r="CI213" s="26">
        <v>0.98499999999999999</v>
      </c>
      <c r="CJ213" s="26">
        <v>2.7850000000000001</v>
      </c>
    </row>
    <row r="214" spans="1:88" x14ac:dyDescent="0.3">
      <c r="A214" t="s">
        <v>305</v>
      </c>
      <c r="B214" s="26">
        <v>1.2500000000000001E-2</v>
      </c>
      <c r="C214" s="26">
        <v>0.30499999999999999</v>
      </c>
      <c r="D214" s="26">
        <v>2.8849999999999998</v>
      </c>
      <c r="E214" s="26">
        <v>3.7499999999999999E-2</v>
      </c>
      <c r="F214" s="26">
        <v>0.57499999999999996</v>
      </c>
      <c r="G214" s="26">
        <v>2.6475</v>
      </c>
      <c r="H214" s="26">
        <v>4.2500000000000003E-2</v>
      </c>
      <c r="I214" s="26">
        <v>0.79</v>
      </c>
      <c r="J214" s="26">
        <v>2.8374999999999999</v>
      </c>
      <c r="K214" s="26">
        <v>0.01</v>
      </c>
      <c r="L214" s="26">
        <v>0.435</v>
      </c>
      <c r="M214" s="26">
        <v>2.0074999999999998</v>
      </c>
      <c r="N214" s="26">
        <v>0.01</v>
      </c>
      <c r="O214" s="26">
        <v>0.51</v>
      </c>
      <c r="P214" s="26">
        <v>2.1949999999999998</v>
      </c>
      <c r="Q214" s="26">
        <v>0.04</v>
      </c>
      <c r="R214" s="26">
        <v>0.82499999999999996</v>
      </c>
      <c r="S214" s="26">
        <v>2.855</v>
      </c>
      <c r="T214" s="26">
        <v>0.03</v>
      </c>
      <c r="U214" s="26">
        <v>0.81</v>
      </c>
      <c r="V214" s="26">
        <v>2.915</v>
      </c>
      <c r="W214" s="26">
        <v>0.04</v>
      </c>
      <c r="X214" s="26">
        <v>0.71499999999999997</v>
      </c>
      <c r="Y214" s="26">
        <v>2.7124999999999999</v>
      </c>
      <c r="Z214" s="26">
        <v>0.05</v>
      </c>
      <c r="AA214" s="26">
        <v>0.57499999999999996</v>
      </c>
      <c r="AB214" s="26">
        <v>2.5449999999999999</v>
      </c>
      <c r="AC214" s="26">
        <v>0</v>
      </c>
      <c r="AD214" s="26">
        <v>0.06</v>
      </c>
      <c r="AE214" s="26">
        <v>2.3050000000000002</v>
      </c>
      <c r="AF214" s="26">
        <v>0</v>
      </c>
      <c r="AG214" s="26">
        <v>7.4999999999999997E-2</v>
      </c>
      <c r="AH214" s="26">
        <v>2.38</v>
      </c>
      <c r="AI214" s="26">
        <v>0</v>
      </c>
      <c r="AJ214" s="26">
        <v>0.08</v>
      </c>
      <c r="AK214" s="26">
        <v>2.375</v>
      </c>
      <c r="AL214" s="26">
        <v>0</v>
      </c>
      <c r="AM214" s="26">
        <v>0.08</v>
      </c>
      <c r="AN214" s="26">
        <v>2.41</v>
      </c>
      <c r="AO214" s="26">
        <v>0</v>
      </c>
      <c r="AP214" s="26">
        <v>8.5000000000000006E-2</v>
      </c>
      <c r="AQ214" s="26">
        <v>2.4325000000000001</v>
      </c>
      <c r="AR214" s="26">
        <v>0</v>
      </c>
      <c r="AS214" s="26">
        <v>2.5000000000000001E-2</v>
      </c>
      <c r="AT214" s="26">
        <v>2.2425000000000002</v>
      </c>
      <c r="AU214" s="26">
        <v>0</v>
      </c>
      <c r="AV214" s="26">
        <v>2.5000000000000001E-2</v>
      </c>
      <c r="AW214" s="26">
        <v>1.65</v>
      </c>
      <c r="AX214" s="26">
        <v>0</v>
      </c>
      <c r="AY214" s="26">
        <v>0.115</v>
      </c>
      <c r="AZ214" s="26">
        <v>2.1025</v>
      </c>
      <c r="BA214" s="26">
        <v>0</v>
      </c>
      <c r="BB214" s="26">
        <v>0.13500000000000001</v>
      </c>
      <c r="BC214" s="26">
        <v>2.0625</v>
      </c>
      <c r="BD214" s="26">
        <v>0</v>
      </c>
      <c r="BE214" s="26">
        <v>5.0000000000000001E-3</v>
      </c>
      <c r="BF214" s="26">
        <v>1.4350000000000001</v>
      </c>
      <c r="BG214" s="26">
        <v>0</v>
      </c>
      <c r="BH214" s="26">
        <v>0.11</v>
      </c>
      <c r="BI214" s="26">
        <v>2.1025</v>
      </c>
      <c r="BJ214" s="26">
        <v>0</v>
      </c>
      <c r="BK214" s="26">
        <v>0.115</v>
      </c>
      <c r="BL214" s="26">
        <v>1.8025</v>
      </c>
      <c r="BM214" s="26">
        <v>0</v>
      </c>
      <c r="BN214" s="26">
        <v>0.12</v>
      </c>
      <c r="BO214" s="26">
        <v>1.8774999999999999</v>
      </c>
      <c r="BP214" s="26">
        <v>4.2500000000000003E-2</v>
      </c>
      <c r="BQ214" s="26">
        <v>1.2050000000000001</v>
      </c>
      <c r="BR214" s="26">
        <v>2.9874999999999998</v>
      </c>
      <c r="BS214" s="26">
        <v>4.2500000000000003E-2</v>
      </c>
      <c r="BT214" s="26">
        <v>0.98499999999999999</v>
      </c>
      <c r="BU214" s="26">
        <v>3.5525000000000002</v>
      </c>
      <c r="BV214" s="26">
        <v>5.2499999999999998E-2</v>
      </c>
      <c r="BW214" s="26">
        <v>0.84</v>
      </c>
      <c r="BX214" s="26">
        <v>3.3374999999999999</v>
      </c>
      <c r="BY214" s="26">
        <v>6.25E-2</v>
      </c>
      <c r="BZ214" s="26">
        <v>0.69</v>
      </c>
      <c r="CA214" s="26">
        <v>3.21</v>
      </c>
      <c r="CB214" s="26">
        <v>7.4999999999999997E-2</v>
      </c>
      <c r="CC214" s="26">
        <v>0.53</v>
      </c>
      <c r="CD214" s="26">
        <v>2.5375000000000001</v>
      </c>
      <c r="CE214" s="26">
        <v>0.02</v>
      </c>
      <c r="CF214" s="26">
        <v>0.54</v>
      </c>
      <c r="CG214" s="26">
        <v>2.3199999999999998</v>
      </c>
      <c r="CH214" s="26">
        <v>0.14249999999999999</v>
      </c>
      <c r="CI214" s="26">
        <v>0.66500000000000004</v>
      </c>
      <c r="CJ214" s="26">
        <v>2.7075</v>
      </c>
    </row>
    <row r="215" spans="1:88" x14ac:dyDescent="0.3">
      <c r="A215" t="s">
        <v>306</v>
      </c>
      <c r="B215" s="26">
        <v>1.2500000000000001E-2</v>
      </c>
      <c r="C215" s="26">
        <v>0.39500000000000002</v>
      </c>
      <c r="D215" s="26">
        <v>1.9</v>
      </c>
      <c r="E215" s="26">
        <v>0.04</v>
      </c>
      <c r="F215" s="26">
        <v>0.48499999999999999</v>
      </c>
      <c r="G215" s="26">
        <v>2.0775000000000001</v>
      </c>
      <c r="H215" s="26">
        <v>0.04</v>
      </c>
      <c r="I215" s="26">
        <v>0.45500000000000002</v>
      </c>
      <c r="J215" s="26">
        <v>2.14</v>
      </c>
      <c r="K215" s="26">
        <v>0</v>
      </c>
      <c r="L215" s="26">
        <v>0.1</v>
      </c>
      <c r="M215" s="26">
        <v>1.72</v>
      </c>
      <c r="N215" s="26">
        <v>0.01</v>
      </c>
      <c r="O215" s="26">
        <v>0.2</v>
      </c>
      <c r="P215" s="26">
        <v>2.3849999999999998</v>
      </c>
      <c r="Q215" s="26">
        <v>6.25E-2</v>
      </c>
      <c r="R215" s="26">
        <v>0.36</v>
      </c>
      <c r="S215" s="26">
        <v>2.4175</v>
      </c>
      <c r="T215" s="26">
        <v>6.25E-2</v>
      </c>
      <c r="U215" s="26">
        <v>0.35</v>
      </c>
      <c r="V215" s="26">
        <v>2.3574999999999999</v>
      </c>
      <c r="W215" s="26">
        <v>5.2499999999999998E-2</v>
      </c>
      <c r="X215" s="26">
        <v>0.33</v>
      </c>
      <c r="Y215" s="26">
        <v>1.8574999999999999</v>
      </c>
      <c r="Z215" s="26">
        <v>4.7500000000000001E-2</v>
      </c>
      <c r="AA215" s="26">
        <v>0.38</v>
      </c>
      <c r="AB215" s="26">
        <v>1.595</v>
      </c>
      <c r="AC215" s="26">
        <v>0</v>
      </c>
      <c r="AD215" s="26">
        <v>0.03</v>
      </c>
      <c r="AE215" s="26">
        <v>1.0774999999999999</v>
      </c>
      <c r="AF215" s="26">
        <v>0</v>
      </c>
      <c r="AG215" s="26">
        <v>3.5000000000000003E-2</v>
      </c>
      <c r="AH215" s="26">
        <v>0.98750000000000004</v>
      </c>
      <c r="AI215" s="26">
        <v>0</v>
      </c>
      <c r="AJ215" s="26">
        <v>0.03</v>
      </c>
      <c r="AK215" s="26">
        <v>1.1399999999999999</v>
      </c>
      <c r="AL215" s="26">
        <v>0</v>
      </c>
      <c r="AM215" s="26">
        <v>2.5000000000000001E-2</v>
      </c>
      <c r="AN215" s="26">
        <v>1.1025</v>
      </c>
      <c r="AO215" s="26">
        <v>0</v>
      </c>
      <c r="AP215" s="26">
        <v>0.04</v>
      </c>
      <c r="AQ215" s="26">
        <v>1.5</v>
      </c>
      <c r="AR215" s="26">
        <v>0</v>
      </c>
      <c r="AS215" s="26">
        <v>0</v>
      </c>
      <c r="AT215" s="26">
        <v>0.39250000000000002</v>
      </c>
      <c r="AU215" s="26">
        <v>0</v>
      </c>
      <c r="AV215" s="26">
        <v>0</v>
      </c>
      <c r="AW215" s="26">
        <v>0.3775</v>
      </c>
      <c r="AX215" s="26">
        <v>0</v>
      </c>
      <c r="AY215" s="26">
        <v>0.04</v>
      </c>
      <c r="AZ215" s="26">
        <v>1.3</v>
      </c>
      <c r="BA215" s="26">
        <v>0</v>
      </c>
      <c r="BB215" s="26">
        <v>0.04</v>
      </c>
      <c r="BC215" s="26">
        <v>1.2875000000000001</v>
      </c>
      <c r="BD215" s="26">
        <v>0</v>
      </c>
      <c r="BE215" s="26">
        <v>0</v>
      </c>
      <c r="BF215" s="26">
        <v>0.28249999999999997</v>
      </c>
      <c r="BG215" s="26">
        <v>0</v>
      </c>
      <c r="BH215" s="26">
        <v>0.03</v>
      </c>
      <c r="BI215" s="26">
        <v>1.0825</v>
      </c>
      <c r="BJ215" s="26">
        <v>0</v>
      </c>
      <c r="BK215" s="26">
        <v>0.04</v>
      </c>
      <c r="BL215" s="26">
        <v>0.82</v>
      </c>
      <c r="BM215" s="26">
        <v>0</v>
      </c>
      <c r="BN215" s="26">
        <v>4.4999999999999998E-2</v>
      </c>
      <c r="BO215" s="26">
        <v>0.88500000000000001</v>
      </c>
      <c r="BP215" s="26">
        <v>0.05</v>
      </c>
      <c r="BQ215" s="26">
        <v>0.6</v>
      </c>
      <c r="BR215" s="26">
        <v>2.7124999999999999</v>
      </c>
      <c r="BS215" s="26">
        <v>7.2499999999999995E-2</v>
      </c>
      <c r="BT215" s="26">
        <v>0.95499999999999996</v>
      </c>
      <c r="BU215" s="26">
        <v>2.85</v>
      </c>
      <c r="BV215" s="26">
        <v>6.5000000000000002E-2</v>
      </c>
      <c r="BW215" s="26">
        <v>1.02</v>
      </c>
      <c r="BX215" s="26">
        <v>2.66</v>
      </c>
      <c r="BY215" s="26">
        <v>6.25E-2</v>
      </c>
      <c r="BZ215" s="26">
        <v>1.03</v>
      </c>
      <c r="CA215" s="26">
        <v>2.3975</v>
      </c>
      <c r="CB215" s="26">
        <v>7.4999999999999997E-2</v>
      </c>
      <c r="CC215" s="26">
        <v>0.745</v>
      </c>
      <c r="CD215" s="26">
        <v>1.87</v>
      </c>
      <c r="CE215" s="26">
        <v>3.2500000000000001E-2</v>
      </c>
      <c r="CF215" s="26">
        <v>0.255</v>
      </c>
      <c r="CG215" s="26">
        <v>1.1200000000000001</v>
      </c>
      <c r="CH215" s="26">
        <v>0.14499999999999999</v>
      </c>
      <c r="CI215" s="26">
        <v>0.57499999999999996</v>
      </c>
      <c r="CJ215" s="26">
        <v>1.5349999999999999</v>
      </c>
    </row>
    <row r="216" spans="1:88" x14ac:dyDescent="0.3">
      <c r="A216" t="s">
        <v>307</v>
      </c>
      <c r="B216" s="26">
        <v>0</v>
      </c>
      <c r="C216" s="26">
        <v>0.48</v>
      </c>
      <c r="D216" s="26">
        <v>2.34</v>
      </c>
      <c r="E216" s="26">
        <v>3.2500000000000001E-2</v>
      </c>
      <c r="F216" s="26">
        <v>0.495</v>
      </c>
      <c r="G216" s="26">
        <v>2.1974999999999998</v>
      </c>
      <c r="H216" s="26">
        <v>4.2500000000000003E-2</v>
      </c>
      <c r="I216" s="26">
        <v>0.47</v>
      </c>
      <c r="J216" s="26">
        <v>2.06</v>
      </c>
      <c r="K216" s="26">
        <v>0</v>
      </c>
      <c r="L216" s="26">
        <v>0.19</v>
      </c>
      <c r="M216" s="26">
        <v>1.79</v>
      </c>
      <c r="N216" s="26">
        <v>0</v>
      </c>
      <c r="O216" s="26">
        <v>0.15</v>
      </c>
      <c r="P216" s="26">
        <v>1.905</v>
      </c>
      <c r="Q216" s="26">
        <v>0.04</v>
      </c>
      <c r="R216" s="26">
        <v>0.47</v>
      </c>
      <c r="S216" s="26">
        <v>1.9375</v>
      </c>
      <c r="T216" s="26">
        <v>0.04</v>
      </c>
      <c r="U216" s="26">
        <v>0.47</v>
      </c>
      <c r="V216" s="26">
        <v>1.8975</v>
      </c>
      <c r="W216" s="26">
        <v>0.04</v>
      </c>
      <c r="X216" s="26">
        <v>0.51500000000000001</v>
      </c>
      <c r="Y216" s="26">
        <v>1.5075000000000001</v>
      </c>
      <c r="Z216" s="26">
        <v>0.05</v>
      </c>
      <c r="AA216" s="26">
        <v>0.48</v>
      </c>
      <c r="AB216" s="26">
        <v>1.3174999999999999</v>
      </c>
      <c r="AC216" s="26">
        <v>0</v>
      </c>
      <c r="AD216" s="26">
        <v>0.02</v>
      </c>
      <c r="AE216" s="26">
        <v>0.82750000000000001</v>
      </c>
      <c r="AF216" s="26">
        <v>0</v>
      </c>
      <c r="AG216" s="26">
        <v>2.5000000000000001E-2</v>
      </c>
      <c r="AH216" s="26">
        <v>0.91500000000000004</v>
      </c>
      <c r="AI216" s="26">
        <v>0</v>
      </c>
      <c r="AJ216" s="26">
        <v>3.5000000000000003E-2</v>
      </c>
      <c r="AK216" s="26">
        <v>1.105</v>
      </c>
      <c r="AL216" s="26">
        <v>0</v>
      </c>
      <c r="AM216" s="26">
        <v>0.03</v>
      </c>
      <c r="AN216" s="26">
        <v>1.1100000000000001</v>
      </c>
      <c r="AO216" s="26">
        <v>0</v>
      </c>
      <c r="AP216" s="26">
        <v>0.06</v>
      </c>
      <c r="AQ216" s="26">
        <v>1</v>
      </c>
      <c r="AR216" s="26">
        <v>0</v>
      </c>
      <c r="AS216" s="26">
        <v>0</v>
      </c>
      <c r="AT216" s="26">
        <v>0.41</v>
      </c>
      <c r="AU216" s="26">
        <v>0</v>
      </c>
      <c r="AV216" s="26">
        <v>0</v>
      </c>
      <c r="AW216" s="26">
        <v>0.28999999999999998</v>
      </c>
      <c r="AX216" s="26">
        <v>0</v>
      </c>
      <c r="AY216" s="26">
        <v>0.04</v>
      </c>
      <c r="AZ216" s="26">
        <v>0.91249999999999998</v>
      </c>
      <c r="BA216" s="26">
        <v>0</v>
      </c>
      <c r="BB216" s="26">
        <v>0.04</v>
      </c>
      <c r="BC216" s="26">
        <v>0.90249999999999997</v>
      </c>
      <c r="BD216" s="26">
        <v>0</v>
      </c>
      <c r="BE216" s="26">
        <v>0</v>
      </c>
      <c r="BF216" s="26">
        <v>0.59750000000000003</v>
      </c>
      <c r="BG216" s="26">
        <v>0</v>
      </c>
      <c r="BH216" s="26">
        <v>4.4999999999999998E-2</v>
      </c>
      <c r="BI216" s="26">
        <v>1.0249999999999999</v>
      </c>
      <c r="BJ216" s="26">
        <v>0</v>
      </c>
      <c r="BK216" s="26">
        <v>5.5E-2</v>
      </c>
      <c r="BL216" s="26">
        <v>0.85499999999999998</v>
      </c>
      <c r="BM216" s="26">
        <v>0</v>
      </c>
      <c r="BN216" s="26">
        <v>0.05</v>
      </c>
      <c r="BO216" s="26">
        <v>0.99750000000000005</v>
      </c>
      <c r="BP216" s="26">
        <v>0.1125</v>
      </c>
      <c r="BQ216" s="26">
        <v>0.83499999999999996</v>
      </c>
      <c r="BR216" s="26">
        <v>2.7225000000000001</v>
      </c>
      <c r="BS216" s="26">
        <v>0.1925</v>
      </c>
      <c r="BT216" s="26">
        <v>1.05</v>
      </c>
      <c r="BU216" s="26">
        <v>2.68</v>
      </c>
      <c r="BV216" s="26">
        <v>0.24249999999999999</v>
      </c>
      <c r="BW216" s="26">
        <v>1.1599999999999999</v>
      </c>
      <c r="BX216" s="26">
        <v>2.5299999999999998</v>
      </c>
      <c r="BY216" s="26">
        <v>0.20499999999999999</v>
      </c>
      <c r="BZ216" s="26">
        <v>1.03</v>
      </c>
      <c r="CA216" s="26">
        <v>2.0274999999999999</v>
      </c>
      <c r="CB216" s="26">
        <v>0.13250000000000001</v>
      </c>
      <c r="CC216" s="26">
        <v>0.76500000000000001</v>
      </c>
      <c r="CD216" s="26">
        <v>1.6425000000000001</v>
      </c>
      <c r="CE216" s="26">
        <v>3.2500000000000001E-2</v>
      </c>
      <c r="CF216" s="26">
        <v>0.36</v>
      </c>
      <c r="CG216" s="26">
        <v>1.345</v>
      </c>
      <c r="CH216" s="26">
        <v>0.14499999999999999</v>
      </c>
      <c r="CI216" s="26">
        <v>0.57499999999999996</v>
      </c>
      <c r="CJ216" s="26">
        <v>1.425</v>
      </c>
    </row>
    <row r="217" spans="1:88" x14ac:dyDescent="0.3">
      <c r="A217" t="s">
        <v>308</v>
      </c>
      <c r="B217" s="26">
        <v>4.2500000000000003E-2</v>
      </c>
      <c r="C217" s="26">
        <v>0.57499999999999996</v>
      </c>
      <c r="D217" s="26">
        <v>3.355</v>
      </c>
      <c r="E217" s="26">
        <v>7.4999999999999997E-2</v>
      </c>
      <c r="F217" s="26">
        <v>0.65500000000000003</v>
      </c>
      <c r="G217" s="26">
        <v>3.0975000000000001</v>
      </c>
      <c r="H217" s="26">
        <v>6.5000000000000002E-2</v>
      </c>
      <c r="I217" s="26">
        <v>0.68</v>
      </c>
      <c r="J217" s="26">
        <v>2.7174999999999998</v>
      </c>
      <c r="K217" s="26">
        <v>0</v>
      </c>
      <c r="L217" s="26">
        <v>0.22500000000000001</v>
      </c>
      <c r="M217" s="26">
        <v>2.73</v>
      </c>
      <c r="N217" s="26">
        <v>0.02</v>
      </c>
      <c r="O217" s="26">
        <v>0.255</v>
      </c>
      <c r="P217" s="26">
        <v>2.3224999999999998</v>
      </c>
      <c r="Q217" s="26">
        <v>6.7500000000000004E-2</v>
      </c>
      <c r="R217" s="26">
        <v>0.61</v>
      </c>
      <c r="S217" s="26">
        <v>2.4575</v>
      </c>
      <c r="T217" s="26">
        <v>6.7500000000000004E-2</v>
      </c>
      <c r="U217" s="26">
        <v>0.6</v>
      </c>
      <c r="V217" s="26">
        <v>2.4075000000000002</v>
      </c>
      <c r="W217" s="26">
        <v>5.5E-2</v>
      </c>
      <c r="X217" s="26">
        <v>0.72499999999999998</v>
      </c>
      <c r="Y217" s="26">
        <v>2.4874999999999998</v>
      </c>
      <c r="Z217" s="26">
        <v>9.7500000000000003E-2</v>
      </c>
      <c r="AA217" s="26">
        <v>0.69</v>
      </c>
      <c r="AB217" s="26">
        <v>2.3450000000000002</v>
      </c>
      <c r="AC217" s="26">
        <v>0</v>
      </c>
      <c r="AD217" s="26">
        <v>6.5000000000000002E-2</v>
      </c>
      <c r="AE217" s="26">
        <v>1.0725</v>
      </c>
      <c r="AF217" s="26">
        <v>0</v>
      </c>
      <c r="AG217" s="26">
        <v>6.5000000000000002E-2</v>
      </c>
      <c r="AH217" s="26">
        <v>0.98250000000000004</v>
      </c>
      <c r="AI217" s="26">
        <v>0</v>
      </c>
      <c r="AJ217" s="26">
        <v>5.5E-2</v>
      </c>
      <c r="AK217" s="26">
        <v>0.91</v>
      </c>
      <c r="AL217" s="26">
        <v>0</v>
      </c>
      <c r="AM217" s="26">
        <v>0.06</v>
      </c>
      <c r="AN217" s="26">
        <v>0.89500000000000002</v>
      </c>
      <c r="AO217" s="26">
        <v>0</v>
      </c>
      <c r="AP217" s="26">
        <v>0.1</v>
      </c>
      <c r="AQ217" s="26">
        <v>1.2024999999999999</v>
      </c>
      <c r="AR217" s="26">
        <v>0</v>
      </c>
      <c r="AS217" s="26">
        <v>0</v>
      </c>
      <c r="AT217" s="26">
        <v>0.36</v>
      </c>
      <c r="AU217" s="26">
        <v>0</v>
      </c>
      <c r="AV217" s="26">
        <v>0</v>
      </c>
      <c r="AW217" s="26">
        <v>0.21</v>
      </c>
      <c r="AX217" s="26">
        <v>0</v>
      </c>
      <c r="AY217" s="26">
        <v>7.4999999999999997E-2</v>
      </c>
      <c r="AZ217" s="26">
        <v>0.98750000000000004</v>
      </c>
      <c r="BA217" s="26">
        <v>0</v>
      </c>
      <c r="BB217" s="26">
        <v>7.4999999999999997E-2</v>
      </c>
      <c r="BC217" s="26">
        <v>0.96750000000000003</v>
      </c>
      <c r="BD217" s="26">
        <v>0</v>
      </c>
      <c r="BE217" s="26">
        <v>0</v>
      </c>
      <c r="BF217" s="26">
        <v>0.39500000000000002</v>
      </c>
      <c r="BG217" s="26">
        <v>0</v>
      </c>
      <c r="BH217" s="26">
        <v>7.0000000000000007E-2</v>
      </c>
      <c r="BI217" s="26">
        <v>0.86499999999999999</v>
      </c>
      <c r="BJ217" s="26">
        <v>0</v>
      </c>
      <c r="BK217" s="26">
        <v>0.1</v>
      </c>
      <c r="BL217" s="26">
        <v>1.3174999999999999</v>
      </c>
      <c r="BM217" s="26">
        <v>0</v>
      </c>
      <c r="BN217" s="26">
        <v>0.115</v>
      </c>
      <c r="BO217" s="26">
        <v>1.2375</v>
      </c>
      <c r="BP217" s="26">
        <v>0.13</v>
      </c>
      <c r="BQ217" s="26">
        <v>1.34</v>
      </c>
      <c r="BR217" s="26">
        <v>4.9074999999999998</v>
      </c>
      <c r="BS217" s="26">
        <v>0.13500000000000001</v>
      </c>
      <c r="BT217" s="26">
        <v>1.54</v>
      </c>
      <c r="BU217" s="26">
        <v>4.6950000000000003</v>
      </c>
      <c r="BV217" s="26">
        <v>0.1225</v>
      </c>
      <c r="BW217" s="26">
        <v>1.53</v>
      </c>
      <c r="BX217" s="26">
        <v>5.1174999999999997</v>
      </c>
      <c r="BY217" s="26">
        <v>0.1</v>
      </c>
      <c r="BZ217" s="26">
        <v>1.31</v>
      </c>
      <c r="CA217" s="26">
        <v>5.1074999999999999</v>
      </c>
      <c r="CB217" s="26">
        <v>9.2499999999999999E-2</v>
      </c>
      <c r="CC217" s="26">
        <v>1.07</v>
      </c>
      <c r="CD217" s="26">
        <v>4.0650000000000004</v>
      </c>
      <c r="CE217" s="26">
        <v>0.08</v>
      </c>
      <c r="CF217" s="26">
        <v>0.48</v>
      </c>
      <c r="CG217" s="26">
        <v>1.8674999999999999</v>
      </c>
      <c r="CH217" s="26">
        <v>0.15</v>
      </c>
      <c r="CI217" s="26">
        <v>1.1000000000000001</v>
      </c>
      <c r="CJ217" s="26">
        <v>2.8125</v>
      </c>
    </row>
    <row r="218" spans="1:88" x14ac:dyDescent="0.3">
      <c r="A218" t="s">
        <v>108</v>
      </c>
      <c r="B218" s="26">
        <v>0.01</v>
      </c>
      <c r="C218" s="26">
        <v>0.45500000000000002</v>
      </c>
      <c r="D218" s="26">
        <v>2.3925000000000001</v>
      </c>
      <c r="E218" s="26">
        <v>0.04</v>
      </c>
      <c r="F218" s="26">
        <v>0.38</v>
      </c>
      <c r="G218" s="26">
        <v>2.82</v>
      </c>
      <c r="H218" s="26">
        <v>4.2500000000000003E-2</v>
      </c>
      <c r="I218" s="26">
        <v>0.52500000000000002</v>
      </c>
      <c r="J218" s="26">
        <v>3.0775000000000001</v>
      </c>
      <c r="K218" s="26">
        <v>2.5000000000000001E-3</v>
      </c>
      <c r="L218" s="26">
        <v>0.18</v>
      </c>
      <c r="M218" s="26">
        <v>2.31</v>
      </c>
      <c r="N218" s="26">
        <v>0.01</v>
      </c>
      <c r="O218" s="26">
        <v>0.16500000000000001</v>
      </c>
      <c r="P218" s="26">
        <v>2.67</v>
      </c>
      <c r="Q218" s="26">
        <v>7.0000000000000007E-2</v>
      </c>
      <c r="R218" s="26">
        <v>0.64500000000000002</v>
      </c>
      <c r="S218" s="26">
        <v>3.15</v>
      </c>
      <c r="T218" s="26">
        <v>7.0000000000000007E-2</v>
      </c>
      <c r="U218" s="26">
        <v>0.63</v>
      </c>
      <c r="V218" s="26">
        <v>3.125</v>
      </c>
      <c r="W218" s="26">
        <v>0.05</v>
      </c>
      <c r="X218" s="26">
        <v>0.54</v>
      </c>
      <c r="Y218" s="26">
        <v>3.0325000000000002</v>
      </c>
      <c r="Z218" s="26">
        <v>0.05</v>
      </c>
      <c r="AA218" s="26">
        <v>0.48499999999999999</v>
      </c>
      <c r="AB218" s="26">
        <v>2.58</v>
      </c>
      <c r="AC218" s="26">
        <v>0</v>
      </c>
      <c r="AD218" s="26">
        <v>5.5E-2</v>
      </c>
      <c r="AE218" s="26">
        <v>0.63500000000000001</v>
      </c>
      <c r="AF218" s="26">
        <v>0</v>
      </c>
      <c r="AG218" s="26">
        <v>0.05</v>
      </c>
      <c r="AH218" s="26">
        <v>0.58499999999999996</v>
      </c>
      <c r="AI218" s="26">
        <v>0</v>
      </c>
      <c r="AJ218" s="26">
        <v>6.5000000000000002E-2</v>
      </c>
      <c r="AK218" s="26">
        <v>0.57750000000000001</v>
      </c>
      <c r="AL218" s="26">
        <v>0</v>
      </c>
      <c r="AM218" s="26">
        <v>0.06</v>
      </c>
      <c r="AN218" s="26">
        <v>0.57499999999999996</v>
      </c>
      <c r="AO218" s="26">
        <v>0</v>
      </c>
      <c r="AP218" s="26">
        <v>7.4999999999999997E-2</v>
      </c>
      <c r="AQ218" s="26">
        <v>1.02</v>
      </c>
      <c r="AR218" s="26">
        <v>0</v>
      </c>
      <c r="AS218" s="26">
        <v>0</v>
      </c>
      <c r="AT218" s="26">
        <v>0.26</v>
      </c>
      <c r="AU218" s="26">
        <v>0</v>
      </c>
      <c r="AV218" s="26">
        <v>0</v>
      </c>
      <c r="AW218" s="26">
        <v>0.17749999999999999</v>
      </c>
      <c r="AX218" s="26">
        <v>0</v>
      </c>
      <c r="AY218" s="26">
        <v>9.5000000000000001E-2</v>
      </c>
      <c r="AZ218" s="26">
        <v>0.83250000000000002</v>
      </c>
      <c r="BA218" s="26">
        <v>0</v>
      </c>
      <c r="BB218" s="26">
        <v>0.1</v>
      </c>
      <c r="BC218" s="26">
        <v>0.82</v>
      </c>
      <c r="BD218" s="26">
        <v>0</v>
      </c>
      <c r="BE218" s="26">
        <v>0.01</v>
      </c>
      <c r="BF218" s="26">
        <v>0.66749999999999998</v>
      </c>
      <c r="BG218" s="26">
        <v>2.5000000000000001E-3</v>
      </c>
      <c r="BH218" s="26">
        <v>0.125</v>
      </c>
      <c r="BI218" s="26">
        <v>0.69750000000000001</v>
      </c>
      <c r="BJ218" s="26">
        <v>0.01</v>
      </c>
      <c r="BK218" s="26">
        <v>0.13</v>
      </c>
      <c r="BL218" s="26">
        <v>0.98750000000000004</v>
      </c>
      <c r="BM218" s="26">
        <v>0.01</v>
      </c>
      <c r="BN218" s="26">
        <v>0.13500000000000001</v>
      </c>
      <c r="BO218" s="26">
        <v>0.90749999999999997</v>
      </c>
      <c r="BP218" s="26">
        <v>9.7500000000000003E-2</v>
      </c>
      <c r="BQ218" s="26">
        <v>0.69</v>
      </c>
      <c r="BR218" s="26">
        <v>3.1324999999999998</v>
      </c>
      <c r="BS218" s="26">
        <v>7.0000000000000007E-2</v>
      </c>
      <c r="BT218" s="26">
        <v>0.79500000000000004</v>
      </c>
      <c r="BU218" s="26">
        <v>4.0949999999999998</v>
      </c>
      <c r="BV218" s="26">
        <v>0.1525</v>
      </c>
      <c r="BW218" s="26">
        <v>1.0049999999999999</v>
      </c>
      <c r="BX218" s="26">
        <v>3.7949999999999999</v>
      </c>
      <c r="BY218" s="26">
        <v>0.13250000000000001</v>
      </c>
      <c r="BZ218" s="26">
        <v>1.08</v>
      </c>
      <c r="CA218" s="26">
        <v>3.35</v>
      </c>
      <c r="CB218" s="26">
        <v>0.09</v>
      </c>
      <c r="CC218" s="26">
        <v>0.91</v>
      </c>
      <c r="CD218" s="26">
        <v>2.63</v>
      </c>
      <c r="CE218" s="26">
        <v>0.04</v>
      </c>
      <c r="CF218" s="26">
        <v>0.39500000000000002</v>
      </c>
      <c r="CG218" s="26">
        <v>1.45</v>
      </c>
      <c r="CH218" s="26">
        <v>0.125</v>
      </c>
      <c r="CI218" s="26">
        <v>0.86499999999999999</v>
      </c>
      <c r="CJ218" s="26">
        <v>1.8725000000000001</v>
      </c>
    </row>
    <row r="219" spans="1:88" x14ac:dyDescent="0.3">
      <c r="A219" t="s">
        <v>309</v>
      </c>
      <c r="B219" s="26">
        <v>0</v>
      </c>
      <c r="C219" s="26">
        <v>0.30499999999999999</v>
      </c>
      <c r="D219" s="26">
        <v>1.9575</v>
      </c>
      <c r="E219" s="26">
        <v>3.2500000000000001E-2</v>
      </c>
      <c r="F219" s="26">
        <v>0.33500000000000002</v>
      </c>
      <c r="G219" s="26">
        <v>1.905</v>
      </c>
      <c r="H219" s="26">
        <v>2.2499999999999999E-2</v>
      </c>
      <c r="I219" s="26">
        <v>0.37</v>
      </c>
      <c r="J219" s="26">
        <v>1.82</v>
      </c>
      <c r="K219" s="26">
        <v>0</v>
      </c>
      <c r="L219" s="26">
        <v>0.14000000000000001</v>
      </c>
      <c r="M219" s="26">
        <v>0.87</v>
      </c>
      <c r="N219" s="26">
        <v>1.2500000000000001E-2</v>
      </c>
      <c r="O219" s="26">
        <v>0.18</v>
      </c>
      <c r="P219" s="26">
        <v>0.93500000000000005</v>
      </c>
      <c r="Q219" s="26">
        <v>5.2499999999999998E-2</v>
      </c>
      <c r="R219" s="26">
        <v>0.26500000000000001</v>
      </c>
      <c r="S219" s="26">
        <v>1.7625</v>
      </c>
      <c r="T219" s="26">
        <v>0.05</v>
      </c>
      <c r="U219" s="26">
        <v>0.26</v>
      </c>
      <c r="V219" s="26">
        <v>1.7575000000000001</v>
      </c>
      <c r="W219" s="26">
        <v>4.4999999999999998E-2</v>
      </c>
      <c r="X219" s="26">
        <v>0.25</v>
      </c>
      <c r="Y219" s="26">
        <v>1.6</v>
      </c>
      <c r="Z219" s="26">
        <v>6.25E-2</v>
      </c>
      <c r="AA219" s="26">
        <v>0.33</v>
      </c>
      <c r="AB219" s="26">
        <v>1.365</v>
      </c>
      <c r="AC219" s="26">
        <v>0</v>
      </c>
      <c r="AD219" s="26">
        <v>0</v>
      </c>
      <c r="AE219" s="26">
        <v>0.505</v>
      </c>
      <c r="AF219" s="26">
        <v>0</v>
      </c>
      <c r="AG219" s="26">
        <v>0</v>
      </c>
      <c r="AH219" s="26">
        <v>0.45750000000000002</v>
      </c>
      <c r="AI219" s="26">
        <v>0</v>
      </c>
      <c r="AJ219" s="26">
        <v>0</v>
      </c>
      <c r="AK219" s="26">
        <v>0.41499999999999998</v>
      </c>
      <c r="AL219" s="26">
        <v>0</v>
      </c>
      <c r="AM219" s="26">
        <v>0</v>
      </c>
      <c r="AN219" s="26">
        <v>0.40250000000000002</v>
      </c>
      <c r="AO219" s="26">
        <v>0</v>
      </c>
      <c r="AP219" s="26">
        <v>0.01</v>
      </c>
      <c r="AQ219" s="26">
        <v>0.44750000000000001</v>
      </c>
      <c r="AR219" s="26">
        <v>0</v>
      </c>
      <c r="AS219" s="26">
        <v>0</v>
      </c>
      <c r="AT219" s="26">
        <v>0.21</v>
      </c>
      <c r="AU219" s="26">
        <v>0</v>
      </c>
      <c r="AV219" s="26">
        <v>0</v>
      </c>
      <c r="AW219" s="26">
        <v>0.27750000000000002</v>
      </c>
      <c r="AX219" s="26">
        <v>0</v>
      </c>
      <c r="AY219" s="26">
        <v>2.5000000000000001E-2</v>
      </c>
      <c r="AZ219" s="26">
        <v>0.4325</v>
      </c>
      <c r="BA219" s="26">
        <v>0</v>
      </c>
      <c r="BB219" s="26">
        <v>2.5000000000000001E-2</v>
      </c>
      <c r="BC219" s="26">
        <v>0.4375</v>
      </c>
      <c r="BD219" s="26">
        <v>0</v>
      </c>
      <c r="BE219" s="26">
        <v>0</v>
      </c>
      <c r="BF219" s="26">
        <v>8.7499999999999994E-2</v>
      </c>
      <c r="BG219" s="26">
        <v>0</v>
      </c>
      <c r="BH219" s="26">
        <v>5.5E-2</v>
      </c>
      <c r="BI219" s="26">
        <v>0.4325</v>
      </c>
      <c r="BJ219" s="26">
        <v>0</v>
      </c>
      <c r="BK219" s="26">
        <v>8.5000000000000006E-2</v>
      </c>
      <c r="BL219" s="26">
        <v>0.58250000000000002</v>
      </c>
      <c r="BM219" s="26">
        <v>0</v>
      </c>
      <c r="BN219" s="26">
        <v>7.4999999999999997E-2</v>
      </c>
      <c r="BO219" s="26">
        <v>0.5675</v>
      </c>
      <c r="BP219" s="26">
        <v>0.05</v>
      </c>
      <c r="BQ219" s="26">
        <v>0.315</v>
      </c>
      <c r="BR219" s="26">
        <v>1.5774999999999999</v>
      </c>
      <c r="BS219" s="26">
        <v>0.09</v>
      </c>
      <c r="BT219" s="26">
        <v>0.54</v>
      </c>
      <c r="BU219" s="26">
        <v>2.0550000000000002</v>
      </c>
      <c r="BV219" s="26">
        <v>9.7500000000000003E-2</v>
      </c>
      <c r="BW219" s="26">
        <v>0.52500000000000002</v>
      </c>
      <c r="BX219" s="26">
        <v>1.83</v>
      </c>
      <c r="BY219" s="26">
        <v>8.2500000000000004E-2</v>
      </c>
      <c r="BZ219" s="26">
        <v>0.52</v>
      </c>
      <c r="CA219" s="26">
        <v>1.72</v>
      </c>
      <c r="CB219" s="26">
        <v>7.0000000000000007E-2</v>
      </c>
      <c r="CC219" s="26">
        <v>0.55000000000000004</v>
      </c>
      <c r="CD219" s="26">
        <v>1.96</v>
      </c>
      <c r="CE219" s="26">
        <v>0.04</v>
      </c>
      <c r="CF219" s="26">
        <v>0.32</v>
      </c>
      <c r="CG219" s="26">
        <v>0.8175</v>
      </c>
      <c r="CH219" s="26">
        <v>9.5000000000000001E-2</v>
      </c>
      <c r="CI219" s="26">
        <v>0.52</v>
      </c>
      <c r="CJ219" s="26">
        <v>1.1950000000000001</v>
      </c>
    </row>
    <row r="220" spans="1:88" x14ac:dyDescent="0.3">
      <c r="A220" t="s">
        <v>310</v>
      </c>
      <c r="B220" s="26">
        <v>0</v>
      </c>
      <c r="C220" s="26">
        <v>0.115</v>
      </c>
      <c r="D220" s="26">
        <v>2.1225000000000001</v>
      </c>
      <c r="E220" s="26">
        <v>0.01</v>
      </c>
      <c r="F220" s="26">
        <v>0.22</v>
      </c>
      <c r="G220" s="26">
        <v>2.0525000000000002</v>
      </c>
      <c r="H220" s="26">
        <v>0.02</v>
      </c>
      <c r="I220" s="26">
        <v>0.23</v>
      </c>
      <c r="J220" s="26">
        <v>2.2174999999999998</v>
      </c>
      <c r="K220" s="26">
        <v>0</v>
      </c>
      <c r="L220" s="26">
        <v>0.12</v>
      </c>
      <c r="M220" s="26">
        <v>1.625</v>
      </c>
      <c r="N220" s="26">
        <v>2.5000000000000001E-3</v>
      </c>
      <c r="O220" s="26">
        <v>0.125</v>
      </c>
      <c r="P220" s="26">
        <v>1.48</v>
      </c>
      <c r="Q220" s="26">
        <v>2.2499999999999999E-2</v>
      </c>
      <c r="R220" s="26">
        <v>0.27</v>
      </c>
      <c r="S220" s="26">
        <v>2.5125000000000002</v>
      </c>
      <c r="T220" s="26">
        <v>2.5000000000000001E-2</v>
      </c>
      <c r="U220" s="26">
        <v>0.26</v>
      </c>
      <c r="V220" s="26">
        <v>2.5024999999999999</v>
      </c>
      <c r="W220" s="26">
        <v>3.2500000000000001E-2</v>
      </c>
      <c r="X220" s="26">
        <v>0.27</v>
      </c>
      <c r="Y220" s="26">
        <v>1.99</v>
      </c>
      <c r="Z220" s="26">
        <v>2.2499999999999999E-2</v>
      </c>
      <c r="AA220" s="26">
        <v>0.28499999999999998</v>
      </c>
      <c r="AB220" s="26">
        <v>2.0074999999999998</v>
      </c>
      <c r="AC220" s="26">
        <v>0</v>
      </c>
      <c r="AD220" s="26">
        <v>0.02</v>
      </c>
      <c r="AE220" s="26">
        <v>0.97499999999999998</v>
      </c>
      <c r="AF220" s="26">
        <v>0</v>
      </c>
      <c r="AG220" s="26">
        <v>0.02</v>
      </c>
      <c r="AH220" s="26">
        <v>1.0475000000000001</v>
      </c>
      <c r="AI220" s="26">
        <v>0</v>
      </c>
      <c r="AJ220" s="26">
        <v>0.01</v>
      </c>
      <c r="AK220" s="26">
        <v>0.95499999999999996</v>
      </c>
      <c r="AL220" s="26">
        <v>0</v>
      </c>
      <c r="AM220" s="26">
        <v>0.01</v>
      </c>
      <c r="AN220" s="26">
        <v>0.93</v>
      </c>
      <c r="AO220" s="26">
        <v>0</v>
      </c>
      <c r="AP220" s="26">
        <v>0.03</v>
      </c>
      <c r="AQ220" s="26">
        <v>0.74250000000000005</v>
      </c>
      <c r="AR220" s="26">
        <v>0</v>
      </c>
      <c r="AS220" s="26">
        <v>0</v>
      </c>
      <c r="AT220" s="26">
        <v>0.125</v>
      </c>
      <c r="AU220" s="26">
        <v>0</v>
      </c>
      <c r="AV220" s="26">
        <v>0</v>
      </c>
      <c r="AW220" s="26">
        <v>0.19750000000000001</v>
      </c>
      <c r="AX220" s="26">
        <v>0</v>
      </c>
      <c r="AY220" s="26">
        <v>0.02</v>
      </c>
      <c r="AZ220" s="26">
        <v>0.64249999999999996</v>
      </c>
      <c r="BA220" s="26">
        <v>0</v>
      </c>
      <c r="BB220" s="26">
        <v>0.02</v>
      </c>
      <c r="BC220" s="26">
        <v>0.625</v>
      </c>
      <c r="BD220" s="26">
        <v>0</v>
      </c>
      <c r="BE220" s="26">
        <v>0</v>
      </c>
      <c r="BF220" s="26">
        <v>0.245</v>
      </c>
      <c r="BG220" s="26">
        <v>0</v>
      </c>
      <c r="BH220" s="26">
        <v>0.02</v>
      </c>
      <c r="BI220" s="26">
        <v>0.51500000000000001</v>
      </c>
      <c r="BJ220" s="26">
        <v>0</v>
      </c>
      <c r="BK220" s="26">
        <v>0.03</v>
      </c>
      <c r="BL220" s="26">
        <v>0.96499999999999997</v>
      </c>
      <c r="BM220" s="26">
        <v>0</v>
      </c>
      <c r="BN220" s="26">
        <v>3.5000000000000003E-2</v>
      </c>
      <c r="BO220" s="26">
        <v>1.115</v>
      </c>
      <c r="BP220" s="26">
        <v>0.01</v>
      </c>
      <c r="BQ220" s="26">
        <v>0.27500000000000002</v>
      </c>
      <c r="BR220" s="26">
        <v>2.1775000000000002</v>
      </c>
      <c r="BS220" s="26">
        <v>2.2499999999999999E-2</v>
      </c>
      <c r="BT220" s="26">
        <v>0.38500000000000001</v>
      </c>
      <c r="BU220" s="26">
        <v>2.19</v>
      </c>
      <c r="BV220" s="26">
        <v>0.04</v>
      </c>
      <c r="BW220" s="26">
        <v>0.5</v>
      </c>
      <c r="BX220" s="26">
        <v>2.2000000000000002</v>
      </c>
      <c r="BY220" s="26">
        <v>3.2500000000000001E-2</v>
      </c>
      <c r="BZ220" s="26">
        <v>0.41499999999999998</v>
      </c>
      <c r="CA220" s="26">
        <v>2.0724999999999998</v>
      </c>
      <c r="CB220" s="26">
        <v>0.03</v>
      </c>
      <c r="CC220" s="26">
        <v>0.47</v>
      </c>
      <c r="CD220" s="26">
        <v>2.1875</v>
      </c>
      <c r="CE220" s="26">
        <v>2.2499999999999999E-2</v>
      </c>
      <c r="CF220" s="26">
        <v>0.185</v>
      </c>
      <c r="CG220" s="26">
        <v>1.3674999999999999</v>
      </c>
      <c r="CH220" s="26">
        <v>3.2500000000000001E-2</v>
      </c>
      <c r="CI220" s="26">
        <v>0.40500000000000003</v>
      </c>
      <c r="CJ220" s="26">
        <v>1.865</v>
      </c>
    </row>
    <row r="221" spans="1:88" x14ac:dyDescent="0.3">
      <c r="A221" t="s">
        <v>311</v>
      </c>
      <c r="B221" s="26">
        <v>0.01</v>
      </c>
      <c r="C221" s="26">
        <v>0.28499999999999998</v>
      </c>
      <c r="D221" s="26">
        <v>2.1924999999999999</v>
      </c>
      <c r="E221" s="26">
        <v>2.5000000000000001E-2</v>
      </c>
      <c r="F221" s="26">
        <v>0.20499999999999999</v>
      </c>
      <c r="G221" s="26">
        <v>2.6175000000000002</v>
      </c>
      <c r="H221" s="26">
        <v>0.04</v>
      </c>
      <c r="I221" s="26">
        <v>0.255</v>
      </c>
      <c r="J221" s="26">
        <v>2.4474999999999998</v>
      </c>
      <c r="K221" s="26">
        <v>0</v>
      </c>
      <c r="L221" s="26">
        <v>0.17499999999999999</v>
      </c>
      <c r="M221" s="26">
        <v>2.59</v>
      </c>
      <c r="N221" s="26">
        <v>0.01</v>
      </c>
      <c r="O221" s="26">
        <v>0.29499999999999998</v>
      </c>
      <c r="P221" s="26">
        <v>2.4624999999999999</v>
      </c>
      <c r="Q221" s="26">
        <v>0.04</v>
      </c>
      <c r="R221" s="26">
        <v>0.255</v>
      </c>
      <c r="S221" s="26">
        <v>2.5325000000000002</v>
      </c>
      <c r="T221" s="26">
        <v>0.04</v>
      </c>
      <c r="U221" s="26">
        <v>0.25</v>
      </c>
      <c r="V221" s="26">
        <v>2.4725000000000001</v>
      </c>
      <c r="W221" s="26">
        <v>0.03</v>
      </c>
      <c r="X221" s="26">
        <v>0.22500000000000001</v>
      </c>
      <c r="Y221" s="26">
        <v>2.2425000000000002</v>
      </c>
      <c r="Z221" s="26">
        <v>3.2500000000000001E-2</v>
      </c>
      <c r="AA221" s="26">
        <v>0.20499999999999999</v>
      </c>
      <c r="AB221" s="26">
        <v>2.0474999999999999</v>
      </c>
      <c r="AC221" s="26">
        <v>0</v>
      </c>
      <c r="AD221" s="26">
        <v>2.5000000000000001E-2</v>
      </c>
      <c r="AE221" s="26">
        <v>1.2949999999999999</v>
      </c>
      <c r="AF221" s="26">
        <v>0</v>
      </c>
      <c r="AG221" s="26">
        <v>2.5000000000000001E-2</v>
      </c>
      <c r="AH221" s="26">
        <v>1.2450000000000001</v>
      </c>
      <c r="AI221" s="26">
        <v>0</v>
      </c>
      <c r="AJ221" s="26">
        <v>0.03</v>
      </c>
      <c r="AK221" s="26">
        <v>1.1125</v>
      </c>
      <c r="AL221" s="26">
        <v>0</v>
      </c>
      <c r="AM221" s="26">
        <v>0.03</v>
      </c>
      <c r="AN221" s="26">
        <v>1.0900000000000001</v>
      </c>
      <c r="AO221" s="26">
        <v>0</v>
      </c>
      <c r="AP221" s="26">
        <v>6.5000000000000002E-2</v>
      </c>
      <c r="AQ221" s="26">
        <v>0.97</v>
      </c>
      <c r="AR221" s="26">
        <v>0</v>
      </c>
      <c r="AS221" s="26">
        <v>0</v>
      </c>
      <c r="AT221" s="26">
        <v>0.70250000000000001</v>
      </c>
      <c r="AU221" s="26">
        <v>0</v>
      </c>
      <c r="AV221" s="26">
        <v>0.01</v>
      </c>
      <c r="AW221" s="26">
        <v>0.48749999999999999</v>
      </c>
      <c r="AX221" s="26">
        <v>0</v>
      </c>
      <c r="AY221" s="26">
        <v>5.5E-2</v>
      </c>
      <c r="AZ221" s="26">
        <v>0.94499999999999995</v>
      </c>
      <c r="BA221" s="26">
        <v>0</v>
      </c>
      <c r="BB221" s="26">
        <v>5.5E-2</v>
      </c>
      <c r="BC221" s="26">
        <v>0.94499999999999995</v>
      </c>
      <c r="BD221" s="26">
        <v>0</v>
      </c>
      <c r="BE221" s="26">
        <v>0</v>
      </c>
      <c r="BF221" s="26">
        <v>0.46750000000000003</v>
      </c>
      <c r="BG221" s="26">
        <v>0</v>
      </c>
      <c r="BH221" s="26">
        <v>0.05</v>
      </c>
      <c r="BI221" s="26">
        <v>1.1924999999999999</v>
      </c>
      <c r="BJ221" s="26">
        <v>0</v>
      </c>
      <c r="BK221" s="26">
        <v>4.4999999999999998E-2</v>
      </c>
      <c r="BL221" s="26">
        <v>1.415</v>
      </c>
      <c r="BM221" s="26">
        <v>0</v>
      </c>
      <c r="BN221" s="26">
        <v>0.05</v>
      </c>
      <c r="BO221" s="26">
        <v>1.3225</v>
      </c>
      <c r="BP221" s="26">
        <v>4.2500000000000003E-2</v>
      </c>
      <c r="BQ221" s="26">
        <v>0.47</v>
      </c>
      <c r="BR221" s="26">
        <v>2.375</v>
      </c>
      <c r="BS221" s="26">
        <v>4.2500000000000003E-2</v>
      </c>
      <c r="BT221" s="26">
        <v>0.80500000000000005</v>
      </c>
      <c r="BU221" s="26">
        <v>2.9375</v>
      </c>
      <c r="BV221" s="26">
        <v>6.25E-2</v>
      </c>
      <c r="BW221" s="26">
        <v>1.0900000000000001</v>
      </c>
      <c r="BX221" s="26">
        <v>2.6575000000000002</v>
      </c>
      <c r="BY221" s="26">
        <v>6.25E-2</v>
      </c>
      <c r="BZ221" s="26">
        <v>0.88</v>
      </c>
      <c r="CA221" s="26">
        <v>2.38</v>
      </c>
      <c r="CB221" s="26">
        <v>4.2500000000000003E-2</v>
      </c>
      <c r="CC221" s="26">
        <v>0.76</v>
      </c>
      <c r="CD221" s="26">
        <v>2.2774999999999999</v>
      </c>
      <c r="CE221" s="26">
        <v>2.2499999999999999E-2</v>
      </c>
      <c r="CF221" s="26">
        <v>0.13</v>
      </c>
      <c r="CG221" s="26">
        <v>1.9025000000000001</v>
      </c>
      <c r="CH221" s="26">
        <v>0.06</v>
      </c>
      <c r="CI221" s="26">
        <v>0.57999999999999996</v>
      </c>
      <c r="CJ221" s="26">
        <v>2.2124999999999999</v>
      </c>
    </row>
    <row r="222" spans="1:88" x14ac:dyDescent="0.3">
      <c r="A222" t="s">
        <v>312</v>
      </c>
      <c r="B222" s="26">
        <v>3.2500000000000001E-2</v>
      </c>
      <c r="C222" s="26">
        <v>0.86</v>
      </c>
      <c r="D222" s="26">
        <v>3.7374999999999998</v>
      </c>
      <c r="E222" s="26">
        <v>0.06</v>
      </c>
      <c r="F222" s="26">
        <v>0.82499999999999996</v>
      </c>
      <c r="G222" s="26">
        <v>4.5625</v>
      </c>
      <c r="H222" s="26">
        <v>0.09</v>
      </c>
      <c r="I222" s="26">
        <v>0.84499999999999997</v>
      </c>
      <c r="J222" s="26">
        <v>5.14</v>
      </c>
      <c r="K222" s="26">
        <v>0.02</v>
      </c>
      <c r="L222" s="26">
        <v>0.47</v>
      </c>
      <c r="M222" s="26">
        <v>3.6850000000000001</v>
      </c>
      <c r="N222" s="26">
        <v>0.06</v>
      </c>
      <c r="O222" s="26">
        <v>0.72</v>
      </c>
      <c r="P222" s="26">
        <v>3.6</v>
      </c>
      <c r="Q222" s="26">
        <v>8.5000000000000006E-2</v>
      </c>
      <c r="R222" s="26">
        <v>0.86499999999999999</v>
      </c>
      <c r="S222" s="26">
        <v>4.7949999999999999</v>
      </c>
      <c r="T222" s="26">
        <v>8.5000000000000006E-2</v>
      </c>
      <c r="U222" s="26">
        <v>0.84499999999999997</v>
      </c>
      <c r="V222" s="26">
        <v>4.72</v>
      </c>
      <c r="W222" s="26">
        <v>6.5000000000000002E-2</v>
      </c>
      <c r="X222" s="26">
        <v>0.85</v>
      </c>
      <c r="Y222" s="26">
        <v>4.5274999999999999</v>
      </c>
      <c r="Z222" s="26">
        <v>5.7500000000000002E-2</v>
      </c>
      <c r="AA222" s="26">
        <v>0.94</v>
      </c>
      <c r="AB222" s="26">
        <v>4.0225</v>
      </c>
      <c r="AC222" s="26">
        <v>0</v>
      </c>
      <c r="AD222" s="26">
        <v>0.27500000000000002</v>
      </c>
      <c r="AE222" s="26">
        <v>2.5825</v>
      </c>
      <c r="AF222" s="26">
        <v>0</v>
      </c>
      <c r="AG222" s="26">
        <v>0.25</v>
      </c>
      <c r="AH222" s="26">
        <v>2.5325000000000002</v>
      </c>
      <c r="AI222" s="26">
        <v>0</v>
      </c>
      <c r="AJ222" s="26">
        <v>0.22</v>
      </c>
      <c r="AK222" s="26">
        <v>2.2149999999999999</v>
      </c>
      <c r="AL222" s="26">
        <v>0</v>
      </c>
      <c r="AM222" s="26">
        <v>0.21</v>
      </c>
      <c r="AN222" s="26">
        <v>2.1475</v>
      </c>
      <c r="AO222" s="26">
        <v>0</v>
      </c>
      <c r="AP222" s="26">
        <v>0.46500000000000002</v>
      </c>
      <c r="AQ222" s="26">
        <v>1.905</v>
      </c>
      <c r="AR222" s="26">
        <v>0</v>
      </c>
      <c r="AS222" s="26">
        <v>5.0000000000000001E-3</v>
      </c>
      <c r="AT222" s="26">
        <v>1.2275</v>
      </c>
      <c r="AU222" s="26">
        <v>0</v>
      </c>
      <c r="AV222" s="26">
        <v>5.0000000000000001E-3</v>
      </c>
      <c r="AW222" s="26">
        <v>0.80500000000000005</v>
      </c>
      <c r="AX222" s="26">
        <v>0</v>
      </c>
      <c r="AY222" s="26">
        <v>0.38500000000000001</v>
      </c>
      <c r="AZ222" s="26">
        <v>1.605</v>
      </c>
      <c r="BA222" s="26">
        <v>0</v>
      </c>
      <c r="BB222" s="26">
        <v>0.375</v>
      </c>
      <c r="BC222" s="26">
        <v>1.5774999999999999</v>
      </c>
      <c r="BD222" s="26">
        <v>0</v>
      </c>
      <c r="BE222" s="26">
        <v>0</v>
      </c>
      <c r="BF222" s="26">
        <v>0.9425</v>
      </c>
      <c r="BG222" s="26">
        <v>0</v>
      </c>
      <c r="BH222" s="26">
        <v>0.30499999999999999</v>
      </c>
      <c r="BI222" s="26">
        <v>1.5925</v>
      </c>
      <c r="BJ222" s="26">
        <v>0</v>
      </c>
      <c r="BK222" s="26">
        <v>0.435</v>
      </c>
      <c r="BL222" s="26">
        <v>2.36</v>
      </c>
      <c r="BM222" s="26">
        <v>2.5000000000000001E-3</v>
      </c>
      <c r="BN222" s="26">
        <v>0.35499999999999998</v>
      </c>
      <c r="BO222" s="26">
        <v>2.4525000000000001</v>
      </c>
      <c r="BP222" s="26">
        <v>4.4999999999999998E-2</v>
      </c>
      <c r="BQ222" s="26">
        <v>1.18</v>
      </c>
      <c r="BR222" s="26">
        <v>4.5925000000000002</v>
      </c>
      <c r="BS222" s="26">
        <v>5.2499999999999998E-2</v>
      </c>
      <c r="BT222" s="26">
        <v>0.88</v>
      </c>
      <c r="BU222" s="26">
        <v>4.0824999999999996</v>
      </c>
      <c r="BV222" s="26">
        <v>0.06</v>
      </c>
      <c r="BW222" s="26">
        <v>1.095</v>
      </c>
      <c r="BX222" s="26">
        <v>4.4725000000000001</v>
      </c>
      <c r="BY222" s="26">
        <v>0.05</v>
      </c>
      <c r="BZ222" s="26">
        <v>1.125</v>
      </c>
      <c r="CA222" s="26">
        <v>3.7425000000000002</v>
      </c>
      <c r="CB222" s="26">
        <v>4.4999999999999998E-2</v>
      </c>
      <c r="CC222" s="26">
        <v>1.08</v>
      </c>
      <c r="CD222" s="26">
        <v>3.2075</v>
      </c>
      <c r="CE222" s="26">
        <v>0.05</v>
      </c>
      <c r="CF222" s="26">
        <v>0.92</v>
      </c>
      <c r="CG222" s="26">
        <v>2.8875000000000002</v>
      </c>
      <c r="CH222" s="26">
        <v>0.1</v>
      </c>
      <c r="CI222" s="26">
        <v>1.125</v>
      </c>
      <c r="CJ222" s="26">
        <v>3.5049999999999999</v>
      </c>
    </row>
    <row r="223" spans="1:88" x14ac:dyDescent="0.3">
      <c r="A223" t="s">
        <v>313</v>
      </c>
      <c r="B223" s="26">
        <v>2.5000000000000001E-3</v>
      </c>
      <c r="C223" s="26">
        <v>0.57999999999999996</v>
      </c>
      <c r="D223" s="26">
        <v>3.3275000000000001</v>
      </c>
      <c r="E223" s="26">
        <v>5.2499999999999998E-2</v>
      </c>
      <c r="F223" s="26">
        <v>0.72499999999999998</v>
      </c>
      <c r="G223" s="26">
        <v>3.5074999999999998</v>
      </c>
      <c r="H223" s="26">
        <v>0.11</v>
      </c>
      <c r="I223" s="26">
        <v>0.70499999999999996</v>
      </c>
      <c r="J223" s="26">
        <v>3.41</v>
      </c>
      <c r="K223" s="26">
        <v>0</v>
      </c>
      <c r="L223" s="26">
        <v>0.23499999999999999</v>
      </c>
      <c r="M223" s="26">
        <v>1.89</v>
      </c>
      <c r="N223" s="26">
        <v>0.03</v>
      </c>
      <c r="O223" s="26">
        <v>0.315</v>
      </c>
      <c r="P223" s="26">
        <v>2.8849999999999998</v>
      </c>
      <c r="Q223" s="26">
        <v>0.1125</v>
      </c>
      <c r="R223" s="26">
        <v>0.71499999999999997</v>
      </c>
      <c r="S223" s="26">
        <v>3.3849999999999998</v>
      </c>
      <c r="T223" s="26">
        <v>0.11</v>
      </c>
      <c r="U223" s="26">
        <v>0.71</v>
      </c>
      <c r="V223" s="26">
        <v>3.5525000000000002</v>
      </c>
      <c r="W223" s="26">
        <v>0.10249999999999999</v>
      </c>
      <c r="X223" s="26">
        <v>0.56000000000000005</v>
      </c>
      <c r="Y223" s="26">
        <v>3.375</v>
      </c>
      <c r="Z223" s="26">
        <v>0.09</v>
      </c>
      <c r="AA223" s="26">
        <v>0.51</v>
      </c>
      <c r="AB223" s="26">
        <v>2.9725000000000001</v>
      </c>
      <c r="AC223" s="26">
        <v>0</v>
      </c>
      <c r="AD223" s="26">
        <v>7.0000000000000007E-2</v>
      </c>
      <c r="AE223" s="26">
        <v>1.0649999999999999</v>
      </c>
      <c r="AF223" s="26">
        <v>0</v>
      </c>
      <c r="AG223" s="26">
        <v>8.5000000000000006E-2</v>
      </c>
      <c r="AH223" s="26">
        <v>0.97250000000000003</v>
      </c>
      <c r="AI223" s="26">
        <v>0</v>
      </c>
      <c r="AJ223" s="26">
        <v>8.5000000000000006E-2</v>
      </c>
      <c r="AK223" s="26">
        <v>0.82</v>
      </c>
      <c r="AL223" s="26">
        <v>0</v>
      </c>
      <c r="AM223" s="26">
        <v>8.5000000000000006E-2</v>
      </c>
      <c r="AN223" s="26">
        <v>0.94750000000000001</v>
      </c>
      <c r="AO223" s="26">
        <v>0</v>
      </c>
      <c r="AP223" s="26">
        <v>0.2</v>
      </c>
      <c r="AQ223" s="26">
        <v>1.5375000000000001</v>
      </c>
      <c r="AR223" s="26">
        <v>0</v>
      </c>
      <c r="AS223" s="26">
        <v>0.01</v>
      </c>
      <c r="AT223" s="26">
        <v>0.32750000000000001</v>
      </c>
      <c r="AU223" s="26">
        <v>0</v>
      </c>
      <c r="AV223" s="26">
        <v>0.01</v>
      </c>
      <c r="AW223" s="26">
        <v>0.48499999999999999</v>
      </c>
      <c r="AX223" s="26">
        <v>0</v>
      </c>
      <c r="AY223" s="26">
        <v>0.19500000000000001</v>
      </c>
      <c r="AZ223" s="26">
        <v>1.1599999999999999</v>
      </c>
      <c r="BA223" s="26">
        <v>0</v>
      </c>
      <c r="BB223" s="26">
        <v>0.21</v>
      </c>
      <c r="BC223" s="26">
        <v>1.1499999999999999</v>
      </c>
      <c r="BD223" s="26">
        <v>0</v>
      </c>
      <c r="BE223" s="26">
        <v>0</v>
      </c>
      <c r="BF223" s="26">
        <v>0.3775</v>
      </c>
      <c r="BG223" s="26">
        <v>0</v>
      </c>
      <c r="BH223" s="26">
        <v>0.22500000000000001</v>
      </c>
      <c r="BI223" s="26">
        <v>0.94</v>
      </c>
      <c r="BJ223" s="26">
        <v>0.01</v>
      </c>
      <c r="BK223" s="26">
        <v>0.26500000000000001</v>
      </c>
      <c r="BL223" s="26">
        <v>1.165</v>
      </c>
      <c r="BM223" s="26">
        <v>0</v>
      </c>
      <c r="BN223" s="26">
        <v>0.23</v>
      </c>
      <c r="BO223" s="26">
        <v>1.1950000000000001</v>
      </c>
      <c r="BP223" s="26">
        <v>0.04</v>
      </c>
      <c r="BQ223" s="26">
        <v>0.65</v>
      </c>
      <c r="BR223" s="26">
        <v>5.085</v>
      </c>
      <c r="BS223" s="26">
        <v>7.0000000000000007E-2</v>
      </c>
      <c r="BT223" s="26">
        <v>0.72499999999999998</v>
      </c>
      <c r="BU223" s="26">
        <v>4.585</v>
      </c>
      <c r="BV223" s="26">
        <v>9.5000000000000001E-2</v>
      </c>
      <c r="BW223" s="26">
        <v>0.745</v>
      </c>
      <c r="BX223" s="26">
        <v>3.76</v>
      </c>
      <c r="BY223" s="26">
        <v>7.4999999999999997E-2</v>
      </c>
      <c r="BZ223" s="26">
        <v>0.66</v>
      </c>
      <c r="CA223" s="26">
        <v>4.3099999999999996</v>
      </c>
      <c r="CB223" s="26">
        <v>0.09</v>
      </c>
      <c r="CC223" s="26">
        <v>0.49</v>
      </c>
      <c r="CD223" s="26">
        <v>3.4224999999999999</v>
      </c>
      <c r="CE223" s="26">
        <v>7.0000000000000007E-2</v>
      </c>
      <c r="CF223" s="26">
        <v>0.47</v>
      </c>
      <c r="CG223" s="26">
        <v>2.1425000000000001</v>
      </c>
      <c r="CH223" s="26">
        <v>0.125</v>
      </c>
      <c r="CI223" s="26">
        <v>0.77500000000000002</v>
      </c>
      <c r="CJ223" s="26">
        <v>2.4024999999999999</v>
      </c>
    </row>
    <row r="224" spans="1:88" x14ac:dyDescent="0.3">
      <c r="A224" t="s">
        <v>314</v>
      </c>
      <c r="B224" s="26">
        <v>1.2500000000000001E-2</v>
      </c>
      <c r="C224" s="26">
        <v>0.95499999999999996</v>
      </c>
      <c r="D224" s="26">
        <v>5.0274999999999999</v>
      </c>
      <c r="E224" s="26">
        <v>4.2500000000000003E-2</v>
      </c>
      <c r="F224" s="26">
        <v>1.03</v>
      </c>
      <c r="G224" s="26">
        <v>4.665</v>
      </c>
      <c r="H224" s="26">
        <v>0.04</v>
      </c>
      <c r="I224" s="26">
        <v>0.83</v>
      </c>
      <c r="J224" s="26">
        <v>4.1924999999999999</v>
      </c>
      <c r="K224" s="26">
        <v>0</v>
      </c>
      <c r="L224" s="26">
        <v>0.46</v>
      </c>
      <c r="M224" s="26">
        <v>2.7650000000000001</v>
      </c>
      <c r="N224" s="26">
        <v>1.2500000000000001E-2</v>
      </c>
      <c r="O224" s="26">
        <v>0.60499999999999998</v>
      </c>
      <c r="P224" s="26">
        <v>2.9</v>
      </c>
      <c r="Q224" s="26">
        <v>0.03</v>
      </c>
      <c r="R224" s="26">
        <v>0.97499999999999998</v>
      </c>
      <c r="S224" s="26">
        <v>3.585</v>
      </c>
      <c r="T224" s="26">
        <v>0.03</v>
      </c>
      <c r="U224" s="26">
        <v>0.95</v>
      </c>
      <c r="V224" s="26">
        <v>3.5150000000000001</v>
      </c>
      <c r="W224" s="26">
        <v>0.03</v>
      </c>
      <c r="X224" s="26">
        <v>0.84499999999999997</v>
      </c>
      <c r="Y224" s="26">
        <v>3.0550000000000002</v>
      </c>
      <c r="Z224" s="26">
        <v>3.5000000000000003E-2</v>
      </c>
      <c r="AA224" s="26">
        <v>0.81499999999999995</v>
      </c>
      <c r="AB224" s="26">
        <v>2.5074999999999998</v>
      </c>
      <c r="AC224" s="26">
        <v>0</v>
      </c>
      <c r="AD224" s="26">
        <v>0.03</v>
      </c>
      <c r="AE224" s="26">
        <v>1.9975000000000001</v>
      </c>
      <c r="AF224" s="26">
        <v>0</v>
      </c>
      <c r="AG224" s="26">
        <v>3.5000000000000003E-2</v>
      </c>
      <c r="AH224" s="26">
        <v>1.8374999999999999</v>
      </c>
      <c r="AI224" s="26">
        <v>0</v>
      </c>
      <c r="AJ224" s="26">
        <v>0.05</v>
      </c>
      <c r="AK224" s="26">
        <v>1.56</v>
      </c>
      <c r="AL224" s="26">
        <v>0</v>
      </c>
      <c r="AM224" s="26">
        <v>0.05</v>
      </c>
      <c r="AN224" s="26">
        <v>1.5149999999999999</v>
      </c>
      <c r="AO224" s="26">
        <v>0</v>
      </c>
      <c r="AP224" s="26">
        <v>0.14499999999999999</v>
      </c>
      <c r="AQ224" s="26">
        <v>1.5449999999999999</v>
      </c>
      <c r="AR224" s="26">
        <v>0</v>
      </c>
      <c r="AS224" s="26">
        <v>0.01</v>
      </c>
      <c r="AT224" s="26">
        <v>1.1599999999999999</v>
      </c>
      <c r="AU224" s="26">
        <v>0</v>
      </c>
      <c r="AV224" s="26">
        <v>0.02</v>
      </c>
      <c r="AW224" s="26">
        <v>1.0475000000000001</v>
      </c>
      <c r="AX224" s="26">
        <v>0</v>
      </c>
      <c r="AY224" s="26">
        <v>0.12</v>
      </c>
      <c r="AZ224" s="26">
        <v>1.3525</v>
      </c>
      <c r="BA224" s="26">
        <v>0</v>
      </c>
      <c r="BB224" s="26">
        <v>0.12</v>
      </c>
      <c r="BC224" s="26">
        <v>1.325</v>
      </c>
      <c r="BD224" s="26">
        <v>0</v>
      </c>
      <c r="BE224" s="26">
        <v>0</v>
      </c>
      <c r="BF224" s="26">
        <v>0.79249999999999998</v>
      </c>
      <c r="BG224" s="26">
        <v>0</v>
      </c>
      <c r="BH224" s="26">
        <v>0.11</v>
      </c>
      <c r="BI224" s="26">
        <v>1.24</v>
      </c>
      <c r="BJ224" s="26">
        <v>0</v>
      </c>
      <c r="BK224" s="26">
        <v>0.15</v>
      </c>
      <c r="BL224" s="26">
        <v>1.3125</v>
      </c>
      <c r="BM224" s="26">
        <v>0</v>
      </c>
      <c r="BN224" s="26">
        <v>0.14499999999999999</v>
      </c>
      <c r="BO224" s="26">
        <v>1.41</v>
      </c>
      <c r="BP224" s="26">
        <v>4.2500000000000003E-2</v>
      </c>
      <c r="BQ224" s="26">
        <v>0.99</v>
      </c>
      <c r="BR224" s="26">
        <v>4.8449999999999998</v>
      </c>
      <c r="BS224" s="26">
        <v>9.5000000000000001E-2</v>
      </c>
      <c r="BT224" s="26">
        <v>1.24</v>
      </c>
      <c r="BU224" s="26">
        <v>4.93</v>
      </c>
      <c r="BV224" s="26">
        <v>0.1</v>
      </c>
      <c r="BW224" s="26">
        <v>1.2450000000000001</v>
      </c>
      <c r="BX224" s="26">
        <v>4.7</v>
      </c>
      <c r="BY224" s="26">
        <v>6.5000000000000002E-2</v>
      </c>
      <c r="BZ224" s="26">
        <v>1.23</v>
      </c>
      <c r="CA224" s="26">
        <v>4.335</v>
      </c>
      <c r="CB224" s="26">
        <v>0.10249999999999999</v>
      </c>
      <c r="CC224" s="26">
        <v>0.78500000000000003</v>
      </c>
      <c r="CD224" s="26">
        <v>3.3224999999999998</v>
      </c>
      <c r="CE224" s="26">
        <v>3.2500000000000001E-2</v>
      </c>
      <c r="CF224" s="26">
        <v>0.56499999999999995</v>
      </c>
      <c r="CG224" s="26">
        <v>1.8474999999999999</v>
      </c>
      <c r="CH224" s="26">
        <v>0.14000000000000001</v>
      </c>
      <c r="CI224" s="26">
        <v>0.78</v>
      </c>
      <c r="CJ224" s="26">
        <v>2.1924999999999999</v>
      </c>
    </row>
    <row r="225" spans="1:88" x14ac:dyDescent="0.3">
      <c r="A225" t="s">
        <v>109</v>
      </c>
      <c r="B225" s="26">
        <v>0.05</v>
      </c>
      <c r="C225" s="26">
        <v>1.0900000000000001</v>
      </c>
      <c r="D225" s="26">
        <v>4.0425000000000004</v>
      </c>
      <c r="E225" s="26">
        <v>4.4999999999999998E-2</v>
      </c>
      <c r="F225" s="26">
        <v>0.87</v>
      </c>
      <c r="G225" s="26">
        <v>4.5</v>
      </c>
      <c r="H225" s="26">
        <v>5.2499999999999998E-2</v>
      </c>
      <c r="I225" s="26">
        <v>0.77</v>
      </c>
      <c r="J225" s="26">
        <v>4.4725000000000001</v>
      </c>
      <c r="K225" s="26">
        <v>2.5000000000000001E-3</v>
      </c>
      <c r="L225" s="26">
        <v>0.28999999999999998</v>
      </c>
      <c r="M225" s="26">
        <v>1.64</v>
      </c>
      <c r="N225" s="26">
        <v>0.02</v>
      </c>
      <c r="O225" s="26">
        <v>0.31</v>
      </c>
      <c r="P225" s="26">
        <v>2.0274999999999999</v>
      </c>
      <c r="Q225" s="26">
        <v>7.0000000000000007E-2</v>
      </c>
      <c r="R225" s="26">
        <v>0.83</v>
      </c>
      <c r="S225" s="26">
        <v>3.48</v>
      </c>
      <c r="T225" s="26">
        <v>6.25E-2</v>
      </c>
      <c r="U225" s="26">
        <v>0.81</v>
      </c>
      <c r="V225" s="26">
        <v>3.5175000000000001</v>
      </c>
      <c r="W225" s="26">
        <v>0.05</v>
      </c>
      <c r="X225" s="26">
        <v>0.81</v>
      </c>
      <c r="Y225" s="26">
        <v>3.0825</v>
      </c>
      <c r="Z225" s="26">
        <v>5.2499999999999998E-2</v>
      </c>
      <c r="AA225" s="26">
        <v>0.69499999999999995</v>
      </c>
      <c r="AB225" s="26">
        <v>3.105</v>
      </c>
      <c r="AC225" s="26">
        <v>0</v>
      </c>
      <c r="AD225" s="26">
        <v>5.5E-2</v>
      </c>
      <c r="AE225" s="26">
        <v>1.0375000000000001</v>
      </c>
      <c r="AF225" s="26">
        <v>0</v>
      </c>
      <c r="AG225" s="26">
        <v>6.5000000000000002E-2</v>
      </c>
      <c r="AH225" s="26">
        <v>1.335</v>
      </c>
      <c r="AI225" s="26">
        <v>0</v>
      </c>
      <c r="AJ225" s="26">
        <v>8.5000000000000006E-2</v>
      </c>
      <c r="AK225" s="26">
        <v>1.2825</v>
      </c>
      <c r="AL225" s="26">
        <v>0</v>
      </c>
      <c r="AM225" s="26">
        <v>0.08</v>
      </c>
      <c r="AN225" s="26">
        <v>1.31</v>
      </c>
      <c r="AO225" s="26">
        <v>0</v>
      </c>
      <c r="AP225" s="26">
        <v>9.5000000000000001E-2</v>
      </c>
      <c r="AQ225" s="26">
        <v>1.885</v>
      </c>
      <c r="AR225" s="26">
        <v>0</v>
      </c>
      <c r="AS225" s="26">
        <v>0.01</v>
      </c>
      <c r="AT225" s="26">
        <v>0.33250000000000002</v>
      </c>
      <c r="AU225" s="26">
        <v>0</v>
      </c>
      <c r="AV225" s="26">
        <v>0.01</v>
      </c>
      <c r="AW225" s="26">
        <v>0.54749999999999999</v>
      </c>
      <c r="AX225" s="26">
        <v>0</v>
      </c>
      <c r="AY225" s="26">
        <v>0.1</v>
      </c>
      <c r="AZ225" s="26">
        <v>1.4875</v>
      </c>
      <c r="BA225" s="26">
        <v>0</v>
      </c>
      <c r="BB225" s="26">
        <v>0.1</v>
      </c>
      <c r="BC225" s="26">
        <v>1.5974999999999999</v>
      </c>
      <c r="BD225" s="26">
        <v>0</v>
      </c>
      <c r="BE225" s="26">
        <v>0</v>
      </c>
      <c r="BF225" s="26">
        <v>0.83750000000000002</v>
      </c>
      <c r="BG225" s="26">
        <v>0</v>
      </c>
      <c r="BH225" s="26">
        <v>0.1</v>
      </c>
      <c r="BI225" s="26">
        <v>1.51</v>
      </c>
      <c r="BJ225" s="26">
        <v>0.01</v>
      </c>
      <c r="BK225" s="26">
        <v>0.13</v>
      </c>
      <c r="BL225" s="26">
        <v>1.5525</v>
      </c>
      <c r="BM225" s="26">
        <v>0</v>
      </c>
      <c r="BN225" s="26">
        <v>0.12</v>
      </c>
      <c r="BO225" s="26">
        <v>1.7825</v>
      </c>
      <c r="BP225" s="26">
        <v>0.10249999999999999</v>
      </c>
      <c r="BQ225" s="26">
        <v>0.7</v>
      </c>
      <c r="BR225" s="26">
        <v>4.3174999999999999</v>
      </c>
      <c r="BS225" s="26">
        <v>9.2499999999999999E-2</v>
      </c>
      <c r="BT225" s="26">
        <v>0.71499999999999997</v>
      </c>
      <c r="BU225" s="26">
        <v>3.4824999999999999</v>
      </c>
      <c r="BV225" s="26">
        <v>0.1125</v>
      </c>
      <c r="BW225" s="26">
        <v>0.82499999999999996</v>
      </c>
      <c r="BX225" s="26">
        <v>3.4224999999999999</v>
      </c>
      <c r="BY225" s="26">
        <v>7.0000000000000007E-2</v>
      </c>
      <c r="BZ225" s="26">
        <v>0.56000000000000005</v>
      </c>
      <c r="CA225" s="26">
        <v>3.3224999999999998</v>
      </c>
      <c r="CB225" s="26">
        <v>7.2499999999999995E-2</v>
      </c>
      <c r="CC225" s="26">
        <v>0.61</v>
      </c>
      <c r="CD225" s="26">
        <v>2.8149999999999999</v>
      </c>
      <c r="CE225" s="26">
        <v>0.04</v>
      </c>
      <c r="CF225" s="26">
        <v>0.49</v>
      </c>
      <c r="CG225" s="26">
        <v>2.3925000000000001</v>
      </c>
      <c r="CH225" s="26">
        <v>9.7500000000000003E-2</v>
      </c>
      <c r="CI225" s="26">
        <v>0.71</v>
      </c>
      <c r="CJ225" s="26">
        <v>2.59</v>
      </c>
    </row>
    <row r="226" spans="1:88" x14ac:dyDescent="0.3">
      <c r="A226" t="s">
        <v>315</v>
      </c>
      <c r="B226" s="26">
        <v>0</v>
      </c>
      <c r="C226" s="26">
        <v>0.45</v>
      </c>
      <c r="D226" s="26">
        <v>3.8174999999999999</v>
      </c>
      <c r="E226" s="26">
        <v>2.2499999999999999E-2</v>
      </c>
      <c r="F226" s="26">
        <v>0.46</v>
      </c>
      <c r="G226" s="26">
        <v>4.2125000000000004</v>
      </c>
      <c r="H226" s="26">
        <v>0.03</v>
      </c>
      <c r="I226" s="26">
        <v>0.52</v>
      </c>
      <c r="J226" s="26">
        <v>4.4325000000000001</v>
      </c>
      <c r="K226" s="26">
        <v>0</v>
      </c>
      <c r="L226" s="26">
        <v>0.125</v>
      </c>
      <c r="M226" s="26">
        <v>3.1749999999999998</v>
      </c>
      <c r="N226" s="26">
        <v>0.01</v>
      </c>
      <c r="O226" s="26">
        <v>0.17499999999999999</v>
      </c>
      <c r="P226" s="26">
        <v>3.6175000000000002</v>
      </c>
      <c r="Q226" s="26">
        <v>0.03</v>
      </c>
      <c r="R226" s="26">
        <v>0.43</v>
      </c>
      <c r="S226" s="26">
        <v>4.2725</v>
      </c>
      <c r="T226" s="26">
        <v>2.2499999999999999E-2</v>
      </c>
      <c r="U226" s="26">
        <v>0.44500000000000001</v>
      </c>
      <c r="V226" s="26">
        <v>4.2374999999999998</v>
      </c>
      <c r="W226" s="26">
        <v>0.02</v>
      </c>
      <c r="X226" s="26">
        <v>0.35</v>
      </c>
      <c r="Y226" s="26">
        <v>3.61</v>
      </c>
      <c r="Z226" s="26">
        <v>0.02</v>
      </c>
      <c r="AA226" s="26">
        <v>0.5</v>
      </c>
      <c r="AB226" s="26">
        <v>3.4525000000000001</v>
      </c>
      <c r="AC226" s="26">
        <v>0</v>
      </c>
      <c r="AD226" s="26">
        <v>0.14000000000000001</v>
      </c>
      <c r="AE226" s="26">
        <v>2.2174999999999998</v>
      </c>
      <c r="AF226" s="26">
        <v>0</v>
      </c>
      <c r="AG226" s="26">
        <v>0.13500000000000001</v>
      </c>
      <c r="AH226" s="26">
        <v>2.1625000000000001</v>
      </c>
      <c r="AI226" s="26">
        <v>0</v>
      </c>
      <c r="AJ226" s="26">
        <v>0.11</v>
      </c>
      <c r="AK226" s="26">
        <v>2.2250000000000001</v>
      </c>
      <c r="AL226" s="26">
        <v>0</v>
      </c>
      <c r="AM226" s="26">
        <v>0.11</v>
      </c>
      <c r="AN226" s="26">
        <v>2.1850000000000001</v>
      </c>
      <c r="AO226" s="26">
        <v>0</v>
      </c>
      <c r="AP226" s="26">
        <v>0.11</v>
      </c>
      <c r="AQ226" s="26">
        <v>2.4725000000000001</v>
      </c>
      <c r="AR226" s="26">
        <v>0</v>
      </c>
      <c r="AS226" s="26">
        <v>0.03</v>
      </c>
      <c r="AT226" s="26">
        <v>2.77</v>
      </c>
      <c r="AU226" s="26">
        <v>0</v>
      </c>
      <c r="AV226" s="26">
        <v>2.5000000000000001E-2</v>
      </c>
      <c r="AW226" s="26">
        <v>2.16</v>
      </c>
      <c r="AX226" s="26">
        <v>0</v>
      </c>
      <c r="AY226" s="26">
        <v>0.11</v>
      </c>
      <c r="AZ226" s="26">
        <v>2.4950000000000001</v>
      </c>
      <c r="BA226" s="26">
        <v>0</v>
      </c>
      <c r="BB226" s="26">
        <v>0.11</v>
      </c>
      <c r="BC226" s="26">
        <v>2.5225</v>
      </c>
      <c r="BD226" s="26">
        <v>0</v>
      </c>
      <c r="BE226" s="26">
        <v>0.01</v>
      </c>
      <c r="BF226" s="26">
        <v>1.39</v>
      </c>
      <c r="BG226" s="26">
        <v>0</v>
      </c>
      <c r="BH226" s="26">
        <v>0.14000000000000001</v>
      </c>
      <c r="BI226" s="26">
        <v>2.2374999999999998</v>
      </c>
      <c r="BJ226" s="26">
        <v>0</v>
      </c>
      <c r="BK226" s="26">
        <v>0.2</v>
      </c>
      <c r="BL226" s="26">
        <v>2.2650000000000001</v>
      </c>
      <c r="BM226" s="26">
        <v>0</v>
      </c>
      <c r="BN226" s="26">
        <v>0.19500000000000001</v>
      </c>
      <c r="BO226" s="26">
        <v>2.2450000000000001</v>
      </c>
      <c r="BP226" s="26">
        <v>0.02</v>
      </c>
      <c r="BQ226" s="26">
        <v>1.0649999999999999</v>
      </c>
      <c r="BR226" s="26">
        <v>4.59</v>
      </c>
      <c r="BS226" s="26">
        <v>8.2500000000000004E-2</v>
      </c>
      <c r="BT226" s="26">
        <v>1.27</v>
      </c>
      <c r="BU226" s="26">
        <v>4.1100000000000003</v>
      </c>
      <c r="BV226" s="26">
        <v>0.08</v>
      </c>
      <c r="BW226" s="26">
        <v>1.1200000000000001</v>
      </c>
      <c r="BX226" s="26">
        <v>4.1425000000000001</v>
      </c>
      <c r="BY226" s="26">
        <v>5.5E-2</v>
      </c>
      <c r="BZ226" s="26">
        <v>0.84</v>
      </c>
      <c r="CA226" s="26">
        <v>3.5049999999999999</v>
      </c>
      <c r="CB226" s="26">
        <v>5.2499999999999998E-2</v>
      </c>
      <c r="CC226" s="26">
        <v>0.68500000000000005</v>
      </c>
      <c r="CD226" s="26">
        <v>3.0525000000000002</v>
      </c>
      <c r="CE226" s="26">
        <v>0.01</v>
      </c>
      <c r="CF226" s="26">
        <v>0.51500000000000001</v>
      </c>
      <c r="CG226" s="26">
        <v>2.7324999999999999</v>
      </c>
      <c r="CH226" s="26">
        <v>3.5000000000000003E-2</v>
      </c>
      <c r="CI226" s="26">
        <v>0.55000000000000004</v>
      </c>
      <c r="CJ226" s="26">
        <v>3.0674999999999999</v>
      </c>
    </row>
    <row r="227" spans="1:88" x14ac:dyDescent="0.3">
      <c r="A227" t="s">
        <v>316</v>
      </c>
      <c r="B227" s="26">
        <v>0.02</v>
      </c>
      <c r="C227" s="26">
        <v>0.435</v>
      </c>
      <c r="D227" s="26">
        <v>1.8125</v>
      </c>
      <c r="E227" s="26">
        <v>4.7500000000000001E-2</v>
      </c>
      <c r="F227" s="26">
        <v>0.495</v>
      </c>
      <c r="G227" s="26">
        <v>2.375</v>
      </c>
      <c r="H227" s="26">
        <v>4.4999999999999998E-2</v>
      </c>
      <c r="I227" s="26">
        <v>0.6</v>
      </c>
      <c r="J227" s="26">
        <v>2.14</v>
      </c>
      <c r="K227" s="26">
        <v>0</v>
      </c>
      <c r="L227" s="26">
        <v>0.1</v>
      </c>
      <c r="M227" s="26">
        <v>1.9424999999999999</v>
      </c>
      <c r="N227" s="26">
        <v>2.5000000000000001E-3</v>
      </c>
      <c r="O227" s="26">
        <v>0.125</v>
      </c>
      <c r="P227" s="26">
        <v>1.9824999999999999</v>
      </c>
      <c r="Q227" s="26">
        <v>5.2499999999999998E-2</v>
      </c>
      <c r="R227" s="26">
        <v>0.59</v>
      </c>
      <c r="S227" s="26">
        <v>2.2925</v>
      </c>
      <c r="T227" s="26">
        <v>5.2499999999999998E-2</v>
      </c>
      <c r="U227" s="26">
        <v>0.57499999999999996</v>
      </c>
      <c r="V227" s="26">
        <v>2.25</v>
      </c>
      <c r="W227" s="26">
        <v>0.05</v>
      </c>
      <c r="X227" s="26">
        <v>0.55500000000000005</v>
      </c>
      <c r="Y227" s="26">
        <v>1.98</v>
      </c>
      <c r="Z227" s="26">
        <v>4.2500000000000003E-2</v>
      </c>
      <c r="AA227" s="26">
        <v>0.51500000000000001</v>
      </c>
      <c r="AB227" s="26">
        <v>1.7725</v>
      </c>
      <c r="AC227" s="26">
        <v>0</v>
      </c>
      <c r="AD227" s="26">
        <v>0.04</v>
      </c>
      <c r="AE227" s="26">
        <v>1.9450000000000001</v>
      </c>
      <c r="AF227" s="26">
        <v>0</v>
      </c>
      <c r="AG227" s="26">
        <v>0.04</v>
      </c>
      <c r="AH227" s="26">
        <v>1.92</v>
      </c>
      <c r="AI227" s="26">
        <v>0</v>
      </c>
      <c r="AJ227" s="26">
        <v>0.04</v>
      </c>
      <c r="AK227" s="26">
        <v>1.7975000000000001</v>
      </c>
      <c r="AL227" s="26">
        <v>0</v>
      </c>
      <c r="AM227" s="26">
        <v>0.04</v>
      </c>
      <c r="AN227" s="26">
        <v>1.7649999999999999</v>
      </c>
      <c r="AO227" s="26">
        <v>0</v>
      </c>
      <c r="AP227" s="26">
        <v>0.04</v>
      </c>
      <c r="AQ227" s="26">
        <v>1.8149999999999999</v>
      </c>
      <c r="AR227" s="26">
        <v>0</v>
      </c>
      <c r="AS227" s="26">
        <v>5.0000000000000001E-3</v>
      </c>
      <c r="AT227" s="26">
        <v>0.93</v>
      </c>
      <c r="AU227" s="26">
        <v>0</v>
      </c>
      <c r="AV227" s="26">
        <v>1.4999999999999999E-2</v>
      </c>
      <c r="AW227" s="26">
        <v>1.2875000000000001</v>
      </c>
      <c r="AX227" s="26">
        <v>0</v>
      </c>
      <c r="AY227" s="26">
        <v>0.05</v>
      </c>
      <c r="AZ227" s="26">
        <v>1.9875</v>
      </c>
      <c r="BA227" s="26">
        <v>0</v>
      </c>
      <c r="BB227" s="26">
        <v>0.05</v>
      </c>
      <c r="BC227" s="26">
        <v>1.9550000000000001</v>
      </c>
      <c r="BD227" s="26">
        <v>0</v>
      </c>
      <c r="BE227" s="26">
        <v>0.01</v>
      </c>
      <c r="BF227" s="26">
        <v>1.27</v>
      </c>
      <c r="BG227" s="26">
        <v>0</v>
      </c>
      <c r="BH227" s="26">
        <v>5.5E-2</v>
      </c>
      <c r="BI227" s="26">
        <v>1.7675000000000001</v>
      </c>
      <c r="BJ227" s="26">
        <v>0.01</v>
      </c>
      <c r="BK227" s="26">
        <v>0.115</v>
      </c>
      <c r="BL227" s="26">
        <v>1.5549999999999999</v>
      </c>
      <c r="BM227" s="26">
        <v>0</v>
      </c>
      <c r="BN227" s="26">
        <v>0.13500000000000001</v>
      </c>
      <c r="BO227" s="26">
        <v>1.7324999999999999</v>
      </c>
      <c r="BP227" s="26">
        <v>7.4999999999999997E-2</v>
      </c>
      <c r="BQ227" s="26">
        <v>0.71499999999999997</v>
      </c>
      <c r="BR227" s="26">
        <v>3.3075000000000001</v>
      </c>
      <c r="BS227" s="26">
        <v>8.5000000000000006E-2</v>
      </c>
      <c r="BT227" s="26">
        <v>0.96499999999999997</v>
      </c>
      <c r="BU227" s="26">
        <v>3.5975000000000001</v>
      </c>
      <c r="BV227" s="26">
        <v>0.14749999999999999</v>
      </c>
      <c r="BW227" s="26">
        <v>0.97</v>
      </c>
      <c r="BX227" s="26">
        <v>3.1274999999999999</v>
      </c>
      <c r="BY227" s="26">
        <v>0.10249999999999999</v>
      </c>
      <c r="BZ227" s="26">
        <v>1.03</v>
      </c>
      <c r="CA227" s="26">
        <v>2.86</v>
      </c>
      <c r="CB227" s="26">
        <v>9.5000000000000001E-2</v>
      </c>
      <c r="CC227" s="26">
        <v>0.75</v>
      </c>
      <c r="CD227" s="26">
        <v>2.7174999999999998</v>
      </c>
      <c r="CE227" s="26">
        <v>3.2500000000000001E-2</v>
      </c>
      <c r="CF227" s="26">
        <v>0.48</v>
      </c>
      <c r="CG227" s="26">
        <v>1.4225000000000001</v>
      </c>
      <c r="CH227" s="26">
        <v>0.1525</v>
      </c>
      <c r="CI227" s="26">
        <v>0.66</v>
      </c>
      <c r="CJ227" s="26">
        <v>2.09</v>
      </c>
    </row>
    <row r="228" spans="1:88" x14ac:dyDescent="0.3">
      <c r="A228" t="s">
        <v>317</v>
      </c>
      <c r="B228" s="26">
        <v>2.5000000000000001E-3</v>
      </c>
      <c r="C228" s="26">
        <v>0.87</v>
      </c>
      <c r="D228" s="26">
        <v>2.1675</v>
      </c>
      <c r="E228" s="26">
        <v>6.25E-2</v>
      </c>
      <c r="F228" s="26">
        <v>0.85</v>
      </c>
      <c r="G228" s="26">
        <v>2.7349999999999999</v>
      </c>
      <c r="H228" s="26">
        <v>0.08</v>
      </c>
      <c r="I228" s="26">
        <v>0.78</v>
      </c>
      <c r="J228" s="26">
        <v>2.9424999999999999</v>
      </c>
      <c r="K228" s="26">
        <v>0</v>
      </c>
      <c r="L228" s="26">
        <v>0.42</v>
      </c>
      <c r="M228" s="26">
        <v>1.9724999999999999</v>
      </c>
      <c r="N228" s="26">
        <v>0</v>
      </c>
      <c r="O228" s="26">
        <v>0.33</v>
      </c>
      <c r="P228" s="26">
        <v>2.61</v>
      </c>
      <c r="Q228" s="26">
        <v>0.10249999999999999</v>
      </c>
      <c r="R228" s="26">
        <v>0.63</v>
      </c>
      <c r="S228" s="26">
        <v>2.96</v>
      </c>
      <c r="T228" s="26">
        <v>0.1</v>
      </c>
      <c r="U228" s="26">
        <v>0.625</v>
      </c>
      <c r="V228" s="26">
        <v>2.92</v>
      </c>
      <c r="W228" s="26">
        <v>0.08</v>
      </c>
      <c r="X228" s="26">
        <v>0.60499999999999998</v>
      </c>
      <c r="Y228" s="26">
        <v>2.4700000000000002</v>
      </c>
      <c r="Z228" s="26">
        <v>8.2500000000000004E-2</v>
      </c>
      <c r="AA228" s="26">
        <v>0.52500000000000002</v>
      </c>
      <c r="AB228" s="26">
        <v>2.3199999999999998</v>
      </c>
      <c r="AC228" s="26">
        <v>0</v>
      </c>
      <c r="AD228" s="26">
        <v>0.23499999999999999</v>
      </c>
      <c r="AE228" s="26">
        <v>1.9575</v>
      </c>
      <c r="AF228" s="26">
        <v>0</v>
      </c>
      <c r="AG228" s="26">
        <v>0.26500000000000001</v>
      </c>
      <c r="AH228" s="26">
        <v>1.9750000000000001</v>
      </c>
      <c r="AI228" s="26">
        <v>0</v>
      </c>
      <c r="AJ228" s="26">
        <v>0.29499999999999998</v>
      </c>
      <c r="AK228" s="26">
        <v>1.93</v>
      </c>
      <c r="AL228" s="26">
        <v>0</v>
      </c>
      <c r="AM228" s="26">
        <v>0.28999999999999998</v>
      </c>
      <c r="AN228" s="26">
        <v>1.88</v>
      </c>
      <c r="AO228" s="26">
        <v>0</v>
      </c>
      <c r="AP228" s="26">
        <v>0.33500000000000002</v>
      </c>
      <c r="AQ228" s="26">
        <v>2.5125000000000002</v>
      </c>
      <c r="AR228" s="26">
        <v>0</v>
      </c>
      <c r="AS228" s="26">
        <v>0.05</v>
      </c>
      <c r="AT228" s="26">
        <v>2.0950000000000002</v>
      </c>
      <c r="AU228" s="26">
        <v>0</v>
      </c>
      <c r="AV228" s="26">
        <v>0.06</v>
      </c>
      <c r="AW228" s="26">
        <v>2.3149999999999999</v>
      </c>
      <c r="AX228" s="26">
        <v>0</v>
      </c>
      <c r="AY228" s="26">
        <v>0.27500000000000002</v>
      </c>
      <c r="AZ228" s="26">
        <v>2.2250000000000001</v>
      </c>
      <c r="BA228" s="26">
        <v>0</v>
      </c>
      <c r="BB228" s="26">
        <v>0.28000000000000003</v>
      </c>
      <c r="BC228" s="26">
        <v>2.2749999999999999</v>
      </c>
      <c r="BD228" s="26">
        <v>0</v>
      </c>
      <c r="BE228" s="26">
        <v>5.5E-2</v>
      </c>
      <c r="BF228" s="26">
        <v>1.2775000000000001</v>
      </c>
      <c r="BG228" s="26">
        <v>0</v>
      </c>
      <c r="BH228" s="26">
        <v>0.255</v>
      </c>
      <c r="BI228" s="26">
        <v>2.0874999999999999</v>
      </c>
      <c r="BJ228" s="26">
        <v>0</v>
      </c>
      <c r="BK228" s="26">
        <v>0.255</v>
      </c>
      <c r="BL228" s="26">
        <v>1.6725000000000001</v>
      </c>
      <c r="BM228" s="26">
        <v>0</v>
      </c>
      <c r="BN228" s="26">
        <v>0.315</v>
      </c>
      <c r="BO228" s="26">
        <v>1.7150000000000001</v>
      </c>
      <c r="BP228" s="26">
        <v>7.7499999999999999E-2</v>
      </c>
      <c r="BQ228" s="26">
        <v>0.75</v>
      </c>
      <c r="BR228" s="26">
        <v>3.4674999999999998</v>
      </c>
      <c r="BS228" s="26">
        <v>0.1125</v>
      </c>
      <c r="BT228" s="26">
        <v>1.115</v>
      </c>
      <c r="BU228" s="26">
        <v>3.0074999999999998</v>
      </c>
      <c r="BV228" s="26">
        <v>0.1225</v>
      </c>
      <c r="BW228" s="26">
        <v>1.28</v>
      </c>
      <c r="BX228" s="26">
        <v>2.8525</v>
      </c>
      <c r="BY228" s="26">
        <v>0.1225</v>
      </c>
      <c r="BZ228" s="26">
        <v>0.92500000000000004</v>
      </c>
      <c r="CA228" s="26">
        <v>2.65</v>
      </c>
      <c r="CB228" s="26">
        <v>0.12</v>
      </c>
      <c r="CC228" s="26">
        <v>0.64</v>
      </c>
      <c r="CD228" s="26">
        <v>2.4350000000000001</v>
      </c>
      <c r="CE228" s="26">
        <v>7.4999999999999997E-2</v>
      </c>
      <c r="CF228" s="26">
        <v>0.38</v>
      </c>
      <c r="CG228" s="26">
        <v>2.1324999999999998</v>
      </c>
      <c r="CH228" s="26">
        <v>0.16500000000000001</v>
      </c>
      <c r="CI228" s="26">
        <v>0.76</v>
      </c>
      <c r="CJ228" s="26">
        <v>2.2349999999999999</v>
      </c>
    </row>
    <row r="229" spans="1:88" x14ac:dyDescent="0.3">
      <c r="A229" t="s">
        <v>318</v>
      </c>
      <c r="B229" s="26">
        <v>0.01</v>
      </c>
      <c r="C229" s="26">
        <v>0.245</v>
      </c>
      <c r="D229" s="26">
        <v>2.2549999999999999</v>
      </c>
      <c r="E229" s="26">
        <v>3.2500000000000001E-2</v>
      </c>
      <c r="F229" s="26">
        <v>0.41499999999999998</v>
      </c>
      <c r="G229" s="26">
        <v>2.3475000000000001</v>
      </c>
      <c r="H229" s="26">
        <v>3.2500000000000001E-2</v>
      </c>
      <c r="I229" s="26">
        <v>0.375</v>
      </c>
      <c r="J229" s="26">
        <v>1.97</v>
      </c>
      <c r="K229" s="26">
        <v>0</v>
      </c>
      <c r="L229" s="26">
        <v>0.12</v>
      </c>
      <c r="M229" s="26">
        <v>1.55</v>
      </c>
      <c r="N229" s="26">
        <v>0</v>
      </c>
      <c r="O229" s="26">
        <v>0.27500000000000002</v>
      </c>
      <c r="P229" s="26">
        <v>1.92</v>
      </c>
      <c r="Q229" s="26">
        <v>3.2500000000000001E-2</v>
      </c>
      <c r="R229" s="26">
        <v>0.39500000000000002</v>
      </c>
      <c r="S229" s="26">
        <v>1.885</v>
      </c>
      <c r="T229" s="26">
        <v>3.2500000000000001E-2</v>
      </c>
      <c r="U229" s="26">
        <v>0.4</v>
      </c>
      <c r="V229" s="26">
        <v>1.8574999999999999</v>
      </c>
      <c r="W229" s="26">
        <v>0.03</v>
      </c>
      <c r="X229" s="26">
        <v>0.32500000000000001</v>
      </c>
      <c r="Y229" s="26">
        <v>1.6174999999999999</v>
      </c>
      <c r="Z229" s="26">
        <v>0.03</v>
      </c>
      <c r="AA229" s="26">
        <v>0.28499999999999998</v>
      </c>
      <c r="AB229" s="26">
        <v>1.3574999999999999</v>
      </c>
      <c r="AC229" s="26">
        <v>0</v>
      </c>
      <c r="AD229" s="26">
        <v>0.115</v>
      </c>
      <c r="AE229" s="26">
        <v>1.75</v>
      </c>
      <c r="AF229" s="26">
        <v>0</v>
      </c>
      <c r="AG229" s="26">
        <v>0.115</v>
      </c>
      <c r="AH229" s="26">
        <v>1.7549999999999999</v>
      </c>
      <c r="AI229" s="26">
        <v>0</v>
      </c>
      <c r="AJ229" s="26">
        <v>0.185</v>
      </c>
      <c r="AK229" s="26">
        <v>1.585</v>
      </c>
      <c r="AL229" s="26">
        <v>0</v>
      </c>
      <c r="AM229" s="26">
        <v>0.18</v>
      </c>
      <c r="AN229" s="26">
        <v>1.615</v>
      </c>
      <c r="AO229" s="26">
        <v>0</v>
      </c>
      <c r="AP229" s="26">
        <v>0.19</v>
      </c>
      <c r="AQ229" s="26">
        <v>1.6475</v>
      </c>
      <c r="AR229" s="26">
        <v>0</v>
      </c>
      <c r="AS229" s="26">
        <v>0</v>
      </c>
      <c r="AT229" s="26">
        <v>0.78249999999999997</v>
      </c>
      <c r="AU229" s="26">
        <v>0</v>
      </c>
      <c r="AV229" s="26">
        <v>0</v>
      </c>
      <c r="AW229" s="26">
        <v>1</v>
      </c>
      <c r="AX229" s="26">
        <v>0</v>
      </c>
      <c r="AY229" s="26">
        <v>0.14499999999999999</v>
      </c>
      <c r="AZ229" s="26">
        <v>1.405</v>
      </c>
      <c r="BA229" s="26">
        <v>0</v>
      </c>
      <c r="BB229" s="26">
        <v>0.14499999999999999</v>
      </c>
      <c r="BC229" s="26">
        <v>1.375</v>
      </c>
      <c r="BD229" s="26">
        <v>0</v>
      </c>
      <c r="BE229" s="26">
        <v>0</v>
      </c>
      <c r="BF229" s="26">
        <v>0.57250000000000001</v>
      </c>
      <c r="BG229" s="26">
        <v>0</v>
      </c>
      <c r="BH229" s="26">
        <v>0.13500000000000001</v>
      </c>
      <c r="BI229" s="26">
        <v>1.1825000000000001</v>
      </c>
      <c r="BJ229" s="26">
        <v>0</v>
      </c>
      <c r="BK229" s="26">
        <v>0.11</v>
      </c>
      <c r="BL229" s="26">
        <v>1.47</v>
      </c>
      <c r="BM229" s="26">
        <v>0</v>
      </c>
      <c r="BN229" s="26">
        <v>0.13</v>
      </c>
      <c r="BO229" s="26">
        <v>1.6274999999999999</v>
      </c>
      <c r="BP229" s="26">
        <v>2.2499999999999999E-2</v>
      </c>
      <c r="BQ229" s="26">
        <v>0.26500000000000001</v>
      </c>
      <c r="BR229" s="26">
        <v>3.49</v>
      </c>
      <c r="BS229" s="26">
        <v>2.2499999999999999E-2</v>
      </c>
      <c r="BT229" s="26">
        <v>0.505</v>
      </c>
      <c r="BU229" s="26">
        <v>3.2875000000000001</v>
      </c>
      <c r="BV229" s="26">
        <v>0.04</v>
      </c>
      <c r="BW229" s="26">
        <v>0.5</v>
      </c>
      <c r="BX229" s="26">
        <v>3.8125</v>
      </c>
      <c r="BY229" s="26">
        <v>3.2500000000000001E-2</v>
      </c>
      <c r="BZ229" s="26">
        <v>0.35</v>
      </c>
      <c r="CA229" s="26">
        <v>3.4075000000000002</v>
      </c>
      <c r="CB229" s="26">
        <v>3.2500000000000001E-2</v>
      </c>
      <c r="CC229" s="26">
        <v>0.245</v>
      </c>
      <c r="CD229" s="26">
        <v>1.9475</v>
      </c>
      <c r="CE229" s="26">
        <v>0.03</v>
      </c>
      <c r="CF229" s="26">
        <v>0.28000000000000003</v>
      </c>
      <c r="CG229" s="26">
        <v>1.95</v>
      </c>
      <c r="CH229" s="26">
        <v>4.4999999999999998E-2</v>
      </c>
      <c r="CI229" s="26">
        <v>0.35</v>
      </c>
      <c r="CJ229" s="26">
        <v>2.0975000000000001</v>
      </c>
    </row>
    <row r="230" spans="1:88" x14ac:dyDescent="0.3">
      <c r="A230" t="s">
        <v>319</v>
      </c>
      <c r="B230" s="26">
        <v>0.01</v>
      </c>
      <c r="C230" s="26">
        <v>0.8</v>
      </c>
      <c r="D230" s="26">
        <v>4.0475000000000003</v>
      </c>
      <c r="E230" s="26">
        <v>1.2500000000000001E-2</v>
      </c>
      <c r="F230" s="26">
        <v>0.56999999999999995</v>
      </c>
      <c r="G230" s="26">
        <v>4.1399999999999997</v>
      </c>
      <c r="H230" s="26">
        <v>0.02</v>
      </c>
      <c r="I230" s="26">
        <v>0.48499999999999999</v>
      </c>
      <c r="J230" s="26">
        <v>4.3025000000000002</v>
      </c>
      <c r="K230" s="26">
        <v>0</v>
      </c>
      <c r="L230" s="26">
        <v>0.20499999999999999</v>
      </c>
      <c r="M230" s="26">
        <v>4.5774999999999997</v>
      </c>
      <c r="N230" s="26">
        <v>0</v>
      </c>
      <c r="O230" s="26">
        <v>0.245</v>
      </c>
      <c r="P230" s="26">
        <v>4.4074999999999998</v>
      </c>
      <c r="Q230" s="26">
        <v>2.2499999999999999E-2</v>
      </c>
      <c r="R230" s="26">
        <v>0.38500000000000001</v>
      </c>
      <c r="S230" s="26">
        <v>4.9024999999999999</v>
      </c>
      <c r="T230" s="26">
        <v>1.4999999999999999E-2</v>
      </c>
      <c r="U230" s="26">
        <v>0.375</v>
      </c>
      <c r="V230" s="26">
        <v>4.88</v>
      </c>
      <c r="W230" s="26">
        <v>1.2500000000000001E-2</v>
      </c>
      <c r="X230" s="26">
        <v>0.3</v>
      </c>
      <c r="Y230" s="26">
        <v>4.4424999999999999</v>
      </c>
      <c r="Z230" s="26">
        <v>2.2499999999999999E-2</v>
      </c>
      <c r="AA230" s="26">
        <v>0.245</v>
      </c>
      <c r="AB230" s="26">
        <v>3.7850000000000001</v>
      </c>
      <c r="AC230" s="26">
        <v>0</v>
      </c>
      <c r="AD230" s="26">
        <v>0.115</v>
      </c>
      <c r="AE230" s="26">
        <v>4.1974999999999998</v>
      </c>
      <c r="AF230" s="26">
        <v>0</v>
      </c>
      <c r="AG230" s="26">
        <v>0.14499999999999999</v>
      </c>
      <c r="AH230" s="26">
        <v>4.0175000000000001</v>
      </c>
      <c r="AI230" s="26">
        <v>0</v>
      </c>
      <c r="AJ230" s="26">
        <v>0.13</v>
      </c>
      <c r="AK230" s="26">
        <v>3.895</v>
      </c>
      <c r="AL230" s="26">
        <v>0</v>
      </c>
      <c r="AM230" s="26">
        <v>0.125</v>
      </c>
      <c r="AN230" s="26">
        <v>3.88</v>
      </c>
      <c r="AO230" s="26">
        <v>0</v>
      </c>
      <c r="AP230" s="26">
        <v>0.22500000000000001</v>
      </c>
      <c r="AQ230" s="26">
        <v>4.1174999999999997</v>
      </c>
      <c r="AR230" s="26">
        <v>0</v>
      </c>
      <c r="AS230" s="26">
        <v>2.5000000000000001E-2</v>
      </c>
      <c r="AT230" s="26">
        <v>3.4125000000000001</v>
      </c>
      <c r="AU230" s="26">
        <v>0</v>
      </c>
      <c r="AV230" s="26">
        <v>0.02</v>
      </c>
      <c r="AW230" s="26">
        <v>2.97</v>
      </c>
      <c r="AX230" s="26">
        <v>0</v>
      </c>
      <c r="AY230" s="26">
        <v>0.255</v>
      </c>
      <c r="AZ230" s="26">
        <v>4.0199999999999996</v>
      </c>
      <c r="BA230" s="26">
        <v>0</v>
      </c>
      <c r="BB230" s="26">
        <v>0.25</v>
      </c>
      <c r="BC230" s="26">
        <v>4.0625</v>
      </c>
      <c r="BD230" s="26">
        <v>0</v>
      </c>
      <c r="BE230" s="26">
        <v>0.01</v>
      </c>
      <c r="BF230" s="26">
        <v>1.9650000000000001</v>
      </c>
      <c r="BG230" s="26">
        <v>0</v>
      </c>
      <c r="BH230" s="26">
        <v>0.20499999999999999</v>
      </c>
      <c r="BI230" s="26">
        <v>3.51</v>
      </c>
      <c r="BJ230" s="26">
        <v>0</v>
      </c>
      <c r="BK230" s="26">
        <v>0.215</v>
      </c>
      <c r="BL230" s="26">
        <v>3.1475</v>
      </c>
      <c r="BM230" s="26">
        <v>0</v>
      </c>
      <c r="BN230" s="26">
        <v>0.255</v>
      </c>
      <c r="BO230" s="26">
        <v>3.1775000000000002</v>
      </c>
      <c r="BP230" s="26">
        <v>2.5000000000000001E-3</v>
      </c>
      <c r="BQ230" s="26">
        <v>0.32500000000000001</v>
      </c>
      <c r="BR230" s="26">
        <v>3.4525000000000001</v>
      </c>
      <c r="BS230" s="26">
        <v>0.01</v>
      </c>
      <c r="BT230" s="26">
        <v>0.34499999999999997</v>
      </c>
      <c r="BU230" s="26">
        <v>3.8450000000000002</v>
      </c>
      <c r="BV230" s="26">
        <v>0.01</v>
      </c>
      <c r="BW230" s="26">
        <v>0.31</v>
      </c>
      <c r="BX230" s="26">
        <v>3.3849999999999998</v>
      </c>
      <c r="BY230" s="26">
        <v>0.01</v>
      </c>
      <c r="BZ230" s="26">
        <v>0.23499999999999999</v>
      </c>
      <c r="CA230" s="26">
        <v>2.72</v>
      </c>
      <c r="CB230" s="26">
        <v>0.01</v>
      </c>
      <c r="CC230" s="26">
        <v>0.27500000000000002</v>
      </c>
      <c r="CD230" s="26">
        <v>2.2999999999999998</v>
      </c>
      <c r="CE230" s="26">
        <v>1.4999999999999999E-2</v>
      </c>
      <c r="CF230" s="26">
        <v>0.245</v>
      </c>
      <c r="CG230" s="26">
        <v>3.8925000000000001</v>
      </c>
      <c r="CH230" s="26">
        <v>2.5000000000000001E-2</v>
      </c>
      <c r="CI230" s="26">
        <v>0.46</v>
      </c>
      <c r="CJ230" s="26">
        <v>3.2774999999999999</v>
      </c>
    </row>
    <row r="231" spans="1:88" x14ac:dyDescent="0.3">
      <c r="A231" t="s">
        <v>320</v>
      </c>
      <c r="B231" s="26">
        <v>1.2500000000000001E-2</v>
      </c>
      <c r="C231" s="26">
        <v>0.66500000000000004</v>
      </c>
      <c r="D231" s="26">
        <v>3.07</v>
      </c>
      <c r="E231" s="26">
        <v>2.5000000000000001E-2</v>
      </c>
      <c r="F231" s="26">
        <v>0.875</v>
      </c>
      <c r="G231" s="26">
        <v>3.2850000000000001</v>
      </c>
      <c r="H231" s="26">
        <v>3.5000000000000003E-2</v>
      </c>
      <c r="I231" s="26">
        <v>0.77</v>
      </c>
      <c r="J231" s="26">
        <v>3.2574999999999998</v>
      </c>
      <c r="K231" s="26">
        <v>0</v>
      </c>
      <c r="L231" s="26">
        <v>0.51500000000000001</v>
      </c>
      <c r="M231" s="26">
        <v>3.27</v>
      </c>
      <c r="N231" s="26">
        <v>5.0000000000000001E-3</v>
      </c>
      <c r="O231" s="26">
        <v>0.54</v>
      </c>
      <c r="P231" s="26">
        <v>3.0150000000000001</v>
      </c>
      <c r="Q231" s="26">
        <v>7.2499999999999995E-2</v>
      </c>
      <c r="R231" s="26">
        <v>0.74</v>
      </c>
      <c r="S231" s="26">
        <v>2.96</v>
      </c>
      <c r="T231" s="26">
        <v>7.2499999999999995E-2</v>
      </c>
      <c r="U231" s="26">
        <v>0.72499999999999998</v>
      </c>
      <c r="V231" s="26">
        <v>2.9775</v>
      </c>
      <c r="W231" s="26">
        <v>6.25E-2</v>
      </c>
      <c r="X231" s="26">
        <v>0.68</v>
      </c>
      <c r="Y231" s="26">
        <v>2.91</v>
      </c>
      <c r="Z231" s="26">
        <v>5.2499999999999998E-2</v>
      </c>
      <c r="AA231" s="26">
        <v>0.56000000000000005</v>
      </c>
      <c r="AB231" s="26">
        <v>2.5825</v>
      </c>
      <c r="AC231" s="26">
        <v>0</v>
      </c>
      <c r="AD231" s="26">
        <v>0.255</v>
      </c>
      <c r="AE231" s="26">
        <v>3.7349999999999999</v>
      </c>
      <c r="AF231" s="26">
        <v>0</v>
      </c>
      <c r="AG231" s="26">
        <v>0.255</v>
      </c>
      <c r="AH231" s="26">
        <v>3.6549999999999998</v>
      </c>
      <c r="AI231" s="26">
        <v>0</v>
      </c>
      <c r="AJ231" s="26">
        <v>0.23499999999999999</v>
      </c>
      <c r="AK231" s="26">
        <v>3.2675000000000001</v>
      </c>
      <c r="AL231" s="26">
        <v>0</v>
      </c>
      <c r="AM231" s="26">
        <v>0.22500000000000001</v>
      </c>
      <c r="AN231" s="26">
        <v>3.2174999999999998</v>
      </c>
      <c r="AO231" s="26">
        <v>0</v>
      </c>
      <c r="AP231" s="26">
        <v>0.27</v>
      </c>
      <c r="AQ231" s="26">
        <v>2.4325000000000001</v>
      </c>
      <c r="AR231" s="26">
        <v>0</v>
      </c>
      <c r="AS231" s="26">
        <v>0.05</v>
      </c>
      <c r="AT231" s="26">
        <v>1.1725000000000001</v>
      </c>
      <c r="AU231" s="26">
        <v>0</v>
      </c>
      <c r="AV231" s="26">
        <v>4.4999999999999998E-2</v>
      </c>
      <c r="AW231" s="26">
        <v>0.9425</v>
      </c>
      <c r="AX231" s="26">
        <v>0</v>
      </c>
      <c r="AY231" s="26">
        <v>0.22500000000000001</v>
      </c>
      <c r="AZ231" s="26">
        <v>2.2999999999999998</v>
      </c>
      <c r="BA231" s="26">
        <v>0</v>
      </c>
      <c r="BB231" s="26">
        <v>0.22</v>
      </c>
      <c r="BC231" s="26">
        <v>2.27</v>
      </c>
      <c r="BD231" s="26">
        <v>0</v>
      </c>
      <c r="BE231" s="26">
        <v>0.02</v>
      </c>
      <c r="BF231" s="26">
        <v>1.325</v>
      </c>
      <c r="BG231" s="26">
        <v>2.5000000000000001E-3</v>
      </c>
      <c r="BH231" s="26">
        <v>0.2</v>
      </c>
      <c r="BI231" s="26">
        <v>1.9750000000000001</v>
      </c>
      <c r="BJ231" s="26">
        <v>0.01</v>
      </c>
      <c r="BK231" s="26">
        <v>0.40500000000000003</v>
      </c>
      <c r="BL231" s="26">
        <v>1.5425</v>
      </c>
      <c r="BM231" s="26">
        <v>2.5000000000000001E-3</v>
      </c>
      <c r="BN231" s="26">
        <v>0.33500000000000002</v>
      </c>
      <c r="BO231" s="26">
        <v>1.8149999999999999</v>
      </c>
      <c r="BP231" s="26">
        <v>2.2499999999999999E-2</v>
      </c>
      <c r="BQ231" s="26">
        <v>0.92500000000000004</v>
      </c>
      <c r="BR231" s="26">
        <v>3.5975000000000001</v>
      </c>
      <c r="BS231" s="26">
        <v>0.08</v>
      </c>
      <c r="BT231" s="26">
        <v>0.88500000000000001</v>
      </c>
      <c r="BU231" s="26">
        <v>3.4325000000000001</v>
      </c>
      <c r="BV231" s="26">
        <v>0.06</v>
      </c>
      <c r="BW231" s="26">
        <v>0.96499999999999997</v>
      </c>
      <c r="BX231" s="26">
        <v>3.2925</v>
      </c>
      <c r="BY231" s="26">
        <v>0.04</v>
      </c>
      <c r="BZ231" s="26">
        <v>0.81</v>
      </c>
      <c r="CA231" s="26">
        <v>2.6949999999999998</v>
      </c>
      <c r="CB231" s="26">
        <v>0.03</v>
      </c>
      <c r="CC231" s="26">
        <v>0.63</v>
      </c>
      <c r="CD231" s="26">
        <v>2.1324999999999998</v>
      </c>
      <c r="CE231" s="26">
        <v>0.03</v>
      </c>
      <c r="CF231" s="26">
        <v>0.46</v>
      </c>
      <c r="CG231" s="26">
        <v>2.1324999999999998</v>
      </c>
      <c r="CH231" s="26">
        <v>5.2499999999999998E-2</v>
      </c>
      <c r="CI231" s="26">
        <v>0.55500000000000005</v>
      </c>
      <c r="CJ231" s="26">
        <v>1.7275</v>
      </c>
    </row>
    <row r="232" spans="1:88" x14ac:dyDescent="0.3">
      <c r="A232" t="s">
        <v>110</v>
      </c>
      <c r="B232" s="26">
        <v>0</v>
      </c>
      <c r="C232" s="26">
        <v>0.92500000000000004</v>
      </c>
      <c r="D232" s="26">
        <v>4.1124999999999998</v>
      </c>
      <c r="E232" s="26">
        <v>0.03</v>
      </c>
      <c r="F232" s="26">
        <v>1.07</v>
      </c>
      <c r="G232" s="26">
        <v>3.84</v>
      </c>
      <c r="H232" s="26">
        <v>3.5000000000000003E-2</v>
      </c>
      <c r="I232" s="26">
        <v>1.1850000000000001</v>
      </c>
      <c r="J232" s="26">
        <v>3.7675000000000001</v>
      </c>
      <c r="K232" s="26">
        <v>7.4999999999999997E-3</v>
      </c>
      <c r="L232" s="26">
        <v>0.47</v>
      </c>
      <c r="M232" s="26">
        <v>3.6675</v>
      </c>
      <c r="N232" s="26">
        <v>0.03</v>
      </c>
      <c r="O232" s="26">
        <v>0.53</v>
      </c>
      <c r="P232" s="26">
        <v>3.3824999999999998</v>
      </c>
      <c r="Q232" s="26">
        <v>0.04</v>
      </c>
      <c r="R232" s="26">
        <v>1.145</v>
      </c>
      <c r="S232" s="26">
        <v>3.4049999999999998</v>
      </c>
      <c r="T232" s="26">
        <v>0.04</v>
      </c>
      <c r="U232" s="26">
        <v>1.115</v>
      </c>
      <c r="V232" s="26">
        <v>3.35</v>
      </c>
      <c r="W232" s="26">
        <v>3.2500000000000001E-2</v>
      </c>
      <c r="X232" s="26">
        <v>0.94499999999999995</v>
      </c>
      <c r="Y232" s="26">
        <v>2.8774999999999999</v>
      </c>
      <c r="Z232" s="26">
        <v>0.04</v>
      </c>
      <c r="AA232" s="26">
        <v>0.99</v>
      </c>
      <c r="AB232" s="26">
        <v>2.48</v>
      </c>
      <c r="AC232" s="26">
        <v>0</v>
      </c>
      <c r="AD232" s="26">
        <v>0.2</v>
      </c>
      <c r="AE232" s="26">
        <v>3.1074999999999999</v>
      </c>
      <c r="AF232" s="26">
        <v>0</v>
      </c>
      <c r="AG232" s="26">
        <v>0.19500000000000001</v>
      </c>
      <c r="AH232" s="26">
        <v>2.9474999999999998</v>
      </c>
      <c r="AI232" s="26">
        <v>0</v>
      </c>
      <c r="AJ232" s="26">
        <v>0.16500000000000001</v>
      </c>
      <c r="AK232" s="26">
        <v>3.0325000000000002</v>
      </c>
      <c r="AL232" s="26">
        <v>0</v>
      </c>
      <c r="AM232" s="26">
        <v>0.16</v>
      </c>
      <c r="AN232" s="26">
        <v>3</v>
      </c>
      <c r="AO232" s="26">
        <v>0</v>
      </c>
      <c r="AP232" s="26">
        <v>0.36499999999999999</v>
      </c>
      <c r="AQ232" s="26">
        <v>3.0150000000000001</v>
      </c>
      <c r="AR232" s="26">
        <v>0</v>
      </c>
      <c r="AS232" s="26">
        <v>0</v>
      </c>
      <c r="AT232" s="26">
        <v>1.65</v>
      </c>
      <c r="AU232" s="26">
        <v>0</v>
      </c>
      <c r="AV232" s="26">
        <v>0.02</v>
      </c>
      <c r="AW232" s="26">
        <v>1.835</v>
      </c>
      <c r="AX232" s="26">
        <v>0</v>
      </c>
      <c r="AY232" s="26">
        <v>0.3</v>
      </c>
      <c r="AZ232" s="26">
        <v>2.5499999999999998</v>
      </c>
      <c r="BA232" s="26">
        <v>0</v>
      </c>
      <c r="BB232" s="26">
        <v>0.28999999999999998</v>
      </c>
      <c r="BC232" s="26">
        <v>2.57</v>
      </c>
      <c r="BD232" s="26">
        <v>0</v>
      </c>
      <c r="BE232" s="26">
        <v>5.0000000000000001E-3</v>
      </c>
      <c r="BF232" s="26">
        <v>1.5175000000000001</v>
      </c>
      <c r="BG232" s="26">
        <v>0</v>
      </c>
      <c r="BH232" s="26">
        <v>0.29499999999999998</v>
      </c>
      <c r="BI232" s="26">
        <v>2.15</v>
      </c>
      <c r="BJ232" s="26">
        <v>1.2500000000000001E-2</v>
      </c>
      <c r="BK232" s="26">
        <v>0.28499999999999998</v>
      </c>
      <c r="BL232" s="26">
        <v>2.165</v>
      </c>
      <c r="BM232" s="26">
        <v>0.01</v>
      </c>
      <c r="BN232" s="26">
        <v>0.28499999999999998</v>
      </c>
      <c r="BO232" s="26">
        <v>2.3025000000000002</v>
      </c>
      <c r="BP232" s="26">
        <v>0.14499999999999999</v>
      </c>
      <c r="BQ232" s="26">
        <v>1.1850000000000001</v>
      </c>
      <c r="BR232" s="26">
        <v>3.8</v>
      </c>
      <c r="BS232" s="26">
        <v>0.17</v>
      </c>
      <c r="BT232" s="26">
        <v>1.1850000000000001</v>
      </c>
      <c r="BU232" s="26">
        <v>3.585</v>
      </c>
      <c r="BV232" s="26">
        <v>0.13500000000000001</v>
      </c>
      <c r="BW232" s="26">
        <v>1.135</v>
      </c>
      <c r="BX232" s="26">
        <v>3.2250000000000001</v>
      </c>
      <c r="BY232" s="26">
        <v>8.5000000000000006E-2</v>
      </c>
      <c r="BZ232" s="26">
        <v>1.24</v>
      </c>
      <c r="CA232" s="26">
        <v>2.6625000000000001</v>
      </c>
      <c r="CB232" s="26">
        <v>6.25E-2</v>
      </c>
      <c r="CC232" s="26">
        <v>0.92500000000000004</v>
      </c>
      <c r="CD232" s="26">
        <v>1.9524999999999999</v>
      </c>
      <c r="CE232" s="26">
        <v>0.03</v>
      </c>
      <c r="CF232" s="26">
        <v>0.64</v>
      </c>
      <c r="CG232" s="26">
        <v>2.2025000000000001</v>
      </c>
      <c r="CH232" s="26">
        <v>0.14249999999999999</v>
      </c>
      <c r="CI232" s="26">
        <v>0.70499999999999996</v>
      </c>
      <c r="CJ232" s="26">
        <v>2.3275000000000001</v>
      </c>
    </row>
    <row r="233" spans="1:88" x14ac:dyDescent="0.3">
      <c r="A233" t="s">
        <v>321</v>
      </c>
      <c r="B233" s="26">
        <v>0.01</v>
      </c>
      <c r="C233" s="26">
        <v>0.38500000000000001</v>
      </c>
      <c r="D233" s="26">
        <v>2.4575</v>
      </c>
      <c r="E233" s="26">
        <v>0.02</v>
      </c>
      <c r="F233" s="26">
        <v>0.55000000000000004</v>
      </c>
      <c r="G233" s="26">
        <v>2.5150000000000001</v>
      </c>
      <c r="H233" s="26">
        <v>0.02</v>
      </c>
      <c r="I233" s="26">
        <v>0.495</v>
      </c>
      <c r="J233" s="26">
        <v>2.65</v>
      </c>
      <c r="K233" s="26">
        <v>0</v>
      </c>
      <c r="L233" s="26">
        <v>0.19500000000000001</v>
      </c>
      <c r="M233" s="26">
        <v>1.54</v>
      </c>
      <c r="N233" s="26">
        <v>0</v>
      </c>
      <c r="O233" s="26">
        <v>0.25</v>
      </c>
      <c r="P233" s="26">
        <v>1.7925</v>
      </c>
      <c r="Q233" s="26">
        <v>1.2500000000000001E-2</v>
      </c>
      <c r="R233" s="26">
        <v>0.56499999999999995</v>
      </c>
      <c r="S233" s="26">
        <v>2.3450000000000002</v>
      </c>
      <c r="T233" s="26">
        <v>1.2500000000000001E-2</v>
      </c>
      <c r="U233" s="26">
        <v>0.55000000000000004</v>
      </c>
      <c r="V233" s="26">
        <v>2.31</v>
      </c>
      <c r="W233" s="26">
        <v>1.2500000000000001E-2</v>
      </c>
      <c r="X233" s="26">
        <v>0.48499999999999999</v>
      </c>
      <c r="Y233" s="26">
        <v>2</v>
      </c>
      <c r="Z233" s="26">
        <v>2.2499999999999999E-2</v>
      </c>
      <c r="AA233" s="26">
        <v>0.39500000000000002</v>
      </c>
      <c r="AB233" s="26">
        <v>2.0175000000000001</v>
      </c>
      <c r="AC233" s="26">
        <v>0</v>
      </c>
      <c r="AD233" s="26">
        <v>0.09</v>
      </c>
      <c r="AE233" s="26">
        <v>0.5</v>
      </c>
      <c r="AF233" s="26">
        <v>0</v>
      </c>
      <c r="AG233" s="26">
        <v>9.5000000000000001E-2</v>
      </c>
      <c r="AH233" s="26">
        <v>0.53249999999999997</v>
      </c>
      <c r="AI233" s="26">
        <v>0</v>
      </c>
      <c r="AJ233" s="26">
        <v>0.15</v>
      </c>
      <c r="AK233" s="26">
        <v>0.51</v>
      </c>
      <c r="AL233" s="26">
        <v>0</v>
      </c>
      <c r="AM233" s="26">
        <v>0.14499999999999999</v>
      </c>
      <c r="AN233" s="26">
        <v>0.49249999999999999</v>
      </c>
      <c r="AO233" s="26">
        <v>0</v>
      </c>
      <c r="AP233" s="26">
        <v>0.14499999999999999</v>
      </c>
      <c r="AQ233" s="26">
        <v>1.1375</v>
      </c>
      <c r="AR233" s="26">
        <v>0</v>
      </c>
      <c r="AS233" s="26">
        <v>0</v>
      </c>
      <c r="AT233" s="26">
        <v>1.1775</v>
      </c>
      <c r="AU233" s="26">
        <v>0</v>
      </c>
      <c r="AV233" s="26">
        <v>0</v>
      </c>
      <c r="AW233" s="26">
        <v>1.7075</v>
      </c>
      <c r="AX233" s="26">
        <v>0</v>
      </c>
      <c r="AY233" s="26">
        <v>0.12</v>
      </c>
      <c r="AZ233" s="26">
        <v>1.5</v>
      </c>
      <c r="BA233" s="26">
        <v>0</v>
      </c>
      <c r="BB233" s="26">
        <v>0.12</v>
      </c>
      <c r="BC233" s="26">
        <v>1.5</v>
      </c>
      <c r="BD233" s="26">
        <v>0</v>
      </c>
      <c r="BE233" s="26">
        <v>5.0000000000000001E-3</v>
      </c>
      <c r="BF233" s="26">
        <v>0.75249999999999995</v>
      </c>
      <c r="BG233" s="26">
        <v>0</v>
      </c>
      <c r="BH233" s="26">
        <v>0.125</v>
      </c>
      <c r="BI233" s="26">
        <v>1.395</v>
      </c>
      <c r="BJ233" s="26">
        <v>0.01</v>
      </c>
      <c r="BK233" s="26">
        <v>0.125</v>
      </c>
      <c r="BL233" s="26">
        <v>1.3149999999999999</v>
      </c>
      <c r="BM233" s="26">
        <v>0</v>
      </c>
      <c r="BN233" s="26">
        <v>0.13</v>
      </c>
      <c r="BO233" s="26">
        <v>1.5149999999999999</v>
      </c>
      <c r="BP233" s="26">
        <v>0.04</v>
      </c>
      <c r="BQ233" s="26">
        <v>0.48499999999999999</v>
      </c>
      <c r="BR233" s="26">
        <v>2.96</v>
      </c>
      <c r="BS233" s="26">
        <v>0.03</v>
      </c>
      <c r="BT233" s="26">
        <v>0.72</v>
      </c>
      <c r="BU233" s="26">
        <v>3.2275</v>
      </c>
      <c r="BV233" s="26">
        <v>0.03</v>
      </c>
      <c r="BW233" s="26">
        <v>0.73499999999999999</v>
      </c>
      <c r="BX233" s="26">
        <v>3.085</v>
      </c>
      <c r="BY233" s="26">
        <v>0.02</v>
      </c>
      <c r="BZ233" s="26">
        <v>0.60499999999999998</v>
      </c>
      <c r="CA233" s="26">
        <v>2.7725</v>
      </c>
      <c r="CB233" s="26">
        <v>0.02</v>
      </c>
      <c r="CC233" s="26">
        <v>0.435</v>
      </c>
      <c r="CD233" s="26">
        <v>2.0499999999999998</v>
      </c>
      <c r="CE233" s="26">
        <v>0.02</v>
      </c>
      <c r="CF233" s="26">
        <v>0.255</v>
      </c>
      <c r="CG233" s="26">
        <v>1.2649999999999999</v>
      </c>
      <c r="CH233" s="26">
        <v>2.2499999999999999E-2</v>
      </c>
      <c r="CI233" s="26">
        <v>0.48499999999999999</v>
      </c>
      <c r="CJ233" s="26">
        <v>1.7849999999999999</v>
      </c>
    </row>
    <row r="234" spans="1:88" x14ac:dyDescent="0.3">
      <c r="A234" t="s">
        <v>322</v>
      </c>
      <c r="B234" s="26">
        <v>0.01</v>
      </c>
      <c r="C234" s="26">
        <v>0.72499999999999998</v>
      </c>
      <c r="D234" s="26">
        <v>4.1524999999999999</v>
      </c>
      <c r="E234" s="26">
        <v>0.03</v>
      </c>
      <c r="F234" s="26">
        <v>0.65</v>
      </c>
      <c r="G234" s="26">
        <v>4.5999999999999996</v>
      </c>
      <c r="H234" s="26">
        <v>2.2499999999999999E-2</v>
      </c>
      <c r="I234" s="26">
        <v>0.56499999999999995</v>
      </c>
      <c r="J234" s="26">
        <v>4.4024999999999999</v>
      </c>
      <c r="K234" s="26">
        <v>0</v>
      </c>
      <c r="L234" s="26">
        <v>0.28999999999999998</v>
      </c>
      <c r="M234" s="26">
        <v>2.86</v>
      </c>
      <c r="N234" s="26">
        <v>0</v>
      </c>
      <c r="O234" s="26">
        <v>0.30499999999999999</v>
      </c>
      <c r="P234" s="26">
        <v>3.5125000000000002</v>
      </c>
      <c r="Q234" s="26">
        <v>0.02</v>
      </c>
      <c r="R234" s="26">
        <v>0.5</v>
      </c>
      <c r="S234" s="26">
        <v>3.9750000000000001</v>
      </c>
      <c r="T234" s="26">
        <v>0.02</v>
      </c>
      <c r="U234" s="26">
        <v>0.5</v>
      </c>
      <c r="V234" s="26">
        <v>3.8975</v>
      </c>
      <c r="W234" s="26">
        <v>0.02</v>
      </c>
      <c r="X234" s="26">
        <v>0.48499999999999999</v>
      </c>
      <c r="Y234" s="26">
        <v>3.2549999999999999</v>
      </c>
      <c r="Z234" s="26">
        <v>2.2499999999999999E-2</v>
      </c>
      <c r="AA234" s="26">
        <v>0.39</v>
      </c>
      <c r="AB234" s="26">
        <v>2.85</v>
      </c>
      <c r="AC234" s="26">
        <v>0</v>
      </c>
      <c r="AD234" s="26">
        <v>0.08</v>
      </c>
      <c r="AE234" s="26">
        <v>2.9075000000000002</v>
      </c>
      <c r="AF234" s="26">
        <v>0</v>
      </c>
      <c r="AG234" s="26">
        <v>9.5000000000000001E-2</v>
      </c>
      <c r="AH234" s="26">
        <v>2.7850000000000001</v>
      </c>
      <c r="AI234" s="26">
        <v>0</v>
      </c>
      <c r="AJ234" s="26">
        <v>0.08</v>
      </c>
      <c r="AK234" s="26">
        <v>2.4049999999999998</v>
      </c>
      <c r="AL234" s="26">
        <v>0</v>
      </c>
      <c r="AM234" s="26">
        <v>7.4999999999999997E-2</v>
      </c>
      <c r="AN234" s="26">
        <v>2.3475000000000001</v>
      </c>
      <c r="AO234" s="26">
        <v>0</v>
      </c>
      <c r="AP234" s="26">
        <v>0.16500000000000001</v>
      </c>
      <c r="AQ234" s="26">
        <v>2.7475000000000001</v>
      </c>
      <c r="AR234" s="26">
        <v>0</v>
      </c>
      <c r="AS234" s="26">
        <v>0.04</v>
      </c>
      <c r="AT234" s="26">
        <v>2.6524999999999999</v>
      </c>
      <c r="AU234" s="26">
        <v>0</v>
      </c>
      <c r="AV234" s="26">
        <v>2.5000000000000001E-2</v>
      </c>
      <c r="AW234" s="26">
        <v>2.0350000000000001</v>
      </c>
      <c r="AX234" s="26">
        <v>0</v>
      </c>
      <c r="AY234" s="26">
        <v>0.185</v>
      </c>
      <c r="AZ234" s="26">
        <v>2.5249999999999999</v>
      </c>
      <c r="BA234" s="26">
        <v>0</v>
      </c>
      <c r="BB234" s="26">
        <v>0.19</v>
      </c>
      <c r="BC234" s="26">
        <v>2.4950000000000001</v>
      </c>
      <c r="BD234" s="26">
        <v>0</v>
      </c>
      <c r="BE234" s="26">
        <v>0</v>
      </c>
      <c r="BF234" s="26">
        <v>1.67</v>
      </c>
      <c r="BG234" s="26">
        <v>0</v>
      </c>
      <c r="BH234" s="26">
        <v>0.23499999999999999</v>
      </c>
      <c r="BI234" s="26">
        <v>2.4449999999999998</v>
      </c>
      <c r="BJ234" s="26">
        <v>2.5000000000000001E-3</v>
      </c>
      <c r="BK234" s="26">
        <v>0.23499999999999999</v>
      </c>
      <c r="BL234" s="26">
        <v>2.1274999999999999</v>
      </c>
      <c r="BM234" s="26">
        <v>2.5000000000000001E-3</v>
      </c>
      <c r="BN234" s="26">
        <v>0.28000000000000003</v>
      </c>
      <c r="BO234" s="26">
        <v>2.3650000000000002</v>
      </c>
      <c r="BP234" s="26">
        <v>0.05</v>
      </c>
      <c r="BQ234" s="26">
        <v>0.34</v>
      </c>
      <c r="BR234" s="26">
        <v>4.7149999999999999</v>
      </c>
      <c r="BS234" s="26">
        <v>3.2500000000000001E-2</v>
      </c>
      <c r="BT234" s="26">
        <v>0.58499999999999996</v>
      </c>
      <c r="BU234" s="26">
        <v>4.1875</v>
      </c>
      <c r="BV234" s="26">
        <v>0.04</v>
      </c>
      <c r="BW234" s="26">
        <v>0.57999999999999996</v>
      </c>
      <c r="BX234" s="26">
        <v>3.57</v>
      </c>
      <c r="BY234" s="26">
        <v>0.03</v>
      </c>
      <c r="BZ234" s="26">
        <v>0.44500000000000001</v>
      </c>
      <c r="CA234" s="26">
        <v>3.0950000000000002</v>
      </c>
      <c r="CB234" s="26">
        <v>0.03</v>
      </c>
      <c r="CC234" s="26">
        <v>0.38500000000000001</v>
      </c>
      <c r="CD234" s="26">
        <v>2.5225</v>
      </c>
      <c r="CE234" s="26">
        <v>0.02</v>
      </c>
      <c r="CF234" s="26">
        <v>0.38500000000000001</v>
      </c>
      <c r="CG234" s="26">
        <v>2.3975</v>
      </c>
      <c r="CH234" s="26">
        <v>4.2500000000000003E-2</v>
      </c>
      <c r="CI234" s="26">
        <v>0.47499999999999998</v>
      </c>
      <c r="CJ234" s="26">
        <v>2.7875000000000001</v>
      </c>
    </row>
    <row r="235" spans="1:88" x14ac:dyDescent="0.3">
      <c r="A235" t="s">
        <v>323</v>
      </c>
      <c r="B235" s="26">
        <v>2.2499999999999999E-2</v>
      </c>
      <c r="C235" s="26">
        <v>0.72</v>
      </c>
      <c r="D235" s="26">
        <v>3.88</v>
      </c>
      <c r="E235" s="26">
        <v>0.03</v>
      </c>
      <c r="F235" s="26">
        <v>0.81</v>
      </c>
      <c r="G235" s="26">
        <v>4.0125000000000002</v>
      </c>
      <c r="H235" s="26">
        <v>0.03</v>
      </c>
      <c r="I235" s="26">
        <v>0.85</v>
      </c>
      <c r="J235" s="26">
        <v>3.85</v>
      </c>
      <c r="K235" s="26">
        <v>0</v>
      </c>
      <c r="L235" s="26">
        <v>0.1</v>
      </c>
      <c r="M235" s="26">
        <v>3.5525000000000002</v>
      </c>
      <c r="N235" s="26">
        <v>1.2500000000000001E-2</v>
      </c>
      <c r="O235" s="26">
        <v>0.16</v>
      </c>
      <c r="P235" s="26">
        <v>4.2050000000000001</v>
      </c>
      <c r="Q235" s="26">
        <v>2.5000000000000001E-2</v>
      </c>
      <c r="R235" s="26">
        <v>0.85499999999999998</v>
      </c>
      <c r="S235" s="26">
        <v>4.5025000000000004</v>
      </c>
      <c r="T235" s="26">
        <v>2.5000000000000001E-2</v>
      </c>
      <c r="U235" s="26">
        <v>0.83499999999999996</v>
      </c>
      <c r="V235" s="26">
        <v>4.5525000000000002</v>
      </c>
      <c r="W235" s="26">
        <v>2.2499999999999999E-2</v>
      </c>
      <c r="X235" s="26">
        <v>0.68500000000000005</v>
      </c>
      <c r="Y235" s="26">
        <v>4.3899999999999997</v>
      </c>
      <c r="Z235" s="26">
        <v>2.2499999999999999E-2</v>
      </c>
      <c r="AA235" s="26">
        <v>0.6</v>
      </c>
      <c r="AB235" s="26">
        <v>3.75</v>
      </c>
      <c r="AC235" s="26">
        <v>0</v>
      </c>
      <c r="AD235" s="26">
        <v>8.5000000000000006E-2</v>
      </c>
      <c r="AE235" s="26">
        <v>3.0425</v>
      </c>
      <c r="AF235" s="26">
        <v>0</v>
      </c>
      <c r="AG235" s="26">
        <v>0.1</v>
      </c>
      <c r="AH235" s="26">
        <v>2.8224999999999998</v>
      </c>
      <c r="AI235" s="26">
        <v>0</v>
      </c>
      <c r="AJ235" s="26">
        <v>8.5000000000000006E-2</v>
      </c>
      <c r="AK235" s="26">
        <v>2.4575</v>
      </c>
      <c r="AL235" s="26">
        <v>0</v>
      </c>
      <c r="AM235" s="26">
        <v>7.4999999999999997E-2</v>
      </c>
      <c r="AN235" s="26">
        <v>2.4249999999999998</v>
      </c>
      <c r="AO235" s="26">
        <v>0</v>
      </c>
      <c r="AP235" s="26">
        <v>8.5000000000000006E-2</v>
      </c>
      <c r="AQ235" s="26">
        <v>2.1825000000000001</v>
      </c>
      <c r="AR235" s="26">
        <v>0</v>
      </c>
      <c r="AS235" s="26">
        <v>0</v>
      </c>
      <c r="AT235" s="26">
        <v>1.7825</v>
      </c>
      <c r="AU235" s="26">
        <v>0</v>
      </c>
      <c r="AV235" s="26">
        <v>0</v>
      </c>
      <c r="AW235" s="26">
        <v>1.5125</v>
      </c>
      <c r="AX235" s="26">
        <v>0</v>
      </c>
      <c r="AY235" s="26">
        <v>9.5000000000000001E-2</v>
      </c>
      <c r="AZ235" s="26">
        <v>2.1800000000000002</v>
      </c>
      <c r="BA235" s="26">
        <v>0</v>
      </c>
      <c r="BB235" s="26">
        <v>0.09</v>
      </c>
      <c r="BC235" s="26">
        <v>2.14</v>
      </c>
      <c r="BD235" s="26">
        <v>0</v>
      </c>
      <c r="BE235" s="26">
        <v>0.01</v>
      </c>
      <c r="BF235" s="26">
        <v>1.1625000000000001</v>
      </c>
      <c r="BG235" s="26">
        <v>0</v>
      </c>
      <c r="BH235" s="26">
        <v>0.09</v>
      </c>
      <c r="BI235" s="26">
        <v>1.94</v>
      </c>
      <c r="BJ235" s="26">
        <v>0</v>
      </c>
      <c r="BK235" s="26">
        <v>0.12</v>
      </c>
      <c r="BL235" s="26">
        <v>1.7275</v>
      </c>
      <c r="BM235" s="26">
        <v>0</v>
      </c>
      <c r="BN235" s="26">
        <v>0.14000000000000001</v>
      </c>
      <c r="BO235" s="26">
        <v>1.8825000000000001</v>
      </c>
      <c r="BP235" s="26">
        <v>0.04</v>
      </c>
      <c r="BQ235" s="26">
        <v>0.98499999999999999</v>
      </c>
      <c r="BR235" s="26">
        <v>4.7175000000000002</v>
      </c>
      <c r="BS235" s="26">
        <v>5.5E-2</v>
      </c>
      <c r="BT235" s="26">
        <v>1.2450000000000001</v>
      </c>
      <c r="BU235" s="26">
        <v>4.2374999999999998</v>
      </c>
      <c r="BV235" s="26">
        <v>0.06</v>
      </c>
      <c r="BW235" s="26">
        <v>1.1299999999999999</v>
      </c>
      <c r="BX235" s="26">
        <v>4.0824999999999996</v>
      </c>
      <c r="BY235" s="26">
        <v>0.1125</v>
      </c>
      <c r="BZ235" s="26">
        <v>1.1100000000000001</v>
      </c>
      <c r="CA235" s="26">
        <v>4.03</v>
      </c>
      <c r="CB235" s="26">
        <v>9.2499999999999999E-2</v>
      </c>
      <c r="CC235" s="26">
        <v>0.89</v>
      </c>
      <c r="CD235" s="26">
        <v>3.7050000000000001</v>
      </c>
      <c r="CE235" s="26">
        <v>0.02</v>
      </c>
      <c r="CF235" s="26">
        <v>0.505</v>
      </c>
      <c r="CG235" s="26">
        <v>3.03</v>
      </c>
      <c r="CH235" s="26">
        <v>9.5000000000000001E-2</v>
      </c>
      <c r="CI235" s="26">
        <v>0.77500000000000002</v>
      </c>
      <c r="CJ235" s="26">
        <v>3.7275</v>
      </c>
    </row>
    <row r="236" spans="1:88" x14ac:dyDescent="0.3">
      <c r="A236" t="s">
        <v>324</v>
      </c>
      <c r="B236" s="26">
        <v>1.4999999999999999E-2</v>
      </c>
      <c r="C236" s="26">
        <v>1.0449999999999999</v>
      </c>
      <c r="D236" s="26">
        <v>4.9349999999999996</v>
      </c>
      <c r="E236" s="26">
        <v>0.02</v>
      </c>
      <c r="F236" s="26">
        <v>1.08</v>
      </c>
      <c r="G236" s="26">
        <v>5.415</v>
      </c>
      <c r="H236" s="26">
        <v>2.2499999999999999E-2</v>
      </c>
      <c r="I236" s="26">
        <v>1.2050000000000001</v>
      </c>
      <c r="J236" s="26">
        <v>4.8949999999999996</v>
      </c>
      <c r="K236" s="26">
        <v>0</v>
      </c>
      <c r="L236" s="26">
        <v>0.24</v>
      </c>
      <c r="M236" s="26">
        <v>3.0449999999999999</v>
      </c>
      <c r="N236" s="26">
        <v>2.5000000000000001E-3</v>
      </c>
      <c r="O236" s="26">
        <v>0.28000000000000003</v>
      </c>
      <c r="P236" s="26">
        <v>3.4350000000000001</v>
      </c>
      <c r="Q236" s="26">
        <v>0.02</v>
      </c>
      <c r="R236" s="26">
        <v>1.3149999999999999</v>
      </c>
      <c r="S236" s="26">
        <v>4.6624999999999996</v>
      </c>
      <c r="T236" s="26">
        <v>0.02</v>
      </c>
      <c r="U236" s="26">
        <v>1.31</v>
      </c>
      <c r="V236" s="26">
        <v>4.6275000000000004</v>
      </c>
      <c r="W236" s="26">
        <v>0.02</v>
      </c>
      <c r="X236" s="26">
        <v>1.0349999999999999</v>
      </c>
      <c r="Y236" s="26">
        <v>4.6749999999999998</v>
      </c>
      <c r="Z236" s="26">
        <v>0.02</v>
      </c>
      <c r="AA236" s="26">
        <v>0.86499999999999999</v>
      </c>
      <c r="AB236" s="26">
        <v>4.2474999999999996</v>
      </c>
      <c r="AC236" s="26">
        <v>0</v>
      </c>
      <c r="AD236" s="26">
        <v>0.04</v>
      </c>
      <c r="AE236" s="26">
        <v>2.0499999999999998</v>
      </c>
      <c r="AF236" s="26">
        <v>0</v>
      </c>
      <c r="AG236" s="26">
        <v>0.05</v>
      </c>
      <c r="AH236" s="26">
        <v>1.9225000000000001</v>
      </c>
      <c r="AI236" s="26">
        <v>0</v>
      </c>
      <c r="AJ236" s="26">
        <v>0.04</v>
      </c>
      <c r="AK236" s="26">
        <v>1.7450000000000001</v>
      </c>
      <c r="AL236" s="26">
        <v>0</v>
      </c>
      <c r="AM236" s="26">
        <v>0.04</v>
      </c>
      <c r="AN236" s="26">
        <v>1.7250000000000001</v>
      </c>
      <c r="AO236" s="26">
        <v>0</v>
      </c>
      <c r="AP236" s="26">
        <v>8.5000000000000006E-2</v>
      </c>
      <c r="AQ236" s="26">
        <v>1.9325000000000001</v>
      </c>
      <c r="AR236" s="26">
        <v>0</v>
      </c>
      <c r="AS236" s="26">
        <v>5.0000000000000001E-3</v>
      </c>
      <c r="AT236" s="26">
        <v>2.1324999999999998</v>
      </c>
      <c r="AU236" s="26">
        <v>0</v>
      </c>
      <c r="AV236" s="26">
        <v>0.01</v>
      </c>
      <c r="AW236" s="26">
        <v>1.325</v>
      </c>
      <c r="AX236" s="26">
        <v>0</v>
      </c>
      <c r="AY236" s="26">
        <v>7.0000000000000007E-2</v>
      </c>
      <c r="AZ236" s="26">
        <v>1.76</v>
      </c>
      <c r="BA236" s="26">
        <v>0</v>
      </c>
      <c r="BB236" s="26">
        <v>7.0000000000000007E-2</v>
      </c>
      <c r="BC236" s="26">
        <v>1.7524999999999999</v>
      </c>
      <c r="BD236" s="26">
        <v>0</v>
      </c>
      <c r="BE236" s="26">
        <v>0</v>
      </c>
      <c r="BF236" s="26">
        <v>1.4175</v>
      </c>
      <c r="BG236" s="26">
        <v>0</v>
      </c>
      <c r="BH236" s="26">
        <v>0.06</v>
      </c>
      <c r="BI236" s="26">
        <v>1.5275000000000001</v>
      </c>
      <c r="BJ236" s="26">
        <v>0</v>
      </c>
      <c r="BK236" s="26">
        <v>7.4999999999999997E-2</v>
      </c>
      <c r="BL236" s="26">
        <v>1.8925000000000001</v>
      </c>
      <c r="BM236" s="26">
        <v>0</v>
      </c>
      <c r="BN236" s="26">
        <v>8.5000000000000006E-2</v>
      </c>
      <c r="BO236" s="26">
        <v>2.0449999999999999</v>
      </c>
      <c r="BP236" s="26">
        <v>8.2500000000000004E-2</v>
      </c>
      <c r="BQ236" s="26">
        <v>1.1850000000000001</v>
      </c>
      <c r="BR236" s="26">
        <v>5.0750000000000002</v>
      </c>
      <c r="BS236" s="26">
        <v>9.7500000000000003E-2</v>
      </c>
      <c r="BT236" s="26">
        <v>1.4550000000000001</v>
      </c>
      <c r="BU236" s="26">
        <v>3.6225000000000001</v>
      </c>
      <c r="BV236" s="26">
        <v>0.105</v>
      </c>
      <c r="BW236" s="26">
        <v>1.43</v>
      </c>
      <c r="BX236" s="26">
        <v>3.6425000000000001</v>
      </c>
      <c r="BY236" s="26">
        <v>8.2500000000000004E-2</v>
      </c>
      <c r="BZ236" s="26">
        <v>1.0900000000000001</v>
      </c>
      <c r="CA236" s="26">
        <v>3.37</v>
      </c>
      <c r="CB236" s="26">
        <v>8.5000000000000006E-2</v>
      </c>
      <c r="CC236" s="26">
        <v>0.76500000000000001</v>
      </c>
      <c r="CD236" s="26">
        <v>2.4575</v>
      </c>
      <c r="CE236" s="26">
        <v>0.02</v>
      </c>
      <c r="CF236" s="26">
        <v>0.49</v>
      </c>
      <c r="CG236" s="26">
        <v>3.1924999999999999</v>
      </c>
      <c r="CH236" s="26">
        <v>7.0000000000000007E-2</v>
      </c>
      <c r="CI236" s="26">
        <v>0.61499999999999999</v>
      </c>
      <c r="CJ236" s="26">
        <v>3.1675</v>
      </c>
    </row>
    <row r="237" spans="1:88" x14ac:dyDescent="0.3">
      <c r="A237" t="s">
        <v>325</v>
      </c>
      <c r="B237" s="26">
        <v>0.01</v>
      </c>
      <c r="C237" s="26">
        <v>0.55000000000000004</v>
      </c>
      <c r="D237" s="26">
        <v>2.5525000000000002</v>
      </c>
      <c r="E237" s="26">
        <v>0.03</v>
      </c>
      <c r="F237" s="26">
        <v>0.69499999999999995</v>
      </c>
      <c r="G237" s="26">
        <v>3.0825</v>
      </c>
      <c r="H237" s="26">
        <v>0.04</v>
      </c>
      <c r="I237" s="26">
        <v>0.63</v>
      </c>
      <c r="J237" s="26">
        <v>2.68</v>
      </c>
      <c r="K237" s="26">
        <v>0</v>
      </c>
      <c r="L237" s="26">
        <v>0.115</v>
      </c>
      <c r="M237" s="26">
        <v>1.2</v>
      </c>
      <c r="N237" s="26">
        <v>0.01</v>
      </c>
      <c r="O237" s="26">
        <v>0.17</v>
      </c>
      <c r="P237" s="26">
        <v>1.2024999999999999</v>
      </c>
      <c r="Q237" s="26">
        <v>3.2500000000000001E-2</v>
      </c>
      <c r="R237" s="26">
        <v>0.48499999999999999</v>
      </c>
      <c r="S237" s="26">
        <v>2.3424999999999998</v>
      </c>
      <c r="T237" s="26">
        <v>0.03</v>
      </c>
      <c r="U237" s="26">
        <v>0.48</v>
      </c>
      <c r="V237" s="26">
        <v>2.3174999999999999</v>
      </c>
      <c r="W237" s="26">
        <v>0.03</v>
      </c>
      <c r="X237" s="26">
        <v>0.54500000000000004</v>
      </c>
      <c r="Y237" s="26">
        <v>2.4550000000000001</v>
      </c>
      <c r="Z237" s="26">
        <v>2.2499999999999999E-2</v>
      </c>
      <c r="AA237" s="26">
        <v>0.44500000000000001</v>
      </c>
      <c r="AB237" s="26">
        <v>2.3475000000000001</v>
      </c>
      <c r="AC237" s="26">
        <v>0</v>
      </c>
      <c r="AD237" s="26">
        <v>0.02</v>
      </c>
      <c r="AE237" s="26">
        <v>0.72750000000000004</v>
      </c>
      <c r="AF237" s="26">
        <v>0</v>
      </c>
      <c r="AG237" s="26">
        <v>0.02</v>
      </c>
      <c r="AH237" s="26">
        <v>0.75</v>
      </c>
      <c r="AI237" s="26">
        <v>0</v>
      </c>
      <c r="AJ237" s="26">
        <v>0.02</v>
      </c>
      <c r="AK237" s="26">
        <v>0.81499999999999995</v>
      </c>
      <c r="AL237" s="26">
        <v>0</v>
      </c>
      <c r="AM237" s="26">
        <v>0.02</v>
      </c>
      <c r="AN237" s="26">
        <v>0.83</v>
      </c>
      <c r="AO237" s="26">
        <v>0</v>
      </c>
      <c r="AP237" s="26">
        <v>2.5000000000000001E-2</v>
      </c>
      <c r="AQ237" s="26">
        <v>0.76</v>
      </c>
      <c r="AR237" s="26">
        <v>0</v>
      </c>
      <c r="AS237" s="26">
        <v>0</v>
      </c>
      <c r="AT237" s="26">
        <v>0.2175</v>
      </c>
      <c r="AU237" s="26">
        <v>0</v>
      </c>
      <c r="AV237" s="26">
        <v>0</v>
      </c>
      <c r="AW237" s="26">
        <v>0.15</v>
      </c>
      <c r="AX237" s="26">
        <v>0</v>
      </c>
      <c r="AY237" s="26">
        <v>2.5000000000000001E-2</v>
      </c>
      <c r="AZ237" s="26">
        <v>0.88</v>
      </c>
      <c r="BA237" s="26">
        <v>0</v>
      </c>
      <c r="BB237" s="26">
        <v>2.5000000000000001E-2</v>
      </c>
      <c r="BC237" s="26">
        <v>0.90500000000000003</v>
      </c>
      <c r="BD237" s="26">
        <v>0</v>
      </c>
      <c r="BE237" s="26">
        <v>0</v>
      </c>
      <c r="BF237" s="26">
        <v>0.32</v>
      </c>
      <c r="BG237" s="26">
        <v>0</v>
      </c>
      <c r="BH237" s="26">
        <v>0.03</v>
      </c>
      <c r="BI237" s="26">
        <v>0.87749999999999995</v>
      </c>
      <c r="BJ237" s="26">
        <v>0</v>
      </c>
      <c r="BK237" s="26">
        <v>0.04</v>
      </c>
      <c r="BL237" s="26">
        <v>1.1425000000000001</v>
      </c>
      <c r="BM237" s="26">
        <v>0</v>
      </c>
      <c r="BN237" s="26">
        <v>0.04</v>
      </c>
      <c r="BO237" s="26">
        <v>1.18</v>
      </c>
      <c r="BP237" s="26">
        <v>0.04</v>
      </c>
      <c r="BQ237" s="26">
        <v>0.5</v>
      </c>
      <c r="BR237" s="26">
        <v>2.2524999999999999</v>
      </c>
      <c r="BS237" s="26">
        <v>3.5000000000000003E-2</v>
      </c>
      <c r="BT237" s="26">
        <v>0.63</v>
      </c>
      <c r="BU237" s="26">
        <v>2.4449999999999998</v>
      </c>
      <c r="BV237" s="26">
        <v>0.04</v>
      </c>
      <c r="BW237" s="26">
        <v>0.64</v>
      </c>
      <c r="BX237" s="26">
        <v>2.23</v>
      </c>
      <c r="BY237" s="26">
        <v>4.2500000000000003E-2</v>
      </c>
      <c r="BZ237" s="26">
        <v>0.53</v>
      </c>
      <c r="CA237" s="26">
        <v>2.0674999999999999</v>
      </c>
      <c r="CB237" s="26">
        <v>0.04</v>
      </c>
      <c r="CC237" s="26">
        <v>0.32</v>
      </c>
      <c r="CD237" s="26">
        <v>1.8525</v>
      </c>
      <c r="CE237" s="26">
        <v>1.2500000000000001E-2</v>
      </c>
      <c r="CF237" s="26">
        <v>0.28000000000000003</v>
      </c>
      <c r="CG237" s="26">
        <v>1.6125</v>
      </c>
      <c r="CH237" s="26">
        <v>3.5000000000000003E-2</v>
      </c>
      <c r="CI237" s="26">
        <v>0.38</v>
      </c>
      <c r="CJ237" s="26">
        <v>1.6575</v>
      </c>
    </row>
    <row r="238" spans="1:88" x14ac:dyDescent="0.3">
      <c r="A238" t="s">
        <v>326</v>
      </c>
      <c r="B238" s="26">
        <v>2.5000000000000001E-3</v>
      </c>
      <c r="C238" s="26">
        <v>0.30499999999999999</v>
      </c>
      <c r="D238" s="26">
        <v>3.0125000000000002</v>
      </c>
      <c r="E238" s="26">
        <v>1.2500000000000001E-2</v>
      </c>
      <c r="F238" s="26">
        <v>0.20499999999999999</v>
      </c>
      <c r="G238" s="26">
        <v>1.8725000000000001</v>
      </c>
      <c r="H238" s="26">
        <v>1.2500000000000001E-2</v>
      </c>
      <c r="I238" s="26">
        <v>0.16</v>
      </c>
      <c r="J238" s="26">
        <v>1.5825</v>
      </c>
      <c r="K238" s="26">
        <v>0</v>
      </c>
      <c r="L238" s="26">
        <v>4.4999999999999998E-2</v>
      </c>
      <c r="M238" s="26">
        <v>0.8125</v>
      </c>
      <c r="N238" s="26">
        <v>0</v>
      </c>
      <c r="O238" s="26">
        <v>7.0000000000000007E-2</v>
      </c>
      <c r="P238" s="26">
        <v>0.69499999999999995</v>
      </c>
      <c r="Q238" s="26">
        <v>3.7499999999999999E-2</v>
      </c>
      <c r="R238" s="26">
        <v>0.18</v>
      </c>
      <c r="S238" s="26">
        <v>1.2150000000000001</v>
      </c>
      <c r="T238" s="26">
        <v>3.7499999999999999E-2</v>
      </c>
      <c r="U238" s="26">
        <v>0.17</v>
      </c>
      <c r="V238" s="26">
        <v>1.2324999999999999</v>
      </c>
      <c r="W238" s="26">
        <v>2.5000000000000001E-2</v>
      </c>
      <c r="X238" s="26">
        <v>0.13500000000000001</v>
      </c>
      <c r="Y238" s="26">
        <v>1.3925000000000001</v>
      </c>
      <c r="Z238" s="26">
        <v>0.04</v>
      </c>
      <c r="AA238" s="26">
        <v>0.125</v>
      </c>
      <c r="AB238" s="26">
        <v>1.2024999999999999</v>
      </c>
      <c r="AC238" s="26">
        <v>0</v>
      </c>
      <c r="AD238" s="26">
        <v>0.01</v>
      </c>
      <c r="AE238" s="26">
        <v>0.45250000000000001</v>
      </c>
      <c r="AF238" s="26">
        <v>0</v>
      </c>
      <c r="AG238" s="26">
        <v>1.4999999999999999E-2</v>
      </c>
      <c r="AH238" s="26">
        <v>0.91249999999999998</v>
      </c>
      <c r="AI238" s="26">
        <v>0</v>
      </c>
      <c r="AJ238" s="26">
        <v>0.02</v>
      </c>
      <c r="AK238" s="26">
        <v>0.89</v>
      </c>
      <c r="AL238" s="26">
        <v>0</v>
      </c>
      <c r="AM238" s="26">
        <v>0.02</v>
      </c>
      <c r="AN238" s="26">
        <v>0.87250000000000005</v>
      </c>
      <c r="AO238" s="26">
        <v>0</v>
      </c>
      <c r="AP238" s="26">
        <v>3.5000000000000003E-2</v>
      </c>
      <c r="AQ238" s="26">
        <v>0.99750000000000005</v>
      </c>
      <c r="AR238" s="26">
        <v>0</v>
      </c>
      <c r="AS238" s="26">
        <v>0</v>
      </c>
      <c r="AT238" s="26">
        <v>0.22750000000000001</v>
      </c>
      <c r="AU238" s="26">
        <v>0</v>
      </c>
      <c r="AV238" s="26">
        <v>0</v>
      </c>
      <c r="AW238" s="26">
        <v>0.1825</v>
      </c>
      <c r="AX238" s="26">
        <v>0</v>
      </c>
      <c r="AY238" s="26">
        <v>3.5000000000000003E-2</v>
      </c>
      <c r="AZ238" s="26">
        <v>0.86499999999999999</v>
      </c>
      <c r="BA238" s="26">
        <v>0</v>
      </c>
      <c r="BB238" s="26">
        <v>0.04</v>
      </c>
      <c r="BC238" s="26">
        <v>0.84750000000000003</v>
      </c>
      <c r="BD238" s="26">
        <v>0</v>
      </c>
      <c r="BE238" s="26">
        <v>0</v>
      </c>
      <c r="BF238" s="26">
        <v>0.14000000000000001</v>
      </c>
      <c r="BG238" s="26">
        <v>0</v>
      </c>
      <c r="BH238" s="26">
        <v>0.04</v>
      </c>
      <c r="BI238" s="26">
        <v>0.6925</v>
      </c>
      <c r="BJ238" s="26">
        <v>0</v>
      </c>
      <c r="BK238" s="26">
        <v>0.03</v>
      </c>
      <c r="BL238" s="26">
        <v>0.78</v>
      </c>
      <c r="BM238" s="26">
        <v>0</v>
      </c>
      <c r="BN238" s="26">
        <v>0.03</v>
      </c>
      <c r="BO238" s="26">
        <v>0.745</v>
      </c>
      <c r="BP238" s="26">
        <v>2.2499999999999999E-2</v>
      </c>
      <c r="BQ238" s="26">
        <v>0.29499999999999998</v>
      </c>
      <c r="BR238" s="26">
        <v>1.6775</v>
      </c>
      <c r="BS238" s="26">
        <v>2.2499999999999999E-2</v>
      </c>
      <c r="BT238" s="26">
        <v>0.38500000000000001</v>
      </c>
      <c r="BU238" s="26">
        <v>1.9475</v>
      </c>
      <c r="BV238" s="26">
        <v>2.2499999999999999E-2</v>
      </c>
      <c r="BW238" s="26">
        <v>0.33</v>
      </c>
      <c r="BX238" s="26">
        <v>1.7224999999999999</v>
      </c>
      <c r="BY238" s="26">
        <v>0.02</v>
      </c>
      <c r="BZ238" s="26">
        <v>0.23499999999999999</v>
      </c>
      <c r="CA238" s="26">
        <v>1.68</v>
      </c>
      <c r="CB238" s="26">
        <v>0.02</v>
      </c>
      <c r="CC238" s="26">
        <v>0.19</v>
      </c>
      <c r="CD238" s="26">
        <v>1.2975000000000001</v>
      </c>
      <c r="CE238" s="26">
        <v>0.02</v>
      </c>
      <c r="CF238" s="26">
        <v>0.20499999999999999</v>
      </c>
      <c r="CG238" s="26">
        <v>0.91500000000000004</v>
      </c>
      <c r="CH238" s="26">
        <v>0.02</v>
      </c>
      <c r="CI238" s="26">
        <v>0.23499999999999999</v>
      </c>
      <c r="CJ238" s="26">
        <v>1.3174999999999999</v>
      </c>
    </row>
    <row r="239" spans="1:88" x14ac:dyDescent="0.3">
      <c r="A239" t="s">
        <v>111</v>
      </c>
      <c r="B239" s="26">
        <v>0</v>
      </c>
      <c r="C239" s="26">
        <v>0.4</v>
      </c>
      <c r="D239" s="26">
        <v>2.2774999999999999</v>
      </c>
      <c r="E239" s="26">
        <v>0.02</v>
      </c>
      <c r="F239" s="26">
        <v>0.56000000000000005</v>
      </c>
      <c r="G239" s="26">
        <v>2.6124999999999998</v>
      </c>
      <c r="H239" s="26">
        <v>2.2499999999999999E-2</v>
      </c>
      <c r="I239" s="26">
        <v>0.71499999999999997</v>
      </c>
      <c r="J239" s="26">
        <v>2.4024999999999999</v>
      </c>
      <c r="K239" s="26">
        <v>0</v>
      </c>
      <c r="L239" s="26">
        <v>0.11</v>
      </c>
      <c r="M239" s="26">
        <v>2.1800000000000002</v>
      </c>
      <c r="N239" s="26">
        <v>2.5000000000000001E-3</v>
      </c>
      <c r="O239" s="26">
        <v>0.14000000000000001</v>
      </c>
      <c r="P239" s="26">
        <v>2.1375000000000002</v>
      </c>
      <c r="Q239" s="26">
        <v>4.2500000000000003E-2</v>
      </c>
      <c r="R239" s="26">
        <v>0.5</v>
      </c>
      <c r="S239" s="26">
        <v>2.3450000000000002</v>
      </c>
      <c r="T239" s="26">
        <v>3.5000000000000003E-2</v>
      </c>
      <c r="U239" s="26">
        <v>0.49</v>
      </c>
      <c r="V239" s="26">
        <v>2.3675000000000002</v>
      </c>
      <c r="W239" s="26">
        <v>0.04</v>
      </c>
      <c r="X239" s="26">
        <v>0.43</v>
      </c>
      <c r="Y239" s="26">
        <v>2.2650000000000001</v>
      </c>
      <c r="Z239" s="26">
        <v>0.03</v>
      </c>
      <c r="AA239" s="26">
        <v>0.40500000000000003</v>
      </c>
      <c r="AB239" s="26">
        <v>1.9924999999999999</v>
      </c>
      <c r="AC239" s="26">
        <v>0</v>
      </c>
      <c r="AD239" s="26">
        <v>1.4999999999999999E-2</v>
      </c>
      <c r="AE239" s="26">
        <v>0.9425</v>
      </c>
      <c r="AF239" s="26">
        <v>0</v>
      </c>
      <c r="AG239" s="26">
        <v>2.5000000000000001E-2</v>
      </c>
      <c r="AH239" s="26">
        <v>0.94499999999999995</v>
      </c>
      <c r="AI239" s="26">
        <v>0</v>
      </c>
      <c r="AJ239" s="26">
        <v>0.02</v>
      </c>
      <c r="AK239" s="26">
        <v>1.0425</v>
      </c>
      <c r="AL239" s="26">
        <v>0</v>
      </c>
      <c r="AM239" s="26">
        <v>0.02</v>
      </c>
      <c r="AN239" s="26">
        <v>1.0125</v>
      </c>
      <c r="AO239" s="26">
        <v>0</v>
      </c>
      <c r="AP239" s="26">
        <v>0.02</v>
      </c>
      <c r="AQ239" s="26">
        <v>0.92749999999999999</v>
      </c>
      <c r="AR239" s="26">
        <v>0</v>
      </c>
      <c r="AS239" s="26">
        <v>0</v>
      </c>
      <c r="AT239" s="26">
        <v>1.4350000000000001</v>
      </c>
      <c r="AU239" s="26">
        <v>0</v>
      </c>
      <c r="AV239" s="26">
        <v>0</v>
      </c>
      <c r="AW239" s="26">
        <v>1.25</v>
      </c>
      <c r="AX239" s="26">
        <v>0</v>
      </c>
      <c r="AY239" s="26">
        <v>2.5000000000000001E-2</v>
      </c>
      <c r="AZ239" s="26">
        <v>1.1575</v>
      </c>
      <c r="BA239" s="26">
        <v>0</v>
      </c>
      <c r="BB239" s="26">
        <v>2.5000000000000001E-2</v>
      </c>
      <c r="BC239" s="26">
        <v>1.1475</v>
      </c>
      <c r="BD239" s="26">
        <v>0</v>
      </c>
      <c r="BE239" s="26">
        <v>0</v>
      </c>
      <c r="BF239" s="26">
        <v>0.83750000000000002</v>
      </c>
      <c r="BG239" s="26">
        <v>0</v>
      </c>
      <c r="BH239" s="26">
        <v>0.03</v>
      </c>
      <c r="BI239" s="26">
        <v>1.0625</v>
      </c>
      <c r="BJ239" s="26">
        <v>0</v>
      </c>
      <c r="BK239" s="26">
        <v>0.05</v>
      </c>
      <c r="BL239" s="26">
        <v>1.0125</v>
      </c>
      <c r="BM239" s="26">
        <v>0</v>
      </c>
      <c r="BN239" s="26">
        <v>6.5000000000000002E-2</v>
      </c>
      <c r="BO239" s="26">
        <v>0.89749999999999996</v>
      </c>
      <c r="BP239" s="26">
        <v>0.03</v>
      </c>
      <c r="BQ239" s="26">
        <v>0.245</v>
      </c>
      <c r="BR239" s="26">
        <v>2.1825000000000001</v>
      </c>
      <c r="BS239" s="26">
        <v>0.05</v>
      </c>
      <c r="BT239" s="26">
        <v>0.29499999999999998</v>
      </c>
      <c r="BU239" s="26">
        <v>2.2625000000000002</v>
      </c>
      <c r="BV239" s="26">
        <v>7.2499999999999995E-2</v>
      </c>
      <c r="BW239" s="26">
        <v>0.505</v>
      </c>
      <c r="BX239" s="26">
        <v>2.5225</v>
      </c>
      <c r="BY239" s="26">
        <v>0.06</v>
      </c>
      <c r="BZ239" s="26">
        <v>0.51</v>
      </c>
      <c r="CA239" s="26">
        <v>2.5525000000000002</v>
      </c>
      <c r="CB239" s="26">
        <v>4.2500000000000003E-2</v>
      </c>
      <c r="CC239" s="26">
        <v>0.38</v>
      </c>
      <c r="CD239" s="26">
        <v>2.3025000000000002</v>
      </c>
      <c r="CE239" s="26">
        <v>0.02</v>
      </c>
      <c r="CF239" s="26">
        <v>0.38</v>
      </c>
      <c r="CG239" s="26">
        <v>1.575</v>
      </c>
      <c r="CH239" s="26">
        <v>5.5E-2</v>
      </c>
      <c r="CI239" s="26">
        <v>0.45500000000000002</v>
      </c>
      <c r="CJ239" s="26">
        <v>1.8825000000000001</v>
      </c>
    </row>
    <row r="240" spans="1:88" x14ac:dyDescent="0.3">
      <c r="A240" t="s">
        <v>327</v>
      </c>
      <c r="B240" s="26">
        <v>0</v>
      </c>
      <c r="C240" s="26">
        <v>0.44</v>
      </c>
      <c r="D240" s="26">
        <v>2.14</v>
      </c>
      <c r="E240" s="26">
        <v>2.2499999999999999E-2</v>
      </c>
      <c r="F240" s="26">
        <v>0.4</v>
      </c>
      <c r="G240" s="26">
        <v>1.72</v>
      </c>
      <c r="H240" s="26">
        <v>0.04</v>
      </c>
      <c r="I240" s="26">
        <v>0.33500000000000002</v>
      </c>
      <c r="J240" s="26">
        <v>1.58</v>
      </c>
      <c r="K240" s="26">
        <v>0</v>
      </c>
      <c r="L240" s="26">
        <v>0.05</v>
      </c>
      <c r="M240" s="26">
        <v>2.3325</v>
      </c>
      <c r="N240" s="26">
        <v>0</v>
      </c>
      <c r="O240" s="26">
        <v>0.09</v>
      </c>
      <c r="P240" s="26">
        <v>1.865</v>
      </c>
      <c r="Q240" s="26">
        <v>0.03</v>
      </c>
      <c r="R240" s="26">
        <v>0.44500000000000001</v>
      </c>
      <c r="S240" s="26">
        <v>1.7649999999999999</v>
      </c>
      <c r="T240" s="26">
        <v>0.03</v>
      </c>
      <c r="U240" s="26">
        <v>0.435</v>
      </c>
      <c r="V240" s="26">
        <v>1.7224999999999999</v>
      </c>
      <c r="W240" s="26">
        <v>2.5000000000000001E-2</v>
      </c>
      <c r="X240" s="26">
        <v>0.4</v>
      </c>
      <c r="Y240" s="26">
        <v>1.365</v>
      </c>
      <c r="Z240" s="26">
        <v>0.04</v>
      </c>
      <c r="AA240" s="26">
        <v>0.34499999999999997</v>
      </c>
      <c r="AB240" s="26">
        <v>1.1924999999999999</v>
      </c>
      <c r="AC240" s="26">
        <v>0</v>
      </c>
      <c r="AD240" s="26">
        <v>0.04</v>
      </c>
      <c r="AE240" s="26">
        <v>0.75</v>
      </c>
      <c r="AF240" s="26">
        <v>0</v>
      </c>
      <c r="AG240" s="26">
        <v>4.4999999999999998E-2</v>
      </c>
      <c r="AH240" s="26">
        <v>0.69</v>
      </c>
      <c r="AI240" s="26">
        <v>0</v>
      </c>
      <c r="AJ240" s="26">
        <v>4.4999999999999998E-2</v>
      </c>
      <c r="AK240" s="26">
        <v>0.59750000000000003</v>
      </c>
      <c r="AL240" s="26">
        <v>0</v>
      </c>
      <c r="AM240" s="26">
        <v>4.4999999999999998E-2</v>
      </c>
      <c r="AN240" s="26">
        <v>0.57750000000000001</v>
      </c>
      <c r="AO240" s="26">
        <v>0</v>
      </c>
      <c r="AP240" s="26">
        <v>0.04</v>
      </c>
      <c r="AQ240" s="26">
        <v>0.89249999999999996</v>
      </c>
      <c r="AR240" s="26">
        <v>0</v>
      </c>
      <c r="AS240" s="26">
        <v>5.0000000000000001E-3</v>
      </c>
      <c r="AT240" s="26">
        <v>1.4025000000000001</v>
      </c>
      <c r="AU240" s="26">
        <v>0</v>
      </c>
      <c r="AV240" s="26">
        <v>5.0000000000000001E-3</v>
      </c>
      <c r="AW240" s="26">
        <v>1.04</v>
      </c>
      <c r="AX240" s="26">
        <v>0</v>
      </c>
      <c r="AY240" s="26">
        <v>0.03</v>
      </c>
      <c r="AZ240" s="26">
        <v>0.86750000000000005</v>
      </c>
      <c r="BA240" s="26">
        <v>0</v>
      </c>
      <c r="BB240" s="26">
        <v>0.03</v>
      </c>
      <c r="BC240" s="26">
        <v>0.84750000000000003</v>
      </c>
      <c r="BD240" s="26">
        <v>0</v>
      </c>
      <c r="BE240" s="26">
        <v>0</v>
      </c>
      <c r="BF240" s="26">
        <v>1.2975000000000001</v>
      </c>
      <c r="BG240" s="26">
        <v>0</v>
      </c>
      <c r="BH240" s="26">
        <v>0.03</v>
      </c>
      <c r="BI240" s="26">
        <v>0.89</v>
      </c>
      <c r="BJ240" s="26">
        <v>0</v>
      </c>
      <c r="BK240" s="26">
        <v>7.0000000000000007E-2</v>
      </c>
      <c r="BL240" s="26">
        <v>0.68</v>
      </c>
      <c r="BM240" s="26">
        <v>0</v>
      </c>
      <c r="BN240" s="26">
        <v>4.4999999999999998E-2</v>
      </c>
      <c r="BO240" s="26">
        <v>0.8075</v>
      </c>
      <c r="BP240" s="26">
        <v>0.02</v>
      </c>
      <c r="BQ240" s="26">
        <v>0.23499999999999999</v>
      </c>
      <c r="BR240" s="26">
        <v>1.1525000000000001</v>
      </c>
      <c r="BS240" s="26">
        <v>4.2500000000000003E-2</v>
      </c>
      <c r="BT240" s="26">
        <v>0.23499999999999999</v>
      </c>
      <c r="BU240" s="26">
        <v>1.365</v>
      </c>
      <c r="BV240" s="26">
        <v>4.2500000000000003E-2</v>
      </c>
      <c r="BW240" s="26">
        <v>0.245</v>
      </c>
      <c r="BX240" s="26">
        <v>1.425</v>
      </c>
      <c r="BY240" s="26">
        <v>0.03</v>
      </c>
      <c r="BZ240" s="26">
        <v>0.245</v>
      </c>
      <c r="CA240" s="26">
        <v>1.325</v>
      </c>
      <c r="CB240" s="26">
        <v>3.2500000000000001E-2</v>
      </c>
      <c r="CC240" s="26">
        <v>0.25</v>
      </c>
      <c r="CD240" s="26">
        <v>1.5024999999999999</v>
      </c>
      <c r="CE240" s="26">
        <v>0.02</v>
      </c>
      <c r="CF240" s="26">
        <v>0.22500000000000001</v>
      </c>
      <c r="CG240" s="26">
        <v>0.94</v>
      </c>
      <c r="CH240" s="26">
        <v>5.2499999999999998E-2</v>
      </c>
      <c r="CI240" s="26">
        <v>0.37</v>
      </c>
      <c r="CJ240" s="26">
        <v>1.03</v>
      </c>
    </row>
    <row r="241" spans="1:88" x14ac:dyDescent="0.3">
      <c r="A241" t="s">
        <v>328</v>
      </c>
      <c r="B241" s="26">
        <v>0</v>
      </c>
      <c r="C241" s="26">
        <v>0.11</v>
      </c>
      <c r="D241" s="26">
        <v>1.7175</v>
      </c>
      <c r="E241" s="26">
        <v>0.01</v>
      </c>
      <c r="F241" s="26">
        <v>0.19500000000000001</v>
      </c>
      <c r="G241" s="26">
        <v>1.58</v>
      </c>
      <c r="H241" s="26">
        <v>0.01</v>
      </c>
      <c r="I241" s="26">
        <v>0.185</v>
      </c>
      <c r="J241" s="26">
        <v>1.3925000000000001</v>
      </c>
      <c r="K241" s="26">
        <v>0</v>
      </c>
      <c r="L241" s="26">
        <v>0.03</v>
      </c>
      <c r="M241" s="26">
        <v>0.80500000000000005</v>
      </c>
      <c r="N241" s="26">
        <v>0</v>
      </c>
      <c r="O241" s="26">
        <v>3.5000000000000003E-2</v>
      </c>
      <c r="P241" s="26">
        <v>0.71250000000000002</v>
      </c>
      <c r="Q241" s="26">
        <v>0.01</v>
      </c>
      <c r="R241" s="26">
        <v>0.155</v>
      </c>
      <c r="S241" s="26">
        <v>1.3774999999999999</v>
      </c>
      <c r="T241" s="26">
        <v>0.01</v>
      </c>
      <c r="U241" s="26">
        <v>0.15</v>
      </c>
      <c r="V241" s="26">
        <v>1.355</v>
      </c>
      <c r="W241" s="26">
        <v>0.01</v>
      </c>
      <c r="X241" s="26">
        <v>0.12</v>
      </c>
      <c r="Y241" s="26">
        <v>1.51</v>
      </c>
      <c r="Z241" s="26">
        <v>0.01</v>
      </c>
      <c r="AA241" s="26">
        <v>9.5000000000000001E-2</v>
      </c>
      <c r="AB241" s="26">
        <v>1.2375</v>
      </c>
      <c r="AC241" s="26">
        <v>0</v>
      </c>
      <c r="AD241" s="26">
        <v>0</v>
      </c>
      <c r="AE241" s="26">
        <v>1.1399999999999999</v>
      </c>
      <c r="AF241" s="26">
        <v>0</v>
      </c>
      <c r="AG241" s="26">
        <v>0</v>
      </c>
      <c r="AH241" s="26">
        <v>1.0774999999999999</v>
      </c>
      <c r="AI241" s="26">
        <v>0</v>
      </c>
      <c r="AJ241" s="26">
        <v>0</v>
      </c>
      <c r="AK241" s="26">
        <v>0.98499999999999999</v>
      </c>
      <c r="AL241" s="26">
        <v>0</v>
      </c>
      <c r="AM241" s="26">
        <v>0</v>
      </c>
      <c r="AN241" s="26">
        <v>0.98</v>
      </c>
      <c r="AO241" s="26">
        <v>0</v>
      </c>
      <c r="AP241" s="26">
        <v>0.01</v>
      </c>
      <c r="AQ241" s="26">
        <v>0.92249999999999999</v>
      </c>
      <c r="AR241" s="26">
        <v>0</v>
      </c>
      <c r="AS241" s="26">
        <v>0</v>
      </c>
      <c r="AT241" s="26">
        <v>0.72250000000000003</v>
      </c>
      <c r="AU241" s="26">
        <v>0</v>
      </c>
      <c r="AV241" s="26">
        <v>0</v>
      </c>
      <c r="AW241" s="26">
        <v>0.85</v>
      </c>
      <c r="AX241" s="26">
        <v>0</v>
      </c>
      <c r="AY241" s="26">
        <v>0.01</v>
      </c>
      <c r="AZ241" s="26">
        <v>0.97250000000000003</v>
      </c>
      <c r="BA241" s="26">
        <v>0</v>
      </c>
      <c r="BB241" s="26">
        <v>0.01</v>
      </c>
      <c r="BC241" s="26">
        <v>0.99</v>
      </c>
      <c r="BD241" s="26">
        <v>0</v>
      </c>
      <c r="BE241" s="26">
        <v>0</v>
      </c>
      <c r="BF241" s="26">
        <v>0.24</v>
      </c>
      <c r="BG241" s="26">
        <v>0</v>
      </c>
      <c r="BH241" s="26">
        <v>0.01</v>
      </c>
      <c r="BI241" s="26">
        <v>0.875</v>
      </c>
      <c r="BJ241" s="26">
        <v>0</v>
      </c>
      <c r="BK241" s="26">
        <v>2.5000000000000001E-2</v>
      </c>
      <c r="BL241" s="26">
        <v>0.51</v>
      </c>
      <c r="BM241" s="26">
        <v>0</v>
      </c>
      <c r="BN241" s="26">
        <v>1.4999999999999999E-2</v>
      </c>
      <c r="BO241" s="26">
        <v>0.61750000000000005</v>
      </c>
      <c r="BP241" s="26">
        <v>0.02</v>
      </c>
      <c r="BQ241" s="26">
        <v>0.19500000000000001</v>
      </c>
      <c r="BR241" s="26">
        <v>2.2400000000000002</v>
      </c>
      <c r="BS241" s="26">
        <v>0.01</v>
      </c>
      <c r="BT241" s="26">
        <v>0.25</v>
      </c>
      <c r="BU241" s="26">
        <v>2.3125</v>
      </c>
      <c r="BV241" s="26">
        <v>0.01</v>
      </c>
      <c r="BW241" s="26">
        <v>0.29499999999999998</v>
      </c>
      <c r="BX241" s="26">
        <v>2.2749999999999999</v>
      </c>
      <c r="BY241" s="26">
        <v>0.02</v>
      </c>
      <c r="BZ241" s="26">
        <v>0.36</v>
      </c>
      <c r="CA241" s="26">
        <v>1.7575000000000001</v>
      </c>
      <c r="CB241" s="26">
        <v>1.2500000000000001E-2</v>
      </c>
      <c r="CC241" s="26">
        <v>0.24</v>
      </c>
      <c r="CD241" s="26">
        <v>1.0175000000000001</v>
      </c>
      <c r="CE241" s="26">
        <v>0.01</v>
      </c>
      <c r="CF241" s="26">
        <v>0.09</v>
      </c>
      <c r="CG241" s="26">
        <v>0.76500000000000001</v>
      </c>
      <c r="CH241" s="26">
        <v>1.2500000000000001E-2</v>
      </c>
      <c r="CI241" s="26">
        <v>0.19</v>
      </c>
      <c r="CJ241" s="26">
        <v>1.0375000000000001</v>
      </c>
    </row>
    <row r="242" spans="1:88" x14ac:dyDescent="0.3">
      <c r="A242" t="s">
        <v>329</v>
      </c>
      <c r="B242" s="26">
        <v>0</v>
      </c>
      <c r="C242" s="26">
        <v>0.16500000000000001</v>
      </c>
      <c r="D242" s="26">
        <v>2.4325000000000001</v>
      </c>
      <c r="E242" s="26">
        <v>0</v>
      </c>
      <c r="F242" s="26">
        <v>0.13500000000000001</v>
      </c>
      <c r="G242" s="26">
        <v>2.06</v>
      </c>
      <c r="H242" s="26">
        <v>0.01</v>
      </c>
      <c r="I242" s="26">
        <v>0.2</v>
      </c>
      <c r="J242" s="26">
        <v>1.88</v>
      </c>
      <c r="K242" s="26">
        <v>0</v>
      </c>
      <c r="L242" s="26">
        <v>0.36</v>
      </c>
      <c r="M242" s="26">
        <v>1.33</v>
      </c>
      <c r="N242" s="26">
        <v>0</v>
      </c>
      <c r="O242" s="26">
        <v>0.29499999999999998</v>
      </c>
      <c r="P242" s="26">
        <v>1.5175000000000001</v>
      </c>
      <c r="Q242" s="26">
        <v>1.2500000000000001E-2</v>
      </c>
      <c r="R242" s="26">
        <v>0.23499999999999999</v>
      </c>
      <c r="S242" s="26">
        <v>2.1175000000000002</v>
      </c>
      <c r="T242" s="26">
        <v>0.02</v>
      </c>
      <c r="U242" s="26">
        <v>0.245</v>
      </c>
      <c r="V242" s="26">
        <v>2.0924999999999998</v>
      </c>
      <c r="W242" s="26">
        <v>0.02</v>
      </c>
      <c r="X242" s="26">
        <v>0.2</v>
      </c>
      <c r="Y242" s="26">
        <v>1.98</v>
      </c>
      <c r="Z242" s="26">
        <v>1.2500000000000001E-2</v>
      </c>
      <c r="AA242" s="26">
        <v>0.16500000000000001</v>
      </c>
      <c r="AB242" s="26">
        <v>1.635</v>
      </c>
      <c r="AC242" s="26">
        <v>0</v>
      </c>
      <c r="AD242" s="26">
        <v>5.5E-2</v>
      </c>
      <c r="AE242" s="26">
        <v>1.57</v>
      </c>
      <c r="AF242" s="26">
        <v>0</v>
      </c>
      <c r="AG242" s="26">
        <v>0.05</v>
      </c>
      <c r="AH242" s="26">
        <v>1.5475000000000001</v>
      </c>
      <c r="AI242" s="26">
        <v>0</v>
      </c>
      <c r="AJ242" s="26">
        <v>4.4999999999999998E-2</v>
      </c>
      <c r="AK242" s="26">
        <v>1.345</v>
      </c>
      <c r="AL242" s="26">
        <v>0</v>
      </c>
      <c r="AM242" s="26">
        <v>4.4999999999999998E-2</v>
      </c>
      <c r="AN242" s="26">
        <v>1.32</v>
      </c>
      <c r="AO242" s="26">
        <v>0</v>
      </c>
      <c r="AP242" s="26">
        <v>4.4999999999999998E-2</v>
      </c>
      <c r="AQ242" s="26">
        <v>1.1225000000000001</v>
      </c>
      <c r="AR242" s="26">
        <v>0</v>
      </c>
      <c r="AS242" s="26">
        <v>0</v>
      </c>
      <c r="AT242" s="26">
        <v>1.8325</v>
      </c>
      <c r="AU242" s="26">
        <v>0</v>
      </c>
      <c r="AV242" s="26">
        <v>0</v>
      </c>
      <c r="AW242" s="26">
        <v>1.9675</v>
      </c>
      <c r="AX242" s="26">
        <v>0</v>
      </c>
      <c r="AY242" s="26">
        <v>5.5E-2</v>
      </c>
      <c r="AZ242" s="26">
        <v>1.3075000000000001</v>
      </c>
      <c r="BA242" s="26">
        <v>0</v>
      </c>
      <c r="BB242" s="26">
        <v>5.5E-2</v>
      </c>
      <c r="BC242" s="26">
        <v>1.4125000000000001</v>
      </c>
      <c r="BD242" s="26">
        <v>0</v>
      </c>
      <c r="BE242" s="26">
        <v>5.0000000000000001E-3</v>
      </c>
      <c r="BF242" s="26">
        <v>1.57</v>
      </c>
      <c r="BG242" s="26">
        <v>0</v>
      </c>
      <c r="BH242" s="26">
        <v>0.05</v>
      </c>
      <c r="BI242" s="26">
        <v>1.4175</v>
      </c>
      <c r="BJ242" s="26">
        <v>0</v>
      </c>
      <c r="BK242" s="26">
        <v>8.5000000000000006E-2</v>
      </c>
      <c r="BL242" s="26">
        <v>1.635</v>
      </c>
      <c r="BM242" s="26">
        <v>0</v>
      </c>
      <c r="BN242" s="26">
        <v>0.09</v>
      </c>
      <c r="BO242" s="26">
        <v>1.5024999999999999</v>
      </c>
      <c r="BP242" s="26">
        <v>0.01</v>
      </c>
      <c r="BQ242" s="26">
        <v>0.21</v>
      </c>
      <c r="BR242" s="26">
        <v>1.5575000000000001</v>
      </c>
      <c r="BS242" s="26">
        <v>0.01</v>
      </c>
      <c r="BT242" s="26">
        <v>0.28000000000000003</v>
      </c>
      <c r="BU242" s="26">
        <v>1.4575</v>
      </c>
      <c r="BV242" s="26">
        <v>0.01</v>
      </c>
      <c r="BW242" s="26">
        <v>0.315</v>
      </c>
      <c r="BX242" s="26">
        <v>1.3325</v>
      </c>
      <c r="BY242" s="26">
        <v>0.02</v>
      </c>
      <c r="BZ242" s="26">
        <v>0.23</v>
      </c>
      <c r="CA242" s="26">
        <v>1.5774999999999999</v>
      </c>
      <c r="CB242" s="26">
        <v>0.01</v>
      </c>
      <c r="CC242" s="26">
        <v>0.24</v>
      </c>
      <c r="CD242" s="26">
        <v>1.2575000000000001</v>
      </c>
      <c r="CE242" s="26">
        <v>0.02</v>
      </c>
      <c r="CF242" s="26">
        <v>0.215</v>
      </c>
      <c r="CG242" s="26">
        <v>1.5049999999999999</v>
      </c>
      <c r="CH242" s="26">
        <v>0.03</v>
      </c>
      <c r="CI242" s="26">
        <v>0.245</v>
      </c>
      <c r="CJ242" s="26">
        <v>1.345</v>
      </c>
    </row>
    <row r="243" spans="1:88" x14ac:dyDescent="0.3">
      <c r="A243" t="s">
        <v>330</v>
      </c>
      <c r="B243" s="26">
        <v>2.5000000000000001E-3</v>
      </c>
      <c r="C243" s="26">
        <v>0.84</v>
      </c>
      <c r="D243" s="26">
        <v>3.4725000000000001</v>
      </c>
      <c r="E243" s="26">
        <v>2.2499999999999999E-2</v>
      </c>
      <c r="F243" s="26">
        <v>0.86499999999999999</v>
      </c>
      <c r="G243" s="26">
        <v>3.2250000000000001</v>
      </c>
      <c r="H243" s="26">
        <v>0.06</v>
      </c>
      <c r="I243" s="26">
        <v>0.86499999999999999</v>
      </c>
      <c r="J243" s="26">
        <v>2.9824999999999999</v>
      </c>
      <c r="K243" s="26">
        <v>0</v>
      </c>
      <c r="L243" s="26">
        <v>0.18</v>
      </c>
      <c r="M243" s="26">
        <v>2.16</v>
      </c>
      <c r="N243" s="26">
        <v>0</v>
      </c>
      <c r="O243" s="26">
        <v>0.16</v>
      </c>
      <c r="P243" s="26">
        <v>2.04</v>
      </c>
      <c r="Q243" s="26">
        <v>0.05</v>
      </c>
      <c r="R243" s="26">
        <v>0.92</v>
      </c>
      <c r="S243" s="26">
        <v>2.86</v>
      </c>
      <c r="T243" s="26">
        <v>0.05</v>
      </c>
      <c r="U243" s="26">
        <v>0.90500000000000003</v>
      </c>
      <c r="V243" s="26">
        <v>2.8075000000000001</v>
      </c>
      <c r="W243" s="26">
        <v>0.04</v>
      </c>
      <c r="X243" s="26">
        <v>0.73499999999999999</v>
      </c>
      <c r="Y243" s="26">
        <v>2.37</v>
      </c>
      <c r="Z243" s="26">
        <v>0.04</v>
      </c>
      <c r="AA243" s="26">
        <v>0.67</v>
      </c>
      <c r="AB243" s="26">
        <v>2.105</v>
      </c>
      <c r="AC243" s="26">
        <v>0</v>
      </c>
      <c r="AD243" s="26">
        <v>0.04</v>
      </c>
      <c r="AE243" s="26">
        <v>2.7</v>
      </c>
      <c r="AF243" s="26">
        <v>0</v>
      </c>
      <c r="AG243" s="26">
        <v>0.05</v>
      </c>
      <c r="AH243" s="26">
        <v>2.7425000000000002</v>
      </c>
      <c r="AI243" s="26">
        <v>0</v>
      </c>
      <c r="AJ243" s="26">
        <v>5.5E-2</v>
      </c>
      <c r="AK243" s="26">
        <v>2.6775000000000002</v>
      </c>
      <c r="AL243" s="26">
        <v>0</v>
      </c>
      <c r="AM243" s="26">
        <v>6.5000000000000002E-2</v>
      </c>
      <c r="AN243" s="26">
        <v>2.6274999999999999</v>
      </c>
      <c r="AO243" s="26">
        <v>0</v>
      </c>
      <c r="AP243" s="26">
        <v>0.05</v>
      </c>
      <c r="AQ243" s="26">
        <v>2.1825000000000001</v>
      </c>
      <c r="AR243" s="26">
        <v>0</v>
      </c>
      <c r="AS243" s="26">
        <v>0.01</v>
      </c>
      <c r="AT243" s="26">
        <v>2.3450000000000002</v>
      </c>
      <c r="AU243" s="26">
        <v>0</v>
      </c>
      <c r="AV243" s="26">
        <v>0.01</v>
      </c>
      <c r="AW243" s="26">
        <v>1.7949999999999999</v>
      </c>
      <c r="AX243" s="26">
        <v>0</v>
      </c>
      <c r="AY243" s="26">
        <v>0.13500000000000001</v>
      </c>
      <c r="AZ243" s="26">
        <v>1.7275</v>
      </c>
      <c r="BA243" s="26">
        <v>0</v>
      </c>
      <c r="BB243" s="26">
        <v>0.14499999999999999</v>
      </c>
      <c r="BC243" s="26">
        <v>1.7775000000000001</v>
      </c>
      <c r="BD243" s="26">
        <v>0</v>
      </c>
      <c r="BE243" s="26">
        <v>0</v>
      </c>
      <c r="BF243" s="26">
        <v>1.9125000000000001</v>
      </c>
      <c r="BG243" s="26">
        <v>0</v>
      </c>
      <c r="BH243" s="26">
        <v>0.2</v>
      </c>
      <c r="BI243" s="26">
        <v>2.02</v>
      </c>
      <c r="BJ243" s="26">
        <v>0</v>
      </c>
      <c r="BK243" s="26">
        <v>0.16</v>
      </c>
      <c r="BL243" s="26">
        <v>1.8774999999999999</v>
      </c>
      <c r="BM243" s="26">
        <v>0</v>
      </c>
      <c r="BN243" s="26">
        <v>0.17</v>
      </c>
      <c r="BO243" s="26">
        <v>1.92</v>
      </c>
      <c r="BP243" s="26">
        <v>0.03</v>
      </c>
      <c r="BQ243" s="26">
        <v>0.495</v>
      </c>
      <c r="BR243" s="26">
        <v>3.2574999999999998</v>
      </c>
      <c r="BS243" s="26">
        <v>3.2500000000000001E-2</v>
      </c>
      <c r="BT243" s="26">
        <v>0.42499999999999999</v>
      </c>
      <c r="BU243" s="26">
        <v>2.36</v>
      </c>
      <c r="BV243" s="26">
        <v>0.06</v>
      </c>
      <c r="BW243" s="26">
        <v>0.44</v>
      </c>
      <c r="BX243" s="26">
        <v>2.3075000000000001</v>
      </c>
      <c r="BY243" s="26">
        <v>0.05</v>
      </c>
      <c r="BZ243" s="26">
        <v>0.39500000000000002</v>
      </c>
      <c r="CA243" s="26">
        <v>2.1675</v>
      </c>
      <c r="CB243" s="26">
        <v>0.03</v>
      </c>
      <c r="CC243" s="26">
        <v>0.41</v>
      </c>
      <c r="CD243" s="26">
        <v>1.915</v>
      </c>
      <c r="CE243" s="26">
        <v>0.02</v>
      </c>
      <c r="CF243" s="26">
        <v>0.53</v>
      </c>
      <c r="CG243" s="26">
        <v>2.0049999999999999</v>
      </c>
      <c r="CH243" s="26">
        <v>0.03</v>
      </c>
      <c r="CI243" s="26">
        <v>0.52</v>
      </c>
      <c r="CJ243" s="26">
        <v>2.4249999999999998</v>
      </c>
    </row>
    <row r="244" spans="1:88" x14ac:dyDescent="0.3">
      <c r="A244" t="s">
        <v>331</v>
      </c>
      <c r="B244" s="26">
        <v>3.2500000000000001E-2</v>
      </c>
      <c r="C244" s="26">
        <v>0.91</v>
      </c>
      <c r="D244" s="26">
        <v>3.1074999999999999</v>
      </c>
      <c r="E244" s="26">
        <v>0.08</v>
      </c>
      <c r="F244" s="26">
        <v>0.94499999999999995</v>
      </c>
      <c r="G244" s="26">
        <v>3.1074999999999999</v>
      </c>
      <c r="H244" s="26">
        <v>7.0000000000000007E-2</v>
      </c>
      <c r="I244" s="26">
        <v>0.84</v>
      </c>
      <c r="J244" s="26">
        <v>3.6825000000000001</v>
      </c>
      <c r="K244" s="26">
        <v>0.02</v>
      </c>
      <c r="L244" s="26">
        <v>0.25</v>
      </c>
      <c r="M244" s="26">
        <v>2.2275</v>
      </c>
      <c r="N244" s="26">
        <v>2.2499999999999999E-2</v>
      </c>
      <c r="O244" s="26">
        <v>0.33500000000000002</v>
      </c>
      <c r="P244" s="26">
        <v>3.1475</v>
      </c>
      <c r="Q244" s="26">
        <v>9.2499999999999999E-2</v>
      </c>
      <c r="R244" s="26">
        <v>0.72</v>
      </c>
      <c r="S244" s="26">
        <v>3.4075000000000002</v>
      </c>
      <c r="T244" s="26">
        <v>9.2499999999999999E-2</v>
      </c>
      <c r="U244" s="26">
        <v>0.7</v>
      </c>
      <c r="V244" s="26">
        <v>3.4750000000000001</v>
      </c>
      <c r="W244" s="26">
        <v>7.2499999999999995E-2</v>
      </c>
      <c r="X244" s="26">
        <v>0.70499999999999996</v>
      </c>
      <c r="Y244" s="26">
        <v>3.0425</v>
      </c>
      <c r="Z244" s="26">
        <v>6.5000000000000002E-2</v>
      </c>
      <c r="AA244" s="26">
        <v>0.59499999999999997</v>
      </c>
      <c r="AB244" s="26">
        <v>2.4725000000000001</v>
      </c>
      <c r="AC244" s="26">
        <v>0</v>
      </c>
      <c r="AD244" s="26">
        <v>0.1</v>
      </c>
      <c r="AE244" s="26">
        <v>2.0125000000000002</v>
      </c>
      <c r="AF244" s="26">
        <v>0</v>
      </c>
      <c r="AG244" s="26">
        <v>0.13500000000000001</v>
      </c>
      <c r="AH244" s="26">
        <v>2.15</v>
      </c>
      <c r="AI244" s="26">
        <v>0</v>
      </c>
      <c r="AJ244" s="26">
        <v>0.115</v>
      </c>
      <c r="AK244" s="26">
        <v>2.5074999999999998</v>
      </c>
      <c r="AL244" s="26">
        <v>0</v>
      </c>
      <c r="AM244" s="26">
        <v>0.11</v>
      </c>
      <c r="AN244" s="26">
        <v>2.4624999999999999</v>
      </c>
      <c r="AO244" s="26">
        <v>0</v>
      </c>
      <c r="AP244" s="26">
        <v>0.14499999999999999</v>
      </c>
      <c r="AQ244" s="26">
        <v>1.9550000000000001</v>
      </c>
      <c r="AR244" s="26">
        <v>0</v>
      </c>
      <c r="AS244" s="26">
        <v>0</v>
      </c>
      <c r="AT244" s="26">
        <v>1.3625</v>
      </c>
      <c r="AU244" s="26">
        <v>0</v>
      </c>
      <c r="AV244" s="26">
        <v>0</v>
      </c>
      <c r="AW244" s="26">
        <v>1.1475</v>
      </c>
      <c r="AX244" s="26">
        <v>0</v>
      </c>
      <c r="AY244" s="26">
        <v>0.16</v>
      </c>
      <c r="AZ244" s="26">
        <v>1.5874999999999999</v>
      </c>
      <c r="BA244" s="26">
        <v>0</v>
      </c>
      <c r="BB244" s="26">
        <v>0.16</v>
      </c>
      <c r="BC244" s="26">
        <v>1.5725</v>
      </c>
      <c r="BD244" s="26">
        <v>0</v>
      </c>
      <c r="BE244" s="26">
        <v>0</v>
      </c>
      <c r="BF244" s="26">
        <v>0.70499999999999996</v>
      </c>
      <c r="BG244" s="26">
        <v>0</v>
      </c>
      <c r="BH244" s="26">
        <v>0.14000000000000001</v>
      </c>
      <c r="BI244" s="26">
        <v>1.2849999999999999</v>
      </c>
      <c r="BJ244" s="26">
        <v>0</v>
      </c>
      <c r="BK244" s="26">
        <v>0.125</v>
      </c>
      <c r="BL244" s="26">
        <v>1.2224999999999999</v>
      </c>
      <c r="BM244" s="26">
        <v>0</v>
      </c>
      <c r="BN244" s="26">
        <v>0.13</v>
      </c>
      <c r="BO244" s="26">
        <v>1.3425</v>
      </c>
      <c r="BP244" s="26">
        <v>4.7500000000000001E-2</v>
      </c>
      <c r="BQ244" s="26">
        <v>0.65500000000000003</v>
      </c>
      <c r="BR244" s="26">
        <v>3.6575000000000002</v>
      </c>
      <c r="BS244" s="26">
        <v>3.5000000000000003E-2</v>
      </c>
      <c r="BT244" s="26">
        <v>0.78</v>
      </c>
      <c r="BU244" s="26">
        <v>3.5375000000000001</v>
      </c>
      <c r="BV244" s="26">
        <v>3.2500000000000001E-2</v>
      </c>
      <c r="BW244" s="26">
        <v>0.71499999999999997</v>
      </c>
      <c r="BX244" s="26">
        <v>3.875</v>
      </c>
      <c r="BY244" s="26">
        <v>0.03</v>
      </c>
      <c r="BZ244" s="26">
        <v>0.64500000000000002</v>
      </c>
      <c r="CA244" s="26">
        <v>3.0024999999999999</v>
      </c>
      <c r="CB244" s="26">
        <v>0.04</v>
      </c>
      <c r="CC244" s="26">
        <v>0.44</v>
      </c>
      <c r="CD244" s="26">
        <v>2.2200000000000002</v>
      </c>
      <c r="CE244" s="26">
        <v>4.2500000000000003E-2</v>
      </c>
      <c r="CF244" s="26">
        <v>0.39</v>
      </c>
      <c r="CG244" s="26">
        <v>2.1749999999999998</v>
      </c>
      <c r="CH244" s="26">
        <v>0.05</v>
      </c>
      <c r="CI244" s="26">
        <v>0.5</v>
      </c>
      <c r="CJ244" s="26">
        <v>2.2574999999999998</v>
      </c>
    </row>
    <row r="245" spans="1:88" x14ac:dyDescent="0.3">
      <c r="A245" t="s">
        <v>332</v>
      </c>
      <c r="B245" s="26">
        <v>0</v>
      </c>
      <c r="C245" s="26">
        <v>0.79</v>
      </c>
      <c r="D245" s="26">
        <v>3.3725000000000001</v>
      </c>
      <c r="E245" s="26">
        <v>0.02</v>
      </c>
      <c r="F245" s="26">
        <v>0.67500000000000004</v>
      </c>
      <c r="G245" s="26">
        <v>3.3574999999999999</v>
      </c>
      <c r="H245" s="26">
        <v>4.2500000000000003E-2</v>
      </c>
      <c r="I245" s="26">
        <v>0.8</v>
      </c>
      <c r="J245" s="26">
        <v>3.21</v>
      </c>
      <c r="K245" s="26">
        <v>0</v>
      </c>
      <c r="L245" s="26">
        <v>0.27500000000000002</v>
      </c>
      <c r="M245" s="26">
        <v>2.2250000000000001</v>
      </c>
      <c r="N245" s="26">
        <v>1.2500000000000001E-2</v>
      </c>
      <c r="O245" s="26">
        <v>0.51500000000000001</v>
      </c>
      <c r="P245" s="26">
        <v>2.4900000000000002</v>
      </c>
      <c r="Q245" s="26">
        <v>3.7499999999999999E-2</v>
      </c>
      <c r="R245" s="26">
        <v>0.88500000000000001</v>
      </c>
      <c r="S245" s="26">
        <v>2.8450000000000002</v>
      </c>
      <c r="T245" s="26">
        <v>3.5000000000000003E-2</v>
      </c>
      <c r="U245" s="26">
        <v>0.86499999999999999</v>
      </c>
      <c r="V245" s="26">
        <v>2.7850000000000001</v>
      </c>
      <c r="W245" s="26">
        <v>3.2500000000000001E-2</v>
      </c>
      <c r="X245" s="26">
        <v>0.68500000000000005</v>
      </c>
      <c r="Y245" s="26">
        <v>3.02</v>
      </c>
      <c r="Z245" s="26">
        <v>0.05</v>
      </c>
      <c r="AA245" s="26">
        <v>0.59499999999999997</v>
      </c>
      <c r="AB245" s="26">
        <v>2.6875</v>
      </c>
      <c r="AC245" s="26">
        <v>0</v>
      </c>
      <c r="AD245" s="26">
        <v>7.0000000000000007E-2</v>
      </c>
      <c r="AE245" s="26">
        <v>2.33</v>
      </c>
      <c r="AF245" s="26">
        <v>0</v>
      </c>
      <c r="AG245" s="26">
        <v>7.0000000000000007E-2</v>
      </c>
      <c r="AH245" s="26">
        <v>2.35</v>
      </c>
      <c r="AI245" s="26">
        <v>0</v>
      </c>
      <c r="AJ245" s="26">
        <v>0.06</v>
      </c>
      <c r="AK245" s="26">
        <v>2.0699999999999998</v>
      </c>
      <c r="AL245" s="26">
        <v>0</v>
      </c>
      <c r="AM245" s="26">
        <v>0.06</v>
      </c>
      <c r="AN245" s="26">
        <v>2.0125000000000002</v>
      </c>
      <c r="AO245" s="26">
        <v>0</v>
      </c>
      <c r="AP245" s="26">
        <v>7.0000000000000007E-2</v>
      </c>
      <c r="AQ245" s="26">
        <v>2.1124999999999998</v>
      </c>
      <c r="AR245" s="26">
        <v>0</v>
      </c>
      <c r="AS245" s="26">
        <v>0</v>
      </c>
      <c r="AT245" s="26">
        <v>1.6525000000000001</v>
      </c>
      <c r="AU245" s="26">
        <v>0</v>
      </c>
      <c r="AV245" s="26">
        <v>0</v>
      </c>
      <c r="AW245" s="26">
        <v>1.415</v>
      </c>
      <c r="AX245" s="26">
        <v>0</v>
      </c>
      <c r="AY245" s="26">
        <v>5.5E-2</v>
      </c>
      <c r="AZ245" s="26">
        <v>1.6375</v>
      </c>
      <c r="BA245" s="26">
        <v>0</v>
      </c>
      <c r="BB245" s="26">
        <v>5.5E-2</v>
      </c>
      <c r="BC245" s="26">
        <v>1.64</v>
      </c>
      <c r="BD245" s="26">
        <v>0</v>
      </c>
      <c r="BE245" s="26">
        <v>0</v>
      </c>
      <c r="BF245" s="26">
        <v>0.3725</v>
      </c>
      <c r="BG245" s="26">
        <v>0</v>
      </c>
      <c r="BH245" s="26">
        <v>5.5E-2</v>
      </c>
      <c r="BI245" s="26">
        <v>1.385</v>
      </c>
      <c r="BJ245" s="26">
        <v>0</v>
      </c>
      <c r="BK245" s="26">
        <v>0.06</v>
      </c>
      <c r="BL245" s="26">
        <v>1.2</v>
      </c>
      <c r="BM245" s="26">
        <v>0</v>
      </c>
      <c r="BN245" s="26">
        <v>4.4999999999999998E-2</v>
      </c>
      <c r="BO245" s="26">
        <v>1.415</v>
      </c>
      <c r="BP245" s="26">
        <v>3.2500000000000001E-2</v>
      </c>
      <c r="BQ245" s="26">
        <v>0.495</v>
      </c>
      <c r="BR245" s="26">
        <v>3.3374999999999999</v>
      </c>
      <c r="BS245" s="26">
        <v>0.04</v>
      </c>
      <c r="BT245" s="26">
        <v>0.51500000000000001</v>
      </c>
      <c r="BU245" s="26">
        <v>2.87</v>
      </c>
      <c r="BV245" s="26">
        <v>4.2500000000000003E-2</v>
      </c>
      <c r="BW245" s="26">
        <v>0.56999999999999995</v>
      </c>
      <c r="BX245" s="26">
        <v>2.5</v>
      </c>
      <c r="BY245" s="26">
        <v>3.2500000000000001E-2</v>
      </c>
      <c r="BZ245" s="26">
        <v>0.51500000000000001</v>
      </c>
      <c r="CA245" s="26">
        <v>2.0499999999999998</v>
      </c>
      <c r="CB245" s="26">
        <v>0.02</v>
      </c>
      <c r="CC245" s="26">
        <v>0.34</v>
      </c>
      <c r="CD245" s="26">
        <v>1.7949999999999999</v>
      </c>
      <c r="CE245" s="26">
        <v>3.2500000000000001E-2</v>
      </c>
      <c r="CF245" s="26">
        <v>0.44</v>
      </c>
      <c r="CG245" s="26">
        <v>1.8325</v>
      </c>
      <c r="CH245" s="26">
        <v>0.04</v>
      </c>
      <c r="CI245" s="26">
        <v>0.44500000000000001</v>
      </c>
      <c r="CJ245" s="26">
        <v>1.7649999999999999</v>
      </c>
    </row>
    <row r="246" spans="1:88" x14ac:dyDescent="0.3">
      <c r="A246" t="s">
        <v>112</v>
      </c>
      <c r="B246" s="26">
        <v>2.5000000000000001E-3</v>
      </c>
      <c r="C246" s="26">
        <v>0.52500000000000002</v>
      </c>
      <c r="D246" s="26">
        <v>3.71</v>
      </c>
      <c r="E246" s="26">
        <v>0.03</v>
      </c>
      <c r="F246" s="26">
        <v>0.58499999999999996</v>
      </c>
      <c r="G246" s="26">
        <v>3.3975</v>
      </c>
      <c r="H246" s="26">
        <v>2.2499999999999999E-2</v>
      </c>
      <c r="I246" s="26">
        <v>0.54500000000000004</v>
      </c>
      <c r="J246" s="26">
        <v>2.9750000000000001</v>
      </c>
      <c r="K246" s="26">
        <v>0</v>
      </c>
      <c r="L246" s="26">
        <v>0.14000000000000001</v>
      </c>
      <c r="M246" s="26">
        <v>0.83750000000000002</v>
      </c>
      <c r="N246" s="26">
        <v>1.2500000000000001E-2</v>
      </c>
      <c r="O246" s="26">
        <v>0.26</v>
      </c>
      <c r="P246" s="26">
        <v>0.87749999999999995</v>
      </c>
      <c r="Q246" s="26">
        <v>4.2500000000000003E-2</v>
      </c>
      <c r="R246" s="26">
        <v>0.56999999999999995</v>
      </c>
      <c r="S246" s="26">
        <v>2.2200000000000002</v>
      </c>
      <c r="T246" s="26">
        <v>4.2500000000000003E-2</v>
      </c>
      <c r="U246" s="26">
        <v>0.55500000000000005</v>
      </c>
      <c r="V246" s="26">
        <v>2.1625000000000001</v>
      </c>
      <c r="W246" s="26">
        <v>0.04</v>
      </c>
      <c r="X246" s="26">
        <v>0.48499999999999999</v>
      </c>
      <c r="Y246" s="26">
        <v>1.7949999999999999</v>
      </c>
      <c r="Z246" s="26">
        <v>0.04</v>
      </c>
      <c r="AA246" s="26">
        <v>0.4</v>
      </c>
      <c r="AB246" s="26">
        <v>1.68</v>
      </c>
      <c r="AC246" s="26">
        <v>0</v>
      </c>
      <c r="AD246" s="26">
        <v>4.4999999999999998E-2</v>
      </c>
      <c r="AE246" s="26">
        <v>1.7975000000000001</v>
      </c>
      <c r="AF246" s="26">
        <v>0</v>
      </c>
      <c r="AG246" s="26">
        <v>5.5E-2</v>
      </c>
      <c r="AH246" s="26">
        <v>1.665</v>
      </c>
      <c r="AI246" s="26">
        <v>0</v>
      </c>
      <c r="AJ246" s="26">
        <v>5.5E-2</v>
      </c>
      <c r="AK246" s="26">
        <v>1.49</v>
      </c>
      <c r="AL246" s="26">
        <v>0</v>
      </c>
      <c r="AM246" s="26">
        <v>5.5E-2</v>
      </c>
      <c r="AN246" s="26">
        <v>1.45</v>
      </c>
      <c r="AO246" s="26">
        <v>0</v>
      </c>
      <c r="AP246" s="26">
        <v>4.4999999999999998E-2</v>
      </c>
      <c r="AQ246" s="26">
        <v>1.575</v>
      </c>
      <c r="AR246" s="26">
        <v>0</v>
      </c>
      <c r="AS246" s="26">
        <v>0.01</v>
      </c>
      <c r="AT246" s="26">
        <v>1.72</v>
      </c>
      <c r="AU246" s="26">
        <v>0</v>
      </c>
      <c r="AV246" s="26">
        <v>0.01</v>
      </c>
      <c r="AW246" s="26">
        <v>1.2524999999999999</v>
      </c>
      <c r="AX246" s="26">
        <v>0</v>
      </c>
      <c r="AY246" s="26">
        <v>0.09</v>
      </c>
      <c r="AZ246" s="26">
        <v>1.3975</v>
      </c>
      <c r="BA246" s="26">
        <v>0</v>
      </c>
      <c r="BB246" s="26">
        <v>8.5000000000000006E-2</v>
      </c>
      <c r="BC246" s="26">
        <v>1.39</v>
      </c>
      <c r="BD246" s="26">
        <v>0</v>
      </c>
      <c r="BE246" s="26">
        <v>0</v>
      </c>
      <c r="BF246" s="26">
        <v>0.96250000000000002</v>
      </c>
      <c r="BG246" s="26">
        <v>0</v>
      </c>
      <c r="BH246" s="26">
        <v>7.4999999999999997E-2</v>
      </c>
      <c r="BI246" s="26">
        <v>1.425</v>
      </c>
      <c r="BJ246" s="26">
        <v>0</v>
      </c>
      <c r="BK246" s="26">
        <v>6.5000000000000002E-2</v>
      </c>
      <c r="BL246" s="26">
        <v>1.29</v>
      </c>
      <c r="BM246" s="26">
        <v>0</v>
      </c>
      <c r="BN246" s="26">
        <v>0.06</v>
      </c>
      <c r="BO246" s="26">
        <v>1.5225</v>
      </c>
      <c r="BP246" s="26">
        <v>0.02</v>
      </c>
      <c r="BQ246" s="26">
        <v>0.315</v>
      </c>
      <c r="BR246" s="26">
        <v>3.07</v>
      </c>
      <c r="BS246" s="26">
        <v>0.03</v>
      </c>
      <c r="BT246" s="26">
        <v>0.31</v>
      </c>
      <c r="BU246" s="26">
        <v>2.4674999999999998</v>
      </c>
      <c r="BV246" s="26">
        <v>3.5000000000000003E-2</v>
      </c>
      <c r="BW246" s="26">
        <v>0.41</v>
      </c>
      <c r="BX246" s="26">
        <v>2.605</v>
      </c>
      <c r="BY246" s="26">
        <v>0.04</v>
      </c>
      <c r="BZ246" s="26">
        <v>0.33</v>
      </c>
      <c r="CA246" s="26">
        <v>2.29</v>
      </c>
      <c r="CB246" s="26">
        <v>2.2499999999999999E-2</v>
      </c>
      <c r="CC246" s="26">
        <v>0.31</v>
      </c>
      <c r="CD246" s="26">
        <v>1.45</v>
      </c>
      <c r="CE246" s="26">
        <v>0.04</v>
      </c>
      <c r="CF246" s="26">
        <v>0.255</v>
      </c>
      <c r="CG246" s="26">
        <v>1.8</v>
      </c>
      <c r="CH246" s="26">
        <v>0.04</v>
      </c>
      <c r="CI246" s="26">
        <v>0.31</v>
      </c>
      <c r="CJ246" s="26">
        <v>2.2999999999999998</v>
      </c>
    </row>
    <row r="247" spans="1:88" x14ac:dyDescent="0.3">
      <c r="A247" t="s">
        <v>333</v>
      </c>
      <c r="B247" s="26">
        <v>0</v>
      </c>
      <c r="C247" s="26">
        <v>0.48499999999999999</v>
      </c>
      <c r="D247" s="26">
        <v>3.7974999999999999</v>
      </c>
      <c r="E247" s="26">
        <v>0.01</v>
      </c>
      <c r="F247" s="26">
        <v>0.5</v>
      </c>
      <c r="G247" s="26">
        <v>3.6349999999999998</v>
      </c>
      <c r="H247" s="26">
        <v>1.2500000000000001E-2</v>
      </c>
      <c r="I247" s="26">
        <v>0.44</v>
      </c>
      <c r="J247" s="26">
        <v>3.1524999999999999</v>
      </c>
      <c r="K247" s="26">
        <v>0</v>
      </c>
      <c r="L247" s="26">
        <v>3.5000000000000003E-2</v>
      </c>
      <c r="M247" s="26">
        <v>1.9424999999999999</v>
      </c>
      <c r="N247" s="26">
        <v>0</v>
      </c>
      <c r="O247" s="26">
        <v>0.105</v>
      </c>
      <c r="P247" s="26">
        <v>2.3725000000000001</v>
      </c>
      <c r="Q247" s="26">
        <v>0.02</v>
      </c>
      <c r="R247" s="26">
        <v>0.34</v>
      </c>
      <c r="S247" s="26">
        <v>2.5724999999999998</v>
      </c>
      <c r="T247" s="26">
        <v>0.02</v>
      </c>
      <c r="U247" s="26">
        <v>0.33</v>
      </c>
      <c r="V247" s="26">
        <v>2.5499999999999998</v>
      </c>
      <c r="W247" s="26">
        <v>0.02</v>
      </c>
      <c r="X247" s="26">
        <v>0.27500000000000002</v>
      </c>
      <c r="Y247" s="26">
        <v>2.34</v>
      </c>
      <c r="Z247" s="26">
        <v>1.2500000000000001E-2</v>
      </c>
      <c r="AA247" s="26">
        <v>0.28000000000000003</v>
      </c>
      <c r="AB247" s="26">
        <v>1.895</v>
      </c>
      <c r="AC247" s="26">
        <v>0</v>
      </c>
      <c r="AD247" s="26">
        <v>3.5000000000000003E-2</v>
      </c>
      <c r="AE247" s="26">
        <v>1.4075</v>
      </c>
      <c r="AF247" s="26">
        <v>0</v>
      </c>
      <c r="AG247" s="26">
        <v>0.03</v>
      </c>
      <c r="AH247" s="26">
        <v>1.375</v>
      </c>
      <c r="AI247" s="26">
        <v>0</v>
      </c>
      <c r="AJ247" s="26">
        <v>2.5000000000000001E-2</v>
      </c>
      <c r="AK247" s="26">
        <v>1.155</v>
      </c>
      <c r="AL247" s="26">
        <v>0</v>
      </c>
      <c r="AM247" s="26">
        <v>2.5000000000000001E-2</v>
      </c>
      <c r="AN247" s="26">
        <v>1.1174999999999999</v>
      </c>
      <c r="AO247" s="26">
        <v>0</v>
      </c>
      <c r="AP247" s="26">
        <v>5.5E-2</v>
      </c>
      <c r="AQ247" s="26">
        <v>0.88749999999999996</v>
      </c>
      <c r="AR247" s="26">
        <v>0</v>
      </c>
      <c r="AS247" s="26">
        <v>0</v>
      </c>
      <c r="AT247" s="26">
        <v>0.06</v>
      </c>
      <c r="AU247" s="26">
        <v>0</v>
      </c>
      <c r="AV247" s="26">
        <v>0</v>
      </c>
      <c r="AW247" s="26">
        <v>9.5000000000000001E-2</v>
      </c>
      <c r="AX247" s="26">
        <v>0</v>
      </c>
      <c r="AY247" s="26">
        <v>4.4999999999999998E-2</v>
      </c>
      <c r="AZ247" s="26">
        <v>0.87250000000000005</v>
      </c>
      <c r="BA247" s="26">
        <v>0</v>
      </c>
      <c r="BB247" s="26">
        <v>0.05</v>
      </c>
      <c r="BC247" s="26">
        <v>0.88249999999999995</v>
      </c>
      <c r="BD247" s="26">
        <v>0</v>
      </c>
      <c r="BE247" s="26">
        <v>0</v>
      </c>
      <c r="BF247" s="26">
        <v>0.01</v>
      </c>
      <c r="BG247" s="26">
        <v>0</v>
      </c>
      <c r="BH247" s="26">
        <v>0.04</v>
      </c>
      <c r="BI247" s="26">
        <v>0.83499999999999996</v>
      </c>
      <c r="BJ247" s="26">
        <v>0</v>
      </c>
      <c r="BK247" s="26">
        <v>4.4999999999999998E-2</v>
      </c>
      <c r="BL247" s="26">
        <v>0.71499999999999997</v>
      </c>
      <c r="BM247" s="26">
        <v>0</v>
      </c>
      <c r="BN247" s="26">
        <v>0.05</v>
      </c>
      <c r="BO247" s="26">
        <v>0.81499999999999995</v>
      </c>
      <c r="BP247" s="26">
        <v>0.02</v>
      </c>
      <c r="BQ247" s="26">
        <v>0.28999999999999998</v>
      </c>
      <c r="BR247" s="26">
        <v>2.9</v>
      </c>
      <c r="BS247" s="26">
        <v>2.5000000000000001E-2</v>
      </c>
      <c r="BT247" s="26">
        <v>0.27</v>
      </c>
      <c r="BU247" s="26">
        <v>3.165</v>
      </c>
      <c r="BV247" s="26">
        <v>0.04</v>
      </c>
      <c r="BW247" s="26">
        <v>0.28000000000000003</v>
      </c>
      <c r="BX247" s="26">
        <v>3.19</v>
      </c>
      <c r="BY247" s="26">
        <v>0.03</v>
      </c>
      <c r="BZ247" s="26">
        <v>0.27</v>
      </c>
      <c r="CA247" s="26">
        <v>2.9750000000000001</v>
      </c>
      <c r="CB247" s="26">
        <v>3.2500000000000001E-2</v>
      </c>
      <c r="CC247" s="26">
        <v>0.185</v>
      </c>
      <c r="CD247" s="26">
        <v>2.395</v>
      </c>
      <c r="CE247" s="26">
        <v>0.01</v>
      </c>
      <c r="CF247" s="26">
        <v>0.28499999999999998</v>
      </c>
      <c r="CG247" s="26">
        <v>1.2175</v>
      </c>
      <c r="CH247" s="26">
        <v>0.03</v>
      </c>
      <c r="CI247" s="26">
        <v>0.32500000000000001</v>
      </c>
      <c r="CJ247" s="26">
        <v>1.845</v>
      </c>
    </row>
    <row r="248" spans="1:88" x14ac:dyDescent="0.3">
      <c r="A248" t="s">
        <v>334</v>
      </c>
      <c r="B248" s="26">
        <v>0</v>
      </c>
      <c r="C248" s="26">
        <v>0.66500000000000004</v>
      </c>
      <c r="D248" s="26">
        <v>3.0724999999999998</v>
      </c>
      <c r="E248" s="26">
        <v>3.2500000000000001E-2</v>
      </c>
      <c r="F248" s="26">
        <v>0.71</v>
      </c>
      <c r="G248" s="26">
        <v>2.89</v>
      </c>
      <c r="H248" s="26">
        <v>3.2500000000000001E-2</v>
      </c>
      <c r="I248" s="26">
        <v>0.56000000000000005</v>
      </c>
      <c r="J248" s="26">
        <v>2.6974999999999998</v>
      </c>
      <c r="K248" s="26">
        <v>0</v>
      </c>
      <c r="L248" s="26">
        <v>0.15</v>
      </c>
      <c r="M248" s="26">
        <v>2.0625</v>
      </c>
      <c r="N248" s="26">
        <v>0.02</v>
      </c>
      <c r="O248" s="26">
        <v>0.17</v>
      </c>
      <c r="P248" s="26">
        <v>1.5725</v>
      </c>
      <c r="Q248" s="26">
        <v>4.2500000000000003E-2</v>
      </c>
      <c r="R248" s="26">
        <v>0.47</v>
      </c>
      <c r="S248" s="26">
        <v>2.3374999999999999</v>
      </c>
      <c r="T248" s="26">
        <v>4.2500000000000003E-2</v>
      </c>
      <c r="U248" s="26">
        <v>0.45500000000000002</v>
      </c>
      <c r="V248" s="26">
        <v>2.3475000000000001</v>
      </c>
      <c r="W248" s="26">
        <v>0.04</v>
      </c>
      <c r="X248" s="26">
        <v>0.36</v>
      </c>
      <c r="Y248" s="26">
        <v>1.9750000000000001</v>
      </c>
      <c r="Z248" s="26">
        <v>4.4999999999999998E-2</v>
      </c>
      <c r="AA248" s="26">
        <v>0.28999999999999998</v>
      </c>
      <c r="AB248" s="26">
        <v>1.645</v>
      </c>
      <c r="AC248" s="26">
        <v>0</v>
      </c>
      <c r="AD248" s="26">
        <v>0.03</v>
      </c>
      <c r="AE248" s="26">
        <v>1.5449999999999999</v>
      </c>
      <c r="AF248" s="26">
        <v>0</v>
      </c>
      <c r="AG248" s="26">
        <v>0.04</v>
      </c>
      <c r="AH248" s="26">
        <v>1.41</v>
      </c>
      <c r="AI248" s="26">
        <v>0</v>
      </c>
      <c r="AJ248" s="26">
        <v>0.04</v>
      </c>
      <c r="AK248" s="26">
        <v>1.2124999999999999</v>
      </c>
      <c r="AL248" s="26">
        <v>0</v>
      </c>
      <c r="AM248" s="26">
        <v>0.04</v>
      </c>
      <c r="AN248" s="26">
        <v>1.1825000000000001</v>
      </c>
      <c r="AO248" s="26">
        <v>0</v>
      </c>
      <c r="AP248" s="26">
        <v>0.04</v>
      </c>
      <c r="AQ248" s="26">
        <v>1.0325</v>
      </c>
      <c r="AR248" s="26">
        <v>0</v>
      </c>
      <c r="AS248" s="26">
        <v>0</v>
      </c>
      <c r="AT248" s="26">
        <v>0.76</v>
      </c>
      <c r="AU248" s="26">
        <v>0</v>
      </c>
      <c r="AV248" s="26">
        <v>0</v>
      </c>
      <c r="AW248" s="26">
        <v>0.9</v>
      </c>
      <c r="AX248" s="26">
        <v>0</v>
      </c>
      <c r="AY248" s="26">
        <v>4.4999999999999998E-2</v>
      </c>
      <c r="AZ248" s="26">
        <v>0.77749999999999997</v>
      </c>
      <c r="BA248" s="26">
        <v>0</v>
      </c>
      <c r="BB248" s="26">
        <v>4.4999999999999998E-2</v>
      </c>
      <c r="BC248" s="26">
        <v>0.76749999999999996</v>
      </c>
      <c r="BD248" s="26">
        <v>0</v>
      </c>
      <c r="BE248" s="26">
        <v>0</v>
      </c>
      <c r="BF248" s="26">
        <v>0.435</v>
      </c>
      <c r="BG248" s="26">
        <v>0</v>
      </c>
      <c r="BH248" s="26">
        <v>0.06</v>
      </c>
      <c r="BI248" s="26">
        <v>0.67749999999999999</v>
      </c>
      <c r="BJ248" s="26">
        <v>0</v>
      </c>
      <c r="BK248" s="26">
        <v>9.5000000000000001E-2</v>
      </c>
      <c r="BL248" s="26">
        <v>0.73750000000000004</v>
      </c>
      <c r="BM248" s="26">
        <v>0</v>
      </c>
      <c r="BN248" s="26">
        <v>0.1</v>
      </c>
      <c r="BO248" s="26">
        <v>0.69499999999999995</v>
      </c>
      <c r="BP248" s="26">
        <v>5.2499999999999998E-2</v>
      </c>
      <c r="BQ248" s="26">
        <v>0.25</v>
      </c>
      <c r="BR248" s="26">
        <v>2.3675000000000002</v>
      </c>
      <c r="BS248" s="26">
        <v>3.2500000000000001E-2</v>
      </c>
      <c r="BT248" s="26">
        <v>0.45</v>
      </c>
      <c r="BU248" s="26">
        <v>1.855</v>
      </c>
      <c r="BV248" s="26">
        <v>0.03</v>
      </c>
      <c r="BW248" s="26">
        <v>0.41</v>
      </c>
      <c r="BX248" s="26">
        <v>1.9350000000000001</v>
      </c>
      <c r="BY248" s="26">
        <v>0.02</v>
      </c>
      <c r="BZ248" s="26">
        <v>0.33500000000000002</v>
      </c>
      <c r="CA248" s="26">
        <v>1.7175</v>
      </c>
      <c r="CB248" s="26">
        <v>0.02</v>
      </c>
      <c r="CC248" s="26">
        <v>0.215</v>
      </c>
      <c r="CD248" s="26">
        <v>1.2375</v>
      </c>
      <c r="CE248" s="26">
        <v>0.03</v>
      </c>
      <c r="CF248" s="26">
        <v>0.18</v>
      </c>
      <c r="CG248" s="26">
        <v>1.6525000000000001</v>
      </c>
      <c r="CH248" s="26">
        <v>4.2500000000000003E-2</v>
      </c>
      <c r="CI248" s="26">
        <v>0.245</v>
      </c>
      <c r="CJ248" s="26">
        <v>1.35</v>
      </c>
    </row>
    <row r="249" spans="1:88" x14ac:dyDescent="0.3">
      <c r="A249" t="s">
        <v>335</v>
      </c>
      <c r="B249" s="26">
        <v>2.2499999999999999E-2</v>
      </c>
      <c r="C249" s="26">
        <v>1.2250000000000001</v>
      </c>
      <c r="D249" s="26">
        <v>3.7075</v>
      </c>
      <c r="E249" s="26">
        <v>0.03</v>
      </c>
      <c r="F249" s="26">
        <v>1.08</v>
      </c>
      <c r="G249" s="26">
        <v>3.0750000000000002</v>
      </c>
      <c r="H249" s="26">
        <v>0.03</v>
      </c>
      <c r="I249" s="26">
        <v>1</v>
      </c>
      <c r="J249" s="26">
        <v>2.8875000000000002</v>
      </c>
      <c r="K249" s="26">
        <v>0</v>
      </c>
      <c r="L249" s="26">
        <v>0.20499999999999999</v>
      </c>
      <c r="M249" s="26">
        <v>1.24</v>
      </c>
      <c r="N249" s="26">
        <v>0.01</v>
      </c>
      <c r="O249" s="26">
        <v>0.24</v>
      </c>
      <c r="P249" s="26">
        <v>1.1425000000000001</v>
      </c>
      <c r="Q249" s="26">
        <v>4.2500000000000003E-2</v>
      </c>
      <c r="R249" s="26">
        <v>0.81499999999999995</v>
      </c>
      <c r="S249" s="26">
        <v>2.5074999999999998</v>
      </c>
      <c r="T249" s="26">
        <v>4.2500000000000003E-2</v>
      </c>
      <c r="U249" s="26">
        <v>0.8</v>
      </c>
      <c r="V249" s="26">
        <v>2.5</v>
      </c>
      <c r="W249" s="26">
        <v>0.04</v>
      </c>
      <c r="X249" s="26">
        <v>0.64</v>
      </c>
      <c r="Y249" s="26">
        <v>2.77</v>
      </c>
      <c r="Z249" s="26">
        <v>3.2500000000000001E-2</v>
      </c>
      <c r="AA249" s="26">
        <v>0.58499999999999996</v>
      </c>
      <c r="AB249" s="26">
        <v>2.3849999999999998</v>
      </c>
      <c r="AC249" s="26">
        <v>0</v>
      </c>
      <c r="AD249" s="26">
        <v>7.0000000000000007E-2</v>
      </c>
      <c r="AE249" s="26">
        <v>1.47</v>
      </c>
      <c r="AF249" s="26">
        <v>0</v>
      </c>
      <c r="AG249" s="26">
        <v>0.09</v>
      </c>
      <c r="AH249" s="26">
        <v>1.39</v>
      </c>
      <c r="AI249" s="26">
        <v>0</v>
      </c>
      <c r="AJ249" s="26">
        <v>7.4999999999999997E-2</v>
      </c>
      <c r="AK249" s="26">
        <v>1.2175</v>
      </c>
      <c r="AL249" s="26">
        <v>0</v>
      </c>
      <c r="AM249" s="26">
        <v>7.4999999999999997E-2</v>
      </c>
      <c r="AN249" s="26">
        <v>1.1850000000000001</v>
      </c>
      <c r="AO249" s="26">
        <v>0</v>
      </c>
      <c r="AP249" s="26">
        <v>8.5000000000000006E-2</v>
      </c>
      <c r="AQ249" s="26">
        <v>0.92749999999999999</v>
      </c>
      <c r="AR249" s="26">
        <v>0</v>
      </c>
      <c r="AS249" s="26">
        <v>0.01</v>
      </c>
      <c r="AT249" s="26">
        <v>0.96250000000000002</v>
      </c>
      <c r="AU249" s="26">
        <v>0</v>
      </c>
      <c r="AV249" s="26">
        <v>0.02</v>
      </c>
      <c r="AW249" s="26">
        <v>0.91</v>
      </c>
      <c r="AX249" s="26">
        <v>0</v>
      </c>
      <c r="AY249" s="26">
        <v>7.4999999999999997E-2</v>
      </c>
      <c r="AZ249" s="26">
        <v>1.0349999999999999</v>
      </c>
      <c r="BA249" s="26">
        <v>0</v>
      </c>
      <c r="BB249" s="26">
        <v>7.4999999999999997E-2</v>
      </c>
      <c r="BC249" s="26">
        <v>1.0375000000000001</v>
      </c>
      <c r="BD249" s="26">
        <v>0</v>
      </c>
      <c r="BE249" s="26">
        <v>0</v>
      </c>
      <c r="BF249" s="26">
        <v>0.56499999999999995</v>
      </c>
      <c r="BG249" s="26">
        <v>0</v>
      </c>
      <c r="BH249" s="26">
        <v>7.4999999999999997E-2</v>
      </c>
      <c r="BI249" s="26">
        <v>0.96250000000000002</v>
      </c>
      <c r="BJ249" s="26">
        <v>0</v>
      </c>
      <c r="BK249" s="26">
        <v>5.5E-2</v>
      </c>
      <c r="BL249" s="26">
        <v>0.755</v>
      </c>
      <c r="BM249" s="26">
        <v>0</v>
      </c>
      <c r="BN249" s="26">
        <v>6.5000000000000002E-2</v>
      </c>
      <c r="BO249" s="26">
        <v>0.86750000000000005</v>
      </c>
      <c r="BP249" s="26">
        <v>4.4999999999999998E-2</v>
      </c>
      <c r="BQ249" s="26">
        <v>0.86499999999999999</v>
      </c>
      <c r="BR249" s="26">
        <v>3.7</v>
      </c>
      <c r="BS249" s="26">
        <v>5.2499999999999998E-2</v>
      </c>
      <c r="BT249" s="26">
        <v>0.74</v>
      </c>
      <c r="BU249" s="26">
        <v>3.2324999999999999</v>
      </c>
      <c r="BV249" s="26">
        <v>5.2499999999999998E-2</v>
      </c>
      <c r="BW249" s="26">
        <v>0.71</v>
      </c>
      <c r="BX249" s="26">
        <v>3.0175000000000001</v>
      </c>
      <c r="BY249" s="26">
        <v>5.2499999999999998E-2</v>
      </c>
      <c r="BZ249" s="26">
        <v>0.43</v>
      </c>
      <c r="CA249" s="26">
        <v>2.2524999999999999</v>
      </c>
      <c r="CB249" s="26">
        <v>0.05</v>
      </c>
      <c r="CC249" s="26">
        <v>0.29499999999999998</v>
      </c>
      <c r="CD249" s="26">
        <v>2.085</v>
      </c>
      <c r="CE249" s="26">
        <v>0.05</v>
      </c>
      <c r="CF249" s="26">
        <v>0.32</v>
      </c>
      <c r="CG249" s="26">
        <v>1.3875</v>
      </c>
      <c r="CH249" s="26">
        <v>7.0000000000000007E-2</v>
      </c>
      <c r="CI249" s="26">
        <v>0.34499999999999997</v>
      </c>
      <c r="CJ249" s="26">
        <v>1.9575</v>
      </c>
    </row>
    <row r="250" spans="1:88" x14ac:dyDescent="0.3">
      <c r="A250" t="s">
        <v>336</v>
      </c>
      <c r="B250" s="26">
        <v>0.01</v>
      </c>
      <c r="C250" s="26">
        <v>0.96</v>
      </c>
      <c r="D250" s="26">
        <v>3.7974999999999999</v>
      </c>
      <c r="E250" s="26">
        <v>2.2499999999999999E-2</v>
      </c>
      <c r="F250" s="26">
        <v>0.89500000000000002</v>
      </c>
      <c r="G250" s="26">
        <v>3.2625000000000002</v>
      </c>
      <c r="H250" s="26">
        <v>2.2499999999999999E-2</v>
      </c>
      <c r="I250" s="26">
        <v>0.71</v>
      </c>
      <c r="J250" s="26">
        <v>3.2675000000000001</v>
      </c>
      <c r="K250" s="26">
        <v>0</v>
      </c>
      <c r="L250" s="26">
        <v>9.5000000000000001E-2</v>
      </c>
      <c r="M250" s="26">
        <v>1.2175</v>
      </c>
      <c r="N250" s="26">
        <v>0.01</v>
      </c>
      <c r="O250" s="26">
        <v>0.125</v>
      </c>
      <c r="P250" s="26">
        <v>1.46</v>
      </c>
      <c r="Q250" s="26">
        <v>0.02</v>
      </c>
      <c r="R250" s="26">
        <v>0.56999999999999995</v>
      </c>
      <c r="S250" s="26">
        <v>3.0074999999999998</v>
      </c>
      <c r="T250" s="26">
        <v>0.02</v>
      </c>
      <c r="U250" s="26">
        <v>0.56999999999999995</v>
      </c>
      <c r="V250" s="26">
        <v>2.96</v>
      </c>
      <c r="W250" s="26">
        <v>3.5000000000000003E-2</v>
      </c>
      <c r="X250" s="26">
        <v>0.52</v>
      </c>
      <c r="Y250" s="26">
        <v>2.69</v>
      </c>
      <c r="Z250" s="26">
        <v>3.5000000000000003E-2</v>
      </c>
      <c r="AA250" s="26">
        <v>0.48499999999999999</v>
      </c>
      <c r="AB250" s="26">
        <v>2.4125000000000001</v>
      </c>
      <c r="AC250" s="26">
        <v>0</v>
      </c>
      <c r="AD250" s="26">
        <v>4.4999999999999998E-2</v>
      </c>
      <c r="AE250" s="26">
        <v>1.7549999999999999</v>
      </c>
      <c r="AF250" s="26">
        <v>0</v>
      </c>
      <c r="AG250" s="26">
        <v>5.5E-2</v>
      </c>
      <c r="AH250" s="26">
        <v>1.845</v>
      </c>
      <c r="AI250" s="26">
        <v>0</v>
      </c>
      <c r="AJ250" s="26">
        <v>5.5E-2</v>
      </c>
      <c r="AK250" s="26">
        <v>1.73</v>
      </c>
      <c r="AL250" s="26">
        <v>0</v>
      </c>
      <c r="AM250" s="26">
        <v>5.5E-2</v>
      </c>
      <c r="AN250" s="26">
        <v>1.68</v>
      </c>
      <c r="AO250" s="26">
        <v>0</v>
      </c>
      <c r="AP250" s="26">
        <v>0.06</v>
      </c>
      <c r="AQ250" s="26">
        <v>1.28</v>
      </c>
      <c r="AR250" s="26">
        <v>0</v>
      </c>
      <c r="AS250" s="26">
        <v>5.0000000000000001E-3</v>
      </c>
      <c r="AT250" s="26">
        <v>1.7825</v>
      </c>
      <c r="AU250" s="26">
        <v>0</v>
      </c>
      <c r="AV250" s="26">
        <v>0.01</v>
      </c>
      <c r="AW250" s="26">
        <v>1.155</v>
      </c>
      <c r="AX250" s="26">
        <v>0</v>
      </c>
      <c r="AY250" s="26">
        <v>6.5000000000000002E-2</v>
      </c>
      <c r="AZ250" s="26">
        <v>1.1475</v>
      </c>
      <c r="BA250" s="26">
        <v>0</v>
      </c>
      <c r="BB250" s="26">
        <v>7.4999999999999997E-2</v>
      </c>
      <c r="BC250" s="26">
        <v>1.135</v>
      </c>
      <c r="BD250" s="26">
        <v>0</v>
      </c>
      <c r="BE250" s="26">
        <v>0</v>
      </c>
      <c r="BF250" s="26">
        <v>1.1225000000000001</v>
      </c>
      <c r="BG250" s="26">
        <v>0</v>
      </c>
      <c r="BH250" s="26">
        <v>7.0000000000000007E-2</v>
      </c>
      <c r="BI250" s="26">
        <v>1.04</v>
      </c>
      <c r="BJ250" s="26">
        <v>0</v>
      </c>
      <c r="BK250" s="26">
        <v>7.4999999999999997E-2</v>
      </c>
      <c r="BL250" s="26">
        <v>0.88</v>
      </c>
      <c r="BM250" s="26">
        <v>0</v>
      </c>
      <c r="BN250" s="26">
        <v>0.06</v>
      </c>
      <c r="BO250" s="26">
        <v>0.94750000000000001</v>
      </c>
      <c r="BP250" s="26">
        <v>2.2499999999999999E-2</v>
      </c>
      <c r="BQ250" s="26">
        <v>0.53500000000000003</v>
      </c>
      <c r="BR250" s="26">
        <v>2.7250000000000001</v>
      </c>
      <c r="BS250" s="26">
        <v>0.02</v>
      </c>
      <c r="BT250" s="26">
        <v>0.58499999999999996</v>
      </c>
      <c r="BU250" s="26">
        <v>2.1324999999999998</v>
      </c>
      <c r="BV250" s="26">
        <v>0.02</v>
      </c>
      <c r="BW250" s="26">
        <v>0.63500000000000001</v>
      </c>
      <c r="BX250" s="26">
        <v>1.9375</v>
      </c>
      <c r="BY250" s="26">
        <v>1.4999999999999999E-2</v>
      </c>
      <c r="BZ250" s="26">
        <v>0.59499999999999997</v>
      </c>
      <c r="CA250" s="26">
        <v>1.8325</v>
      </c>
      <c r="CB250" s="26">
        <v>0.02</v>
      </c>
      <c r="CC250" s="26">
        <v>0.42499999999999999</v>
      </c>
      <c r="CD250" s="26">
        <v>2.1025</v>
      </c>
      <c r="CE250" s="26">
        <v>3.2500000000000001E-2</v>
      </c>
      <c r="CF250" s="26">
        <v>0.32</v>
      </c>
      <c r="CG250" s="26">
        <v>1.5449999999999999</v>
      </c>
      <c r="CH250" s="26">
        <v>0.03</v>
      </c>
      <c r="CI250" s="26">
        <v>0.46</v>
      </c>
      <c r="CJ250" s="26">
        <v>1.9075</v>
      </c>
    </row>
    <row r="251" spans="1:88" x14ac:dyDescent="0.3">
      <c r="A251" t="s">
        <v>337</v>
      </c>
      <c r="B251" s="26">
        <v>2.5000000000000001E-3</v>
      </c>
      <c r="C251" s="26">
        <v>1.6</v>
      </c>
      <c r="D251" s="26">
        <v>2.9925000000000002</v>
      </c>
      <c r="E251" s="26">
        <v>0.02</v>
      </c>
      <c r="F251" s="26">
        <v>0.98</v>
      </c>
      <c r="G251" s="26">
        <v>2.7050000000000001</v>
      </c>
      <c r="H251" s="26">
        <v>0.03</v>
      </c>
      <c r="I251" s="26">
        <v>0.81499999999999995</v>
      </c>
      <c r="J251" s="26">
        <v>2.5775000000000001</v>
      </c>
      <c r="K251" s="26">
        <v>0</v>
      </c>
      <c r="L251" s="26">
        <v>0.14000000000000001</v>
      </c>
      <c r="M251" s="26">
        <v>0.745</v>
      </c>
      <c r="N251" s="26">
        <v>0</v>
      </c>
      <c r="O251" s="26">
        <v>0.12</v>
      </c>
      <c r="P251" s="26">
        <v>0.9375</v>
      </c>
      <c r="Q251" s="26">
        <v>3.2500000000000001E-2</v>
      </c>
      <c r="R251" s="26">
        <v>0.62</v>
      </c>
      <c r="S251" s="26">
        <v>1.97</v>
      </c>
      <c r="T251" s="26">
        <v>3.2500000000000001E-2</v>
      </c>
      <c r="U251" s="26">
        <v>0.6</v>
      </c>
      <c r="V251" s="26">
        <v>1.94</v>
      </c>
      <c r="W251" s="26">
        <v>2.75E-2</v>
      </c>
      <c r="X251" s="26">
        <v>0.51</v>
      </c>
      <c r="Y251" s="26">
        <v>1.8049999999999999</v>
      </c>
      <c r="Z251" s="26">
        <v>2.5000000000000001E-2</v>
      </c>
      <c r="AA251" s="26">
        <v>0.41</v>
      </c>
      <c r="AB251" s="26">
        <v>1.5549999999999999</v>
      </c>
      <c r="AC251" s="26">
        <v>0</v>
      </c>
      <c r="AD251" s="26">
        <v>1.4999999999999999E-2</v>
      </c>
      <c r="AE251" s="26">
        <v>2.6150000000000002</v>
      </c>
      <c r="AF251" s="26">
        <v>0</v>
      </c>
      <c r="AG251" s="26">
        <v>0.02</v>
      </c>
      <c r="AH251" s="26">
        <v>2.6825000000000001</v>
      </c>
      <c r="AI251" s="26">
        <v>0</v>
      </c>
      <c r="AJ251" s="26">
        <v>0.02</v>
      </c>
      <c r="AK251" s="26">
        <v>2.5175000000000001</v>
      </c>
      <c r="AL251" s="26">
        <v>0</v>
      </c>
      <c r="AM251" s="26">
        <v>0.02</v>
      </c>
      <c r="AN251" s="26">
        <v>2.4474999999999998</v>
      </c>
      <c r="AO251" s="26">
        <v>0</v>
      </c>
      <c r="AP251" s="26">
        <v>3.5000000000000003E-2</v>
      </c>
      <c r="AQ251" s="26">
        <v>1.925</v>
      </c>
      <c r="AR251" s="26">
        <v>0</v>
      </c>
      <c r="AS251" s="26">
        <v>5.0000000000000001E-3</v>
      </c>
      <c r="AT251" s="26">
        <v>1.6875</v>
      </c>
      <c r="AU251" s="26">
        <v>0</v>
      </c>
      <c r="AV251" s="26">
        <v>5.0000000000000001E-3</v>
      </c>
      <c r="AW251" s="26">
        <v>1.1775</v>
      </c>
      <c r="AX251" s="26">
        <v>0</v>
      </c>
      <c r="AY251" s="26">
        <v>0.03</v>
      </c>
      <c r="AZ251" s="26">
        <v>1.675</v>
      </c>
      <c r="BA251" s="26">
        <v>0</v>
      </c>
      <c r="BB251" s="26">
        <v>0.03</v>
      </c>
      <c r="BC251" s="26">
        <v>1.645</v>
      </c>
      <c r="BD251" s="26">
        <v>0</v>
      </c>
      <c r="BE251" s="26">
        <v>0</v>
      </c>
      <c r="BF251" s="26">
        <v>1.5925</v>
      </c>
      <c r="BG251" s="26">
        <v>0</v>
      </c>
      <c r="BH251" s="26">
        <v>0.03</v>
      </c>
      <c r="BI251" s="26">
        <v>1.5049999999999999</v>
      </c>
      <c r="BJ251" s="26">
        <v>0</v>
      </c>
      <c r="BK251" s="26">
        <v>0.03</v>
      </c>
      <c r="BL251" s="26">
        <v>1.0575000000000001</v>
      </c>
      <c r="BM251" s="26">
        <v>0</v>
      </c>
      <c r="BN251" s="26">
        <v>0.03</v>
      </c>
      <c r="BO251" s="26">
        <v>1.2675000000000001</v>
      </c>
      <c r="BP251" s="26">
        <v>3.2500000000000001E-2</v>
      </c>
      <c r="BQ251" s="26">
        <v>0.44</v>
      </c>
      <c r="BR251" s="26">
        <v>2.1825000000000001</v>
      </c>
      <c r="BS251" s="26">
        <v>0.03</v>
      </c>
      <c r="BT251" s="26">
        <v>0.43</v>
      </c>
      <c r="BU251" s="26">
        <v>1.8049999999999999</v>
      </c>
      <c r="BV251" s="26">
        <v>3.2500000000000001E-2</v>
      </c>
      <c r="BW251" s="26">
        <v>0.505</v>
      </c>
      <c r="BX251" s="26">
        <v>1.8574999999999999</v>
      </c>
      <c r="BY251" s="26">
        <v>5.5E-2</v>
      </c>
      <c r="BZ251" s="26">
        <v>0.61499999999999999</v>
      </c>
      <c r="CA251" s="26">
        <v>1.5375000000000001</v>
      </c>
      <c r="CB251" s="26">
        <v>0.04</v>
      </c>
      <c r="CC251" s="26">
        <v>0.375</v>
      </c>
      <c r="CD251" s="26">
        <v>1.0649999999999999</v>
      </c>
      <c r="CE251" s="26">
        <v>2.2499999999999999E-2</v>
      </c>
      <c r="CF251" s="26">
        <v>0.245</v>
      </c>
      <c r="CG251" s="26">
        <v>1.54</v>
      </c>
      <c r="CH251" s="26">
        <v>0.03</v>
      </c>
      <c r="CI251" s="26">
        <v>0.39</v>
      </c>
      <c r="CJ251" s="26">
        <v>1.365</v>
      </c>
    </row>
    <row r="252" spans="1:88" x14ac:dyDescent="0.3">
      <c r="A252" t="s">
        <v>338</v>
      </c>
      <c r="B252" s="26">
        <v>0.08</v>
      </c>
      <c r="C252" s="26">
        <v>1.4550000000000001</v>
      </c>
      <c r="D252" s="26">
        <v>3.6425000000000001</v>
      </c>
      <c r="E252" s="26">
        <v>0.05</v>
      </c>
      <c r="F252" s="26">
        <v>0.95</v>
      </c>
      <c r="G252" s="26">
        <v>3.0049999999999999</v>
      </c>
      <c r="H252" s="26">
        <v>4.2500000000000003E-2</v>
      </c>
      <c r="I252" s="26">
        <v>0.85</v>
      </c>
      <c r="J252" s="26">
        <v>2.4975000000000001</v>
      </c>
      <c r="K252" s="26">
        <v>0</v>
      </c>
      <c r="L252" s="26">
        <v>0.16</v>
      </c>
      <c r="M252" s="26">
        <v>1.9475</v>
      </c>
      <c r="N252" s="26">
        <v>0</v>
      </c>
      <c r="O252" s="26">
        <v>0.13</v>
      </c>
      <c r="P252" s="26">
        <v>2.2225000000000001</v>
      </c>
      <c r="Q252" s="26">
        <v>0.05</v>
      </c>
      <c r="R252" s="26">
        <v>0.745</v>
      </c>
      <c r="S252" s="26">
        <v>2.5550000000000002</v>
      </c>
      <c r="T252" s="26">
        <v>0.05</v>
      </c>
      <c r="U252" s="26">
        <v>0.72499999999999998</v>
      </c>
      <c r="V252" s="26">
        <v>2.4975000000000001</v>
      </c>
      <c r="W252" s="26">
        <v>0.04</v>
      </c>
      <c r="X252" s="26">
        <v>0.56999999999999995</v>
      </c>
      <c r="Y252" s="26">
        <v>2.1225000000000001</v>
      </c>
      <c r="Z252" s="26">
        <v>0.03</v>
      </c>
      <c r="AA252" s="26">
        <v>0.495</v>
      </c>
      <c r="AB252" s="26">
        <v>1.7175</v>
      </c>
      <c r="AC252" s="26">
        <v>0</v>
      </c>
      <c r="AD252" s="26">
        <v>5.5E-2</v>
      </c>
      <c r="AE252" s="26">
        <v>1.73</v>
      </c>
      <c r="AF252" s="26">
        <v>0</v>
      </c>
      <c r="AG252" s="26">
        <v>4.4999999999999998E-2</v>
      </c>
      <c r="AH252" s="26">
        <v>1.5874999999999999</v>
      </c>
      <c r="AI252" s="26">
        <v>0</v>
      </c>
      <c r="AJ252" s="26">
        <v>6.5000000000000002E-2</v>
      </c>
      <c r="AK252" s="26">
        <v>1.3725000000000001</v>
      </c>
      <c r="AL252" s="26">
        <v>0</v>
      </c>
      <c r="AM252" s="26">
        <v>6.5000000000000002E-2</v>
      </c>
      <c r="AN252" s="26">
        <v>1.3325</v>
      </c>
      <c r="AO252" s="26">
        <v>0</v>
      </c>
      <c r="AP252" s="26">
        <v>0.05</v>
      </c>
      <c r="AQ252" s="26">
        <v>1.1375</v>
      </c>
      <c r="AR252" s="26">
        <v>0</v>
      </c>
      <c r="AS252" s="26">
        <v>0.01</v>
      </c>
      <c r="AT252" s="26">
        <v>2.4649999999999999</v>
      </c>
      <c r="AU252" s="26">
        <v>0</v>
      </c>
      <c r="AV252" s="26">
        <v>0.01</v>
      </c>
      <c r="AW252" s="26">
        <v>2.25</v>
      </c>
      <c r="AX252" s="26">
        <v>0</v>
      </c>
      <c r="AY252" s="26">
        <v>6.5000000000000002E-2</v>
      </c>
      <c r="AZ252" s="26">
        <v>1.1299999999999999</v>
      </c>
      <c r="BA252" s="26">
        <v>0</v>
      </c>
      <c r="BB252" s="26">
        <v>6.5000000000000002E-2</v>
      </c>
      <c r="BC252" s="26">
        <v>1.1174999999999999</v>
      </c>
      <c r="BD252" s="26">
        <v>0</v>
      </c>
      <c r="BE252" s="26">
        <v>0</v>
      </c>
      <c r="BF252" s="26">
        <v>0.69499999999999995</v>
      </c>
      <c r="BG252" s="26">
        <v>0</v>
      </c>
      <c r="BH252" s="26">
        <v>0.06</v>
      </c>
      <c r="BI252" s="26">
        <v>1.0075000000000001</v>
      </c>
      <c r="BJ252" s="26">
        <v>0</v>
      </c>
      <c r="BK252" s="26">
        <v>4.4999999999999998E-2</v>
      </c>
      <c r="BL252" s="26">
        <v>1.0449999999999999</v>
      </c>
      <c r="BM252" s="26">
        <v>0</v>
      </c>
      <c r="BN252" s="26">
        <v>5.5E-2</v>
      </c>
      <c r="BO252" s="26">
        <v>0.95499999999999996</v>
      </c>
      <c r="BP252" s="26">
        <v>6.5000000000000002E-2</v>
      </c>
      <c r="BQ252" s="26">
        <v>0.72</v>
      </c>
      <c r="BR252" s="26">
        <v>2.87</v>
      </c>
      <c r="BS252" s="26">
        <v>6.25E-2</v>
      </c>
      <c r="BT252" s="26">
        <v>0.56499999999999995</v>
      </c>
      <c r="BU252" s="26">
        <v>2.96</v>
      </c>
      <c r="BV252" s="26">
        <v>6.25E-2</v>
      </c>
      <c r="BW252" s="26">
        <v>0.52</v>
      </c>
      <c r="BX252" s="26">
        <v>2.9624999999999999</v>
      </c>
      <c r="BY252" s="26">
        <v>0.06</v>
      </c>
      <c r="BZ252" s="26">
        <v>0.375</v>
      </c>
      <c r="CA252" s="26">
        <v>2.5775000000000001</v>
      </c>
      <c r="CB252" s="26">
        <v>4.2500000000000003E-2</v>
      </c>
      <c r="CC252" s="26">
        <v>0.28999999999999998</v>
      </c>
      <c r="CD252" s="26">
        <v>1.915</v>
      </c>
      <c r="CE252" s="26">
        <v>0.02</v>
      </c>
      <c r="CF252" s="26">
        <v>0.32</v>
      </c>
      <c r="CG252" s="26">
        <v>1.675</v>
      </c>
      <c r="CH252" s="26">
        <v>0.03</v>
      </c>
      <c r="CI252" s="26">
        <v>0.45</v>
      </c>
      <c r="CJ252" s="26">
        <v>1.8825000000000001</v>
      </c>
    </row>
    <row r="253" spans="1:88" x14ac:dyDescent="0.3">
      <c r="A253" t="s">
        <v>113</v>
      </c>
      <c r="B253" s="26">
        <v>2.5000000000000001E-2</v>
      </c>
      <c r="C253" s="26">
        <v>1.0049999999999999</v>
      </c>
      <c r="D253" s="26">
        <v>2.76</v>
      </c>
      <c r="E253" s="26">
        <v>3.2500000000000001E-2</v>
      </c>
      <c r="F253" s="26">
        <v>0.84</v>
      </c>
      <c r="G253" s="26">
        <v>2.9925000000000002</v>
      </c>
      <c r="H253" s="26">
        <v>3.2500000000000001E-2</v>
      </c>
      <c r="I253" s="26">
        <v>0.72</v>
      </c>
      <c r="J253" s="26">
        <v>2.5874999999999999</v>
      </c>
      <c r="K253" s="26">
        <v>0</v>
      </c>
      <c r="L253" s="26">
        <v>0.11</v>
      </c>
      <c r="M253" s="26">
        <v>1.4924999999999999</v>
      </c>
      <c r="N253" s="26">
        <v>0.01</v>
      </c>
      <c r="O253" s="26">
        <v>0.17</v>
      </c>
      <c r="P253" s="26">
        <v>1.36</v>
      </c>
      <c r="Q253" s="26">
        <v>4.2500000000000003E-2</v>
      </c>
      <c r="R253" s="26">
        <v>0.51</v>
      </c>
      <c r="S253" s="26">
        <v>2.0924999999999998</v>
      </c>
      <c r="T253" s="26">
        <v>4.2500000000000003E-2</v>
      </c>
      <c r="U253" s="26">
        <v>0.495</v>
      </c>
      <c r="V253" s="26">
        <v>2.0474999999999999</v>
      </c>
      <c r="W253" s="26">
        <v>3.2500000000000001E-2</v>
      </c>
      <c r="X253" s="26">
        <v>0.39500000000000002</v>
      </c>
      <c r="Y253" s="26">
        <v>1.7275</v>
      </c>
      <c r="Z253" s="26">
        <v>0.03</v>
      </c>
      <c r="AA253" s="26">
        <v>0.35</v>
      </c>
      <c r="AB253" s="26">
        <v>1.5325</v>
      </c>
      <c r="AC253" s="26">
        <v>0</v>
      </c>
      <c r="AD253" s="26">
        <v>0.1</v>
      </c>
      <c r="AE253" s="26">
        <v>1.6950000000000001</v>
      </c>
      <c r="AF253" s="26">
        <v>0</v>
      </c>
      <c r="AG253" s="26">
        <v>9.5000000000000001E-2</v>
      </c>
      <c r="AH253" s="26">
        <v>1.7275</v>
      </c>
      <c r="AI253" s="26">
        <v>0</v>
      </c>
      <c r="AJ253" s="26">
        <v>8.5000000000000006E-2</v>
      </c>
      <c r="AK253" s="26">
        <v>1.4950000000000001</v>
      </c>
      <c r="AL253" s="26">
        <v>0</v>
      </c>
      <c r="AM253" s="26">
        <v>8.5000000000000006E-2</v>
      </c>
      <c r="AN253" s="26">
        <v>1.45</v>
      </c>
      <c r="AO253" s="26">
        <v>0</v>
      </c>
      <c r="AP253" s="26">
        <v>6.5000000000000002E-2</v>
      </c>
      <c r="AQ253" s="26">
        <v>1.1299999999999999</v>
      </c>
      <c r="AR253" s="26">
        <v>0</v>
      </c>
      <c r="AS253" s="26">
        <v>0.02</v>
      </c>
      <c r="AT253" s="26">
        <v>0.81</v>
      </c>
      <c r="AU253" s="26">
        <v>0</v>
      </c>
      <c r="AV253" s="26">
        <v>1.4999999999999999E-2</v>
      </c>
      <c r="AW253" s="26">
        <v>0.46250000000000002</v>
      </c>
      <c r="AX253" s="26">
        <v>0</v>
      </c>
      <c r="AY253" s="26">
        <v>4.4999999999999998E-2</v>
      </c>
      <c r="AZ253" s="26">
        <v>0.95499999999999996</v>
      </c>
      <c r="BA253" s="26">
        <v>0</v>
      </c>
      <c r="BB253" s="26">
        <v>4.4999999999999998E-2</v>
      </c>
      <c r="BC253" s="26">
        <v>0.95</v>
      </c>
      <c r="BD253" s="26">
        <v>0</v>
      </c>
      <c r="BE253" s="26">
        <v>0</v>
      </c>
      <c r="BF253" s="26">
        <v>0.22500000000000001</v>
      </c>
      <c r="BG253" s="26">
        <v>0</v>
      </c>
      <c r="BH253" s="26">
        <v>0.05</v>
      </c>
      <c r="BI253" s="26">
        <v>0.89500000000000002</v>
      </c>
      <c r="BJ253" s="26">
        <v>0</v>
      </c>
      <c r="BK253" s="26">
        <v>4.4999999999999998E-2</v>
      </c>
      <c r="BL253" s="26">
        <v>1.1000000000000001</v>
      </c>
      <c r="BM253" s="26">
        <v>0</v>
      </c>
      <c r="BN253" s="26">
        <v>0.05</v>
      </c>
      <c r="BO253" s="26">
        <v>1.1924999999999999</v>
      </c>
      <c r="BP253" s="26">
        <v>0.04</v>
      </c>
      <c r="BQ253" s="26">
        <v>0.63</v>
      </c>
      <c r="BR253" s="26">
        <v>3.12</v>
      </c>
      <c r="BS253" s="26">
        <v>0.05</v>
      </c>
      <c r="BT253" s="26">
        <v>0.44</v>
      </c>
      <c r="BU253" s="26">
        <v>2.27</v>
      </c>
      <c r="BV253" s="26">
        <v>0.05</v>
      </c>
      <c r="BW253" s="26">
        <v>0.46500000000000002</v>
      </c>
      <c r="BX253" s="26">
        <v>2.4</v>
      </c>
      <c r="BY253" s="26">
        <v>0.05</v>
      </c>
      <c r="BZ253" s="26">
        <v>0.33</v>
      </c>
      <c r="CA253" s="26">
        <v>1.845</v>
      </c>
      <c r="CB253" s="26">
        <v>0.03</v>
      </c>
      <c r="CC253" s="26">
        <v>0.21</v>
      </c>
      <c r="CD253" s="26">
        <v>1.62</v>
      </c>
      <c r="CE253" s="26">
        <v>0.02</v>
      </c>
      <c r="CF253" s="26">
        <v>0.20499999999999999</v>
      </c>
      <c r="CG253" s="26">
        <v>1.0175000000000001</v>
      </c>
      <c r="CH253" s="26">
        <v>5.5E-2</v>
      </c>
      <c r="CI253" s="26">
        <v>0.30499999999999999</v>
      </c>
      <c r="CJ253" s="26">
        <v>1.36</v>
      </c>
    </row>
    <row r="254" spans="1:88" x14ac:dyDescent="0.3">
      <c r="A254" t="s">
        <v>339</v>
      </c>
      <c r="B254" s="26">
        <v>0</v>
      </c>
      <c r="C254" s="26">
        <v>0.59499999999999997</v>
      </c>
      <c r="D254" s="26">
        <v>2.8250000000000002</v>
      </c>
      <c r="E254" s="26">
        <v>0.01</v>
      </c>
      <c r="F254" s="26">
        <v>0.435</v>
      </c>
      <c r="G254" s="26">
        <v>3.23</v>
      </c>
      <c r="H254" s="26">
        <v>0.01</v>
      </c>
      <c r="I254" s="26">
        <v>0.45</v>
      </c>
      <c r="J254" s="26">
        <v>2.9950000000000001</v>
      </c>
      <c r="K254" s="26">
        <v>0</v>
      </c>
      <c r="L254" s="26">
        <v>0.05</v>
      </c>
      <c r="M254" s="26">
        <v>1.1274999999999999</v>
      </c>
      <c r="N254" s="26">
        <v>0</v>
      </c>
      <c r="O254" s="26">
        <v>0.11</v>
      </c>
      <c r="P254" s="26">
        <v>1.5249999999999999</v>
      </c>
      <c r="Q254" s="26">
        <v>1.2500000000000001E-2</v>
      </c>
      <c r="R254" s="26">
        <v>0.44500000000000001</v>
      </c>
      <c r="S254" s="26">
        <v>2.5874999999999999</v>
      </c>
      <c r="T254" s="26">
        <v>1.2500000000000001E-2</v>
      </c>
      <c r="U254" s="26">
        <v>0.45</v>
      </c>
      <c r="V254" s="26">
        <v>2.5499999999999998</v>
      </c>
      <c r="W254" s="26">
        <v>0.01</v>
      </c>
      <c r="X254" s="26">
        <v>0.38</v>
      </c>
      <c r="Y254" s="26">
        <v>2.2974999999999999</v>
      </c>
      <c r="Z254" s="26">
        <v>1.2500000000000001E-2</v>
      </c>
      <c r="AA254" s="26">
        <v>0.33</v>
      </c>
      <c r="AB254" s="26">
        <v>2.4175</v>
      </c>
      <c r="AC254" s="26">
        <v>0</v>
      </c>
      <c r="AD254" s="26">
        <v>0.02</v>
      </c>
      <c r="AE254" s="26">
        <v>1.6225000000000001</v>
      </c>
      <c r="AF254" s="26">
        <v>0</v>
      </c>
      <c r="AG254" s="26">
        <v>0.02</v>
      </c>
      <c r="AH254" s="26">
        <v>1.615</v>
      </c>
      <c r="AI254" s="26">
        <v>0</v>
      </c>
      <c r="AJ254" s="26">
        <v>2.5000000000000001E-2</v>
      </c>
      <c r="AK254" s="26">
        <v>1.4275</v>
      </c>
      <c r="AL254" s="26">
        <v>0</v>
      </c>
      <c r="AM254" s="26">
        <v>0.03</v>
      </c>
      <c r="AN254" s="26">
        <v>1.3925000000000001</v>
      </c>
      <c r="AO254" s="26">
        <v>0</v>
      </c>
      <c r="AP254" s="26">
        <v>0.04</v>
      </c>
      <c r="AQ254" s="26">
        <v>1.1299999999999999</v>
      </c>
      <c r="AR254" s="26">
        <v>0</v>
      </c>
      <c r="AS254" s="26">
        <v>0</v>
      </c>
      <c r="AT254" s="26">
        <v>0.65</v>
      </c>
      <c r="AU254" s="26">
        <v>0</v>
      </c>
      <c r="AV254" s="26">
        <v>0</v>
      </c>
      <c r="AW254" s="26">
        <v>0.55500000000000005</v>
      </c>
      <c r="AX254" s="26">
        <v>0</v>
      </c>
      <c r="AY254" s="26">
        <v>0.04</v>
      </c>
      <c r="AZ254" s="26">
        <v>1.0774999999999999</v>
      </c>
      <c r="BA254" s="26">
        <v>0</v>
      </c>
      <c r="BB254" s="26">
        <v>0.04</v>
      </c>
      <c r="BC254" s="26">
        <v>1.06</v>
      </c>
      <c r="BD254" s="26">
        <v>0</v>
      </c>
      <c r="BE254" s="26">
        <v>0</v>
      </c>
      <c r="BF254" s="26">
        <v>0.58499999999999996</v>
      </c>
      <c r="BG254" s="26">
        <v>0</v>
      </c>
      <c r="BH254" s="26">
        <v>0.05</v>
      </c>
      <c r="BI254" s="26">
        <v>0.92500000000000004</v>
      </c>
      <c r="BJ254" s="26">
        <v>0</v>
      </c>
      <c r="BK254" s="26">
        <v>5.5E-2</v>
      </c>
      <c r="BL254" s="26">
        <v>1.1975</v>
      </c>
      <c r="BM254" s="26">
        <v>0</v>
      </c>
      <c r="BN254" s="26">
        <v>0.05</v>
      </c>
      <c r="BO254" s="26">
        <v>1.1200000000000001</v>
      </c>
      <c r="BP254" s="26">
        <v>0.01</v>
      </c>
      <c r="BQ254" s="26">
        <v>0.47</v>
      </c>
      <c r="BR254" s="26">
        <v>2.9950000000000001</v>
      </c>
      <c r="BS254" s="26">
        <v>1.2500000000000001E-2</v>
      </c>
      <c r="BT254" s="26">
        <v>0.44500000000000001</v>
      </c>
      <c r="BU254" s="26">
        <v>2.4950000000000001</v>
      </c>
      <c r="BV254" s="26">
        <v>0.02</v>
      </c>
      <c r="BW254" s="26">
        <v>0.35499999999999998</v>
      </c>
      <c r="BX254" s="26">
        <v>2.5924999999999998</v>
      </c>
      <c r="BY254" s="26">
        <v>0.01</v>
      </c>
      <c r="BZ254" s="26">
        <v>0.33</v>
      </c>
      <c r="CA254" s="26">
        <v>2.4275000000000002</v>
      </c>
      <c r="CB254" s="26">
        <v>0.01</v>
      </c>
      <c r="CC254" s="26">
        <v>0.3</v>
      </c>
      <c r="CD254" s="26">
        <v>2.1074999999999999</v>
      </c>
      <c r="CE254" s="26">
        <v>1.2500000000000001E-2</v>
      </c>
      <c r="CF254" s="26">
        <v>0.26500000000000001</v>
      </c>
      <c r="CG254" s="26">
        <v>1.7324999999999999</v>
      </c>
      <c r="CH254" s="26">
        <v>0.01</v>
      </c>
      <c r="CI254" s="26">
        <v>0.315</v>
      </c>
      <c r="CJ254" s="26">
        <v>1.91</v>
      </c>
    </row>
    <row r="255" spans="1:88" x14ac:dyDescent="0.3">
      <c r="A255" t="s">
        <v>340</v>
      </c>
      <c r="B255" s="26">
        <v>0</v>
      </c>
      <c r="C255" s="26">
        <v>0.3</v>
      </c>
      <c r="D255" s="26">
        <v>2.7974999999999999</v>
      </c>
      <c r="E255" s="26">
        <v>1.2500000000000001E-2</v>
      </c>
      <c r="F255" s="26">
        <v>0.28999999999999998</v>
      </c>
      <c r="G255" s="26">
        <v>2.5874999999999999</v>
      </c>
      <c r="H255" s="26">
        <v>0.02</v>
      </c>
      <c r="I255" s="26">
        <v>0.26500000000000001</v>
      </c>
      <c r="J255" s="26">
        <v>2.2425000000000002</v>
      </c>
      <c r="K255" s="26">
        <v>0</v>
      </c>
      <c r="L255" s="26">
        <v>0.04</v>
      </c>
      <c r="M255" s="26">
        <v>0.77</v>
      </c>
      <c r="N255" s="26">
        <v>0</v>
      </c>
      <c r="O255" s="26">
        <v>7.4999999999999997E-2</v>
      </c>
      <c r="P255" s="26">
        <v>0.67500000000000004</v>
      </c>
      <c r="Q255" s="26">
        <v>1.2500000000000001E-2</v>
      </c>
      <c r="R255" s="26">
        <v>0.18</v>
      </c>
      <c r="S255" s="26">
        <v>1.7324999999999999</v>
      </c>
      <c r="T255" s="26">
        <v>1.2500000000000001E-2</v>
      </c>
      <c r="U255" s="26">
        <v>0.185</v>
      </c>
      <c r="V255" s="26">
        <v>1.6875</v>
      </c>
      <c r="W255" s="26">
        <v>1.2500000000000001E-2</v>
      </c>
      <c r="X255" s="26">
        <v>0.255</v>
      </c>
      <c r="Y255" s="26">
        <v>1.6425000000000001</v>
      </c>
      <c r="Z255" s="26">
        <v>0.01</v>
      </c>
      <c r="AA255" s="26">
        <v>0.20499999999999999</v>
      </c>
      <c r="AB255" s="26">
        <v>1.81</v>
      </c>
      <c r="AC255" s="26">
        <v>0</v>
      </c>
      <c r="AD255" s="26">
        <v>0.02</v>
      </c>
      <c r="AE255" s="26">
        <v>1.7775000000000001</v>
      </c>
      <c r="AF255" s="26">
        <v>0</v>
      </c>
      <c r="AG255" s="26">
        <v>0.02</v>
      </c>
      <c r="AH255" s="26">
        <v>1.6225000000000001</v>
      </c>
      <c r="AI255" s="26">
        <v>0</v>
      </c>
      <c r="AJ255" s="26">
        <v>0.02</v>
      </c>
      <c r="AK255" s="26">
        <v>1.53</v>
      </c>
      <c r="AL255" s="26">
        <v>0</v>
      </c>
      <c r="AM255" s="26">
        <v>0.02</v>
      </c>
      <c r="AN255" s="26">
        <v>1.53</v>
      </c>
      <c r="AO255" s="26">
        <v>0</v>
      </c>
      <c r="AP255" s="26">
        <v>0.05</v>
      </c>
      <c r="AQ255" s="26">
        <v>1.385</v>
      </c>
      <c r="AR255" s="26">
        <v>0</v>
      </c>
      <c r="AS255" s="26">
        <v>0</v>
      </c>
      <c r="AT255" s="26">
        <v>1.4575</v>
      </c>
      <c r="AU255" s="26">
        <v>0</v>
      </c>
      <c r="AV255" s="26">
        <v>0</v>
      </c>
      <c r="AW255" s="26">
        <v>0.95750000000000002</v>
      </c>
      <c r="AX255" s="26">
        <v>0</v>
      </c>
      <c r="AY255" s="26">
        <v>4.4999999999999998E-2</v>
      </c>
      <c r="AZ255" s="26">
        <v>1.335</v>
      </c>
      <c r="BA255" s="26">
        <v>0</v>
      </c>
      <c r="BB255" s="26">
        <v>4.4999999999999998E-2</v>
      </c>
      <c r="BC255" s="26">
        <v>1.31</v>
      </c>
      <c r="BD255" s="26">
        <v>0</v>
      </c>
      <c r="BE255" s="26">
        <v>0</v>
      </c>
      <c r="BF255" s="26">
        <v>0.32</v>
      </c>
      <c r="BG255" s="26">
        <v>0</v>
      </c>
      <c r="BH255" s="26">
        <v>0.04</v>
      </c>
      <c r="BI255" s="26">
        <v>1.115</v>
      </c>
      <c r="BJ255" s="26">
        <v>0</v>
      </c>
      <c r="BK255" s="26">
        <v>3.5000000000000003E-2</v>
      </c>
      <c r="BL255" s="26">
        <v>0.94499999999999995</v>
      </c>
      <c r="BM255" s="26">
        <v>0</v>
      </c>
      <c r="BN255" s="26">
        <v>0.03</v>
      </c>
      <c r="BO255" s="26">
        <v>1.0125</v>
      </c>
      <c r="BP255" s="26">
        <v>0.01</v>
      </c>
      <c r="BQ255" s="26">
        <v>0.56999999999999995</v>
      </c>
      <c r="BR255" s="26">
        <v>2.2799999999999998</v>
      </c>
      <c r="BS255" s="26">
        <v>0.01</v>
      </c>
      <c r="BT255" s="26">
        <v>0.41499999999999998</v>
      </c>
      <c r="BU255" s="26">
        <v>2.3025000000000002</v>
      </c>
      <c r="BV255" s="26">
        <v>1.2500000000000001E-2</v>
      </c>
      <c r="BW255" s="26">
        <v>0.35499999999999998</v>
      </c>
      <c r="BX255" s="26">
        <v>2.5049999999999999</v>
      </c>
      <c r="BY255" s="26">
        <v>0.01</v>
      </c>
      <c r="BZ255" s="26">
        <v>0.24</v>
      </c>
      <c r="CA255" s="26">
        <v>2.1575000000000002</v>
      </c>
      <c r="CB255" s="26">
        <v>0.01</v>
      </c>
      <c r="CC255" s="26">
        <v>0.16</v>
      </c>
      <c r="CD255" s="26">
        <v>1.7849999999999999</v>
      </c>
      <c r="CE255" s="26">
        <v>0.01</v>
      </c>
      <c r="CF255" s="26">
        <v>0.18</v>
      </c>
      <c r="CG255" s="26">
        <v>1.25</v>
      </c>
      <c r="CH255" s="26">
        <v>2.2499999999999999E-2</v>
      </c>
      <c r="CI255" s="26">
        <v>0.255</v>
      </c>
      <c r="CJ255" s="26">
        <v>1.2949999999999999</v>
      </c>
    </row>
    <row r="256" spans="1:88" x14ac:dyDescent="0.3">
      <c r="A256" t="s">
        <v>341</v>
      </c>
      <c r="B256" s="26">
        <v>0</v>
      </c>
      <c r="C256" s="26">
        <v>0.62</v>
      </c>
      <c r="D256" s="26">
        <v>2.1875</v>
      </c>
      <c r="E256" s="26">
        <v>0.01</v>
      </c>
      <c r="F256" s="26">
        <v>0.6</v>
      </c>
      <c r="G256" s="26">
        <v>2.7225000000000001</v>
      </c>
      <c r="H256" s="26">
        <v>0.01</v>
      </c>
      <c r="I256" s="26">
        <v>0.61</v>
      </c>
      <c r="J256" s="26">
        <v>2.8925000000000001</v>
      </c>
      <c r="K256" s="26">
        <v>0</v>
      </c>
      <c r="L256" s="26">
        <v>0.185</v>
      </c>
      <c r="M256" s="26">
        <v>2.165</v>
      </c>
      <c r="N256" s="26">
        <v>0</v>
      </c>
      <c r="O256" s="26">
        <v>0.18</v>
      </c>
      <c r="P256" s="26">
        <v>2.1974999999999998</v>
      </c>
      <c r="Q256" s="26">
        <v>0.01</v>
      </c>
      <c r="R256" s="26">
        <v>0.49</v>
      </c>
      <c r="S256" s="26">
        <v>2.8374999999999999</v>
      </c>
      <c r="T256" s="26">
        <v>0.01</v>
      </c>
      <c r="U256" s="26">
        <v>0.48</v>
      </c>
      <c r="V256" s="26">
        <v>2.8174999999999999</v>
      </c>
      <c r="W256" s="26">
        <v>0.01</v>
      </c>
      <c r="X256" s="26">
        <v>0.44</v>
      </c>
      <c r="Y256" s="26">
        <v>2.4700000000000002</v>
      </c>
      <c r="Z256" s="26">
        <v>0.01</v>
      </c>
      <c r="AA256" s="26">
        <v>0.38</v>
      </c>
      <c r="AB256" s="26">
        <v>2.1675</v>
      </c>
      <c r="AC256" s="26">
        <v>0</v>
      </c>
      <c r="AD256" s="26">
        <v>0.05</v>
      </c>
      <c r="AE256" s="26">
        <v>2.2875000000000001</v>
      </c>
      <c r="AF256" s="26">
        <v>0</v>
      </c>
      <c r="AG256" s="26">
        <v>4.4999999999999998E-2</v>
      </c>
      <c r="AH256" s="26">
        <v>2.2925</v>
      </c>
      <c r="AI256" s="26">
        <v>0</v>
      </c>
      <c r="AJ256" s="26">
        <v>0.04</v>
      </c>
      <c r="AK256" s="26">
        <v>2.2425000000000002</v>
      </c>
      <c r="AL256" s="26">
        <v>0</v>
      </c>
      <c r="AM256" s="26">
        <v>0.04</v>
      </c>
      <c r="AN256" s="26">
        <v>2.2349999999999999</v>
      </c>
      <c r="AO256" s="26">
        <v>0</v>
      </c>
      <c r="AP256" s="26">
        <v>5.5E-2</v>
      </c>
      <c r="AQ256" s="26">
        <v>1.8149999999999999</v>
      </c>
      <c r="AR256" s="26">
        <v>0</v>
      </c>
      <c r="AS256" s="26">
        <v>2.5000000000000001E-2</v>
      </c>
      <c r="AT256" s="26">
        <v>2.895</v>
      </c>
      <c r="AU256" s="26">
        <v>0</v>
      </c>
      <c r="AV256" s="26">
        <v>2.5000000000000001E-2</v>
      </c>
      <c r="AW256" s="26">
        <v>2.3224999999999998</v>
      </c>
      <c r="AX256" s="26">
        <v>0</v>
      </c>
      <c r="AY256" s="26">
        <v>0.08</v>
      </c>
      <c r="AZ256" s="26">
        <v>2.1124999999999998</v>
      </c>
      <c r="BA256" s="26">
        <v>0</v>
      </c>
      <c r="BB256" s="26">
        <v>7.4999999999999997E-2</v>
      </c>
      <c r="BC256" s="26">
        <v>2.0825</v>
      </c>
      <c r="BD256" s="26">
        <v>0</v>
      </c>
      <c r="BE256" s="26">
        <v>0</v>
      </c>
      <c r="BF256" s="26">
        <v>1.6725000000000001</v>
      </c>
      <c r="BG256" s="26">
        <v>0</v>
      </c>
      <c r="BH256" s="26">
        <v>8.5000000000000006E-2</v>
      </c>
      <c r="BI256" s="26">
        <v>1.825</v>
      </c>
      <c r="BJ256" s="26">
        <v>0</v>
      </c>
      <c r="BK256" s="26">
        <v>0.13</v>
      </c>
      <c r="BL256" s="26">
        <v>1.345</v>
      </c>
      <c r="BM256" s="26">
        <v>0</v>
      </c>
      <c r="BN256" s="26">
        <v>9.5000000000000001E-2</v>
      </c>
      <c r="BO256" s="26">
        <v>1.4750000000000001</v>
      </c>
      <c r="BP256" s="26">
        <v>0.01</v>
      </c>
      <c r="BQ256" s="26">
        <v>0.39</v>
      </c>
      <c r="BR256" s="26">
        <v>2.645</v>
      </c>
      <c r="BS256" s="26">
        <v>0.02</v>
      </c>
      <c r="BT256" s="26">
        <v>0.375</v>
      </c>
      <c r="BU256" s="26">
        <v>1.83</v>
      </c>
      <c r="BV256" s="26">
        <v>0.02</v>
      </c>
      <c r="BW256" s="26">
        <v>0.34</v>
      </c>
      <c r="BX256" s="26">
        <v>1.74</v>
      </c>
      <c r="BY256" s="26">
        <v>0.02</v>
      </c>
      <c r="BZ256" s="26">
        <v>0.31</v>
      </c>
      <c r="CA256" s="26">
        <v>1.7775000000000001</v>
      </c>
      <c r="CB256" s="26">
        <v>1.2500000000000001E-2</v>
      </c>
      <c r="CC256" s="26">
        <v>0.23499999999999999</v>
      </c>
      <c r="CD256" s="26">
        <v>1.43</v>
      </c>
      <c r="CE256" s="26">
        <v>0.01</v>
      </c>
      <c r="CF256" s="26">
        <v>0.245</v>
      </c>
      <c r="CG256" s="26">
        <v>1.7975000000000001</v>
      </c>
      <c r="CH256" s="26">
        <v>0.02</v>
      </c>
      <c r="CI256" s="26">
        <v>0.35499999999999998</v>
      </c>
      <c r="CJ256" s="26">
        <v>1.6725000000000001</v>
      </c>
    </row>
    <row r="257" spans="1:88" x14ac:dyDescent="0.3">
      <c r="A257" t="s">
        <v>342</v>
      </c>
      <c r="B257" s="26">
        <v>0</v>
      </c>
      <c r="C257" s="26">
        <v>0.505</v>
      </c>
      <c r="D257" s="26">
        <v>3.1524999999999999</v>
      </c>
      <c r="E257" s="26">
        <v>0.01</v>
      </c>
      <c r="F257" s="26">
        <v>0.66500000000000004</v>
      </c>
      <c r="G257" s="26">
        <v>2.7075</v>
      </c>
      <c r="H257" s="26">
        <v>0.01</v>
      </c>
      <c r="I257" s="26">
        <v>0.73</v>
      </c>
      <c r="J257" s="26">
        <v>2.72</v>
      </c>
      <c r="K257" s="26">
        <v>0</v>
      </c>
      <c r="L257" s="26">
        <v>0.17</v>
      </c>
      <c r="M257" s="26">
        <v>2.13</v>
      </c>
      <c r="N257" s="26">
        <v>0</v>
      </c>
      <c r="O257" s="26">
        <v>0.15</v>
      </c>
      <c r="P257" s="26">
        <v>1.915</v>
      </c>
      <c r="Q257" s="26">
        <v>0.01</v>
      </c>
      <c r="R257" s="26">
        <v>0.68</v>
      </c>
      <c r="S257" s="26">
        <v>2.1425000000000001</v>
      </c>
      <c r="T257" s="26">
        <v>0.01</v>
      </c>
      <c r="U257" s="26">
        <v>0.66500000000000004</v>
      </c>
      <c r="V257" s="26">
        <v>2.11</v>
      </c>
      <c r="W257" s="26">
        <v>0.01</v>
      </c>
      <c r="X257" s="26">
        <v>0.54</v>
      </c>
      <c r="Y257" s="26">
        <v>2.0249999999999999</v>
      </c>
      <c r="Z257" s="26">
        <v>0.02</v>
      </c>
      <c r="AA257" s="26">
        <v>0.43</v>
      </c>
      <c r="AB257" s="26">
        <v>1.74</v>
      </c>
      <c r="AC257" s="26">
        <v>0</v>
      </c>
      <c r="AD257" s="26">
        <v>4.4999999999999998E-2</v>
      </c>
      <c r="AE257" s="26">
        <v>1.83</v>
      </c>
      <c r="AF257" s="26">
        <v>0</v>
      </c>
      <c r="AG257" s="26">
        <v>5.5E-2</v>
      </c>
      <c r="AH257" s="26">
        <v>1.9225000000000001</v>
      </c>
      <c r="AI257" s="26">
        <v>0</v>
      </c>
      <c r="AJ257" s="26">
        <v>0.05</v>
      </c>
      <c r="AK257" s="26">
        <v>1.7375</v>
      </c>
      <c r="AL257" s="26">
        <v>0</v>
      </c>
      <c r="AM257" s="26">
        <v>0.05</v>
      </c>
      <c r="AN257" s="26">
        <v>1.7875000000000001</v>
      </c>
      <c r="AO257" s="26">
        <v>0</v>
      </c>
      <c r="AP257" s="26">
        <v>8.5000000000000006E-2</v>
      </c>
      <c r="AQ257" s="26">
        <v>1.7424999999999999</v>
      </c>
      <c r="AR257" s="26">
        <v>0</v>
      </c>
      <c r="AS257" s="26">
        <v>0</v>
      </c>
      <c r="AT257" s="26">
        <v>2.6150000000000002</v>
      </c>
      <c r="AU257" s="26">
        <v>0</v>
      </c>
      <c r="AV257" s="26">
        <v>0</v>
      </c>
      <c r="AW257" s="26">
        <v>2.2850000000000001</v>
      </c>
      <c r="AX257" s="26">
        <v>0</v>
      </c>
      <c r="AY257" s="26">
        <v>7.0000000000000007E-2</v>
      </c>
      <c r="AZ257" s="26">
        <v>1.6924999999999999</v>
      </c>
      <c r="BA257" s="26">
        <v>0</v>
      </c>
      <c r="BB257" s="26">
        <v>6.5000000000000002E-2</v>
      </c>
      <c r="BC257" s="26">
        <v>1.6625000000000001</v>
      </c>
      <c r="BD257" s="26">
        <v>0</v>
      </c>
      <c r="BE257" s="26">
        <v>0</v>
      </c>
      <c r="BF257" s="26">
        <v>1.48</v>
      </c>
      <c r="BG257" s="26">
        <v>0</v>
      </c>
      <c r="BH257" s="26">
        <v>7.0000000000000007E-2</v>
      </c>
      <c r="BI257" s="26">
        <v>1.5874999999999999</v>
      </c>
      <c r="BJ257" s="26">
        <v>0</v>
      </c>
      <c r="BK257" s="26">
        <v>0.05</v>
      </c>
      <c r="BL257" s="26">
        <v>1.3625</v>
      </c>
      <c r="BM257" s="26">
        <v>0</v>
      </c>
      <c r="BN257" s="26">
        <v>0.06</v>
      </c>
      <c r="BO257" s="26">
        <v>1.5549999999999999</v>
      </c>
      <c r="BP257" s="26">
        <v>0.01</v>
      </c>
      <c r="BQ257" s="26">
        <v>0.5</v>
      </c>
      <c r="BR257" s="26">
        <v>3.0674999999999999</v>
      </c>
      <c r="BS257" s="26">
        <v>2.2499999999999999E-2</v>
      </c>
      <c r="BT257" s="26">
        <v>0.55500000000000005</v>
      </c>
      <c r="BU257" s="26">
        <v>2.5775000000000001</v>
      </c>
      <c r="BV257" s="26">
        <v>0.03</v>
      </c>
      <c r="BW257" s="26">
        <v>0.51</v>
      </c>
      <c r="BX257" s="26">
        <v>2.5575000000000001</v>
      </c>
      <c r="BY257" s="26">
        <v>0.02</v>
      </c>
      <c r="BZ257" s="26">
        <v>0.435</v>
      </c>
      <c r="CA257" s="26">
        <v>3.0550000000000002</v>
      </c>
      <c r="CB257" s="26">
        <v>0.01</v>
      </c>
      <c r="CC257" s="26">
        <v>0.33</v>
      </c>
      <c r="CD257" s="26">
        <v>2.0674999999999999</v>
      </c>
      <c r="CE257" s="26">
        <v>0.01</v>
      </c>
      <c r="CF257" s="26">
        <v>0.33</v>
      </c>
      <c r="CG257" s="26">
        <v>1.6</v>
      </c>
      <c r="CH257" s="26">
        <v>1.2500000000000001E-2</v>
      </c>
      <c r="CI257" s="26">
        <v>0.4</v>
      </c>
      <c r="CJ257" s="26">
        <v>1.3374999999999999</v>
      </c>
    </row>
    <row r="258" spans="1:88" x14ac:dyDescent="0.3">
      <c r="A258" t="s">
        <v>343</v>
      </c>
      <c r="B258" s="26">
        <v>0.02</v>
      </c>
      <c r="C258" s="26">
        <v>1.04</v>
      </c>
      <c r="D258" s="26">
        <v>2.6724999999999999</v>
      </c>
      <c r="E258" s="26">
        <v>4.2500000000000003E-2</v>
      </c>
      <c r="F258" s="26">
        <v>0.82</v>
      </c>
      <c r="G258" s="26">
        <v>2.5249999999999999</v>
      </c>
      <c r="H258" s="26">
        <v>4.4999999999999998E-2</v>
      </c>
      <c r="I258" s="26">
        <v>0.86</v>
      </c>
      <c r="J258" s="26">
        <v>2.2999999999999998</v>
      </c>
      <c r="K258" s="26">
        <v>0</v>
      </c>
      <c r="L258" s="26">
        <v>0.16500000000000001</v>
      </c>
      <c r="M258" s="26">
        <v>1.855</v>
      </c>
      <c r="N258" s="26">
        <v>5.0000000000000001E-3</v>
      </c>
      <c r="O258" s="26">
        <v>0.2</v>
      </c>
      <c r="P258" s="26">
        <v>1.9650000000000001</v>
      </c>
      <c r="Q258" s="26">
        <v>5.5E-2</v>
      </c>
      <c r="R258" s="26">
        <v>0.7</v>
      </c>
      <c r="S258" s="26">
        <v>2.3125</v>
      </c>
      <c r="T258" s="26">
        <v>5.5E-2</v>
      </c>
      <c r="U258" s="26">
        <v>0.68500000000000005</v>
      </c>
      <c r="V258" s="26">
        <v>2.2774999999999999</v>
      </c>
      <c r="W258" s="26">
        <v>4.2500000000000003E-2</v>
      </c>
      <c r="X258" s="26">
        <v>0.61499999999999999</v>
      </c>
      <c r="Y258" s="26">
        <v>1.8325</v>
      </c>
      <c r="Z258" s="26">
        <v>4.2500000000000003E-2</v>
      </c>
      <c r="AA258" s="26">
        <v>0.55500000000000005</v>
      </c>
      <c r="AB258" s="26">
        <v>1.5825</v>
      </c>
      <c r="AC258" s="26">
        <v>0</v>
      </c>
      <c r="AD258" s="26">
        <v>7.0000000000000007E-2</v>
      </c>
      <c r="AE258" s="26">
        <v>2.5625</v>
      </c>
      <c r="AF258" s="26">
        <v>0</v>
      </c>
      <c r="AG258" s="26">
        <v>7.4999999999999997E-2</v>
      </c>
      <c r="AH258" s="26">
        <v>2.6175000000000002</v>
      </c>
      <c r="AI258" s="26">
        <v>0</v>
      </c>
      <c r="AJ258" s="26">
        <v>8.5000000000000006E-2</v>
      </c>
      <c r="AK258" s="26">
        <v>2.56</v>
      </c>
      <c r="AL258" s="26">
        <v>0</v>
      </c>
      <c r="AM258" s="26">
        <v>0.08</v>
      </c>
      <c r="AN258" s="26">
        <v>2.5425</v>
      </c>
      <c r="AO258" s="26">
        <v>0</v>
      </c>
      <c r="AP258" s="26">
        <v>0.1</v>
      </c>
      <c r="AQ258" s="26">
        <v>2.29</v>
      </c>
      <c r="AR258" s="26">
        <v>0</v>
      </c>
      <c r="AS258" s="26">
        <v>0</v>
      </c>
      <c r="AT258" s="26">
        <v>3.2075</v>
      </c>
      <c r="AU258" s="26">
        <v>0</v>
      </c>
      <c r="AV258" s="26">
        <v>1.4999999999999999E-2</v>
      </c>
      <c r="AW258" s="26">
        <v>2.7450000000000001</v>
      </c>
      <c r="AX258" s="26">
        <v>0</v>
      </c>
      <c r="AY258" s="26">
        <v>0.08</v>
      </c>
      <c r="AZ258" s="26">
        <v>2.5975000000000001</v>
      </c>
      <c r="BA258" s="26">
        <v>0</v>
      </c>
      <c r="BB258" s="26">
        <v>0.08</v>
      </c>
      <c r="BC258" s="26">
        <v>2.5575000000000001</v>
      </c>
      <c r="BD258" s="26">
        <v>0</v>
      </c>
      <c r="BE258" s="26">
        <v>0</v>
      </c>
      <c r="BF258" s="26">
        <v>0.97750000000000004</v>
      </c>
      <c r="BG258" s="26">
        <v>0</v>
      </c>
      <c r="BH258" s="26">
        <v>7.4999999999999997E-2</v>
      </c>
      <c r="BI258" s="26">
        <v>2.35</v>
      </c>
      <c r="BJ258" s="26">
        <v>0</v>
      </c>
      <c r="BK258" s="26">
        <v>0.06</v>
      </c>
      <c r="BL258" s="26">
        <v>1.8674999999999999</v>
      </c>
      <c r="BM258" s="26">
        <v>0</v>
      </c>
      <c r="BN258" s="26">
        <v>7.4999999999999997E-2</v>
      </c>
      <c r="BO258" s="26">
        <v>2.0350000000000001</v>
      </c>
      <c r="BP258" s="26">
        <v>4.2500000000000003E-2</v>
      </c>
      <c r="BQ258" s="26">
        <v>0.745</v>
      </c>
      <c r="BR258" s="26">
        <v>2.06</v>
      </c>
      <c r="BS258" s="26">
        <v>2.2499999999999999E-2</v>
      </c>
      <c r="BT258" s="26">
        <v>0.55500000000000005</v>
      </c>
      <c r="BU258" s="26">
        <v>1.885</v>
      </c>
      <c r="BV258" s="26">
        <v>2.2499999999999999E-2</v>
      </c>
      <c r="BW258" s="26">
        <v>0.56000000000000005</v>
      </c>
      <c r="BX258" s="26">
        <v>1.7575000000000001</v>
      </c>
      <c r="BY258" s="26">
        <v>0.02</v>
      </c>
      <c r="BZ258" s="26">
        <v>0.44</v>
      </c>
      <c r="CA258" s="26">
        <v>1.8</v>
      </c>
      <c r="CB258" s="26">
        <v>0.01</v>
      </c>
      <c r="CC258" s="26">
        <v>0.34499999999999997</v>
      </c>
      <c r="CD258" s="26">
        <v>1.6274999999999999</v>
      </c>
      <c r="CE258" s="26">
        <v>3.5000000000000003E-2</v>
      </c>
      <c r="CF258" s="26">
        <v>0.33500000000000002</v>
      </c>
      <c r="CG258" s="26">
        <v>1.6625000000000001</v>
      </c>
      <c r="CH258" s="26">
        <v>0.03</v>
      </c>
      <c r="CI258" s="26">
        <v>0.39500000000000002</v>
      </c>
      <c r="CJ258" s="26">
        <v>1.5925</v>
      </c>
    </row>
    <row r="259" spans="1:88" x14ac:dyDescent="0.3">
      <c r="A259" t="s">
        <v>344</v>
      </c>
      <c r="B259" s="26">
        <v>0.01</v>
      </c>
      <c r="C259" s="26">
        <v>0.71499999999999997</v>
      </c>
      <c r="D259" s="26">
        <v>2.81</v>
      </c>
      <c r="E259" s="26">
        <v>5.0000000000000001E-3</v>
      </c>
      <c r="F259" s="26">
        <v>0.6</v>
      </c>
      <c r="G259" s="26">
        <v>2.61</v>
      </c>
      <c r="H259" s="26">
        <v>0.02</v>
      </c>
      <c r="I259" s="26">
        <v>0.53</v>
      </c>
      <c r="J259" s="26">
        <v>2.2275</v>
      </c>
      <c r="K259" s="26">
        <v>0</v>
      </c>
      <c r="L259" s="26">
        <v>0.22</v>
      </c>
      <c r="M259" s="26">
        <v>1.1924999999999999</v>
      </c>
      <c r="N259" s="26">
        <v>0</v>
      </c>
      <c r="O259" s="26">
        <v>0.215</v>
      </c>
      <c r="P259" s="26">
        <v>1.355</v>
      </c>
      <c r="Q259" s="26">
        <v>1.4999999999999999E-2</v>
      </c>
      <c r="R259" s="26">
        <v>0.43</v>
      </c>
      <c r="S259" s="26">
        <v>1.7875000000000001</v>
      </c>
      <c r="T259" s="26">
        <v>1.4999999999999999E-2</v>
      </c>
      <c r="U259" s="26">
        <v>0.42</v>
      </c>
      <c r="V259" s="26">
        <v>1.7475000000000001</v>
      </c>
      <c r="W259" s="26">
        <v>1.2500000000000001E-2</v>
      </c>
      <c r="X259" s="26">
        <v>0.33</v>
      </c>
      <c r="Y259" s="26">
        <v>1.7675000000000001</v>
      </c>
      <c r="Z259" s="26">
        <v>0.02</v>
      </c>
      <c r="AA259" s="26">
        <v>0.33</v>
      </c>
      <c r="AB259" s="26">
        <v>1.8125</v>
      </c>
      <c r="AC259" s="26">
        <v>0</v>
      </c>
      <c r="AD259" s="26">
        <v>3.5000000000000003E-2</v>
      </c>
      <c r="AE259" s="26">
        <v>1.6</v>
      </c>
      <c r="AF259" s="26">
        <v>0</v>
      </c>
      <c r="AG259" s="26">
        <v>4.4999999999999998E-2</v>
      </c>
      <c r="AH259" s="26">
        <v>1.55</v>
      </c>
      <c r="AI259" s="26">
        <v>0</v>
      </c>
      <c r="AJ259" s="26">
        <v>0.05</v>
      </c>
      <c r="AK259" s="26">
        <v>1.3875</v>
      </c>
      <c r="AL259" s="26">
        <v>0</v>
      </c>
      <c r="AM259" s="26">
        <v>0.05</v>
      </c>
      <c r="AN259" s="26">
        <v>1.3574999999999999</v>
      </c>
      <c r="AO259" s="26">
        <v>0</v>
      </c>
      <c r="AP259" s="26">
        <v>7.0000000000000007E-2</v>
      </c>
      <c r="AQ259" s="26">
        <v>1.3975</v>
      </c>
      <c r="AR259" s="26">
        <v>0</v>
      </c>
      <c r="AS259" s="26">
        <v>0</v>
      </c>
      <c r="AT259" s="26">
        <v>1.2324999999999999</v>
      </c>
      <c r="AU259" s="26">
        <v>0</v>
      </c>
      <c r="AV259" s="26">
        <v>0</v>
      </c>
      <c r="AW259" s="26">
        <v>0.78249999999999997</v>
      </c>
      <c r="AX259" s="26">
        <v>0</v>
      </c>
      <c r="AY259" s="26">
        <v>0.06</v>
      </c>
      <c r="AZ259" s="26">
        <v>1.04</v>
      </c>
      <c r="BA259" s="26">
        <v>0</v>
      </c>
      <c r="BB259" s="26">
        <v>0.06</v>
      </c>
      <c r="BC259" s="26">
        <v>1.0225</v>
      </c>
      <c r="BD259" s="26">
        <v>0</v>
      </c>
      <c r="BE259" s="26">
        <v>0</v>
      </c>
      <c r="BF259" s="26">
        <v>1.3374999999999999</v>
      </c>
      <c r="BG259" s="26">
        <v>0</v>
      </c>
      <c r="BH259" s="26">
        <v>0.05</v>
      </c>
      <c r="BI259" s="26">
        <v>0.99750000000000005</v>
      </c>
      <c r="BJ259" s="26">
        <v>0</v>
      </c>
      <c r="BK259" s="26">
        <v>0.09</v>
      </c>
      <c r="BL259" s="26">
        <v>0.96</v>
      </c>
      <c r="BM259" s="26">
        <v>0</v>
      </c>
      <c r="BN259" s="26">
        <v>0.09</v>
      </c>
      <c r="BO259" s="26">
        <v>0.94</v>
      </c>
      <c r="BP259" s="26">
        <v>0.02</v>
      </c>
      <c r="BQ259" s="26">
        <v>0.45</v>
      </c>
      <c r="BR259" s="26">
        <v>1.6475</v>
      </c>
      <c r="BS259" s="26">
        <v>0.02</v>
      </c>
      <c r="BT259" s="26">
        <v>0.38</v>
      </c>
      <c r="BU259" s="26">
        <v>1.8925000000000001</v>
      </c>
      <c r="BV259" s="26">
        <v>0.02</v>
      </c>
      <c r="BW259" s="26">
        <v>0.315</v>
      </c>
      <c r="BX259" s="26">
        <v>2.0924999999999998</v>
      </c>
      <c r="BY259" s="26">
        <v>0.02</v>
      </c>
      <c r="BZ259" s="26">
        <v>0.22500000000000001</v>
      </c>
      <c r="CA259" s="26">
        <v>2.0874999999999999</v>
      </c>
      <c r="CB259" s="26">
        <v>1.2500000000000001E-2</v>
      </c>
      <c r="CC259" s="26">
        <v>0.155</v>
      </c>
      <c r="CD259" s="26">
        <v>1.63</v>
      </c>
      <c r="CE259" s="26">
        <v>1.2500000000000001E-2</v>
      </c>
      <c r="CF259" s="26">
        <v>0.19500000000000001</v>
      </c>
      <c r="CG259" s="26">
        <v>1.425</v>
      </c>
      <c r="CH259" s="26">
        <v>2.2499999999999999E-2</v>
      </c>
      <c r="CI259" s="26">
        <v>0.24</v>
      </c>
      <c r="CJ259" s="26">
        <v>1.5325</v>
      </c>
    </row>
    <row r="260" spans="1:88" x14ac:dyDescent="0.3">
      <c r="A260" t="s">
        <v>114</v>
      </c>
      <c r="B260" s="26">
        <v>0</v>
      </c>
      <c r="C260" s="26">
        <v>0.315</v>
      </c>
      <c r="D260" s="26">
        <v>3.43</v>
      </c>
      <c r="E260" s="26">
        <v>0.01</v>
      </c>
      <c r="F260" s="26">
        <v>0.28499999999999998</v>
      </c>
      <c r="G260" s="26">
        <v>3.44</v>
      </c>
      <c r="H260" s="26">
        <v>0.02</v>
      </c>
      <c r="I260" s="26">
        <v>0.32500000000000001</v>
      </c>
      <c r="J260" s="26">
        <v>3.1524999999999999</v>
      </c>
      <c r="K260" s="26">
        <v>2.5000000000000001E-3</v>
      </c>
      <c r="L260" s="26">
        <v>0.105</v>
      </c>
      <c r="M260" s="26">
        <v>2.38</v>
      </c>
      <c r="N260" s="26">
        <v>2.5000000000000001E-3</v>
      </c>
      <c r="O260" s="26">
        <v>0.13</v>
      </c>
      <c r="P260" s="26">
        <v>2.59</v>
      </c>
      <c r="Q260" s="26">
        <v>0.02</v>
      </c>
      <c r="R260" s="26">
        <v>0.26</v>
      </c>
      <c r="S260" s="26">
        <v>3.1274999999999999</v>
      </c>
      <c r="T260" s="26">
        <v>0.02</v>
      </c>
      <c r="U260" s="26">
        <v>0.255</v>
      </c>
      <c r="V260" s="26">
        <v>3.1575000000000002</v>
      </c>
      <c r="W260" s="26">
        <v>0.02</v>
      </c>
      <c r="X260" s="26">
        <v>0.24</v>
      </c>
      <c r="Y260" s="26">
        <v>2.8</v>
      </c>
      <c r="Z260" s="26">
        <v>0.02</v>
      </c>
      <c r="AA260" s="26">
        <v>0.19500000000000001</v>
      </c>
      <c r="AB260" s="26">
        <v>2.5099999999999998</v>
      </c>
      <c r="AC260" s="26">
        <v>0</v>
      </c>
      <c r="AD260" s="26">
        <v>3.5000000000000003E-2</v>
      </c>
      <c r="AE260" s="26">
        <v>2.2450000000000001</v>
      </c>
      <c r="AF260" s="26">
        <v>0</v>
      </c>
      <c r="AG260" s="26">
        <v>3.5000000000000003E-2</v>
      </c>
      <c r="AH260" s="26">
        <v>2.35</v>
      </c>
      <c r="AI260" s="26">
        <v>0</v>
      </c>
      <c r="AJ260" s="26">
        <v>0.03</v>
      </c>
      <c r="AK260" s="26">
        <v>2.2174999999999998</v>
      </c>
      <c r="AL260" s="26">
        <v>0</v>
      </c>
      <c r="AM260" s="26">
        <v>0.03</v>
      </c>
      <c r="AN260" s="26">
        <v>2.1924999999999999</v>
      </c>
      <c r="AO260" s="26">
        <v>0</v>
      </c>
      <c r="AP260" s="26">
        <v>4.4999999999999998E-2</v>
      </c>
      <c r="AQ260" s="26">
        <v>2.0924999999999998</v>
      </c>
      <c r="AR260" s="26">
        <v>0</v>
      </c>
      <c r="AS260" s="26">
        <v>0</v>
      </c>
      <c r="AT260" s="26">
        <v>1.9950000000000001</v>
      </c>
      <c r="AU260" s="26">
        <v>0</v>
      </c>
      <c r="AV260" s="26">
        <v>0</v>
      </c>
      <c r="AW260" s="26">
        <v>1.375</v>
      </c>
      <c r="AX260" s="26">
        <v>0</v>
      </c>
      <c r="AY260" s="26">
        <v>3.5000000000000003E-2</v>
      </c>
      <c r="AZ260" s="26">
        <v>1.9350000000000001</v>
      </c>
      <c r="BA260" s="26">
        <v>0</v>
      </c>
      <c r="BB260" s="26">
        <v>3.5000000000000003E-2</v>
      </c>
      <c r="BC260" s="26">
        <v>1.97</v>
      </c>
      <c r="BD260" s="26">
        <v>0</v>
      </c>
      <c r="BE260" s="26">
        <v>0</v>
      </c>
      <c r="BF260" s="26">
        <v>0.63749999999999996</v>
      </c>
      <c r="BG260" s="26">
        <v>0</v>
      </c>
      <c r="BH260" s="26">
        <v>3.5000000000000003E-2</v>
      </c>
      <c r="BI260" s="26">
        <v>1.7150000000000001</v>
      </c>
      <c r="BJ260" s="26">
        <v>0</v>
      </c>
      <c r="BK260" s="26">
        <v>4.4999999999999998E-2</v>
      </c>
      <c r="BL260" s="26">
        <v>1.53</v>
      </c>
      <c r="BM260" s="26">
        <v>0</v>
      </c>
      <c r="BN260" s="26">
        <v>3.5000000000000003E-2</v>
      </c>
      <c r="BO260" s="26">
        <v>1.6025</v>
      </c>
      <c r="BP260" s="26">
        <v>0.01</v>
      </c>
      <c r="BQ260" s="26">
        <v>0.25</v>
      </c>
      <c r="BR260" s="26">
        <v>2.4925000000000002</v>
      </c>
      <c r="BS260" s="26">
        <v>0.02</v>
      </c>
      <c r="BT260" s="26">
        <v>0.255</v>
      </c>
      <c r="BU260" s="26">
        <v>1.845</v>
      </c>
      <c r="BV260" s="26">
        <v>1.2500000000000001E-2</v>
      </c>
      <c r="BW260" s="26">
        <v>0.22</v>
      </c>
      <c r="BX260" s="26">
        <v>1.6875</v>
      </c>
      <c r="BY260" s="26">
        <v>0.01</v>
      </c>
      <c r="BZ260" s="26">
        <v>0.14499999999999999</v>
      </c>
      <c r="CA260" s="26">
        <v>1.4275</v>
      </c>
      <c r="CB260" s="26">
        <v>0.01</v>
      </c>
      <c r="CC260" s="26">
        <v>0.155</v>
      </c>
      <c r="CD260" s="26">
        <v>1.4275</v>
      </c>
      <c r="CE260" s="26">
        <v>0.01</v>
      </c>
      <c r="CF260" s="26">
        <v>0.18</v>
      </c>
      <c r="CG260" s="26">
        <v>1.82</v>
      </c>
      <c r="CH260" s="26">
        <v>2.2499999999999999E-2</v>
      </c>
      <c r="CI260" s="26">
        <v>0.215</v>
      </c>
      <c r="CJ260" s="26">
        <v>1.86</v>
      </c>
    </row>
    <row r="261" spans="1:88" x14ac:dyDescent="0.3">
      <c r="A261" t="s">
        <v>345</v>
      </c>
      <c r="B261" s="26">
        <v>0</v>
      </c>
      <c r="C261" s="26">
        <v>0.27500000000000002</v>
      </c>
      <c r="D261" s="26">
        <v>3.1775000000000002</v>
      </c>
      <c r="E261" s="26">
        <v>2.5000000000000001E-3</v>
      </c>
      <c r="F261" s="26">
        <v>0.2</v>
      </c>
      <c r="G261" s="26">
        <v>3.0575000000000001</v>
      </c>
      <c r="H261" s="26">
        <v>2.5000000000000001E-3</v>
      </c>
      <c r="I261" s="26">
        <v>0.17</v>
      </c>
      <c r="J261" s="26">
        <v>3.1274999999999999</v>
      </c>
      <c r="K261" s="26">
        <v>0</v>
      </c>
      <c r="L261" s="26">
        <v>0.14499999999999999</v>
      </c>
      <c r="M261" s="26">
        <v>1.34</v>
      </c>
      <c r="N261" s="26">
        <v>0</v>
      </c>
      <c r="O261" s="26">
        <v>0.1</v>
      </c>
      <c r="P261" s="26">
        <v>1.47</v>
      </c>
      <c r="Q261" s="26">
        <v>0.01</v>
      </c>
      <c r="R261" s="26">
        <v>0.14000000000000001</v>
      </c>
      <c r="S261" s="26">
        <v>3.2225000000000001</v>
      </c>
      <c r="T261" s="26">
        <v>0.01</v>
      </c>
      <c r="U261" s="26">
        <v>0.13</v>
      </c>
      <c r="V261" s="26">
        <v>3.2450000000000001</v>
      </c>
      <c r="W261" s="26">
        <v>0.01</v>
      </c>
      <c r="X261" s="26">
        <v>0.11</v>
      </c>
      <c r="Y261" s="26">
        <v>3.5575000000000001</v>
      </c>
      <c r="Z261" s="26">
        <v>0.01</v>
      </c>
      <c r="AA261" s="26">
        <v>0.18</v>
      </c>
      <c r="AB261" s="26">
        <v>2.93</v>
      </c>
      <c r="AC261" s="26">
        <v>0</v>
      </c>
      <c r="AD261" s="26">
        <v>5.5E-2</v>
      </c>
      <c r="AE261" s="26">
        <v>1.5349999999999999</v>
      </c>
      <c r="AF261" s="26">
        <v>0</v>
      </c>
      <c r="AG261" s="26">
        <v>0.06</v>
      </c>
      <c r="AH261" s="26">
        <v>1.5774999999999999</v>
      </c>
      <c r="AI261" s="26">
        <v>0</v>
      </c>
      <c r="AJ261" s="26">
        <v>5.5E-2</v>
      </c>
      <c r="AK261" s="26">
        <v>1.375</v>
      </c>
      <c r="AL261" s="26">
        <v>0</v>
      </c>
      <c r="AM261" s="26">
        <v>5.5E-2</v>
      </c>
      <c r="AN261" s="26">
        <v>1.34</v>
      </c>
      <c r="AO261" s="26">
        <v>0</v>
      </c>
      <c r="AP261" s="26">
        <v>0.08</v>
      </c>
      <c r="AQ261" s="26">
        <v>1.06</v>
      </c>
      <c r="AR261" s="26">
        <v>0</v>
      </c>
      <c r="AS261" s="26">
        <v>5.0000000000000001E-3</v>
      </c>
      <c r="AT261" s="26">
        <v>2.145</v>
      </c>
      <c r="AU261" s="26">
        <v>0</v>
      </c>
      <c r="AV261" s="26">
        <v>0</v>
      </c>
      <c r="AW261" s="26">
        <v>1.4175</v>
      </c>
      <c r="AX261" s="26">
        <v>0</v>
      </c>
      <c r="AY261" s="26">
        <v>0.06</v>
      </c>
      <c r="AZ261" s="26">
        <v>0.96750000000000003</v>
      </c>
      <c r="BA261" s="26">
        <v>0</v>
      </c>
      <c r="BB261" s="26">
        <v>5.5E-2</v>
      </c>
      <c r="BC261" s="26">
        <v>0.995</v>
      </c>
      <c r="BD261" s="26">
        <v>0</v>
      </c>
      <c r="BE261" s="26">
        <v>0</v>
      </c>
      <c r="BF261" s="26">
        <v>0.94750000000000001</v>
      </c>
      <c r="BG261" s="26">
        <v>0</v>
      </c>
      <c r="BH261" s="26">
        <v>4.4999999999999998E-2</v>
      </c>
      <c r="BI261" s="26">
        <v>1.08</v>
      </c>
      <c r="BJ261" s="26">
        <v>0</v>
      </c>
      <c r="BK261" s="26">
        <v>4.4999999999999998E-2</v>
      </c>
      <c r="BL261" s="26">
        <v>1.2150000000000001</v>
      </c>
      <c r="BM261" s="26">
        <v>0</v>
      </c>
      <c r="BN261" s="26">
        <v>0.06</v>
      </c>
      <c r="BO261" s="26">
        <v>1.4175</v>
      </c>
      <c r="BP261" s="26">
        <v>0.02</v>
      </c>
      <c r="BQ261" s="26">
        <v>0.185</v>
      </c>
      <c r="BR261" s="26">
        <v>3.34</v>
      </c>
      <c r="BS261" s="26">
        <v>2.2499999999999999E-2</v>
      </c>
      <c r="BT261" s="26">
        <v>0.23</v>
      </c>
      <c r="BU261" s="26">
        <v>2.4849999999999999</v>
      </c>
      <c r="BV261" s="26">
        <v>2.2499999999999999E-2</v>
      </c>
      <c r="BW261" s="26">
        <v>0.255</v>
      </c>
      <c r="BX261" s="26">
        <v>2.4525000000000001</v>
      </c>
      <c r="BY261" s="26">
        <v>0.02</v>
      </c>
      <c r="BZ261" s="26">
        <v>0.255</v>
      </c>
      <c r="CA261" s="26">
        <v>2.2450000000000001</v>
      </c>
      <c r="CB261" s="26">
        <v>0.01</v>
      </c>
      <c r="CC261" s="26">
        <v>0.27</v>
      </c>
      <c r="CD261" s="26">
        <v>1.9524999999999999</v>
      </c>
      <c r="CE261" s="26">
        <v>0.01</v>
      </c>
      <c r="CF261" s="26">
        <v>0.11</v>
      </c>
      <c r="CG261" s="26">
        <v>2.1749999999999998</v>
      </c>
      <c r="CH261" s="26">
        <v>0.01</v>
      </c>
      <c r="CI261" s="26">
        <v>0.27</v>
      </c>
      <c r="CJ261" s="26">
        <v>2.335</v>
      </c>
    </row>
    <row r="262" spans="1:88" x14ac:dyDescent="0.3">
      <c r="A262" t="s">
        <v>346</v>
      </c>
      <c r="B262" s="26">
        <v>0</v>
      </c>
      <c r="C262" s="26">
        <v>0.19500000000000001</v>
      </c>
      <c r="D262" s="26">
        <v>2.0674999999999999</v>
      </c>
      <c r="E262" s="26">
        <v>0</v>
      </c>
      <c r="F262" s="26">
        <v>0.33</v>
      </c>
      <c r="G262" s="26">
        <v>2.0975000000000001</v>
      </c>
      <c r="H262" s="26">
        <v>0.01</v>
      </c>
      <c r="I262" s="26">
        <v>0.36</v>
      </c>
      <c r="J262" s="26">
        <v>1.905</v>
      </c>
      <c r="K262" s="26">
        <v>2.5000000000000001E-3</v>
      </c>
      <c r="L262" s="26">
        <v>0.3</v>
      </c>
      <c r="M262" s="26">
        <v>2.3849999999999998</v>
      </c>
      <c r="N262" s="26">
        <v>0.01</v>
      </c>
      <c r="O262" s="26">
        <v>0.22</v>
      </c>
      <c r="P262" s="26">
        <v>2.06</v>
      </c>
      <c r="Q262" s="26">
        <v>0.01</v>
      </c>
      <c r="R262" s="26">
        <v>0.40500000000000003</v>
      </c>
      <c r="S262" s="26">
        <v>2.4725000000000001</v>
      </c>
      <c r="T262" s="26">
        <v>0.01</v>
      </c>
      <c r="U262" s="26">
        <v>0.39500000000000002</v>
      </c>
      <c r="V262" s="26">
        <v>2.4249999999999998</v>
      </c>
      <c r="W262" s="26">
        <v>0.01</v>
      </c>
      <c r="X262" s="26">
        <v>0.33</v>
      </c>
      <c r="Y262" s="26">
        <v>2.2025000000000001</v>
      </c>
      <c r="Z262" s="26">
        <v>0.01</v>
      </c>
      <c r="AA262" s="26">
        <v>0.31</v>
      </c>
      <c r="AB262" s="26">
        <v>2.125</v>
      </c>
      <c r="AC262" s="26">
        <v>0</v>
      </c>
      <c r="AD262" s="26">
        <v>0.28000000000000003</v>
      </c>
      <c r="AE262" s="26">
        <v>2.2875000000000001</v>
      </c>
      <c r="AF262" s="26">
        <v>0</v>
      </c>
      <c r="AG262" s="26">
        <v>0.33500000000000002</v>
      </c>
      <c r="AH262" s="26">
        <v>2.3824999999999998</v>
      </c>
      <c r="AI262" s="26">
        <v>0</v>
      </c>
      <c r="AJ262" s="26">
        <v>0.28000000000000003</v>
      </c>
      <c r="AK262" s="26">
        <v>2.2425000000000002</v>
      </c>
      <c r="AL262" s="26">
        <v>0</v>
      </c>
      <c r="AM262" s="26">
        <v>0.28000000000000003</v>
      </c>
      <c r="AN262" s="26">
        <v>2.2875000000000001</v>
      </c>
      <c r="AO262" s="26">
        <v>0</v>
      </c>
      <c r="AP262" s="26">
        <v>0.45</v>
      </c>
      <c r="AQ262" s="26">
        <v>1.8975</v>
      </c>
      <c r="AR262" s="26">
        <v>0</v>
      </c>
      <c r="AS262" s="26">
        <v>0.155</v>
      </c>
      <c r="AT262" s="26">
        <v>3.3025000000000002</v>
      </c>
      <c r="AU262" s="26">
        <v>0</v>
      </c>
      <c r="AV262" s="26">
        <v>9.5000000000000001E-2</v>
      </c>
      <c r="AW262" s="26">
        <v>2.96</v>
      </c>
      <c r="AX262" s="26">
        <v>2.5000000000000001E-3</v>
      </c>
      <c r="AY262" s="26">
        <v>0.38</v>
      </c>
      <c r="AZ262" s="26">
        <v>1.855</v>
      </c>
      <c r="BA262" s="26">
        <v>2.5000000000000001E-3</v>
      </c>
      <c r="BB262" s="26">
        <v>0.39</v>
      </c>
      <c r="BC262" s="26">
        <v>1.82</v>
      </c>
      <c r="BD262" s="26">
        <v>0</v>
      </c>
      <c r="BE262" s="26">
        <v>0.01</v>
      </c>
      <c r="BF262" s="26">
        <v>1.7450000000000001</v>
      </c>
      <c r="BG262" s="26">
        <v>0</v>
      </c>
      <c r="BH262" s="26">
        <v>0.35</v>
      </c>
      <c r="BI262" s="26">
        <v>1.7749999999999999</v>
      </c>
      <c r="BJ262" s="26">
        <v>2.5000000000000001E-3</v>
      </c>
      <c r="BK262" s="26">
        <v>0.34499999999999997</v>
      </c>
      <c r="BL262" s="26">
        <v>1.34</v>
      </c>
      <c r="BM262" s="26">
        <v>2.5000000000000001E-3</v>
      </c>
      <c r="BN262" s="26">
        <v>0.41499999999999998</v>
      </c>
      <c r="BO262" s="26">
        <v>1.5225</v>
      </c>
      <c r="BP262" s="26">
        <v>0.02</v>
      </c>
      <c r="BQ262" s="26">
        <v>0.5</v>
      </c>
      <c r="BR262" s="26">
        <v>2.4674999999999998</v>
      </c>
      <c r="BS262" s="26">
        <v>1.2500000000000001E-2</v>
      </c>
      <c r="BT262" s="26">
        <v>0.35</v>
      </c>
      <c r="BU262" s="26">
        <v>2.0249999999999999</v>
      </c>
      <c r="BV262" s="26">
        <v>1.2500000000000001E-2</v>
      </c>
      <c r="BW262" s="26">
        <v>0.28999999999999998</v>
      </c>
      <c r="BX262" s="26">
        <v>2.08</v>
      </c>
      <c r="BY262" s="26">
        <v>1.2500000000000001E-2</v>
      </c>
      <c r="BZ262" s="26">
        <v>0.2</v>
      </c>
      <c r="CA262" s="26">
        <v>1.8374999999999999</v>
      </c>
      <c r="CB262" s="26">
        <v>0.01</v>
      </c>
      <c r="CC262" s="26">
        <v>0.16500000000000001</v>
      </c>
      <c r="CD262" s="26">
        <v>1.99</v>
      </c>
      <c r="CE262" s="26">
        <v>0.01</v>
      </c>
      <c r="CF262" s="26">
        <v>0.52500000000000002</v>
      </c>
      <c r="CG262" s="26">
        <v>1.4724999999999999</v>
      </c>
      <c r="CH262" s="26">
        <v>0.01</v>
      </c>
      <c r="CI262" s="26">
        <v>0.49</v>
      </c>
      <c r="CJ262" s="26">
        <v>1.8225</v>
      </c>
    </row>
    <row r="263" spans="1:88" x14ac:dyDescent="0.3">
      <c r="A263" t="s">
        <v>347</v>
      </c>
      <c r="B263" s="26">
        <v>0</v>
      </c>
      <c r="C263" s="26">
        <v>8.5000000000000006E-2</v>
      </c>
      <c r="D263" s="26">
        <v>2.4624999999999999</v>
      </c>
      <c r="E263" s="26">
        <v>0.01</v>
      </c>
      <c r="F263" s="26">
        <v>0.12</v>
      </c>
      <c r="G263" s="26">
        <v>2.2749999999999999</v>
      </c>
      <c r="H263" s="26">
        <v>0.02</v>
      </c>
      <c r="I263" s="26">
        <v>0.12</v>
      </c>
      <c r="J263" s="26">
        <v>2.4375</v>
      </c>
      <c r="K263" s="26">
        <v>0.01</v>
      </c>
      <c r="L263" s="26">
        <v>0.16</v>
      </c>
      <c r="M263" s="26">
        <v>1.8274999999999999</v>
      </c>
      <c r="N263" s="26">
        <v>0.01</v>
      </c>
      <c r="O263" s="26">
        <v>0.19</v>
      </c>
      <c r="P263" s="26">
        <v>1.99</v>
      </c>
      <c r="Q263" s="26">
        <v>0.02</v>
      </c>
      <c r="R263" s="26">
        <v>0.17499999999999999</v>
      </c>
      <c r="S263" s="26">
        <v>2.78</v>
      </c>
      <c r="T263" s="26">
        <v>0.02</v>
      </c>
      <c r="U263" s="26">
        <v>0.17</v>
      </c>
      <c r="V263" s="26">
        <v>2.77</v>
      </c>
      <c r="W263" s="26">
        <v>1.2500000000000001E-2</v>
      </c>
      <c r="X263" s="26">
        <v>0.13500000000000001</v>
      </c>
      <c r="Y263" s="26">
        <v>2.6850000000000001</v>
      </c>
      <c r="Z263" s="26">
        <v>1.2500000000000001E-2</v>
      </c>
      <c r="AA263" s="26">
        <v>0.18</v>
      </c>
      <c r="AB263" s="26">
        <v>2.2774999999999999</v>
      </c>
      <c r="AC263" s="26">
        <v>0</v>
      </c>
      <c r="AD263" s="26">
        <v>0.06</v>
      </c>
      <c r="AE263" s="26">
        <v>1.4850000000000001</v>
      </c>
      <c r="AF263" s="26">
        <v>0</v>
      </c>
      <c r="AG263" s="26">
        <v>5.5E-2</v>
      </c>
      <c r="AH263" s="26">
        <v>1.5725</v>
      </c>
      <c r="AI263" s="26">
        <v>0</v>
      </c>
      <c r="AJ263" s="26">
        <v>0.05</v>
      </c>
      <c r="AK263" s="26">
        <v>1.4750000000000001</v>
      </c>
      <c r="AL263" s="26">
        <v>0</v>
      </c>
      <c r="AM263" s="26">
        <v>0.05</v>
      </c>
      <c r="AN263" s="26">
        <v>1.4424999999999999</v>
      </c>
      <c r="AO263" s="26">
        <v>0</v>
      </c>
      <c r="AP263" s="26">
        <v>0.05</v>
      </c>
      <c r="AQ263" s="26">
        <v>1.4025000000000001</v>
      </c>
      <c r="AR263" s="26">
        <v>0</v>
      </c>
      <c r="AS263" s="26">
        <v>5.0000000000000001E-3</v>
      </c>
      <c r="AT263" s="26">
        <v>2.3149999999999999</v>
      </c>
      <c r="AU263" s="26">
        <v>0</v>
      </c>
      <c r="AV263" s="26">
        <v>0</v>
      </c>
      <c r="AW263" s="26">
        <v>2.0924999999999998</v>
      </c>
      <c r="AX263" s="26">
        <v>0</v>
      </c>
      <c r="AY263" s="26">
        <v>7.4999999999999997E-2</v>
      </c>
      <c r="AZ263" s="26">
        <v>1.675</v>
      </c>
      <c r="BA263" s="26">
        <v>0</v>
      </c>
      <c r="BB263" s="26">
        <v>7.4999999999999997E-2</v>
      </c>
      <c r="BC263" s="26">
        <v>1.6425000000000001</v>
      </c>
      <c r="BD263" s="26">
        <v>0</v>
      </c>
      <c r="BE263" s="26">
        <v>0</v>
      </c>
      <c r="BF263" s="26">
        <v>2.0175000000000001</v>
      </c>
      <c r="BG263" s="26">
        <v>0</v>
      </c>
      <c r="BH263" s="26">
        <v>0.08</v>
      </c>
      <c r="BI263" s="26">
        <v>1.6174999999999999</v>
      </c>
      <c r="BJ263" s="26">
        <v>0</v>
      </c>
      <c r="BK263" s="26">
        <v>0.06</v>
      </c>
      <c r="BL263" s="26">
        <v>1.34</v>
      </c>
      <c r="BM263" s="26">
        <v>0</v>
      </c>
      <c r="BN263" s="26">
        <v>0.06</v>
      </c>
      <c r="BO263" s="26">
        <v>1.425</v>
      </c>
      <c r="BP263" s="26">
        <v>0.01</v>
      </c>
      <c r="BQ263" s="26">
        <v>0.13</v>
      </c>
      <c r="BR263" s="26">
        <v>2.3025000000000002</v>
      </c>
      <c r="BS263" s="26">
        <v>0.01</v>
      </c>
      <c r="BT263" s="26">
        <v>0.155</v>
      </c>
      <c r="BU263" s="26">
        <v>2.4775</v>
      </c>
      <c r="BV263" s="26">
        <v>0.01</v>
      </c>
      <c r="BW263" s="26">
        <v>0.17</v>
      </c>
      <c r="BX263" s="26">
        <v>2.68</v>
      </c>
      <c r="BY263" s="26">
        <v>0.01</v>
      </c>
      <c r="BZ263" s="26">
        <v>0.13</v>
      </c>
      <c r="CA263" s="26">
        <v>2.1800000000000002</v>
      </c>
      <c r="CB263" s="26">
        <v>0.01</v>
      </c>
      <c r="CC263" s="26">
        <v>0.17</v>
      </c>
      <c r="CD263" s="26">
        <v>1.7375</v>
      </c>
      <c r="CE263" s="26">
        <v>1.2500000000000001E-2</v>
      </c>
      <c r="CF263" s="26">
        <v>0.13</v>
      </c>
      <c r="CG263" s="26">
        <v>1.8125</v>
      </c>
      <c r="CH263" s="26">
        <v>0.02</v>
      </c>
      <c r="CI263" s="26">
        <v>0.215</v>
      </c>
      <c r="CJ263" s="26">
        <v>2.0049999999999999</v>
      </c>
    </row>
    <row r="264" spans="1:88" x14ac:dyDescent="0.3">
      <c r="A264" t="s">
        <v>348</v>
      </c>
      <c r="B264" s="26">
        <v>0</v>
      </c>
      <c r="C264" s="26">
        <v>0.11</v>
      </c>
      <c r="D264" s="26">
        <v>2.4849999999999999</v>
      </c>
      <c r="E264" s="26">
        <v>0</v>
      </c>
      <c r="F264" s="26">
        <v>8.5000000000000006E-2</v>
      </c>
      <c r="G264" s="26">
        <v>2.15</v>
      </c>
      <c r="H264" s="26">
        <v>0</v>
      </c>
      <c r="I264" s="26">
        <v>0.11</v>
      </c>
      <c r="J264" s="26">
        <v>1.7275</v>
      </c>
      <c r="K264" s="26">
        <v>0</v>
      </c>
      <c r="L264" s="26">
        <v>5.5E-2</v>
      </c>
      <c r="M264" s="26">
        <v>1.1675</v>
      </c>
      <c r="N264" s="26">
        <v>0</v>
      </c>
      <c r="O264" s="26">
        <v>0.1</v>
      </c>
      <c r="P264" s="26">
        <v>1.3574999999999999</v>
      </c>
      <c r="Q264" s="26">
        <v>0.01</v>
      </c>
      <c r="R264" s="26">
        <v>9.5000000000000001E-2</v>
      </c>
      <c r="S264" s="26">
        <v>1.7649999999999999</v>
      </c>
      <c r="T264" s="26">
        <v>0.01</v>
      </c>
      <c r="U264" s="26">
        <v>9.5000000000000001E-2</v>
      </c>
      <c r="V264" s="26">
        <v>1.72</v>
      </c>
      <c r="W264" s="26">
        <v>0.01</v>
      </c>
      <c r="X264" s="26">
        <v>7.4999999999999997E-2</v>
      </c>
      <c r="Y264" s="26">
        <v>1.4524999999999999</v>
      </c>
      <c r="Z264" s="26">
        <v>0.01</v>
      </c>
      <c r="AA264" s="26">
        <v>0.06</v>
      </c>
      <c r="AB264" s="26">
        <v>1.165</v>
      </c>
      <c r="AC264" s="26">
        <v>0</v>
      </c>
      <c r="AD264" s="26">
        <v>0.04</v>
      </c>
      <c r="AE264" s="26">
        <v>1.79</v>
      </c>
      <c r="AF264" s="26">
        <v>0</v>
      </c>
      <c r="AG264" s="26">
        <v>3.5000000000000003E-2</v>
      </c>
      <c r="AH264" s="26">
        <v>1.7250000000000001</v>
      </c>
      <c r="AI264" s="26">
        <v>0</v>
      </c>
      <c r="AJ264" s="26">
        <v>3.5000000000000003E-2</v>
      </c>
      <c r="AK264" s="26">
        <v>1.6475</v>
      </c>
      <c r="AL264" s="26">
        <v>0</v>
      </c>
      <c r="AM264" s="26">
        <v>3.5000000000000003E-2</v>
      </c>
      <c r="AN264" s="26">
        <v>1.6875</v>
      </c>
      <c r="AO264" s="26">
        <v>0</v>
      </c>
      <c r="AP264" s="26">
        <v>0.04</v>
      </c>
      <c r="AQ264" s="26">
        <v>1.41</v>
      </c>
      <c r="AR264" s="26">
        <v>0</v>
      </c>
      <c r="AS264" s="26">
        <v>0</v>
      </c>
      <c r="AT264" s="26">
        <v>0.99</v>
      </c>
      <c r="AU264" s="26">
        <v>0</v>
      </c>
      <c r="AV264" s="26">
        <v>0</v>
      </c>
      <c r="AW264" s="26">
        <v>0.59499999999999997</v>
      </c>
      <c r="AX264" s="26">
        <v>0</v>
      </c>
      <c r="AY264" s="26">
        <v>3.5000000000000003E-2</v>
      </c>
      <c r="AZ264" s="26">
        <v>1.375</v>
      </c>
      <c r="BA264" s="26">
        <v>0</v>
      </c>
      <c r="BB264" s="26">
        <v>3.5000000000000003E-2</v>
      </c>
      <c r="BC264" s="26">
        <v>1.35</v>
      </c>
      <c r="BD264" s="26">
        <v>0</v>
      </c>
      <c r="BE264" s="26">
        <v>0</v>
      </c>
      <c r="BF264" s="26">
        <v>0.1</v>
      </c>
      <c r="BG264" s="26">
        <v>0</v>
      </c>
      <c r="BH264" s="26">
        <v>0.03</v>
      </c>
      <c r="BI264" s="26">
        <v>1.2749999999999999</v>
      </c>
      <c r="BJ264" s="26">
        <v>0</v>
      </c>
      <c r="BK264" s="26">
        <v>0.02</v>
      </c>
      <c r="BL264" s="26">
        <v>1.0175000000000001</v>
      </c>
      <c r="BM264" s="26">
        <v>0</v>
      </c>
      <c r="BN264" s="26">
        <v>0.03</v>
      </c>
      <c r="BO264" s="26">
        <v>1.2175</v>
      </c>
      <c r="BP264" s="26">
        <v>2.5000000000000001E-3</v>
      </c>
      <c r="BQ264" s="26">
        <v>0.04</v>
      </c>
      <c r="BR264" s="26">
        <v>1.5024999999999999</v>
      </c>
      <c r="BS264" s="26">
        <v>0.01</v>
      </c>
      <c r="BT264" s="26">
        <v>0.05</v>
      </c>
      <c r="BU264" s="26">
        <v>1.2725</v>
      </c>
      <c r="BV264" s="26">
        <v>0.01</v>
      </c>
      <c r="BW264" s="26">
        <v>0.06</v>
      </c>
      <c r="BX264" s="26">
        <v>1.0225</v>
      </c>
      <c r="BY264" s="26">
        <v>0.01</v>
      </c>
      <c r="BZ264" s="26">
        <v>5.5E-2</v>
      </c>
      <c r="CA264" s="26">
        <v>0.74750000000000005</v>
      </c>
      <c r="CB264" s="26">
        <v>2.5000000000000001E-3</v>
      </c>
      <c r="CC264" s="26">
        <v>0.05</v>
      </c>
      <c r="CD264" s="26">
        <v>0.59750000000000003</v>
      </c>
      <c r="CE264" s="26">
        <v>0</v>
      </c>
      <c r="CF264" s="26">
        <v>7.0000000000000007E-2</v>
      </c>
      <c r="CG264" s="26">
        <v>1.3174999999999999</v>
      </c>
      <c r="CH264" s="26">
        <v>0.01</v>
      </c>
      <c r="CI264" s="26">
        <v>0.155</v>
      </c>
      <c r="CJ264" s="26">
        <v>1.135</v>
      </c>
    </row>
    <row r="265" spans="1:88" x14ac:dyDescent="0.3">
      <c r="A265" t="s">
        <v>349</v>
      </c>
      <c r="B265" s="26">
        <v>0</v>
      </c>
      <c r="C265" s="26">
        <v>3.5000000000000003E-2</v>
      </c>
      <c r="D265" s="26">
        <v>2.7</v>
      </c>
      <c r="E265" s="26">
        <v>0</v>
      </c>
      <c r="F265" s="26">
        <v>0.08</v>
      </c>
      <c r="G265" s="26">
        <v>2.33</v>
      </c>
      <c r="H265" s="26">
        <v>0</v>
      </c>
      <c r="I265" s="26">
        <v>0.08</v>
      </c>
      <c r="J265" s="26">
        <v>2.4175</v>
      </c>
      <c r="K265" s="26">
        <v>0</v>
      </c>
      <c r="L265" s="26">
        <v>0.02</v>
      </c>
      <c r="M265" s="26">
        <v>2.25</v>
      </c>
      <c r="N265" s="26">
        <v>0</v>
      </c>
      <c r="O265" s="26">
        <v>2.5000000000000001E-2</v>
      </c>
      <c r="P265" s="26">
        <v>1.9450000000000001</v>
      </c>
      <c r="Q265" s="26">
        <v>0</v>
      </c>
      <c r="R265" s="26">
        <v>6.5000000000000002E-2</v>
      </c>
      <c r="S265" s="26">
        <v>1.99</v>
      </c>
      <c r="T265" s="26">
        <v>0</v>
      </c>
      <c r="U265" s="26">
        <v>6.5000000000000002E-2</v>
      </c>
      <c r="V265" s="26">
        <v>1.9850000000000001</v>
      </c>
      <c r="W265" s="26">
        <v>0</v>
      </c>
      <c r="X265" s="26">
        <v>0.05</v>
      </c>
      <c r="Y265" s="26">
        <v>1.7175</v>
      </c>
      <c r="Z265" s="26">
        <v>0</v>
      </c>
      <c r="AA265" s="26">
        <v>4.4999999999999998E-2</v>
      </c>
      <c r="AB265" s="26">
        <v>1.6225000000000001</v>
      </c>
      <c r="AC265" s="26">
        <v>0</v>
      </c>
      <c r="AD265" s="26">
        <v>0.01</v>
      </c>
      <c r="AE265" s="26">
        <v>1.41</v>
      </c>
      <c r="AF265" s="26">
        <v>0</v>
      </c>
      <c r="AG265" s="26">
        <v>0.01</v>
      </c>
      <c r="AH265" s="26">
        <v>1.36</v>
      </c>
      <c r="AI265" s="26">
        <v>0</v>
      </c>
      <c r="AJ265" s="26">
        <v>0.01</v>
      </c>
      <c r="AK265" s="26">
        <v>1.1425000000000001</v>
      </c>
      <c r="AL265" s="26">
        <v>0</v>
      </c>
      <c r="AM265" s="26">
        <v>0.01</v>
      </c>
      <c r="AN265" s="26">
        <v>1.1125</v>
      </c>
      <c r="AO265" s="26">
        <v>0</v>
      </c>
      <c r="AP265" s="26">
        <v>1.4999999999999999E-2</v>
      </c>
      <c r="AQ265" s="26">
        <v>1.5149999999999999</v>
      </c>
      <c r="AR265" s="26">
        <v>0</v>
      </c>
      <c r="AS265" s="26">
        <v>0</v>
      </c>
      <c r="AT265" s="26">
        <v>1.1274999999999999</v>
      </c>
      <c r="AU265" s="26">
        <v>0</v>
      </c>
      <c r="AV265" s="26">
        <v>0</v>
      </c>
      <c r="AW265" s="26">
        <v>0.73250000000000004</v>
      </c>
      <c r="AX265" s="26">
        <v>0</v>
      </c>
      <c r="AY265" s="26">
        <v>0.01</v>
      </c>
      <c r="AZ265" s="26">
        <v>1.21</v>
      </c>
      <c r="BA265" s="26">
        <v>0</v>
      </c>
      <c r="BB265" s="26">
        <v>1.4999999999999999E-2</v>
      </c>
      <c r="BC265" s="26">
        <v>1.19</v>
      </c>
      <c r="BD265" s="26">
        <v>0</v>
      </c>
      <c r="BE265" s="26">
        <v>0</v>
      </c>
      <c r="BF265" s="26">
        <v>0.255</v>
      </c>
      <c r="BG265" s="26">
        <v>0</v>
      </c>
      <c r="BH265" s="26">
        <v>0.01</v>
      </c>
      <c r="BI265" s="26">
        <v>1.0425</v>
      </c>
      <c r="BJ265" s="26">
        <v>0</v>
      </c>
      <c r="BK265" s="26">
        <v>0.01</v>
      </c>
      <c r="BL265" s="26">
        <v>0.89500000000000002</v>
      </c>
      <c r="BM265" s="26">
        <v>0</v>
      </c>
      <c r="BN265" s="26">
        <v>0.01</v>
      </c>
      <c r="BO265" s="26">
        <v>0.96750000000000003</v>
      </c>
      <c r="BP265" s="26">
        <v>0</v>
      </c>
      <c r="BQ265" s="26">
        <v>0.04</v>
      </c>
      <c r="BR265" s="26">
        <v>1.925</v>
      </c>
      <c r="BS265" s="26">
        <v>0</v>
      </c>
      <c r="BT265" s="26">
        <v>9.5000000000000001E-2</v>
      </c>
      <c r="BU265" s="26">
        <v>1.8125</v>
      </c>
      <c r="BV265" s="26">
        <v>2.5000000000000001E-3</v>
      </c>
      <c r="BW265" s="26">
        <v>0.1</v>
      </c>
      <c r="BX265" s="26">
        <v>1.77</v>
      </c>
      <c r="BY265" s="26">
        <v>0</v>
      </c>
      <c r="BZ265" s="26">
        <v>0.11</v>
      </c>
      <c r="CA265" s="26">
        <v>1.36</v>
      </c>
      <c r="CB265" s="26">
        <v>0</v>
      </c>
      <c r="CC265" s="26">
        <v>7.4999999999999997E-2</v>
      </c>
      <c r="CD265" s="26">
        <v>0.85250000000000004</v>
      </c>
      <c r="CE265" s="26">
        <v>0</v>
      </c>
      <c r="CF265" s="26">
        <v>0.03</v>
      </c>
      <c r="CG265" s="26">
        <v>1.1425000000000001</v>
      </c>
      <c r="CH265" s="26">
        <v>0.01</v>
      </c>
      <c r="CI265" s="26">
        <v>9.5000000000000001E-2</v>
      </c>
      <c r="CJ265" s="26">
        <v>1.07</v>
      </c>
    </row>
    <row r="266" spans="1:88" x14ac:dyDescent="0.3">
      <c r="A266" t="s">
        <v>350</v>
      </c>
      <c r="B266" s="26">
        <v>0</v>
      </c>
      <c r="C266" s="26">
        <v>0.34</v>
      </c>
      <c r="D266" s="26">
        <v>3.9950000000000001</v>
      </c>
      <c r="E266" s="26">
        <v>0.01</v>
      </c>
      <c r="F266" s="26">
        <v>0.33500000000000002</v>
      </c>
      <c r="G266" s="26">
        <v>3.43</v>
      </c>
      <c r="H266" s="26">
        <v>0.01</v>
      </c>
      <c r="I266" s="26">
        <v>0.28000000000000003</v>
      </c>
      <c r="J266" s="26">
        <v>2.9775</v>
      </c>
      <c r="K266" s="26">
        <v>0</v>
      </c>
      <c r="L266" s="26">
        <v>0.105</v>
      </c>
      <c r="M266" s="26">
        <v>2.2599999999999998</v>
      </c>
      <c r="N266" s="26">
        <v>0</v>
      </c>
      <c r="O266" s="26">
        <v>0.11</v>
      </c>
      <c r="P266" s="26">
        <v>1.97</v>
      </c>
      <c r="Q266" s="26">
        <v>0.01</v>
      </c>
      <c r="R266" s="26">
        <v>0.42</v>
      </c>
      <c r="S266" s="26">
        <v>2.6324999999999998</v>
      </c>
      <c r="T266" s="26">
        <v>0.01</v>
      </c>
      <c r="U266" s="26">
        <v>0.41</v>
      </c>
      <c r="V266" s="26">
        <v>2.59</v>
      </c>
      <c r="W266" s="26">
        <v>0.01</v>
      </c>
      <c r="X266" s="26">
        <v>0.32500000000000001</v>
      </c>
      <c r="Y266" s="26">
        <v>2.31</v>
      </c>
      <c r="Z266" s="26">
        <v>2.5000000000000001E-3</v>
      </c>
      <c r="AA266" s="26">
        <v>0.28000000000000003</v>
      </c>
      <c r="AB266" s="26">
        <v>1.9075</v>
      </c>
      <c r="AC266" s="26">
        <v>0</v>
      </c>
      <c r="AD266" s="26">
        <v>4.4999999999999998E-2</v>
      </c>
      <c r="AE266" s="26">
        <v>1.6375</v>
      </c>
      <c r="AF266" s="26">
        <v>0</v>
      </c>
      <c r="AG266" s="26">
        <v>5.5E-2</v>
      </c>
      <c r="AH266" s="26">
        <v>1.8674999999999999</v>
      </c>
      <c r="AI266" s="26">
        <v>0</v>
      </c>
      <c r="AJ266" s="26">
        <v>4.4999999999999998E-2</v>
      </c>
      <c r="AK266" s="26">
        <v>1.6850000000000001</v>
      </c>
      <c r="AL266" s="26">
        <v>0</v>
      </c>
      <c r="AM266" s="26">
        <v>4.4999999999999998E-2</v>
      </c>
      <c r="AN266" s="26">
        <v>1.665</v>
      </c>
      <c r="AO266" s="26">
        <v>0</v>
      </c>
      <c r="AP266" s="26">
        <v>6.5000000000000002E-2</v>
      </c>
      <c r="AQ266" s="26">
        <v>2.0049999999999999</v>
      </c>
      <c r="AR266" s="26">
        <v>0</v>
      </c>
      <c r="AS266" s="26">
        <v>0</v>
      </c>
      <c r="AT266" s="26">
        <v>1.9450000000000001</v>
      </c>
      <c r="AU266" s="26">
        <v>0</v>
      </c>
      <c r="AV266" s="26">
        <v>0</v>
      </c>
      <c r="AW266" s="26">
        <v>1.6875</v>
      </c>
      <c r="AX266" s="26">
        <v>0</v>
      </c>
      <c r="AY266" s="26">
        <v>4.4999999999999998E-2</v>
      </c>
      <c r="AZ266" s="26">
        <v>2.0874999999999999</v>
      </c>
      <c r="BA266" s="26">
        <v>0</v>
      </c>
      <c r="BB266" s="26">
        <v>4.4999999999999998E-2</v>
      </c>
      <c r="BC266" s="26">
        <v>2.0525000000000002</v>
      </c>
      <c r="BD266" s="26">
        <v>0</v>
      </c>
      <c r="BE266" s="26">
        <v>0</v>
      </c>
      <c r="BF266" s="26">
        <v>1.73</v>
      </c>
      <c r="BG266" s="26">
        <v>0</v>
      </c>
      <c r="BH266" s="26">
        <v>0.04</v>
      </c>
      <c r="BI266" s="26">
        <v>2.0975000000000001</v>
      </c>
      <c r="BJ266" s="26">
        <v>0</v>
      </c>
      <c r="BK266" s="26">
        <v>0.03</v>
      </c>
      <c r="BL266" s="26">
        <v>2.0049999999999999</v>
      </c>
      <c r="BM266" s="26">
        <v>0</v>
      </c>
      <c r="BN266" s="26">
        <v>0.03</v>
      </c>
      <c r="BO266" s="26">
        <v>1.75</v>
      </c>
      <c r="BP266" s="26">
        <v>0.01</v>
      </c>
      <c r="BQ266" s="26">
        <v>0.23</v>
      </c>
      <c r="BR266" s="26">
        <v>2.4325000000000001</v>
      </c>
      <c r="BS266" s="26">
        <v>1.2500000000000001E-2</v>
      </c>
      <c r="BT266" s="26">
        <v>0.245</v>
      </c>
      <c r="BU266" s="26">
        <v>2.0474999999999999</v>
      </c>
      <c r="BV266" s="26">
        <v>0.01</v>
      </c>
      <c r="BW266" s="26">
        <v>0.42</v>
      </c>
      <c r="BX266" s="26">
        <v>2.0474999999999999</v>
      </c>
      <c r="BY266" s="26">
        <v>0.01</v>
      </c>
      <c r="BZ266" s="26">
        <v>0.32500000000000001</v>
      </c>
      <c r="CA266" s="26">
        <v>2.1324999999999998</v>
      </c>
      <c r="CB266" s="26">
        <v>0.01</v>
      </c>
      <c r="CC266" s="26">
        <v>0.19500000000000001</v>
      </c>
      <c r="CD266" s="26">
        <v>2.0099999999999998</v>
      </c>
      <c r="CE266" s="26">
        <v>2.5000000000000001E-3</v>
      </c>
      <c r="CF266" s="26">
        <v>0.15</v>
      </c>
      <c r="CG266" s="26">
        <v>1.7475000000000001</v>
      </c>
      <c r="CH266" s="26">
        <v>0.01</v>
      </c>
      <c r="CI266" s="26">
        <v>0.32500000000000001</v>
      </c>
      <c r="CJ266" s="26">
        <v>1.925</v>
      </c>
    </row>
    <row r="267" spans="1:88" x14ac:dyDescent="0.3">
      <c r="A267" t="s">
        <v>115</v>
      </c>
      <c r="B267" s="26">
        <v>0</v>
      </c>
      <c r="C267" s="26">
        <v>0.125</v>
      </c>
      <c r="D267" s="26">
        <v>3.2250000000000001</v>
      </c>
      <c r="E267" s="26">
        <v>0</v>
      </c>
      <c r="F267" s="26">
        <v>0.24</v>
      </c>
      <c r="G267" s="26">
        <v>3.165</v>
      </c>
      <c r="H267" s="26">
        <v>2.5000000000000001E-3</v>
      </c>
      <c r="I267" s="26">
        <v>0.23499999999999999</v>
      </c>
      <c r="J267" s="26">
        <v>2.7825000000000002</v>
      </c>
      <c r="K267" s="26">
        <v>0</v>
      </c>
      <c r="L267" s="26">
        <v>0.09</v>
      </c>
      <c r="M267" s="26">
        <v>2.3174999999999999</v>
      </c>
      <c r="N267" s="26">
        <v>0</v>
      </c>
      <c r="O267" s="26">
        <v>0.16</v>
      </c>
      <c r="P267" s="26">
        <v>2.2075</v>
      </c>
      <c r="Q267" s="26">
        <v>0.01</v>
      </c>
      <c r="R267" s="26">
        <v>0.375</v>
      </c>
      <c r="S267" s="26">
        <v>2.4</v>
      </c>
      <c r="T267" s="26">
        <v>0.01</v>
      </c>
      <c r="U267" s="26">
        <v>0.36499999999999999</v>
      </c>
      <c r="V267" s="26">
        <v>2.3849999999999998</v>
      </c>
      <c r="W267" s="26">
        <v>0</v>
      </c>
      <c r="X267" s="26">
        <v>0.33</v>
      </c>
      <c r="Y267" s="26">
        <v>2.3250000000000002</v>
      </c>
      <c r="Z267" s="26">
        <v>0</v>
      </c>
      <c r="AA267" s="26">
        <v>0.27</v>
      </c>
      <c r="AB267" s="26">
        <v>2.2349999999999999</v>
      </c>
      <c r="AC267" s="26">
        <v>0</v>
      </c>
      <c r="AD267" s="26">
        <v>0.03</v>
      </c>
      <c r="AE267" s="26">
        <v>1.3125</v>
      </c>
      <c r="AF267" s="26">
        <v>0</v>
      </c>
      <c r="AG267" s="26">
        <v>0.04</v>
      </c>
      <c r="AH267" s="26">
        <v>1.395</v>
      </c>
      <c r="AI267" s="26">
        <v>0</v>
      </c>
      <c r="AJ267" s="26">
        <v>0.04</v>
      </c>
      <c r="AK267" s="26">
        <v>1.2524999999999999</v>
      </c>
      <c r="AL267" s="26">
        <v>0</v>
      </c>
      <c r="AM267" s="26">
        <v>4.4999999999999998E-2</v>
      </c>
      <c r="AN267" s="26">
        <v>1.23</v>
      </c>
      <c r="AO267" s="26">
        <v>0</v>
      </c>
      <c r="AP267" s="26">
        <v>0.03</v>
      </c>
      <c r="AQ267" s="26">
        <v>1.4375</v>
      </c>
      <c r="AR267" s="26">
        <v>0</v>
      </c>
      <c r="AS267" s="26">
        <v>0</v>
      </c>
      <c r="AT267" s="26">
        <v>2.77</v>
      </c>
      <c r="AU267" s="26">
        <v>0</v>
      </c>
      <c r="AV267" s="26">
        <v>0.01</v>
      </c>
      <c r="AW267" s="26">
        <v>2.7174999999999998</v>
      </c>
      <c r="AX267" s="26">
        <v>0</v>
      </c>
      <c r="AY267" s="26">
        <v>2.5000000000000001E-2</v>
      </c>
      <c r="AZ267" s="26">
        <v>1.7050000000000001</v>
      </c>
      <c r="BA267" s="26">
        <v>0</v>
      </c>
      <c r="BB267" s="26">
        <v>0.03</v>
      </c>
      <c r="BC267" s="26">
        <v>1.67</v>
      </c>
      <c r="BD267" s="26">
        <v>0</v>
      </c>
      <c r="BE267" s="26">
        <v>0</v>
      </c>
      <c r="BF267" s="26">
        <v>1.69</v>
      </c>
      <c r="BG267" s="26">
        <v>0</v>
      </c>
      <c r="BH267" s="26">
        <v>3.5000000000000003E-2</v>
      </c>
      <c r="BI267" s="26">
        <v>1.885</v>
      </c>
      <c r="BJ267" s="26">
        <v>0</v>
      </c>
      <c r="BK267" s="26">
        <v>2.5000000000000001E-2</v>
      </c>
      <c r="BL267" s="26">
        <v>1.5275000000000001</v>
      </c>
      <c r="BM267" s="26">
        <v>0</v>
      </c>
      <c r="BN267" s="26">
        <v>0.03</v>
      </c>
      <c r="BO267" s="26">
        <v>1.675</v>
      </c>
      <c r="BP267" s="26">
        <v>0.01</v>
      </c>
      <c r="BQ267" s="26">
        <v>0.34499999999999997</v>
      </c>
      <c r="BR267" s="26">
        <v>2.6025</v>
      </c>
      <c r="BS267" s="26">
        <v>0.01</v>
      </c>
      <c r="BT267" s="26">
        <v>0.35499999999999998</v>
      </c>
      <c r="BU267" s="26">
        <v>2.165</v>
      </c>
      <c r="BV267" s="26">
        <v>0.01</v>
      </c>
      <c r="BW267" s="26">
        <v>0.35499999999999998</v>
      </c>
      <c r="BX267" s="26">
        <v>2.0099999999999998</v>
      </c>
      <c r="BY267" s="26">
        <v>0.01</v>
      </c>
      <c r="BZ267" s="26">
        <v>0.34</v>
      </c>
      <c r="CA267" s="26">
        <v>2.1724999999999999</v>
      </c>
      <c r="CB267" s="26">
        <v>0</v>
      </c>
      <c r="CC267" s="26">
        <v>0.26</v>
      </c>
      <c r="CD267" s="26">
        <v>1.3149999999999999</v>
      </c>
      <c r="CE267" s="26">
        <v>0.01</v>
      </c>
      <c r="CF267" s="26">
        <v>0.14499999999999999</v>
      </c>
      <c r="CG267" s="26">
        <v>1.9650000000000001</v>
      </c>
      <c r="CH267" s="26">
        <v>0.01</v>
      </c>
      <c r="CI267" s="26">
        <v>0.28000000000000003</v>
      </c>
      <c r="CJ267" s="26">
        <v>1.8075000000000001</v>
      </c>
    </row>
    <row r="268" spans="1:88" x14ac:dyDescent="0.3">
      <c r="A268" t="s">
        <v>351</v>
      </c>
      <c r="B268" s="26">
        <v>0.01</v>
      </c>
      <c r="C268" s="26">
        <v>0.47499999999999998</v>
      </c>
      <c r="D268" s="26">
        <v>2.8149999999999999</v>
      </c>
      <c r="E268" s="26">
        <v>0.02</v>
      </c>
      <c r="F268" s="26">
        <v>0.64500000000000002</v>
      </c>
      <c r="G268" s="26">
        <v>2.6074999999999999</v>
      </c>
      <c r="H268" s="26">
        <v>2.2499999999999999E-2</v>
      </c>
      <c r="I268" s="26">
        <v>0.67</v>
      </c>
      <c r="J268" s="26">
        <v>2.6974999999999998</v>
      </c>
      <c r="K268" s="26">
        <v>0</v>
      </c>
      <c r="L268" s="26">
        <v>0.26</v>
      </c>
      <c r="M268" s="26">
        <v>2.96</v>
      </c>
      <c r="N268" s="26">
        <v>0</v>
      </c>
      <c r="O268" s="26">
        <v>0.25</v>
      </c>
      <c r="P268" s="26">
        <v>2.8374999999999999</v>
      </c>
      <c r="Q268" s="26">
        <v>0.02</v>
      </c>
      <c r="R268" s="26">
        <v>0.69</v>
      </c>
      <c r="S268" s="26">
        <v>2.2450000000000001</v>
      </c>
      <c r="T268" s="26">
        <v>0.02</v>
      </c>
      <c r="U268" s="26">
        <v>0.67500000000000004</v>
      </c>
      <c r="V268" s="26">
        <v>2.2549999999999999</v>
      </c>
      <c r="W268" s="26">
        <v>0.01</v>
      </c>
      <c r="X268" s="26">
        <v>0.58499999999999996</v>
      </c>
      <c r="Y268" s="26">
        <v>2.6274999999999999</v>
      </c>
      <c r="Z268" s="26">
        <v>0.01</v>
      </c>
      <c r="AA268" s="26">
        <v>0.47499999999999998</v>
      </c>
      <c r="AB268" s="26">
        <v>2.9424999999999999</v>
      </c>
      <c r="AC268" s="26">
        <v>0</v>
      </c>
      <c r="AD268" s="26">
        <v>0.13</v>
      </c>
      <c r="AE268" s="26">
        <v>3.6025</v>
      </c>
      <c r="AF268" s="26">
        <v>0</v>
      </c>
      <c r="AG268" s="26">
        <v>0.155</v>
      </c>
      <c r="AH268" s="26">
        <v>3.665</v>
      </c>
      <c r="AI268" s="26">
        <v>0</v>
      </c>
      <c r="AJ268" s="26">
        <v>0.15</v>
      </c>
      <c r="AK268" s="26">
        <v>3.4175</v>
      </c>
      <c r="AL268" s="26">
        <v>0</v>
      </c>
      <c r="AM268" s="26">
        <v>0.16</v>
      </c>
      <c r="AN268" s="26">
        <v>3.42</v>
      </c>
      <c r="AO268" s="26">
        <v>0</v>
      </c>
      <c r="AP268" s="26">
        <v>0.13500000000000001</v>
      </c>
      <c r="AQ268" s="26">
        <v>3.2</v>
      </c>
      <c r="AR268" s="26">
        <v>0</v>
      </c>
      <c r="AS268" s="26">
        <v>2.5000000000000001E-2</v>
      </c>
      <c r="AT268" s="26">
        <v>3.55</v>
      </c>
      <c r="AU268" s="26">
        <v>0</v>
      </c>
      <c r="AV268" s="26">
        <v>2.5000000000000001E-2</v>
      </c>
      <c r="AW268" s="26">
        <v>2.3774999999999999</v>
      </c>
      <c r="AX268" s="26">
        <v>0</v>
      </c>
      <c r="AY268" s="26">
        <v>0.125</v>
      </c>
      <c r="AZ268" s="26">
        <v>3.0274999999999999</v>
      </c>
      <c r="BA268" s="26">
        <v>0</v>
      </c>
      <c r="BB268" s="26">
        <v>0.13</v>
      </c>
      <c r="BC268" s="26">
        <v>3.0074999999999998</v>
      </c>
      <c r="BD268" s="26">
        <v>0</v>
      </c>
      <c r="BE268" s="26">
        <v>5.0000000000000001E-3</v>
      </c>
      <c r="BF268" s="26">
        <v>1.7949999999999999</v>
      </c>
      <c r="BG268" s="26">
        <v>0</v>
      </c>
      <c r="BH268" s="26">
        <v>0.155</v>
      </c>
      <c r="BI268" s="26">
        <v>2.9649999999999999</v>
      </c>
      <c r="BJ268" s="26">
        <v>0</v>
      </c>
      <c r="BK268" s="26">
        <v>0.215</v>
      </c>
      <c r="BL268" s="26">
        <v>2.6924999999999999</v>
      </c>
      <c r="BM268" s="26">
        <v>0</v>
      </c>
      <c r="BN268" s="26">
        <v>0.24</v>
      </c>
      <c r="BO268" s="26">
        <v>3.0375000000000001</v>
      </c>
      <c r="BP268" s="26">
        <v>3.5000000000000003E-2</v>
      </c>
      <c r="BQ268" s="26">
        <v>0.57999999999999996</v>
      </c>
      <c r="BR268" s="26">
        <v>2.65</v>
      </c>
      <c r="BS268" s="26">
        <v>3.2500000000000001E-2</v>
      </c>
      <c r="BT268" s="26">
        <v>0.46500000000000002</v>
      </c>
      <c r="BU268" s="26">
        <v>2.2774999999999999</v>
      </c>
      <c r="BV268" s="26">
        <v>2.2499999999999999E-2</v>
      </c>
      <c r="BW268" s="26">
        <v>0.435</v>
      </c>
      <c r="BX268" s="26">
        <v>1.92</v>
      </c>
      <c r="BY268" s="26">
        <v>0.02</v>
      </c>
      <c r="BZ268" s="26">
        <v>0.42</v>
      </c>
      <c r="CA268" s="26">
        <v>1.43</v>
      </c>
      <c r="CB268" s="26">
        <v>0.02</v>
      </c>
      <c r="CC268" s="26">
        <v>0.41499999999999998</v>
      </c>
      <c r="CD268" s="26">
        <v>1.6575</v>
      </c>
      <c r="CE268" s="26">
        <v>1.2500000000000001E-2</v>
      </c>
      <c r="CF268" s="26">
        <v>0.38</v>
      </c>
      <c r="CG268" s="26">
        <v>2.63</v>
      </c>
      <c r="CH268" s="26">
        <v>0.02</v>
      </c>
      <c r="CI268" s="26">
        <v>0.47</v>
      </c>
      <c r="CJ268" s="26">
        <v>2.0249999999999999</v>
      </c>
    </row>
    <row r="269" spans="1:88" x14ac:dyDescent="0.3">
      <c r="A269" t="s">
        <v>352</v>
      </c>
      <c r="B269" s="26">
        <v>2.5000000000000001E-3</v>
      </c>
      <c r="C269" s="26">
        <v>0.37</v>
      </c>
      <c r="D269" s="26">
        <v>2.88</v>
      </c>
      <c r="E269" s="26">
        <v>4.4999999999999998E-2</v>
      </c>
      <c r="F269" s="26">
        <v>0.45500000000000002</v>
      </c>
      <c r="G269" s="26">
        <v>1.9424999999999999</v>
      </c>
      <c r="H269" s="26">
        <v>6.25E-2</v>
      </c>
      <c r="I269" s="26">
        <v>0.42499999999999999</v>
      </c>
      <c r="J269" s="26">
        <v>1.855</v>
      </c>
      <c r="K269" s="26">
        <v>0</v>
      </c>
      <c r="L269" s="26">
        <v>0.19500000000000001</v>
      </c>
      <c r="M269" s="26">
        <v>1.365</v>
      </c>
      <c r="N269" s="26">
        <v>0</v>
      </c>
      <c r="O269" s="26">
        <v>0.20499999999999999</v>
      </c>
      <c r="P269" s="26">
        <v>1.3075000000000001</v>
      </c>
      <c r="Q269" s="26">
        <v>4.2500000000000003E-2</v>
      </c>
      <c r="R269" s="26">
        <v>0.42499999999999999</v>
      </c>
      <c r="S269" s="26">
        <v>1.8125</v>
      </c>
      <c r="T269" s="26">
        <v>0.04</v>
      </c>
      <c r="U269" s="26">
        <v>0.42</v>
      </c>
      <c r="V269" s="26">
        <v>1.7625</v>
      </c>
      <c r="W269" s="26">
        <v>3.2500000000000001E-2</v>
      </c>
      <c r="X269" s="26">
        <v>0.34</v>
      </c>
      <c r="Y269" s="26">
        <v>1.4924999999999999</v>
      </c>
      <c r="Z269" s="26">
        <v>3.5000000000000003E-2</v>
      </c>
      <c r="AA269" s="26">
        <v>0.29499999999999998</v>
      </c>
      <c r="AB269" s="26">
        <v>1.51</v>
      </c>
      <c r="AC269" s="26">
        <v>0</v>
      </c>
      <c r="AD269" s="26">
        <v>0.13</v>
      </c>
      <c r="AE269" s="26">
        <v>2.4125000000000001</v>
      </c>
      <c r="AF269" s="26">
        <v>0</v>
      </c>
      <c r="AG269" s="26">
        <v>0.14499999999999999</v>
      </c>
      <c r="AH269" s="26">
        <v>2.3199999999999998</v>
      </c>
      <c r="AI269" s="26">
        <v>0</v>
      </c>
      <c r="AJ269" s="26">
        <v>0.125</v>
      </c>
      <c r="AK269" s="26">
        <v>2.165</v>
      </c>
      <c r="AL269" s="26">
        <v>0</v>
      </c>
      <c r="AM269" s="26">
        <v>0.125</v>
      </c>
      <c r="AN269" s="26">
        <v>2.125</v>
      </c>
      <c r="AO269" s="26">
        <v>0</v>
      </c>
      <c r="AP269" s="26">
        <v>0.14499999999999999</v>
      </c>
      <c r="AQ269" s="26">
        <v>1.5275000000000001</v>
      </c>
      <c r="AR269" s="26">
        <v>0</v>
      </c>
      <c r="AS269" s="26">
        <v>5.5E-2</v>
      </c>
      <c r="AT269" s="26">
        <v>3.1475</v>
      </c>
      <c r="AU269" s="26">
        <v>0</v>
      </c>
      <c r="AV269" s="26">
        <v>0.04</v>
      </c>
      <c r="AW269" s="26">
        <v>2.5225</v>
      </c>
      <c r="AX269" s="26">
        <v>0</v>
      </c>
      <c r="AY269" s="26">
        <v>0.17</v>
      </c>
      <c r="AZ269" s="26">
        <v>1.615</v>
      </c>
      <c r="BA269" s="26">
        <v>0</v>
      </c>
      <c r="BB269" s="26">
        <v>0.185</v>
      </c>
      <c r="BC269" s="26">
        <v>1.585</v>
      </c>
      <c r="BD269" s="26">
        <v>0</v>
      </c>
      <c r="BE269" s="26">
        <v>0</v>
      </c>
      <c r="BF269" s="26">
        <v>1.45</v>
      </c>
      <c r="BG269" s="26">
        <v>0</v>
      </c>
      <c r="BH269" s="26">
        <v>0.18</v>
      </c>
      <c r="BI269" s="26">
        <v>1.5075000000000001</v>
      </c>
      <c r="BJ269" s="26">
        <v>0</v>
      </c>
      <c r="BK269" s="26">
        <v>0.11</v>
      </c>
      <c r="BL269" s="26">
        <v>1.0375000000000001</v>
      </c>
      <c r="BM269" s="26">
        <v>0</v>
      </c>
      <c r="BN269" s="26">
        <v>0.13500000000000001</v>
      </c>
      <c r="BO269" s="26">
        <v>1.0900000000000001</v>
      </c>
      <c r="BP269" s="26">
        <v>0.03</v>
      </c>
      <c r="BQ269" s="26">
        <v>0.36499999999999999</v>
      </c>
      <c r="BR269" s="26">
        <v>2.1675</v>
      </c>
      <c r="BS269" s="26">
        <v>2.5000000000000001E-2</v>
      </c>
      <c r="BT269" s="26">
        <v>0.32500000000000001</v>
      </c>
      <c r="BU269" s="26">
        <v>1.79</v>
      </c>
      <c r="BV269" s="26">
        <v>0.04</v>
      </c>
      <c r="BW269" s="26">
        <v>0.28999999999999998</v>
      </c>
      <c r="BX269" s="26">
        <v>1.9075</v>
      </c>
      <c r="BY269" s="26">
        <v>0.03</v>
      </c>
      <c r="BZ269" s="26">
        <v>0.19</v>
      </c>
      <c r="CA269" s="26">
        <v>1.6850000000000001</v>
      </c>
      <c r="CB269" s="26">
        <v>0.02</v>
      </c>
      <c r="CC269" s="26">
        <v>0.13500000000000001</v>
      </c>
      <c r="CD269" s="26">
        <v>1.32</v>
      </c>
      <c r="CE269" s="26">
        <v>0.03</v>
      </c>
      <c r="CF269" s="26">
        <v>0.33</v>
      </c>
      <c r="CG269" s="26">
        <v>1.1074999999999999</v>
      </c>
      <c r="CH269" s="26">
        <v>0.03</v>
      </c>
      <c r="CI269" s="26">
        <v>0.41</v>
      </c>
      <c r="CJ269" s="26">
        <v>1.28</v>
      </c>
    </row>
    <row r="270" spans="1:88" x14ac:dyDescent="0.3">
      <c r="A270" t="s">
        <v>353</v>
      </c>
      <c r="B270" s="26">
        <v>2.5000000000000001E-3</v>
      </c>
      <c r="C270" s="26">
        <v>1.05</v>
      </c>
      <c r="D270" s="26">
        <v>4.1749999999999998</v>
      </c>
      <c r="E270" s="26">
        <v>2.2499999999999999E-2</v>
      </c>
      <c r="F270" s="26">
        <v>0.96</v>
      </c>
      <c r="G270" s="26">
        <v>4.1924999999999999</v>
      </c>
      <c r="H270" s="26">
        <v>5.2499999999999998E-2</v>
      </c>
      <c r="I270" s="26">
        <v>0.96499999999999997</v>
      </c>
      <c r="J270" s="26">
        <v>4.1174999999999997</v>
      </c>
      <c r="K270" s="26">
        <v>1.2500000000000001E-2</v>
      </c>
      <c r="L270" s="26">
        <v>0.245</v>
      </c>
      <c r="M270" s="26">
        <v>3.69</v>
      </c>
      <c r="N270" s="26">
        <v>0.02</v>
      </c>
      <c r="O270" s="26">
        <v>0.3</v>
      </c>
      <c r="P270" s="26">
        <v>3.5775000000000001</v>
      </c>
      <c r="Q270" s="26">
        <v>5.5E-2</v>
      </c>
      <c r="R270" s="26">
        <v>0.75</v>
      </c>
      <c r="S270" s="26">
        <v>4.1399999999999997</v>
      </c>
      <c r="T270" s="26">
        <v>5.5E-2</v>
      </c>
      <c r="U270" s="26">
        <v>0.73</v>
      </c>
      <c r="V270" s="26">
        <v>4.0999999999999996</v>
      </c>
      <c r="W270" s="26">
        <v>0.05</v>
      </c>
      <c r="X270" s="26">
        <v>0.625</v>
      </c>
      <c r="Y270" s="26">
        <v>3.8125</v>
      </c>
      <c r="Z270" s="26">
        <v>4.2500000000000003E-2</v>
      </c>
      <c r="AA270" s="26">
        <v>0.56499999999999995</v>
      </c>
      <c r="AB270" s="26">
        <v>3.4775</v>
      </c>
      <c r="AC270" s="26">
        <v>0</v>
      </c>
      <c r="AD270" s="26">
        <v>0.33</v>
      </c>
      <c r="AE270" s="26">
        <v>2.9575</v>
      </c>
      <c r="AF270" s="26">
        <v>0</v>
      </c>
      <c r="AG270" s="26">
        <v>0.30499999999999999</v>
      </c>
      <c r="AH270" s="26">
        <v>2.95</v>
      </c>
      <c r="AI270" s="26">
        <v>0</v>
      </c>
      <c r="AJ270" s="26">
        <v>0.29499999999999998</v>
      </c>
      <c r="AK270" s="26">
        <v>2.9674999999999998</v>
      </c>
      <c r="AL270" s="26">
        <v>0</v>
      </c>
      <c r="AM270" s="26">
        <v>0.28999999999999998</v>
      </c>
      <c r="AN270" s="26">
        <v>2.9725000000000001</v>
      </c>
      <c r="AO270" s="26">
        <v>0</v>
      </c>
      <c r="AP270" s="26">
        <v>0.20499999999999999</v>
      </c>
      <c r="AQ270" s="26">
        <v>3.0750000000000002</v>
      </c>
      <c r="AR270" s="26">
        <v>0</v>
      </c>
      <c r="AS270" s="26">
        <v>0.13</v>
      </c>
      <c r="AT270" s="26">
        <v>4.0025000000000004</v>
      </c>
      <c r="AU270" s="26">
        <v>0</v>
      </c>
      <c r="AV270" s="26">
        <v>0.16</v>
      </c>
      <c r="AW270" s="26">
        <v>3.6549999999999998</v>
      </c>
      <c r="AX270" s="26">
        <v>0.01</v>
      </c>
      <c r="AY270" s="26">
        <v>0.22500000000000001</v>
      </c>
      <c r="AZ270" s="26">
        <v>3.07</v>
      </c>
      <c r="BA270" s="26">
        <v>1.2500000000000001E-2</v>
      </c>
      <c r="BB270" s="26">
        <v>0.23</v>
      </c>
      <c r="BC270" s="26">
        <v>3.085</v>
      </c>
      <c r="BD270" s="26">
        <v>0</v>
      </c>
      <c r="BE270" s="26">
        <v>0.11</v>
      </c>
      <c r="BF270" s="26">
        <v>2.1724999999999999</v>
      </c>
      <c r="BG270" s="26">
        <v>0.02</v>
      </c>
      <c r="BH270" s="26">
        <v>0.35</v>
      </c>
      <c r="BI270" s="26">
        <v>2.8875000000000002</v>
      </c>
      <c r="BJ270" s="26">
        <v>0.01</v>
      </c>
      <c r="BK270" s="26">
        <v>0.23</v>
      </c>
      <c r="BL270" s="26">
        <v>3.17</v>
      </c>
      <c r="BM270" s="26">
        <v>1.2500000000000001E-2</v>
      </c>
      <c r="BN270" s="26">
        <v>0.26500000000000001</v>
      </c>
      <c r="BO270" s="26">
        <v>3.0350000000000001</v>
      </c>
      <c r="BP270" s="26">
        <v>3.2500000000000001E-2</v>
      </c>
      <c r="BQ270" s="26">
        <v>0.69</v>
      </c>
      <c r="BR270" s="26">
        <v>4.0175000000000001</v>
      </c>
      <c r="BS270" s="26">
        <v>4.4999999999999998E-2</v>
      </c>
      <c r="BT270" s="26">
        <v>0.63</v>
      </c>
      <c r="BU270" s="26">
        <v>3.875</v>
      </c>
      <c r="BV270" s="26">
        <v>4.2500000000000003E-2</v>
      </c>
      <c r="BW270" s="26">
        <v>0.66</v>
      </c>
      <c r="BX270" s="26">
        <v>3.3149999999999999</v>
      </c>
      <c r="BY270" s="26">
        <v>3.2500000000000001E-2</v>
      </c>
      <c r="BZ270" s="26">
        <v>0.48</v>
      </c>
      <c r="CA270" s="26">
        <v>2.9849999999999999</v>
      </c>
      <c r="CB270" s="26">
        <v>0.03</v>
      </c>
      <c r="CC270" s="26">
        <v>0.48</v>
      </c>
      <c r="CD270" s="26">
        <v>2.9474999999999998</v>
      </c>
      <c r="CE270" s="26">
        <v>3.2500000000000001E-2</v>
      </c>
      <c r="CF270" s="26">
        <v>0.375</v>
      </c>
      <c r="CG270" s="26">
        <v>3.4575</v>
      </c>
      <c r="CH270" s="26">
        <v>7.4999999999999997E-2</v>
      </c>
      <c r="CI270" s="26">
        <v>0.52</v>
      </c>
      <c r="CJ270" s="26">
        <v>3.17</v>
      </c>
    </row>
    <row r="271" spans="1:88" x14ac:dyDescent="0.3">
      <c r="A271" t="s">
        <v>354</v>
      </c>
      <c r="B271" s="26">
        <v>0</v>
      </c>
      <c r="C271" s="26">
        <v>0.51500000000000001</v>
      </c>
      <c r="D271" s="26">
        <v>3.6225000000000001</v>
      </c>
      <c r="E271" s="26">
        <v>0.01</v>
      </c>
      <c r="F271" s="26">
        <v>0.64500000000000002</v>
      </c>
      <c r="G271" s="26">
        <v>2.9624999999999999</v>
      </c>
      <c r="H271" s="26">
        <v>0.01</v>
      </c>
      <c r="I271" s="26">
        <v>0.67500000000000004</v>
      </c>
      <c r="J271" s="26">
        <v>2.8374999999999999</v>
      </c>
      <c r="K271" s="26">
        <v>0</v>
      </c>
      <c r="L271" s="26">
        <v>0.435</v>
      </c>
      <c r="M271" s="26">
        <v>3</v>
      </c>
      <c r="N271" s="26">
        <v>0</v>
      </c>
      <c r="O271" s="26">
        <v>0.46</v>
      </c>
      <c r="P271" s="26">
        <v>3.4575</v>
      </c>
      <c r="Q271" s="26">
        <v>0.01</v>
      </c>
      <c r="R271" s="26">
        <v>0.61499999999999999</v>
      </c>
      <c r="S271" s="26">
        <v>3.0375000000000001</v>
      </c>
      <c r="T271" s="26">
        <v>0.01</v>
      </c>
      <c r="U271" s="26">
        <v>0.6</v>
      </c>
      <c r="V271" s="26">
        <v>3.0074999999999998</v>
      </c>
      <c r="W271" s="26">
        <v>0.01</v>
      </c>
      <c r="X271" s="26">
        <v>0.505</v>
      </c>
      <c r="Y271" s="26">
        <v>2.9550000000000001</v>
      </c>
      <c r="Z271" s="26">
        <v>2.2499999999999999E-2</v>
      </c>
      <c r="AA271" s="26">
        <v>0.44</v>
      </c>
      <c r="AB271" s="26">
        <v>3.0924999999999998</v>
      </c>
      <c r="AC271" s="26">
        <v>0</v>
      </c>
      <c r="AD271" s="26">
        <v>0.1</v>
      </c>
      <c r="AE271" s="26">
        <v>2.895</v>
      </c>
      <c r="AF271" s="26">
        <v>0</v>
      </c>
      <c r="AG271" s="26">
        <v>0.14499999999999999</v>
      </c>
      <c r="AH271" s="26">
        <v>3.0074999999999998</v>
      </c>
      <c r="AI271" s="26">
        <v>0</v>
      </c>
      <c r="AJ271" s="26">
        <v>0.13500000000000001</v>
      </c>
      <c r="AK271" s="26">
        <v>2.83</v>
      </c>
      <c r="AL271" s="26">
        <v>0</v>
      </c>
      <c r="AM271" s="26">
        <v>0.125</v>
      </c>
      <c r="AN271" s="26">
        <v>2.76</v>
      </c>
      <c r="AO271" s="26">
        <v>0</v>
      </c>
      <c r="AP271" s="26">
        <v>0.125</v>
      </c>
      <c r="AQ271" s="26">
        <v>2.3025000000000002</v>
      </c>
      <c r="AR271" s="26">
        <v>0</v>
      </c>
      <c r="AS271" s="26">
        <v>0.02</v>
      </c>
      <c r="AT271" s="26">
        <v>3.8875000000000002</v>
      </c>
      <c r="AU271" s="26">
        <v>0</v>
      </c>
      <c r="AV271" s="26">
        <v>0.02</v>
      </c>
      <c r="AW271" s="26">
        <v>3.2774999999999999</v>
      </c>
      <c r="AX271" s="26">
        <v>0</v>
      </c>
      <c r="AY271" s="26">
        <v>0.13500000000000001</v>
      </c>
      <c r="AZ271" s="26">
        <v>2.2875000000000001</v>
      </c>
      <c r="BA271" s="26">
        <v>0</v>
      </c>
      <c r="BB271" s="26">
        <v>0.13500000000000001</v>
      </c>
      <c r="BC271" s="26">
        <v>2.2650000000000001</v>
      </c>
      <c r="BD271" s="26">
        <v>0</v>
      </c>
      <c r="BE271" s="26">
        <v>8.5000000000000006E-2</v>
      </c>
      <c r="BF271" s="26">
        <v>2.1025</v>
      </c>
      <c r="BG271" s="26">
        <v>0</v>
      </c>
      <c r="BH271" s="26">
        <v>0.15</v>
      </c>
      <c r="BI271" s="26">
        <v>2.2799999999999998</v>
      </c>
      <c r="BJ271" s="26">
        <v>0</v>
      </c>
      <c r="BK271" s="26">
        <v>0.16500000000000001</v>
      </c>
      <c r="BL271" s="26">
        <v>2.1800000000000002</v>
      </c>
      <c r="BM271" s="26">
        <v>0</v>
      </c>
      <c r="BN271" s="26">
        <v>0.18</v>
      </c>
      <c r="BO271" s="26">
        <v>2.1724999999999999</v>
      </c>
      <c r="BP271" s="26">
        <v>1.2500000000000001E-2</v>
      </c>
      <c r="BQ271" s="26">
        <v>0.71499999999999997</v>
      </c>
      <c r="BR271" s="26">
        <v>2.4300000000000002</v>
      </c>
      <c r="BS271" s="26">
        <v>0.04</v>
      </c>
      <c r="BT271" s="26">
        <v>0.71499999999999997</v>
      </c>
      <c r="BU271" s="26">
        <v>2.7974999999999999</v>
      </c>
      <c r="BV271" s="26">
        <v>0.03</v>
      </c>
      <c r="BW271" s="26">
        <v>0.69499999999999995</v>
      </c>
      <c r="BX271" s="26">
        <v>2.2075</v>
      </c>
      <c r="BY271" s="26">
        <v>2.2499999999999999E-2</v>
      </c>
      <c r="BZ271" s="26">
        <v>0.505</v>
      </c>
      <c r="CA271" s="26">
        <v>1.91</v>
      </c>
      <c r="CB271" s="26">
        <v>0.02</v>
      </c>
      <c r="CC271" s="26">
        <v>0.38500000000000001</v>
      </c>
      <c r="CD271" s="26">
        <v>1.73</v>
      </c>
      <c r="CE271" s="26">
        <v>0.02</v>
      </c>
      <c r="CF271" s="26">
        <v>0.35</v>
      </c>
      <c r="CG271" s="26">
        <v>2.4375</v>
      </c>
      <c r="CH271" s="26">
        <v>0.02</v>
      </c>
      <c r="CI271" s="26">
        <v>0.52500000000000002</v>
      </c>
      <c r="CJ271" s="26">
        <v>2.3675000000000002</v>
      </c>
    </row>
    <row r="272" spans="1:88" x14ac:dyDescent="0.3">
      <c r="A272" t="s">
        <v>355</v>
      </c>
      <c r="B272" s="26">
        <v>0</v>
      </c>
      <c r="C272" s="26">
        <v>0.60499999999999998</v>
      </c>
      <c r="D272" s="26">
        <v>2.8</v>
      </c>
      <c r="E272" s="26">
        <v>0</v>
      </c>
      <c r="F272" s="26">
        <v>0.57999999999999996</v>
      </c>
      <c r="G272" s="26">
        <v>2.5024999999999999</v>
      </c>
      <c r="H272" s="26">
        <v>0</v>
      </c>
      <c r="I272" s="26">
        <v>0.55500000000000005</v>
      </c>
      <c r="J272" s="26">
        <v>2.2625000000000002</v>
      </c>
      <c r="K272" s="26">
        <v>0</v>
      </c>
      <c r="L272" s="26">
        <v>0.115</v>
      </c>
      <c r="M272" s="26">
        <v>2.3450000000000002</v>
      </c>
      <c r="N272" s="26">
        <v>0</v>
      </c>
      <c r="O272" s="26">
        <v>0.115</v>
      </c>
      <c r="P272" s="26">
        <v>2.0274999999999999</v>
      </c>
      <c r="Q272" s="26">
        <v>0</v>
      </c>
      <c r="R272" s="26">
        <v>0.45</v>
      </c>
      <c r="S272" s="26">
        <v>2.15</v>
      </c>
      <c r="T272" s="26">
        <v>0</v>
      </c>
      <c r="U272" s="26">
        <v>0.44</v>
      </c>
      <c r="V272" s="26">
        <v>2.1074999999999999</v>
      </c>
      <c r="W272" s="26">
        <v>0</v>
      </c>
      <c r="X272" s="26">
        <v>0.37</v>
      </c>
      <c r="Y272" s="26">
        <v>2.1</v>
      </c>
      <c r="Z272" s="26">
        <v>0</v>
      </c>
      <c r="AA272" s="26">
        <v>0.39500000000000002</v>
      </c>
      <c r="AB272" s="26">
        <v>2.0525000000000002</v>
      </c>
      <c r="AC272" s="26">
        <v>0</v>
      </c>
      <c r="AD272" s="26">
        <v>7.4999999999999997E-2</v>
      </c>
      <c r="AE272" s="26">
        <v>2.0699999999999998</v>
      </c>
      <c r="AF272" s="26">
        <v>0</v>
      </c>
      <c r="AG272" s="26">
        <v>7.0000000000000007E-2</v>
      </c>
      <c r="AH272" s="26">
        <v>1.92</v>
      </c>
      <c r="AI272" s="26">
        <v>0</v>
      </c>
      <c r="AJ272" s="26">
        <v>6.5000000000000002E-2</v>
      </c>
      <c r="AK272" s="26">
        <v>1.7124999999999999</v>
      </c>
      <c r="AL272" s="26">
        <v>0</v>
      </c>
      <c r="AM272" s="26">
        <v>0.06</v>
      </c>
      <c r="AN272" s="26">
        <v>1.7375</v>
      </c>
      <c r="AO272" s="26">
        <v>0</v>
      </c>
      <c r="AP272" s="26">
        <v>7.4999999999999997E-2</v>
      </c>
      <c r="AQ272" s="26">
        <v>1.7</v>
      </c>
      <c r="AR272" s="26">
        <v>0</v>
      </c>
      <c r="AS272" s="26">
        <v>0</v>
      </c>
      <c r="AT272" s="26">
        <v>2.6225000000000001</v>
      </c>
      <c r="AU272" s="26">
        <v>0</v>
      </c>
      <c r="AV272" s="26">
        <v>0</v>
      </c>
      <c r="AW272" s="26">
        <v>1.7424999999999999</v>
      </c>
      <c r="AX272" s="26">
        <v>0</v>
      </c>
      <c r="AY272" s="26">
        <v>0.09</v>
      </c>
      <c r="AZ272" s="26">
        <v>1.6625000000000001</v>
      </c>
      <c r="BA272" s="26">
        <v>0</v>
      </c>
      <c r="BB272" s="26">
        <v>0.09</v>
      </c>
      <c r="BC272" s="26">
        <v>1.6325000000000001</v>
      </c>
      <c r="BD272" s="26">
        <v>0</v>
      </c>
      <c r="BE272" s="26">
        <v>0</v>
      </c>
      <c r="BF272" s="26">
        <v>0.53500000000000003</v>
      </c>
      <c r="BG272" s="26">
        <v>0</v>
      </c>
      <c r="BH272" s="26">
        <v>0.08</v>
      </c>
      <c r="BI272" s="26">
        <v>1.675</v>
      </c>
      <c r="BJ272" s="26">
        <v>0</v>
      </c>
      <c r="BK272" s="26">
        <v>6.5000000000000002E-2</v>
      </c>
      <c r="BL272" s="26">
        <v>1.68</v>
      </c>
      <c r="BM272" s="26">
        <v>0</v>
      </c>
      <c r="BN272" s="26">
        <v>7.0000000000000007E-2</v>
      </c>
      <c r="BO272" s="26">
        <v>1.6725000000000001</v>
      </c>
      <c r="BP272" s="26">
        <v>0.01</v>
      </c>
      <c r="BQ272" s="26">
        <v>0.34</v>
      </c>
      <c r="BR272" s="26">
        <v>2.04</v>
      </c>
      <c r="BS272" s="26">
        <v>0</v>
      </c>
      <c r="BT272" s="26">
        <v>0.37</v>
      </c>
      <c r="BU272" s="26">
        <v>1.7549999999999999</v>
      </c>
      <c r="BV272" s="26">
        <v>0.01</v>
      </c>
      <c r="BW272" s="26">
        <v>0.31</v>
      </c>
      <c r="BX272" s="26">
        <v>1.7375</v>
      </c>
      <c r="BY272" s="26">
        <v>1.2500000000000001E-2</v>
      </c>
      <c r="BZ272" s="26">
        <v>0.19</v>
      </c>
      <c r="CA272" s="26">
        <v>1.3474999999999999</v>
      </c>
      <c r="CB272" s="26">
        <v>0.01</v>
      </c>
      <c r="CC272" s="26">
        <v>0.115</v>
      </c>
      <c r="CD272" s="26">
        <v>1.2275</v>
      </c>
      <c r="CE272" s="26">
        <v>0</v>
      </c>
      <c r="CF272" s="26">
        <v>0.24</v>
      </c>
      <c r="CG272" s="26">
        <v>2.3325</v>
      </c>
      <c r="CH272" s="26">
        <v>0.01</v>
      </c>
      <c r="CI272" s="26">
        <v>0.16500000000000001</v>
      </c>
      <c r="CJ272" s="26">
        <v>1.6775</v>
      </c>
    </row>
    <row r="273" spans="1:88" x14ac:dyDescent="0.3">
      <c r="A273" t="s">
        <v>356</v>
      </c>
      <c r="B273" s="26">
        <v>0</v>
      </c>
      <c r="C273" s="26">
        <v>0.17</v>
      </c>
      <c r="D273" s="26">
        <v>1.7775000000000001</v>
      </c>
      <c r="E273" s="26">
        <v>0</v>
      </c>
      <c r="F273" s="26">
        <v>0.27500000000000002</v>
      </c>
      <c r="G273" s="26">
        <v>1.6274999999999999</v>
      </c>
      <c r="H273" s="26">
        <v>0</v>
      </c>
      <c r="I273" s="26">
        <v>0.28000000000000003</v>
      </c>
      <c r="J273" s="26">
        <v>1.3925000000000001</v>
      </c>
      <c r="K273" s="26">
        <v>0</v>
      </c>
      <c r="L273" s="26">
        <v>6.5000000000000002E-2</v>
      </c>
      <c r="M273" s="26">
        <v>1.64</v>
      </c>
      <c r="N273" s="26">
        <v>0</v>
      </c>
      <c r="O273" s="26">
        <v>0.06</v>
      </c>
      <c r="P273" s="26">
        <v>1.3325</v>
      </c>
      <c r="Q273" s="26">
        <v>0.01</v>
      </c>
      <c r="R273" s="26">
        <v>0.21</v>
      </c>
      <c r="S273" s="26">
        <v>1.4375</v>
      </c>
      <c r="T273" s="26">
        <v>0.01</v>
      </c>
      <c r="U273" s="26">
        <v>0.20499999999999999</v>
      </c>
      <c r="V273" s="26">
        <v>1.4075</v>
      </c>
      <c r="W273" s="26">
        <v>0.01</v>
      </c>
      <c r="X273" s="26">
        <v>0.16500000000000001</v>
      </c>
      <c r="Y273" s="26">
        <v>1.29</v>
      </c>
      <c r="Z273" s="26">
        <v>0.01</v>
      </c>
      <c r="AA273" s="26">
        <v>0.16</v>
      </c>
      <c r="AB273" s="26">
        <v>1.1200000000000001</v>
      </c>
      <c r="AC273" s="26">
        <v>0</v>
      </c>
      <c r="AD273" s="26">
        <v>0.04</v>
      </c>
      <c r="AE273" s="26">
        <v>1.22</v>
      </c>
      <c r="AF273" s="26">
        <v>0</v>
      </c>
      <c r="AG273" s="26">
        <v>7.0000000000000007E-2</v>
      </c>
      <c r="AH273" s="26">
        <v>1.2475000000000001</v>
      </c>
      <c r="AI273" s="26">
        <v>0</v>
      </c>
      <c r="AJ273" s="26">
        <v>6.5000000000000002E-2</v>
      </c>
      <c r="AK273" s="26">
        <v>1.2375</v>
      </c>
      <c r="AL273" s="26">
        <v>0</v>
      </c>
      <c r="AM273" s="26">
        <v>6.5000000000000002E-2</v>
      </c>
      <c r="AN273" s="26">
        <v>1.2375</v>
      </c>
      <c r="AO273" s="26">
        <v>0</v>
      </c>
      <c r="AP273" s="26">
        <v>4.4999999999999998E-2</v>
      </c>
      <c r="AQ273" s="26">
        <v>1.2275</v>
      </c>
      <c r="AR273" s="26">
        <v>0</v>
      </c>
      <c r="AS273" s="26">
        <v>0</v>
      </c>
      <c r="AT273" s="26">
        <v>1.1074999999999999</v>
      </c>
      <c r="AU273" s="26">
        <v>0</v>
      </c>
      <c r="AV273" s="26">
        <v>0</v>
      </c>
      <c r="AW273" s="26">
        <v>0.87250000000000005</v>
      </c>
      <c r="AX273" s="26">
        <v>0</v>
      </c>
      <c r="AY273" s="26">
        <v>4.4999999999999998E-2</v>
      </c>
      <c r="AZ273" s="26">
        <v>1.32</v>
      </c>
      <c r="BA273" s="26">
        <v>0</v>
      </c>
      <c r="BB273" s="26">
        <v>0.05</v>
      </c>
      <c r="BC273" s="26">
        <v>1.3</v>
      </c>
      <c r="BD273" s="26">
        <v>0</v>
      </c>
      <c r="BE273" s="26">
        <v>0</v>
      </c>
      <c r="BF273" s="26">
        <v>0.24249999999999999</v>
      </c>
      <c r="BG273" s="26">
        <v>0</v>
      </c>
      <c r="BH273" s="26">
        <v>0.04</v>
      </c>
      <c r="BI273" s="26">
        <v>1.27</v>
      </c>
      <c r="BJ273" s="26">
        <v>0</v>
      </c>
      <c r="BK273" s="26">
        <v>5.5E-2</v>
      </c>
      <c r="BL273" s="26">
        <v>0.90749999999999997</v>
      </c>
      <c r="BM273" s="26">
        <v>0</v>
      </c>
      <c r="BN273" s="26">
        <v>5.5E-2</v>
      </c>
      <c r="BO273" s="26">
        <v>1.0225</v>
      </c>
      <c r="BP273" s="26">
        <v>2.5000000000000001E-3</v>
      </c>
      <c r="BQ273" s="26">
        <v>0.13</v>
      </c>
      <c r="BR273" s="26">
        <v>1.0075000000000001</v>
      </c>
      <c r="BS273" s="26">
        <v>2.5000000000000001E-3</v>
      </c>
      <c r="BT273" s="26">
        <v>0.125</v>
      </c>
      <c r="BU273" s="26">
        <v>0.63</v>
      </c>
      <c r="BV273" s="26">
        <v>0.01</v>
      </c>
      <c r="BW273" s="26">
        <v>0.105</v>
      </c>
      <c r="BX273" s="26">
        <v>0.69750000000000001</v>
      </c>
      <c r="BY273" s="26">
        <v>0.01</v>
      </c>
      <c r="BZ273" s="26">
        <v>7.0000000000000007E-2</v>
      </c>
      <c r="CA273" s="26">
        <v>0.66249999999999998</v>
      </c>
      <c r="CB273" s="26">
        <v>0.01</v>
      </c>
      <c r="CC273" s="26">
        <v>7.4999999999999997E-2</v>
      </c>
      <c r="CD273" s="26">
        <v>0.60750000000000004</v>
      </c>
      <c r="CE273" s="26">
        <v>0.01</v>
      </c>
      <c r="CF273" s="26">
        <v>0.09</v>
      </c>
      <c r="CG273" s="26">
        <v>1.21</v>
      </c>
      <c r="CH273" s="26">
        <v>0.01</v>
      </c>
      <c r="CI273" s="26">
        <v>0.13</v>
      </c>
      <c r="CJ273" s="26">
        <v>1.0625</v>
      </c>
    </row>
    <row r="274" spans="1:88" x14ac:dyDescent="0.3">
      <c r="A274" t="s">
        <v>116</v>
      </c>
      <c r="B274" s="26">
        <v>0</v>
      </c>
      <c r="C274" s="26">
        <v>0.06</v>
      </c>
      <c r="D274" s="26">
        <v>1.37</v>
      </c>
      <c r="E274" s="26">
        <v>0</v>
      </c>
      <c r="F274" s="26">
        <v>0.15</v>
      </c>
      <c r="G274" s="26">
        <v>1.54</v>
      </c>
      <c r="H274" s="26">
        <v>0</v>
      </c>
      <c r="I274" s="26">
        <v>0.12</v>
      </c>
      <c r="J274" s="26">
        <v>1.3174999999999999</v>
      </c>
      <c r="K274" s="26">
        <v>0</v>
      </c>
      <c r="L274" s="26">
        <v>5.5E-2</v>
      </c>
      <c r="M274" s="26">
        <v>1.0349999999999999</v>
      </c>
      <c r="N274" s="26">
        <v>0</v>
      </c>
      <c r="O274" s="26">
        <v>5.5E-2</v>
      </c>
      <c r="P274" s="26">
        <v>1.1675</v>
      </c>
      <c r="Q274" s="26">
        <v>0</v>
      </c>
      <c r="R274" s="26">
        <v>0.115</v>
      </c>
      <c r="S274" s="26">
        <v>1.2749999999999999</v>
      </c>
      <c r="T274" s="26">
        <v>0</v>
      </c>
      <c r="U274" s="26">
        <v>0.12</v>
      </c>
      <c r="V274" s="26">
        <v>1.26</v>
      </c>
      <c r="W274" s="26">
        <v>0</v>
      </c>
      <c r="X274" s="26">
        <v>9.5000000000000001E-2</v>
      </c>
      <c r="Y274" s="26">
        <v>1.4875</v>
      </c>
      <c r="Z274" s="26">
        <v>0</v>
      </c>
      <c r="AA274" s="26">
        <v>7.4999999999999997E-2</v>
      </c>
      <c r="AB274" s="26">
        <v>1.4724999999999999</v>
      </c>
      <c r="AC274" s="26">
        <v>0</v>
      </c>
      <c r="AD274" s="26">
        <v>2.5000000000000001E-2</v>
      </c>
      <c r="AE274" s="26">
        <v>0.4325</v>
      </c>
      <c r="AF274" s="26">
        <v>0</v>
      </c>
      <c r="AG274" s="26">
        <v>3.5000000000000003E-2</v>
      </c>
      <c r="AH274" s="26">
        <v>0.505</v>
      </c>
      <c r="AI274" s="26">
        <v>0</v>
      </c>
      <c r="AJ274" s="26">
        <v>0.04</v>
      </c>
      <c r="AK274" s="26">
        <v>0.45750000000000002</v>
      </c>
      <c r="AL274" s="26">
        <v>0</v>
      </c>
      <c r="AM274" s="26">
        <v>0.04</v>
      </c>
      <c r="AN274" s="26">
        <v>0.44750000000000001</v>
      </c>
      <c r="AO274" s="26">
        <v>0</v>
      </c>
      <c r="AP274" s="26">
        <v>3.5000000000000003E-2</v>
      </c>
      <c r="AQ274" s="26">
        <v>0.39750000000000002</v>
      </c>
      <c r="AR274" s="26">
        <v>0</v>
      </c>
      <c r="AS274" s="26">
        <v>0</v>
      </c>
      <c r="AT274" s="26">
        <v>0.16750000000000001</v>
      </c>
      <c r="AU274" s="26">
        <v>0</v>
      </c>
      <c r="AV274" s="26">
        <v>0</v>
      </c>
      <c r="AW274" s="26">
        <v>0.1225</v>
      </c>
      <c r="AX274" s="26">
        <v>0</v>
      </c>
      <c r="AY274" s="26">
        <v>3.5000000000000003E-2</v>
      </c>
      <c r="AZ274" s="26">
        <v>0.35749999999999998</v>
      </c>
      <c r="BA274" s="26">
        <v>0</v>
      </c>
      <c r="BB274" s="26">
        <v>3.5000000000000003E-2</v>
      </c>
      <c r="BC274" s="26">
        <v>0.35749999999999998</v>
      </c>
      <c r="BD274" s="26">
        <v>0</v>
      </c>
      <c r="BE274" s="26">
        <v>0</v>
      </c>
      <c r="BF274" s="26">
        <v>5.2499999999999998E-2</v>
      </c>
      <c r="BG274" s="26">
        <v>0</v>
      </c>
      <c r="BH274" s="26">
        <v>0.03</v>
      </c>
      <c r="BI274" s="26">
        <v>0.29749999999999999</v>
      </c>
      <c r="BJ274" s="26">
        <v>0</v>
      </c>
      <c r="BK274" s="26">
        <v>0.03</v>
      </c>
      <c r="BL274" s="26">
        <v>0.5675</v>
      </c>
      <c r="BM274" s="26">
        <v>0</v>
      </c>
      <c r="BN274" s="26">
        <v>2.5000000000000001E-2</v>
      </c>
      <c r="BO274" s="26">
        <v>0.64500000000000002</v>
      </c>
      <c r="BP274" s="26">
        <v>0</v>
      </c>
      <c r="BQ274" s="26">
        <v>0.06</v>
      </c>
      <c r="BR274" s="26">
        <v>1.0125</v>
      </c>
      <c r="BS274" s="26">
        <v>0</v>
      </c>
      <c r="BT274" s="26">
        <v>0.06</v>
      </c>
      <c r="BU274" s="26">
        <v>1.2324999999999999</v>
      </c>
      <c r="BV274" s="26">
        <v>0.01</v>
      </c>
      <c r="BW274" s="26">
        <v>0.05</v>
      </c>
      <c r="BX274" s="26">
        <v>1.2849999999999999</v>
      </c>
      <c r="BY274" s="26">
        <v>0.01</v>
      </c>
      <c r="BZ274" s="26">
        <v>0.03</v>
      </c>
      <c r="CA274" s="26">
        <v>1.1575</v>
      </c>
      <c r="CB274" s="26">
        <v>0.01</v>
      </c>
      <c r="CC274" s="26">
        <v>3.5000000000000003E-2</v>
      </c>
      <c r="CD274" s="26">
        <v>1.05</v>
      </c>
      <c r="CE274" s="26">
        <v>0.01</v>
      </c>
      <c r="CF274" s="26">
        <v>5.5E-2</v>
      </c>
      <c r="CG274" s="26">
        <v>1.02</v>
      </c>
      <c r="CH274" s="26">
        <v>0.01</v>
      </c>
      <c r="CI274" s="26">
        <v>0.115</v>
      </c>
      <c r="CJ274" s="26">
        <v>0.94</v>
      </c>
    </row>
    <row r="275" spans="1:88" x14ac:dyDescent="0.3">
      <c r="A275" t="s">
        <v>357</v>
      </c>
      <c r="B275" s="26">
        <v>0</v>
      </c>
      <c r="C275" s="26">
        <v>7.4999999999999997E-2</v>
      </c>
      <c r="D275" s="26">
        <v>1.0175000000000001</v>
      </c>
      <c r="E275" s="26">
        <v>0</v>
      </c>
      <c r="F275" s="26">
        <v>0.08</v>
      </c>
      <c r="G275" s="26">
        <v>1.0774999999999999</v>
      </c>
      <c r="H275" s="26">
        <v>0</v>
      </c>
      <c r="I275" s="26">
        <v>7.4999999999999997E-2</v>
      </c>
      <c r="J275" s="26">
        <v>0.90500000000000003</v>
      </c>
      <c r="K275" s="26">
        <v>0</v>
      </c>
      <c r="L275" s="26">
        <v>0.03</v>
      </c>
      <c r="M275" s="26">
        <v>0.84250000000000003</v>
      </c>
      <c r="N275" s="26">
        <v>0</v>
      </c>
      <c r="O275" s="26">
        <v>3.5000000000000003E-2</v>
      </c>
      <c r="P275" s="26">
        <v>0.79749999999999999</v>
      </c>
      <c r="Q275" s="26">
        <v>0</v>
      </c>
      <c r="R275" s="26">
        <v>7.0000000000000007E-2</v>
      </c>
      <c r="S275" s="26">
        <v>0.75</v>
      </c>
      <c r="T275" s="26">
        <v>0</v>
      </c>
      <c r="U275" s="26">
        <v>7.0000000000000007E-2</v>
      </c>
      <c r="V275" s="26">
        <v>0.73250000000000004</v>
      </c>
      <c r="W275" s="26">
        <v>0</v>
      </c>
      <c r="X275" s="26">
        <v>0.06</v>
      </c>
      <c r="Y275" s="26">
        <v>0.63500000000000001</v>
      </c>
      <c r="Z275" s="26">
        <v>0</v>
      </c>
      <c r="AA275" s="26">
        <v>7.0000000000000007E-2</v>
      </c>
      <c r="AB275" s="26">
        <v>0.59499999999999997</v>
      </c>
      <c r="AC275" s="26">
        <v>0</v>
      </c>
      <c r="AD275" s="26">
        <v>0.01</v>
      </c>
      <c r="AE275" s="26">
        <v>0.13750000000000001</v>
      </c>
      <c r="AF275" s="26">
        <v>0</v>
      </c>
      <c r="AG275" s="26">
        <v>0.01</v>
      </c>
      <c r="AH275" s="26">
        <v>0.17249999999999999</v>
      </c>
      <c r="AI275" s="26">
        <v>0</v>
      </c>
      <c r="AJ275" s="26">
        <v>5.0000000000000001E-3</v>
      </c>
      <c r="AK275" s="26">
        <v>0.1575</v>
      </c>
      <c r="AL275" s="26">
        <v>0</v>
      </c>
      <c r="AM275" s="26">
        <v>5.0000000000000001E-3</v>
      </c>
      <c r="AN275" s="26">
        <v>0.14749999999999999</v>
      </c>
      <c r="AO275" s="26">
        <v>0</v>
      </c>
      <c r="AP275" s="26">
        <v>0.01</v>
      </c>
      <c r="AQ275" s="26">
        <v>0.21</v>
      </c>
      <c r="AR275" s="26">
        <v>0</v>
      </c>
      <c r="AS275" s="26">
        <v>0</v>
      </c>
      <c r="AT275" s="26">
        <v>0.1575</v>
      </c>
      <c r="AU275" s="26">
        <v>0</v>
      </c>
      <c r="AV275" s="26">
        <v>0</v>
      </c>
      <c r="AW275" s="26">
        <v>0.24</v>
      </c>
      <c r="AX275" s="26">
        <v>0</v>
      </c>
      <c r="AY275" s="26">
        <v>0.01</v>
      </c>
      <c r="AZ275" s="26">
        <v>0.29249999999999998</v>
      </c>
      <c r="BA275" s="26">
        <v>0</v>
      </c>
      <c r="BB275" s="26">
        <v>0.01</v>
      </c>
      <c r="BC275" s="26">
        <v>0.29249999999999998</v>
      </c>
      <c r="BD275" s="26">
        <v>0</v>
      </c>
      <c r="BE275" s="26">
        <v>0</v>
      </c>
      <c r="BF275" s="26">
        <v>0.435</v>
      </c>
      <c r="BG275" s="26">
        <v>0</v>
      </c>
      <c r="BH275" s="26">
        <v>0.01</v>
      </c>
      <c r="BI275" s="26">
        <v>0.36</v>
      </c>
      <c r="BJ275" s="26">
        <v>0</v>
      </c>
      <c r="BK275" s="26">
        <v>0.01</v>
      </c>
      <c r="BL275" s="26">
        <v>0.29749999999999999</v>
      </c>
      <c r="BM275" s="26">
        <v>0</v>
      </c>
      <c r="BN275" s="26">
        <v>0.01</v>
      </c>
      <c r="BO275" s="26">
        <v>0.3075</v>
      </c>
      <c r="BP275" s="26">
        <v>0</v>
      </c>
      <c r="BQ275" s="26">
        <v>0.105</v>
      </c>
      <c r="BR275" s="26">
        <v>0.67500000000000004</v>
      </c>
      <c r="BS275" s="26">
        <v>0</v>
      </c>
      <c r="BT275" s="26">
        <v>9.5000000000000001E-2</v>
      </c>
      <c r="BU275" s="26">
        <v>0.72750000000000004</v>
      </c>
      <c r="BV275" s="26">
        <v>0</v>
      </c>
      <c r="BW275" s="26">
        <v>9.5000000000000001E-2</v>
      </c>
      <c r="BX275" s="26">
        <v>0.82750000000000001</v>
      </c>
      <c r="BY275" s="26">
        <v>0</v>
      </c>
      <c r="BZ275" s="26">
        <v>5.5E-2</v>
      </c>
      <c r="CA275" s="26">
        <v>0.64749999999999996</v>
      </c>
      <c r="CB275" s="26">
        <v>0</v>
      </c>
      <c r="CC275" s="26">
        <v>5.5E-2</v>
      </c>
      <c r="CD275" s="26">
        <v>0.59</v>
      </c>
      <c r="CE275" s="26">
        <v>0</v>
      </c>
      <c r="CF275" s="26">
        <v>3.5000000000000003E-2</v>
      </c>
      <c r="CG275" s="26">
        <v>0.49249999999999999</v>
      </c>
      <c r="CH275" s="26">
        <v>0</v>
      </c>
      <c r="CI275" s="26">
        <v>6.5000000000000002E-2</v>
      </c>
      <c r="CJ275" s="26">
        <v>0.53500000000000003</v>
      </c>
    </row>
    <row r="276" spans="1:88" x14ac:dyDescent="0.3">
      <c r="A276" t="s">
        <v>358</v>
      </c>
      <c r="B276" s="26">
        <v>0</v>
      </c>
      <c r="C276" s="26">
        <v>0.26</v>
      </c>
      <c r="D276" s="26">
        <v>2.0499999999999998</v>
      </c>
      <c r="E276" s="26">
        <v>0</v>
      </c>
      <c r="F276" s="26">
        <v>0.22500000000000001</v>
      </c>
      <c r="G276" s="26">
        <v>2.71</v>
      </c>
      <c r="H276" s="26">
        <v>0</v>
      </c>
      <c r="I276" s="26">
        <v>0.185</v>
      </c>
      <c r="J276" s="26">
        <v>2.79</v>
      </c>
      <c r="K276" s="26">
        <v>0</v>
      </c>
      <c r="L276" s="26">
        <v>0.125</v>
      </c>
      <c r="M276" s="26">
        <v>2.89</v>
      </c>
      <c r="N276" s="26">
        <v>2.5000000000000001E-3</v>
      </c>
      <c r="O276" s="26">
        <v>0.11</v>
      </c>
      <c r="P276" s="26">
        <v>2.48</v>
      </c>
      <c r="Q276" s="26">
        <v>0.01</v>
      </c>
      <c r="R276" s="26">
        <v>0.16</v>
      </c>
      <c r="S276" s="26">
        <v>2.64</v>
      </c>
      <c r="T276" s="26">
        <v>0.01</v>
      </c>
      <c r="U276" s="26">
        <v>0.16</v>
      </c>
      <c r="V276" s="26">
        <v>2.57</v>
      </c>
      <c r="W276" s="26">
        <v>0.01</v>
      </c>
      <c r="X276" s="26">
        <v>0.125</v>
      </c>
      <c r="Y276" s="26">
        <v>2.1524999999999999</v>
      </c>
      <c r="Z276" s="26">
        <v>0.01</v>
      </c>
      <c r="AA276" s="26">
        <v>0.105</v>
      </c>
      <c r="AB276" s="26">
        <v>1.74</v>
      </c>
      <c r="AC276" s="26">
        <v>0</v>
      </c>
      <c r="AD276" s="26">
        <v>0.04</v>
      </c>
      <c r="AE276" s="26">
        <v>1.01</v>
      </c>
      <c r="AF276" s="26">
        <v>0</v>
      </c>
      <c r="AG276" s="26">
        <v>0.04</v>
      </c>
      <c r="AH276" s="26">
        <v>1.02</v>
      </c>
      <c r="AI276" s="26">
        <v>0</v>
      </c>
      <c r="AJ276" s="26">
        <v>0.04</v>
      </c>
      <c r="AK276" s="26">
        <v>1.0825</v>
      </c>
      <c r="AL276" s="26">
        <v>0</v>
      </c>
      <c r="AM276" s="26">
        <v>0.04</v>
      </c>
      <c r="AN276" s="26">
        <v>1.0874999999999999</v>
      </c>
      <c r="AO276" s="26">
        <v>0</v>
      </c>
      <c r="AP276" s="26">
        <v>7.4999999999999997E-2</v>
      </c>
      <c r="AQ276" s="26">
        <v>1.4675</v>
      </c>
      <c r="AR276" s="26">
        <v>0</v>
      </c>
      <c r="AS276" s="26">
        <v>5.0000000000000001E-3</v>
      </c>
      <c r="AT276" s="26">
        <v>0.85499999999999998</v>
      </c>
      <c r="AU276" s="26">
        <v>0</v>
      </c>
      <c r="AV276" s="26">
        <v>0.01</v>
      </c>
      <c r="AW276" s="26">
        <v>1.385</v>
      </c>
      <c r="AX276" s="26">
        <v>0</v>
      </c>
      <c r="AY276" s="26">
        <v>0.06</v>
      </c>
      <c r="AZ276" s="26">
        <v>1.2450000000000001</v>
      </c>
      <c r="BA276" s="26">
        <v>0</v>
      </c>
      <c r="BB276" s="26">
        <v>0.06</v>
      </c>
      <c r="BC276" s="26">
        <v>1.2549999999999999</v>
      </c>
      <c r="BD276" s="26">
        <v>0</v>
      </c>
      <c r="BE276" s="26">
        <v>0</v>
      </c>
      <c r="BF276" s="26">
        <v>0.38250000000000001</v>
      </c>
      <c r="BG276" s="26">
        <v>0</v>
      </c>
      <c r="BH276" s="26">
        <v>5.5E-2</v>
      </c>
      <c r="BI276" s="26">
        <v>1.0375000000000001</v>
      </c>
      <c r="BJ276" s="26">
        <v>0</v>
      </c>
      <c r="BK276" s="26">
        <v>0.04</v>
      </c>
      <c r="BL276" s="26">
        <v>0.91500000000000004</v>
      </c>
      <c r="BM276" s="26">
        <v>0</v>
      </c>
      <c r="BN276" s="26">
        <v>0.05</v>
      </c>
      <c r="BO276" s="26">
        <v>1.0774999999999999</v>
      </c>
      <c r="BP276" s="26">
        <v>0</v>
      </c>
      <c r="BQ276" s="26">
        <v>0.215</v>
      </c>
      <c r="BR276" s="26">
        <v>1.9025000000000001</v>
      </c>
      <c r="BS276" s="26">
        <v>0</v>
      </c>
      <c r="BT276" s="26">
        <v>0.25</v>
      </c>
      <c r="BU276" s="26">
        <v>1.625</v>
      </c>
      <c r="BV276" s="26">
        <v>0</v>
      </c>
      <c r="BW276" s="26">
        <v>0.2</v>
      </c>
      <c r="BX276" s="26">
        <v>1.2949999999999999</v>
      </c>
      <c r="BY276" s="26">
        <v>0.01</v>
      </c>
      <c r="BZ276" s="26">
        <v>0.17</v>
      </c>
      <c r="CA276" s="26">
        <v>0.93500000000000005</v>
      </c>
      <c r="CB276" s="26">
        <v>0</v>
      </c>
      <c r="CC276" s="26">
        <v>0.14499999999999999</v>
      </c>
      <c r="CD276" s="26">
        <v>0.62</v>
      </c>
      <c r="CE276" s="26">
        <v>0.01</v>
      </c>
      <c r="CF276" s="26">
        <v>8.5000000000000006E-2</v>
      </c>
      <c r="CG276" s="26">
        <v>1.4225000000000001</v>
      </c>
      <c r="CH276" s="26">
        <v>0.01</v>
      </c>
      <c r="CI276" s="26">
        <v>0.185</v>
      </c>
      <c r="CJ276" s="26">
        <v>0.995</v>
      </c>
    </row>
    <row r="277" spans="1:88" x14ac:dyDescent="0.3">
      <c r="A277" t="s">
        <v>359</v>
      </c>
      <c r="B277" s="26">
        <v>0</v>
      </c>
      <c r="C277" s="26">
        <v>0.14499999999999999</v>
      </c>
      <c r="D277" s="26">
        <v>2.9824999999999999</v>
      </c>
      <c r="E277" s="26">
        <v>1.2500000000000001E-2</v>
      </c>
      <c r="F277" s="26">
        <v>0.185</v>
      </c>
      <c r="G277" s="26">
        <v>2.83</v>
      </c>
      <c r="H277" s="26">
        <v>0.02</v>
      </c>
      <c r="I277" s="26">
        <v>0.26500000000000001</v>
      </c>
      <c r="J277" s="26">
        <v>2.8824999999999998</v>
      </c>
      <c r="K277" s="26">
        <v>0</v>
      </c>
      <c r="L277" s="26">
        <v>0.125</v>
      </c>
      <c r="M277" s="26">
        <v>1.61</v>
      </c>
      <c r="N277" s="26">
        <v>0</v>
      </c>
      <c r="O277" s="26">
        <v>0.18</v>
      </c>
      <c r="P277" s="26">
        <v>1.7250000000000001</v>
      </c>
      <c r="Q277" s="26">
        <v>2.2499999999999999E-2</v>
      </c>
      <c r="R277" s="26">
        <v>0.25</v>
      </c>
      <c r="S277" s="26">
        <v>2.3475000000000001</v>
      </c>
      <c r="T277" s="26">
        <v>2.2499999999999999E-2</v>
      </c>
      <c r="U277" s="26">
        <v>0.24</v>
      </c>
      <c r="V277" s="26">
        <v>2.29</v>
      </c>
      <c r="W277" s="26">
        <v>1.2500000000000001E-2</v>
      </c>
      <c r="X277" s="26">
        <v>0.23499999999999999</v>
      </c>
      <c r="Y277" s="26">
        <v>1.855</v>
      </c>
      <c r="Z277" s="26">
        <v>1.4999999999999999E-2</v>
      </c>
      <c r="AA277" s="26">
        <v>0.21</v>
      </c>
      <c r="AB277" s="26">
        <v>1.665</v>
      </c>
      <c r="AC277" s="26">
        <v>0</v>
      </c>
      <c r="AD277" s="26">
        <v>0.04</v>
      </c>
      <c r="AE277" s="26">
        <v>1.7949999999999999</v>
      </c>
      <c r="AF277" s="26">
        <v>0</v>
      </c>
      <c r="AG277" s="26">
        <v>4.4999999999999998E-2</v>
      </c>
      <c r="AH277" s="26">
        <v>1.6675</v>
      </c>
      <c r="AI277" s="26">
        <v>0</v>
      </c>
      <c r="AJ277" s="26">
        <v>0.05</v>
      </c>
      <c r="AK277" s="26">
        <v>1.4750000000000001</v>
      </c>
      <c r="AL277" s="26">
        <v>0</v>
      </c>
      <c r="AM277" s="26">
        <v>0.05</v>
      </c>
      <c r="AN277" s="26">
        <v>1.45</v>
      </c>
      <c r="AO277" s="26">
        <v>0</v>
      </c>
      <c r="AP277" s="26">
        <v>0.09</v>
      </c>
      <c r="AQ277" s="26">
        <v>1.25</v>
      </c>
      <c r="AR277" s="26">
        <v>0</v>
      </c>
      <c r="AS277" s="26">
        <v>1.4999999999999999E-2</v>
      </c>
      <c r="AT277" s="26">
        <v>2.335</v>
      </c>
      <c r="AU277" s="26">
        <v>0</v>
      </c>
      <c r="AV277" s="26">
        <v>1.4999999999999999E-2</v>
      </c>
      <c r="AW277" s="26">
        <v>1.7324999999999999</v>
      </c>
      <c r="AX277" s="26">
        <v>0</v>
      </c>
      <c r="AY277" s="26">
        <v>6.5000000000000002E-2</v>
      </c>
      <c r="AZ277" s="26">
        <v>1.06</v>
      </c>
      <c r="BA277" s="26">
        <v>0</v>
      </c>
      <c r="BB277" s="26">
        <v>6.5000000000000002E-2</v>
      </c>
      <c r="BC277" s="26">
        <v>1.085</v>
      </c>
      <c r="BD277" s="26">
        <v>0</v>
      </c>
      <c r="BE277" s="26">
        <v>0</v>
      </c>
      <c r="BF277" s="26">
        <v>0.83750000000000002</v>
      </c>
      <c r="BG277" s="26">
        <v>0</v>
      </c>
      <c r="BH277" s="26">
        <v>6.5000000000000002E-2</v>
      </c>
      <c r="BI277" s="26">
        <v>0.995</v>
      </c>
      <c r="BJ277" s="26">
        <v>0</v>
      </c>
      <c r="BK277" s="26">
        <v>4.4999999999999998E-2</v>
      </c>
      <c r="BL277" s="26">
        <v>0.67</v>
      </c>
      <c r="BM277" s="26">
        <v>0</v>
      </c>
      <c r="BN277" s="26">
        <v>0.05</v>
      </c>
      <c r="BO277" s="26">
        <v>0.76749999999999996</v>
      </c>
      <c r="BP277" s="26">
        <v>0.01</v>
      </c>
      <c r="BQ277" s="26">
        <v>0.32500000000000001</v>
      </c>
      <c r="BR277" s="26">
        <v>2.2825000000000002</v>
      </c>
      <c r="BS277" s="26">
        <v>0.02</v>
      </c>
      <c r="BT277" s="26">
        <v>0.36499999999999999</v>
      </c>
      <c r="BU277" s="26">
        <v>2.2124999999999999</v>
      </c>
      <c r="BV277" s="26">
        <v>0.02</v>
      </c>
      <c r="BW277" s="26">
        <v>0.39500000000000002</v>
      </c>
      <c r="BX277" s="26">
        <v>1.8574999999999999</v>
      </c>
      <c r="BY277" s="26">
        <v>0.01</v>
      </c>
      <c r="BZ277" s="26">
        <v>0.3</v>
      </c>
      <c r="CA277" s="26">
        <v>1.7350000000000001</v>
      </c>
      <c r="CB277" s="26">
        <v>1.2500000000000001E-2</v>
      </c>
      <c r="CC277" s="26">
        <v>0.25</v>
      </c>
      <c r="CD277" s="26">
        <v>1.5925</v>
      </c>
      <c r="CE277" s="26">
        <v>0.02</v>
      </c>
      <c r="CF277" s="26">
        <v>0.16500000000000001</v>
      </c>
      <c r="CG277" s="26">
        <v>1.1850000000000001</v>
      </c>
      <c r="CH277" s="26">
        <v>0.02</v>
      </c>
      <c r="CI277" s="26">
        <v>0.28499999999999998</v>
      </c>
      <c r="CJ277" s="26">
        <v>1.4850000000000001</v>
      </c>
    </row>
    <row r="278" spans="1:88" x14ac:dyDescent="0.3">
      <c r="A278" t="s">
        <v>360</v>
      </c>
      <c r="B278" s="26">
        <v>0</v>
      </c>
      <c r="C278" s="26">
        <v>0.17499999999999999</v>
      </c>
      <c r="D278" s="26">
        <v>1.3</v>
      </c>
      <c r="E278" s="26">
        <v>0.01</v>
      </c>
      <c r="F278" s="26">
        <v>0.17</v>
      </c>
      <c r="G278" s="26">
        <v>0.86</v>
      </c>
      <c r="H278" s="26">
        <v>0.01</v>
      </c>
      <c r="I278" s="26">
        <v>0.17499999999999999</v>
      </c>
      <c r="J278" s="26">
        <v>0.75749999999999995</v>
      </c>
      <c r="K278" s="26">
        <v>0</v>
      </c>
      <c r="L278" s="26">
        <v>0.08</v>
      </c>
      <c r="M278" s="26">
        <v>0.86499999999999999</v>
      </c>
      <c r="N278" s="26">
        <v>0</v>
      </c>
      <c r="O278" s="26">
        <v>0.1</v>
      </c>
      <c r="P278" s="26">
        <v>0.83499999999999996</v>
      </c>
      <c r="Q278" s="26">
        <v>0.01</v>
      </c>
      <c r="R278" s="26">
        <v>0.16500000000000001</v>
      </c>
      <c r="S278" s="26">
        <v>0.77249999999999996</v>
      </c>
      <c r="T278" s="26">
        <v>0.01</v>
      </c>
      <c r="U278" s="26">
        <v>0.16</v>
      </c>
      <c r="V278" s="26">
        <v>0.76</v>
      </c>
      <c r="W278" s="26">
        <v>0.01</v>
      </c>
      <c r="X278" s="26">
        <v>0.13</v>
      </c>
      <c r="Y278" s="26">
        <v>0.61</v>
      </c>
      <c r="Z278" s="26">
        <v>0.01</v>
      </c>
      <c r="AA278" s="26">
        <v>0.125</v>
      </c>
      <c r="AB278" s="26">
        <v>0.52249999999999996</v>
      </c>
      <c r="AC278" s="26">
        <v>0</v>
      </c>
      <c r="AD278" s="26">
        <v>5.5E-2</v>
      </c>
      <c r="AE278" s="26">
        <v>0.91500000000000004</v>
      </c>
      <c r="AF278" s="26">
        <v>0</v>
      </c>
      <c r="AG278" s="26">
        <v>0.06</v>
      </c>
      <c r="AH278" s="26">
        <v>0.97</v>
      </c>
      <c r="AI278" s="26">
        <v>0</v>
      </c>
      <c r="AJ278" s="26">
        <v>0.05</v>
      </c>
      <c r="AK278" s="26">
        <v>0.91249999999999998</v>
      </c>
      <c r="AL278" s="26">
        <v>0</v>
      </c>
      <c r="AM278" s="26">
        <v>0.05</v>
      </c>
      <c r="AN278" s="26">
        <v>0.89249999999999996</v>
      </c>
      <c r="AO278" s="26">
        <v>0</v>
      </c>
      <c r="AP278" s="26">
        <v>0.04</v>
      </c>
      <c r="AQ278" s="26">
        <v>0.84250000000000003</v>
      </c>
      <c r="AR278" s="26">
        <v>0</v>
      </c>
      <c r="AS278" s="26">
        <v>5.0000000000000001E-3</v>
      </c>
      <c r="AT278" s="26">
        <v>1.5825</v>
      </c>
      <c r="AU278" s="26">
        <v>0</v>
      </c>
      <c r="AV278" s="26">
        <v>0.01</v>
      </c>
      <c r="AW278" s="26">
        <v>1.0900000000000001</v>
      </c>
      <c r="AX278" s="26">
        <v>0</v>
      </c>
      <c r="AY278" s="26">
        <v>0.03</v>
      </c>
      <c r="AZ278" s="26">
        <v>0.89</v>
      </c>
      <c r="BA278" s="26">
        <v>0</v>
      </c>
      <c r="BB278" s="26">
        <v>0.03</v>
      </c>
      <c r="BC278" s="26">
        <v>0.87749999999999995</v>
      </c>
      <c r="BD278" s="26">
        <v>0</v>
      </c>
      <c r="BE278" s="26">
        <v>0</v>
      </c>
      <c r="BF278" s="26">
        <v>0.35749999999999998</v>
      </c>
      <c r="BG278" s="26">
        <v>0</v>
      </c>
      <c r="BH278" s="26">
        <v>3.5000000000000003E-2</v>
      </c>
      <c r="BI278" s="26">
        <v>0.82499999999999996</v>
      </c>
      <c r="BJ278" s="26">
        <v>0</v>
      </c>
      <c r="BK278" s="26">
        <v>0.03</v>
      </c>
      <c r="BL278" s="26">
        <v>0.59</v>
      </c>
      <c r="BM278" s="26">
        <v>0</v>
      </c>
      <c r="BN278" s="26">
        <v>0.03</v>
      </c>
      <c r="BO278" s="26">
        <v>0.66</v>
      </c>
      <c r="BP278" s="26">
        <v>0.01</v>
      </c>
      <c r="BQ278" s="26">
        <v>0.17499999999999999</v>
      </c>
      <c r="BR278" s="26">
        <v>1.0475000000000001</v>
      </c>
      <c r="BS278" s="26">
        <v>1.2500000000000001E-2</v>
      </c>
      <c r="BT278" s="26">
        <v>0.22</v>
      </c>
      <c r="BU278" s="26">
        <v>0.79</v>
      </c>
      <c r="BV278" s="26">
        <v>0.02</v>
      </c>
      <c r="BW278" s="26">
        <v>0.20499999999999999</v>
      </c>
      <c r="BX278" s="26">
        <v>0.755</v>
      </c>
      <c r="BY278" s="26">
        <v>1.2500000000000001E-2</v>
      </c>
      <c r="BZ278" s="26">
        <v>0.15</v>
      </c>
      <c r="CA278" s="26">
        <v>0.72250000000000003</v>
      </c>
      <c r="CB278" s="26">
        <v>0.01</v>
      </c>
      <c r="CC278" s="26">
        <v>9.5000000000000001E-2</v>
      </c>
      <c r="CD278" s="26">
        <v>0.56000000000000005</v>
      </c>
      <c r="CE278" s="26">
        <v>0.01</v>
      </c>
      <c r="CF278" s="26">
        <v>0.12</v>
      </c>
      <c r="CG278" s="26">
        <v>0.67249999999999999</v>
      </c>
      <c r="CH278" s="26">
        <v>2.2499999999999999E-2</v>
      </c>
      <c r="CI278" s="26">
        <v>0.17</v>
      </c>
      <c r="CJ278" s="26">
        <v>0.67</v>
      </c>
    </row>
    <row r="279" spans="1:88" x14ac:dyDescent="0.3">
      <c r="A279" t="s">
        <v>361</v>
      </c>
      <c r="B279" s="26">
        <v>0</v>
      </c>
      <c r="C279" s="26">
        <v>0.17</v>
      </c>
      <c r="D279" s="26">
        <v>1.1725000000000001</v>
      </c>
      <c r="E279" s="26">
        <v>0</v>
      </c>
      <c r="F279" s="26">
        <v>0.20499999999999999</v>
      </c>
      <c r="G279" s="26">
        <v>1.2324999999999999</v>
      </c>
      <c r="H279" s="26">
        <v>0.01</v>
      </c>
      <c r="I279" s="26">
        <v>0.22500000000000001</v>
      </c>
      <c r="J279" s="26">
        <v>1.2324999999999999</v>
      </c>
      <c r="K279" s="26">
        <v>0</v>
      </c>
      <c r="L279" s="26">
        <v>6.5000000000000002E-2</v>
      </c>
      <c r="M279" s="26">
        <v>0.73750000000000004</v>
      </c>
      <c r="N279" s="26">
        <v>0</v>
      </c>
      <c r="O279" s="26">
        <v>7.0000000000000007E-2</v>
      </c>
      <c r="P279" s="26">
        <v>0.62749999999999995</v>
      </c>
      <c r="Q279" s="26">
        <v>0.01</v>
      </c>
      <c r="R279" s="26">
        <v>0.19</v>
      </c>
      <c r="S279" s="26">
        <v>0.82</v>
      </c>
      <c r="T279" s="26">
        <v>0.01</v>
      </c>
      <c r="U279" s="26">
        <v>0.19</v>
      </c>
      <c r="V279" s="26">
        <v>0.8075</v>
      </c>
      <c r="W279" s="26">
        <v>0.01</v>
      </c>
      <c r="X279" s="26">
        <v>0.14499999999999999</v>
      </c>
      <c r="Y279" s="26">
        <v>0.73250000000000004</v>
      </c>
      <c r="Z279" s="26">
        <v>2.5000000000000001E-3</v>
      </c>
      <c r="AA279" s="26">
        <v>0.115</v>
      </c>
      <c r="AB279" s="26">
        <v>0.75249999999999995</v>
      </c>
      <c r="AC279" s="26">
        <v>0</v>
      </c>
      <c r="AD279" s="26">
        <v>6.5000000000000002E-2</v>
      </c>
      <c r="AE279" s="26">
        <v>1.0375000000000001</v>
      </c>
      <c r="AF279" s="26">
        <v>0</v>
      </c>
      <c r="AG279" s="26">
        <v>7.0000000000000007E-2</v>
      </c>
      <c r="AH279" s="26">
        <v>1.0900000000000001</v>
      </c>
      <c r="AI279" s="26">
        <v>0</v>
      </c>
      <c r="AJ279" s="26">
        <v>0.06</v>
      </c>
      <c r="AK279" s="26">
        <v>1.155</v>
      </c>
      <c r="AL279" s="26">
        <v>0</v>
      </c>
      <c r="AM279" s="26">
        <v>0.06</v>
      </c>
      <c r="AN279" s="26">
        <v>1.1825000000000001</v>
      </c>
      <c r="AO279" s="26">
        <v>0</v>
      </c>
      <c r="AP279" s="26">
        <v>8.5000000000000006E-2</v>
      </c>
      <c r="AQ279" s="26">
        <v>1.1575</v>
      </c>
      <c r="AR279" s="26">
        <v>0</v>
      </c>
      <c r="AS279" s="26">
        <v>0</v>
      </c>
      <c r="AT279" s="26">
        <v>1.5475000000000001</v>
      </c>
      <c r="AU279" s="26">
        <v>0</v>
      </c>
      <c r="AV279" s="26">
        <v>0</v>
      </c>
      <c r="AW279" s="26">
        <v>1.0024999999999999</v>
      </c>
      <c r="AX279" s="26">
        <v>0</v>
      </c>
      <c r="AY279" s="26">
        <v>7.0000000000000007E-2</v>
      </c>
      <c r="AZ279" s="26">
        <v>0.85499999999999998</v>
      </c>
      <c r="BA279" s="26">
        <v>0</v>
      </c>
      <c r="BB279" s="26">
        <v>6.5000000000000002E-2</v>
      </c>
      <c r="BC279" s="26">
        <v>0.83499999999999996</v>
      </c>
      <c r="BD279" s="26">
        <v>0</v>
      </c>
      <c r="BE279" s="26">
        <v>0</v>
      </c>
      <c r="BF279" s="26">
        <v>0.1925</v>
      </c>
      <c r="BG279" s="26">
        <v>0</v>
      </c>
      <c r="BH279" s="26">
        <v>0.06</v>
      </c>
      <c r="BI279" s="26">
        <v>0.68500000000000005</v>
      </c>
      <c r="BJ279" s="26">
        <v>0</v>
      </c>
      <c r="BK279" s="26">
        <v>0.05</v>
      </c>
      <c r="BL279" s="26">
        <v>0.6875</v>
      </c>
      <c r="BM279" s="26">
        <v>0</v>
      </c>
      <c r="BN279" s="26">
        <v>4.4999999999999998E-2</v>
      </c>
      <c r="BO279" s="26">
        <v>0.63249999999999995</v>
      </c>
      <c r="BP279" s="26">
        <v>2.5000000000000001E-3</v>
      </c>
      <c r="BQ279" s="26">
        <v>0.11</v>
      </c>
      <c r="BR279" s="26">
        <v>0.78500000000000003</v>
      </c>
      <c r="BS279" s="26">
        <v>0.01</v>
      </c>
      <c r="BT279" s="26">
        <v>0.105</v>
      </c>
      <c r="BU279" s="26">
        <v>0.89749999999999996</v>
      </c>
      <c r="BV279" s="26">
        <v>0.01</v>
      </c>
      <c r="BW279" s="26">
        <v>0.125</v>
      </c>
      <c r="BX279" s="26">
        <v>0.98750000000000004</v>
      </c>
      <c r="BY279" s="26">
        <v>0.01</v>
      </c>
      <c r="BZ279" s="26">
        <v>0.11</v>
      </c>
      <c r="CA279" s="26">
        <v>0.95750000000000002</v>
      </c>
      <c r="CB279" s="26">
        <v>0.01</v>
      </c>
      <c r="CC279" s="26">
        <v>8.5000000000000006E-2</v>
      </c>
      <c r="CD279" s="26">
        <v>0.77249999999999996</v>
      </c>
      <c r="CE279" s="26">
        <v>0.01</v>
      </c>
      <c r="CF279" s="26">
        <v>6.5000000000000002E-2</v>
      </c>
      <c r="CG279" s="26">
        <v>0.66749999999999998</v>
      </c>
      <c r="CH279" s="26">
        <v>0.01</v>
      </c>
      <c r="CI279" s="26">
        <v>0.105</v>
      </c>
      <c r="CJ279" s="26">
        <v>0.77749999999999997</v>
      </c>
    </row>
    <row r="280" spans="1:88" x14ac:dyDescent="0.3">
      <c r="A280" t="s">
        <v>362</v>
      </c>
      <c r="B280" s="26">
        <v>0</v>
      </c>
      <c r="C280" s="26">
        <v>0.27500000000000002</v>
      </c>
      <c r="D280" s="26">
        <v>1.3049999999999999</v>
      </c>
      <c r="E280" s="26">
        <v>2.5000000000000001E-3</v>
      </c>
      <c r="F280" s="26">
        <v>0.21</v>
      </c>
      <c r="G280" s="26">
        <v>1.1025</v>
      </c>
      <c r="H280" s="26">
        <v>0.01</v>
      </c>
      <c r="I280" s="26">
        <v>0.20499999999999999</v>
      </c>
      <c r="J280" s="26">
        <v>1.1025</v>
      </c>
      <c r="K280" s="26">
        <v>0</v>
      </c>
      <c r="L280" s="26">
        <v>0.03</v>
      </c>
      <c r="M280" s="26">
        <v>0.59750000000000003</v>
      </c>
      <c r="N280" s="26">
        <v>0</v>
      </c>
      <c r="O280" s="26">
        <v>0.05</v>
      </c>
      <c r="P280" s="26">
        <v>0.66</v>
      </c>
      <c r="Q280" s="26">
        <v>0.02</v>
      </c>
      <c r="R280" s="26">
        <v>0.155</v>
      </c>
      <c r="S280" s="26">
        <v>0.75749999999999995</v>
      </c>
      <c r="T280" s="26">
        <v>0.02</v>
      </c>
      <c r="U280" s="26">
        <v>0.155</v>
      </c>
      <c r="V280" s="26">
        <v>0.74</v>
      </c>
      <c r="W280" s="26">
        <v>0.01</v>
      </c>
      <c r="X280" s="26">
        <v>0.125</v>
      </c>
      <c r="Y280" s="26">
        <v>0.65</v>
      </c>
      <c r="Z280" s="26">
        <v>0.01</v>
      </c>
      <c r="AA280" s="26">
        <v>9.5000000000000001E-2</v>
      </c>
      <c r="AB280" s="26">
        <v>0.79</v>
      </c>
      <c r="AC280" s="26">
        <v>0</v>
      </c>
      <c r="AD280" s="26">
        <v>1.4999999999999999E-2</v>
      </c>
      <c r="AE280" s="26">
        <v>0.68</v>
      </c>
      <c r="AF280" s="26">
        <v>0</v>
      </c>
      <c r="AG280" s="26">
        <v>1.4999999999999999E-2</v>
      </c>
      <c r="AH280" s="26">
        <v>0.62250000000000005</v>
      </c>
      <c r="AI280" s="26">
        <v>0</v>
      </c>
      <c r="AJ280" s="26">
        <v>0.01</v>
      </c>
      <c r="AK280" s="26">
        <v>0.61</v>
      </c>
      <c r="AL280" s="26">
        <v>0</v>
      </c>
      <c r="AM280" s="26">
        <v>0.01</v>
      </c>
      <c r="AN280" s="26">
        <v>0.61</v>
      </c>
      <c r="AO280" s="26">
        <v>0</v>
      </c>
      <c r="AP280" s="26">
        <v>0.04</v>
      </c>
      <c r="AQ280" s="26">
        <v>0.92749999999999999</v>
      </c>
      <c r="AR280" s="26">
        <v>0</v>
      </c>
      <c r="AS280" s="26">
        <v>0</v>
      </c>
      <c r="AT280" s="26">
        <v>0.65</v>
      </c>
      <c r="AU280" s="26">
        <v>0</v>
      </c>
      <c r="AV280" s="26">
        <v>5.0000000000000001E-3</v>
      </c>
      <c r="AW280" s="26">
        <v>0.38250000000000001</v>
      </c>
      <c r="AX280" s="26">
        <v>0</v>
      </c>
      <c r="AY280" s="26">
        <v>3.5000000000000003E-2</v>
      </c>
      <c r="AZ280" s="26">
        <v>0.77</v>
      </c>
      <c r="BA280" s="26">
        <v>0</v>
      </c>
      <c r="BB280" s="26">
        <v>0.03</v>
      </c>
      <c r="BC280" s="26">
        <v>0.76</v>
      </c>
      <c r="BD280" s="26">
        <v>0</v>
      </c>
      <c r="BE280" s="26">
        <v>0</v>
      </c>
      <c r="BF280" s="26">
        <v>0.41</v>
      </c>
      <c r="BG280" s="26">
        <v>0</v>
      </c>
      <c r="BH280" s="26">
        <v>3.5000000000000003E-2</v>
      </c>
      <c r="BI280" s="26">
        <v>0.79249999999999998</v>
      </c>
      <c r="BJ280" s="26">
        <v>0</v>
      </c>
      <c r="BK280" s="26">
        <v>0.03</v>
      </c>
      <c r="BL280" s="26">
        <v>0.69499999999999995</v>
      </c>
      <c r="BM280" s="26">
        <v>0</v>
      </c>
      <c r="BN280" s="26">
        <v>2.5000000000000001E-2</v>
      </c>
      <c r="BO280" s="26">
        <v>0.69750000000000001</v>
      </c>
      <c r="BP280" s="26">
        <v>0.01</v>
      </c>
      <c r="BQ280" s="26">
        <v>6.5000000000000002E-2</v>
      </c>
      <c r="BR280" s="26">
        <v>0.73750000000000004</v>
      </c>
      <c r="BS280" s="26">
        <v>0.01</v>
      </c>
      <c r="BT280" s="26">
        <v>0.08</v>
      </c>
      <c r="BU280" s="26">
        <v>0.80500000000000005</v>
      </c>
      <c r="BV280" s="26">
        <v>0.01</v>
      </c>
      <c r="BW280" s="26">
        <v>9.5000000000000001E-2</v>
      </c>
      <c r="BX280" s="26">
        <v>0.84</v>
      </c>
      <c r="BY280" s="26">
        <v>0.01</v>
      </c>
      <c r="BZ280" s="26">
        <v>8.5000000000000006E-2</v>
      </c>
      <c r="CA280" s="26">
        <v>0.60750000000000004</v>
      </c>
      <c r="CB280" s="26">
        <v>2.5000000000000001E-3</v>
      </c>
      <c r="CC280" s="26">
        <v>7.0000000000000007E-2</v>
      </c>
      <c r="CD280" s="26">
        <v>0.6</v>
      </c>
      <c r="CE280" s="26">
        <v>0.01</v>
      </c>
      <c r="CF280" s="26">
        <v>7.0000000000000007E-2</v>
      </c>
      <c r="CG280" s="26">
        <v>0.84</v>
      </c>
      <c r="CH280" s="26">
        <v>1.2500000000000001E-2</v>
      </c>
      <c r="CI280" s="26">
        <v>8.5000000000000006E-2</v>
      </c>
      <c r="CJ280" s="26">
        <v>0.81499999999999995</v>
      </c>
    </row>
    <row r="281" spans="1:88" x14ac:dyDescent="0.3">
      <c r="A281" t="s">
        <v>117</v>
      </c>
      <c r="B281" s="26">
        <v>0</v>
      </c>
      <c r="C281" s="26">
        <v>0.05</v>
      </c>
      <c r="D281" s="26">
        <v>1.615</v>
      </c>
      <c r="E281" s="26">
        <v>0.01</v>
      </c>
      <c r="F281" s="26">
        <v>9.5000000000000001E-2</v>
      </c>
      <c r="G281" s="26">
        <v>1.32</v>
      </c>
      <c r="H281" s="26">
        <v>2.5000000000000001E-3</v>
      </c>
      <c r="I281" s="26">
        <v>0.1</v>
      </c>
      <c r="J281" s="26">
        <v>1.385</v>
      </c>
      <c r="K281" s="26">
        <v>0</v>
      </c>
      <c r="L281" s="26">
        <v>5.5E-2</v>
      </c>
      <c r="M281" s="26">
        <v>0.99</v>
      </c>
      <c r="N281" s="26">
        <v>0</v>
      </c>
      <c r="O281" s="26">
        <v>0.11</v>
      </c>
      <c r="P281" s="26">
        <v>0.90249999999999997</v>
      </c>
      <c r="Q281" s="26">
        <v>0.01</v>
      </c>
      <c r="R281" s="26">
        <v>0.15</v>
      </c>
      <c r="S281" s="26">
        <v>1.5774999999999999</v>
      </c>
      <c r="T281" s="26">
        <v>0.01</v>
      </c>
      <c r="U281" s="26">
        <v>0.14000000000000001</v>
      </c>
      <c r="V281" s="26">
        <v>1.5449999999999999</v>
      </c>
      <c r="W281" s="26">
        <v>0.01</v>
      </c>
      <c r="X281" s="26">
        <v>0.115</v>
      </c>
      <c r="Y281" s="26">
        <v>1.22</v>
      </c>
      <c r="Z281" s="26">
        <v>0.01</v>
      </c>
      <c r="AA281" s="26">
        <v>0.125</v>
      </c>
      <c r="AB281" s="26">
        <v>0.97750000000000004</v>
      </c>
      <c r="AC281" s="26">
        <v>0</v>
      </c>
      <c r="AD281" s="26">
        <v>5.0000000000000001E-3</v>
      </c>
      <c r="AE281" s="26">
        <v>0.95499999999999996</v>
      </c>
      <c r="AF281" s="26">
        <v>0</v>
      </c>
      <c r="AG281" s="26">
        <v>5.0000000000000001E-3</v>
      </c>
      <c r="AH281" s="26">
        <v>0.875</v>
      </c>
      <c r="AI281" s="26">
        <v>0</v>
      </c>
      <c r="AJ281" s="26">
        <v>0.01</v>
      </c>
      <c r="AK281" s="26">
        <v>0.82250000000000001</v>
      </c>
      <c r="AL281" s="26">
        <v>0</v>
      </c>
      <c r="AM281" s="26">
        <v>0.01</v>
      </c>
      <c r="AN281" s="26">
        <v>0.79500000000000004</v>
      </c>
      <c r="AO281" s="26">
        <v>0</v>
      </c>
      <c r="AP281" s="26">
        <v>1.4999999999999999E-2</v>
      </c>
      <c r="AQ281" s="26">
        <v>0.54249999999999998</v>
      </c>
      <c r="AR281" s="26">
        <v>0</v>
      </c>
      <c r="AS281" s="26">
        <v>0</v>
      </c>
      <c r="AT281" s="26">
        <v>0.28000000000000003</v>
      </c>
      <c r="AU281" s="26">
        <v>0</v>
      </c>
      <c r="AV281" s="26">
        <v>0</v>
      </c>
      <c r="AW281" s="26">
        <v>0.49249999999999999</v>
      </c>
      <c r="AX281" s="26">
        <v>0</v>
      </c>
      <c r="AY281" s="26">
        <v>0.02</v>
      </c>
      <c r="AZ281" s="26">
        <v>0.4</v>
      </c>
      <c r="BA281" s="26">
        <v>0</v>
      </c>
      <c r="BB281" s="26">
        <v>0.02</v>
      </c>
      <c r="BC281" s="26">
        <v>0.39250000000000002</v>
      </c>
      <c r="BD281" s="26">
        <v>0</v>
      </c>
      <c r="BE281" s="26">
        <v>0</v>
      </c>
      <c r="BF281" s="26">
        <v>0.4</v>
      </c>
      <c r="BG281" s="26">
        <v>0</v>
      </c>
      <c r="BH281" s="26">
        <v>2.5000000000000001E-2</v>
      </c>
      <c r="BI281" s="26">
        <v>0.4975</v>
      </c>
      <c r="BJ281" s="26">
        <v>0</v>
      </c>
      <c r="BK281" s="26">
        <v>0.02</v>
      </c>
      <c r="BL281" s="26">
        <v>0.55000000000000004</v>
      </c>
      <c r="BM281" s="26">
        <v>0</v>
      </c>
      <c r="BN281" s="26">
        <v>0.02</v>
      </c>
      <c r="BO281" s="26">
        <v>0.54</v>
      </c>
      <c r="BP281" s="26">
        <v>0.01</v>
      </c>
      <c r="BQ281" s="26">
        <v>0.09</v>
      </c>
      <c r="BR281" s="26">
        <v>1.0249999999999999</v>
      </c>
      <c r="BS281" s="26">
        <v>1.2500000000000001E-2</v>
      </c>
      <c r="BT281" s="26">
        <v>0.12</v>
      </c>
      <c r="BU281" s="26">
        <v>0.82499999999999996</v>
      </c>
      <c r="BV281" s="26">
        <v>0.01</v>
      </c>
      <c r="BW281" s="26">
        <v>0.16</v>
      </c>
      <c r="BX281" s="26">
        <v>0.8125</v>
      </c>
      <c r="BY281" s="26">
        <v>0.01</v>
      </c>
      <c r="BZ281" s="26">
        <v>0.17</v>
      </c>
      <c r="CA281" s="26">
        <v>0.88749999999999996</v>
      </c>
      <c r="CB281" s="26">
        <v>0.01</v>
      </c>
      <c r="CC281" s="26">
        <v>0.14000000000000001</v>
      </c>
      <c r="CD281" s="26">
        <v>0.70250000000000001</v>
      </c>
      <c r="CE281" s="26">
        <v>0.01</v>
      </c>
      <c r="CF281" s="26">
        <v>9.5000000000000001E-2</v>
      </c>
      <c r="CG281" s="26">
        <v>0.96499999999999997</v>
      </c>
      <c r="CH281" s="26">
        <v>0.02</v>
      </c>
      <c r="CI281" s="26">
        <v>0.16</v>
      </c>
      <c r="CJ281" s="26">
        <v>1.0125</v>
      </c>
    </row>
    <row r="282" spans="1:88" x14ac:dyDescent="0.3">
      <c r="A282" t="s">
        <v>363</v>
      </c>
      <c r="B282" s="26">
        <v>2.5000000000000001E-3</v>
      </c>
      <c r="C282" s="26">
        <v>0.75</v>
      </c>
      <c r="D282" s="26">
        <v>3.0049999999999999</v>
      </c>
      <c r="E282" s="26">
        <v>0.01</v>
      </c>
      <c r="F282" s="26">
        <v>0.52500000000000002</v>
      </c>
      <c r="G282" s="26">
        <v>2.2825000000000002</v>
      </c>
      <c r="H282" s="26">
        <v>1.2500000000000001E-2</v>
      </c>
      <c r="I282" s="26">
        <v>0.48499999999999999</v>
      </c>
      <c r="J282" s="26">
        <v>2.2349999999999999</v>
      </c>
      <c r="K282" s="26">
        <v>0</v>
      </c>
      <c r="L282" s="26">
        <v>0.17</v>
      </c>
      <c r="M282" s="26">
        <v>0.86</v>
      </c>
      <c r="N282" s="26">
        <v>0</v>
      </c>
      <c r="O282" s="26">
        <v>0.14499999999999999</v>
      </c>
      <c r="P282" s="26">
        <v>1.0125</v>
      </c>
      <c r="Q282" s="26">
        <v>0.04</v>
      </c>
      <c r="R282" s="26">
        <v>0.39</v>
      </c>
      <c r="S282" s="26">
        <v>1.8875</v>
      </c>
      <c r="T282" s="26">
        <v>0.04</v>
      </c>
      <c r="U282" s="26">
        <v>0.38</v>
      </c>
      <c r="V282" s="26">
        <v>1.8925000000000001</v>
      </c>
      <c r="W282" s="26">
        <v>0.03</v>
      </c>
      <c r="X282" s="26">
        <v>0.31</v>
      </c>
      <c r="Y282" s="26">
        <v>1.8875</v>
      </c>
      <c r="Z282" s="26">
        <v>0.03</v>
      </c>
      <c r="AA282" s="26">
        <v>0.33500000000000002</v>
      </c>
      <c r="AB282" s="26">
        <v>1.5925</v>
      </c>
      <c r="AC282" s="26">
        <v>0</v>
      </c>
      <c r="AD282" s="26">
        <v>0.05</v>
      </c>
      <c r="AE282" s="26">
        <v>2.9624999999999999</v>
      </c>
      <c r="AF282" s="26">
        <v>0</v>
      </c>
      <c r="AG282" s="26">
        <v>6.5000000000000002E-2</v>
      </c>
      <c r="AH282" s="26">
        <v>2.9874999999999998</v>
      </c>
      <c r="AI282" s="26">
        <v>0</v>
      </c>
      <c r="AJ282" s="26">
        <v>5.5E-2</v>
      </c>
      <c r="AK282" s="26">
        <v>2.5575000000000001</v>
      </c>
      <c r="AL282" s="26">
        <v>0</v>
      </c>
      <c r="AM282" s="26">
        <v>5.5E-2</v>
      </c>
      <c r="AN282" s="26">
        <v>2.4849999999999999</v>
      </c>
      <c r="AO282" s="26">
        <v>0</v>
      </c>
      <c r="AP282" s="26">
        <v>0.05</v>
      </c>
      <c r="AQ282" s="26">
        <v>2.1025</v>
      </c>
      <c r="AR282" s="26">
        <v>0</v>
      </c>
      <c r="AS282" s="26">
        <v>0</v>
      </c>
      <c r="AT282" s="26">
        <v>3.23</v>
      </c>
      <c r="AU282" s="26">
        <v>0</v>
      </c>
      <c r="AV282" s="26">
        <v>0</v>
      </c>
      <c r="AW282" s="26">
        <v>1.9650000000000001</v>
      </c>
      <c r="AX282" s="26">
        <v>0</v>
      </c>
      <c r="AY282" s="26">
        <v>4.4999999999999998E-2</v>
      </c>
      <c r="AZ282" s="26">
        <v>2.2999999999999998</v>
      </c>
      <c r="BA282" s="26">
        <v>0</v>
      </c>
      <c r="BB282" s="26">
        <v>4.4999999999999998E-2</v>
      </c>
      <c r="BC282" s="26">
        <v>2.2574999999999998</v>
      </c>
      <c r="BD282" s="26">
        <v>0</v>
      </c>
      <c r="BE282" s="26">
        <v>0</v>
      </c>
      <c r="BF282" s="26">
        <v>0.84499999999999997</v>
      </c>
      <c r="BG282" s="26">
        <v>0</v>
      </c>
      <c r="BH282" s="26">
        <v>0.06</v>
      </c>
      <c r="BI282" s="26">
        <v>1.875</v>
      </c>
      <c r="BJ282" s="26">
        <v>0</v>
      </c>
      <c r="BK282" s="26">
        <v>7.4999999999999997E-2</v>
      </c>
      <c r="BL282" s="26">
        <v>1.27</v>
      </c>
      <c r="BM282" s="26">
        <v>0</v>
      </c>
      <c r="BN282" s="26">
        <v>0.06</v>
      </c>
      <c r="BO282" s="26">
        <v>1.4850000000000001</v>
      </c>
      <c r="BP282" s="26">
        <v>0</v>
      </c>
      <c r="BQ282" s="26">
        <v>0.34499999999999997</v>
      </c>
      <c r="BR282" s="26">
        <v>1.2649999999999999</v>
      </c>
      <c r="BS282" s="26">
        <v>0.01</v>
      </c>
      <c r="BT282" s="26">
        <v>0.245</v>
      </c>
      <c r="BU282" s="26">
        <v>0.99250000000000005</v>
      </c>
      <c r="BV282" s="26">
        <v>2.2499999999999999E-2</v>
      </c>
      <c r="BW282" s="26">
        <v>0.27</v>
      </c>
      <c r="BX282" s="26">
        <v>1.0125</v>
      </c>
      <c r="BY282" s="26">
        <v>2.2499999999999999E-2</v>
      </c>
      <c r="BZ282" s="26">
        <v>0.23</v>
      </c>
      <c r="CA282" s="26">
        <v>0.92500000000000004</v>
      </c>
      <c r="CB282" s="26">
        <v>2.2499999999999999E-2</v>
      </c>
      <c r="CC282" s="26">
        <v>0.16</v>
      </c>
      <c r="CD282" s="26">
        <v>0.98</v>
      </c>
      <c r="CE282" s="26">
        <v>3.5000000000000003E-2</v>
      </c>
      <c r="CF282" s="26">
        <v>0.23499999999999999</v>
      </c>
      <c r="CG282" s="26">
        <v>1.365</v>
      </c>
      <c r="CH282" s="26">
        <v>0.03</v>
      </c>
      <c r="CI282" s="26">
        <v>0.26</v>
      </c>
      <c r="CJ282" s="26">
        <v>1.2949999999999999</v>
      </c>
    </row>
    <row r="283" spans="1:88" x14ac:dyDescent="0.3">
      <c r="A283" t="s">
        <v>364</v>
      </c>
      <c r="B283" s="26">
        <v>0</v>
      </c>
      <c r="C283" s="26">
        <v>0.33500000000000002</v>
      </c>
      <c r="D283" s="26">
        <v>2.91</v>
      </c>
      <c r="E283" s="26">
        <v>0.01</v>
      </c>
      <c r="F283" s="26">
        <v>0.33</v>
      </c>
      <c r="G283" s="26">
        <v>2.5299999999999998</v>
      </c>
      <c r="H283" s="26">
        <v>1.2500000000000001E-2</v>
      </c>
      <c r="I283" s="26">
        <v>0.3</v>
      </c>
      <c r="J283" s="26">
        <v>2.2974999999999999</v>
      </c>
      <c r="K283" s="26">
        <v>0</v>
      </c>
      <c r="L283" s="26">
        <v>7.4999999999999997E-2</v>
      </c>
      <c r="M283" s="26">
        <v>1.6575</v>
      </c>
      <c r="N283" s="26">
        <v>0</v>
      </c>
      <c r="O283" s="26">
        <v>0.08</v>
      </c>
      <c r="P283" s="26">
        <v>1.4875</v>
      </c>
      <c r="Q283" s="26">
        <v>0.01</v>
      </c>
      <c r="R283" s="26">
        <v>0.22</v>
      </c>
      <c r="S283" s="26">
        <v>2.19</v>
      </c>
      <c r="T283" s="26">
        <v>0.01</v>
      </c>
      <c r="U283" s="26">
        <v>0.215</v>
      </c>
      <c r="V283" s="26">
        <v>2.1324999999999998</v>
      </c>
      <c r="W283" s="26">
        <v>0.01</v>
      </c>
      <c r="X283" s="26">
        <v>0.17</v>
      </c>
      <c r="Y283" s="26">
        <v>1.6875</v>
      </c>
      <c r="Z283" s="26">
        <v>0.01</v>
      </c>
      <c r="AA283" s="26">
        <v>0.16</v>
      </c>
      <c r="AB283" s="26">
        <v>1.3525</v>
      </c>
      <c r="AC283" s="26">
        <v>0</v>
      </c>
      <c r="AD283" s="26">
        <v>0.04</v>
      </c>
      <c r="AE283" s="26">
        <v>3.1675</v>
      </c>
      <c r="AF283" s="26">
        <v>0</v>
      </c>
      <c r="AG283" s="26">
        <v>0.04</v>
      </c>
      <c r="AH283" s="26">
        <v>3.1949999999999998</v>
      </c>
      <c r="AI283" s="26">
        <v>0</v>
      </c>
      <c r="AJ283" s="26">
        <v>0.05</v>
      </c>
      <c r="AK283" s="26">
        <v>2.83</v>
      </c>
      <c r="AL283" s="26">
        <v>0</v>
      </c>
      <c r="AM283" s="26">
        <v>4.4999999999999998E-2</v>
      </c>
      <c r="AN283" s="26">
        <v>2.8075000000000001</v>
      </c>
      <c r="AO283" s="26">
        <v>0</v>
      </c>
      <c r="AP283" s="26">
        <v>5.5E-2</v>
      </c>
      <c r="AQ283" s="26">
        <v>2.2000000000000002</v>
      </c>
      <c r="AR283" s="26">
        <v>0</v>
      </c>
      <c r="AS283" s="26">
        <v>1.4999999999999999E-2</v>
      </c>
      <c r="AT283" s="26">
        <v>2.165</v>
      </c>
      <c r="AU283" s="26">
        <v>0</v>
      </c>
      <c r="AV283" s="26">
        <v>0.01</v>
      </c>
      <c r="AW283" s="26">
        <v>1.9650000000000001</v>
      </c>
      <c r="AX283" s="26">
        <v>0</v>
      </c>
      <c r="AY283" s="26">
        <v>0.06</v>
      </c>
      <c r="AZ283" s="26">
        <v>1.9650000000000001</v>
      </c>
      <c r="BA283" s="26">
        <v>0</v>
      </c>
      <c r="BB283" s="26">
        <v>0.06</v>
      </c>
      <c r="BC283" s="26">
        <v>1.94</v>
      </c>
      <c r="BD283" s="26">
        <v>0</v>
      </c>
      <c r="BE283" s="26">
        <v>0</v>
      </c>
      <c r="BF283" s="26">
        <v>0.4375</v>
      </c>
      <c r="BG283" s="26">
        <v>0</v>
      </c>
      <c r="BH283" s="26">
        <v>7.0000000000000007E-2</v>
      </c>
      <c r="BI283" s="26">
        <v>1.595</v>
      </c>
      <c r="BJ283" s="26">
        <v>0</v>
      </c>
      <c r="BK283" s="26">
        <v>0.06</v>
      </c>
      <c r="BL283" s="26">
        <v>1.0075000000000001</v>
      </c>
      <c r="BM283" s="26">
        <v>0</v>
      </c>
      <c r="BN283" s="26">
        <v>0.06</v>
      </c>
      <c r="BO283" s="26">
        <v>1.21</v>
      </c>
      <c r="BP283" s="26">
        <v>2.5000000000000001E-3</v>
      </c>
      <c r="BQ283" s="26">
        <v>0.23499999999999999</v>
      </c>
      <c r="BR283" s="26">
        <v>2.0325000000000002</v>
      </c>
      <c r="BS283" s="26">
        <v>0.01</v>
      </c>
      <c r="BT283" s="26">
        <v>0.27</v>
      </c>
      <c r="BU283" s="26">
        <v>1.44</v>
      </c>
      <c r="BV283" s="26">
        <v>1.2500000000000001E-2</v>
      </c>
      <c r="BW283" s="26">
        <v>0.255</v>
      </c>
      <c r="BX283" s="26">
        <v>1.3374999999999999</v>
      </c>
      <c r="BY283" s="26">
        <v>0.01</v>
      </c>
      <c r="BZ283" s="26">
        <v>0.215</v>
      </c>
      <c r="CA283" s="26">
        <v>1.2649999999999999</v>
      </c>
      <c r="CB283" s="26">
        <v>0.01</v>
      </c>
      <c r="CC283" s="26">
        <v>0.13500000000000001</v>
      </c>
      <c r="CD283" s="26">
        <v>0.73</v>
      </c>
      <c r="CE283" s="26">
        <v>0.02</v>
      </c>
      <c r="CF283" s="26">
        <v>0.1</v>
      </c>
      <c r="CG283" s="26">
        <v>1.2775000000000001</v>
      </c>
      <c r="CH283" s="26">
        <v>1.2500000000000001E-2</v>
      </c>
      <c r="CI283" s="26">
        <v>0.12</v>
      </c>
      <c r="CJ283" s="26">
        <v>1.1499999999999999</v>
      </c>
    </row>
    <row r="284" spans="1:88" x14ac:dyDescent="0.3">
      <c r="A284" t="s">
        <v>365</v>
      </c>
      <c r="B284" s="26">
        <v>0</v>
      </c>
      <c r="C284" s="26">
        <v>0.15</v>
      </c>
      <c r="D284" s="26">
        <v>1.7749999999999999</v>
      </c>
      <c r="E284" s="26">
        <v>1.2500000000000001E-2</v>
      </c>
      <c r="F284" s="26">
        <v>0.25</v>
      </c>
      <c r="G284" s="26">
        <v>1.395</v>
      </c>
      <c r="H284" s="26">
        <v>0.01</v>
      </c>
      <c r="I284" s="26">
        <v>0.215</v>
      </c>
      <c r="J284" s="26">
        <v>1.38</v>
      </c>
      <c r="K284" s="26">
        <v>0</v>
      </c>
      <c r="L284" s="26">
        <v>0.16500000000000001</v>
      </c>
      <c r="M284" s="26">
        <v>0.82750000000000001</v>
      </c>
      <c r="N284" s="26">
        <v>0</v>
      </c>
      <c r="O284" s="26">
        <v>0.13500000000000001</v>
      </c>
      <c r="P284" s="26">
        <v>0.67</v>
      </c>
      <c r="Q284" s="26">
        <v>0.03</v>
      </c>
      <c r="R284" s="26">
        <v>0.26</v>
      </c>
      <c r="S284" s="26">
        <v>1.345</v>
      </c>
      <c r="T284" s="26">
        <v>2.2499999999999999E-2</v>
      </c>
      <c r="U284" s="26">
        <v>0.25</v>
      </c>
      <c r="V284" s="26">
        <v>1.34</v>
      </c>
      <c r="W284" s="26">
        <v>2.2499999999999999E-2</v>
      </c>
      <c r="X284" s="26">
        <v>0.21</v>
      </c>
      <c r="Y284" s="26">
        <v>1.0925</v>
      </c>
      <c r="Z284" s="26">
        <v>0.03</v>
      </c>
      <c r="AA284" s="26">
        <v>0.16500000000000001</v>
      </c>
      <c r="AB284" s="26">
        <v>0.90500000000000003</v>
      </c>
      <c r="AC284" s="26">
        <v>0</v>
      </c>
      <c r="AD284" s="26">
        <v>0.05</v>
      </c>
      <c r="AE284" s="26">
        <v>2.1875</v>
      </c>
      <c r="AF284" s="26">
        <v>0</v>
      </c>
      <c r="AG284" s="26">
        <v>5.5E-2</v>
      </c>
      <c r="AH284" s="26">
        <v>2.0674999999999999</v>
      </c>
      <c r="AI284" s="26">
        <v>0</v>
      </c>
      <c r="AJ284" s="26">
        <v>5.5E-2</v>
      </c>
      <c r="AK284" s="26">
        <v>1.78</v>
      </c>
      <c r="AL284" s="26">
        <v>0</v>
      </c>
      <c r="AM284" s="26">
        <v>5.5E-2</v>
      </c>
      <c r="AN284" s="26">
        <v>1.7250000000000001</v>
      </c>
      <c r="AO284" s="26">
        <v>0</v>
      </c>
      <c r="AP284" s="26">
        <v>5.5E-2</v>
      </c>
      <c r="AQ284" s="26">
        <v>1.2375</v>
      </c>
      <c r="AR284" s="26">
        <v>0</v>
      </c>
      <c r="AS284" s="26">
        <v>0</v>
      </c>
      <c r="AT284" s="26">
        <v>2.82</v>
      </c>
      <c r="AU284" s="26">
        <v>0</v>
      </c>
      <c r="AV284" s="26">
        <v>0</v>
      </c>
      <c r="AW284" s="26">
        <v>2.1675</v>
      </c>
      <c r="AX284" s="26">
        <v>0</v>
      </c>
      <c r="AY284" s="26">
        <v>7.0000000000000007E-2</v>
      </c>
      <c r="AZ284" s="26">
        <v>1.3474999999999999</v>
      </c>
      <c r="BA284" s="26">
        <v>0</v>
      </c>
      <c r="BB284" s="26">
        <v>6.5000000000000002E-2</v>
      </c>
      <c r="BC284" s="26">
        <v>1.32</v>
      </c>
      <c r="BD284" s="26">
        <v>0</v>
      </c>
      <c r="BE284" s="26">
        <v>0</v>
      </c>
      <c r="BF284" s="26">
        <v>0.32</v>
      </c>
      <c r="BG284" s="26">
        <v>0</v>
      </c>
      <c r="BH284" s="26">
        <v>0.06</v>
      </c>
      <c r="BI284" s="26">
        <v>1.1025</v>
      </c>
      <c r="BJ284" s="26">
        <v>0</v>
      </c>
      <c r="BK284" s="26">
        <v>4.4999999999999998E-2</v>
      </c>
      <c r="BL284" s="26">
        <v>0.72750000000000004</v>
      </c>
      <c r="BM284" s="26">
        <v>0</v>
      </c>
      <c r="BN284" s="26">
        <v>5.5E-2</v>
      </c>
      <c r="BO284" s="26">
        <v>0.77749999999999997</v>
      </c>
      <c r="BP284" s="26">
        <v>0.01</v>
      </c>
      <c r="BQ284" s="26">
        <v>0.14499999999999999</v>
      </c>
      <c r="BR284" s="26">
        <v>0.95499999999999996</v>
      </c>
      <c r="BS284" s="26">
        <v>0.01</v>
      </c>
      <c r="BT284" s="26">
        <v>0.15</v>
      </c>
      <c r="BU284" s="26">
        <v>1.0874999999999999</v>
      </c>
      <c r="BV284" s="26">
        <v>0.01</v>
      </c>
      <c r="BW284" s="26">
        <v>0.125</v>
      </c>
      <c r="BX284" s="26">
        <v>1.1725000000000001</v>
      </c>
      <c r="BY284" s="26">
        <v>2.5000000000000001E-3</v>
      </c>
      <c r="BZ284" s="26">
        <v>0.11</v>
      </c>
      <c r="CA284" s="26">
        <v>0.86250000000000004</v>
      </c>
      <c r="CB284" s="26">
        <v>0</v>
      </c>
      <c r="CC284" s="26">
        <v>0.105</v>
      </c>
      <c r="CD284" s="26">
        <v>1.0674999999999999</v>
      </c>
      <c r="CE284" s="26">
        <v>0.02</v>
      </c>
      <c r="CF284" s="26">
        <v>0.12</v>
      </c>
      <c r="CG284" s="26">
        <v>1.155</v>
      </c>
      <c r="CH284" s="26">
        <v>0.01</v>
      </c>
      <c r="CI284" s="26">
        <v>0.20499999999999999</v>
      </c>
      <c r="CJ284" s="26">
        <v>1.405</v>
      </c>
    </row>
    <row r="285" spans="1:88" x14ac:dyDescent="0.3">
      <c r="A285" t="s">
        <v>366</v>
      </c>
      <c r="B285" s="26">
        <v>0</v>
      </c>
      <c r="C285" s="26">
        <v>0.11</v>
      </c>
      <c r="D285" s="26">
        <v>0.84750000000000003</v>
      </c>
      <c r="E285" s="26">
        <v>2.5000000000000001E-3</v>
      </c>
      <c r="F285" s="26">
        <v>0.13</v>
      </c>
      <c r="G285" s="26">
        <v>1.2450000000000001</v>
      </c>
      <c r="H285" s="26">
        <v>0.01</v>
      </c>
      <c r="I285" s="26">
        <v>0.14000000000000001</v>
      </c>
      <c r="J285" s="26">
        <v>1.1000000000000001</v>
      </c>
      <c r="K285" s="26">
        <v>0</v>
      </c>
      <c r="L285" s="26">
        <v>0.1</v>
      </c>
      <c r="M285" s="26">
        <v>1.0375000000000001</v>
      </c>
      <c r="N285" s="26">
        <v>0</v>
      </c>
      <c r="O285" s="26">
        <v>0.13500000000000001</v>
      </c>
      <c r="P285" s="26">
        <v>1.0549999999999999</v>
      </c>
      <c r="Q285" s="26">
        <v>0.02</v>
      </c>
      <c r="R285" s="26">
        <v>0.13500000000000001</v>
      </c>
      <c r="S285" s="26">
        <v>1.0225</v>
      </c>
      <c r="T285" s="26">
        <v>0.02</v>
      </c>
      <c r="U285" s="26">
        <v>0.13500000000000001</v>
      </c>
      <c r="V285" s="26">
        <v>0.995</v>
      </c>
      <c r="W285" s="26">
        <v>0.02</v>
      </c>
      <c r="X285" s="26">
        <v>0.11</v>
      </c>
      <c r="Y285" s="26">
        <v>0.78500000000000003</v>
      </c>
      <c r="Z285" s="26">
        <v>0.02</v>
      </c>
      <c r="AA285" s="26">
        <v>0.09</v>
      </c>
      <c r="AB285" s="26">
        <v>0.66500000000000004</v>
      </c>
      <c r="AC285" s="26">
        <v>0</v>
      </c>
      <c r="AD285" s="26">
        <v>8.5000000000000006E-2</v>
      </c>
      <c r="AE285" s="26">
        <v>1.1475</v>
      </c>
      <c r="AF285" s="26">
        <v>0</v>
      </c>
      <c r="AG285" s="26">
        <v>7.4999999999999997E-2</v>
      </c>
      <c r="AH285" s="26">
        <v>1.29</v>
      </c>
      <c r="AI285" s="26">
        <v>0</v>
      </c>
      <c r="AJ285" s="26">
        <v>8.5000000000000006E-2</v>
      </c>
      <c r="AK285" s="26">
        <v>1.3075000000000001</v>
      </c>
      <c r="AL285" s="26">
        <v>0</v>
      </c>
      <c r="AM285" s="26">
        <v>9.5000000000000001E-2</v>
      </c>
      <c r="AN285" s="26">
        <v>1.27</v>
      </c>
      <c r="AO285" s="26">
        <v>0</v>
      </c>
      <c r="AP285" s="26">
        <v>0.1</v>
      </c>
      <c r="AQ285" s="26">
        <v>1.1599999999999999</v>
      </c>
      <c r="AR285" s="26">
        <v>0</v>
      </c>
      <c r="AS285" s="26">
        <v>0</v>
      </c>
      <c r="AT285" s="26">
        <v>0.28749999999999998</v>
      </c>
      <c r="AU285" s="26">
        <v>0</v>
      </c>
      <c r="AV285" s="26">
        <v>5.0000000000000001E-3</v>
      </c>
      <c r="AW285" s="26">
        <v>0.52500000000000002</v>
      </c>
      <c r="AX285" s="26">
        <v>0</v>
      </c>
      <c r="AY285" s="26">
        <v>0.09</v>
      </c>
      <c r="AZ285" s="26">
        <v>1.4775</v>
      </c>
      <c r="BA285" s="26">
        <v>0</v>
      </c>
      <c r="BB285" s="26">
        <v>0.09</v>
      </c>
      <c r="BC285" s="26">
        <v>1.53</v>
      </c>
      <c r="BD285" s="26">
        <v>0</v>
      </c>
      <c r="BE285" s="26">
        <v>0</v>
      </c>
      <c r="BF285" s="26">
        <v>0.72250000000000003</v>
      </c>
      <c r="BG285" s="26">
        <v>0</v>
      </c>
      <c r="BH285" s="26">
        <v>0.115</v>
      </c>
      <c r="BI285" s="26">
        <v>1.2725</v>
      </c>
      <c r="BJ285" s="26">
        <v>0</v>
      </c>
      <c r="BK285" s="26">
        <v>7.4999999999999997E-2</v>
      </c>
      <c r="BL285" s="26">
        <v>0.86</v>
      </c>
      <c r="BM285" s="26">
        <v>0</v>
      </c>
      <c r="BN285" s="26">
        <v>8.5000000000000006E-2</v>
      </c>
      <c r="BO285" s="26">
        <v>1.0149999999999999</v>
      </c>
      <c r="BP285" s="26">
        <v>0.01</v>
      </c>
      <c r="BQ285" s="26">
        <v>7.0000000000000007E-2</v>
      </c>
      <c r="BR285" s="26">
        <v>0.64749999999999996</v>
      </c>
      <c r="BS285" s="26">
        <v>0.01</v>
      </c>
      <c r="BT285" s="26">
        <v>7.4999999999999997E-2</v>
      </c>
      <c r="BU285" s="26">
        <v>0.66</v>
      </c>
      <c r="BV285" s="26">
        <v>0.01</v>
      </c>
      <c r="BW285" s="26">
        <v>9.5000000000000001E-2</v>
      </c>
      <c r="BX285" s="26">
        <v>0.8175</v>
      </c>
      <c r="BY285" s="26">
        <v>0.01</v>
      </c>
      <c r="BZ285" s="26">
        <v>0.115</v>
      </c>
      <c r="CA285" s="26">
        <v>0.70250000000000001</v>
      </c>
      <c r="CB285" s="26">
        <v>0.01</v>
      </c>
      <c r="CC285" s="26">
        <v>0.1</v>
      </c>
      <c r="CD285" s="26">
        <v>0.56499999999999995</v>
      </c>
      <c r="CE285" s="26">
        <v>0.01</v>
      </c>
      <c r="CF285" s="26">
        <v>0.09</v>
      </c>
      <c r="CG285" s="26">
        <v>0.85750000000000004</v>
      </c>
      <c r="CH285" s="26">
        <v>0.02</v>
      </c>
      <c r="CI285" s="26">
        <v>0.13500000000000001</v>
      </c>
      <c r="CJ285" s="26">
        <v>0.92</v>
      </c>
    </row>
    <row r="286" spans="1:88" x14ac:dyDescent="0.3">
      <c r="A286" t="s">
        <v>367</v>
      </c>
      <c r="B286" s="26">
        <v>0</v>
      </c>
      <c r="C286" s="26">
        <v>4.4999999999999998E-2</v>
      </c>
      <c r="D286" s="26">
        <v>1.7</v>
      </c>
      <c r="E286" s="26">
        <v>0</v>
      </c>
      <c r="F286" s="26">
        <v>6.5000000000000002E-2</v>
      </c>
      <c r="G286" s="26">
        <v>1.5575000000000001</v>
      </c>
      <c r="H286" s="26">
        <v>2.5000000000000001E-3</v>
      </c>
      <c r="I286" s="26">
        <v>7.4999999999999997E-2</v>
      </c>
      <c r="J286" s="26">
        <v>1.4075</v>
      </c>
      <c r="K286" s="26">
        <v>0</v>
      </c>
      <c r="L286" s="26">
        <v>5.5E-2</v>
      </c>
      <c r="M286" s="26">
        <v>1.4650000000000001</v>
      </c>
      <c r="N286" s="26">
        <v>0</v>
      </c>
      <c r="O286" s="26">
        <v>0.08</v>
      </c>
      <c r="P286" s="26">
        <v>1.2975000000000001</v>
      </c>
      <c r="Q286" s="26">
        <v>0.01</v>
      </c>
      <c r="R286" s="26">
        <v>7.0000000000000007E-2</v>
      </c>
      <c r="S286" s="26">
        <v>1.5275000000000001</v>
      </c>
      <c r="T286" s="26">
        <v>0.01</v>
      </c>
      <c r="U286" s="26">
        <v>7.0000000000000007E-2</v>
      </c>
      <c r="V286" s="26">
        <v>1.56</v>
      </c>
      <c r="W286" s="26">
        <v>0.01</v>
      </c>
      <c r="X286" s="26">
        <v>0.06</v>
      </c>
      <c r="Y286" s="26">
        <v>1.325</v>
      </c>
      <c r="Z286" s="26">
        <v>0.01</v>
      </c>
      <c r="AA286" s="26">
        <v>5.5E-2</v>
      </c>
      <c r="AB286" s="26">
        <v>1.4350000000000001</v>
      </c>
      <c r="AC286" s="26">
        <v>0</v>
      </c>
      <c r="AD286" s="26">
        <v>7.4999999999999997E-2</v>
      </c>
      <c r="AE286" s="26">
        <v>1.405</v>
      </c>
      <c r="AF286" s="26">
        <v>0</v>
      </c>
      <c r="AG286" s="26">
        <v>0.08</v>
      </c>
      <c r="AH286" s="26">
        <v>1.355</v>
      </c>
      <c r="AI286" s="26">
        <v>0</v>
      </c>
      <c r="AJ286" s="26">
        <v>0.06</v>
      </c>
      <c r="AK286" s="26">
        <v>1.1825000000000001</v>
      </c>
      <c r="AL286" s="26">
        <v>0</v>
      </c>
      <c r="AM286" s="26">
        <v>0.06</v>
      </c>
      <c r="AN286" s="26">
        <v>1.1499999999999999</v>
      </c>
      <c r="AO286" s="26">
        <v>0</v>
      </c>
      <c r="AP286" s="26">
        <v>0.08</v>
      </c>
      <c r="AQ286" s="26">
        <v>1.5249999999999999</v>
      </c>
      <c r="AR286" s="26">
        <v>0</v>
      </c>
      <c r="AS286" s="26">
        <v>1.4999999999999999E-2</v>
      </c>
      <c r="AT286" s="26">
        <v>2.4</v>
      </c>
      <c r="AU286" s="26">
        <v>0</v>
      </c>
      <c r="AV286" s="26">
        <v>0.02</v>
      </c>
      <c r="AW286" s="26">
        <v>1.77</v>
      </c>
      <c r="AX286" s="26">
        <v>0</v>
      </c>
      <c r="AY286" s="26">
        <v>8.5000000000000006E-2</v>
      </c>
      <c r="AZ286" s="26">
        <v>1.48</v>
      </c>
      <c r="BA286" s="26">
        <v>0</v>
      </c>
      <c r="BB286" s="26">
        <v>0.08</v>
      </c>
      <c r="BC286" s="26">
        <v>1.45</v>
      </c>
      <c r="BD286" s="26">
        <v>0</v>
      </c>
      <c r="BE286" s="26">
        <v>0</v>
      </c>
      <c r="BF286" s="26">
        <v>0.46500000000000002</v>
      </c>
      <c r="BG286" s="26">
        <v>2.5000000000000001E-3</v>
      </c>
      <c r="BH286" s="26">
        <v>7.0000000000000007E-2</v>
      </c>
      <c r="BI286" s="26">
        <v>1.2050000000000001</v>
      </c>
      <c r="BJ286" s="26">
        <v>2.5000000000000001E-3</v>
      </c>
      <c r="BK286" s="26">
        <v>0.04</v>
      </c>
      <c r="BL286" s="26">
        <v>0.995</v>
      </c>
      <c r="BM286" s="26">
        <v>0</v>
      </c>
      <c r="BN286" s="26">
        <v>0.05</v>
      </c>
      <c r="BO286" s="26">
        <v>1.155</v>
      </c>
      <c r="BP286" s="26">
        <v>0</v>
      </c>
      <c r="BQ286" s="26">
        <v>4.4999999999999998E-2</v>
      </c>
      <c r="BR286" s="26">
        <v>0.56499999999999995</v>
      </c>
      <c r="BS286" s="26">
        <v>0</v>
      </c>
      <c r="BT286" s="26">
        <v>0.03</v>
      </c>
      <c r="BU286" s="26">
        <v>0.41749999999999998</v>
      </c>
      <c r="BV286" s="26">
        <v>0</v>
      </c>
      <c r="BW286" s="26">
        <v>3.5000000000000003E-2</v>
      </c>
      <c r="BX286" s="26">
        <v>0.44</v>
      </c>
      <c r="BY286" s="26">
        <v>0</v>
      </c>
      <c r="BZ286" s="26">
        <v>2.5000000000000001E-2</v>
      </c>
      <c r="CA286" s="26">
        <v>0.39</v>
      </c>
      <c r="CB286" s="26">
        <v>0</v>
      </c>
      <c r="CC286" s="26">
        <v>2.5000000000000001E-2</v>
      </c>
      <c r="CD286" s="26">
        <v>0.44500000000000001</v>
      </c>
      <c r="CE286" s="26">
        <v>1.2500000000000001E-2</v>
      </c>
      <c r="CF286" s="26">
        <v>0.04</v>
      </c>
      <c r="CG286" s="26">
        <v>1.0475000000000001</v>
      </c>
      <c r="CH286" s="26">
        <v>0.01</v>
      </c>
      <c r="CI286" s="26">
        <v>7.0000000000000007E-2</v>
      </c>
      <c r="CJ286" s="26">
        <v>0.98250000000000004</v>
      </c>
    </row>
    <row r="287" spans="1:88" x14ac:dyDescent="0.3">
      <c r="A287" t="s">
        <v>368</v>
      </c>
      <c r="B287" s="26">
        <v>0</v>
      </c>
      <c r="C287" s="26">
        <v>0.105</v>
      </c>
      <c r="D287" s="26">
        <v>0.90249999999999997</v>
      </c>
      <c r="E287" s="26">
        <v>0</v>
      </c>
      <c r="F287" s="26">
        <v>8.5000000000000006E-2</v>
      </c>
      <c r="G287" s="26">
        <v>0.77500000000000002</v>
      </c>
      <c r="H287" s="26">
        <v>0</v>
      </c>
      <c r="I287" s="26">
        <v>8.5000000000000006E-2</v>
      </c>
      <c r="J287" s="26">
        <v>0.88500000000000001</v>
      </c>
      <c r="K287" s="26">
        <v>0</v>
      </c>
      <c r="L287" s="26">
        <v>0.03</v>
      </c>
      <c r="M287" s="26">
        <v>0.79500000000000004</v>
      </c>
      <c r="N287" s="26">
        <v>0</v>
      </c>
      <c r="O287" s="26">
        <v>6.5000000000000002E-2</v>
      </c>
      <c r="P287" s="26">
        <v>0.74</v>
      </c>
      <c r="Q287" s="26">
        <v>0</v>
      </c>
      <c r="R287" s="26">
        <v>0.1</v>
      </c>
      <c r="S287" s="26">
        <v>0.95</v>
      </c>
      <c r="T287" s="26">
        <v>0</v>
      </c>
      <c r="U287" s="26">
        <v>0.1</v>
      </c>
      <c r="V287" s="26">
        <v>0.93</v>
      </c>
      <c r="W287" s="26">
        <v>0</v>
      </c>
      <c r="X287" s="26">
        <v>9.5000000000000001E-2</v>
      </c>
      <c r="Y287" s="26">
        <v>0.76500000000000001</v>
      </c>
      <c r="Z287" s="26">
        <v>0</v>
      </c>
      <c r="AA287" s="26">
        <v>7.4999999999999997E-2</v>
      </c>
      <c r="AB287" s="26">
        <v>0.70250000000000001</v>
      </c>
      <c r="AC287" s="26">
        <v>0</v>
      </c>
      <c r="AD287" s="26">
        <v>0.02</v>
      </c>
      <c r="AE287" s="26">
        <v>0.45750000000000002</v>
      </c>
      <c r="AF287" s="26">
        <v>0</v>
      </c>
      <c r="AG287" s="26">
        <v>2.5000000000000001E-2</v>
      </c>
      <c r="AH287" s="26">
        <v>0.44</v>
      </c>
      <c r="AI287" s="26">
        <v>0</v>
      </c>
      <c r="AJ287" s="26">
        <v>2.5000000000000001E-2</v>
      </c>
      <c r="AK287" s="26">
        <v>0.41249999999999998</v>
      </c>
      <c r="AL287" s="26">
        <v>0</v>
      </c>
      <c r="AM287" s="26">
        <v>2.5000000000000001E-2</v>
      </c>
      <c r="AN287" s="26">
        <v>0.40250000000000002</v>
      </c>
      <c r="AO287" s="26">
        <v>0</v>
      </c>
      <c r="AP287" s="26">
        <v>3.5000000000000003E-2</v>
      </c>
      <c r="AQ287" s="26">
        <v>0.32</v>
      </c>
      <c r="AR287" s="26">
        <v>0</v>
      </c>
      <c r="AS287" s="26">
        <v>0</v>
      </c>
      <c r="AT287" s="26">
        <v>0.29249999999999998</v>
      </c>
      <c r="AU287" s="26">
        <v>0</v>
      </c>
      <c r="AV287" s="26">
        <v>0</v>
      </c>
      <c r="AW287" s="26">
        <v>0.2</v>
      </c>
      <c r="AX287" s="26">
        <v>0</v>
      </c>
      <c r="AY287" s="26">
        <v>0.03</v>
      </c>
      <c r="AZ287" s="26">
        <v>0.58499999999999996</v>
      </c>
      <c r="BA287" s="26">
        <v>0</v>
      </c>
      <c r="BB287" s="26">
        <v>0.03</v>
      </c>
      <c r="BC287" s="26">
        <v>0.59</v>
      </c>
      <c r="BD287" s="26">
        <v>0</v>
      </c>
      <c r="BE287" s="26">
        <v>0</v>
      </c>
      <c r="BF287" s="26">
        <v>0.19500000000000001</v>
      </c>
      <c r="BG287" s="26">
        <v>0</v>
      </c>
      <c r="BH287" s="26">
        <v>2.5000000000000001E-2</v>
      </c>
      <c r="BI287" s="26">
        <v>0.52249999999999996</v>
      </c>
      <c r="BJ287" s="26">
        <v>0</v>
      </c>
      <c r="BK287" s="26">
        <v>2.5000000000000001E-2</v>
      </c>
      <c r="BL287" s="26">
        <v>0.31</v>
      </c>
      <c r="BM287" s="26">
        <v>0</v>
      </c>
      <c r="BN287" s="26">
        <v>3.5000000000000003E-2</v>
      </c>
      <c r="BO287" s="26">
        <v>0.37</v>
      </c>
      <c r="BP287" s="26">
        <v>0.01</v>
      </c>
      <c r="BQ287" s="26">
        <v>0.05</v>
      </c>
      <c r="BR287" s="26">
        <v>0.76</v>
      </c>
      <c r="BS287" s="26">
        <v>0.01</v>
      </c>
      <c r="BT287" s="26">
        <v>0.05</v>
      </c>
      <c r="BU287" s="26">
        <v>0.6825</v>
      </c>
      <c r="BV287" s="26">
        <v>0.01</v>
      </c>
      <c r="BW287" s="26">
        <v>7.0000000000000007E-2</v>
      </c>
      <c r="BX287" s="26">
        <v>0.53249999999999997</v>
      </c>
      <c r="BY287" s="26">
        <v>0.01</v>
      </c>
      <c r="BZ287" s="26">
        <v>0.06</v>
      </c>
      <c r="CA287" s="26">
        <v>0.38250000000000001</v>
      </c>
      <c r="CB287" s="26">
        <v>0.01</v>
      </c>
      <c r="CC287" s="26">
        <v>0.06</v>
      </c>
      <c r="CD287" s="26">
        <v>0.23749999999999999</v>
      </c>
      <c r="CE287" s="26">
        <v>0.01</v>
      </c>
      <c r="CF287" s="26">
        <v>6.5000000000000002E-2</v>
      </c>
      <c r="CG287" s="26">
        <v>0.46500000000000002</v>
      </c>
      <c r="CH287" s="26">
        <v>0.01</v>
      </c>
      <c r="CI287" s="26">
        <v>7.0000000000000007E-2</v>
      </c>
      <c r="CJ287" s="26">
        <v>0.60499999999999998</v>
      </c>
    </row>
    <row r="288" spans="1:88" x14ac:dyDescent="0.3">
      <c r="A288" t="s">
        <v>118</v>
      </c>
      <c r="B288" s="26">
        <v>0</v>
      </c>
      <c r="C288" s="26">
        <v>0.16</v>
      </c>
      <c r="D288" s="26">
        <v>1.855</v>
      </c>
      <c r="E288" s="26">
        <v>0</v>
      </c>
      <c r="F288" s="26">
        <v>0.155</v>
      </c>
      <c r="G288" s="26">
        <v>1.4675</v>
      </c>
      <c r="H288" s="26">
        <v>0</v>
      </c>
      <c r="I288" s="26">
        <v>0.17</v>
      </c>
      <c r="J288" s="26">
        <v>1.3274999999999999</v>
      </c>
      <c r="K288" s="26">
        <v>0</v>
      </c>
      <c r="L288" s="26">
        <v>8.5000000000000006E-2</v>
      </c>
      <c r="M288" s="26">
        <v>1.55</v>
      </c>
      <c r="N288" s="26">
        <v>0</v>
      </c>
      <c r="O288" s="26">
        <v>0.08</v>
      </c>
      <c r="P288" s="26">
        <v>1.325</v>
      </c>
      <c r="Q288" s="26">
        <v>0</v>
      </c>
      <c r="R288" s="26">
        <v>0.155</v>
      </c>
      <c r="S288" s="26">
        <v>1.2775000000000001</v>
      </c>
      <c r="T288" s="26">
        <v>0</v>
      </c>
      <c r="U288" s="26">
        <v>0.15</v>
      </c>
      <c r="V288" s="26">
        <v>1.2475000000000001</v>
      </c>
      <c r="W288" s="26">
        <v>0</v>
      </c>
      <c r="X288" s="26">
        <v>0.125</v>
      </c>
      <c r="Y288" s="26">
        <v>1.1399999999999999</v>
      </c>
      <c r="Z288" s="26">
        <v>0</v>
      </c>
      <c r="AA288" s="26">
        <v>0.125</v>
      </c>
      <c r="AB288" s="26">
        <v>1.2575000000000001</v>
      </c>
      <c r="AC288" s="26">
        <v>0</v>
      </c>
      <c r="AD288" s="26">
        <v>1.4999999999999999E-2</v>
      </c>
      <c r="AE288" s="26">
        <v>2.3149999999999999</v>
      </c>
      <c r="AF288" s="26">
        <v>0</v>
      </c>
      <c r="AG288" s="26">
        <v>0.01</v>
      </c>
      <c r="AH288" s="26">
        <v>2.2425000000000002</v>
      </c>
      <c r="AI288" s="26">
        <v>0</v>
      </c>
      <c r="AJ288" s="26">
        <v>0.01</v>
      </c>
      <c r="AK288" s="26">
        <v>2.0775000000000001</v>
      </c>
      <c r="AL288" s="26">
        <v>0</v>
      </c>
      <c r="AM288" s="26">
        <v>0.01</v>
      </c>
      <c r="AN288" s="26">
        <v>2.0499999999999998</v>
      </c>
      <c r="AO288" s="26">
        <v>0</v>
      </c>
      <c r="AP288" s="26">
        <v>2.5000000000000001E-2</v>
      </c>
      <c r="AQ288" s="26">
        <v>1.7375</v>
      </c>
      <c r="AR288" s="26">
        <v>0</v>
      </c>
      <c r="AS288" s="26">
        <v>5.0000000000000001E-3</v>
      </c>
      <c r="AT288" s="26">
        <v>2.56</v>
      </c>
      <c r="AU288" s="26">
        <v>0</v>
      </c>
      <c r="AV288" s="26">
        <v>0</v>
      </c>
      <c r="AW288" s="26">
        <v>1.75</v>
      </c>
      <c r="AX288" s="26">
        <v>0</v>
      </c>
      <c r="AY288" s="26">
        <v>0.02</v>
      </c>
      <c r="AZ288" s="26">
        <v>1.5475000000000001</v>
      </c>
      <c r="BA288" s="26">
        <v>0</v>
      </c>
      <c r="BB288" s="26">
        <v>0.02</v>
      </c>
      <c r="BC288" s="26">
        <v>1.52</v>
      </c>
      <c r="BD288" s="26">
        <v>0</v>
      </c>
      <c r="BE288" s="26">
        <v>0</v>
      </c>
      <c r="BF288" s="26">
        <v>0.28499999999999998</v>
      </c>
      <c r="BG288" s="26">
        <v>0</v>
      </c>
      <c r="BH288" s="26">
        <v>1.4999999999999999E-2</v>
      </c>
      <c r="BI288" s="26">
        <v>1.335</v>
      </c>
      <c r="BJ288" s="26">
        <v>0</v>
      </c>
      <c r="BK288" s="26">
        <v>3.5000000000000003E-2</v>
      </c>
      <c r="BL288" s="26">
        <v>1.1950000000000001</v>
      </c>
      <c r="BM288" s="26">
        <v>0</v>
      </c>
      <c r="BN288" s="26">
        <v>0.04</v>
      </c>
      <c r="BO288" s="26">
        <v>1.2275</v>
      </c>
      <c r="BP288" s="26">
        <v>0</v>
      </c>
      <c r="BQ288" s="26">
        <v>0.16</v>
      </c>
      <c r="BR288" s="26">
        <v>1.27</v>
      </c>
      <c r="BS288" s="26">
        <v>2.5000000000000001E-3</v>
      </c>
      <c r="BT288" s="26">
        <v>0.105</v>
      </c>
      <c r="BU288" s="26">
        <v>1.0874999999999999</v>
      </c>
      <c r="BV288" s="26">
        <v>0.01</v>
      </c>
      <c r="BW288" s="26">
        <v>0.11</v>
      </c>
      <c r="BX288" s="26">
        <v>1.01</v>
      </c>
      <c r="BY288" s="26">
        <v>0.01</v>
      </c>
      <c r="BZ288" s="26">
        <v>7.4999999999999997E-2</v>
      </c>
      <c r="CA288" s="26">
        <v>0.8075</v>
      </c>
      <c r="CB288" s="26">
        <v>0.01</v>
      </c>
      <c r="CC288" s="26">
        <v>0.04</v>
      </c>
      <c r="CD288" s="26">
        <v>0.53</v>
      </c>
      <c r="CE288" s="26">
        <v>0</v>
      </c>
      <c r="CF288" s="26">
        <v>7.4999999999999997E-2</v>
      </c>
      <c r="CG288" s="26">
        <v>1.3075000000000001</v>
      </c>
      <c r="CH288" s="26">
        <v>0.01</v>
      </c>
      <c r="CI288" s="26">
        <v>6.5000000000000002E-2</v>
      </c>
      <c r="CJ288" s="26">
        <v>1.135</v>
      </c>
    </row>
    <row r="289" spans="1:88" x14ac:dyDescent="0.3">
      <c r="A289" t="s">
        <v>369</v>
      </c>
      <c r="B289" s="26">
        <v>0</v>
      </c>
      <c r="C289" s="26">
        <v>0.06</v>
      </c>
      <c r="D289" s="26">
        <v>1.385</v>
      </c>
      <c r="E289" s="26">
        <v>0</v>
      </c>
      <c r="F289" s="26">
        <v>0.12</v>
      </c>
      <c r="G289" s="26">
        <v>1.2949999999999999</v>
      </c>
      <c r="H289" s="26">
        <v>0</v>
      </c>
      <c r="I289" s="26">
        <v>0.12</v>
      </c>
      <c r="J289" s="26">
        <v>1.2675000000000001</v>
      </c>
      <c r="K289" s="26">
        <v>0</v>
      </c>
      <c r="L289" s="26">
        <v>0.05</v>
      </c>
      <c r="M289" s="26">
        <v>1.0925</v>
      </c>
      <c r="N289" s="26">
        <v>0</v>
      </c>
      <c r="O289" s="26">
        <v>0.15</v>
      </c>
      <c r="P289" s="26">
        <v>1.0024999999999999</v>
      </c>
      <c r="Q289" s="26">
        <v>0</v>
      </c>
      <c r="R289" s="26">
        <v>0.15</v>
      </c>
      <c r="S289" s="26">
        <v>1.0475000000000001</v>
      </c>
      <c r="T289" s="26">
        <v>0</v>
      </c>
      <c r="U289" s="26">
        <v>0.14499999999999999</v>
      </c>
      <c r="V289" s="26">
        <v>1.0625</v>
      </c>
      <c r="W289" s="26">
        <v>0</v>
      </c>
      <c r="X289" s="26">
        <v>0.125</v>
      </c>
      <c r="Y289" s="26">
        <v>1.1375</v>
      </c>
      <c r="Z289" s="26">
        <v>0</v>
      </c>
      <c r="AA289" s="26">
        <v>0.1</v>
      </c>
      <c r="AB289" s="26">
        <v>1.0149999999999999</v>
      </c>
      <c r="AC289" s="26">
        <v>0</v>
      </c>
      <c r="AD289" s="26">
        <v>3.5000000000000003E-2</v>
      </c>
      <c r="AE289" s="26">
        <v>0.875</v>
      </c>
      <c r="AF289" s="26">
        <v>0</v>
      </c>
      <c r="AG289" s="26">
        <v>0.03</v>
      </c>
      <c r="AH289" s="26">
        <v>0.91500000000000004</v>
      </c>
      <c r="AI289" s="26">
        <v>0</v>
      </c>
      <c r="AJ289" s="26">
        <v>0.03</v>
      </c>
      <c r="AK289" s="26">
        <v>0.88249999999999995</v>
      </c>
      <c r="AL289" s="26">
        <v>0</v>
      </c>
      <c r="AM289" s="26">
        <v>0.04</v>
      </c>
      <c r="AN289" s="26">
        <v>0.86250000000000004</v>
      </c>
      <c r="AO289" s="26">
        <v>0</v>
      </c>
      <c r="AP289" s="26">
        <v>0.125</v>
      </c>
      <c r="AQ289" s="26">
        <v>0.78749999999999998</v>
      </c>
      <c r="AR289" s="26">
        <v>0</v>
      </c>
      <c r="AS289" s="26">
        <v>0</v>
      </c>
      <c r="AT289" s="26">
        <v>0.63</v>
      </c>
      <c r="AU289" s="26">
        <v>0</v>
      </c>
      <c r="AV289" s="26">
        <v>0</v>
      </c>
      <c r="AW289" s="26">
        <v>0.41749999999999998</v>
      </c>
      <c r="AX289" s="26">
        <v>0</v>
      </c>
      <c r="AY289" s="26">
        <v>9.5000000000000001E-2</v>
      </c>
      <c r="AZ289" s="26">
        <v>0.91749999999999998</v>
      </c>
      <c r="BA289" s="26">
        <v>0</v>
      </c>
      <c r="BB289" s="26">
        <v>9.5000000000000001E-2</v>
      </c>
      <c r="BC289" s="26">
        <v>0.90749999999999997</v>
      </c>
      <c r="BD289" s="26">
        <v>0</v>
      </c>
      <c r="BE289" s="26">
        <v>0</v>
      </c>
      <c r="BF289" s="26">
        <v>0.48499999999999999</v>
      </c>
      <c r="BG289" s="26">
        <v>0</v>
      </c>
      <c r="BH289" s="26">
        <v>9.5000000000000001E-2</v>
      </c>
      <c r="BI289" s="26">
        <v>0.78</v>
      </c>
      <c r="BJ289" s="26">
        <v>0</v>
      </c>
      <c r="BK289" s="26">
        <v>7.4999999999999997E-2</v>
      </c>
      <c r="BL289" s="26">
        <v>0.59250000000000003</v>
      </c>
      <c r="BM289" s="26">
        <v>0</v>
      </c>
      <c r="BN289" s="26">
        <v>0.09</v>
      </c>
      <c r="BO289" s="26">
        <v>0.67749999999999999</v>
      </c>
      <c r="BP289" s="26">
        <v>0</v>
      </c>
      <c r="BQ289" s="26">
        <v>0.1</v>
      </c>
      <c r="BR289" s="26">
        <v>1.18</v>
      </c>
      <c r="BS289" s="26">
        <v>0</v>
      </c>
      <c r="BT289" s="26">
        <v>8.5000000000000006E-2</v>
      </c>
      <c r="BU289" s="26">
        <v>0.85</v>
      </c>
      <c r="BV289" s="26">
        <v>0</v>
      </c>
      <c r="BW289" s="26">
        <v>9.5000000000000001E-2</v>
      </c>
      <c r="BX289" s="26">
        <v>0.67749999999999999</v>
      </c>
      <c r="BY289" s="26">
        <v>0</v>
      </c>
      <c r="BZ289" s="26">
        <v>0.08</v>
      </c>
      <c r="CA289" s="26">
        <v>0.58499999999999996</v>
      </c>
      <c r="CB289" s="26">
        <v>0</v>
      </c>
      <c r="CC289" s="26">
        <v>0.06</v>
      </c>
      <c r="CD289" s="26">
        <v>0.45500000000000002</v>
      </c>
      <c r="CE289" s="26">
        <v>0</v>
      </c>
      <c r="CF289" s="26">
        <v>0.13500000000000001</v>
      </c>
      <c r="CG289" s="26">
        <v>0.6875</v>
      </c>
      <c r="CH289" s="26">
        <v>2.5000000000000001E-3</v>
      </c>
      <c r="CI289" s="26">
        <v>0.105</v>
      </c>
      <c r="CJ289" s="26">
        <v>0.86</v>
      </c>
    </row>
    <row r="290" spans="1:88" x14ac:dyDescent="0.3">
      <c r="A290" t="s">
        <v>370</v>
      </c>
      <c r="B290" s="26">
        <v>0</v>
      </c>
      <c r="C290" s="26">
        <v>0.03</v>
      </c>
      <c r="D290" s="26">
        <v>1.5349999999999999</v>
      </c>
      <c r="E290" s="26">
        <v>0</v>
      </c>
      <c r="F290" s="26">
        <v>0.09</v>
      </c>
      <c r="G290" s="26">
        <v>1.2825</v>
      </c>
      <c r="H290" s="26">
        <v>0</v>
      </c>
      <c r="I290" s="26">
        <v>8.5000000000000006E-2</v>
      </c>
      <c r="J290" s="26">
        <v>1.1975</v>
      </c>
      <c r="K290" s="26">
        <v>0</v>
      </c>
      <c r="L290" s="26">
        <v>4.4999999999999998E-2</v>
      </c>
      <c r="M290" s="26">
        <v>0.74250000000000005</v>
      </c>
      <c r="N290" s="26">
        <v>0</v>
      </c>
      <c r="O290" s="26">
        <v>4.4999999999999998E-2</v>
      </c>
      <c r="P290" s="26">
        <v>0.71750000000000003</v>
      </c>
      <c r="Q290" s="26">
        <v>0</v>
      </c>
      <c r="R290" s="26">
        <v>0.13</v>
      </c>
      <c r="S290" s="26">
        <v>1.0149999999999999</v>
      </c>
      <c r="T290" s="26">
        <v>0</v>
      </c>
      <c r="U290" s="26">
        <v>0.12</v>
      </c>
      <c r="V290" s="26">
        <v>0.98499999999999999</v>
      </c>
      <c r="W290" s="26">
        <v>0</v>
      </c>
      <c r="X290" s="26">
        <v>9.5000000000000001E-2</v>
      </c>
      <c r="Y290" s="26">
        <v>0.78</v>
      </c>
      <c r="Z290" s="26">
        <v>0</v>
      </c>
      <c r="AA290" s="26">
        <v>0.08</v>
      </c>
      <c r="AB290" s="26">
        <v>0.64</v>
      </c>
      <c r="AC290" s="26">
        <v>0</v>
      </c>
      <c r="AD290" s="26">
        <v>0.03</v>
      </c>
      <c r="AE290" s="26">
        <v>0.56499999999999995</v>
      </c>
      <c r="AF290" s="26">
        <v>0</v>
      </c>
      <c r="AG290" s="26">
        <v>3.5000000000000003E-2</v>
      </c>
      <c r="AH290" s="26">
        <v>0.52500000000000002</v>
      </c>
      <c r="AI290" s="26">
        <v>0</v>
      </c>
      <c r="AJ290" s="26">
        <v>3.5000000000000003E-2</v>
      </c>
      <c r="AK290" s="26">
        <v>0.45750000000000002</v>
      </c>
      <c r="AL290" s="26">
        <v>0</v>
      </c>
      <c r="AM290" s="26">
        <v>3.5000000000000003E-2</v>
      </c>
      <c r="AN290" s="26">
        <v>0.44750000000000001</v>
      </c>
      <c r="AO290" s="26">
        <v>0</v>
      </c>
      <c r="AP290" s="26">
        <v>3.5000000000000003E-2</v>
      </c>
      <c r="AQ290" s="26">
        <v>0.6925</v>
      </c>
      <c r="AR290" s="26">
        <v>0</v>
      </c>
      <c r="AS290" s="26">
        <v>0</v>
      </c>
      <c r="AT290" s="26">
        <v>0.94</v>
      </c>
      <c r="AU290" s="26">
        <v>0</v>
      </c>
      <c r="AV290" s="26">
        <v>0</v>
      </c>
      <c r="AW290" s="26">
        <v>0.63</v>
      </c>
      <c r="AX290" s="26">
        <v>0</v>
      </c>
      <c r="AY290" s="26">
        <v>3.5000000000000003E-2</v>
      </c>
      <c r="AZ290" s="26">
        <v>0.71250000000000002</v>
      </c>
      <c r="BA290" s="26">
        <v>0</v>
      </c>
      <c r="BB290" s="26">
        <v>3.5000000000000003E-2</v>
      </c>
      <c r="BC290" s="26">
        <v>0.70250000000000001</v>
      </c>
      <c r="BD290" s="26">
        <v>0</v>
      </c>
      <c r="BE290" s="26">
        <v>0</v>
      </c>
      <c r="BF290" s="26">
        <v>0.05</v>
      </c>
      <c r="BG290" s="26">
        <v>0</v>
      </c>
      <c r="BH290" s="26">
        <v>0.03</v>
      </c>
      <c r="BI290" s="26">
        <v>0.63749999999999996</v>
      </c>
      <c r="BJ290" s="26">
        <v>0</v>
      </c>
      <c r="BK290" s="26">
        <v>0.02</v>
      </c>
      <c r="BL290" s="26">
        <v>0.4975</v>
      </c>
      <c r="BM290" s="26">
        <v>0</v>
      </c>
      <c r="BN290" s="26">
        <v>0.03</v>
      </c>
      <c r="BO290" s="26">
        <v>0.59</v>
      </c>
      <c r="BP290" s="26">
        <v>0</v>
      </c>
      <c r="BQ290" s="26">
        <v>7.0000000000000007E-2</v>
      </c>
      <c r="BR290" s="26">
        <v>0.79500000000000004</v>
      </c>
      <c r="BS290" s="26">
        <v>0</v>
      </c>
      <c r="BT290" s="26">
        <v>0.05</v>
      </c>
      <c r="BU290" s="26">
        <v>0.83750000000000002</v>
      </c>
      <c r="BV290" s="26">
        <v>0</v>
      </c>
      <c r="BW290" s="26">
        <v>0.06</v>
      </c>
      <c r="BX290" s="26">
        <v>0.86499999999999999</v>
      </c>
      <c r="BY290" s="26">
        <v>0</v>
      </c>
      <c r="BZ290" s="26">
        <v>4.4999999999999998E-2</v>
      </c>
      <c r="CA290" s="26">
        <v>0.5675</v>
      </c>
      <c r="CB290" s="26">
        <v>0</v>
      </c>
      <c r="CC290" s="26">
        <v>2.5000000000000001E-2</v>
      </c>
      <c r="CD290" s="26">
        <v>0.33750000000000002</v>
      </c>
      <c r="CE290" s="26">
        <v>2.5000000000000001E-3</v>
      </c>
      <c r="CF290" s="26">
        <v>0.08</v>
      </c>
      <c r="CG290" s="26">
        <v>0.46</v>
      </c>
      <c r="CH290" s="26">
        <v>2.5000000000000001E-3</v>
      </c>
      <c r="CI290" s="26">
        <v>4.4999999999999998E-2</v>
      </c>
      <c r="CJ290" s="26">
        <v>0.46750000000000003</v>
      </c>
    </row>
    <row r="291" spans="1:88" x14ac:dyDescent="0.3">
      <c r="A291" t="s">
        <v>371</v>
      </c>
      <c r="B291" s="26">
        <v>0</v>
      </c>
      <c r="C291" s="26">
        <v>0.2</v>
      </c>
      <c r="D291" s="26">
        <v>2.0074999999999998</v>
      </c>
      <c r="E291" s="26">
        <v>0.01</v>
      </c>
      <c r="F291" s="26">
        <v>0.215</v>
      </c>
      <c r="G291" s="26">
        <v>1.6625000000000001</v>
      </c>
      <c r="H291" s="26">
        <v>0.01</v>
      </c>
      <c r="I291" s="26">
        <v>0.2</v>
      </c>
      <c r="J291" s="26">
        <v>1.5325</v>
      </c>
      <c r="K291" s="26">
        <v>0</v>
      </c>
      <c r="L291" s="26">
        <v>0.06</v>
      </c>
      <c r="M291" s="26">
        <v>1.405</v>
      </c>
      <c r="N291" s="26">
        <v>0</v>
      </c>
      <c r="O291" s="26">
        <v>0.105</v>
      </c>
      <c r="P291" s="26">
        <v>0.93500000000000005</v>
      </c>
      <c r="Q291" s="26">
        <v>0.02</v>
      </c>
      <c r="R291" s="26">
        <v>0.22500000000000001</v>
      </c>
      <c r="S291" s="26">
        <v>1.0149999999999999</v>
      </c>
      <c r="T291" s="26">
        <v>1.2500000000000001E-2</v>
      </c>
      <c r="U291" s="26">
        <v>0.22500000000000001</v>
      </c>
      <c r="V291" s="26">
        <v>0.98750000000000004</v>
      </c>
      <c r="W291" s="26">
        <v>0.01</v>
      </c>
      <c r="X291" s="26">
        <v>0.2</v>
      </c>
      <c r="Y291" s="26">
        <v>0.84250000000000003</v>
      </c>
      <c r="Z291" s="26">
        <v>0.01</v>
      </c>
      <c r="AA291" s="26">
        <v>0.16</v>
      </c>
      <c r="AB291" s="26">
        <v>0.99</v>
      </c>
      <c r="AC291" s="26">
        <v>0</v>
      </c>
      <c r="AD291" s="26">
        <v>0.02</v>
      </c>
      <c r="AE291" s="26">
        <v>2.4700000000000002</v>
      </c>
      <c r="AF291" s="26">
        <v>0</v>
      </c>
      <c r="AG291" s="26">
        <v>0.02</v>
      </c>
      <c r="AH291" s="26">
        <v>2.5125000000000002</v>
      </c>
      <c r="AI291" s="26">
        <v>0</v>
      </c>
      <c r="AJ291" s="26">
        <v>2.5000000000000001E-2</v>
      </c>
      <c r="AK291" s="26">
        <v>2.3075000000000001</v>
      </c>
      <c r="AL291" s="26">
        <v>0</v>
      </c>
      <c r="AM291" s="26">
        <v>0.02</v>
      </c>
      <c r="AN291" s="26">
        <v>2.2574999999999998</v>
      </c>
      <c r="AO291" s="26">
        <v>0</v>
      </c>
      <c r="AP291" s="26">
        <v>0.04</v>
      </c>
      <c r="AQ291" s="26">
        <v>1.9375</v>
      </c>
      <c r="AR291" s="26">
        <v>0</v>
      </c>
      <c r="AS291" s="26">
        <v>0</v>
      </c>
      <c r="AT291" s="26">
        <v>0.91749999999999998</v>
      </c>
      <c r="AU291" s="26">
        <v>0</v>
      </c>
      <c r="AV291" s="26">
        <v>0</v>
      </c>
      <c r="AW291" s="26">
        <v>1.425</v>
      </c>
      <c r="AX291" s="26">
        <v>0</v>
      </c>
      <c r="AY291" s="26">
        <v>0.04</v>
      </c>
      <c r="AZ291" s="26">
        <v>1.5575000000000001</v>
      </c>
      <c r="BA291" s="26">
        <v>0</v>
      </c>
      <c r="BB291" s="26">
        <v>0.04</v>
      </c>
      <c r="BC291" s="26">
        <v>1.53</v>
      </c>
      <c r="BD291" s="26">
        <v>0</v>
      </c>
      <c r="BE291" s="26">
        <v>0</v>
      </c>
      <c r="BF291" s="26">
        <v>0.37</v>
      </c>
      <c r="BG291" s="26">
        <v>0</v>
      </c>
      <c r="BH291" s="26">
        <v>0.04</v>
      </c>
      <c r="BI291" s="26">
        <v>1.7175</v>
      </c>
      <c r="BJ291" s="26">
        <v>0</v>
      </c>
      <c r="BK291" s="26">
        <v>0.03</v>
      </c>
      <c r="BL291" s="26">
        <v>1.2475000000000001</v>
      </c>
      <c r="BM291" s="26">
        <v>0</v>
      </c>
      <c r="BN291" s="26">
        <v>3.5000000000000003E-2</v>
      </c>
      <c r="BO291" s="26">
        <v>1.4375</v>
      </c>
      <c r="BP291" s="26">
        <v>2.5000000000000001E-3</v>
      </c>
      <c r="BQ291" s="26">
        <v>0.12</v>
      </c>
      <c r="BR291" s="26">
        <v>0.72750000000000004</v>
      </c>
      <c r="BS291" s="26">
        <v>0</v>
      </c>
      <c r="BT291" s="26">
        <v>8.5000000000000006E-2</v>
      </c>
      <c r="BU291" s="26">
        <v>0.70499999999999996</v>
      </c>
      <c r="BV291" s="26">
        <v>0</v>
      </c>
      <c r="BW291" s="26">
        <v>9.5000000000000001E-2</v>
      </c>
      <c r="BX291" s="26">
        <v>0.61</v>
      </c>
      <c r="BY291" s="26">
        <v>0</v>
      </c>
      <c r="BZ291" s="26">
        <v>0.06</v>
      </c>
      <c r="CA291" s="26">
        <v>0.47749999999999998</v>
      </c>
      <c r="CB291" s="26">
        <v>0</v>
      </c>
      <c r="CC291" s="26">
        <v>5.5E-2</v>
      </c>
      <c r="CD291" s="26">
        <v>0.5</v>
      </c>
      <c r="CE291" s="26">
        <v>0.02</v>
      </c>
      <c r="CF291" s="26">
        <v>9.5000000000000001E-2</v>
      </c>
      <c r="CG291" s="26">
        <v>1.3474999999999999</v>
      </c>
      <c r="CH291" s="26">
        <v>0.02</v>
      </c>
      <c r="CI291" s="26">
        <v>8.5000000000000006E-2</v>
      </c>
      <c r="CJ291" s="26">
        <v>1.1499999999999999</v>
      </c>
    </row>
    <row r="292" spans="1:88" x14ac:dyDescent="0.3">
      <c r="A292" t="s">
        <v>372</v>
      </c>
      <c r="B292" s="26">
        <v>0</v>
      </c>
      <c r="C292" s="26">
        <v>0.2</v>
      </c>
      <c r="D292" s="26">
        <v>1.8225</v>
      </c>
      <c r="E292" s="26">
        <v>0.01</v>
      </c>
      <c r="F292" s="26">
        <v>0.25</v>
      </c>
      <c r="G292" s="26">
        <v>1.7725</v>
      </c>
      <c r="H292" s="26">
        <v>1.2500000000000001E-2</v>
      </c>
      <c r="I292" s="26">
        <v>0.28499999999999998</v>
      </c>
      <c r="J292" s="26">
        <v>1.645</v>
      </c>
      <c r="K292" s="26">
        <v>0</v>
      </c>
      <c r="L292" s="26">
        <v>0.21</v>
      </c>
      <c r="M292" s="26">
        <v>1.4350000000000001</v>
      </c>
      <c r="N292" s="26">
        <v>0</v>
      </c>
      <c r="O292" s="26">
        <v>0.28000000000000003</v>
      </c>
      <c r="P292" s="26">
        <v>1.625</v>
      </c>
      <c r="Q292" s="26">
        <v>0.02</v>
      </c>
      <c r="R292" s="26">
        <v>0.255</v>
      </c>
      <c r="S292" s="26">
        <v>1.7175</v>
      </c>
      <c r="T292" s="26">
        <v>0.02</v>
      </c>
      <c r="U292" s="26">
        <v>0.25</v>
      </c>
      <c r="V292" s="26">
        <v>1.6775</v>
      </c>
      <c r="W292" s="26">
        <v>0.02</v>
      </c>
      <c r="X292" s="26">
        <v>0.26500000000000001</v>
      </c>
      <c r="Y292" s="26">
        <v>1.4624999999999999</v>
      </c>
      <c r="Z292" s="26">
        <v>2.2499999999999999E-2</v>
      </c>
      <c r="AA292" s="26">
        <v>0.28000000000000003</v>
      </c>
      <c r="AB292" s="26">
        <v>1.2825</v>
      </c>
      <c r="AC292" s="26">
        <v>0</v>
      </c>
      <c r="AD292" s="26">
        <v>0.19500000000000001</v>
      </c>
      <c r="AE292" s="26">
        <v>1.9624999999999999</v>
      </c>
      <c r="AF292" s="26">
        <v>0</v>
      </c>
      <c r="AG292" s="26">
        <v>0.19500000000000001</v>
      </c>
      <c r="AH292" s="26">
        <v>1.9025000000000001</v>
      </c>
      <c r="AI292" s="26">
        <v>0</v>
      </c>
      <c r="AJ292" s="26">
        <v>0.17499999999999999</v>
      </c>
      <c r="AK292" s="26">
        <v>1.7175</v>
      </c>
      <c r="AL292" s="26">
        <v>0</v>
      </c>
      <c r="AM292" s="26">
        <v>0.17</v>
      </c>
      <c r="AN292" s="26">
        <v>1.6775</v>
      </c>
      <c r="AO292" s="26">
        <v>0</v>
      </c>
      <c r="AP292" s="26">
        <v>0.24</v>
      </c>
      <c r="AQ292" s="26">
        <v>2.2149999999999999</v>
      </c>
      <c r="AR292" s="26">
        <v>0</v>
      </c>
      <c r="AS292" s="26">
        <v>0.01</v>
      </c>
      <c r="AT292" s="26">
        <v>1.89</v>
      </c>
      <c r="AU292" s="26">
        <v>0</v>
      </c>
      <c r="AV292" s="26">
        <v>0.02</v>
      </c>
      <c r="AW292" s="26">
        <v>1.29</v>
      </c>
      <c r="AX292" s="26">
        <v>0</v>
      </c>
      <c r="AY292" s="26">
        <v>0.19</v>
      </c>
      <c r="AZ292" s="26">
        <v>2.0375000000000001</v>
      </c>
      <c r="BA292" s="26">
        <v>0</v>
      </c>
      <c r="BB292" s="26">
        <v>0.18</v>
      </c>
      <c r="BC292" s="26">
        <v>2.0449999999999999</v>
      </c>
      <c r="BD292" s="26">
        <v>0</v>
      </c>
      <c r="BE292" s="26">
        <v>0</v>
      </c>
      <c r="BF292" s="26">
        <v>0.59499999999999997</v>
      </c>
      <c r="BG292" s="26">
        <v>0</v>
      </c>
      <c r="BH292" s="26">
        <v>0.17499999999999999</v>
      </c>
      <c r="BI292" s="26">
        <v>1.8525</v>
      </c>
      <c r="BJ292" s="26">
        <v>0.01</v>
      </c>
      <c r="BK292" s="26">
        <v>0.19500000000000001</v>
      </c>
      <c r="BL292" s="26">
        <v>1.1475</v>
      </c>
      <c r="BM292" s="26">
        <v>0</v>
      </c>
      <c r="BN292" s="26">
        <v>0.19</v>
      </c>
      <c r="BO292" s="26">
        <v>1.3625</v>
      </c>
      <c r="BP292" s="26">
        <v>1.2500000000000001E-2</v>
      </c>
      <c r="BQ292" s="26">
        <v>0.20499999999999999</v>
      </c>
      <c r="BR292" s="26">
        <v>1.2825</v>
      </c>
      <c r="BS292" s="26">
        <v>0.01</v>
      </c>
      <c r="BT292" s="26">
        <v>0.155</v>
      </c>
      <c r="BU292" s="26">
        <v>0.89249999999999996</v>
      </c>
      <c r="BV292" s="26">
        <v>1.2500000000000001E-2</v>
      </c>
      <c r="BW292" s="26">
        <v>0.16500000000000001</v>
      </c>
      <c r="BX292" s="26">
        <v>0.6875</v>
      </c>
      <c r="BY292" s="26">
        <v>0.01</v>
      </c>
      <c r="BZ292" s="26">
        <v>0.13</v>
      </c>
      <c r="CA292" s="26">
        <v>0.50749999999999995</v>
      </c>
      <c r="CB292" s="26">
        <v>0.01</v>
      </c>
      <c r="CC292" s="26">
        <v>0.1</v>
      </c>
      <c r="CD292" s="26">
        <v>0.505</v>
      </c>
      <c r="CE292" s="26">
        <v>2.2499999999999999E-2</v>
      </c>
      <c r="CF292" s="26">
        <v>0.34499999999999997</v>
      </c>
      <c r="CG292" s="26">
        <v>1.0974999999999999</v>
      </c>
      <c r="CH292" s="26">
        <v>0.03</v>
      </c>
      <c r="CI292" s="26">
        <v>0.34499999999999997</v>
      </c>
      <c r="CJ292" s="26">
        <v>1.0925</v>
      </c>
    </row>
    <row r="293" spans="1:88" x14ac:dyDescent="0.3">
      <c r="A293" t="s">
        <v>373</v>
      </c>
      <c r="B293" s="26">
        <v>0</v>
      </c>
      <c r="C293" s="26">
        <v>0.2</v>
      </c>
      <c r="D293" s="26">
        <v>1.85</v>
      </c>
      <c r="E293" s="26">
        <v>0.01</v>
      </c>
      <c r="F293" s="26">
        <v>0.255</v>
      </c>
      <c r="G293" s="26">
        <v>1.6174999999999999</v>
      </c>
      <c r="H293" s="26">
        <v>0.01</v>
      </c>
      <c r="I293" s="26">
        <v>0.27</v>
      </c>
      <c r="J293" s="26">
        <v>1.5375000000000001</v>
      </c>
      <c r="K293" s="26">
        <v>0</v>
      </c>
      <c r="L293" s="26">
        <v>7.4999999999999997E-2</v>
      </c>
      <c r="M293" s="26">
        <v>0.8175</v>
      </c>
      <c r="N293" s="26">
        <v>0</v>
      </c>
      <c r="O293" s="26">
        <v>0.11</v>
      </c>
      <c r="P293" s="26">
        <v>0.86499999999999999</v>
      </c>
      <c r="Q293" s="26">
        <v>0.01</v>
      </c>
      <c r="R293" s="26">
        <v>0.22</v>
      </c>
      <c r="S293" s="26">
        <v>1.4650000000000001</v>
      </c>
      <c r="T293" s="26">
        <v>0.01</v>
      </c>
      <c r="U293" s="26">
        <v>0.215</v>
      </c>
      <c r="V293" s="26">
        <v>1.45</v>
      </c>
      <c r="W293" s="26">
        <v>0.01</v>
      </c>
      <c r="X293" s="26">
        <v>0.17</v>
      </c>
      <c r="Y293" s="26">
        <v>1.155</v>
      </c>
      <c r="Z293" s="26">
        <v>1.4999999999999999E-2</v>
      </c>
      <c r="AA293" s="26">
        <v>0.16</v>
      </c>
      <c r="AB293" s="26">
        <v>0.99250000000000005</v>
      </c>
      <c r="AC293" s="26">
        <v>0</v>
      </c>
      <c r="AD293" s="26">
        <v>0.09</v>
      </c>
      <c r="AE293" s="26">
        <v>0.95499999999999996</v>
      </c>
      <c r="AF293" s="26">
        <v>0</v>
      </c>
      <c r="AG293" s="26">
        <v>0.08</v>
      </c>
      <c r="AH293" s="26">
        <v>1.0049999999999999</v>
      </c>
      <c r="AI293" s="26">
        <v>0</v>
      </c>
      <c r="AJ293" s="26">
        <v>8.5000000000000006E-2</v>
      </c>
      <c r="AK293" s="26">
        <v>1.415</v>
      </c>
      <c r="AL293" s="26">
        <v>0</v>
      </c>
      <c r="AM293" s="26">
        <v>0.08</v>
      </c>
      <c r="AN293" s="26">
        <v>1.3774999999999999</v>
      </c>
      <c r="AO293" s="26">
        <v>0</v>
      </c>
      <c r="AP293" s="26">
        <v>0.105</v>
      </c>
      <c r="AQ293" s="26">
        <v>1.3174999999999999</v>
      </c>
      <c r="AR293" s="26">
        <v>0</v>
      </c>
      <c r="AS293" s="26">
        <v>0.01</v>
      </c>
      <c r="AT293" s="26">
        <v>1.07</v>
      </c>
      <c r="AU293" s="26">
        <v>0</v>
      </c>
      <c r="AV293" s="26">
        <v>1.4999999999999999E-2</v>
      </c>
      <c r="AW293" s="26">
        <v>0.82750000000000001</v>
      </c>
      <c r="AX293" s="26">
        <v>0</v>
      </c>
      <c r="AY293" s="26">
        <v>0.08</v>
      </c>
      <c r="AZ293" s="26">
        <v>1.1725000000000001</v>
      </c>
      <c r="BA293" s="26">
        <v>0</v>
      </c>
      <c r="BB293" s="26">
        <v>0.08</v>
      </c>
      <c r="BC293" s="26">
        <v>1.1575</v>
      </c>
      <c r="BD293" s="26">
        <v>0</v>
      </c>
      <c r="BE293" s="26">
        <v>0.01</v>
      </c>
      <c r="BF293" s="26">
        <v>0.25</v>
      </c>
      <c r="BG293" s="26">
        <v>0</v>
      </c>
      <c r="BH293" s="26">
        <v>7.4999999999999997E-2</v>
      </c>
      <c r="BI293" s="26">
        <v>0.995</v>
      </c>
      <c r="BJ293" s="26">
        <v>2.5000000000000001E-3</v>
      </c>
      <c r="BK293" s="26">
        <v>0.05</v>
      </c>
      <c r="BL293" s="26">
        <v>0.72</v>
      </c>
      <c r="BM293" s="26">
        <v>0</v>
      </c>
      <c r="BN293" s="26">
        <v>0.06</v>
      </c>
      <c r="BO293" s="26">
        <v>0.78</v>
      </c>
      <c r="BP293" s="26">
        <v>0.01</v>
      </c>
      <c r="BQ293" s="26">
        <v>0.14499999999999999</v>
      </c>
      <c r="BR293" s="26">
        <v>1.39</v>
      </c>
      <c r="BS293" s="26">
        <v>2.5000000000000001E-3</v>
      </c>
      <c r="BT293" s="26">
        <v>0.11</v>
      </c>
      <c r="BU293" s="26">
        <v>0.94</v>
      </c>
      <c r="BV293" s="26">
        <v>0.01</v>
      </c>
      <c r="BW293" s="26">
        <v>9.5000000000000001E-2</v>
      </c>
      <c r="BX293" s="26">
        <v>0.72499999999999998</v>
      </c>
      <c r="BY293" s="26">
        <v>0.01</v>
      </c>
      <c r="BZ293" s="26">
        <v>8.5000000000000006E-2</v>
      </c>
      <c r="CA293" s="26">
        <v>0.5625</v>
      </c>
      <c r="CB293" s="26">
        <v>0.01</v>
      </c>
      <c r="CC293" s="26">
        <v>7.0000000000000007E-2</v>
      </c>
      <c r="CD293" s="26">
        <v>0.39500000000000002</v>
      </c>
      <c r="CE293" s="26">
        <v>0.02</v>
      </c>
      <c r="CF293" s="26">
        <v>0.19500000000000001</v>
      </c>
      <c r="CG293" s="26">
        <v>0.79</v>
      </c>
      <c r="CH293" s="26">
        <v>2.2499999999999999E-2</v>
      </c>
      <c r="CI293" s="26">
        <v>0.17</v>
      </c>
      <c r="CJ293" s="26">
        <v>0.68500000000000005</v>
      </c>
    </row>
    <row r="294" spans="1:88" x14ac:dyDescent="0.3">
      <c r="A294" t="s">
        <v>374</v>
      </c>
      <c r="B294" s="26">
        <v>0.01</v>
      </c>
      <c r="C294" s="26">
        <v>0.27500000000000002</v>
      </c>
      <c r="D294" s="26">
        <v>1.5725</v>
      </c>
      <c r="E294" s="26">
        <v>1.2500000000000001E-2</v>
      </c>
      <c r="F294" s="26">
        <v>0.3</v>
      </c>
      <c r="G294" s="26">
        <v>1.78</v>
      </c>
      <c r="H294" s="26">
        <v>0.02</v>
      </c>
      <c r="I294" s="26">
        <v>0.32500000000000001</v>
      </c>
      <c r="J294" s="26">
        <v>1.6274999999999999</v>
      </c>
      <c r="K294" s="26">
        <v>0</v>
      </c>
      <c r="L294" s="26">
        <v>0.09</v>
      </c>
      <c r="M294" s="26">
        <v>0.80500000000000005</v>
      </c>
      <c r="N294" s="26">
        <v>0</v>
      </c>
      <c r="O294" s="26">
        <v>0.105</v>
      </c>
      <c r="P294" s="26">
        <v>0.80500000000000005</v>
      </c>
      <c r="Q294" s="26">
        <v>0.02</v>
      </c>
      <c r="R294" s="26">
        <v>0.245</v>
      </c>
      <c r="S294" s="26">
        <v>1.355</v>
      </c>
      <c r="T294" s="26">
        <v>0.02</v>
      </c>
      <c r="U294" s="26">
        <v>0.24</v>
      </c>
      <c r="V294" s="26">
        <v>1.325</v>
      </c>
      <c r="W294" s="26">
        <v>0.02</v>
      </c>
      <c r="X294" s="26">
        <v>0.19500000000000001</v>
      </c>
      <c r="Y294" s="26">
        <v>1.0449999999999999</v>
      </c>
      <c r="Z294" s="26">
        <v>2.2499999999999999E-2</v>
      </c>
      <c r="AA294" s="26">
        <v>0.21</v>
      </c>
      <c r="AB294" s="26">
        <v>0.93</v>
      </c>
      <c r="AC294" s="26">
        <v>0</v>
      </c>
      <c r="AD294" s="26">
        <v>7.4999999999999997E-2</v>
      </c>
      <c r="AE294" s="26">
        <v>1.2875000000000001</v>
      </c>
      <c r="AF294" s="26">
        <v>0</v>
      </c>
      <c r="AG294" s="26">
        <v>0.08</v>
      </c>
      <c r="AH294" s="26">
        <v>1.3149999999999999</v>
      </c>
      <c r="AI294" s="26">
        <v>0</v>
      </c>
      <c r="AJ294" s="26">
        <v>0.08</v>
      </c>
      <c r="AK294" s="26">
        <v>1.2575000000000001</v>
      </c>
      <c r="AL294" s="26">
        <v>0</v>
      </c>
      <c r="AM294" s="26">
        <v>7.4999999999999997E-2</v>
      </c>
      <c r="AN294" s="26">
        <v>1.2250000000000001</v>
      </c>
      <c r="AO294" s="26">
        <v>0</v>
      </c>
      <c r="AP294" s="26">
        <v>5.5E-2</v>
      </c>
      <c r="AQ294" s="26">
        <v>0.86750000000000005</v>
      </c>
      <c r="AR294" s="26">
        <v>0</v>
      </c>
      <c r="AS294" s="26">
        <v>0</v>
      </c>
      <c r="AT294" s="26">
        <v>0.68500000000000005</v>
      </c>
      <c r="AU294" s="26">
        <v>0</v>
      </c>
      <c r="AV294" s="26">
        <v>0</v>
      </c>
      <c r="AW294" s="26">
        <v>0.55000000000000004</v>
      </c>
      <c r="AX294" s="26">
        <v>0</v>
      </c>
      <c r="AY294" s="26">
        <v>4.4999999999999998E-2</v>
      </c>
      <c r="AZ294" s="26">
        <v>0.74250000000000005</v>
      </c>
      <c r="BA294" s="26">
        <v>0</v>
      </c>
      <c r="BB294" s="26">
        <v>4.4999999999999998E-2</v>
      </c>
      <c r="BC294" s="26">
        <v>0.73</v>
      </c>
      <c r="BD294" s="26">
        <v>0</v>
      </c>
      <c r="BE294" s="26">
        <v>0</v>
      </c>
      <c r="BF294" s="26">
        <v>5.7500000000000002E-2</v>
      </c>
      <c r="BG294" s="26">
        <v>0</v>
      </c>
      <c r="BH294" s="26">
        <v>0.04</v>
      </c>
      <c r="BI294" s="26">
        <v>0.75</v>
      </c>
      <c r="BJ294" s="26">
        <v>0</v>
      </c>
      <c r="BK294" s="26">
        <v>0.03</v>
      </c>
      <c r="BL294" s="26">
        <v>0.5625</v>
      </c>
      <c r="BM294" s="26">
        <v>0</v>
      </c>
      <c r="BN294" s="26">
        <v>3.5000000000000003E-2</v>
      </c>
      <c r="BO294" s="26">
        <v>0.64749999999999996</v>
      </c>
      <c r="BP294" s="26">
        <v>1.2500000000000001E-2</v>
      </c>
      <c r="BQ294" s="26">
        <v>0.22500000000000001</v>
      </c>
      <c r="BR294" s="26">
        <v>1.2075</v>
      </c>
      <c r="BS294" s="26">
        <v>0.02</v>
      </c>
      <c r="BT294" s="26">
        <v>0.13500000000000001</v>
      </c>
      <c r="BU294" s="26">
        <v>0.86</v>
      </c>
      <c r="BV294" s="26">
        <v>0.02</v>
      </c>
      <c r="BW294" s="26">
        <v>0.115</v>
      </c>
      <c r="BX294" s="26">
        <v>0.80249999999999999</v>
      </c>
      <c r="BY294" s="26">
        <v>1.2500000000000001E-2</v>
      </c>
      <c r="BZ294" s="26">
        <v>0.115</v>
      </c>
      <c r="CA294" s="26">
        <v>0.53500000000000003</v>
      </c>
      <c r="CB294" s="26">
        <v>0.02</v>
      </c>
      <c r="CC294" s="26">
        <v>8.5000000000000006E-2</v>
      </c>
      <c r="CD294" s="26">
        <v>0.41749999999999998</v>
      </c>
      <c r="CE294" s="26">
        <v>0.02</v>
      </c>
      <c r="CF294" s="26">
        <v>0.15</v>
      </c>
      <c r="CG294" s="26">
        <v>0.82250000000000001</v>
      </c>
      <c r="CH294" s="26">
        <v>0.02</v>
      </c>
      <c r="CI294" s="26">
        <v>0.17499999999999999</v>
      </c>
      <c r="CJ294" s="26">
        <v>0.64500000000000002</v>
      </c>
    </row>
    <row r="295" spans="1:88" x14ac:dyDescent="0.3">
      <c r="A295" t="s">
        <v>119</v>
      </c>
      <c r="B295" s="26">
        <v>0</v>
      </c>
      <c r="C295" s="26">
        <v>0.30499999999999999</v>
      </c>
      <c r="D295" s="26">
        <v>3.5325000000000002</v>
      </c>
      <c r="E295" s="26">
        <v>0.01</v>
      </c>
      <c r="F295" s="26">
        <v>0.30499999999999999</v>
      </c>
      <c r="G295" s="26">
        <v>3.1124999999999998</v>
      </c>
      <c r="H295" s="26">
        <v>1.2500000000000001E-2</v>
      </c>
      <c r="I295" s="26">
        <v>0.27</v>
      </c>
      <c r="J295" s="26">
        <v>2.5975000000000001</v>
      </c>
      <c r="K295" s="26">
        <v>0</v>
      </c>
      <c r="L295" s="26">
        <v>0.05</v>
      </c>
      <c r="M295" s="26">
        <v>1.3374999999999999</v>
      </c>
      <c r="N295" s="26">
        <v>0</v>
      </c>
      <c r="O295" s="26">
        <v>0.13500000000000001</v>
      </c>
      <c r="P295" s="26">
        <v>1.08</v>
      </c>
      <c r="Q295" s="26">
        <v>0.03</v>
      </c>
      <c r="R295" s="26">
        <v>0.215</v>
      </c>
      <c r="S295" s="26">
        <v>1.88</v>
      </c>
      <c r="T295" s="26">
        <v>0.03</v>
      </c>
      <c r="U295" s="26">
        <v>0.21</v>
      </c>
      <c r="V295" s="26">
        <v>1.84</v>
      </c>
      <c r="W295" s="26">
        <v>0.02</v>
      </c>
      <c r="X295" s="26">
        <v>0.19500000000000001</v>
      </c>
      <c r="Y295" s="26">
        <v>1.69</v>
      </c>
      <c r="Z295" s="26">
        <v>0.02</v>
      </c>
      <c r="AA295" s="26">
        <v>0.16</v>
      </c>
      <c r="AB295" s="26">
        <v>1.3625</v>
      </c>
      <c r="AC295" s="26">
        <v>0</v>
      </c>
      <c r="AD295" s="26">
        <v>0.05</v>
      </c>
      <c r="AE295" s="26">
        <v>1.7649999999999999</v>
      </c>
      <c r="AF295" s="26">
        <v>0</v>
      </c>
      <c r="AG295" s="26">
        <v>0.04</v>
      </c>
      <c r="AH295" s="26">
        <v>1.895</v>
      </c>
      <c r="AI295" s="26">
        <v>0</v>
      </c>
      <c r="AJ295" s="26">
        <v>0.04</v>
      </c>
      <c r="AK295" s="26">
        <v>1.9175</v>
      </c>
      <c r="AL295" s="26">
        <v>0</v>
      </c>
      <c r="AM295" s="26">
        <v>0.04</v>
      </c>
      <c r="AN295" s="26">
        <v>1.8925000000000001</v>
      </c>
      <c r="AO295" s="26">
        <v>0</v>
      </c>
      <c r="AP295" s="26">
        <v>5.5E-2</v>
      </c>
      <c r="AQ295" s="26">
        <v>1.5349999999999999</v>
      </c>
      <c r="AR295" s="26">
        <v>0</v>
      </c>
      <c r="AS295" s="26">
        <v>0</v>
      </c>
      <c r="AT295" s="26">
        <v>1.96</v>
      </c>
      <c r="AU295" s="26">
        <v>0</v>
      </c>
      <c r="AV295" s="26">
        <v>5.0000000000000001E-3</v>
      </c>
      <c r="AW295" s="26">
        <v>1.19</v>
      </c>
      <c r="AX295" s="26">
        <v>0</v>
      </c>
      <c r="AY295" s="26">
        <v>6.5000000000000002E-2</v>
      </c>
      <c r="AZ295" s="26">
        <v>1.2450000000000001</v>
      </c>
      <c r="BA295" s="26">
        <v>0</v>
      </c>
      <c r="BB295" s="26">
        <v>6.5000000000000002E-2</v>
      </c>
      <c r="BC295" s="26">
        <v>1.2275</v>
      </c>
      <c r="BD295" s="26">
        <v>0</v>
      </c>
      <c r="BE295" s="26">
        <v>0</v>
      </c>
      <c r="BF295" s="26">
        <v>0.60250000000000004</v>
      </c>
      <c r="BG295" s="26">
        <v>0</v>
      </c>
      <c r="BH295" s="26">
        <v>6.5000000000000002E-2</v>
      </c>
      <c r="BI295" s="26">
        <v>1.03</v>
      </c>
      <c r="BJ295" s="26">
        <v>0</v>
      </c>
      <c r="BK295" s="26">
        <v>0.04</v>
      </c>
      <c r="BL295" s="26">
        <v>0.77749999999999997</v>
      </c>
      <c r="BM295" s="26">
        <v>0</v>
      </c>
      <c r="BN295" s="26">
        <v>4.4999999999999998E-2</v>
      </c>
      <c r="BO295" s="26">
        <v>0.92</v>
      </c>
      <c r="BP295" s="26">
        <v>0</v>
      </c>
      <c r="BQ295" s="26">
        <v>0.125</v>
      </c>
      <c r="BR295" s="26">
        <v>1.59</v>
      </c>
      <c r="BS295" s="26">
        <v>0.01</v>
      </c>
      <c r="BT295" s="26">
        <v>0.11</v>
      </c>
      <c r="BU295" s="26">
        <v>1.91</v>
      </c>
      <c r="BV295" s="26">
        <v>0.01</v>
      </c>
      <c r="BW295" s="26">
        <v>0.1</v>
      </c>
      <c r="BX295" s="26">
        <v>1.5249999999999999</v>
      </c>
      <c r="BY295" s="26">
        <v>0.01</v>
      </c>
      <c r="BZ295" s="26">
        <v>7.0000000000000007E-2</v>
      </c>
      <c r="CA295" s="26">
        <v>1.165</v>
      </c>
      <c r="CB295" s="26">
        <v>0.01</v>
      </c>
      <c r="CC295" s="26">
        <v>4.4999999999999998E-2</v>
      </c>
      <c r="CD295" s="26">
        <v>0.91249999999999998</v>
      </c>
      <c r="CE295" s="26">
        <v>0.02</v>
      </c>
      <c r="CF295" s="26">
        <v>0.17</v>
      </c>
      <c r="CG295" s="26">
        <v>1.1125</v>
      </c>
      <c r="CH295" s="26">
        <v>0.01</v>
      </c>
      <c r="CI295" s="26">
        <v>0.12</v>
      </c>
      <c r="CJ295" s="26">
        <v>0.96750000000000003</v>
      </c>
    </row>
    <row r="296" spans="1:88" x14ac:dyDescent="0.3">
      <c r="A296" t="s">
        <v>375</v>
      </c>
      <c r="B296" s="26">
        <v>0</v>
      </c>
      <c r="C296" s="26">
        <v>0.19500000000000001</v>
      </c>
      <c r="D296" s="26">
        <v>2.5950000000000002</v>
      </c>
      <c r="E296" s="26">
        <v>0.01</v>
      </c>
      <c r="F296" s="26">
        <v>0.22500000000000001</v>
      </c>
      <c r="G296" s="26">
        <v>1.85</v>
      </c>
      <c r="H296" s="26">
        <v>0.01</v>
      </c>
      <c r="I296" s="26">
        <v>0.18</v>
      </c>
      <c r="J296" s="26">
        <v>1.6025</v>
      </c>
      <c r="K296" s="26">
        <v>0</v>
      </c>
      <c r="L296" s="26">
        <v>0.01</v>
      </c>
      <c r="M296" s="26">
        <v>1.0049999999999999</v>
      </c>
      <c r="N296" s="26">
        <v>0</v>
      </c>
      <c r="O296" s="26">
        <v>0.04</v>
      </c>
      <c r="P296" s="26">
        <v>1.0049999999999999</v>
      </c>
      <c r="Q296" s="26">
        <v>0.01</v>
      </c>
      <c r="R296" s="26">
        <v>0.125</v>
      </c>
      <c r="S296" s="26">
        <v>1.3274999999999999</v>
      </c>
      <c r="T296" s="26">
        <v>0.01</v>
      </c>
      <c r="U296" s="26">
        <v>0.125</v>
      </c>
      <c r="V296" s="26">
        <v>1.2975000000000001</v>
      </c>
      <c r="W296" s="26">
        <v>0.01</v>
      </c>
      <c r="X296" s="26">
        <v>9.5000000000000001E-2</v>
      </c>
      <c r="Y296" s="26">
        <v>1.0225</v>
      </c>
      <c r="Z296" s="26">
        <v>0.01</v>
      </c>
      <c r="AA296" s="26">
        <v>0.09</v>
      </c>
      <c r="AB296" s="26">
        <v>0.84750000000000003</v>
      </c>
      <c r="AC296" s="26">
        <v>0</v>
      </c>
      <c r="AD296" s="26">
        <v>0.03</v>
      </c>
      <c r="AE296" s="26">
        <v>1.075</v>
      </c>
      <c r="AF296" s="26">
        <v>0</v>
      </c>
      <c r="AG296" s="26">
        <v>4.4999999999999998E-2</v>
      </c>
      <c r="AH296" s="26">
        <v>1.0449999999999999</v>
      </c>
      <c r="AI296" s="26">
        <v>0</v>
      </c>
      <c r="AJ296" s="26">
        <v>0.04</v>
      </c>
      <c r="AK296" s="26">
        <v>0.96750000000000003</v>
      </c>
      <c r="AL296" s="26">
        <v>0</v>
      </c>
      <c r="AM296" s="26">
        <v>0.04</v>
      </c>
      <c r="AN296" s="26">
        <v>0.94</v>
      </c>
      <c r="AO296" s="26">
        <v>0</v>
      </c>
      <c r="AP296" s="26">
        <v>0.05</v>
      </c>
      <c r="AQ296" s="26">
        <v>1.0925</v>
      </c>
      <c r="AR296" s="26">
        <v>0</v>
      </c>
      <c r="AS296" s="26">
        <v>0.02</v>
      </c>
      <c r="AT296" s="26">
        <v>0.86250000000000004</v>
      </c>
      <c r="AU296" s="26">
        <v>0</v>
      </c>
      <c r="AV296" s="26">
        <v>0.01</v>
      </c>
      <c r="AW296" s="26">
        <v>0.76749999999999996</v>
      </c>
      <c r="AX296" s="26">
        <v>0</v>
      </c>
      <c r="AY296" s="26">
        <v>0.06</v>
      </c>
      <c r="AZ296" s="26">
        <v>1.1100000000000001</v>
      </c>
      <c r="BA296" s="26">
        <v>0</v>
      </c>
      <c r="BB296" s="26">
        <v>0.06</v>
      </c>
      <c r="BC296" s="26">
        <v>1.0900000000000001</v>
      </c>
      <c r="BD296" s="26">
        <v>0</v>
      </c>
      <c r="BE296" s="26">
        <v>0</v>
      </c>
      <c r="BF296" s="26">
        <v>0.27500000000000002</v>
      </c>
      <c r="BG296" s="26">
        <v>0</v>
      </c>
      <c r="BH296" s="26">
        <v>5.5E-2</v>
      </c>
      <c r="BI296" s="26">
        <v>0.93</v>
      </c>
      <c r="BJ296" s="26">
        <v>0</v>
      </c>
      <c r="BK296" s="26">
        <v>0.04</v>
      </c>
      <c r="BL296" s="26">
        <v>0.5575</v>
      </c>
      <c r="BM296" s="26">
        <v>0</v>
      </c>
      <c r="BN296" s="26">
        <v>0.04</v>
      </c>
      <c r="BO296" s="26">
        <v>0.67</v>
      </c>
      <c r="BP296" s="26">
        <v>2.5000000000000001E-3</v>
      </c>
      <c r="BQ296" s="26">
        <v>0.11</v>
      </c>
      <c r="BR296" s="26">
        <v>1.58</v>
      </c>
      <c r="BS296" s="26">
        <v>2.5000000000000001E-3</v>
      </c>
      <c r="BT296" s="26">
        <v>9.5000000000000001E-2</v>
      </c>
      <c r="BU296" s="26">
        <v>1.22</v>
      </c>
      <c r="BV296" s="26">
        <v>2.5000000000000001E-3</v>
      </c>
      <c r="BW296" s="26">
        <v>8.5000000000000006E-2</v>
      </c>
      <c r="BX296" s="26">
        <v>1.2</v>
      </c>
      <c r="BY296" s="26">
        <v>0</v>
      </c>
      <c r="BZ296" s="26">
        <v>0.11</v>
      </c>
      <c r="CA296" s="26">
        <v>0.76749999999999996</v>
      </c>
      <c r="CB296" s="26">
        <v>0</v>
      </c>
      <c r="CC296" s="26">
        <v>6.5000000000000002E-2</v>
      </c>
      <c r="CD296" s="26">
        <v>0.49249999999999999</v>
      </c>
      <c r="CE296" s="26">
        <v>1.2500000000000001E-2</v>
      </c>
      <c r="CF296" s="26">
        <v>0.13500000000000001</v>
      </c>
      <c r="CG296" s="26">
        <v>0.72250000000000003</v>
      </c>
      <c r="CH296" s="26">
        <v>0.01</v>
      </c>
      <c r="CI296" s="26">
        <v>0.14000000000000001</v>
      </c>
      <c r="CJ296" s="26">
        <v>0.66</v>
      </c>
    </row>
    <row r="297" spans="1:88" x14ac:dyDescent="0.3">
      <c r="A297" t="s">
        <v>376</v>
      </c>
      <c r="B297" s="26">
        <v>0</v>
      </c>
      <c r="C297" s="26">
        <v>0.21</v>
      </c>
      <c r="D297" s="26">
        <v>2.645</v>
      </c>
      <c r="E297" s="26">
        <v>0.01</v>
      </c>
      <c r="F297" s="26">
        <v>0.17</v>
      </c>
      <c r="G297" s="26">
        <v>2.1825000000000001</v>
      </c>
      <c r="H297" s="26">
        <v>0.01</v>
      </c>
      <c r="I297" s="26">
        <v>0.17</v>
      </c>
      <c r="J297" s="26">
        <v>2.0175000000000001</v>
      </c>
      <c r="K297" s="26">
        <v>0</v>
      </c>
      <c r="L297" s="26">
        <v>0.02</v>
      </c>
      <c r="M297" s="26">
        <v>1.17</v>
      </c>
      <c r="N297" s="26">
        <v>0</v>
      </c>
      <c r="O297" s="26">
        <v>2.5000000000000001E-2</v>
      </c>
      <c r="P297" s="26">
        <v>1.0874999999999999</v>
      </c>
      <c r="Q297" s="26">
        <v>0.01</v>
      </c>
      <c r="R297" s="26">
        <v>0.13</v>
      </c>
      <c r="S297" s="26">
        <v>1.4724999999999999</v>
      </c>
      <c r="T297" s="26">
        <v>0.01</v>
      </c>
      <c r="U297" s="26">
        <v>0.12</v>
      </c>
      <c r="V297" s="26">
        <v>1.4450000000000001</v>
      </c>
      <c r="W297" s="26">
        <v>0</v>
      </c>
      <c r="X297" s="26">
        <v>0.105</v>
      </c>
      <c r="Y297" s="26">
        <v>1.2875000000000001</v>
      </c>
      <c r="Z297" s="26">
        <v>0.01</v>
      </c>
      <c r="AA297" s="26">
        <v>0.09</v>
      </c>
      <c r="AB297" s="26">
        <v>1.2775000000000001</v>
      </c>
      <c r="AC297" s="26">
        <v>0</v>
      </c>
      <c r="AD297" s="26">
        <v>2.5000000000000001E-2</v>
      </c>
      <c r="AE297" s="26">
        <v>2.1375000000000002</v>
      </c>
      <c r="AF297" s="26">
        <v>0</v>
      </c>
      <c r="AG297" s="26">
        <v>2.5000000000000001E-2</v>
      </c>
      <c r="AH297" s="26">
        <v>2.0924999999999998</v>
      </c>
      <c r="AI297" s="26">
        <v>0</v>
      </c>
      <c r="AJ297" s="26">
        <v>2.5000000000000001E-2</v>
      </c>
      <c r="AK297" s="26">
        <v>1.7725</v>
      </c>
      <c r="AL297" s="26">
        <v>0</v>
      </c>
      <c r="AM297" s="26">
        <v>0.02</v>
      </c>
      <c r="AN297" s="26">
        <v>1.74</v>
      </c>
      <c r="AO297" s="26">
        <v>0</v>
      </c>
      <c r="AP297" s="26">
        <v>0.03</v>
      </c>
      <c r="AQ297" s="26">
        <v>1.2749999999999999</v>
      </c>
      <c r="AR297" s="26">
        <v>0</v>
      </c>
      <c r="AS297" s="26">
        <v>0</v>
      </c>
      <c r="AT297" s="26">
        <v>1.35</v>
      </c>
      <c r="AU297" s="26">
        <v>0</v>
      </c>
      <c r="AV297" s="26">
        <v>5.0000000000000001E-3</v>
      </c>
      <c r="AW297" s="26">
        <v>0.78500000000000003</v>
      </c>
      <c r="AX297" s="26">
        <v>0</v>
      </c>
      <c r="AY297" s="26">
        <v>0.03</v>
      </c>
      <c r="AZ297" s="26">
        <v>1.0649999999999999</v>
      </c>
      <c r="BA297" s="26">
        <v>0</v>
      </c>
      <c r="BB297" s="26">
        <v>2.5000000000000001E-2</v>
      </c>
      <c r="BC297" s="26">
        <v>1.06</v>
      </c>
      <c r="BD297" s="26">
        <v>0</v>
      </c>
      <c r="BE297" s="26">
        <v>0</v>
      </c>
      <c r="BF297" s="26">
        <v>0.1125</v>
      </c>
      <c r="BG297" s="26">
        <v>0</v>
      </c>
      <c r="BH297" s="26">
        <v>3.5000000000000003E-2</v>
      </c>
      <c r="BI297" s="26">
        <v>0.87</v>
      </c>
      <c r="BJ297" s="26">
        <v>0</v>
      </c>
      <c r="BK297" s="26">
        <v>3.5000000000000003E-2</v>
      </c>
      <c r="BL297" s="26">
        <v>0.81</v>
      </c>
      <c r="BM297" s="26">
        <v>0</v>
      </c>
      <c r="BN297" s="26">
        <v>0.03</v>
      </c>
      <c r="BO297" s="26">
        <v>0.96</v>
      </c>
      <c r="BP297" s="26">
        <v>0</v>
      </c>
      <c r="BQ297" s="26">
        <v>0.11</v>
      </c>
      <c r="BR297" s="26">
        <v>1.2575000000000001</v>
      </c>
      <c r="BS297" s="26">
        <v>2.5000000000000001E-3</v>
      </c>
      <c r="BT297" s="26">
        <v>9.5000000000000001E-2</v>
      </c>
      <c r="BU297" s="26">
        <v>1.1675</v>
      </c>
      <c r="BV297" s="26">
        <v>0</v>
      </c>
      <c r="BW297" s="26">
        <v>0.12</v>
      </c>
      <c r="BX297" s="26">
        <v>1.1325000000000001</v>
      </c>
      <c r="BY297" s="26">
        <v>2.5000000000000001E-3</v>
      </c>
      <c r="BZ297" s="26">
        <v>8.5000000000000006E-2</v>
      </c>
      <c r="CA297" s="26">
        <v>0.82</v>
      </c>
      <c r="CB297" s="26">
        <v>2.5000000000000001E-3</v>
      </c>
      <c r="CC297" s="26">
        <v>0.05</v>
      </c>
      <c r="CD297" s="26">
        <v>0.74250000000000005</v>
      </c>
      <c r="CE297" s="26">
        <v>0.01</v>
      </c>
      <c r="CF297" s="26">
        <v>0.09</v>
      </c>
      <c r="CG297" s="26">
        <v>1.1000000000000001</v>
      </c>
      <c r="CH297" s="26">
        <v>0.01</v>
      </c>
      <c r="CI297" s="26">
        <v>0.155</v>
      </c>
      <c r="CJ297" s="26">
        <v>0.88749999999999996</v>
      </c>
    </row>
    <row r="298" spans="1:88" x14ac:dyDescent="0.3">
      <c r="A298" t="s">
        <v>377</v>
      </c>
      <c r="B298" s="26">
        <v>0</v>
      </c>
      <c r="C298" s="26">
        <v>0.11</v>
      </c>
      <c r="D298" s="26">
        <v>2.415</v>
      </c>
      <c r="E298" s="26">
        <v>0.01</v>
      </c>
      <c r="F298" s="26">
        <v>0.1</v>
      </c>
      <c r="G298" s="26">
        <v>2.0825</v>
      </c>
      <c r="H298" s="26">
        <v>0</v>
      </c>
      <c r="I298" s="26">
        <v>9.5000000000000001E-2</v>
      </c>
      <c r="J298" s="26">
        <v>1.9624999999999999</v>
      </c>
      <c r="K298" s="26">
        <v>0</v>
      </c>
      <c r="L298" s="26">
        <v>4.4999999999999998E-2</v>
      </c>
      <c r="M298" s="26">
        <v>1.0475000000000001</v>
      </c>
      <c r="N298" s="26">
        <v>0</v>
      </c>
      <c r="O298" s="26">
        <v>7.4999999999999997E-2</v>
      </c>
      <c r="P298" s="26">
        <v>0.9425</v>
      </c>
      <c r="Q298" s="26">
        <v>0.01</v>
      </c>
      <c r="R298" s="26">
        <v>0.1</v>
      </c>
      <c r="S298" s="26">
        <v>1.605</v>
      </c>
      <c r="T298" s="26">
        <v>0.01</v>
      </c>
      <c r="U298" s="26">
        <v>0.09</v>
      </c>
      <c r="V298" s="26">
        <v>1.5649999999999999</v>
      </c>
      <c r="W298" s="26">
        <v>0.01</v>
      </c>
      <c r="X298" s="26">
        <v>0.08</v>
      </c>
      <c r="Y298" s="26">
        <v>1.3</v>
      </c>
      <c r="Z298" s="26">
        <v>0.01</v>
      </c>
      <c r="AA298" s="26">
        <v>0.155</v>
      </c>
      <c r="AB298" s="26">
        <v>1.0674999999999999</v>
      </c>
      <c r="AC298" s="26">
        <v>0</v>
      </c>
      <c r="AD298" s="26">
        <v>0.02</v>
      </c>
      <c r="AE298" s="26">
        <v>0.54</v>
      </c>
      <c r="AF298" s="26">
        <v>0</v>
      </c>
      <c r="AG298" s="26">
        <v>3.5000000000000003E-2</v>
      </c>
      <c r="AH298" s="26">
        <v>0.54249999999999998</v>
      </c>
      <c r="AI298" s="26">
        <v>0</v>
      </c>
      <c r="AJ298" s="26">
        <v>0.03</v>
      </c>
      <c r="AK298" s="26">
        <v>0.56999999999999995</v>
      </c>
      <c r="AL298" s="26">
        <v>0</v>
      </c>
      <c r="AM298" s="26">
        <v>0.03</v>
      </c>
      <c r="AN298" s="26">
        <v>0.55249999999999999</v>
      </c>
      <c r="AO298" s="26">
        <v>0</v>
      </c>
      <c r="AP298" s="26">
        <v>3.5000000000000003E-2</v>
      </c>
      <c r="AQ298" s="26">
        <v>0.60750000000000004</v>
      </c>
      <c r="AR298" s="26">
        <v>0</v>
      </c>
      <c r="AS298" s="26">
        <v>0</v>
      </c>
      <c r="AT298" s="26">
        <v>0.66500000000000004</v>
      </c>
      <c r="AU298" s="26">
        <v>0</v>
      </c>
      <c r="AV298" s="26">
        <v>5.0000000000000001E-3</v>
      </c>
      <c r="AW298" s="26">
        <v>0.82</v>
      </c>
      <c r="AX298" s="26">
        <v>0</v>
      </c>
      <c r="AY298" s="26">
        <v>0.04</v>
      </c>
      <c r="AZ298" s="26">
        <v>0.80500000000000005</v>
      </c>
      <c r="BA298" s="26">
        <v>0</v>
      </c>
      <c r="BB298" s="26">
        <v>0.04</v>
      </c>
      <c r="BC298" s="26">
        <v>0.79500000000000004</v>
      </c>
      <c r="BD298" s="26">
        <v>0</v>
      </c>
      <c r="BE298" s="26">
        <v>0</v>
      </c>
      <c r="BF298" s="26">
        <v>0.14000000000000001</v>
      </c>
      <c r="BG298" s="26">
        <v>0</v>
      </c>
      <c r="BH298" s="26">
        <v>0.04</v>
      </c>
      <c r="BI298" s="26">
        <v>0.65500000000000003</v>
      </c>
      <c r="BJ298" s="26">
        <v>0</v>
      </c>
      <c r="BK298" s="26">
        <v>5.5E-2</v>
      </c>
      <c r="BL298" s="26">
        <v>0.59250000000000003</v>
      </c>
      <c r="BM298" s="26">
        <v>0</v>
      </c>
      <c r="BN298" s="26">
        <v>0.04</v>
      </c>
      <c r="BO298" s="26">
        <v>0.51249999999999996</v>
      </c>
      <c r="BP298" s="26">
        <v>0.01</v>
      </c>
      <c r="BQ298" s="26">
        <v>0.08</v>
      </c>
      <c r="BR298" s="26">
        <v>0.96</v>
      </c>
      <c r="BS298" s="26">
        <v>0.01</v>
      </c>
      <c r="BT298" s="26">
        <v>0.06</v>
      </c>
      <c r="BU298" s="26">
        <v>0.63249999999999995</v>
      </c>
      <c r="BV298" s="26">
        <v>0.01</v>
      </c>
      <c r="BW298" s="26">
        <v>0.05</v>
      </c>
      <c r="BX298" s="26">
        <v>0.65</v>
      </c>
      <c r="BY298" s="26">
        <v>0.01</v>
      </c>
      <c r="BZ298" s="26">
        <v>0.05</v>
      </c>
      <c r="CA298" s="26">
        <v>0.47</v>
      </c>
      <c r="CB298" s="26">
        <v>2.5000000000000001E-3</v>
      </c>
      <c r="CC298" s="26">
        <v>0.04</v>
      </c>
      <c r="CD298" s="26">
        <v>0.34749999999999998</v>
      </c>
      <c r="CE298" s="26">
        <v>0.01</v>
      </c>
      <c r="CF298" s="26">
        <v>0.14000000000000001</v>
      </c>
      <c r="CG298" s="26">
        <v>0.79500000000000004</v>
      </c>
      <c r="CH298" s="26">
        <v>0.01</v>
      </c>
      <c r="CI298" s="26">
        <v>0.125</v>
      </c>
      <c r="CJ298" s="26">
        <v>0.57999999999999996</v>
      </c>
    </row>
    <row r="299" spans="1:88" x14ac:dyDescent="0.3">
      <c r="A299" t="s">
        <v>378</v>
      </c>
      <c r="B299" s="26">
        <v>0</v>
      </c>
      <c r="C299" s="26">
        <v>0.215</v>
      </c>
      <c r="D299" s="26">
        <v>1.2949999999999999</v>
      </c>
      <c r="E299" s="26">
        <v>0.01</v>
      </c>
      <c r="F299" s="26">
        <v>0.13</v>
      </c>
      <c r="G299" s="26">
        <v>1.2849999999999999</v>
      </c>
      <c r="H299" s="26">
        <v>2.5000000000000001E-3</v>
      </c>
      <c r="I299" s="26">
        <v>0.17</v>
      </c>
      <c r="J299" s="26">
        <v>1.1775</v>
      </c>
      <c r="K299" s="26">
        <v>0</v>
      </c>
      <c r="L299" s="26">
        <v>0.03</v>
      </c>
      <c r="M299" s="26">
        <v>0.61499999999999999</v>
      </c>
      <c r="N299" s="26">
        <v>0</v>
      </c>
      <c r="O299" s="26">
        <v>0.05</v>
      </c>
      <c r="P299" s="26">
        <v>0.44750000000000001</v>
      </c>
      <c r="Q299" s="26">
        <v>0.01</v>
      </c>
      <c r="R299" s="26">
        <v>0.13500000000000001</v>
      </c>
      <c r="S299" s="26">
        <v>0.96499999999999997</v>
      </c>
      <c r="T299" s="26">
        <v>0.01</v>
      </c>
      <c r="U299" s="26">
        <v>0.13</v>
      </c>
      <c r="V299" s="26">
        <v>0.9425</v>
      </c>
      <c r="W299" s="26">
        <v>0.01</v>
      </c>
      <c r="X299" s="26">
        <v>0.11</v>
      </c>
      <c r="Y299" s="26">
        <v>0.75249999999999995</v>
      </c>
      <c r="Z299" s="26">
        <v>0.01</v>
      </c>
      <c r="AA299" s="26">
        <v>0.105</v>
      </c>
      <c r="AB299" s="26">
        <v>0.63249999999999995</v>
      </c>
      <c r="AC299" s="26">
        <v>0</v>
      </c>
      <c r="AD299" s="26">
        <v>4.4999999999999998E-2</v>
      </c>
      <c r="AE299" s="26">
        <v>1.3075000000000001</v>
      </c>
      <c r="AF299" s="26">
        <v>0</v>
      </c>
      <c r="AG299" s="26">
        <v>0.05</v>
      </c>
      <c r="AH299" s="26">
        <v>1.1924999999999999</v>
      </c>
      <c r="AI299" s="26">
        <v>0</v>
      </c>
      <c r="AJ299" s="26">
        <v>0.04</v>
      </c>
      <c r="AK299" s="26">
        <v>1.0049999999999999</v>
      </c>
      <c r="AL299" s="26">
        <v>0</v>
      </c>
      <c r="AM299" s="26">
        <v>0.04</v>
      </c>
      <c r="AN299" s="26">
        <v>0.97750000000000004</v>
      </c>
      <c r="AO299" s="26">
        <v>0</v>
      </c>
      <c r="AP299" s="26">
        <v>0.05</v>
      </c>
      <c r="AQ299" s="26">
        <v>0.78249999999999997</v>
      </c>
      <c r="AR299" s="26">
        <v>0</v>
      </c>
      <c r="AS299" s="26">
        <v>0</v>
      </c>
      <c r="AT299" s="26">
        <v>0.34250000000000003</v>
      </c>
      <c r="AU299" s="26">
        <v>0</v>
      </c>
      <c r="AV299" s="26">
        <v>0</v>
      </c>
      <c r="AW299" s="26">
        <v>0.26750000000000002</v>
      </c>
      <c r="AX299" s="26">
        <v>0</v>
      </c>
      <c r="AY299" s="26">
        <v>5.5E-2</v>
      </c>
      <c r="AZ299" s="26">
        <v>0.60499999999999998</v>
      </c>
      <c r="BA299" s="26">
        <v>0</v>
      </c>
      <c r="BB299" s="26">
        <v>5.5E-2</v>
      </c>
      <c r="BC299" s="26">
        <v>0.59499999999999997</v>
      </c>
      <c r="BD299" s="26">
        <v>0</v>
      </c>
      <c r="BE299" s="26">
        <v>0</v>
      </c>
      <c r="BF299" s="26">
        <v>0.03</v>
      </c>
      <c r="BG299" s="26">
        <v>0</v>
      </c>
      <c r="BH299" s="26">
        <v>0.05</v>
      </c>
      <c r="BI299" s="26">
        <v>0.61499999999999999</v>
      </c>
      <c r="BJ299" s="26">
        <v>0</v>
      </c>
      <c r="BK299" s="26">
        <v>0.04</v>
      </c>
      <c r="BL299" s="26">
        <v>0.38500000000000001</v>
      </c>
      <c r="BM299" s="26">
        <v>0</v>
      </c>
      <c r="BN299" s="26">
        <v>3.5000000000000003E-2</v>
      </c>
      <c r="BO299" s="26">
        <v>0.44750000000000001</v>
      </c>
      <c r="BP299" s="26">
        <v>2.5000000000000001E-3</v>
      </c>
      <c r="BQ299" s="26">
        <v>0.13</v>
      </c>
      <c r="BR299" s="26">
        <v>0.42499999999999999</v>
      </c>
      <c r="BS299" s="26">
        <v>0</v>
      </c>
      <c r="BT299" s="26">
        <v>7.0000000000000007E-2</v>
      </c>
      <c r="BU299" s="26">
        <v>0.29499999999999998</v>
      </c>
      <c r="BV299" s="26">
        <v>0</v>
      </c>
      <c r="BW299" s="26">
        <v>7.4999999999999997E-2</v>
      </c>
      <c r="BX299" s="26">
        <v>0.28999999999999998</v>
      </c>
      <c r="BY299" s="26">
        <v>0</v>
      </c>
      <c r="BZ299" s="26">
        <v>4.4999999999999998E-2</v>
      </c>
      <c r="CA299" s="26">
        <v>0.24</v>
      </c>
      <c r="CB299" s="26">
        <v>0</v>
      </c>
      <c r="CC299" s="26">
        <v>0.04</v>
      </c>
      <c r="CD299" s="26">
        <v>0.25</v>
      </c>
      <c r="CE299" s="26">
        <v>0.01</v>
      </c>
      <c r="CF299" s="26">
        <v>0.09</v>
      </c>
      <c r="CG299" s="26">
        <v>0.6825</v>
      </c>
      <c r="CH299" s="26">
        <v>0.01</v>
      </c>
      <c r="CI299" s="26">
        <v>7.4999999999999997E-2</v>
      </c>
      <c r="CJ299" s="26">
        <v>0.4975</v>
      </c>
    </row>
    <row r="300" spans="1:88" x14ac:dyDescent="0.3">
      <c r="A300" t="s">
        <v>379</v>
      </c>
      <c r="B300" s="26">
        <v>0</v>
      </c>
      <c r="C300" s="26">
        <v>0.125</v>
      </c>
      <c r="D300" s="26">
        <v>1.845</v>
      </c>
      <c r="E300" s="26">
        <v>0</v>
      </c>
      <c r="F300" s="26">
        <v>0.1</v>
      </c>
      <c r="G300" s="26">
        <v>1.9025000000000001</v>
      </c>
      <c r="H300" s="26">
        <v>0</v>
      </c>
      <c r="I300" s="26">
        <v>0.14499999999999999</v>
      </c>
      <c r="J300" s="26">
        <v>1.615</v>
      </c>
      <c r="K300" s="26">
        <v>0</v>
      </c>
      <c r="L300" s="26">
        <v>4.4999999999999998E-2</v>
      </c>
      <c r="M300" s="26">
        <v>0.53749999999999998</v>
      </c>
      <c r="N300" s="26">
        <v>0</v>
      </c>
      <c r="O300" s="26">
        <v>4.4999999999999998E-2</v>
      </c>
      <c r="P300" s="26">
        <v>0.72499999999999998</v>
      </c>
      <c r="Q300" s="26">
        <v>0.01</v>
      </c>
      <c r="R300" s="26">
        <v>0.115</v>
      </c>
      <c r="S300" s="26">
        <v>1.0900000000000001</v>
      </c>
      <c r="T300" s="26">
        <v>0.01</v>
      </c>
      <c r="U300" s="26">
        <v>0.115</v>
      </c>
      <c r="V300" s="26">
        <v>1.0649999999999999</v>
      </c>
      <c r="W300" s="26">
        <v>0.01</v>
      </c>
      <c r="X300" s="26">
        <v>0.105</v>
      </c>
      <c r="Y300" s="26">
        <v>0.91</v>
      </c>
      <c r="Z300" s="26">
        <v>0.01</v>
      </c>
      <c r="AA300" s="26">
        <v>8.5000000000000006E-2</v>
      </c>
      <c r="AB300" s="26">
        <v>0.91</v>
      </c>
      <c r="AC300" s="26">
        <v>0</v>
      </c>
      <c r="AD300" s="26">
        <v>5.0000000000000001E-3</v>
      </c>
      <c r="AE300" s="26">
        <v>0.92</v>
      </c>
      <c r="AF300" s="26">
        <v>0</v>
      </c>
      <c r="AG300" s="26">
        <v>5.0000000000000001E-3</v>
      </c>
      <c r="AH300" s="26">
        <v>1.0549999999999999</v>
      </c>
      <c r="AI300" s="26">
        <v>0</v>
      </c>
      <c r="AJ300" s="26">
        <v>5.0000000000000001E-3</v>
      </c>
      <c r="AK300" s="26">
        <v>0.97250000000000003</v>
      </c>
      <c r="AL300" s="26">
        <v>0</v>
      </c>
      <c r="AM300" s="26">
        <v>5.0000000000000001E-3</v>
      </c>
      <c r="AN300" s="26">
        <v>0.94499999999999995</v>
      </c>
      <c r="AO300" s="26">
        <v>0</v>
      </c>
      <c r="AP300" s="26">
        <v>5.0000000000000001E-3</v>
      </c>
      <c r="AQ300" s="26">
        <v>1.075</v>
      </c>
      <c r="AR300" s="26">
        <v>0</v>
      </c>
      <c r="AS300" s="26">
        <v>0</v>
      </c>
      <c r="AT300" s="26">
        <v>0.6875</v>
      </c>
      <c r="AU300" s="26">
        <v>0</v>
      </c>
      <c r="AV300" s="26">
        <v>0</v>
      </c>
      <c r="AW300" s="26">
        <v>0.45</v>
      </c>
      <c r="AX300" s="26">
        <v>0</v>
      </c>
      <c r="AY300" s="26">
        <v>5.0000000000000001E-3</v>
      </c>
      <c r="AZ300" s="26">
        <v>0.96250000000000002</v>
      </c>
      <c r="BA300" s="26">
        <v>0</v>
      </c>
      <c r="BB300" s="26">
        <v>5.0000000000000001E-3</v>
      </c>
      <c r="BC300" s="26">
        <v>1.0249999999999999</v>
      </c>
      <c r="BD300" s="26">
        <v>0</v>
      </c>
      <c r="BE300" s="26">
        <v>0</v>
      </c>
      <c r="BF300" s="26">
        <v>0.315</v>
      </c>
      <c r="BG300" s="26">
        <v>0</v>
      </c>
      <c r="BH300" s="26">
        <v>1.4999999999999999E-2</v>
      </c>
      <c r="BI300" s="26">
        <v>0.92500000000000004</v>
      </c>
      <c r="BJ300" s="26">
        <v>0</v>
      </c>
      <c r="BK300" s="26">
        <v>0.02</v>
      </c>
      <c r="BL300" s="26">
        <v>1.0774999999999999</v>
      </c>
      <c r="BM300" s="26">
        <v>0</v>
      </c>
      <c r="BN300" s="26">
        <v>0.02</v>
      </c>
      <c r="BO300" s="26">
        <v>1.2875000000000001</v>
      </c>
      <c r="BP300" s="26">
        <v>0</v>
      </c>
      <c r="BQ300" s="26">
        <v>9.5000000000000001E-2</v>
      </c>
      <c r="BR300" s="26">
        <v>0.77</v>
      </c>
      <c r="BS300" s="26">
        <v>2.5000000000000001E-3</v>
      </c>
      <c r="BT300" s="26">
        <v>7.4999999999999997E-2</v>
      </c>
      <c r="BU300" s="26">
        <v>0.51</v>
      </c>
      <c r="BV300" s="26">
        <v>0</v>
      </c>
      <c r="BW300" s="26">
        <v>0.08</v>
      </c>
      <c r="BX300" s="26">
        <v>0.44500000000000001</v>
      </c>
      <c r="BY300" s="26">
        <v>0</v>
      </c>
      <c r="BZ300" s="26">
        <v>0.05</v>
      </c>
      <c r="CA300" s="26">
        <v>0.30499999999999999</v>
      </c>
      <c r="CB300" s="26">
        <v>0</v>
      </c>
      <c r="CC300" s="26">
        <v>0.03</v>
      </c>
      <c r="CD300" s="26">
        <v>0.23</v>
      </c>
      <c r="CE300" s="26">
        <v>0.01</v>
      </c>
      <c r="CF300" s="26">
        <v>7.4999999999999997E-2</v>
      </c>
      <c r="CG300" s="26">
        <v>0.95250000000000001</v>
      </c>
      <c r="CH300" s="26">
        <v>0.01</v>
      </c>
      <c r="CI300" s="26">
        <v>0.09</v>
      </c>
      <c r="CJ300" s="26">
        <v>0.60250000000000004</v>
      </c>
    </row>
    <row r="301" spans="1:88" x14ac:dyDescent="0.3">
      <c r="A301" t="s">
        <v>380</v>
      </c>
      <c r="B301" s="26">
        <v>0.01</v>
      </c>
      <c r="C301" s="26">
        <v>0.55000000000000004</v>
      </c>
      <c r="D301" s="26">
        <v>2.2599999999999998</v>
      </c>
      <c r="E301" s="26">
        <v>3.2500000000000001E-2</v>
      </c>
      <c r="F301" s="26">
        <v>0.45</v>
      </c>
      <c r="G301" s="26">
        <v>2.12</v>
      </c>
      <c r="H301" s="26">
        <v>0.06</v>
      </c>
      <c r="I301" s="26">
        <v>0.36499999999999999</v>
      </c>
      <c r="J301" s="26">
        <v>1.7324999999999999</v>
      </c>
      <c r="K301" s="26">
        <v>0</v>
      </c>
      <c r="L301" s="26">
        <v>8.5000000000000006E-2</v>
      </c>
      <c r="M301" s="26">
        <v>0.96750000000000003</v>
      </c>
      <c r="N301" s="26">
        <v>0</v>
      </c>
      <c r="O301" s="26">
        <v>0.11</v>
      </c>
      <c r="P301" s="26">
        <v>1.0175000000000001</v>
      </c>
      <c r="Q301" s="26">
        <v>7.0000000000000007E-2</v>
      </c>
      <c r="R301" s="26">
        <v>0.35</v>
      </c>
      <c r="S301" s="26">
        <v>1.345</v>
      </c>
      <c r="T301" s="26">
        <v>7.0000000000000007E-2</v>
      </c>
      <c r="U301" s="26">
        <v>0.34499999999999997</v>
      </c>
      <c r="V301" s="26">
        <v>1.3075000000000001</v>
      </c>
      <c r="W301" s="26">
        <v>0.05</v>
      </c>
      <c r="X301" s="26">
        <v>0.3</v>
      </c>
      <c r="Y301" s="26">
        <v>1.105</v>
      </c>
      <c r="Z301" s="26">
        <v>0.04</v>
      </c>
      <c r="AA301" s="26">
        <v>0.24</v>
      </c>
      <c r="AB301" s="26">
        <v>1.155</v>
      </c>
      <c r="AC301" s="26">
        <v>0</v>
      </c>
      <c r="AD301" s="26">
        <v>7.0000000000000007E-2</v>
      </c>
      <c r="AE301" s="26">
        <v>2.2149999999999999</v>
      </c>
      <c r="AF301" s="26">
        <v>0</v>
      </c>
      <c r="AG301" s="26">
        <v>7.0000000000000007E-2</v>
      </c>
      <c r="AH301" s="26">
        <v>2.15</v>
      </c>
      <c r="AI301" s="26">
        <v>0</v>
      </c>
      <c r="AJ301" s="26">
        <v>5.5E-2</v>
      </c>
      <c r="AK301" s="26">
        <v>1.8225</v>
      </c>
      <c r="AL301" s="26">
        <v>0</v>
      </c>
      <c r="AM301" s="26">
        <v>5.5E-2</v>
      </c>
      <c r="AN301" s="26">
        <v>1.7725</v>
      </c>
      <c r="AO301" s="26">
        <v>0</v>
      </c>
      <c r="AP301" s="26">
        <v>4.4999999999999998E-2</v>
      </c>
      <c r="AQ301" s="26">
        <v>1.2675000000000001</v>
      </c>
      <c r="AR301" s="26">
        <v>0</v>
      </c>
      <c r="AS301" s="26">
        <v>0.01</v>
      </c>
      <c r="AT301" s="26">
        <v>2.5150000000000001</v>
      </c>
      <c r="AU301" s="26">
        <v>0</v>
      </c>
      <c r="AV301" s="26">
        <v>1.4999999999999999E-2</v>
      </c>
      <c r="AW301" s="26">
        <v>1.7825</v>
      </c>
      <c r="AX301" s="26">
        <v>0</v>
      </c>
      <c r="AY301" s="26">
        <v>0.05</v>
      </c>
      <c r="AZ301" s="26">
        <v>1.5175000000000001</v>
      </c>
      <c r="BA301" s="26">
        <v>0</v>
      </c>
      <c r="BB301" s="26">
        <v>0.05</v>
      </c>
      <c r="BC301" s="26">
        <v>1.4875</v>
      </c>
      <c r="BD301" s="26">
        <v>0</v>
      </c>
      <c r="BE301" s="26">
        <v>0</v>
      </c>
      <c r="BF301" s="26">
        <v>0.34250000000000003</v>
      </c>
      <c r="BG301" s="26">
        <v>0</v>
      </c>
      <c r="BH301" s="26">
        <v>0.04</v>
      </c>
      <c r="BI301" s="26">
        <v>1.2725</v>
      </c>
      <c r="BJ301" s="26">
        <v>0</v>
      </c>
      <c r="BK301" s="26">
        <v>7.0000000000000007E-2</v>
      </c>
      <c r="BL301" s="26">
        <v>0.94499999999999995</v>
      </c>
      <c r="BM301" s="26">
        <v>0</v>
      </c>
      <c r="BN301" s="26">
        <v>7.0000000000000007E-2</v>
      </c>
      <c r="BO301" s="26">
        <v>0.96750000000000003</v>
      </c>
      <c r="BP301" s="26">
        <v>1.2500000000000001E-2</v>
      </c>
      <c r="BQ301" s="26">
        <v>0.245</v>
      </c>
      <c r="BR301" s="26">
        <v>1.1950000000000001</v>
      </c>
      <c r="BS301" s="26">
        <v>1.2500000000000001E-2</v>
      </c>
      <c r="BT301" s="26">
        <v>0.16</v>
      </c>
      <c r="BU301" s="26">
        <v>1.1575</v>
      </c>
      <c r="BV301" s="26">
        <v>0.02</v>
      </c>
      <c r="BW301" s="26">
        <v>0.13</v>
      </c>
      <c r="BX301" s="26">
        <v>0.98250000000000004</v>
      </c>
      <c r="BY301" s="26">
        <v>0.01</v>
      </c>
      <c r="BZ301" s="26">
        <v>0.105</v>
      </c>
      <c r="CA301" s="26">
        <v>0.66500000000000004</v>
      </c>
      <c r="CB301" s="26">
        <v>0.01</v>
      </c>
      <c r="CC301" s="26">
        <v>6.5000000000000002E-2</v>
      </c>
      <c r="CD301" s="26">
        <v>0.65500000000000003</v>
      </c>
      <c r="CE301" s="26">
        <v>0.03</v>
      </c>
      <c r="CF301" s="26">
        <v>0.13500000000000001</v>
      </c>
      <c r="CG301" s="26">
        <v>0.88249999999999995</v>
      </c>
      <c r="CH301" s="26">
        <v>0.02</v>
      </c>
      <c r="CI301" s="26">
        <v>0.13</v>
      </c>
      <c r="CJ301" s="26">
        <v>0.91249999999999998</v>
      </c>
    </row>
    <row r="302" spans="1:88" x14ac:dyDescent="0.3">
      <c r="A302" t="s">
        <v>120</v>
      </c>
      <c r="B302" s="26">
        <v>0</v>
      </c>
      <c r="C302" s="26">
        <v>0.56999999999999995</v>
      </c>
      <c r="D302" s="26">
        <v>2.46</v>
      </c>
      <c r="E302" s="26">
        <v>0.01</v>
      </c>
      <c r="F302" s="26">
        <v>0.4</v>
      </c>
      <c r="G302" s="26">
        <v>2.2324999999999999</v>
      </c>
      <c r="H302" s="26">
        <v>1.2500000000000001E-2</v>
      </c>
      <c r="I302" s="26">
        <v>0.35499999999999998</v>
      </c>
      <c r="J302" s="26">
        <v>1.8125</v>
      </c>
      <c r="K302" s="26">
        <v>0</v>
      </c>
      <c r="L302" s="26">
        <v>5.5E-2</v>
      </c>
      <c r="M302" s="26">
        <v>0.74250000000000005</v>
      </c>
      <c r="N302" s="26">
        <v>0</v>
      </c>
      <c r="O302" s="26">
        <v>0.06</v>
      </c>
      <c r="P302" s="26">
        <v>0.71750000000000003</v>
      </c>
      <c r="Q302" s="26">
        <v>2.2499999999999999E-2</v>
      </c>
      <c r="R302" s="26">
        <v>0.32500000000000001</v>
      </c>
      <c r="S302" s="26">
        <v>1.3274999999999999</v>
      </c>
      <c r="T302" s="26">
        <v>2.2499999999999999E-2</v>
      </c>
      <c r="U302" s="26">
        <v>0.315</v>
      </c>
      <c r="V302" s="26">
        <v>1.2875000000000001</v>
      </c>
      <c r="W302" s="26">
        <v>1.2500000000000001E-2</v>
      </c>
      <c r="X302" s="26">
        <v>0.27500000000000002</v>
      </c>
      <c r="Y302" s="26">
        <v>1.0825</v>
      </c>
      <c r="Z302" s="26">
        <v>0.02</v>
      </c>
      <c r="AA302" s="26">
        <v>0.23</v>
      </c>
      <c r="AB302" s="26">
        <v>0.96499999999999997</v>
      </c>
      <c r="AC302" s="26">
        <v>0</v>
      </c>
      <c r="AD302" s="26">
        <v>0.04</v>
      </c>
      <c r="AE302" s="26">
        <v>1.6</v>
      </c>
      <c r="AF302" s="26">
        <v>0</v>
      </c>
      <c r="AG302" s="26">
        <v>0.04</v>
      </c>
      <c r="AH302" s="26">
        <v>1.4650000000000001</v>
      </c>
      <c r="AI302" s="26">
        <v>0</v>
      </c>
      <c r="AJ302" s="26">
        <v>4.4999999999999998E-2</v>
      </c>
      <c r="AK302" s="26">
        <v>1.2324999999999999</v>
      </c>
      <c r="AL302" s="26">
        <v>0</v>
      </c>
      <c r="AM302" s="26">
        <v>4.4999999999999998E-2</v>
      </c>
      <c r="AN302" s="26">
        <v>1.2024999999999999</v>
      </c>
      <c r="AO302" s="26">
        <v>0</v>
      </c>
      <c r="AP302" s="26">
        <v>4.4999999999999998E-2</v>
      </c>
      <c r="AQ302" s="26">
        <v>0.87250000000000005</v>
      </c>
      <c r="AR302" s="26">
        <v>0</v>
      </c>
      <c r="AS302" s="26">
        <v>0.01</v>
      </c>
      <c r="AT302" s="26">
        <v>1.9675</v>
      </c>
      <c r="AU302" s="26">
        <v>0</v>
      </c>
      <c r="AV302" s="26">
        <v>1.4999999999999999E-2</v>
      </c>
      <c r="AW302" s="26">
        <v>1.2675000000000001</v>
      </c>
      <c r="AX302" s="26">
        <v>0</v>
      </c>
      <c r="AY302" s="26">
        <v>5.5E-2</v>
      </c>
      <c r="AZ302" s="26">
        <v>1.0125</v>
      </c>
      <c r="BA302" s="26">
        <v>0</v>
      </c>
      <c r="BB302" s="26">
        <v>5.5E-2</v>
      </c>
      <c r="BC302" s="26">
        <v>0.99250000000000005</v>
      </c>
      <c r="BD302" s="26">
        <v>0</v>
      </c>
      <c r="BE302" s="26">
        <v>0</v>
      </c>
      <c r="BF302" s="26">
        <v>0.23499999999999999</v>
      </c>
      <c r="BG302" s="26">
        <v>0</v>
      </c>
      <c r="BH302" s="26">
        <v>0.09</v>
      </c>
      <c r="BI302" s="26">
        <v>0.92500000000000004</v>
      </c>
      <c r="BJ302" s="26">
        <v>0</v>
      </c>
      <c r="BK302" s="26">
        <v>7.0000000000000007E-2</v>
      </c>
      <c r="BL302" s="26">
        <v>0.57750000000000001</v>
      </c>
      <c r="BM302" s="26">
        <v>0</v>
      </c>
      <c r="BN302" s="26">
        <v>0.06</v>
      </c>
      <c r="BO302" s="26">
        <v>0.6875</v>
      </c>
      <c r="BP302" s="26">
        <v>0.01</v>
      </c>
      <c r="BQ302" s="26">
        <v>0.18</v>
      </c>
      <c r="BR302" s="26">
        <v>0.83499999999999996</v>
      </c>
      <c r="BS302" s="26">
        <v>2.2499999999999999E-2</v>
      </c>
      <c r="BT302" s="26">
        <v>0.14499999999999999</v>
      </c>
      <c r="BU302" s="26">
        <v>0.60750000000000004</v>
      </c>
      <c r="BV302" s="26">
        <v>2.5000000000000001E-2</v>
      </c>
      <c r="BW302" s="26">
        <v>0.155</v>
      </c>
      <c r="BX302" s="26">
        <v>0.54</v>
      </c>
      <c r="BY302" s="26">
        <v>2.2499999999999999E-2</v>
      </c>
      <c r="BZ302" s="26">
        <v>0.105</v>
      </c>
      <c r="CA302" s="26">
        <v>0.3775</v>
      </c>
      <c r="CB302" s="26">
        <v>0.01</v>
      </c>
      <c r="CC302" s="26">
        <v>7.4999999999999997E-2</v>
      </c>
      <c r="CD302" s="26">
        <v>0.35249999999999998</v>
      </c>
      <c r="CE302" s="26">
        <v>2.2499999999999999E-2</v>
      </c>
      <c r="CF302" s="26">
        <v>0.21</v>
      </c>
      <c r="CG302" s="26">
        <v>0.74</v>
      </c>
      <c r="CH302" s="26">
        <v>2.2499999999999999E-2</v>
      </c>
      <c r="CI302" s="26">
        <v>0.17</v>
      </c>
      <c r="CJ302" s="26">
        <v>0.6825</v>
      </c>
    </row>
    <row r="303" spans="1:88" x14ac:dyDescent="0.3">
      <c r="A303" t="s">
        <v>381</v>
      </c>
      <c r="B303" s="26">
        <v>0</v>
      </c>
      <c r="C303" s="26">
        <v>0.24</v>
      </c>
      <c r="D303" s="26">
        <v>2.0950000000000002</v>
      </c>
      <c r="E303" s="26">
        <v>0.01</v>
      </c>
      <c r="F303" s="26">
        <v>0.155</v>
      </c>
      <c r="G303" s="26">
        <v>1.53</v>
      </c>
      <c r="H303" s="26">
        <v>0.02</v>
      </c>
      <c r="I303" s="26">
        <v>0.155</v>
      </c>
      <c r="J303" s="26">
        <v>1.2524999999999999</v>
      </c>
      <c r="K303" s="26">
        <v>0</v>
      </c>
      <c r="L303" s="26">
        <v>0.08</v>
      </c>
      <c r="M303" s="26">
        <v>0.40749999999999997</v>
      </c>
      <c r="N303" s="26">
        <v>0</v>
      </c>
      <c r="O303" s="26">
        <v>9.5000000000000001E-2</v>
      </c>
      <c r="P303" s="26">
        <v>0.39750000000000002</v>
      </c>
      <c r="Q303" s="26">
        <v>2.5000000000000001E-2</v>
      </c>
      <c r="R303" s="26">
        <v>0.19500000000000001</v>
      </c>
      <c r="S303" s="26">
        <v>0.93500000000000005</v>
      </c>
      <c r="T303" s="26">
        <v>2.2499999999999999E-2</v>
      </c>
      <c r="U303" s="26">
        <v>0.19</v>
      </c>
      <c r="V303" s="26">
        <v>0.90500000000000003</v>
      </c>
      <c r="W303" s="26">
        <v>0.03</v>
      </c>
      <c r="X303" s="26">
        <v>0.16</v>
      </c>
      <c r="Y303" s="26">
        <v>0.73750000000000004</v>
      </c>
      <c r="Z303" s="26">
        <v>0.03</v>
      </c>
      <c r="AA303" s="26">
        <v>0.17</v>
      </c>
      <c r="AB303" s="26">
        <v>0.71750000000000003</v>
      </c>
      <c r="AC303" s="26">
        <v>0</v>
      </c>
      <c r="AD303" s="26">
        <v>2.5000000000000001E-2</v>
      </c>
      <c r="AE303" s="26">
        <v>0.66500000000000004</v>
      </c>
      <c r="AF303" s="26">
        <v>0</v>
      </c>
      <c r="AG303" s="26">
        <v>3.5000000000000003E-2</v>
      </c>
      <c r="AH303" s="26">
        <v>0.65749999999999997</v>
      </c>
      <c r="AI303" s="26">
        <v>0</v>
      </c>
      <c r="AJ303" s="26">
        <v>2.5000000000000001E-2</v>
      </c>
      <c r="AK303" s="26">
        <v>0.55000000000000004</v>
      </c>
      <c r="AL303" s="26">
        <v>0</v>
      </c>
      <c r="AM303" s="26">
        <v>2.5000000000000001E-2</v>
      </c>
      <c r="AN303" s="26">
        <v>0.54</v>
      </c>
      <c r="AO303" s="26">
        <v>0</v>
      </c>
      <c r="AP303" s="26">
        <v>2.5000000000000001E-2</v>
      </c>
      <c r="AQ303" s="26">
        <v>0.40500000000000003</v>
      </c>
      <c r="AR303" s="26">
        <v>0</v>
      </c>
      <c r="AS303" s="26">
        <v>0.01</v>
      </c>
      <c r="AT303" s="26">
        <v>0.14000000000000001</v>
      </c>
      <c r="AU303" s="26">
        <v>0</v>
      </c>
      <c r="AV303" s="26">
        <v>0.01</v>
      </c>
      <c r="AW303" s="26">
        <v>0.125</v>
      </c>
      <c r="AX303" s="26">
        <v>0</v>
      </c>
      <c r="AY303" s="26">
        <v>3.5000000000000003E-2</v>
      </c>
      <c r="AZ303" s="26">
        <v>0.52500000000000002</v>
      </c>
      <c r="BA303" s="26">
        <v>0</v>
      </c>
      <c r="BB303" s="26">
        <v>3.5000000000000003E-2</v>
      </c>
      <c r="BC303" s="26">
        <v>0.51500000000000001</v>
      </c>
      <c r="BD303" s="26">
        <v>0</v>
      </c>
      <c r="BE303" s="26">
        <v>0</v>
      </c>
      <c r="BF303" s="26">
        <v>0.1</v>
      </c>
      <c r="BG303" s="26">
        <v>0</v>
      </c>
      <c r="BH303" s="26">
        <v>4.4999999999999998E-2</v>
      </c>
      <c r="BI303" s="26">
        <v>0.45500000000000002</v>
      </c>
      <c r="BJ303" s="26">
        <v>0</v>
      </c>
      <c r="BK303" s="26">
        <v>0.03</v>
      </c>
      <c r="BL303" s="26">
        <v>0.38250000000000001</v>
      </c>
      <c r="BM303" s="26">
        <v>0</v>
      </c>
      <c r="BN303" s="26">
        <v>0.03</v>
      </c>
      <c r="BO303" s="26">
        <v>0.34499999999999997</v>
      </c>
      <c r="BP303" s="26">
        <v>0.01</v>
      </c>
      <c r="BQ303" s="26">
        <v>0.12</v>
      </c>
      <c r="BR303" s="26">
        <v>0.5</v>
      </c>
      <c r="BS303" s="26">
        <v>1.2500000000000001E-2</v>
      </c>
      <c r="BT303" s="26">
        <v>9.5000000000000001E-2</v>
      </c>
      <c r="BU303" s="26">
        <v>0.42499999999999999</v>
      </c>
      <c r="BV303" s="26">
        <v>0.01</v>
      </c>
      <c r="BW303" s="26">
        <v>0.1</v>
      </c>
      <c r="BX303" s="26">
        <v>0.33750000000000002</v>
      </c>
      <c r="BY303" s="26">
        <v>0.01</v>
      </c>
      <c r="BZ303" s="26">
        <v>0.1</v>
      </c>
      <c r="CA303" s="26">
        <v>0.28999999999999998</v>
      </c>
      <c r="CB303" s="26">
        <v>2.5000000000000001E-3</v>
      </c>
      <c r="CC303" s="26">
        <v>0.06</v>
      </c>
      <c r="CD303" s="26">
        <v>0.19750000000000001</v>
      </c>
      <c r="CE303" s="26">
        <v>1.2500000000000001E-2</v>
      </c>
      <c r="CF303" s="26">
        <v>0.125</v>
      </c>
      <c r="CG303" s="26">
        <v>0.57499999999999996</v>
      </c>
      <c r="CH303" s="26">
        <v>1.2500000000000001E-2</v>
      </c>
      <c r="CI303" s="26">
        <v>0.11</v>
      </c>
      <c r="CJ303" s="26">
        <v>0.55249999999999999</v>
      </c>
    </row>
    <row r="304" spans="1:88" x14ac:dyDescent="0.3">
      <c r="A304" t="s">
        <v>382</v>
      </c>
      <c r="B304" s="26">
        <v>0</v>
      </c>
      <c r="C304" s="26">
        <v>0.18</v>
      </c>
      <c r="D304" s="26">
        <v>0.98750000000000004</v>
      </c>
      <c r="E304" s="26">
        <v>0.01</v>
      </c>
      <c r="F304" s="26">
        <v>0.14499999999999999</v>
      </c>
      <c r="G304" s="26">
        <v>0.90249999999999997</v>
      </c>
      <c r="H304" s="26">
        <v>0.01</v>
      </c>
      <c r="I304" s="26">
        <v>0.125</v>
      </c>
      <c r="J304" s="26">
        <v>0.75</v>
      </c>
      <c r="K304" s="26">
        <v>0</v>
      </c>
      <c r="L304" s="26">
        <v>0.05</v>
      </c>
      <c r="M304" s="26">
        <v>0.63</v>
      </c>
      <c r="N304" s="26">
        <v>0</v>
      </c>
      <c r="O304" s="26">
        <v>4.4999999999999998E-2</v>
      </c>
      <c r="P304" s="26">
        <v>0.61250000000000004</v>
      </c>
      <c r="Q304" s="26">
        <v>0.01</v>
      </c>
      <c r="R304" s="26">
        <v>0.13</v>
      </c>
      <c r="S304" s="26">
        <v>0.745</v>
      </c>
      <c r="T304" s="26">
        <v>0.01</v>
      </c>
      <c r="U304" s="26">
        <v>0.125</v>
      </c>
      <c r="V304" s="26">
        <v>0.75749999999999995</v>
      </c>
      <c r="W304" s="26">
        <v>0.01</v>
      </c>
      <c r="X304" s="26">
        <v>0.14000000000000001</v>
      </c>
      <c r="Y304" s="26">
        <v>0.625</v>
      </c>
      <c r="Z304" s="26">
        <v>0.01</v>
      </c>
      <c r="AA304" s="26">
        <v>0.13500000000000001</v>
      </c>
      <c r="AB304" s="26">
        <v>0.505</v>
      </c>
      <c r="AC304" s="26">
        <v>0</v>
      </c>
      <c r="AD304" s="26">
        <v>0.03</v>
      </c>
      <c r="AE304" s="26">
        <v>1.2524999999999999</v>
      </c>
      <c r="AF304" s="26">
        <v>0</v>
      </c>
      <c r="AG304" s="26">
        <v>3.5000000000000003E-2</v>
      </c>
      <c r="AH304" s="26">
        <v>1.23</v>
      </c>
      <c r="AI304" s="26">
        <v>0</v>
      </c>
      <c r="AJ304" s="26">
        <v>0.03</v>
      </c>
      <c r="AK304" s="26">
        <v>1.0375000000000001</v>
      </c>
      <c r="AL304" s="26">
        <v>0</v>
      </c>
      <c r="AM304" s="26">
        <v>0.03</v>
      </c>
      <c r="AN304" s="26">
        <v>1.01</v>
      </c>
      <c r="AO304" s="26">
        <v>0</v>
      </c>
      <c r="AP304" s="26">
        <v>0.05</v>
      </c>
      <c r="AQ304" s="26">
        <v>0.80249999999999999</v>
      </c>
      <c r="AR304" s="26">
        <v>0</v>
      </c>
      <c r="AS304" s="26">
        <v>0.02</v>
      </c>
      <c r="AT304" s="26">
        <v>1.8325</v>
      </c>
      <c r="AU304" s="26">
        <v>0</v>
      </c>
      <c r="AV304" s="26">
        <v>0.01</v>
      </c>
      <c r="AW304" s="26">
        <v>1.08</v>
      </c>
      <c r="AX304" s="26">
        <v>0</v>
      </c>
      <c r="AY304" s="26">
        <v>0.05</v>
      </c>
      <c r="AZ304" s="26">
        <v>1.1625000000000001</v>
      </c>
      <c r="BA304" s="26">
        <v>0</v>
      </c>
      <c r="BB304" s="26">
        <v>5.5E-2</v>
      </c>
      <c r="BC304" s="26">
        <v>1.1425000000000001</v>
      </c>
      <c r="BD304" s="26">
        <v>0</v>
      </c>
      <c r="BE304" s="26">
        <v>0</v>
      </c>
      <c r="BF304" s="26">
        <v>0.1</v>
      </c>
      <c r="BG304" s="26">
        <v>0</v>
      </c>
      <c r="BH304" s="26">
        <v>5.5E-2</v>
      </c>
      <c r="BI304" s="26">
        <v>0.97</v>
      </c>
      <c r="BJ304" s="26">
        <v>0</v>
      </c>
      <c r="BK304" s="26">
        <v>5.5E-2</v>
      </c>
      <c r="BL304" s="26">
        <v>0.63249999999999995</v>
      </c>
      <c r="BM304" s="26">
        <v>0</v>
      </c>
      <c r="BN304" s="26">
        <v>4.4999999999999998E-2</v>
      </c>
      <c r="BO304" s="26">
        <v>0.76</v>
      </c>
      <c r="BP304" s="26">
        <v>0</v>
      </c>
      <c r="BQ304" s="26">
        <v>7.4999999999999997E-2</v>
      </c>
      <c r="BR304" s="26">
        <v>0.4</v>
      </c>
      <c r="BS304" s="26">
        <v>2.5000000000000001E-3</v>
      </c>
      <c r="BT304" s="26">
        <v>4.4999999999999998E-2</v>
      </c>
      <c r="BU304" s="26">
        <v>0.28249999999999997</v>
      </c>
      <c r="BV304" s="26">
        <v>2.5000000000000001E-3</v>
      </c>
      <c r="BW304" s="26">
        <v>0.04</v>
      </c>
      <c r="BX304" s="26">
        <v>0.28249999999999997</v>
      </c>
      <c r="BY304" s="26">
        <v>0</v>
      </c>
      <c r="BZ304" s="26">
        <v>0.04</v>
      </c>
      <c r="CA304" s="26">
        <v>0.20250000000000001</v>
      </c>
      <c r="CB304" s="26">
        <v>0</v>
      </c>
      <c r="CC304" s="26">
        <v>2.5000000000000001E-2</v>
      </c>
      <c r="CD304" s="26">
        <v>0.2175</v>
      </c>
      <c r="CE304" s="26">
        <v>0.01</v>
      </c>
      <c r="CF304" s="26">
        <v>0.125</v>
      </c>
      <c r="CG304" s="26">
        <v>0.67</v>
      </c>
      <c r="CH304" s="26">
        <v>0.01</v>
      </c>
      <c r="CI304" s="26">
        <v>0.08</v>
      </c>
      <c r="CJ304" s="26">
        <v>0.54</v>
      </c>
    </row>
    <row r="305" spans="1:88" x14ac:dyDescent="0.3">
      <c r="A305" t="s">
        <v>383</v>
      </c>
      <c r="B305" s="26">
        <v>0</v>
      </c>
      <c r="C305" s="26">
        <v>0.19</v>
      </c>
      <c r="D305" s="26">
        <v>1.71</v>
      </c>
      <c r="E305" s="26">
        <v>2.5000000000000001E-3</v>
      </c>
      <c r="F305" s="26">
        <v>0.17499999999999999</v>
      </c>
      <c r="G305" s="26">
        <v>1.3875</v>
      </c>
      <c r="H305" s="26">
        <v>2.5000000000000001E-3</v>
      </c>
      <c r="I305" s="26">
        <v>0.19500000000000001</v>
      </c>
      <c r="J305" s="26">
        <v>1.2749999999999999</v>
      </c>
      <c r="K305" s="26">
        <v>0</v>
      </c>
      <c r="L305" s="26">
        <v>7.0000000000000007E-2</v>
      </c>
      <c r="M305" s="26">
        <v>0.63749999999999996</v>
      </c>
      <c r="N305" s="26">
        <v>0</v>
      </c>
      <c r="O305" s="26">
        <v>0.08</v>
      </c>
      <c r="P305" s="26">
        <v>0.57750000000000001</v>
      </c>
      <c r="Q305" s="26">
        <v>0.01</v>
      </c>
      <c r="R305" s="26">
        <v>0.2</v>
      </c>
      <c r="S305" s="26">
        <v>1.1775</v>
      </c>
      <c r="T305" s="26">
        <v>0.01</v>
      </c>
      <c r="U305" s="26">
        <v>0.2</v>
      </c>
      <c r="V305" s="26">
        <v>1.1499999999999999</v>
      </c>
      <c r="W305" s="26">
        <v>1.2500000000000001E-2</v>
      </c>
      <c r="X305" s="26">
        <v>0.16</v>
      </c>
      <c r="Y305" s="26">
        <v>0.9425</v>
      </c>
      <c r="Z305" s="26">
        <v>0.01</v>
      </c>
      <c r="AA305" s="26">
        <v>0.13</v>
      </c>
      <c r="AB305" s="26">
        <v>0.76249999999999996</v>
      </c>
      <c r="AC305" s="26">
        <v>0</v>
      </c>
      <c r="AD305" s="26">
        <v>0.02</v>
      </c>
      <c r="AE305" s="26">
        <v>0.51</v>
      </c>
      <c r="AF305" s="26">
        <v>0</v>
      </c>
      <c r="AG305" s="26">
        <v>1.4999999999999999E-2</v>
      </c>
      <c r="AH305" s="26">
        <v>0.59250000000000003</v>
      </c>
      <c r="AI305" s="26">
        <v>0</v>
      </c>
      <c r="AJ305" s="26">
        <v>0.02</v>
      </c>
      <c r="AK305" s="26">
        <v>0.505</v>
      </c>
      <c r="AL305" s="26">
        <v>0</v>
      </c>
      <c r="AM305" s="26">
        <v>0.02</v>
      </c>
      <c r="AN305" s="26">
        <v>0.48749999999999999</v>
      </c>
      <c r="AO305" s="26">
        <v>0</v>
      </c>
      <c r="AP305" s="26">
        <v>1.4999999999999999E-2</v>
      </c>
      <c r="AQ305" s="26">
        <v>0.4</v>
      </c>
      <c r="AR305" s="26">
        <v>0</v>
      </c>
      <c r="AS305" s="26">
        <v>0</v>
      </c>
      <c r="AT305" s="26">
        <v>0.1825</v>
      </c>
      <c r="AU305" s="26">
        <v>0</v>
      </c>
      <c r="AV305" s="26">
        <v>0</v>
      </c>
      <c r="AW305" s="26">
        <v>0.16750000000000001</v>
      </c>
      <c r="AX305" s="26">
        <v>0</v>
      </c>
      <c r="AY305" s="26">
        <v>0.02</v>
      </c>
      <c r="AZ305" s="26">
        <v>0.38500000000000001</v>
      </c>
      <c r="BA305" s="26">
        <v>0</v>
      </c>
      <c r="BB305" s="26">
        <v>0.02</v>
      </c>
      <c r="BC305" s="26">
        <v>0.38500000000000001</v>
      </c>
      <c r="BD305" s="26">
        <v>0</v>
      </c>
      <c r="BE305" s="26">
        <v>0</v>
      </c>
      <c r="BF305" s="26">
        <v>8.7499999999999994E-2</v>
      </c>
      <c r="BG305" s="26">
        <v>0</v>
      </c>
      <c r="BH305" s="26">
        <v>2.5000000000000001E-2</v>
      </c>
      <c r="BI305" s="26">
        <v>0.40500000000000003</v>
      </c>
      <c r="BJ305" s="26">
        <v>0</v>
      </c>
      <c r="BK305" s="26">
        <v>0.02</v>
      </c>
      <c r="BL305" s="26">
        <v>0.3775</v>
      </c>
      <c r="BM305" s="26">
        <v>0</v>
      </c>
      <c r="BN305" s="26">
        <v>0.02</v>
      </c>
      <c r="BO305" s="26">
        <v>0.32250000000000001</v>
      </c>
      <c r="BP305" s="26">
        <v>0</v>
      </c>
      <c r="BQ305" s="26">
        <v>0.125</v>
      </c>
      <c r="BR305" s="26">
        <v>0.67249999999999999</v>
      </c>
      <c r="BS305" s="26">
        <v>0.01</v>
      </c>
      <c r="BT305" s="26">
        <v>0.115</v>
      </c>
      <c r="BU305" s="26">
        <v>0.5625</v>
      </c>
      <c r="BV305" s="26">
        <v>1.2500000000000001E-2</v>
      </c>
      <c r="BW305" s="26">
        <v>0.09</v>
      </c>
      <c r="BX305" s="26">
        <v>0.53</v>
      </c>
      <c r="BY305" s="26">
        <v>0.01</v>
      </c>
      <c r="BZ305" s="26">
        <v>0.06</v>
      </c>
      <c r="CA305" s="26">
        <v>0.41749999999999998</v>
      </c>
      <c r="CB305" s="26">
        <v>0.01</v>
      </c>
      <c r="CC305" s="26">
        <v>0.05</v>
      </c>
      <c r="CD305" s="26">
        <v>0.23749999999999999</v>
      </c>
      <c r="CE305" s="26">
        <v>0.01</v>
      </c>
      <c r="CF305" s="26">
        <v>7.0000000000000007E-2</v>
      </c>
      <c r="CG305" s="26">
        <v>0.70250000000000001</v>
      </c>
      <c r="CH305" s="26">
        <v>0.02</v>
      </c>
      <c r="CI305" s="26">
        <v>8.5000000000000006E-2</v>
      </c>
      <c r="CJ305" s="26">
        <v>0.56999999999999995</v>
      </c>
    </row>
    <row r="306" spans="1:88" x14ac:dyDescent="0.3">
      <c r="A306" t="s">
        <v>384</v>
      </c>
      <c r="B306" s="26">
        <v>0.01</v>
      </c>
      <c r="C306" s="26">
        <v>0.30499999999999999</v>
      </c>
      <c r="D306" s="26">
        <v>2.5874999999999999</v>
      </c>
      <c r="E306" s="26">
        <v>0.03</v>
      </c>
      <c r="F306" s="26">
        <v>0.28999999999999998</v>
      </c>
      <c r="G306" s="26">
        <v>1.9850000000000001</v>
      </c>
      <c r="H306" s="26">
        <v>0.03</v>
      </c>
      <c r="I306" s="26">
        <v>0.245</v>
      </c>
      <c r="J306" s="26">
        <v>1.6825000000000001</v>
      </c>
      <c r="K306" s="26">
        <v>0</v>
      </c>
      <c r="L306" s="26">
        <v>4.4999999999999998E-2</v>
      </c>
      <c r="M306" s="26">
        <v>0.64</v>
      </c>
      <c r="N306" s="26">
        <v>0</v>
      </c>
      <c r="O306" s="26">
        <v>4.4999999999999998E-2</v>
      </c>
      <c r="P306" s="26">
        <v>0.63500000000000001</v>
      </c>
      <c r="Q306" s="26">
        <v>2.2499999999999999E-2</v>
      </c>
      <c r="R306" s="26">
        <v>0.19500000000000001</v>
      </c>
      <c r="S306" s="26">
        <v>1.4875</v>
      </c>
      <c r="T306" s="26">
        <v>2.2499999999999999E-2</v>
      </c>
      <c r="U306" s="26">
        <v>0.185</v>
      </c>
      <c r="V306" s="26">
        <v>1.4550000000000001</v>
      </c>
      <c r="W306" s="26">
        <v>2.2499999999999999E-2</v>
      </c>
      <c r="X306" s="26">
        <v>0.16</v>
      </c>
      <c r="Y306" s="26">
        <v>1.3125</v>
      </c>
      <c r="Z306" s="26">
        <v>0.02</v>
      </c>
      <c r="AA306" s="26">
        <v>0.14499999999999999</v>
      </c>
      <c r="AB306" s="26">
        <v>1.0874999999999999</v>
      </c>
      <c r="AC306" s="26">
        <v>0</v>
      </c>
      <c r="AD306" s="26">
        <v>4.4999999999999998E-2</v>
      </c>
      <c r="AE306" s="26">
        <v>0.62250000000000005</v>
      </c>
      <c r="AF306" s="26">
        <v>0</v>
      </c>
      <c r="AG306" s="26">
        <v>0.05</v>
      </c>
      <c r="AH306" s="26">
        <v>0.63500000000000001</v>
      </c>
      <c r="AI306" s="26">
        <v>0</v>
      </c>
      <c r="AJ306" s="26">
        <v>0.05</v>
      </c>
      <c r="AK306" s="26">
        <v>0.54500000000000004</v>
      </c>
      <c r="AL306" s="26">
        <v>0</v>
      </c>
      <c r="AM306" s="26">
        <v>0.05</v>
      </c>
      <c r="AN306" s="26">
        <v>0.52749999999999997</v>
      </c>
      <c r="AO306" s="26">
        <v>0</v>
      </c>
      <c r="AP306" s="26">
        <v>5.5E-2</v>
      </c>
      <c r="AQ306" s="26">
        <v>0.44</v>
      </c>
      <c r="AR306" s="26">
        <v>0</v>
      </c>
      <c r="AS306" s="26">
        <v>0</v>
      </c>
      <c r="AT306" s="26">
        <v>6.7500000000000004E-2</v>
      </c>
      <c r="AU306" s="26">
        <v>0</v>
      </c>
      <c r="AV306" s="26">
        <v>0</v>
      </c>
      <c r="AW306" s="26">
        <v>0.1275</v>
      </c>
      <c r="AX306" s="26">
        <v>0</v>
      </c>
      <c r="AY306" s="26">
        <v>0.05</v>
      </c>
      <c r="AZ306" s="26">
        <v>0.3725</v>
      </c>
      <c r="BA306" s="26">
        <v>0</v>
      </c>
      <c r="BB306" s="26">
        <v>4.4999999999999998E-2</v>
      </c>
      <c r="BC306" s="26">
        <v>0.36249999999999999</v>
      </c>
      <c r="BD306" s="26">
        <v>0</v>
      </c>
      <c r="BE306" s="26">
        <v>0</v>
      </c>
      <c r="BF306" s="26">
        <v>0.03</v>
      </c>
      <c r="BG306" s="26">
        <v>0</v>
      </c>
      <c r="BH306" s="26">
        <v>0.04</v>
      </c>
      <c r="BI306" s="26">
        <v>0.33250000000000002</v>
      </c>
      <c r="BJ306" s="26">
        <v>0</v>
      </c>
      <c r="BK306" s="26">
        <v>0.04</v>
      </c>
      <c r="BL306" s="26">
        <v>0.43</v>
      </c>
      <c r="BM306" s="26">
        <v>0</v>
      </c>
      <c r="BN306" s="26">
        <v>3.5000000000000003E-2</v>
      </c>
      <c r="BO306" s="26">
        <v>0.51</v>
      </c>
      <c r="BP306" s="26">
        <v>0.01</v>
      </c>
      <c r="BQ306" s="26">
        <v>0.11</v>
      </c>
      <c r="BR306" s="26">
        <v>1.2475000000000001</v>
      </c>
      <c r="BS306" s="26">
        <v>0.01</v>
      </c>
      <c r="BT306" s="26">
        <v>0.08</v>
      </c>
      <c r="BU306" s="26">
        <v>0.89</v>
      </c>
      <c r="BV306" s="26">
        <v>0.01</v>
      </c>
      <c r="BW306" s="26">
        <v>8.5000000000000006E-2</v>
      </c>
      <c r="BX306" s="26">
        <v>0.89500000000000002</v>
      </c>
      <c r="BY306" s="26">
        <v>0.01</v>
      </c>
      <c r="BZ306" s="26">
        <v>7.4999999999999997E-2</v>
      </c>
      <c r="CA306" s="26">
        <v>0.68500000000000005</v>
      </c>
      <c r="CB306" s="26">
        <v>0.01</v>
      </c>
      <c r="CC306" s="26">
        <v>5.5E-2</v>
      </c>
      <c r="CD306" s="26">
        <v>0.56499999999999995</v>
      </c>
      <c r="CE306" s="26">
        <v>0.01</v>
      </c>
      <c r="CF306" s="26">
        <v>0.105</v>
      </c>
      <c r="CG306" s="26">
        <v>0.65</v>
      </c>
      <c r="CH306" s="26">
        <v>0.02</v>
      </c>
      <c r="CI306" s="26">
        <v>8.5000000000000006E-2</v>
      </c>
      <c r="CJ306" s="26">
        <v>0.78</v>
      </c>
    </row>
    <row r="307" spans="1:88" x14ac:dyDescent="0.3">
      <c r="A307" t="s">
        <v>385</v>
      </c>
      <c r="B307" s="26">
        <v>0.01</v>
      </c>
      <c r="C307" s="26">
        <v>0.28999999999999998</v>
      </c>
      <c r="D307" s="26">
        <v>3.2725</v>
      </c>
      <c r="E307" s="26">
        <v>0.02</v>
      </c>
      <c r="F307" s="26">
        <v>0.185</v>
      </c>
      <c r="G307" s="26">
        <v>2.71</v>
      </c>
      <c r="H307" s="26">
        <v>0.02</v>
      </c>
      <c r="I307" s="26">
        <v>0.18</v>
      </c>
      <c r="J307" s="26">
        <v>2.2625000000000002</v>
      </c>
      <c r="K307" s="26">
        <v>0</v>
      </c>
      <c r="L307" s="26">
        <v>0.14000000000000001</v>
      </c>
      <c r="M307" s="26">
        <v>1.1125</v>
      </c>
      <c r="N307" s="26">
        <v>0</v>
      </c>
      <c r="O307" s="26">
        <v>0.115</v>
      </c>
      <c r="P307" s="26">
        <v>1.375</v>
      </c>
      <c r="Q307" s="26">
        <v>0.02</v>
      </c>
      <c r="R307" s="26">
        <v>0.16</v>
      </c>
      <c r="S307" s="26">
        <v>1.925</v>
      </c>
      <c r="T307" s="26">
        <v>0.02</v>
      </c>
      <c r="U307" s="26">
        <v>0.16500000000000001</v>
      </c>
      <c r="V307" s="26">
        <v>1.8925000000000001</v>
      </c>
      <c r="W307" s="26">
        <v>2.2499999999999999E-2</v>
      </c>
      <c r="X307" s="26">
        <v>0.18</v>
      </c>
      <c r="Y307" s="26">
        <v>1.5774999999999999</v>
      </c>
      <c r="Z307" s="26">
        <v>0.02</v>
      </c>
      <c r="AA307" s="26">
        <v>0.20499999999999999</v>
      </c>
      <c r="AB307" s="26">
        <v>1.4450000000000001</v>
      </c>
      <c r="AC307" s="26">
        <v>0</v>
      </c>
      <c r="AD307" s="26">
        <v>7.0000000000000007E-2</v>
      </c>
      <c r="AE307" s="26">
        <v>2.8224999999999998</v>
      </c>
      <c r="AF307" s="26">
        <v>0</v>
      </c>
      <c r="AG307" s="26">
        <v>6.5000000000000002E-2</v>
      </c>
      <c r="AH307" s="26">
        <v>2.6425000000000001</v>
      </c>
      <c r="AI307" s="26">
        <v>0</v>
      </c>
      <c r="AJ307" s="26">
        <v>6.5000000000000002E-2</v>
      </c>
      <c r="AK307" s="26">
        <v>2.3125</v>
      </c>
      <c r="AL307" s="26">
        <v>0</v>
      </c>
      <c r="AM307" s="26">
        <v>6.5000000000000002E-2</v>
      </c>
      <c r="AN307" s="26">
        <v>2.25</v>
      </c>
      <c r="AO307" s="26">
        <v>0</v>
      </c>
      <c r="AP307" s="26">
        <v>7.4999999999999997E-2</v>
      </c>
      <c r="AQ307" s="26">
        <v>1.6174999999999999</v>
      </c>
      <c r="AR307" s="26">
        <v>0</v>
      </c>
      <c r="AS307" s="26">
        <v>0.01</v>
      </c>
      <c r="AT307" s="26">
        <v>2.5299999999999998</v>
      </c>
      <c r="AU307" s="26">
        <v>0</v>
      </c>
      <c r="AV307" s="26">
        <v>0.01</v>
      </c>
      <c r="AW307" s="26">
        <v>1.4325000000000001</v>
      </c>
      <c r="AX307" s="26">
        <v>0</v>
      </c>
      <c r="AY307" s="26">
        <v>0.08</v>
      </c>
      <c r="AZ307" s="26">
        <v>1.57</v>
      </c>
      <c r="BA307" s="26">
        <v>0</v>
      </c>
      <c r="BB307" s="26">
        <v>8.5000000000000006E-2</v>
      </c>
      <c r="BC307" s="26">
        <v>1.54</v>
      </c>
      <c r="BD307" s="26">
        <v>0</v>
      </c>
      <c r="BE307" s="26">
        <v>0</v>
      </c>
      <c r="BF307" s="26">
        <v>0.18</v>
      </c>
      <c r="BG307" s="26">
        <v>0</v>
      </c>
      <c r="BH307" s="26">
        <v>8.5000000000000006E-2</v>
      </c>
      <c r="BI307" s="26">
        <v>1.335</v>
      </c>
      <c r="BJ307" s="26">
        <v>0</v>
      </c>
      <c r="BK307" s="26">
        <v>0.06</v>
      </c>
      <c r="BL307" s="26">
        <v>0.91</v>
      </c>
      <c r="BM307" s="26">
        <v>0</v>
      </c>
      <c r="BN307" s="26">
        <v>0.06</v>
      </c>
      <c r="BO307" s="26">
        <v>1.0075000000000001</v>
      </c>
      <c r="BP307" s="26">
        <v>0.01</v>
      </c>
      <c r="BQ307" s="26">
        <v>0.23499999999999999</v>
      </c>
      <c r="BR307" s="26">
        <v>1.4775</v>
      </c>
      <c r="BS307" s="26">
        <v>0.01</v>
      </c>
      <c r="BT307" s="26">
        <v>0.20499999999999999</v>
      </c>
      <c r="BU307" s="26">
        <v>1.21</v>
      </c>
      <c r="BV307" s="26">
        <v>0.01</v>
      </c>
      <c r="BW307" s="26">
        <v>0.185</v>
      </c>
      <c r="BX307" s="26">
        <v>1.1125</v>
      </c>
      <c r="BY307" s="26">
        <v>0.01</v>
      </c>
      <c r="BZ307" s="26">
        <v>0.125</v>
      </c>
      <c r="CA307" s="26">
        <v>0.70250000000000001</v>
      </c>
      <c r="CB307" s="26">
        <v>0.01</v>
      </c>
      <c r="CC307" s="26">
        <v>8.5000000000000006E-2</v>
      </c>
      <c r="CD307" s="26">
        <v>0.52249999999999996</v>
      </c>
      <c r="CE307" s="26">
        <v>0.02</v>
      </c>
      <c r="CF307" s="26">
        <v>0.19</v>
      </c>
      <c r="CG307" s="26">
        <v>1.0575000000000001</v>
      </c>
      <c r="CH307" s="26">
        <v>0.01</v>
      </c>
      <c r="CI307" s="26">
        <v>0.155</v>
      </c>
      <c r="CJ307" s="26">
        <v>0.88</v>
      </c>
    </row>
    <row r="308" spans="1:88" x14ac:dyDescent="0.3">
      <c r="A308" t="s">
        <v>386</v>
      </c>
      <c r="B308" s="26">
        <v>0.02</v>
      </c>
      <c r="C308" s="26">
        <v>0.46</v>
      </c>
      <c r="D308" s="26">
        <v>2.69</v>
      </c>
      <c r="E308" s="26">
        <v>0.02</v>
      </c>
      <c r="F308" s="26">
        <v>0.46</v>
      </c>
      <c r="G308" s="26">
        <v>1.8925000000000001</v>
      </c>
      <c r="H308" s="26">
        <v>0.02</v>
      </c>
      <c r="I308" s="26">
        <v>0.40500000000000003</v>
      </c>
      <c r="J308" s="26">
        <v>1.675</v>
      </c>
      <c r="K308" s="26">
        <v>0</v>
      </c>
      <c r="L308" s="26">
        <v>0.09</v>
      </c>
      <c r="M308" s="26">
        <v>0.84750000000000003</v>
      </c>
      <c r="N308" s="26">
        <v>0</v>
      </c>
      <c r="O308" s="26">
        <v>0.1</v>
      </c>
      <c r="P308" s="26">
        <v>0.79500000000000004</v>
      </c>
      <c r="Q308" s="26">
        <v>0.02</v>
      </c>
      <c r="R308" s="26">
        <v>0.32</v>
      </c>
      <c r="S308" s="26">
        <v>1.355</v>
      </c>
      <c r="T308" s="26">
        <v>0.02</v>
      </c>
      <c r="U308" s="26">
        <v>0.315</v>
      </c>
      <c r="V308" s="26">
        <v>1.3425</v>
      </c>
      <c r="W308" s="26">
        <v>0.02</v>
      </c>
      <c r="X308" s="26">
        <v>0.25</v>
      </c>
      <c r="Y308" s="26">
        <v>1.1399999999999999</v>
      </c>
      <c r="Z308" s="26">
        <v>0.02</v>
      </c>
      <c r="AA308" s="26">
        <v>0.215</v>
      </c>
      <c r="AB308" s="26">
        <v>1.1299999999999999</v>
      </c>
      <c r="AC308" s="26">
        <v>0</v>
      </c>
      <c r="AD308" s="26">
        <v>4.4999999999999998E-2</v>
      </c>
      <c r="AE308" s="26">
        <v>2.0274999999999999</v>
      </c>
      <c r="AF308" s="26">
        <v>0</v>
      </c>
      <c r="AG308" s="26">
        <v>5.5E-2</v>
      </c>
      <c r="AH308" s="26">
        <v>2.0074999999999998</v>
      </c>
      <c r="AI308" s="26">
        <v>0</v>
      </c>
      <c r="AJ308" s="26">
        <v>0.06</v>
      </c>
      <c r="AK308" s="26">
        <v>1.8075000000000001</v>
      </c>
      <c r="AL308" s="26">
        <v>0</v>
      </c>
      <c r="AM308" s="26">
        <v>5.5E-2</v>
      </c>
      <c r="AN308" s="26">
        <v>1.76</v>
      </c>
      <c r="AO308" s="26">
        <v>0</v>
      </c>
      <c r="AP308" s="26">
        <v>6.5000000000000002E-2</v>
      </c>
      <c r="AQ308" s="26">
        <v>1.2725</v>
      </c>
      <c r="AR308" s="26">
        <v>0</v>
      </c>
      <c r="AS308" s="26">
        <v>0.02</v>
      </c>
      <c r="AT308" s="26">
        <v>1.9325000000000001</v>
      </c>
      <c r="AU308" s="26">
        <v>0</v>
      </c>
      <c r="AV308" s="26">
        <v>1.4999999999999999E-2</v>
      </c>
      <c r="AW308" s="26">
        <v>1.4275</v>
      </c>
      <c r="AX308" s="26">
        <v>0</v>
      </c>
      <c r="AY308" s="26">
        <v>5.5E-2</v>
      </c>
      <c r="AZ308" s="26">
        <v>1.1625000000000001</v>
      </c>
      <c r="BA308" s="26">
        <v>0</v>
      </c>
      <c r="BB308" s="26">
        <v>5.5E-2</v>
      </c>
      <c r="BC308" s="26">
        <v>1.165</v>
      </c>
      <c r="BD308" s="26">
        <v>0</v>
      </c>
      <c r="BE308" s="26">
        <v>0</v>
      </c>
      <c r="BF308" s="26">
        <v>0.95</v>
      </c>
      <c r="BG308" s="26">
        <v>0</v>
      </c>
      <c r="BH308" s="26">
        <v>6.5000000000000002E-2</v>
      </c>
      <c r="BI308" s="26">
        <v>1.2649999999999999</v>
      </c>
      <c r="BJ308" s="26">
        <v>0</v>
      </c>
      <c r="BK308" s="26">
        <v>6.5000000000000002E-2</v>
      </c>
      <c r="BL308" s="26">
        <v>0.93</v>
      </c>
      <c r="BM308" s="26">
        <v>0</v>
      </c>
      <c r="BN308" s="26">
        <v>6.5000000000000002E-2</v>
      </c>
      <c r="BO308" s="26">
        <v>0.96250000000000002</v>
      </c>
      <c r="BP308" s="26">
        <v>0.01</v>
      </c>
      <c r="BQ308" s="26">
        <v>0.22500000000000001</v>
      </c>
      <c r="BR308" s="26">
        <v>1.0774999999999999</v>
      </c>
      <c r="BS308" s="26">
        <v>0.01</v>
      </c>
      <c r="BT308" s="26">
        <v>0.16500000000000001</v>
      </c>
      <c r="BU308" s="26">
        <v>0.79500000000000004</v>
      </c>
      <c r="BV308" s="26">
        <v>0.01</v>
      </c>
      <c r="BW308" s="26">
        <v>0.16</v>
      </c>
      <c r="BX308" s="26">
        <v>0.75749999999999995</v>
      </c>
      <c r="BY308" s="26">
        <v>2.5000000000000001E-3</v>
      </c>
      <c r="BZ308" s="26">
        <v>0.13</v>
      </c>
      <c r="CA308" s="26">
        <v>0.54749999999999999</v>
      </c>
      <c r="CB308" s="26">
        <v>2.5000000000000001E-3</v>
      </c>
      <c r="CC308" s="26">
        <v>0.08</v>
      </c>
      <c r="CD308" s="26">
        <v>0.53249999999999997</v>
      </c>
      <c r="CE308" s="26">
        <v>0.02</v>
      </c>
      <c r="CF308" s="26">
        <v>0.13500000000000001</v>
      </c>
      <c r="CG308" s="26">
        <v>1.0325</v>
      </c>
      <c r="CH308" s="26">
        <v>0.01</v>
      </c>
      <c r="CI308" s="26">
        <v>0.14499999999999999</v>
      </c>
      <c r="CJ308" s="26">
        <v>0.90749999999999997</v>
      </c>
    </row>
    <row r="309" spans="1:88" x14ac:dyDescent="0.3">
      <c r="A309" t="s">
        <v>121</v>
      </c>
      <c r="B309" s="26">
        <v>0.03</v>
      </c>
      <c r="C309" s="26">
        <v>0.33</v>
      </c>
      <c r="D309" s="26">
        <v>2.5</v>
      </c>
      <c r="E309" s="26">
        <v>0.05</v>
      </c>
      <c r="F309" s="26">
        <v>0.3</v>
      </c>
      <c r="G309" s="26">
        <v>2.4674999999999998</v>
      </c>
      <c r="H309" s="26">
        <v>0.04</v>
      </c>
      <c r="I309" s="26">
        <v>0.32500000000000001</v>
      </c>
      <c r="J309" s="26">
        <v>1.9875</v>
      </c>
      <c r="K309" s="26">
        <v>0</v>
      </c>
      <c r="L309" s="26">
        <v>0.20499999999999999</v>
      </c>
      <c r="M309" s="26">
        <v>1.29</v>
      </c>
      <c r="N309" s="26">
        <v>0</v>
      </c>
      <c r="O309" s="26">
        <v>0.27500000000000002</v>
      </c>
      <c r="P309" s="26">
        <v>1.1575</v>
      </c>
      <c r="Q309" s="26">
        <v>3.5000000000000003E-2</v>
      </c>
      <c r="R309" s="26">
        <v>0.37</v>
      </c>
      <c r="S309" s="26">
        <v>1.5549999999999999</v>
      </c>
      <c r="T309" s="26">
        <v>3.5000000000000003E-2</v>
      </c>
      <c r="U309" s="26">
        <v>0.36</v>
      </c>
      <c r="V309" s="26">
        <v>1.5149999999999999</v>
      </c>
      <c r="W309" s="26">
        <v>3.2500000000000001E-2</v>
      </c>
      <c r="X309" s="26">
        <v>0.28499999999999998</v>
      </c>
      <c r="Y309" s="26">
        <v>1.1975</v>
      </c>
      <c r="Z309" s="26">
        <v>3.2500000000000001E-2</v>
      </c>
      <c r="AA309" s="26">
        <v>0.23499999999999999</v>
      </c>
      <c r="AB309" s="26">
        <v>0.96</v>
      </c>
      <c r="AC309" s="26">
        <v>0</v>
      </c>
      <c r="AD309" s="26">
        <v>0.125</v>
      </c>
      <c r="AE309" s="26">
        <v>1.8875</v>
      </c>
      <c r="AF309" s="26">
        <v>0</v>
      </c>
      <c r="AG309" s="26">
        <v>0.13500000000000001</v>
      </c>
      <c r="AH309" s="26">
        <v>1.9</v>
      </c>
      <c r="AI309" s="26">
        <v>0</v>
      </c>
      <c r="AJ309" s="26">
        <v>0.11</v>
      </c>
      <c r="AK309" s="26">
        <v>1.7</v>
      </c>
      <c r="AL309" s="26">
        <v>0</v>
      </c>
      <c r="AM309" s="26">
        <v>0.11</v>
      </c>
      <c r="AN309" s="26">
        <v>1.665</v>
      </c>
      <c r="AO309" s="26">
        <v>0</v>
      </c>
      <c r="AP309" s="26">
        <v>8.5000000000000006E-2</v>
      </c>
      <c r="AQ309" s="26">
        <v>1.4350000000000001</v>
      </c>
      <c r="AR309" s="26">
        <v>0</v>
      </c>
      <c r="AS309" s="26">
        <v>0.01</v>
      </c>
      <c r="AT309" s="26">
        <v>3.1675</v>
      </c>
      <c r="AU309" s="26">
        <v>0</v>
      </c>
      <c r="AV309" s="26">
        <v>0.02</v>
      </c>
      <c r="AW309" s="26">
        <v>2.2749999999999999</v>
      </c>
      <c r="AX309" s="26">
        <v>0</v>
      </c>
      <c r="AY309" s="26">
        <v>0.115</v>
      </c>
      <c r="AZ309" s="26">
        <v>1.4950000000000001</v>
      </c>
      <c r="BA309" s="26">
        <v>0</v>
      </c>
      <c r="BB309" s="26">
        <v>0.11</v>
      </c>
      <c r="BC309" s="26">
        <v>1.4650000000000001</v>
      </c>
      <c r="BD309" s="26">
        <v>0</v>
      </c>
      <c r="BE309" s="26">
        <v>0</v>
      </c>
      <c r="BF309" s="26">
        <v>0.42249999999999999</v>
      </c>
      <c r="BG309" s="26">
        <v>0</v>
      </c>
      <c r="BH309" s="26">
        <v>0.1</v>
      </c>
      <c r="BI309" s="26">
        <v>1.3925000000000001</v>
      </c>
      <c r="BJ309" s="26">
        <v>0</v>
      </c>
      <c r="BK309" s="26">
        <v>7.0000000000000007E-2</v>
      </c>
      <c r="BL309" s="26">
        <v>0.91249999999999998</v>
      </c>
      <c r="BM309" s="26">
        <v>0</v>
      </c>
      <c r="BN309" s="26">
        <v>0.08</v>
      </c>
      <c r="BO309" s="26">
        <v>1.1074999999999999</v>
      </c>
      <c r="BP309" s="26">
        <v>0.01</v>
      </c>
      <c r="BQ309" s="26">
        <v>0.16500000000000001</v>
      </c>
      <c r="BR309" s="26">
        <v>1.4524999999999999</v>
      </c>
      <c r="BS309" s="26">
        <v>0</v>
      </c>
      <c r="BT309" s="26">
        <v>0.11</v>
      </c>
      <c r="BU309" s="26">
        <v>1.0325</v>
      </c>
      <c r="BV309" s="26">
        <v>2.5000000000000001E-3</v>
      </c>
      <c r="BW309" s="26">
        <v>9.5000000000000001E-2</v>
      </c>
      <c r="BX309" s="26">
        <v>0.89</v>
      </c>
      <c r="BY309" s="26">
        <v>0.01</v>
      </c>
      <c r="BZ309" s="26">
        <v>7.0000000000000007E-2</v>
      </c>
      <c r="CA309" s="26">
        <v>0.73499999999999999</v>
      </c>
      <c r="CB309" s="26">
        <v>0</v>
      </c>
      <c r="CC309" s="26">
        <v>0.04</v>
      </c>
      <c r="CD309" s="26">
        <v>0.46500000000000002</v>
      </c>
      <c r="CE309" s="26">
        <v>0.02</v>
      </c>
      <c r="CF309" s="26">
        <v>0.18</v>
      </c>
      <c r="CG309" s="26">
        <v>0.97499999999999998</v>
      </c>
      <c r="CH309" s="26">
        <v>0.02</v>
      </c>
      <c r="CI309" s="26">
        <v>0.16500000000000001</v>
      </c>
      <c r="CJ309" s="26">
        <v>0.745</v>
      </c>
    </row>
    <row r="310" spans="1:88" x14ac:dyDescent="0.3">
      <c r="A310" t="s">
        <v>387</v>
      </c>
      <c r="B310" s="26">
        <v>0.01</v>
      </c>
      <c r="C310" s="26">
        <v>0.26</v>
      </c>
      <c r="D310" s="26">
        <v>1.6475</v>
      </c>
      <c r="E310" s="26">
        <v>0.03</v>
      </c>
      <c r="F310" s="26">
        <v>0.31</v>
      </c>
      <c r="G310" s="26">
        <v>1.0925</v>
      </c>
      <c r="H310" s="26">
        <v>3.5000000000000003E-2</v>
      </c>
      <c r="I310" s="26">
        <v>0.26500000000000001</v>
      </c>
      <c r="J310" s="26">
        <v>0.95499999999999996</v>
      </c>
      <c r="K310" s="26">
        <v>0</v>
      </c>
      <c r="L310" s="26">
        <v>7.0000000000000007E-2</v>
      </c>
      <c r="M310" s="26">
        <v>0.54249999999999998</v>
      </c>
      <c r="N310" s="26">
        <v>0.01</v>
      </c>
      <c r="O310" s="26">
        <v>8.5000000000000006E-2</v>
      </c>
      <c r="P310" s="26">
        <v>0.53500000000000003</v>
      </c>
      <c r="Q310" s="26">
        <v>4.2500000000000003E-2</v>
      </c>
      <c r="R310" s="26">
        <v>0.27</v>
      </c>
      <c r="S310" s="26">
        <v>1.0024999999999999</v>
      </c>
      <c r="T310" s="26">
        <v>4.2500000000000003E-2</v>
      </c>
      <c r="U310" s="26">
        <v>0.26</v>
      </c>
      <c r="V310" s="26">
        <v>0.98750000000000004</v>
      </c>
      <c r="W310" s="26">
        <v>3.2500000000000001E-2</v>
      </c>
      <c r="X310" s="26">
        <v>0.21</v>
      </c>
      <c r="Y310" s="26">
        <v>0.77749999999999997</v>
      </c>
      <c r="Z310" s="26">
        <v>2.2499999999999999E-2</v>
      </c>
      <c r="AA310" s="26">
        <v>0.17</v>
      </c>
      <c r="AB310" s="26">
        <v>0.74</v>
      </c>
      <c r="AC310" s="26">
        <v>0</v>
      </c>
      <c r="AD310" s="26">
        <v>0.04</v>
      </c>
      <c r="AE310" s="26">
        <v>0.57499999999999996</v>
      </c>
      <c r="AF310" s="26">
        <v>0</v>
      </c>
      <c r="AG310" s="26">
        <v>5.5E-2</v>
      </c>
      <c r="AH310" s="26">
        <v>0.58750000000000002</v>
      </c>
      <c r="AI310" s="26">
        <v>0</v>
      </c>
      <c r="AJ310" s="26">
        <v>4.4999999999999998E-2</v>
      </c>
      <c r="AK310" s="26">
        <v>0.56000000000000005</v>
      </c>
      <c r="AL310" s="26">
        <v>0</v>
      </c>
      <c r="AM310" s="26">
        <v>5.5E-2</v>
      </c>
      <c r="AN310" s="26">
        <v>0.54749999999999999</v>
      </c>
      <c r="AO310" s="26">
        <v>0</v>
      </c>
      <c r="AP310" s="26">
        <v>0.08</v>
      </c>
      <c r="AQ310" s="26">
        <v>0.45250000000000001</v>
      </c>
      <c r="AR310" s="26">
        <v>0</v>
      </c>
      <c r="AS310" s="26">
        <v>0</v>
      </c>
      <c r="AT310" s="26">
        <v>0.52749999999999997</v>
      </c>
      <c r="AU310" s="26">
        <v>0</v>
      </c>
      <c r="AV310" s="26">
        <v>0</v>
      </c>
      <c r="AW310" s="26">
        <v>0.53500000000000003</v>
      </c>
      <c r="AX310" s="26">
        <v>0</v>
      </c>
      <c r="AY310" s="26">
        <v>0.08</v>
      </c>
      <c r="AZ310" s="26">
        <v>0.4375</v>
      </c>
      <c r="BA310" s="26">
        <v>0</v>
      </c>
      <c r="BB310" s="26">
        <v>0.08</v>
      </c>
      <c r="BC310" s="26">
        <v>0.43</v>
      </c>
      <c r="BD310" s="26">
        <v>0</v>
      </c>
      <c r="BE310" s="26">
        <v>0</v>
      </c>
      <c r="BF310" s="26">
        <v>0.115</v>
      </c>
      <c r="BG310" s="26">
        <v>0</v>
      </c>
      <c r="BH310" s="26">
        <v>7.0000000000000007E-2</v>
      </c>
      <c r="BI310" s="26">
        <v>0.3775</v>
      </c>
      <c r="BJ310" s="26">
        <v>0</v>
      </c>
      <c r="BK310" s="26">
        <v>5.5E-2</v>
      </c>
      <c r="BL310" s="26">
        <v>0.25750000000000001</v>
      </c>
      <c r="BM310" s="26">
        <v>0</v>
      </c>
      <c r="BN310" s="26">
        <v>0.05</v>
      </c>
      <c r="BO310" s="26">
        <v>0.30499999999999999</v>
      </c>
      <c r="BP310" s="26">
        <v>3.2500000000000001E-2</v>
      </c>
      <c r="BQ310" s="26">
        <v>0.28499999999999998</v>
      </c>
      <c r="BR310" s="26">
        <v>0.70750000000000002</v>
      </c>
      <c r="BS310" s="26">
        <v>0.02</v>
      </c>
      <c r="BT310" s="26">
        <v>0.215</v>
      </c>
      <c r="BU310" s="26">
        <v>0.52</v>
      </c>
      <c r="BV310" s="26">
        <v>0.01</v>
      </c>
      <c r="BW310" s="26">
        <v>0.2</v>
      </c>
      <c r="BX310" s="26">
        <v>0.42</v>
      </c>
      <c r="BY310" s="26">
        <v>0.01</v>
      </c>
      <c r="BZ310" s="26">
        <v>0.13</v>
      </c>
      <c r="CA310" s="26">
        <v>0.29499999999999998</v>
      </c>
      <c r="CB310" s="26">
        <v>0.01</v>
      </c>
      <c r="CC310" s="26">
        <v>7.4999999999999997E-2</v>
      </c>
      <c r="CD310" s="26">
        <v>0.19750000000000001</v>
      </c>
      <c r="CE310" s="26">
        <v>0.03</v>
      </c>
      <c r="CF310" s="26">
        <v>0.11</v>
      </c>
      <c r="CG310" s="26">
        <v>0.4375</v>
      </c>
      <c r="CH310" s="26">
        <v>0.04</v>
      </c>
      <c r="CI310" s="26">
        <v>0.09</v>
      </c>
      <c r="CJ310" s="26">
        <v>0.42499999999999999</v>
      </c>
    </row>
    <row r="311" spans="1:88" x14ac:dyDescent="0.3">
      <c r="A311" t="s">
        <v>388</v>
      </c>
      <c r="B311" s="26">
        <v>0</v>
      </c>
      <c r="C311" s="26">
        <v>0.28000000000000003</v>
      </c>
      <c r="D311" s="26">
        <v>2.1375000000000002</v>
      </c>
      <c r="E311" s="26">
        <v>0.02</v>
      </c>
      <c r="F311" s="26">
        <v>0.19</v>
      </c>
      <c r="G311" s="26">
        <v>1.8725000000000001</v>
      </c>
      <c r="H311" s="26">
        <v>2.2499999999999999E-2</v>
      </c>
      <c r="I311" s="26">
        <v>0.16</v>
      </c>
      <c r="J311" s="26">
        <v>1.61</v>
      </c>
      <c r="K311" s="26">
        <v>0</v>
      </c>
      <c r="L311" s="26">
        <v>4.4999999999999998E-2</v>
      </c>
      <c r="M311" s="26">
        <v>1.1850000000000001</v>
      </c>
      <c r="N311" s="26">
        <v>0</v>
      </c>
      <c r="O311" s="26">
        <v>5.5E-2</v>
      </c>
      <c r="P311" s="26">
        <v>1.0049999999999999</v>
      </c>
      <c r="Q311" s="26">
        <v>0.02</v>
      </c>
      <c r="R311" s="26">
        <v>0.16</v>
      </c>
      <c r="S311" s="26">
        <v>1.2949999999999999</v>
      </c>
      <c r="T311" s="26">
        <v>0.02</v>
      </c>
      <c r="U311" s="26">
        <v>0.16</v>
      </c>
      <c r="V311" s="26">
        <v>1.2649999999999999</v>
      </c>
      <c r="W311" s="26">
        <v>0.02</v>
      </c>
      <c r="X311" s="26">
        <v>0.14000000000000001</v>
      </c>
      <c r="Y311" s="26">
        <v>1.01</v>
      </c>
      <c r="Z311" s="26">
        <v>0.01</v>
      </c>
      <c r="AA311" s="26">
        <v>0.185</v>
      </c>
      <c r="AB311" s="26">
        <v>0.88249999999999995</v>
      </c>
      <c r="AC311" s="26">
        <v>0</v>
      </c>
      <c r="AD311" s="26">
        <v>0.06</v>
      </c>
      <c r="AE311" s="26">
        <v>1.8574999999999999</v>
      </c>
      <c r="AF311" s="26">
        <v>0</v>
      </c>
      <c r="AG311" s="26">
        <v>7.0000000000000007E-2</v>
      </c>
      <c r="AH311" s="26">
        <v>1.8225</v>
      </c>
      <c r="AI311" s="26">
        <v>0</v>
      </c>
      <c r="AJ311" s="26">
        <v>5.5E-2</v>
      </c>
      <c r="AK311" s="26">
        <v>1.9350000000000001</v>
      </c>
      <c r="AL311" s="26">
        <v>0</v>
      </c>
      <c r="AM311" s="26">
        <v>5.5E-2</v>
      </c>
      <c r="AN311" s="26">
        <v>1.9325000000000001</v>
      </c>
      <c r="AO311" s="26">
        <v>0</v>
      </c>
      <c r="AP311" s="26">
        <v>0.08</v>
      </c>
      <c r="AQ311" s="26">
        <v>1.4275</v>
      </c>
      <c r="AR311" s="26">
        <v>0</v>
      </c>
      <c r="AS311" s="26">
        <v>0</v>
      </c>
      <c r="AT311" s="26">
        <v>1.4875</v>
      </c>
      <c r="AU311" s="26">
        <v>0</v>
      </c>
      <c r="AV311" s="26">
        <v>5.0000000000000001E-3</v>
      </c>
      <c r="AW311" s="26">
        <v>0.84750000000000003</v>
      </c>
      <c r="AX311" s="26">
        <v>0</v>
      </c>
      <c r="AY311" s="26">
        <v>8.5000000000000006E-2</v>
      </c>
      <c r="AZ311" s="26">
        <v>1.0774999999999999</v>
      </c>
      <c r="BA311" s="26">
        <v>0</v>
      </c>
      <c r="BB311" s="26">
        <v>0.08</v>
      </c>
      <c r="BC311" s="26">
        <v>1.05</v>
      </c>
      <c r="BD311" s="26">
        <v>0</v>
      </c>
      <c r="BE311" s="26">
        <v>0</v>
      </c>
      <c r="BF311" s="26">
        <v>3.7499999999999999E-2</v>
      </c>
      <c r="BG311" s="26">
        <v>0</v>
      </c>
      <c r="BH311" s="26">
        <v>7.0000000000000007E-2</v>
      </c>
      <c r="BI311" s="26">
        <v>0.92</v>
      </c>
      <c r="BJ311" s="26">
        <v>0</v>
      </c>
      <c r="BK311" s="26">
        <v>0.05</v>
      </c>
      <c r="BL311" s="26">
        <v>0.65500000000000003</v>
      </c>
      <c r="BM311" s="26">
        <v>0</v>
      </c>
      <c r="BN311" s="26">
        <v>4.4999999999999998E-2</v>
      </c>
      <c r="BO311" s="26">
        <v>0.67500000000000004</v>
      </c>
      <c r="BP311" s="26">
        <v>0.01</v>
      </c>
      <c r="BQ311" s="26">
        <v>7.0000000000000007E-2</v>
      </c>
      <c r="BR311" s="26">
        <v>1.0024999999999999</v>
      </c>
      <c r="BS311" s="26">
        <v>0.01</v>
      </c>
      <c r="BT311" s="26">
        <v>0.04</v>
      </c>
      <c r="BU311" s="26">
        <v>0.75249999999999995</v>
      </c>
      <c r="BV311" s="26">
        <v>0.01</v>
      </c>
      <c r="BW311" s="26">
        <v>0.03</v>
      </c>
      <c r="BX311" s="26">
        <v>0.66749999999999998</v>
      </c>
      <c r="BY311" s="26">
        <v>0</v>
      </c>
      <c r="BZ311" s="26">
        <v>0.04</v>
      </c>
      <c r="CA311" s="26">
        <v>0.46</v>
      </c>
      <c r="CB311" s="26">
        <v>0</v>
      </c>
      <c r="CC311" s="26">
        <v>4.4999999999999998E-2</v>
      </c>
      <c r="CD311" s="26">
        <v>0.32</v>
      </c>
      <c r="CE311" s="26">
        <v>0.01</v>
      </c>
      <c r="CF311" s="26">
        <v>0.125</v>
      </c>
      <c r="CG311" s="26">
        <v>0.75749999999999995</v>
      </c>
      <c r="CH311" s="26">
        <v>0.01</v>
      </c>
      <c r="CI311" s="26">
        <v>0.1</v>
      </c>
      <c r="CJ311" s="26">
        <v>0.72250000000000003</v>
      </c>
    </row>
    <row r="312" spans="1:88" x14ac:dyDescent="0.3">
      <c r="A312" t="s">
        <v>389</v>
      </c>
      <c r="B312" s="26">
        <v>0.01</v>
      </c>
      <c r="C312" s="26">
        <v>0.22</v>
      </c>
      <c r="D312" s="26">
        <v>2.2324999999999999</v>
      </c>
      <c r="E312" s="26">
        <v>0.03</v>
      </c>
      <c r="F312" s="26">
        <v>0.28999999999999998</v>
      </c>
      <c r="G312" s="26">
        <v>2.13</v>
      </c>
      <c r="H312" s="26">
        <v>0.02</v>
      </c>
      <c r="I312" s="26">
        <v>0.24</v>
      </c>
      <c r="J312" s="26">
        <v>1.82</v>
      </c>
      <c r="K312" s="26">
        <v>0</v>
      </c>
      <c r="L312" s="26">
        <v>0.12</v>
      </c>
      <c r="M312" s="26">
        <v>1.3374999999999999</v>
      </c>
      <c r="N312" s="26">
        <v>0</v>
      </c>
      <c r="O312" s="26">
        <v>0.16</v>
      </c>
      <c r="P312" s="26">
        <v>1.0649999999999999</v>
      </c>
      <c r="Q312" s="26">
        <v>3.2500000000000001E-2</v>
      </c>
      <c r="R312" s="26">
        <v>0.19500000000000001</v>
      </c>
      <c r="S312" s="26">
        <v>1.5049999999999999</v>
      </c>
      <c r="T312" s="26">
        <v>3.2500000000000001E-2</v>
      </c>
      <c r="U312" s="26">
        <v>0.19</v>
      </c>
      <c r="V312" s="26">
        <v>1.4650000000000001</v>
      </c>
      <c r="W312" s="26">
        <v>0.03</v>
      </c>
      <c r="X312" s="26">
        <v>0.15</v>
      </c>
      <c r="Y312" s="26">
        <v>1.155</v>
      </c>
      <c r="Z312" s="26">
        <v>0.03</v>
      </c>
      <c r="AA312" s="26">
        <v>0.13500000000000001</v>
      </c>
      <c r="AB312" s="26">
        <v>1.0774999999999999</v>
      </c>
      <c r="AC312" s="26">
        <v>0</v>
      </c>
      <c r="AD312" s="26">
        <v>9.5000000000000001E-2</v>
      </c>
      <c r="AE312" s="26">
        <v>2.5449999999999999</v>
      </c>
      <c r="AF312" s="26">
        <v>0</v>
      </c>
      <c r="AG312" s="26">
        <v>0.115</v>
      </c>
      <c r="AH312" s="26">
        <v>2.5674999999999999</v>
      </c>
      <c r="AI312" s="26">
        <v>0</v>
      </c>
      <c r="AJ312" s="26">
        <v>0.105</v>
      </c>
      <c r="AK312" s="26">
        <v>2.2875000000000001</v>
      </c>
      <c r="AL312" s="26">
        <v>0</v>
      </c>
      <c r="AM312" s="26">
        <v>0.11</v>
      </c>
      <c r="AN312" s="26">
        <v>2.2425000000000002</v>
      </c>
      <c r="AO312" s="26">
        <v>0</v>
      </c>
      <c r="AP312" s="26">
        <v>9.5000000000000001E-2</v>
      </c>
      <c r="AQ312" s="26">
        <v>1.655</v>
      </c>
      <c r="AR312" s="26">
        <v>0</v>
      </c>
      <c r="AS312" s="26">
        <v>0.03</v>
      </c>
      <c r="AT312" s="26">
        <v>2.2475000000000001</v>
      </c>
      <c r="AU312" s="26">
        <v>0</v>
      </c>
      <c r="AV312" s="26">
        <v>0.02</v>
      </c>
      <c r="AW312" s="26">
        <v>1.7424999999999999</v>
      </c>
      <c r="AX312" s="26">
        <v>0</v>
      </c>
      <c r="AY312" s="26">
        <v>0.115</v>
      </c>
      <c r="AZ312" s="26">
        <v>1.8049999999999999</v>
      </c>
      <c r="BA312" s="26">
        <v>0</v>
      </c>
      <c r="BB312" s="26">
        <v>0.115</v>
      </c>
      <c r="BC312" s="26">
        <v>1.8</v>
      </c>
      <c r="BD312" s="26">
        <v>0</v>
      </c>
      <c r="BE312" s="26">
        <v>0</v>
      </c>
      <c r="BF312" s="26">
        <v>0.505</v>
      </c>
      <c r="BG312" s="26">
        <v>0</v>
      </c>
      <c r="BH312" s="26">
        <v>9.5000000000000001E-2</v>
      </c>
      <c r="BI312" s="26">
        <v>1.5974999999999999</v>
      </c>
      <c r="BJ312" s="26">
        <v>0</v>
      </c>
      <c r="BK312" s="26">
        <v>6.5000000000000002E-2</v>
      </c>
      <c r="BL312" s="26">
        <v>0.99750000000000005</v>
      </c>
      <c r="BM312" s="26">
        <v>0</v>
      </c>
      <c r="BN312" s="26">
        <v>6.5000000000000002E-2</v>
      </c>
      <c r="BO312" s="26">
        <v>1.1525000000000001</v>
      </c>
      <c r="BP312" s="26">
        <v>0</v>
      </c>
      <c r="BQ312" s="26">
        <v>0.19</v>
      </c>
      <c r="BR312" s="26">
        <v>0.99250000000000005</v>
      </c>
      <c r="BS312" s="26">
        <v>0.01</v>
      </c>
      <c r="BT312" s="26">
        <v>0.14000000000000001</v>
      </c>
      <c r="BU312" s="26">
        <v>0.68500000000000005</v>
      </c>
      <c r="BV312" s="26">
        <v>0.01</v>
      </c>
      <c r="BW312" s="26">
        <v>0.15</v>
      </c>
      <c r="BX312" s="26">
        <v>0.60250000000000004</v>
      </c>
      <c r="BY312" s="26">
        <v>0.01</v>
      </c>
      <c r="BZ312" s="26">
        <v>0.1</v>
      </c>
      <c r="CA312" s="26">
        <v>0.38</v>
      </c>
      <c r="CB312" s="26">
        <v>0.01</v>
      </c>
      <c r="CC312" s="26">
        <v>7.4999999999999997E-2</v>
      </c>
      <c r="CD312" s="26">
        <v>0.255</v>
      </c>
      <c r="CE312" s="26">
        <v>0.02</v>
      </c>
      <c r="CF312" s="26">
        <v>9.5000000000000001E-2</v>
      </c>
      <c r="CG312" s="26">
        <v>1.0549999999999999</v>
      </c>
      <c r="CH312" s="26">
        <v>2.2499999999999999E-2</v>
      </c>
      <c r="CI312" s="26">
        <v>0.13</v>
      </c>
      <c r="CJ312" s="26">
        <v>0.9375</v>
      </c>
    </row>
    <row r="313" spans="1:88" x14ac:dyDescent="0.3">
      <c r="A313" t="s">
        <v>390</v>
      </c>
      <c r="B313" s="26">
        <v>0.03</v>
      </c>
      <c r="C313" s="26">
        <v>0.39</v>
      </c>
      <c r="D313" s="26">
        <v>2.3925000000000001</v>
      </c>
      <c r="E313" s="26">
        <v>7.0000000000000007E-2</v>
      </c>
      <c r="F313" s="26">
        <v>0.38500000000000001</v>
      </c>
      <c r="G313" s="26">
        <v>2.1</v>
      </c>
      <c r="H313" s="26">
        <v>5.2499999999999998E-2</v>
      </c>
      <c r="I313" s="26">
        <v>0.34499999999999997</v>
      </c>
      <c r="J313" s="26">
        <v>1.85</v>
      </c>
      <c r="K313" s="26">
        <v>0.01</v>
      </c>
      <c r="L313" s="26">
        <v>0.18</v>
      </c>
      <c r="M313" s="26">
        <v>1.5049999999999999</v>
      </c>
      <c r="N313" s="26">
        <v>0.01</v>
      </c>
      <c r="O313" s="26">
        <v>0.19</v>
      </c>
      <c r="P313" s="26">
        <v>1.66</v>
      </c>
      <c r="Q313" s="26">
        <v>4.2500000000000003E-2</v>
      </c>
      <c r="R313" s="26">
        <v>0.26</v>
      </c>
      <c r="S313" s="26">
        <v>1.855</v>
      </c>
      <c r="T313" s="26">
        <v>4.2500000000000003E-2</v>
      </c>
      <c r="U313" s="26">
        <v>0.25</v>
      </c>
      <c r="V313" s="26">
        <v>1.8075000000000001</v>
      </c>
      <c r="W313" s="26">
        <v>3.2500000000000001E-2</v>
      </c>
      <c r="X313" s="26">
        <v>0.21</v>
      </c>
      <c r="Y313" s="26">
        <v>1.43</v>
      </c>
      <c r="Z313" s="26">
        <v>0.03</v>
      </c>
      <c r="AA313" s="26">
        <v>0.17499999999999999</v>
      </c>
      <c r="AB313" s="26">
        <v>1.18</v>
      </c>
      <c r="AC313" s="26">
        <v>0</v>
      </c>
      <c r="AD313" s="26">
        <v>0.14499999999999999</v>
      </c>
      <c r="AE313" s="26">
        <v>2.7825000000000002</v>
      </c>
      <c r="AF313" s="26">
        <v>0</v>
      </c>
      <c r="AG313" s="26">
        <v>0.13</v>
      </c>
      <c r="AH313" s="26">
        <v>2.6625000000000001</v>
      </c>
      <c r="AI313" s="26">
        <v>0</v>
      </c>
      <c r="AJ313" s="26">
        <v>0.11</v>
      </c>
      <c r="AK313" s="26">
        <v>2.5724999999999998</v>
      </c>
      <c r="AL313" s="26">
        <v>0</v>
      </c>
      <c r="AM313" s="26">
        <v>0.11</v>
      </c>
      <c r="AN313" s="26">
        <v>2.5625</v>
      </c>
      <c r="AO313" s="26">
        <v>0</v>
      </c>
      <c r="AP313" s="26">
        <v>7.4999999999999997E-2</v>
      </c>
      <c r="AQ313" s="26">
        <v>1.9824999999999999</v>
      </c>
      <c r="AR313" s="26">
        <v>0</v>
      </c>
      <c r="AS313" s="26">
        <v>0.01</v>
      </c>
      <c r="AT313" s="26">
        <v>3.05</v>
      </c>
      <c r="AU313" s="26">
        <v>0</v>
      </c>
      <c r="AV313" s="26">
        <v>0.02</v>
      </c>
      <c r="AW313" s="26">
        <v>2.0724999999999998</v>
      </c>
      <c r="AX313" s="26">
        <v>0</v>
      </c>
      <c r="AY313" s="26">
        <v>8.5000000000000006E-2</v>
      </c>
      <c r="AZ313" s="26">
        <v>1.75</v>
      </c>
      <c r="BA313" s="26">
        <v>0</v>
      </c>
      <c r="BB313" s="26">
        <v>8.5000000000000006E-2</v>
      </c>
      <c r="BC313" s="26">
        <v>1.72</v>
      </c>
      <c r="BD313" s="26">
        <v>0</v>
      </c>
      <c r="BE313" s="26">
        <v>0</v>
      </c>
      <c r="BF313" s="26">
        <v>0.66249999999999998</v>
      </c>
      <c r="BG313" s="26">
        <v>0</v>
      </c>
      <c r="BH313" s="26">
        <v>0.12</v>
      </c>
      <c r="BI313" s="26">
        <v>1.4524999999999999</v>
      </c>
      <c r="BJ313" s="26">
        <v>0</v>
      </c>
      <c r="BK313" s="26">
        <v>0.105</v>
      </c>
      <c r="BL313" s="26">
        <v>0.96750000000000003</v>
      </c>
      <c r="BM313" s="26">
        <v>0</v>
      </c>
      <c r="BN313" s="26">
        <v>0.12</v>
      </c>
      <c r="BO313" s="26">
        <v>1.17</v>
      </c>
      <c r="BP313" s="26">
        <v>1.2500000000000001E-2</v>
      </c>
      <c r="BQ313" s="26">
        <v>0.13500000000000001</v>
      </c>
      <c r="BR313" s="26">
        <v>1.19</v>
      </c>
      <c r="BS313" s="26">
        <v>0.02</v>
      </c>
      <c r="BT313" s="26">
        <v>0.12</v>
      </c>
      <c r="BU313" s="26">
        <v>0.91</v>
      </c>
      <c r="BV313" s="26">
        <v>2.2499999999999999E-2</v>
      </c>
      <c r="BW313" s="26">
        <v>0.115</v>
      </c>
      <c r="BX313" s="26">
        <v>0.76249999999999996</v>
      </c>
      <c r="BY313" s="26">
        <v>0.02</v>
      </c>
      <c r="BZ313" s="26">
        <v>0.11</v>
      </c>
      <c r="CA313" s="26">
        <v>0.51</v>
      </c>
      <c r="CB313" s="26">
        <v>0.01</v>
      </c>
      <c r="CC313" s="26">
        <v>0.09</v>
      </c>
      <c r="CD313" s="26">
        <v>0.38</v>
      </c>
      <c r="CE313" s="26">
        <v>2.2499999999999999E-2</v>
      </c>
      <c r="CF313" s="26">
        <v>0.215</v>
      </c>
      <c r="CG313" s="26">
        <v>1.5125</v>
      </c>
      <c r="CH313" s="26">
        <v>3.2500000000000001E-2</v>
      </c>
      <c r="CI313" s="26">
        <v>0.19</v>
      </c>
      <c r="CJ313" s="26">
        <v>0.99750000000000005</v>
      </c>
    </row>
    <row r="314" spans="1:88" x14ac:dyDescent="0.3">
      <c r="A314" t="s">
        <v>391</v>
      </c>
      <c r="B314" s="26">
        <v>0.01</v>
      </c>
      <c r="C314" s="26">
        <v>0.32</v>
      </c>
      <c r="D314" s="26">
        <v>1.85</v>
      </c>
      <c r="E314" s="26">
        <v>0.03</v>
      </c>
      <c r="F314" s="26">
        <v>0.23</v>
      </c>
      <c r="G314" s="26">
        <v>1.9675</v>
      </c>
      <c r="H314" s="26">
        <v>3.2500000000000001E-2</v>
      </c>
      <c r="I314" s="26">
        <v>0.19500000000000001</v>
      </c>
      <c r="J314" s="26">
        <v>1.915</v>
      </c>
      <c r="K314" s="26">
        <v>0</v>
      </c>
      <c r="L314" s="26">
        <v>0.06</v>
      </c>
      <c r="M314" s="26">
        <v>0.63500000000000001</v>
      </c>
      <c r="N314" s="26">
        <v>0</v>
      </c>
      <c r="O314" s="26">
        <v>0.08</v>
      </c>
      <c r="P314" s="26">
        <v>0.70499999999999996</v>
      </c>
      <c r="Q314" s="26">
        <v>0.03</v>
      </c>
      <c r="R314" s="26">
        <v>0.16500000000000001</v>
      </c>
      <c r="S314" s="26">
        <v>1.7</v>
      </c>
      <c r="T314" s="26">
        <v>3.2500000000000001E-2</v>
      </c>
      <c r="U314" s="26">
        <v>0.16</v>
      </c>
      <c r="V314" s="26">
        <v>1.6525000000000001</v>
      </c>
      <c r="W314" s="26">
        <v>0.03</v>
      </c>
      <c r="X314" s="26">
        <v>0.14000000000000001</v>
      </c>
      <c r="Y314" s="26">
        <v>1.3075000000000001</v>
      </c>
      <c r="Z314" s="26">
        <v>2.2499999999999999E-2</v>
      </c>
      <c r="AA314" s="26">
        <v>0.125</v>
      </c>
      <c r="AB314" s="26">
        <v>1.0525</v>
      </c>
      <c r="AC314" s="26">
        <v>0</v>
      </c>
      <c r="AD314" s="26">
        <v>0.03</v>
      </c>
      <c r="AE314" s="26">
        <v>1.4650000000000001</v>
      </c>
      <c r="AF314" s="26">
        <v>0</v>
      </c>
      <c r="AG314" s="26">
        <v>0.03</v>
      </c>
      <c r="AH314" s="26">
        <v>1.4624999999999999</v>
      </c>
      <c r="AI314" s="26">
        <v>0</v>
      </c>
      <c r="AJ314" s="26">
        <v>2.5000000000000001E-2</v>
      </c>
      <c r="AK314" s="26">
        <v>1.2275</v>
      </c>
      <c r="AL314" s="26">
        <v>0</v>
      </c>
      <c r="AM314" s="26">
        <v>2.5000000000000001E-2</v>
      </c>
      <c r="AN314" s="26">
        <v>1.2</v>
      </c>
      <c r="AO314" s="26">
        <v>0</v>
      </c>
      <c r="AP314" s="26">
        <v>0.02</v>
      </c>
      <c r="AQ314" s="26">
        <v>1.0874999999999999</v>
      </c>
      <c r="AR314" s="26">
        <v>0</v>
      </c>
      <c r="AS314" s="26">
        <v>5.0000000000000001E-3</v>
      </c>
      <c r="AT314" s="26">
        <v>2.14</v>
      </c>
      <c r="AU314" s="26">
        <v>0</v>
      </c>
      <c r="AV314" s="26">
        <v>0</v>
      </c>
      <c r="AW314" s="26">
        <v>1.26</v>
      </c>
      <c r="AX314" s="26">
        <v>0</v>
      </c>
      <c r="AY314" s="26">
        <v>2.5000000000000001E-2</v>
      </c>
      <c r="AZ314" s="26">
        <v>1.1775</v>
      </c>
      <c r="BA314" s="26">
        <v>0</v>
      </c>
      <c r="BB314" s="26">
        <v>2.5000000000000001E-2</v>
      </c>
      <c r="BC314" s="26">
        <v>1.1499999999999999</v>
      </c>
      <c r="BD314" s="26">
        <v>0</v>
      </c>
      <c r="BE314" s="26">
        <v>0</v>
      </c>
      <c r="BF314" s="26">
        <v>7.4999999999999997E-2</v>
      </c>
      <c r="BG314" s="26">
        <v>0</v>
      </c>
      <c r="BH314" s="26">
        <v>0.02</v>
      </c>
      <c r="BI314" s="26">
        <v>1.0825</v>
      </c>
      <c r="BJ314" s="26">
        <v>0</v>
      </c>
      <c r="BK314" s="26">
        <v>0.02</v>
      </c>
      <c r="BL314" s="26">
        <v>0.79249999999999998</v>
      </c>
      <c r="BM314" s="26">
        <v>0</v>
      </c>
      <c r="BN314" s="26">
        <v>0.02</v>
      </c>
      <c r="BO314" s="26">
        <v>0.84250000000000003</v>
      </c>
      <c r="BP314" s="26">
        <v>0</v>
      </c>
      <c r="BQ314" s="26">
        <v>0.11</v>
      </c>
      <c r="BR314" s="26">
        <v>0.92749999999999999</v>
      </c>
      <c r="BS314" s="26">
        <v>0.02</v>
      </c>
      <c r="BT314" s="26">
        <v>0.14499999999999999</v>
      </c>
      <c r="BU314" s="26">
        <v>0.91749999999999998</v>
      </c>
      <c r="BV314" s="26">
        <v>0.01</v>
      </c>
      <c r="BW314" s="26">
        <v>0.13500000000000001</v>
      </c>
      <c r="BX314" s="26">
        <v>0.92749999999999999</v>
      </c>
      <c r="BY314" s="26">
        <v>0.01</v>
      </c>
      <c r="BZ314" s="26">
        <v>0.08</v>
      </c>
      <c r="CA314" s="26">
        <v>0.62749999999999995</v>
      </c>
      <c r="CB314" s="26">
        <v>0.01</v>
      </c>
      <c r="CC314" s="26">
        <v>6.5000000000000002E-2</v>
      </c>
      <c r="CD314" s="26">
        <v>0.4425</v>
      </c>
      <c r="CE314" s="26">
        <v>0.01</v>
      </c>
      <c r="CF314" s="26">
        <v>0.1</v>
      </c>
      <c r="CG314" s="26">
        <v>0.87</v>
      </c>
      <c r="CH314" s="26">
        <v>0.02</v>
      </c>
      <c r="CI314" s="26">
        <v>0.125</v>
      </c>
      <c r="CJ314" s="26">
        <v>0.89249999999999996</v>
      </c>
    </row>
    <row r="315" spans="1:88" x14ac:dyDescent="0.3">
      <c r="A315" t="s">
        <v>392</v>
      </c>
      <c r="B315" s="26">
        <v>0.02</v>
      </c>
      <c r="C315" s="26">
        <v>0.64500000000000002</v>
      </c>
      <c r="D315" s="26">
        <v>2.5625</v>
      </c>
      <c r="E315" s="26">
        <v>0.02</v>
      </c>
      <c r="F315" s="26">
        <v>0.56999999999999995</v>
      </c>
      <c r="G315" s="26">
        <v>1.66</v>
      </c>
      <c r="H315" s="26">
        <v>0.02</v>
      </c>
      <c r="I315" s="26">
        <v>0.48</v>
      </c>
      <c r="J315" s="26">
        <v>1.5275000000000001</v>
      </c>
      <c r="K315" s="26">
        <v>0</v>
      </c>
      <c r="L315" s="26">
        <v>0.27500000000000002</v>
      </c>
      <c r="M315" s="26">
        <v>1.7424999999999999</v>
      </c>
      <c r="N315" s="26">
        <v>0</v>
      </c>
      <c r="O315" s="26">
        <v>0.27500000000000002</v>
      </c>
      <c r="P315" s="26">
        <v>1.3174999999999999</v>
      </c>
      <c r="Q315" s="26">
        <v>5.2499999999999998E-2</v>
      </c>
      <c r="R315" s="26">
        <v>0.43</v>
      </c>
      <c r="S315" s="26">
        <v>1.8525</v>
      </c>
      <c r="T315" s="26">
        <v>5.2499999999999998E-2</v>
      </c>
      <c r="U315" s="26">
        <v>0.42</v>
      </c>
      <c r="V315" s="26">
        <v>1.8049999999999999</v>
      </c>
      <c r="W315" s="26">
        <v>4.2500000000000003E-2</v>
      </c>
      <c r="X315" s="26">
        <v>0.36</v>
      </c>
      <c r="Y315" s="26">
        <v>1.46</v>
      </c>
      <c r="Z315" s="26">
        <v>3.2500000000000001E-2</v>
      </c>
      <c r="AA315" s="26">
        <v>0.30499999999999999</v>
      </c>
      <c r="AB315" s="26">
        <v>1.28</v>
      </c>
      <c r="AC315" s="26">
        <v>0</v>
      </c>
      <c r="AD315" s="26">
        <v>0.04</v>
      </c>
      <c r="AE315" s="26">
        <v>2.6</v>
      </c>
      <c r="AF315" s="26">
        <v>0</v>
      </c>
      <c r="AG315" s="26">
        <v>0.04</v>
      </c>
      <c r="AH315" s="26">
        <v>2.5325000000000002</v>
      </c>
      <c r="AI315" s="26">
        <v>0</v>
      </c>
      <c r="AJ315" s="26">
        <v>4.4999999999999998E-2</v>
      </c>
      <c r="AK315" s="26">
        <v>2.35</v>
      </c>
      <c r="AL315" s="26">
        <v>0</v>
      </c>
      <c r="AM315" s="26">
        <v>6.5000000000000002E-2</v>
      </c>
      <c r="AN315" s="26">
        <v>2.2974999999999999</v>
      </c>
      <c r="AO315" s="26">
        <v>0</v>
      </c>
      <c r="AP315" s="26">
        <v>7.4999999999999997E-2</v>
      </c>
      <c r="AQ315" s="26">
        <v>1.8049999999999999</v>
      </c>
      <c r="AR315" s="26">
        <v>0</v>
      </c>
      <c r="AS315" s="26">
        <v>0.04</v>
      </c>
      <c r="AT315" s="26">
        <v>2.8224999999999998</v>
      </c>
      <c r="AU315" s="26">
        <v>0</v>
      </c>
      <c r="AV315" s="26">
        <v>5.5E-2</v>
      </c>
      <c r="AW315" s="26">
        <v>2.0249999999999999</v>
      </c>
      <c r="AX315" s="26">
        <v>0</v>
      </c>
      <c r="AY315" s="26">
        <v>0.13</v>
      </c>
      <c r="AZ315" s="26">
        <v>1.93</v>
      </c>
      <c r="BA315" s="26">
        <v>0</v>
      </c>
      <c r="BB315" s="26">
        <v>0.14000000000000001</v>
      </c>
      <c r="BC315" s="26">
        <v>1.8975</v>
      </c>
      <c r="BD315" s="26">
        <v>0</v>
      </c>
      <c r="BE315" s="26">
        <v>0</v>
      </c>
      <c r="BF315" s="26">
        <v>0.66749999999999998</v>
      </c>
      <c r="BG315" s="26">
        <v>0</v>
      </c>
      <c r="BH315" s="26">
        <v>0.155</v>
      </c>
      <c r="BI315" s="26">
        <v>1.5674999999999999</v>
      </c>
      <c r="BJ315" s="26">
        <v>0</v>
      </c>
      <c r="BK315" s="26">
        <v>0.105</v>
      </c>
      <c r="BL315" s="26">
        <v>1.25</v>
      </c>
      <c r="BM315" s="26">
        <v>0</v>
      </c>
      <c r="BN315" s="26">
        <v>0.125</v>
      </c>
      <c r="BO315" s="26">
        <v>1.3374999999999999</v>
      </c>
      <c r="BP315" s="26">
        <v>0.01</v>
      </c>
      <c r="BQ315" s="26">
        <v>0.185</v>
      </c>
      <c r="BR315" s="26">
        <v>1.4724999999999999</v>
      </c>
      <c r="BS315" s="26">
        <v>2.5000000000000001E-3</v>
      </c>
      <c r="BT315" s="26">
        <v>0.12</v>
      </c>
      <c r="BU315" s="26">
        <v>0.95250000000000001</v>
      </c>
      <c r="BV315" s="26">
        <v>2.5000000000000001E-3</v>
      </c>
      <c r="BW315" s="26">
        <v>0.115</v>
      </c>
      <c r="BX315" s="26">
        <v>0.89</v>
      </c>
      <c r="BY315" s="26">
        <v>0</v>
      </c>
      <c r="BZ315" s="26">
        <v>0.105</v>
      </c>
      <c r="CA315" s="26">
        <v>0.745</v>
      </c>
      <c r="CB315" s="26">
        <v>0</v>
      </c>
      <c r="CC315" s="26">
        <v>0.06</v>
      </c>
      <c r="CD315" s="26">
        <v>0.42</v>
      </c>
      <c r="CE315" s="26">
        <v>0.02</v>
      </c>
      <c r="CF315" s="26">
        <v>0.22500000000000001</v>
      </c>
      <c r="CG315" s="26">
        <v>1.1625000000000001</v>
      </c>
      <c r="CH315" s="26">
        <v>0.01</v>
      </c>
      <c r="CI315" s="26">
        <v>0.185</v>
      </c>
      <c r="CJ315" s="26">
        <v>1.0075000000000001</v>
      </c>
    </row>
    <row r="316" spans="1:88" x14ac:dyDescent="0.3">
      <c r="A316" t="s">
        <v>122</v>
      </c>
      <c r="B316" s="26">
        <v>0.01</v>
      </c>
      <c r="C316" s="26">
        <v>0.38500000000000001</v>
      </c>
      <c r="D316" s="26">
        <v>2.73</v>
      </c>
      <c r="E316" s="26">
        <v>0.04</v>
      </c>
      <c r="F316" s="26">
        <v>0.21</v>
      </c>
      <c r="G316" s="26">
        <v>2.1475</v>
      </c>
      <c r="H316" s="26">
        <v>4.2500000000000003E-2</v>
      </c>
      <c r="I316" s="26">
        <v>0.23499999999999999</v>
      </c>
      <c r="J316" s="26">
        <v>1.8225</v>
      </c>
      <c r="K316" s="26">
        <v>0</v>
      </c>
      <c r="L316" s="26">
        <v>7.0000000000000007E-2</v>
      </c>
      <c r="M316" s="26">
        <v>1.18</v>
      </c>
      <c r="N316" s="26">
        <v>0</v>
      </c>
      <c r="O316" s="26">
        <v>0.08</v>
      </c>
      <c r="P316" s="26">
        <v>1.3975</v>
      </c>
      <c r="Q316" s="26">
        <v>0.04</v>
      </c>
      <c r="R316" s="26">
        <v>0.23499999999999999</v>
      </c>
      <c r="S316" s="26">
        <v>1.9450000000000001</v>
      </c>
      <c r="T316" s="26">
        <v>0.04</v>
      </c>
      <c r="U316" s="26">
        <v>0.24</v>
      </c>
      <c r="V316" s="26">
        <v>1.8975</v>
      </c>
      <c r="W316" s="26">
        <v>0.03</v>
      </c>
      <c r="X316" s="26">
        <v>0.2</v>
      </c>
      <c r="Y316" s="26">
        <v>1.4975000000000001</v>
      </c>
      <c r="Z316" s="26">
        <v>0.03</v>
      </c>
      <c r="AA316" s="26">
        <v>0.16500000000000001</v>
      </c>
      <c r="AB316" s="26">
        <v>1.2050000000000001</v>
      </c>
      <c r="AC316" s="26">
        <v>0</v>
      </c>
      <c r="AD316" s="26">
        <v>0.21</v>
      </c>
      <c r="AE316" s="26">
        <v>1.7875000000000001</v>
      </c>
      <c r="AF316" s="26">
        <v>0</v>
      </c>
      <c r="AG316" s="26">
        <v>0.2</v>
      </c>
      <c r="AH316" s="26">
        <v>1.8774999999999999</v>
      </c>
      <c r="AI316" s="26">
        <v>0</v>
      </c>
      <c r="AJ316" s="26">
        <v>0.17</v>
      </c>
      <c r="AK316" s="26">
        <v>1.6425000000000001</v>
      </c>
      <c r="AL316" s="26">
        <v>0</v>
      </c>
      <c r="AM316" s="26">
        <v>0.16500000000000001</v>
      </c>
      <c r="AN316" s="26">
        <v>1.6225000000000001</v>
      </c>
      <c r="AO316" s="26">
        <v>0</v>
      </c>
      <c r="AP316" s="26">
        <v>0.25</v>
      </c>
      <c r="AQ316" s="26">
        <v>1.3274999999999999</v>
      </c>
      <c r="AR316" s="26">
        <v>0</v>
      </c>
      <c r="AS316" s="26">
        <v>2.5000000000000001E-2</v>
      </c>
      <c r="AT316" s="26">
        <v>2.5550000000000002</v>
      </c>
      <c r="AU316" s="26">
        <v>0</v>
      </c>
      <c r="AV316" s="26">
        <v>0.02</v>
      </c>
      <c r="AW316" s="26">
        <v>1.7375</v>
      </c>
      <c r="AX316" s="26">
        <v>0</v>
      </c>
      <c r="AY316" s="26">
        <v>0.29499999999999998</v>
      </c>
      <c r="AZ316" s="26">
        <v>1.2749999999999999</v>
      </c>
      <c r="BA316" s="26">
        <v>0</v>
      </c>
      <c r="BB316" s="26">
        <v>0.28999999999999998</v>
      </c>
      <c r="BC316" s="26">
        <v>1.2524999999999999</v>
      </c>
      <c r="BD316" s="26">
        <v>0</v>
      </c>
      <c r="BE316" s="26">
        <v>0</v>
      </c>
      <c r="BF316" s="26">
        <v>0.6925</v>
      </c>
      <c r="BG316" s="26">
        <v>0</v>
      </c>
      <c r="BH316" s="26">
        <v>0.28999999999999998</v>
      </c>
      <c r="BI316" s="26">
        <v>1.3125</v>
      </c>
      <c r="BJ316" s="26">
        <v>0</v>
      </c>
      <c r="BK316" s="26">
        <v>0.22500000000000001</v>
      </c>
      <c r="BL316" s="26">
        <v>1.0325</v>
      </c>
      <c r="BM316" s="26">
        <v>0</v>
      </c>
      <c r="BN316" s="26">
        <v>0.245</v>
      </c>
      <c r="BO316" s="26">
        <v>1.1499999999999999</v>
      </c>
      <c r="BP316" s="26">
        <v>0.02</v>
      </c>
      <c r="BQ316" s="26">
        <v>0.19500000000000001</v>
      </c>
      <c r="BR316" s="26">
        <v>1.53</v>
      </c>
      <c r="BS316" s="26">
        <v>0.01</v>
      </c>
      <c r="BT316" s="26">
        <v>0.155</v>
      </c>
      <c r="BU316" s="26">
        <v>0.95250000000000001</v>
      </c>
      <c r="BV316" s="26">
        <v>0.01</v>
      </c>
      <c r="BW316" s="26">
        <v>0.13500000000000001</v>
      </c>
      <c r="BX316" s="26">
        <v>0.73250000000000004</v>
      </c>
      <c r="BY316" s="26">
        <v>0.01</v>
      </c>
      <c r="BZ316" s="26">
        <v>0.14000000000000001</v>
      </c>
      <c r="CA316" s="26">
        <v>0.60750000000000004</v>
      </c>
      <c r="CB316" s="26">
        <v>0.01</v>
      </c>
      <c r="CC316" s="26">
        <v>0.08</v>
      </c>
      <c r="CD316" s="26">
        <v>0.5</v>
      </c>
      <c r="CE316" s="26">
        <v>2.2499999999999999E-2</v>
      </c>
      <c r="CF316" s="26">
        <v>0.26</v>
      </c>
      <c r="CG316" s="26">
        <v>1.0525</v>
      </c>
      <c r="CH316" s="26">
        <v>0.02</v>
      </c>
      <c r="CI316" s="26">
        <v>0.22500000000000001</v>
      </c>
      <c r="CJ316" s="26">
        <v>0.875</v>
      </c>
    </row>
    <row r="317" spans="1:88" x14ac:dyDescent="0.3">
      <c r="A317" t="s">
        <v>393</v>
      </c>
      <c r="B317" s="26">
        <v>2.2499999999999999E-2</v>
      </c>
      <c r="C317" s="26">
        <v>0.45</v>
      </c>
      <c r="D317" s="26">
        <v>1.5149999999999999</v>
      </c>
      <c r="E317" s="26">
        <v>4.2500000000000003E-2</v>
      </c>
      <c r="F317" s="26">
        <v>0.31</v>
      </c>
      <c r="G317" s="26">
        <v>1.2625</v>
      </c>
      <c r="H317" s="26">
        <v>6.25E-2</v>
      </c>
      <c r="I317" s="26">
        <v>0.30499999999999999</v>
      </c>
      <c r="J317" s="26">
        <v>1.0674999999999999</v>
      </c>
      <c r="K317" s="26">
        <v>0</v>
      </c>
      <c r="L317" s="26">
        <v>0.09</v>
      </c>
      <c r="M317" s="26">
        <v>0.73</v>
      </c>
      <c r="N317" s="26">
        <v>0</v>
      </c>
      <c r="O317" s="26">
        <v>9.5000000000000001E-2</v>
      </c>
      <c r="P317" s="26">
        <v>0.79500000000000004</v>
      </c>
      <c r="Q317" s="26">
        <v>5.7500000000000002E-2</v>
      </c>
      <c r="R317" s="26">
        <v>0.28999999999999998</v>
      </c>
      <c r="S317" s="26">
        <v>0.80500000000000005</v>
      </c>
      <c r="T317" s="26">
        <v>5.7500000000000002E-2</v>
      </c>
      <c r="U317" s="26">
        <v>0.28000000000000003</v>
      </c>
      <c r="V317" s="26">
        <v>0.78749999999999998</v>
      </c>
      <c r="W317" s="26">
        <v>4.4999999999999998E-2</v>
      </c>
      <c r="X317" s="26">
        <v>0.23499999999999999</v>
      </c>
      <c r="Y317" s="26">
        <v>0.67500000000000004</v>
      </c>
      <c r="Z317" s="26">
        <v>0.05</v>
      </c>
      <c r="AA317" s="26">
        <v>0.185</v>
      </c>
      <c r="AB317" s="26">
        <v>0.54</v>
      </c>
      <c r="AC317" s="26">
        <v>0</v>
      </c>
      <c r="AD317" s="26">
        <v>0.105</v>
      </c>
      <c r="AE317" s="26">
        <v>1.52</v>
      </c>
      <c r="AF317" s="26">
        <v>0</v>
      </c>
      <c r="AG317" s="26">
        <v>0.11</v>
      </c>
      <c r="AH317" s="26">
        <v>1.5175000000000001</v>
      </c>
      <c r="AI317" s="26">
        <v>0</v>
      </c>
      <c r="AJ317" s="26">
        <v>0.1</v>
      </c>
      <c r="AK317" s="26">
        <v>1.3625</v>
      </c>
      <c r="AL317" s="26">
        <v>0</v>
      </c>
      <c r="AM317" s="26">
        <v>0.1</v>
      </c>
      <c r="AN317" s="26">
        <v>1.325</v>
      </c>
      <c r="AO317" s="26">
        <v>0</v>
      </c>
      <c r="AP317" s="26">
        <v>7.4999999999999997E-2</v>
      </c>
      <c r="AQ317" s="26">
        <v>1.1725000000000001</v>
      </c>
      <c r="AR317" s="26">
        <v>0</v>
      </c>
      <c r="AS317" s="26">
        <v>5.0000000000000001E-3</v>
      </c>
      <c r="AT317" s="26">
        <v>2.6850000000000001</v>
      </c>
      <c r="AU317" s="26">
        <v>0</v>
      </c>
      <c r="AV317" s="26">
        <v>5.0000000000000001E-3</v>
      </c>
      <c r="AW317" s="26">
        <v>1.7124999999999999</v>
      </c>
      <c r="AX317" s="26">
        <v>0</v>
      </c>
      <c r="AY317" s="26">
        <v>7.4999999999999997E-2</v>
      </c>
      <c r="AZ317" s="26">
        <v>1.2625</v>
      </c>
      <c r="BA317" s="26">
        <v>0</v>
      </c>
      <c r="BB317" s="26">
        <v>7.4999999999999997E-2</v>
      </c>
      <c r="BC317" s="26">
        <v>1.2350000000000001</v>
      </c>
      <c r="BD317" s="26">
        <v>0</v>
      </c>
      <c r="BE317" s="26">
        <v>0</v>
      </c>
      <c r="BF317" s="26">
        <v>0.1825</v>
      </c>
      <c r="BG317" s="26">
        <v>0</v>
      </c>
      <c r="BH317" s="26">
        <v>7.4999999999999997E-2</v>
      </c>
      <c r="BI317" s="26">
        <v>1.0149999999999999</v>
      </c>
      <c r="BJ317" s="26">
        <v>0</v>
      </c>
      <c r="BK317" s="26">
        <v>5.5E-2</v>
      </c>
      <c r="BL317" s="26">
        <v>0.66249999999999998</v>
      </c>
      <c r="BM317" s="26">
        <v>0</v>
      </c>
      <c r="BN317" s="26">
        <v>6.5000000000000002E-2</v>
      </c>
      <c r="BO317" s="26">
        <v>0.79749999999999999</v>
      </c>
      <c r="BP317" s="26">
        <v>0.03</v>
      </c>
      <c r="BQ317" s="26">
        <v>0.14000000000000001</v>
      </c>
      <c r="BR317" s="26">
        <v>0.91249999999999998</v>
      </c>
      <c r="BS317" s="26">
        <v>1.2500000000000001E-2</v>
      </c>
      <c r="BT317" s="26">
        <v>0.08</v>
      </c>
      <c r="BU317" s="26">
        <v>0.56999999999999995</v>
      </c>
      <c r="BV317" s="26">
        <v>0.02</v>
      </c>
      <c r="BW317" s="26">
        <v>7.0000000000000007E-2</v>
      </c>
      <c r="BX317" s="26">
        <v>0.52500000000000002</v>
      </c>
      <c r="BY317" s="26">
        <v>0.01</v>
      </c>
      <c r="BZ317" s="26">
        <v>0.05</v>
      </c>
      <c r="CA317" s="26">
        <v>0.33750000000000002</v>
      </c>
      <c r="CB317" s="26">
        <v>0.01</v>
      </c>
      <c r="CC317" s="26">
        <v>4.4999999999999998E-2</v>
      </c>
      <c r="CD317" s="26">
        <v>0.21249999999999999</v>
      </c>
      <c r="CE317" s="26">
        <v>3.2500000000000001E-2</v>
      </c>
      <c r="CF317" s="26">
        <v>0.13</v>
      </c>
      <c r="CG317" s="26">
        <v>0.56999999999999995</v>
      </c>
      <c r="CH317" s="26">
        <v>0.03</v>
      </c>
      <c r="CI317" s="26">
        <v>0.105</v>
      </c>
      <c r="CJ317" s="26">
        <v>0.56000000000000005</v>
      </c>
    </row>
    <row r="318" spans="1:88" x14ac:dyDescent="0.3">
      <c r="A318" t="s">
        <v>394</v>
      </c>
      <c r="B318" s="26">
        <v>0.01</v>
      </c>
      <c r="C318" s="26">
        <v>0.61</v>
      </c>
      <c r="D318" s="26">
        <v>3.2075</v>
      </c>
      <c r="E318" s="26">
        <v>0.01</v>
      </c>
      <c r="F318" s="26">
        <v>0.45500000000000002</v>
      </c>
      <c r="G318" s="26">
        <v>1.9724999999999999</v>
      </c>
      <c r="H318" s="26">
        <v>0.03</v>
      </c>
      <c r="I318" s="26">
        <v>0.41499999999999998</v>
      </c>
      <c r="J318" s="26">
        <v>1.6924999999999999</v>
      </c>
      <c r="K318" s="26">
        <v>0</v>
      </c>
      <c r="L318" s="26">
        <v>0.20499999999999999</v>
      </c>
      <c r="M318" s="26">
        <v>0.89</v>
      </c>
      <c r="N318" s="26">
        <v>0</v>
      </c>
      <c r="O318" s="26">
        <v>0.185</v>
      </c>
      <c r="P318" s="26">
        <v>0.68</v>
      </c>
      <c r="Q318" s="26">
        <v>0.04</v>
      </c>
      <c r="R318" s="26">
        <v>0.38500000000000001</v>
      </c>
      <c r="S318" s="26">
        <v>1.4375</v>
      </c>
      <c r="T318" s="26">
        <v>0.04</v>
      </c>
      <c r="U318" s="26">
        <v>0.38</v>
      </c>
      <c r="V318" s="26">
        <v>1.4125000000000001</v>
      </c>
      <c r="W318" s="26">
        <v>0.03</v>
      </c>
      <c r="X318" s="26">
        <v>0.35499999999999998</v>
      </c>
      <c r="Y318" s="26">
        <v>1.2124999999999999</v>
      </c>
      <c r="Z318" s="26">
        <v>3.7499999999999999E-2</v>
      </c>
      <c r="AA318" s="26">
        <v>0.34</v>
      </c>
      <c r="AB318" s="26">
        <v>1.0649999999999999</v>
      </c>
      <c r="AC318" s="26">
        <v>0</v>
      </c>
      <c r="AD318" s="26">
        <v>0.26</v>
      </c>
      <c r="AE318" s="26">
        <v>2.4575</v>
      </c>
      <c r="AF318" s="26">
        <v>0</v>
      </c>
      <c r="AG318" s="26">
        <v>0.26500000000000001</v>
      </c>
      <c r="AH318" s="26">
        <v>2.3624999999999998</v>
      </c>
      <c r="AI318" s="26">
        <v>0</v>
      </c>
      <c r="AJ318" s="26">
        <v>0.22</v>
      </c>
      <c r="AK318" s="26">
        <v>2.0499999999999998</v>
      </c>
      <c r="AL318" s="26">
        <v>0</v>
      </c>
      <c r="AM318" s="26">
        <v>0.215</v>
      </c>
      <c r="AN318" s="26">
        <v>1.9924999999999999</v>
      </c>
      <c r="AO318" s="26">
        <v>0</v>
      </c>
      <c r="AP318" s="26">
        <v>0.215</v>
      </c>
      <c r="AQ318" s="26">
        <v>1.5125</v>
      </c>
      <c r="AR318" s="26">
        <v>0</v>
      </c>
      <c r="AS318" s="26">
        <v>4.4999999999999998E-2</v>
      </c>
      <c r="AT318" s="26">
        <v>3.0550000000000002</v>
      </c>
      <c r="AU318" s="26">
        <v>0</v>
      </c>
      <c r="AV318" s="26">
        <v>3.5000000000000003E-2</v>
      </c>
      <c r="AW318" s="26">
        <v>2.2000000000000002</v>
      </c>
      <c r="AX318" s="26">
        <v>0</v>
      </c>
      <c r="AY318" s="26">
        <v>0.18</v>
      </c>
      <c r="AZ318" s="26">
        <v>1.4</v>
      </c>
      <c r="BA318" s="26">
        <v>0</v>
      </c>
      <c r="BB318" s="26">
        <v>0.18</v>
      </c>
      <c r="BC318" s="26">
        <v>1.395</v>
      </c>
      <c r="BD318" s="26">
        <v>0</v>
      </c>
      <c r="BE318" s="26">
        <v>0</v>
      </c>
      <c r="BF318" s="26">
        <v>0.39</v>
      </c>
      <c r="BG318" s="26">
        <v>0</v>
      </c>
      <c r="BH318" s="26">
        <v>0.14499999999999999</v>
      </c>
      <c r="BI318" s="26">
        <v>1.2324999999999999</v>
      </c>
      <c r="BJ318" s="26">
        <v>0</v>
      </c>
      <c r="BK318" s="26">
        <v>9.5000000000000001E-2</v>
      </c>
      <c r="BL318" s="26">
        <v>0.92500000000000004</v>
      </c>
      <c r="BM318" s="26">
        <v>0</v>
      </c>
      <c r="BN318" s="26">
        <v>0.115</v>
      </c>
      <c r="BO318" s="26">
        <v>0.90749999999999997</v>
      </c>
      <c r="BP318" s="26">
        <v>0.04</v>
      </c>
      <c r="BQ318" s="26">
        <v>0.315</v>
      </c>
      <c r="BR318" s="26">
        <v>0.96499999999999997</v>
      </c>
      <c r="BS318" s="26">
        <v>3.5000000000000003E-2</v>
      </c>
      <c r="BT318" s="26">
        <v>0.21</v>
      </c>
      <c r="BU318" s="26">
        <v>0.81</v>
      </c>
      <c r="BV318" s="26">
        <v>3.2500000000000001E-2</v>
      </c>
      <c r="BW318" s="26">
        <v>0.16</v>
      </c>
      <c r="BX318" s="26">
        <v>0.66749999999999998</v>
      </c>
      <c r="BY318" s="26">
        <v>0.03</v>
      </c>
      <c r="BZ318" s="26">
        <v>0.115</v>
      </c>
      <c r="CA318" s="26">
        <v>0.57750000000000001</v>
      </c>
      <c r="CB318" s="26">
        <v>2.2499999999999999E-2</v>
      </c>
      <c r="CC318" s="26">
        <v>0.08</v>
      </c>
      <c r="CD318" s="26">
        <v>0.5</v>
      </c>
      <c r="CE318" s="26">
        <v>0.03</v>
      </c>
      <c r="CF318" s="26">
        <v>0.23</v>
      </c>
      <c r="CG318" s="26">
        <v>0.94</v>
      </c>
      <c r="CH318" s="26">
        <v>5.2499999999999998E-2</v>
      </c>
      <c r="CI318" s="26">
        <v>0.16500000000000001</v>
      </c>
      <c r="CJ318" s="26">
        <v>1.06</v>
      </c>
    </row>
    <row r="319" spans="1:88" x14ac:dyDescent="0.3">
      <c r="A319" t="s">
        <v>395</v>
      </c>
      <c r="B319" s="26">
        <v>0.03</v>
      </c>
      <c r="C319" s="26">
        <v>0.23</v>
      </c>
      <c r="D319" s="26">
        <v>2.1825000000000001</v>
      </c>
      <c r="E319" s="26">
        <v>0.03</v>
      </c>
      <c r="F319" s="26">
        <v>0.22500000000000001</v>
      </c>
      <c r="G319" s="26">
        <v>2.0674999999999999</v>
      </c>
      <c r="H319" s="26">
        <v>0.02</v>
      </c>
      <c r="I319" s="26">
        <v>0.19</v>
      </c>
      <c r="J319" s="26">
        <v>1.7849999999999999</v>
      </c>
      <c r="K319" s="26">
        <v>0</v>
      </c>
      <c r="L319" s="26">
        <v>7.4999999999999997E-2</v>
      </c>
      <c r="M319" s="26">
        <v>0.93500000000000005</v>
      </c>
      <c r="N319" s="26">
        <v>0</v>
      </c>
      <c r="O319" s="26">
        <v>7.0000000000000007E-2</v>
      </c>
      <c r="P319" s="26">
        <v>0.83</v>
      </c>
      <c r="Q319" s="26">
        <v>0.02</v>
      </c>
      <c r="R319" s="26">
        <v>0.19</v>
      </c>
      <c r="S319" s="26">
        <v>1.2775000000000001</v>
      </c>
      <c r="T319" s="26">
        <v>0.02</v>
      </c>
      <c r="U319" s="26">
        <v>0.18</v>
      </c>
      <c r="V319" s="26">
        <v>1.24</v>
      </c>
      <c r="W319" s="26">
        <v>0.02</v>
      </c>
      <c r="X319" s="26">
        <v>0.15</v>
      </c>
      <c r="Y319" s="26">
        <v>0.98</v>
      </c>
      <c r="Z319" s="26">
        <v>0.02</v>
      </c>
      <c r="AA319" s="26">
        <v>0.125</v>
      </c>
      <c r="AB319" s="26">
        <v>0.8125</v>
      </c>
      <c r="AC319" s="26">
        <v>0</v>
      </c>
      <c r="AD319" s="26">
        <v>9.5000000000000001E-2</v>
      </c>
      <c r="AE319" s="26">
        <v>1.32</v>
      </c>
      <c r="AF319" s="26">
        <v>0</v>
      </c>
      <c r="AG319" s="26">
        <v>9.5000000000000001E-2</v>
      </c>
      <c r="AH319" s="26">
        <v>1.2050000000000001</v>
      </c>
      <c r="AI319" s="26">
        <v>0</v>
      </c>
      <c r="AJ319" s="26">
        <v>8.5000000000000006E-2</v>
      </c>
      <c r="AK319" s="26">
        <v>1.3325</v>
      </c>
      <c r="AL319" s="26">
        <v>0</v>
      </c>
      <c r="AM319" s="26">
        <v>0.08</v>
      </c>
      <c r="AN319" s="26">
        <v>1.37</v>
      </c>
      <c r="AO319" s="26">
        <v>0</v>
      </c>
      <c r="AP319" s="26">
        <v>7.4999999999999997E-2</v>
      </c>
      <c r="AQ319" s="26">
        <v>1.2150000000000001</v>
      </c>
      <c r="AR319" s="26">
        <v>0</v>
      </c>
      <c r="AS319" s="26">
        <v>1.4999999999999999E-2</v>
      </c>
      <c r="AT319" s="26">
        <v>0.435</v>
      </c>
      <c r="AU319" s="26">
        <v>0</v>
      </c>
      <c r="AV319" s="26">
        <v>0.02</v>
      </c>
      <c r="AW319" s="26">
        <v>0.37</v>
      </c>
      <c r="AX319" s="26">
        <v>0</v>
      </c>
      <c r="AY319" s="26">
        <v>6.5000000000000002E-2</v>
      </c>
      <c r="AZ319" s="26">
        <v>1.0625</v>
      </c>
      <c r="BA319" s="26">
        <v>0</v>
      </c>
      <c r="BB319" s="26">
        <v>6.5000000000000002E-2</v>
      </c>
      <c r="BC319" s="26">
        <v>1.0475000000000001</v>
      </c>
      <c r="BD319" s="26">
        <v>0</v>
      </c>
      <c r="BE319" s="26">
        <v>0</v>
      </c>
      <c r="BF319" s="26">
        <v>0.26250000000000001</v>
      </c>
      <c r="BG319" s="26">
        <v>0</v>
      </c>
      <c r="BH319" s="26">
        <v>7.0000000000000007E-2</v>
      </c>
      <c r="BI319" s="26">
        <v>1.06</v>
      </c>
      <c r="BJ319" s="26">
        <v>0</v>
      </c>
      <c r="BK319" s="26">
        <v>0.04</v>
      </c>
      <c r="BL319" s="26">
        <v>0.64249999999999996</v>
      </c>
      <c r="BM319" s="26">
        <v>0</v>
      </c>
      <c r="BN319" s="26">
        <v>0.05</v>
      </c>
      <c r="BO319" s="26">
        <v>0.78249999999999997</v>
      </c>
      <c r="BP319" s="26">
        <v>0.01</v>
      </c>
      <c r="BQ319" s="26">
        <v>0.14499999999999999</v>
      </c>
      <c r="BR319" s="26">
        <v>0.87250000000000005</v>
      </c>
      <c r="BS319" s="26">
        <v>0.01</v>
      </c>
      <c r="BT319" s="26">
        <v>0.105</v>
      </c>
      <c r="BU319" s="26">
        <v>0.61250000000000004</v>
      </c>
      <c r="BV319" s="26">
        <v>0.01</v>
      </c>
      <c r="BW319" s="26">
        <v>0.105</v>
      </c>
      <c r="BX319" s="26">
        <v>0.47249999999999998</v>
      </c>
      <c r="BY319" s="26">
        <v>0.01</v>
      </c>
      <c r="BZ319" s="26">
        <v>7.0000000000000007E-2</v>
      </c>
      <c r="CA319" s="26">
        <v>0.34749999999999998</v>
      </c>
      <c r="CB319" s="26">
        <v>0.01</v>
      </c>
      <c r="CC319" s="26">
        <v>0.05</v>
      </c>
      <c r="CD319" s="26">
        <v>0.29749999999999999</v>
      </c>
      <c r="CE319" s="26">
        <v>1.2500000000000001E-2</v>
      </c>
      <c r="CF319" s="26">
        <v>0.1</v>
      </c>
      <c r="CG319" s="26">
        <v>0.74</v>
      </c>
      <c r="CH319" s="26">
        <v>2.2499999999999999E-2</v>
      </c>
      <c r="CI319" s="26">
        <v>0.125</v>
      </c>
      <c r="CJ319" s="26">
        <v>0.55249999999999999</v>
      </c>
    </row>
    <row r="320" spans="1:88" x14ac:dyDescent="0.3">
      <c r="A320" t="s">
        <v>396</v>
      </c>
      <c r="B320" s="26">
        <v>0</v>
      </c>
      <c r="C320" s="26">
        <v>0.27</v>
      </c>
      <c r="D320" s="26">
        <v>1.57</v>
      </c>
      <c r="E320" s="26">
        <v>0</v>
      </c>
      <c r="F320" s="26">
        <v>0.22</v>
      </c>
      <c r="G320" s="26">
        <v>1.0825</v>
      </c>
      <c r="H320" s="26">
        <v>0.01</v>
      </c>
      <c r="I320" s="26">
        <v>0.185</v>
      </c>
      <c r="J320" s="26">
        <v>1.0149999999999999</v>
      </c>
      <c r="K320" s="26">
        <v>0</v>
      </c>
      <c r="L320" s="26">
        <v>4.4999999999999998E-2</v>
      </c>
      <c r="M320" s="26">
        <v>0.73250000000000004</v>
      </c>
      <c r="N320" s="26">
        <v>0</v>
      </c>
      <c r="O320" s="26">
        <v>5.5E-2</v>
      </c>
      <c r="P320" s="26">
        <v>0.77</v>
      </c>
      <c r="Q320" s="26">
        <v>0.02</v>
      </c>
      <c r="R320" s="26">
        <v>0.2</v>
      </c>
      <c r="S320" s="26">
        <v>0.94</v>
      </c>
      <c r="T320" s="26">
        <v>0.02</v>
      </c>
      <c r="U320" s="26">
        <v>0.19500000000000001</v>
      </c>
      <c r="V320" s="26">
        <v>0.9425</v>
      </c>
      <c r="W320" s="26">
        <v>0.01</v>
      </c>
      <c r="X320" s="26">
        <v>0.15</v>
      </c>
      <c r="Y320" s="26">
        <v>0.80500000000000005</v>
      </c>
      <c r="Z320" s="26">
        <v>0.01</v>
      </c>
      <c r="AA320" s="26">
        <v>0.12</v>
      </c>
      <c r="AB320" s="26">
        <v>0.6875</v>
      </c>
      <c r="AC320" s="26">
        <v>0</v>
      </c>
      <c r="AD320" s="26">
        <v>0.11</v>
      </c>
      <c r="AE320" s="26">
        <v>1.2775000000000001</v>
      </c>
      <c r="AF320" s="26">
        <v>0</v>
      </c>
      <c r="AG320" s="26">
        <v>0.13500000000000001</v>
      </c>
      <c r="AH320" s="26">
        <v>1.17</v>
      </c>
      <c r="AI320" s="26">
        <v>0</v>
      </c>
      <c r="AJ320" s="26">
        <v>0.125</v>
      </c>
      <c r="AK320" s="26">
        <v>1.0449999999999999</v>
      </c>
      <c r="AL320" s="26">
        <v>0</v>
      </c>
      <c r="AM320" s="26">
        <v>0.125</v>
      </c>
      <c r="AN320" s="26">
        <v>1.05</v>
      </c>
      <c r="AO320" s="26">
        <v>0</v>
      </c>
      <c r="AP320" s="26">
        <v>0.13500000000000001</v>
      </c>
      <c r="AQ320" s="26">
        <v>0.87250000000000005</v>
      </c>
      <c r="AR320" s="26">
        <v>0</v>
      </c>
      <c r="AS320" s="26">
        <v>2.5000000000000001E-2</v>
      </c>
      <c r="AT320" s="26">
        <v>1.9524999999999999</v>
      </c>
      <c r="AU320" s="26">
        <v>0</v>
      </c>
      <c r="AV320" s="26">
        <v>0.03</v>
      </c>
      <c r="AW320" s="26">
        <v>1.2775000000000001</v>
      </c>
      <c r="AX320" s="26">
        <v>0</v>
      </c>
      <c r="AY320" s="26">
        <v>0.13</v>
      </c>
      <c r="AZ320" s="26">
        <v>1.05</v>
      </c>
      <c r="BA320" s="26">
        <v>0</v>
      </c>
      <c r="BB320" s="26">
        <v>0.13</v>
      </c>
      <c r="BC320" s="26">
        <v>1.0225</v>
      </c>
      <c r="BD320" s="26">
        <v>0</v>
      </c>
      <c r="BE320" s="26">
        <v>0</v>
      </c>
      <c r="BF320" s="26">
        <v>0.29249999999999998</v>
      </c>
      <c r="BG320" s="26">
        <v>0</v>
      </c>
      <c r="BH320" s="26">
        <v>0.105</v>
      </c>
      <c r="BI320" s="26">
        <v>0.84499999999999997</v>
      </c>
      <c r="BJ320" s="26">
        <v>0</v>
      </c>
      <c r="BK320" s="26">
        <v>0.08</v>
      </c>
      <c r="BL320" s="26">
        <v>0.57750000000000001</v>
      </c>
      <c r="BM320" s="26">
        <v>0</v>
      </c>
      <c r="BN320" s="26">
        <v>9.5000000000000001E-2</v>
      </c>
      <c r="BO320" s="26">
        <v>0.6825</v>
      </c>
      <c r="BP320" s="26">
        <v>1.2500000000000001E-2</v>
      </c>
      <c r="BQ320" s="26">
        <v>0.19500000000000001</v>
      </c>
      <c r="BR320" s="26">
        <v>0.98250000000000004</v>
      </c>
      <c r="BS320" s="26">
        <v>0.01</v>
      </c>
      <c r="BT320" s="26">
        <v>0.13</v>
      </c>
      <c r="BU320" s="26">
        <v>0.90749999999999997</v>
      </c>
      <c r="BV320" s="26">
        <v>0.01</v>
      </c>
      <c r="BW320" s="26">
        <v>9.5000000000000001E-2</v>
      </c>
      <c r="BX320" s="26">
        <v>0.88500000000000001</v>
      </c>
      <c r="BY320" s="26">
        <v>0.01</v>
      </c>
      <c r="BZ320" s="26">
        <v>0.08</v>
      </c>
      <c r="CA320" s="26">
        <v>0.8075</v>
      </c>
      <c r="CB320" s="26">
        <v>0.01</v>
      </c>
      <c r="CC320" s="26">
        <v>5.5E-2</v>
      </c>
      <c r="CD320" s="26">
        <v>0.46250000000000002</v>
      </c>
      <c r="CE320" s="26">
        <v>1.2500000000000001E-2</v>
      </c>
      <c r="CF320" s="26">
        <v>0.13500000000000001</v>
      </c>
      <c r="CG320" s="26">
        <v>0.755</v>
      </c>
      <c r="CH320" s="26">
        <v>1.2500000000000001E-2</v>
      </c>
      <c r="CI320" s="26">
        <v>0.18</v>
      </c>
      <c r="CJ320" s="26">
        <v>0.64749999999999996</v>
      </c>
    </row>
    <row r="321" spans="1:88" x14ac:dyDescent="0.3">
      <c r="A321" t="s">
        <v>397</v>
      </c>
      <c r="B321" s="26">
        <v>2.2499999999999999E-2</v>
      </c>
      <c r="C321" s="26">
        <v>0.55000000000000004</v>
      </c>
      <c r="D321" s="26">
        <v>2.2374999999999998</v>
      </c>
      <c r="E321" s="26">
        <v>0.03</v>
      </c>
      <c r="F321" s="26">
        <v>0.52</v>
      </c>
      <c r="G321" s="26">
        <v>1.9025000000000001</v>
      </c>
      <c r="H321" s="26">
        <v>5.2499999999999998E-2</v>
      </c>
      <c r="I321" s="26">
        <v>0.495</v>
      </c>
      <c r="J321" s="26">
        <v>1.8025</v>
      </c>
      <c r="K321" s="26">
        <v>0</v>
      </c>
      <c r="L321" s="26">
        <v>0.18</v>
      </c>
      <c r="M321" s="26">
        <v>1.2150000000000001</v>
      </c>
      <c r="N321" s="26">
        <v>0</v>
      </c>
      <c r="O321" s="26">
        <v>0.20499999999999999</v>
      </c>
      <c r="P321" s="26">
        <v>0.88749999999999996</v>
      </c>
      <c r="Q321" s="26">
        <v>5.5E-2</v>
      </c>
      <c r="R321" s="26">
        <v>0.41</v>
      </c>
      <c r="S321" s="26">
        <v>1.4675</v>
      </c>
      <c r="T321" s="26">
        <v>5.5E-2</v>
      </c>
      <c r="U321" s="26">
        <v>0.39500000000000002</v>
      </c>
      <c r="V321" s="26">
        <v>1.4350000000000001</v>
      </c>
      <c r="W321" s="26">
        <v>4.4999999999999998E-2</v>
      </c>
      <c r="X321" s="26">
        <v>0.32500000000000001</v>
      </c>
      <c r="Y321" s="26">
        <v>1.2925</v>
      </c>
      <c r="Z321" s="26">
        <v>0.05</v>
      </c>
      <c r="AA321" s="26">
        <v>0.26</v>
      </c>
      <c r="AB321" s="26">
        <v>1.1575</v>
      </c>
      <c r="AC321" s="26">
        <v>0</v>
      </c>
      <c r="AD321" s="26">
        <v>0.1</v>
      </c>
      <c r="AE321" s="26">
        <v>2.0024999999999999</v>
      </c>
      <c r="AF321" s="26">
        <v>0</v>
      </c>
      <c r="AG321" s="26">
        <v>0.14000000000000001</v>
      </c>
      <c r="AH321" s="26">
        <v>1.885</v>
      </c>
      <c r="AI321" s="26">
        <v>0</v>
      </c>
      <c r="AJ321" s="26">
        <v>0.115</v>
      </c>
      <c r="AK321" s="26">
        <v>1.7</v>
      </c>
      <c r="AL321" s="26">
        <v>0</v>
      </c>
      <c r="AM321" s="26">
        <v>0.11</v>
      </c>
      <c r="AN321" s="26">
        <v>1.6575</v>
      </c>
      <c r="AO321" s="26">
        <v>0</v>
      </c>
      <c r="AP321" s="26">
        <v>0.08</v>
      </c>
      <c r="AQ321" s="26">
        <v>1.2749999999999999</v>
      </c>
      <c r="AR321" s="26">
        <v>0</v>
      </c>
      <c r="AS321" s="26">
        <v>0.04</v>
      </c>
      <c r="AT321" s="26">
        <v>3.1675</v>
      </c>
      <c r="AU321" s="26">
        <v>0</v>
      </c>
      <c r="AV321" s="26">
        <v>3.5000000000000003E-2</v>
      </c>
      <c r="AW321" s="26">
        <v>2.4350000000000001</v>
      </c>
      <c r="AX321" s="26">
        <v>0</v>
      </c>
      <c r="AY321" s="26">
        <v>0.1</v>
      </c>
      <c r="AZ321" s="26">
        <v>1.5874999999999999</v>
      </c>
      <c r="BA321" s="26">
        <v>0</v>
      </c>
      <c r="BB321" s="26">
        <v>9.5000000000000001E-2</v>
      </c>
      <c r="BC321" s="26">
        <v>1.5725</v>
      </c>
      <c r="BD321" s="26">
        <v>0</v>
      </c>
      <c r="BE321" s="26">
        <v>0</v>
      </c>
      <c r="BF321" s="26">
        <v>0.34749999999999998</v>
      </c>
      <c r="BG321" s="26">
        <v>0</v>
      </c>
      <c r="BH321" s="26">
        <v>0.08</v>
      </c>
      <c r="BI321" s="26">
        <v>1.3374999999999999</v>
      </c>
      <c r="BJ321" s="26">
        <v>0</v>
      </c>
      <c r="BK321" s="26">
        <v>0.05</v>
      </c>
      <c r="BL321" s="26">
        <v>1.4624999999999999</v>
      </c>
      <c r="BM321" s="26">
        <v>0</v>
      </c>
      <c r="BN321" s="26">
        <v>0.06</v>
      </c>
      <c r="BO321" s="26">
        <v>1.2549999999999999</v>
      </c>
      <c r="BP321" s="26">
        <v>4.2500000000000003E-2</v>
      </c>
      <c r="BQ321" s="26">
        <v>0.215</v>
      </c>
      <c r="BR321" s="26">
        <v>1.125</v>
      </c>
      <c r="BS321" s="26">
        <v>0.04</v>
      </c>
      <c r="BT321" s="26">
        <v>0.17499999999999999</v>
      </c>
      <c r="BU321" s="26">
        <v>0.6825</v>
      </c>
      <c r="BV321" s="26">
        <v>0.03</v>
      </c>
      <c r="BW321" s="26">
        <v>0.185</v>
      </c>
      <c r="BX321" s="26">
        <v>0.72</v>
      </c>
      <c r="BY321" s="26">
        <v>2.2499999999999999E-2</v>
      </c>
      <c r="BZ321" s="26">
        <v>0.14000000000000001</v>
      </c>
      <c r="CA321" s="26">
        <v>0.80500000000000005</v>
      </c>
      <c r="CB321" s="26">
        <v>0.02</v>
      </c>
      <c r="CC321" s="26">
        <v>0.09</v>
      </c>
      <c r="CD321" s="26">
        <v>0.59499999999999997</v>
      </c>
      <c r="CE321" s="26">
        <v>2.2499999999999999E-2</v>
      </c>
      <c r="CF321" s="26">
        <v>0.24</v>
      </c>
      <c r="CG321" s="26">
        <v>1.2075</v>
      </c>
      <c r="CH321" s="26">
        <v>0.03</v>
      </c>
      <c r="CI321" s="26">
        <v>0.20499999999999999</v>
      </c>
      <c r="CJ321" s="26">
        <v>1.075</v>
      </c>
    </row>
    <row r="322" spans="1:88" x14ac:dyDescent="0.3">
      <c r="A322" t="s">
        <v>398</v>
      </c>
      <c r="B322" s="26">
        <v>3.2500000000000001E-2</v>
      </c>
      <c r="C322" s="26">
        <v>0.94</v>
      </c>
      <c r="D322" s="26">
        <v>2.9075000000000002</v>
      </c>
      <c r="E322" s="26">
        <v>0.06</v>
      </c>
      <c r="F322" s="26">
        <v>0.55500000000000005</v>
      </c>
      <c r="G322" s="26">
        <v>2.2599999999999998</v>
      </c>
      <c r="H322" s="26">
        <v>7.0000000000000007E-2</v>
      </c>
      <c r="I322" s="26">
        <v>0.51</v>
      </c>
      <c r="J322" s="26">
        <v>1.99</v>
      </c>
      <c r="K322" s="26">
        <v>0</v>
      </c>
      <c r="L322" s="26">
        <v>0.17499999999999999</v>
      </c>
      <c r="M322" s="26">
        <v>0.99750000000000005</v>
      </c>
      <c r="N322" s="26">
        <v>0</v>
      </c>
      <c r="O322" s="26">
        <v>0.17499999999999999</v>
      </c>
      <c r="P322" s="26">
        <v>0.76249999999999996</v>
      </c>
      <c r="Q322" s="26">
        <v>7.4999999999999997E-2</v>
      </c>
      <c r="R322" s="26">
        <v>0.435</v>
      </c>
      <c r="S322" s="26">
        <v>1.6924999999999999</v>
      </c>
      <c r="T322" s="26">
        <v>7.4999999999999997E-2</v>
      </c>
      <c r="U322" s="26">
        <v>0.44</v>
      </c>
      <c r="V322" s="26">
        <v>1.6525000000000001</v>
      </c>
      <c r="W322" s="26">
        <v>6.7500000000000004E-2</v>
      </c>
      <c r="X322" s="26">
        <v>0.48</v>
      </c>
      <c r="Y322" s="26">
        <v>1.3149999999999999</v>
      </c>
      <c r="Z322" s="26">
        <v>7.4999999999999997E-2</v>
      </c>
      <c r="AA322" s="26">
        <v>0.42499999999999999</v>
      </c>
      <c r="AB322" s="26">
        <v>1.2175</v>
      </c>
      <c r="AC322" s="26">
        <v>0</v>
      </c>
      <c r="AD322" s="26">
        <v>0.21</v>
      </c>
      <c r="AE322" s="26">
        <v>2.1625000000000001</v>
      </c>
      <c r="AF322" s="26">
        <v>0</v>
      </c>
      <c r="AG322" s="26">
        <v>0.22500000000000001</v>
      </c>
      <c r="AH322" s="26">
        <v>2.2025000000000001</v>
      </c>
      <c r="AI322" s="26">
        <v>0</v>
      </c>
      <c r="AJ322" s="26">
        <v>0.20499999999999999</v>
      </c>
      <c r="AK322" s="26">
        <v>1.9924999999999999</v>
      </c>
      <c r="AL322" s="26">
        <v>0</v>
      </c>
      <c r="AM322" s="26">
        <v>0.20499999999999999</v>
      </c>
      <c r="AN322" s="26">
        <v>1.9375</v>
      </c>
      <c r="AO322" s="26">
        <v>0</v>
      </c>
      <c r="AP322" s="26">
        <v>0.17499999999999999</v>
      </c>
      <c r="AQ322" s="26">
        <v>1.72</v>
      </c>
      <c r="AR322" s="26">
        <v>0</v>
      </c>
      <c r="AS322" s="26">
        <v>7.0000000000000007E-2</v>
      </c>
      <c r="AT322" s="26">
        <v>3.3224999999999998</v>
      </c>
      <c r="AU322" s="26">
        <v>0</v>
      </c>
      <c r="AV322" s="26">
        <v>5.5E-2</v>
      </c>
      <c r="AW322" s="26">
        <v>2.0350000000000001</v>
      </c>
      <c r="AX322" s="26">
        <v>2.5000000000000001E-3</v>
      </c>
      <c r="AY322" s="26">
        <v>0.17</v>
      </c>
      <c r="AZ322" s="26">
        <v>1.65</v>
      </c>
      <c r="BA322" s="26">
        <v>2.5000000000000001E-3</v>
      </c>
      <c r="BB322" s="26">
        <v>0.17</v>
      </c>
      <c r="BC322" s="26">
        <v>1.6325000000000001</v>
      </c>
      <c r="BD322" s="26">
        <v>0</v>
      </c>
      <c r="BE322" s="26">
        <v>0</v>
      </c>
      <c r="BF322" s="26">
        <v>0.20499999999999999</v>
      </c>
      <c r="BG322" s="26">
        <v>0</v>
      </c>
      <c r="BH322" s="26">
        <v>0.22500000000000001</v>
      </c>
      <c r="BI322" s="26">
        <v>1.4125000000000001</v>
      </c>
      <c r="BJ322" s="26">
        <v>0</v>
      </c>
      <c r="BK322" s="26">
        <v>0.185</v>
      </c>
      <c r="BL322" s="26">
        <v>1.0075000000000001</v>
      </c>
      <c r="BM322" s="26">
        <v>0</v>
      </c>
      <c r="BN322" s="26">
        <v>0.22</v>
      </c>
      <c r="BO322" s="26">
        <v>1.0549999999999999</v>
      </c>
      <c r="BP322" s="26">
        <v>3.2500000000000001E-2</v>
      </c>
      <c r="BQ322" s="26">
        <v>0.55000000000000004</v>
      </c>
      <c r="BR322" s="26">
        <v>1.375</v>
      </c>
      <c r="BS322" s="26">
        <v>0.03</v>
      </c>
      <c r="BT322" s="26">
        <v>0.40500000000000003</v>
      </c>
      <c r="BU322" s="26">
        <v>1.085</v>
      </c>
      <c r="BV322" s="26">
        <v>0.03</v>
      </c>
      <c r="BW322" s="26">
        <v>0.35</v>
      </c>
      <c r="BX322" s="26">
        <v>1.0925</v>
      </c>
      <c r="BY322" s="26">
        <v>0.03</v>
      </c>
      <c r="BZ322" s="26">
        <v>0.24</v>
      </c>
      <c r="CA322" s="26">
        <v>0.92</v>
      </c>
      <c r="CB322" s="26">
        <v>0.02</v>
      </c>
      <c r="CC322" s="26">
        <v>0.13500000000000001</v>
      </c>
      <c r="CD322" s="26">
        <v>0.76</v>
      </c>
      <c r="CE322" s="26">
        <v>4.2500000000000003E-2</v>
      </c>
      <c r="CF322" s="26">
        <v>0.40500000000000003</v>
      </c>
      <c r="CG322" s="26">
        <v>1.0149999999999999</v>
      </c>
      <c r="CH322" s="26">
        <v>0.06</v>
      </c>
      <c r="CI322" s="26">
        <v>0.41499999999999998</v>
      </c>
      <c r="CJ322" s="26">
        <v>0.87250000000000005</v>
      </c>
    </row>
    <row r="323" spans="1:88" x14ac:dyDescent="0.3">
      <c r="A323" t="s">
        <v>123</v>
      </c>
      <c r="B323" s="26">
        <v>0.01</v>
      </c>
      <c r="C323" s="26">
        <v>0.38</v>
      </c>
      <c r="D323" s="26">
        <v>2.48</v>
      </c>
      <c r="E323" s="26">
        <v>0.02</v>
      </c>
      <c r="F323" s="26">
        <v>0.28000000000000003</v>
      </c>
      <c r="G323" s="26">
        <v>2.1974999999999998</v>
      </c>
      <c r="H323" s="26">
        <v>3.2500000000000001E-2</v>
      </c>
      <c r="I323" s="26">
        <v>0.255</v>
      </c>
      <c r="J323" s="26">
        <v>1.8875</v>
      </c>
      <c r="K323" s="26">
        <v>2.5000000000000001E-3</v>
      </c>
      <c r="L323" s="26">
        <v>0.15</v>
      </c>
      <c r="M323" s="26">
        <v>0.67749999999999999</v>
      </c>
      <c r="N323" s="26">
        <v>0</v>
      </c>
      <c r="O323" s="26">
        <v>0.13500000000000001</v>
      </c>
      <c r="P323" s="26">
        <v>0.77249999999999996</v>
      </c>
      <c r="Q323" s="26">
        <v>4.4999999999999998E-2</v>
      </c>
      <c r="R323" s="26">
        <v>0.25</v>
      </c>
      <c r="S323" s="26">
        <v>1.3674999999999999</v>
      </c>
      <c r="T323" s="26">
        <v>4.2500000000000003E-2</v>
      </c>
      <c r="U323" s="26">
        <v>0.245</v>
      </c>
      <c r="V323" s="26">
        <v>1.345</v>
      </c>
      <c r="W323" s="26">
        <v>0.04</v>
      </c>
      <c r="X323" s="26">
        <v>0.19</v>
      </c>
      <c r="Y323" s="26">
        <v>1.2</v>
      </c>
      <c r="Z323" s="26">
        <v>3.2500000000000001E-2</v>
      </c>
      <c r="AA323" s="26">
        <v>0.19500000000000001</v>
      </c>
      <c r="AB323" s="26">
        <v>1.0525</v>
      </c>
      <c r="AC323" s="26">
        <v>0</v>
      </c>
      <c r="AD323" s="26">
        <v>6.5000000000000002E-2</v>
      </c>
      <c r="AE323" s="26">
        <v>1.5825</v>
      </c>
      <c r="AF323" s="26">
        <v>0</v>
      </c>
      <c r="AG323" s="26">
        <v>6.5000000000000002E-2</v>
      </c>
      <c r="AH323" s="26">
        <v>1.6625000000000001</v>
      </c>
      <c r="AI323" s="26">
        <v>0</v>
      </c>
      <c r="AJ323" s="26">
        <v>6.5000000000000002E-2</v>
      </c>
      <c r="AK323" s="26">
        <v>1.5325</v>
      </c>
      <c r="AL323" s="26">
        <v>0</v>
      </c>
      <c r="AM323" s="26">
        <v>6.5000000000000002E-2</v>
      </c>
      <c r="AN323" s="26">
        <v>1.53</v>
      </c>
      <c r="AO323" s="26">
        <v>0</v>
      </c>
      <c r="AP323" s="26">
        <v>5.5E-2</v>
      </c>
      <c r="AQ323" s="26">
        <v>1.1599999999999999</v>
      </c>
      <c r="AR323" s="26">
        <v>0</v>
      </c>
      <c r="AS323" s="26">
        <v>0.04</v>
      </c>
      <c r="AT323" s="26">
        <v>1.7050000000000001</v>
      </c>
      <c r="AU323" s="26">
        <v>0</v>
      </c>
      <c r="AV323" s="26">
        <v>3.5000000000000003E-2</v>
      </c>
      <c r="AW323" s="26">
        <v>0.98750000000000004</v>
      </c>
      <c r="AX323" s="26">
        <v>0</v>
      </c>
      <c r="AY323" s="26">
        <v>4.4999999999999998E-2</v>
      </c>
      <c r="AZ323" s="26">
        <v>1.2375</v>
      </c>
      <c r="BA323" s="26">
        <v>0</v>
      </c>
      <c r="BB323" s="26">
        <v>4.4999999999999998E-2</v>
      </c>
      <c r="BC323" s="26">
        <v>1.21</v>
      </c>
      <c r="BD323" s="26">
        <v>0</v>
      </c>
      <c r="BE323" s="26">
        <v>0</v>
      </c>
      <c r="BF323" s="26">
        <v>0.155</v>
      </c>
      <c r="BG323" s="26">
        <v>0</v>
      </c>
      <c r="BH323" s="26">
        <v>0.06</v>
      </c>
      <c r="BI323" s="26">
        <v>0.99</v>
      </c>
      <c r="BJ323" s="26">
        <v>0</v>
      </c>
      <c r="BK323" s="26">
        <v>6.5000000000000002E-2</v>
      </c>
      <c r="BL323" s="26">
        <v>0.59</v>
      </c>
      <c r="BM323" s="26">
        <v>0</v>
      </c>
      <c r="BN323" s="26">
        <v>0.06</v>
      </c>
      <c r="BO323" s="26">
        <v>0.71499999999999997</v>
      </c>
      <c r="BP323" s="26">
        <v>0.04</v>
      </c>
      <c r="BQ323" s="26">
        <v>0.16500000000000001</v>
      </c>
      <c r="BR323" s="26">
        <v>1.1425000000000001</v>
      </c>
      <c r="BS323" s="26">
        <v>2.2499999999999999E-2</v>
      </c>
      <c r="BT323" s="26">
        <v>0.13500000000000001</v>
      </c>
      <c r="BU323" s="26">
        <v>0.76500000000000001</v>
      </c>
      <c r="BV323" s="26">
        <v>0.03</v>
      </c>
      <c r="BW323" s="26">
        <v>0.13500000000000001</v>
      </c>
      <c r="BX323" s="26">
        <v>0.67500000000000004</v>
      </c>
      <c r="BY323" s="26">
        <v>0.02</v>
      </c>
      <c r="BZ323" s="26">
        <v>0.09</v>
      </c>
      <c r="CA323" s="26">
        <v>0.495</v>
      </c>
      <c r="CB323" s="26">
        <v>0.02</v>
      </c>
      <c r="CC323" s="26">
        <v>0.09</v>
      </c>
      <c r="CD323" s="26">
        <v>0.28749999999999998</v>
      </c>
      <c r="CE323" s="26">
        <v>0.03</v>
      </c>
      <c r="CF323" s="26">
        <v>0.22</v>
      </c>
      <c r="CG323" s="26">
        <v>0.9425</v>
      </c>
      <c r="CH323" s="26">
        <v>2.2499999999999999E-2</v>
      </c>
      <c r="CI323" s="26">
        <v>0.26</v>
      </c>
      <c r="CJ323" s="26">
        <v>0.72750000000000004</v>
      </c>
    </row>
    <row r="324" spans="1:88" x14ac:dyDescent="0.3">
      <c r="A324" t="s">
        <v>399</v>
      </c>
      <c r="B324" s="26">
        <v>4.7500000000000001E-2</v>
      </c>
      <c r="C324" s="26">
        <v>0.56000000000000005</v>
      </c>
      <c r="D324" s="26">
        <v>1.8075000000000001</v>
      </c>
      <c r="E324" s="26">
        <v>5.2499999999999998E-2</v>
      </c>
      <c r="F324" s="26">
        <v>0.41499999999999998</v>
      </c>
      <c r="G324" s="26">
        <v>1.5649999999999999</v>
      </c>
      <c r="H324" s="26">
        <v>0.04</v>
      </c>
      <c r="I324" s="26">
        <v>0.37</v>
      </c>
      <c r="J324" s="26">
        <v>1.2524999999999999</v>
      </c>
      <c r="K324" s="26">
        <v>0</v>
      </c>
      <c r="L324" s="26">
        <v>0.13</v>
      </c>
      <c r="M324" s="26">
        <v>0.875</v>
      </c>
      <c r="N324" s="26">
        <v>0</v>
      </c>
      <c r="O324" s="26">
        <v>0.105</v>
      </c>
      <c r="P324" s="26">
        <v>0.69750000000000001</v>
      </c>
      <c r="Q324" s="26">
        <v>0.04</v>
      </c>
      <c r="R324" s="26">
        <v>0.30499999999999999</v>
      </c>
      <c r="S324" s="26">
        <v>1.05</v>
      </c>
      <c r="T324" s="26">
        <v>0.04</v>
      </c>
      <c r="U324" s="26">
        <v>0.3</v>
      </c>
      <c r="V324" s="26">
        <v>1.0375000000000001</v>
      </c>
      <c r="W324" s="26">
        <v>0.03</v>
      </c>
      <c r="X324" s="26">
        <v>0.27500000000000002</v>
      </c>
      <c r="Y324" s="26">
        <v>0.82499999999999996</v>
      </c>
      <c r="Z324" s="26">
        <v>3.2500000000000001E-2</v>
      </c>
      <c r="AA324" s="26">
        <v>0.23</v>
      </c>
      <c r="AB324" s="26">
        <v>0.70750000000000002</v>
      </c>
      <c r="AC324" s="26">
        <v>0</v>
      </c>
      <c r="AD324" s="26">
        <v>0.11</v>
      </c>
      <c r="AE324" s="26">
        <v>0.82</v>
      </c>
      <c r="AF324" s="26">
        <v>0</v>
      </c>
      <c r="AG324" s="26">
        <v>0.11</v>
      </c>
      <c r="AH324" s="26">
        <v>0.78249999999999997</v>
      </c>
      <c r="AI324" s="26">
        <v>0</v>
      </c>
      <c r="AJ324" s="26">
        <v>0.13500000000000001</v>
      </c>
      <c r="AK324" s="26">
        <v>0.72499999999999998</v>
      </c>
      <c r="AL324" s="26">
        <v>0</v>
      </c>
      <c r="AM324" s="26">
        <v>0.125</v>
      </c>
      <c r="AN324" s="26">
        <v>0.70499999999999996</v>
      </c>
      <c r="AO324" s="26">
        <v>0</v>
      </c>
      <c r="AP324" s="26">
        <v>0.115</v>
      </c>
      <c r="AQ324" s="26">
        <v>0.51500000000000001</v>
      </c>
      <c r="AR324" s="26">
        <v>0</v>
      </c>
      <c r="AS324" s="26">
        <v>5.5E-2</v>
      </c>
      <c r="AT324" s="26">
        <v>2.48</v>
      </c>
      <c r="AU324" s="26">
        <v>0</v>
      </c>
      <c r="AV324" s="26">
        <v>0.06</v>
      </c>
      <c r="AW324" s="26">
        <v>1.7224999999999999</v>
      </c>
      <c r="AX324" s="26">
        <v>0</v>
      </c>
      <c r="AY324" s="26">
        <v>0.16</v>
      </c>
      <c r="AZ324" s="26">
        <v>0.92749999999999999</v>
      </c>
      <c r="BA324" s="26">
        <v>0</v>
      </c>
      <c r="BB324" s="26">
        <v>0.16</v>
      </c>
      <c r="BC324" s="26">
        <v>0.91</v>
      </c>
      <c r="BD324" s="26">
        <v>0</v>
      </c>
      <c r="BE324" s="26">
        <v>0</v>
      </c>
      <c r="BF324" s="26">
        <v>0.25750000000000001</v>
      </c>
      <c r="BG324" s="26">
        <v>0</v>
      </c>
      <c r="BH324" s="26">
        <v>0.14499999999999999</v>
      </c>
      <c r="BI324" s="26">
        <v>0.81499999999999995</v>
      </c>
      <c r="BJ324" s="26">
        <v>0</v>
      </c>
      <c r="BK324" s="26">
        <v>0.09</v>
      </c>
      <c r="BL324" s="26">
        <v>0.7</v>
      </c>
      <c r="BM324" s="26">
        <v>0</v>
      </c>
      <c r="BN324" s="26">
        <v>0.1</v>
      </c>
      <c r="BO324" s="26">
        <v>0.83250000000000002</v>
      </c>
      <c r="BP324" s="26">
        <v>0.02</v>
      </c>
      <c r="BQ324" s="26">
        <v>0.13500000000000001</v>
      </c>
      <c r="BR324" s="26">
        <v>0.5625</v>
      </c>
      <c r="BS324" s="26">
        <v>1.2500000000000001E-2</v>
      </c>
      <c r="BT324" s="26">
        <v>0.15</v>
      </c>
      <c r="BU324" s="26">
        <v>0.435</v>
      </c>
      <c r="BV324" s="26">
        <v>0.01</v>
      </c>
      <c r="BW324" s="26">
        <v>0.13500000000000001</v>
      </c>
      <c r="BX324" s="26">
        <v>0.43</v>
      </c>
      <c r="BY324" s="26">
        <v>0.01</v>
      </c>
      <c r="BZ324" s="26">
        <v>0.09</v>
      </c>
      <c r="CA324" s="26">
        <v>0.29749999999999999</v>
      </c>
      <c r="CB324" s="26">
        <v>0.01</v>
      </c>
      <c r="CC324" s="26">
        <v>0.09</v>
      </c>
      <c r="CD324" s="26">
        <v>0.215</v>
      </c>
      <c r="CE324" s="26">
        <v>2.5000000000000001E-2</v>
      </c>
      <c r="CF324" s="26">
        <v>0.23499999999999999</v>
      </c>
      <c r="CG324" s="26">
        <v>0.76749999999999996</v>
      </c>
      <c r="CH324" s="26">
        <v>0.03</v>
      </c>
      <c r="CI324" s="26">
        <v>0.18</v>
      </c>
      <c r="CJ324" s="26">
        <v>0.69</v>
      </c>
    </row>
    <row r="325" spans="1:88" x14ac:dyDescent="0.3">
      <c r="A325" t="s">
        <v>400</v>
      </c>
      <c r="B325" s="26">
        <v>0.01</v>
      </c>
      <c r="C325" s="26">
        <v>0.34</v>
      </c>
      <c r="D325" s="26">
        <v>2.2774999999999999</v>
      </c>
      <c r="E325" s="26">
        <v>4.2500000000000003E-2</v>
      </c>
      <c r="F325" s="26">
        <v>0.26500000000000001</v>
      </c>
      <c r="G325" s="26">
        <v>1.7549999999999999</v>
      </c>
      <c r="H325" s="26">
        <v>0.06</v>
      </c>
      <c r="I325" s="26">
        <v>0.24</v>
      </c>
      <c r="J325" s="26">
        <v>1.4524999999999999</v>
      </c>
      <c r="K325" s="26">
        <v>0</v>
      </c>
      <c r="L325" s="26">
        <v>7.4999999999999997E-2</v>
      </c>
      <c r="M325" s="26">
        <v>0.56000000000000005</v>
      </c>
      <c r="N325" s="26">
        <v>0</v>
      </c>
      <c r="O325" s="26">
        <v>0.08</v>
      </c>
      <c r="P325" s="26">
        <v>0.48</v>
      </c>
      <c r="Q325" s="26">
        <v>0.05</v>
      </c>
      <c r="R325" s="26">
        <v>0.215</v>
      </c>
      <c r="S325" s="26">
        <v>1.1575</v>
      </c>
      <c r="T325" s="26">
        <v>0.05</v>
      </c>
      <c r="U325" s="26">
        <v>0.21</v>
      </c>
      <c r="V325" s="26">
        <v>1.165</v>
      </c>
      <c r="W325" s="26">
        <v>0.04</v>
      </c>
      <c r="X325" s="26">
        <v>0.185</v>
      </c>
      <c r="Y325" s="26">
        <v>0.95</v>
      </c>
      <c r="Z325" s="26">
        <v>0.04</v>
      </c>
      <c r="AA325" s="26">
        <v>0.21</v>
      </c>
      <c r="AB325" s="26">
        <v>0.77500000000000002</v>
      </c>
      <c r="AC325" s="26">
        <v>0</v>
      </c>
      <c r="AD325" s="26">
        <v>4.4999999999999998E-2</v>
      </c>
      <c r="AE325" s="26">
        <v>1.42</v>
      </c>
      <c r="AF325" s="26">
        <v>0</v>
      </c>
      <c r="AG325" s="26">
        <v>5.5E-2</v>
      </c>
      <c r="AH325" s="26">
        <v>1.32</v>
      </c>
      <c r="AI325" s="26">
        <v>0</v>
      </c>
      <c r="AJ325" s="26">
        <v>0.06</v>
      </c>
      <c r="AK325" s="26">
        <v>1.2050000000000001</v>
      </c>
      <c r="AL325" s="26">
        <v>0</v>
      </c>
      <c r="AM325" s="26">
        <v>0.06</v>
      </c>
      <c r="AN325" s="26">
        <v>1.175</v>
      </c>
      <c r="AO325" s="26">
        <v>0</v>
      </c>
      <c r="AP325" s="26">
        <v>7.0000000000000007E-2</v>
      </c>
      <c r="AQ325" s="26">
        <v>0.93500000000000005</v>
      </c>
      <c r="AR325" s="26">
        <v>0</v>
      </c>
      <c r="AS325" s="26">
        <v>0.03</v>
      </c>
      <c r="AT325" s="26">
        <v>2.8174999999999999</v>
      </c>
      <c r="AU325" s="26">
        <v>0</v>
      </c>
      <c r="AV325" s="26">
        <v>0.02</v>
      </c>
      <c r="AW325" s="26">
        <v>1.9</v>
      </c>
      <c r="AX325" s="26">
        <v>0</v>
      </c>
      <c r="AY325" s="26">
        <v>6.5000000000000002E-2</v>
      </c>
      <c r="AZ325" s="26">
        <v>1.2825</v>
      </c>
      <c r="BA325" s="26">
        <v>0</v>
      </c>
      <c r="BB325" s="26">
        <v>6.5000000000000002E-2</v>
      </c>
      <c r="BC325" s="26">
        <v>1.2649999999999999</v>
      </c>
      <c r="BD325" s="26">
        <v>0</v>
      </c>
      <c r="BE325" s="26">
        <v>0</v>
      </c>
      <c r="BF325" s="26">
        <v>0.215</v>
      </c>
      <c r="BG325" s="26">
        <v>0</v>
      </c>
      <c r="BH325" s="26">
        <v>6.5000000000000002E-2</v>
      </c>
      <c r="BI325" s="26">
        <v>1.1375</v>
      </c>
      <c r="BJ325" s="26">
        <v>0</v>
      </c>
      <c r="BK325" s="26">
        <v>5.5E-2</v>
      </c>
      <c r="BL325" s="26">
        <v>0.85750000000000004</v>
      </c>
      <c r="BM325" s="26">
        <v>0</v>
      </c>
      <c r="BN325" s="26">
        <v>0.06</v>
      </c>
      <c r="BO325" s="26">
        <v>0.84750000000000003</v>
      </c>
      <c r="BP325" s="26">
        <v>0.03</v>
      </c>
      <c r="BQ325" s="26">
        <v>0.22500000000000001</v>
      </c>
      <c r="BR325" s="26">
        <v>0.85750000000000004</v>
      </c>
      <c r="BS325" s="26">
        <v>0.02</v>
      </c>
      <c r="BT325" s="26">
        <v>0.115</v>
      </c>
      <c r="BU325" s="26">
        <v>0.53749999999999998</v>
      </c>
      <c r="BV325" s="26">
        <v>1.2500000000000001E-2</v>
      </c>
      <c r="BW325" s="26">
        <v>9.5000000000000001E-2</v>
      </c>
      <c r="BX325" s="26">
        <v>0.46250000000000002</v>
      </c>
      <c r="BY325" s="26">
        <v>0.01</v>
      </c>
      <c r="BZ325" s="26">
        <v>9.5000000000000001E-2</v>
      </c>
      <c r="CA325" s="26">
        <v>0.47499999999999998</v>
      </c>
      <c r="CB325" s="26">
        <v>1.2500000000000001E-2</v>
      </c>
      <c r="CC325" s="26">
        <v>7.0000000000000007E-2</v>
      </c>
      <c r="CD325" s="26">
        <v>0.46250000000000002</v>
      </c>
      <c r="CE325" s="26">
        <v>0.03</v>
      </c>
      <c r="CF325" s="26">
        <v>0.14499999999999999</v>
      </c>
      <c r="CG325" s="26">
        <v>0.61499999999999999</v>
      </c>
      <c r="CH325" s="26">
        <v>0.04</v>
      </c>
      <c r="CI325" s="26">
        <v>0.14499999999999999</v>
      </c>
      <c r="CJ325" s="26">
        <v>0.63749999999999996</v>
      </c>
    </row>
    <row r="326" spans="1:88" x14ac:dyDescent="0.3">
      <c r="A326" t="s">
        <v>401</v>
      </c>
      <c r="B326" s="26">
        <v>0</v>
      </c>
      <c r="C326" s="26">
        <v>0.33500000000000002</v>
      </c>
      <c r="D326" s="26">
        <v>2.5350000000000001</v>
      </c>
      <c r="E326" s="26">
        <v>2.2499999999999999E-2</v>
      </c>
      <c r="F326" s="26">
        <v>0.28499999999999998</v>
      </c>
      <c r="G326" s="26">
        <v>1.9325000000000001</v>
      </c>
      <c r="H326" s="26">
        <v>0.03</v>
      </c>
      <c r="I326" s="26">
        <v>0.255</v>
      </c>
      <c r="J326" s="26">
        <v>1.5925</v>
      </c>
      <c r="K326" s="26">
        <v>0</v>
      </c>
      <c r="L326" s="26">
        <v>0.17499999999999999</v>
      </c>
      <c r="M326" s="26">
        <v>1.05</v>
      </c>
      <c r="N326" s="26">
        <v>0</v>
      </c>
      <c r="O326" s="26">
        <v>0.125</v>
      </c>
      <c r="P326" s="26">
        <v>1.04</v>
      </c>
      <c r="Q326" s="26">
        <v>3.2500000000000001E-2</v>
      </c>
      <c r="R326" s="26">
        <v>0.22500000000000001</v>
      </c>
      <c r="S326" s="26">
        <v>1.2275</v>
      </c>
      <c r="T326" s="26">
        <v>3.2500000000000001E-2</v>
      </c>
      <c r="U326" s="26">
        <v>0.215</v>
      </c>
      <c r="V326" s="26">
        <v>1.2175</v>
      </c>
      <c r="W326" s="26">
        <v>0.03</v>
      </c>
      <c r="X326" s="26">
        <v>0.23</v>
      </c>
      <c r="Y326" s="26">
        <v>1.23</v>
      </c>
      <c r="Z326" s="26">
        <v>2.2499999999999999E-2</v>
      </c>
      <c r="AA326" s="26">
        <v>0.22</v>
      </c>
      <c r="AB326" s="26">
        <v>0.995</v>
      </c>
      <c r="AC326" s="26">
        <v>0</v>
      </c>
      <c r="AD326" s="26">
        <v>0.08</v>
      </c>
      <c r="AE326" s="26">
        <v>1.845</v>
      </c>
      <c r="AF326" s="26">
        <v>0</v>
      </c>
      <c r="AG326" s="26">
        <v>0.08</v>
      </c>
      <c r="AH326" s="26">
        <v>1.85</v>
      </c>
      <c r="AI326" s="26">
        <v>0</v>
      </c>
      <c r="AJ326" s="26">
        <v>7.4999999999999997E-2</v>
      </c>
      <c r="AK326" s="26">
        <v>1.94</v>
      </c>
      <c r="AL326" s="26">
        <v>0</v>
      </c>
      <c r="AM326" s="26">
        <v>7.0000000000000007E-2</v>
      </c>
      <c r="AN326" s="26">
        <v>1.885</v>
      </c>
      <c r="AO326" s="26">
        <v>0</v>
      </c>
      <c r="AP326" s="26">
        <v>0.06</v>
      </c>
      <c r="AQ326" s="26">
        <v>1.55</v>
      </c>
      <c r="AR326" s="26">
        <v>0</v>
      </c>
      <c r="AS326" s="26">
        <v>2.5000000000000001E-2</v>
      </c>
      <c r="AT326" s="26">
        <v>2.88</v>
      </c>
      <c r="AU326" s="26">
        <v>0</v>
      </c>
      <c r="AV326" s="26">
        <v>0.03</v>
      </c>
      <c r="AW326" s="26">
        <v>2.5499999999999998</v>
      </c>
      <c r="AX326" s="26">
        <v>0</v>
      </c>
      <c r="AY326" s="26">
        <v>7.0000000000000007E-2</v>
      </c>
      <c r="AZ326" s="26">
        <v>1.7375</v>
      </c>
      <c r="BA326" s="26">
        <v>0</v>
      </c>
      <c r="BB326" s="26">
        <v>7.0000000000000007E-2</v>
      </c>
      <c r="BC326" s="26">
        <v>1.71</v>
      </c>
      <c r="BD326" s="26">
        <v>0</v>
      </c>
      <c r="BE326" s="26">
        <v>0</v>
      </c>
      <c r="BF326" s="26">
        <v>0.71</v>
      </c>
      <c r="BG326" s="26">
        <v>0</v>
      </c>
      <c r="BH326" s="26">
        <v>0.06</v>
      </c>
      <c r="BI326" s="26">
        <v>1.7</v>
      </c>
      <c r="BJ326" s="26">
        <v>2.5000000000000001E-3</v>
      </c>
      <c r="BK326" s="26">
        <v>5.5E-2</v>
      </c>
      <c r="BL326" s="26">
        <v>1.175</v>
      </c>
      <c r="BM326" s="26">
        <v>0</v>
      </c>
      <c r="BN326" s="26">
        <v>0.06</v>
      </c>
      <c r="BO326" s="26">
        <v>1.2625</v>
      </c>
      <c r="BP326" s="26">
        <v>0.02</v>
      </c>
      <c r="BQ326" s="26">
        <v>0.22500000000000001</v>
      </c>
      <c r="BR326" s="26">
        <v>1.35</v>
      </c>
      <c r="BS326" s="26">
        <v>0.01</v>
      </c>
      <c r="BT326" s="26">
        <v>0.12</v>
      </c>
      <c r="BU326" s="26">
        <v>1.1375</v>
      </c>
      <c r="BV326" s="26">
        <v>1.2500000000000001E-2</v>
      </c>
      <c r="BW326" s="26">
        <v>0.125</v>
      </c>
      <c r="BX326" s="26">
        <v>1.02</v>
      </c>
      <c r="BY326" s="26">
        <v>0.01</v>
      </c>
      <c r="BZ326" s="26">
        <v>9.5000000000000001E-2</v>
      </c>
      <c r="CA326" s="26">
        <v>0.8125</v>
      </c>
      <c r="CB326" s="26">
        <v>0.01</v>
      </c>
      <c r="CC326" s="26">
        <v>7.4999999999999997E-2</v>
      </c>
      <c r="CD326" s="26">
        <v>0.6</v>
      </c>
      <c r="CE326" s="26">
        <v>0.02</v>
      </c>
      <c r="CF326" s="26">
        <v>0.155</v>
      </c>
      <c r="CG326" s="26">
        <v>0.995</v>
      </c>
      <c r="CH326" s="26">
        <v>0.04</v>
      </c>
      <c r="CI326" s="26">
        <v>0.14499999999999999</v>
      </c>
      <c r="CJ326" s="26">
        <v>0.86499999999999999</v>
      </c>
    </row>
    <row r="327" spans="1:88" x14ac:dyDescent="0.3">
      <c r="A327" t="s">
        <v>402</v>
      </c>
      <c r="B327" s="26">
        <v>1.2500000000000001E-2</v>
      </c>
      <c r="C327" s="26">
        <v>1.075</v>
      </c>
      <c r="D327" s="26">
        <v>3.5049999999999999</v>
      </c>
      <c r="E327" s="26">
        <v>2.5000000000000001E-2</v>
      </c>
      <c r="F327" s="26">
        <v>0.79500000000000004</v>
      </c>
      <c r="G327" s="26">
        <v>2.54</v>
      </c>
      <c r="H327" s="26">
        <v>3.2500000000000001E-2</v>
      </c>
      <c r="I327" s="26">
        <v>0.66500000000000004</v>
      </c>
      <c r="J327" s="26">
        <v>2.09</v>
      </c>
      <c r="K327" s="26">
        <v>0</v>
      </c>
      <c r="L327" s="26">
        <v>0.22500000000000001</v>
      </c>
      <c r="M327" s="26">
        <v>1.2250000000000001</v>
      </c>
      <c r="N327" s="26">
        <v>0</v>
      </c>
      <c r="O327" s="26">
        <v>0.185</v>
      </c>
      <c r="P327" s="26">
        <v>1.0549999999999999</v>
      </c>
      <c r="Q327" s="26">
        <v>4.2500000000000003E-2</v>
      </c>
      <c r="R327" s="26">
        <v>0.54500000000000004</v>
      </c>
      <c r="S327" s="26">
        <v>1.5549999999999999</v>
      </c>
      <c r="T327" s="26">
        <v>0.04</v>
      </c>
      <c r="U327" s="26">
        <v>0.53</v>
      </c>
      <c r="V327" s="26">
        <v>1.5175000000000001</v>
      </c>
      <c r="W327" s="26">
        <v>3.2500000000000001E-2</v>
      </c>
      <c r="X327" s="26">
        <v>0.45500000000000002</v>
      </c>
      <c r="Y327" s="26">
        <v>1.24</v>
      </c>
      <c r="Z327" s="26">
        <v>0.03</v>
      </c>
      <c r="AA327" s="26">
        <v>0.38500000000000001</v>
      </c>
      <c r="AB327" s="26">
        <v>1.0974999999999999</v>
      </c>
      <c r="AC327" s="26">
        <v>0</v>
      </c>
      <c r="AD327" s="26">
        <v>7.4999999999999997E-2</v>
      </c>
      <c r="AE327" s="26">
        <v>1.8674999999999999</v>
      </c>
      <c r="AF327" s="26">
        <v>0</v>
      </c>
      <c r="AG327" s="26">
        <v>7.4999999999999997E-2</v>
      </c>
      <c r="AH327" s="26">
        <v>1.7775000000000001</v>
      </c>
      <c r="AI327" s="26">
        <v>0</v>
      </c>
      <c r="AJ327" s="26">
        <v>6.5000000000000002E-2</v>
      </c>
      <c r="AK327" s="26">
        <v>1.4950000000000001</v>
      </c>
      <c r="AL327" s="26">
        <v>0</v>
      </c>
      <c r="AM327" s="26">
        <v>0.06</v>
      </c>
      <c r="AN327" s="26">
        <v>1.4524999999999999</v>
      </c>
      <c r="AO327" s="26">
        <v>0</v>
      </c>
      <c r="AP327" s="26">
        <v>7.4999999999999997E-2</v>
      </c>
      <c r="AQ327" s="26">
        <v>1.1375</v>
      </c>
      <c r="AR327" s="26">
        <v>0</v>
      </c>
      <c r="AS327" s="26">
        <v>0.04</v>
      </c>
      <c r="AT327" s="26">
        <v>1.4950000000000001</v>
      </c>
      <c r="AU327" s="26">
        <v>0</v>
      </c>
      <c r="AV327" s="26">
        <v>0.03</v>
      </c>
      <c r="AW327" s="26">
        <v>0.87749999999999995</v>
      </c>
      <c r="AX327" s="26">
        <v>0</v>
      </c>
      <c r="AY327" s="26">
        <v>7.0000000000000007E-2</v>
      </c>
      <c r="AZ327" s="26">
        <v>1.07</v>
      </c>
      <c r="BA327" s="26">
        <v>0</v>
      </c>
      <c r="BB327" s="26">
        <v>7.0000000000000007E-2</v>
      </c>
      <c r="BC327" s="26">
        <v>1.0425</v>
      </c>
      <c r="BD327" s="26">
        <v>0</v>
      </c>
      <c r="BE327" s="26">
        <v>0</v>
      </c>
      <c r="BF327" s="26">
        <v>6.25E-2</v>
      </c>
      <c r="BG327" s="26">
        <v>2.5000000000000001E-3</v>
      </c>
      <c r="BH327" s="26">
        <v>7.0000000000000007E-2</v>
      </c>
      <c r="BI327" s="26">
        <v>0.85499999999999998</v>
      </c>
      <c r="BJ327" s="26">
        <v>0.01</v>
      </c>
      <c r="BK327" s="26">
        <v>6.5000000000000002E-2</v>
      </c>
      <c r="BL327" s="26">
        <v>0.52500000000000002</v>
      </c>
      <c r="BM327" s="26">
        <v>0</v>
      </c>
      <c r="BN327" s="26">
        <v>7.0000000000000007E-2</v>
      </c>
      <c r="BO327" s="26">
        <v>0.64</v>
      </c>
      <c r="BP327" s="26">
        <v>2.5000000000000001E-2</v>
      </c>
      <c r="BQ327" s="26">
        <v>0.24</v>
      </c>
      <c r="BR327" s="26">
        <v>1.4475</v>
      </c>
      <c r="BS327" s="26">
        <v>2.2499999999999999E-2</v>
      </c>
      <c r="BT327" s="26">
        <v>0.14000000000000001</v>
      </c>
      <c r="BU327" s="26">
        <v>1.2350000000000001</v>
      </c>
      <c r="BV327" s="26">
        <v>2.2499999999999999E-2</v>
      </c>
      <c r="BW327" s="26">
        <v>0.15</v>
      </c>
      <c r="BX327" s="26">
        <v>1.085</v>
      </c>
      <c r="BY327" s="26">
        <v>0.02</v>
      </c>
      <c r="BZ327" s="26">
        <v>0.115</v>
      </c>
      <c r="CA327" s="26">
        <v>0.7</v>
      </c>
      <c r="CB327" s="26">
        <v>0.02</v>
      </c>
      <c r="CC327" s="26">
        <v>0.08</v>
      </c>
      <c r="CD327" s="26">
        <v>0.5</v>
      </c>
      <c r="CE327" s="26">
        <v>3.2500000000000001E-2</v>
      </c>
      <c r="CF327" s="26">
        <v>0.27500000000000002</v>
      </c>
      <c r="CG327" s="26">
        <v>0.80249999999999999</v>
      </c>
      <c r="CH327" s="26">
        <v>3.2500000000000001E-2</v>
      </c>
      <c r="CI327" s="26">
        <v>0.23</v>
      </c>
      <c r="CJ327" s="26">
        <v>0.76749999999999996</v>
      </c>
    </row>
    <row r="328" spans="1:88" x14ac:dyDescent="0.3">
      <c r="A328" t="s">
        <v>403</v>
      </c>
      <c r="B328" s="26">
        <v>8.2500000000000004E-2</v>
      </c>
      <c r="C328" s="26">
        <v>0.92</v>
      </c>
      <c r="D328" s="26">
        <v>3.4849999999999999</v>
      </c>
      <c r="E328" s="26">
        <v>0.06</v>
      </c>
      <c r="F328" s="26">
        <v>0.55500000000000005</v>
      </c>
      <c r="G328" s="26">
        <v>2.355</v>
      </c>
      <c r="H328" s="26">
        <v>0.05</v>
      </c>
      <c r="I328" s="26">
        <v>0.45500000000000002</v>
      </c>
      <c r="J328" s="26">
        <v>1.9275</v>
      </c>
      <c r="K328" s="26">
        <v>0</v>
      </c>
      <c r="L328" s="26">
        <v>0.115</v>
      </c>
      <c r="M328" s="26">
        <v>1.365</v>
      </c>
      <c r="N328" s="26">
        <v>0</v>
      </c>
      <c r="O328" s="26">
        <v>0.09</v>
      </c>
      <c r="P328" s="26">
        <v>0.95499999999999996</v>
      </c>
      <c r="Q328" s="26">
        <v>4.2500000000000003E-2</v>
      </c>
      <c r="R328" s="26">
        <v>0.33</v>
      </c>
      <c r="S328" s="26">
        <v>1.7925</v>
      </c>
      <c r="T328" s="26">
        <v>4.2500000000000003E-2</v>
      </c>
      <c r="U328" s="26">
        <v>0.32500000000000001</v>
      </c>
      <c r="V328" s="26">
        <v>1.7749999999999999</v>
      </c>
      <c r="W328" s="26">
        <v>3.2500000000000001E-2</v>
      </c>
      <c r="X328" s="26">
        <v>0.255</v>
      </c>
      <c r="Y328" s="26">
        <v>1.6174999999999999</v>
      </c>
      <c r="Z328" s="26">
        <v>3.2500000000000001E-2</v>
      </c>
      <c r="AA328" s="26">
        <v>0.20499999999999999</v>
      </c>
      <c r="AB328" s="26">
        <v>1.3075000000000001</v>
      </c>
      <c r="AC328" s="26">
        <v>0</v>
      </c>
      <c r="AD328" s="26">
        <v>3.5000000000000003E-2</v>
      </c>
      <c r="AE328" s="26">
        <v>1.5974999999999999</v>
      </c>
      <c r="AF328" s="26">
        <v>0</v>
      </c>
      <c r="AG328" s="26">
        <v>3.5000000000000003E-2</v>
      </c>
      <c r="AH328" s="26">
        <v>1.7275</v>
      </c>
      <c r="AI328" s="26">
        <v>0</v>
      </c>
      <c r="AJ328" s="26">
        <v>0.03</v>
      </c>
      <c r="AK328" s="26">
        <v>1.6</v>
      </c>
      <c r="AL328" s="26">
        <v>0</v>
      </c>
      <c r="AM328" s="26">
        <v>0.03</v>
      </c>
      <c r="AN328" s="26">
        <v>1.5549999999999999</v>
      </c>
      <c r="AO328" s="26">
        <v>0</v>
      </c>
      <c r="AP328" s="26">
        <v>3.5000000000000003E-2</v>
      </c>
      <c r="AQ328" s="26">
        <v>1.095</v>
      </c>
      <c r="AR328" s="26">
        <v>0</v>
      </c>
      <c r="AS328" s="26">
        <v>4.4999999999999998E-2</v>
      </c>
      <c r="AT328" s="26">
        <v>2.81</v>
      </c>
      <c r="AU328" s="26">
        <v>0</v>
      </c>
      <c r="AV328" s="26">
        <v>0.04</v>
      </c>
      <c r="AW328" s="26">
        <v>1.9350000000000001</v>
      </c>
      <c r="AX328" s="26">
        <v>0</v>
      </c>
      <c r="AY328" s="26">
        <v>0.13</v>
      </c>
      <c r="AZ328" s="26">
        <v>1.0874999999999999</v>
      </c>
      <c r="BA328" s="26">
        <v>0</v>
      </c>
      <c r="BB328" s="26">
        <v>0.125</v>
      </c>
      <c r="BC328" s="26">
        <v>1.0900000000000001</v>
      </c>
      <c r="BD328" s="26">
        <v>0</v>
      </c>
      <c r="BE328" s="26">
        <v>0</v>
      </c>
      <c r="BF328" s="26">
        <v>0.4975</v>
      </c>
      <c r="BG328" s="26">
        <v>0</v>
      </c>
      <c r="BH328" s="26">
        <v>0.12</v>
      </c>
      <c r="BI328" s="26">
        <v>0.96750000000000003</v>
      </c>
      <c r="BJ328" s="26">
        <v>0</v>
      </c>
      <c r="BK328" s="26">
        <v>0.09</v>
      </c>
      <c r="BL328" s="26">
        <v>0.79500000000000004</v>
      </c>
      <c r="BM328" s="26">
        <v>0</v>
      </c>
      <c r="BN328" s="26">
        <v>0.11</v>
      </c>
      <c r="BO328" s="26">
        <v>0.90249999999999997</v>
      </c>
      <c r="BP328" s="26">
        <v>0.03</v>
      </c>
      <c r="BQ328" s="26">
        <v>0.19500000000000001</v>
      </c>
      <c r="BR328" s="26">
        <v>1.3374999999999999</v>
      </c>
      <c r="BS328" s="26">
        <v>0.02</v>
      </c>
      <c r="BT328" s="26">
        <v>0.15</v>
      </c>
      <c r="BU328" s="26">
        <v>1.0249999999999999</v>
      </c>
      <c r="BV328" s="26">
        <v>0.02</v>
      </c>
      <c r="BW328" s="26">
        <v>0.155</v>
      </c>
      <c r="BX328" s="26">
        <v>0.78749999999999998</v>
      </c>
      <c r="BY328" s="26">
        <v>0.02</v>
      </c>
      <c r="BZ328" s="26">
        <v>0.13</v>
      </c>
      <c r="CA328" s="26">
        <v>0.51749999999999996</v>
      </c>
      <c r="CB328" s="26">
        <v>0.02</v>
      </c>
      <c r="CC328" s="26">
        <v>0.08</v>
      </c>
      <c r="CD328" s="26">
        <v>0.40749999999999997</v>
      </c>
      <c r="CE328" s="26">
        <v>0.03</v>
      </c>
      <c r="CF328" s="26">
        <v>0.18</v>
      </c>
      <c r="CG328" s="26">
        <v>1.3625</v>
      </c>
      <c r="CH328" s="26">
        <v>4.2500000000000003E-2</v>
      </c>
      <c r="CI328" s="26">
        <v>0.17</v>
      </c>
      <c r="CJ328" s="26">
        <v>0.99250000000000005</v>
      </c>
    </row>
    <row r="329" spans="1:88" x14ac:dyDescent="0.3">
      <c r="A329" t="s">
        <v>404</v>
      </c>
      <c r="B329" s="26">
        <v>0.17</v>
      </c>
      <c r="C329" s="26">
        <v>0.78</v>
      </c>
      <c r="D329" s="26">
        <v>2.9725000000000001</v>
      </c>
      <c r="E329" s="26">
        <v>0.13750000000000001</v>
      </c>
      <c r="F329" s="26">
        <v>0.67</v>
      </c>
      <c r="G329" s="26">
        <v>2.1675</v>
      </c>
      <c r="H329" s="26">
        <v>0.14249999999999999</v>
      </c>
      <c r="I329" s="26">
        <v>0.56000000000000005</v>
      </c>
      <c r="J329" s="26">
        <v>1.7825</v>
      </c>
      <c r="K329" s="26">
        <v>0</v>
      </c>
      <c r="L329" s="26">
        <v>0.245</v>
      </c>
      <c r="M329" s="26">
        <v>1.0425</v>
      </c>
      <c r="N329" s="26">
        <v>0</v>
      </c>
      <c r="O329" s="26">
        <v>0.22500000000000001</v>
      </c>
      <c r="P329" s="26">
        <v>0.85250000000000004</v>
      </c>
      <c r="Q329" s="26">
        <v>0.1225</v>
      </c>
      <c r="R329" s="26">
        <v>0.5</v>
      </c>
      <c r="S329" s="26">
        <v>1.405</v>
      </c>
      <c r="T329" s="26">
        <v>0.115</v>
      </c>
      <c r="U329" s="26">
        <v>0.49</v>
      </c>
      <c r="V329" s="26">
        <v>1.3674999999999999</v>
      </c>
      <c r="W329" s="26">
        <v>0.10249999999999999</v>
      </c>
      <c r="X329" s="26">
        <v>0.39</v>
      </c>
      <c r="Y329" s="26">
        <v>1.0774999999999999</v>
      </c>
      <c r="Z329" s="26">
        <v>0.09</v>
      </c>
      <c r="AA329" s="26">
        <v>0.33</v>
      </c>
      <c r="AB329" s="26">
        <v>0.98750000000000004</v>
      </c>
      <c r="AC329" s="26">
        <v>0</v>
      </c>
      <c r="AD329" s="26">
        <v>0.185</v>
      </c>
      <c r="AE329" s="26">
        <v>2.1124999999999998</v>
      </c>
      <c r="AF329" s="26">
        <v>0</v>
      </c>
      <c r="AG329" s="26">
        <v>0.19</v>
      </c>
      <c r="AH329" s="26">
        <v>2.165</v>
      </c>
      <c r="AI329" s="26">
        <v>0</v>
      </c>
      <c r="AJ329" s="26">
        <v>0.17</v>
      </c>
      <c r="AK329" s="26">
        <v>1.9325000000000001</v>
      </c>
      <c r="AL329" s="26">
        <v>0</v>
      </c>
      <c r="AM329" s="26">
        <v>0.16500000000000001</v>
      </c>
      <c r="AN329" s="26">
        <v>1.8875</v>
      </c>
      <c r="AO329" s="26">
        <v>0</v>
      </c>
      <c r="AP329" s="26">
        <v>0.185</v>
      </c>
      <c r="AQ329" s="26">
        <v>1.3725000000000001</v>
      </c>
      <c r="AR329" s="26">
        <v>0</v>
      </c>
      <c r="AS329" s="26">
        <v>0.05</v>
      </c>
      <c r="AT329" s="26">
        <v>2.4024999999999999</v>
      </c>
      <c r="AU329" s="26">
        <v>0</v>
      </c>
      <c r="AV329" s="26">
        <v>4.4999999999999998E-2</v>
      </c>
      <c r="AW329" s="26">
        <v>1.54</v>
      </c>
      <c r="AX329" s="26">
        <v>0</v>
      </c>
      <c r="AY329" s="26">
        <v>0.20499999999999999</v>
      </c>
      <c r="AZ329" s="26">
        <v>1.4924999999999999</v>
      </c>
      <c r="BA329" s="26">
        <v>0</v>
      </c>
      <c r="BB329" s="26">
        <v>0.2</v>
      </c>
      <c r="BC329" s="26">
        <v>1.4724999999999999</v>
      </c>
      <c r="BD329" s="26">
        <v>0</v>
      </c>
      <c r="BE329" s="26">
        <v>0</v>
      </c>
      <c r="BF329" s="26">
        <v>0.42</v>
      </c>
      <c r="BG329" s="26">
        <v>0</v>
      </c>
      <c r="BH329" s="26">
        <v>0.16500000000000001</v>
      </c>
      <c r="BI329" s="26">
        <v>1.3975</v>
      </c>
      <c r="BJ329" s="26">
        <v>0</v>
      </c>
      <c r="BK329" s="26">
        <v>9.5000000000000001E-2</v>
      </c>
      <c r="BL329" s="26">
        <v>0.875</v>
      </c>
      <c r="BM329" s="26">
        <v>0</v>
      </c>
      <c r="BN329" s="26">
        <v>0.115</v>
      </c>
      <c r="BO329" s="26">
        <v>0.99</v>
      </c>
      <c r="BP329" s="26">
        <v>0.05</v>
      </c>
      <c r="BQ329" s="26">
        <v>0.4</v>
      </c>
      <c r="BR329" s="26">
        <v>0.93500000000000005</v>
      </c>
      <c r="BS329" s="26">
        <v>0.03</v>
      </c>
      <c r="BT329" s="26">
        <v>0.3</v>
      </c>
      <c r="BU329" s="26">
        <v>0.59</v>
      </c>
      <c r="BV329" s="26">
        <v>0.02</v>
      </c>
      <c r="BW329" s="26">
        <v>0.3</v>
      </c>
      <c r="BX329" s="26">
        <v>0.53</v>
      </c>
      <c r="BY329" s="26">
        <v>1.2500000000000001E-2</v>
      </c>
      <c r="BZ329" s="26">
        <v>0.215</v>
      </c>
      <c r="CA329" s="26">
        <v>0.47499999999999998</v>
      </c>
      <c r="CB329" s="26">
        <v>1.2500000000000001E-2</v>
      </c>
      <c r="CC329" s="26">
        <v>0.13</v>
      </c>
      <c r="CD329" s="26">
        <v>0.42</v>
      </c>
      <c r="CE329" s="26">
        <v>5.2499999999999998E-2</v>
      </c>
      <c r="CF329" s="26">
        <v>0.22500000000000001</v>
      </c>
      <c r="CG329" s="26">
        <v>0.97750000000000004</v>
      </c>
      <c r="CH329" s="26">
        <v>7.2499999999999995E-2</v>
      </c>
      <c r="CI329" s="26">
        <v>0.2</v>
      </c>
      <c r="CJ329" s="26">
        <v>0.65249999999999997</v>
      </c>
    </row>
    <row r="330" spans="1:88" x14ac:dyDescent="0.3">
      <c r="A330" t="s">
        <v>124</v>
      </c>
      <c r="B330" s="26">
        <v>9.2499999999999999E-2</v>
      </c>
      <c r="C330" s="26">
        <v>0.59499999999999997</v>
      </c>
      <c r="D330" s="26">
        <v>2.085</v>
      </c>
      <c r="E330" s="26">
        <v>7.2499999999999995E-2</v>
      </c>
      <c r="F330" s="26">
        <v>0.37</v>
      </c>
      <c r="G330" s="26">
        <v>1.5874999999999999</v>
      </c>
      <c r="H330" s="26">
        <v>0.08</v>
      </c>
      <c r="I330" s="26">
        <v>0.32</v>
      </c>
      <c r="J330" s="26">
        <v>1.44</v>
      </c>
      <c r="K330" s="26">
        <v>0</v>
      </c>
      <c r="L330" s="26">
        <v>0.17</v>
      </c>
      <c r="M330" s="26">
        <v>0.86</v>
      </c>
      <c r="N330" s="26">
        <v>0</v>
      </c>
      <c r="O330" s="26">
        <v>0.17</v>
      </c>
      <c r="P330" s="26">
        <v>0.72250000000000003</v>
      </c>
      <c r="Q330" s="26">
        <v>7.0000000000000007E-2</v>
      </c>
      <c r="R330" s="26">
        <v>0.435</v>
      </c>
      <c r="S330" s="26">
        <v>1.1074999999999999</v>
      </c>
      <c r="T330" s="26">
        <v>7.0000000000000007E-2</v>
      </c>
      <c r="U330" s="26">
        <v>0.42499999999999999</v>
      </c>
      <c r="V330" s="26">
        <v>1.085</v>
      </c>
      <c r="W330" s="26">
        <v>6.5000000000000002E-2</v>
      </c>
      <c r="X330" s="26">
        <v>0.375</v>
      </c>
      <c r="Y330" s="26">
        <v>0.85750000000000004</v>
      </c>
      <c r="Z330" s="26">
        <v>8.2500000000000004E-2</v>
      </c>
      <c r="AA330" s="26">
        <v>0.3</v>
      </c>
      <c r="AB330" s="26">
        <v>0.745</v>
      </c>
      <c r="AC330" s="26">
        <v>0</v>
      </c>
      <c r="AD330" s="26">
        <v>5.5E-2</v>
      </c>
      <c r="AE330" s="26">
        <v>1.26</v>
      </c>
      <c r="AF330" s="26">
        <v>0</v>
      </c>
      <c r="AG330" s="26">
        <v>6.5000000000000002E-2</v>
      </c>
      <c r="AH330" s="26">
        <v>1.2124999999999999</v>
      </c>
      <c r="AI330" s="26">
        <v>0</v>
      </c>
      <c r="AJ330" s="26">
        <v>5.5E-2</v>
      </c>
      <c r="AK330" s="26">
        <v>1.07</v>
      </c>
      <c r="AL330" s="26">
        <v>0</v>
      </c>
      <c r="AM330" s="26">
        <v>0.05</v>
      </c>
      <c r="AN330" s="26">
        <v>1.0425</v>
      </c>
      <c r="AO330" s="26">
        <v>0</v>
      </c>
      <c r="AP330" s="26">
        <v>0.06</v>
      </c>
      <c r="AQ330" s="26">
        <v>0.8075</v>
      </c>
      <c r="AR330" s="26">
        <v>0</v>
      </c>
      <c r="AS330" s="26">
        <v>0.02</v>
      </c>
      <c r="AT330" s="26">
        <v>0.86499999999999999</v>
      </c>
      <c r="AU330" s="26">
        <v>0</v>
      </c>
      <c r="AV330" s="26">
        <v>0.02</v>
      </c>
      <c r="AW330" s="26">
        <v>0.49</v>
      </c>
      <c r="AX330" s="26">
        <v>0</v>
      </c>
      <c r="AY330" s="26">
        <v>0.05</v>
      </c>
      <c r="AZ330" s="26">
        <v>0.6875</v>
      </c>
      <c r="BA330" s="26">
        <v>0</v>
      </c>
      <c r="BB330" s="26">
        <v>0.05</v>
      </c>
      <c r="BC330" s="26">
        <v>0.67</v>
      </c>
      <c r="BD330" s="26">
        <v>0</v>
      </c>
      <c r="BE330" s="26">
        <v>0</v>
      </c>
      <c r="BF330" s="26">
        <v>0.16</v>
      </c>
      <c r="BG330" s="26">
        <v>0</v>
      </c>
      <c r="BH330" s="26">
        <v>0.05</v>
      </c>
      <c r="BI330" s="26">
        <v>0.57999999999999996</v>
      </c>
      <c r="BJ330" s="26">
        <v>0</v>
      </c>
      <c r="BK330" s="26">
        <v>3.5000000000000003E-2</v>
      </c>
      <c r="BL330" s="26">
        <v>0.50249999999999995</v>
      </c>
      <c r="BM330" s="26">
        <v>0</v>
      </c>
      <c r="BN330" s="26">
        <v>0.04</v>
      </c>
      <c r="BO330" s="26">
        <v>0.505</v>
      </c>
      <c r="BP330" s="26">
        <v>0.04</v>
      </c>
      <c r="BQ330" s="26">
        <v>0.185</v>
      </c>
      <c r="BR330" s="26">
        <v>0.77500000000000002</v>
      </c>
      <c r="BS330" s="26">
        <v>3.2500000000000001E-2</v>
      </c>
      <c r="BT330" s="26">
        <v>0.19</v>
      </c>
      <c r="BU330" s="26">
        <v>0.78249999999999997</v>
      </c>
      <c r="BV330" s="26">
        <v>0.03</v>
      </c>
      <c r="BW330" s="26">
        <v>0.21</v>
      </c>
      <c r="BX330" s="26">
        <v>0.7</v>
      </c>
      <c r="BY330" s="26">
        <v>0.02</v>
      </c>
      <c r="BZ330" s="26">
        <v>0.13500000000000001</v>
      </c>
      <c r="CA330" s="26">
        <v>0.52749999999999997</v>
      </c>
      <c r="CB330" s="26">
        <v>0.02</v>
      </c>
      <c r="CC330" s="26">
        <v>0.09</v>
      </c>
      <c r="CD330" s="26">
        <v>0.63</v>
      </c>
      <c r="CE330" s="26">
        <v>0.05</v>
      </c>
      <c r="CF330" s="26">
        <v>0.17499999999999999</v>
      </c>
      <c r="CG330" s="26">
        <v>0.57499999999999996</v>
      </c>
      <c r="CH330" s="26">
        <v>0.08</v>
      </c>
      <c r="CI330" s="26">
        <v>0.24</v>
      </c>
      <c r="CJ330" s="26">
        <v>0.63749999999999996</v>
      </c>
    </row>
    <row r="331" spans="1:88" x14ac:dyDescent="0.3">
      <c r="A331" t="s">
        <v>405</v>
      </c>
      <c r="B331" s="26">
        <v>7.2499999999999995E-2</v>
      </c>
      <c r="C331" s="26">
        <v>0.62</v>
      </c>
      <c r="D331" s="26">
        <v>3.78</v>
      </c>
      <c r="E331" s="26">
        <v>7.2499999999999995E-2</v>
      </c>
      <c r="F331" s="26">
        <v>0.45</v>
      </c>
      <c r="G331" s="26">
        <v>2.6974999999999998</v>
      </c>
      <c r="H331" s="26">
        <v>7.0000000000000007E-2</v>
      </c>
      <c r="I331" s="26">
        <v>0.46500000000000002</v>
      </c>
      <c r="J331" s="26">
        <v>2.2650000000000001</v>
      </c>
      <c r="K331" s="26">
        <v>0</v>
      </c>
      <c r="L331" s="26">
        <v>0.125</v>
      </c>
      <c r="M331" s="26">
        <v>0.89500000000000002</v>
      </c>
      <c r="N331" s="26">
        <v>0</v>
      </c>
      <c r="O331" s="26">
        <v>0.11</v>
      </c>
      <c r="P331" s="26">
        <v>0.67749999999999999</v>
      </c>
      <c r="Q331" s="26">
        <v>6.25E-2</v>
      </c>
      <c r="R331" s="26">
        <v>0.36</v>
      </c>
      <c r="S331" s="26">
        <v>1.6425000000000001</v>
      </c>
      <c r="T331" s="26">
        <v>6.25E-2</v>
      </c>
      <c r="U331" s="26">
        <v>0.36</v>
      </c>
      <c r="V331" s="26">
        <v>1.595</v>
      </c>
      <c r="W331" s="26">
        <v>0.05</v>
      </c>
      <c r="X331" s="26">
        <v>0.315</v>
      </c>
      <c r="Y331" s="26">
        <v>1.2649999999999999</v>
      </c>
      <c r="Z331" s="26">
        <v>0.04</v>
      </c>
      <c r="AA331" s="26">
        <v>0.255</v>
      </c>
      <c r="AB331" s="26">
        <v>1.125</v>
      </c>
      <c r="AC331" s="26">
        <v>0</v>
      </c>
      <c r="AD331" s="26">
        <v>0.105</v>
      </c>
      <c r="AE331" s="26">
        <v>2.0674999999999999</v>
      </c>
      <c r="AF331" s="26">
        <v>0</v>
      </c>
      <c r="AG331" s="26">
        <v>0.105</v>
      </c>
      <c r="AH331" s="26">
        <v>2.0674999999999999</v>
      </c>
      <c r="AI331" s="26">
        <v>0</v>
      </c>
      <c r="AJ331" s="26">
        <v>0.115</v>
      </c>
      <c r="AK331" s="26">
        <v>1.83</v>
      </c>
      <c r="AL331" s="26">
        <v>0</v>
      </c>
      <c r="AM331" s="26">
        <v>0.115</v>
      </c>
      <c r="AN331" s="26">
        <v>1.78</v>
      </c>
      <c r="AO331" s="26">
        <v>0</v>
      </c>
      <c r="AP331" s="26">
        <v>0.11</v>
      </c>
      <c r="AQ331" s="26">
        <v>1.2050000000000001</v>
      </c>
      <c r="AR331" s="26">
        <v>0</v>
      </c>
      <c r="AS331" s="26">
        <v>3.5000000000000003E-2</v>
      </c>
      <c r="AT331" s="26">
        <v>1.915</v>
      </c>
      <c r="AU331" s="26">
        <v>0</v>
      </c>
      <c r="AV331" s="26">
        <v>0.03</v>
      </c>
      <c r="AW331" s="26">
        <v>1.73</v>
      </c>
      <c r="AX331" s="26">
        <v>0</v>
      </c>
      <c r="AY331" s="26">
        <v>0.08</v>
      </c>
      <c r="AZ331" s="26">
        <v>1.1725000000000001</v>
      </c>
      <c r="BA331" s="26">
        <v>0</v>
      </c>
      <c r="BB331" s="26">
        <v>0.08</v>
      </c>
      <c r="BC331" s="26">
        <v>1.2175</v>
      </c>
      <c r="BD331" s="26">
        <v>0</v>
      </c>
      <c r="BE331" s="26">
        <v>0</v>
      </c>
      <c r="BF331" s="26">
        <v>0.28749999999999998</v>
      </c>
      <c r="BG331" s="26">
        <v>0</v>
      </c>
      <c r="BH331" s="26">
        <v>0.08</v>
      </c>
      <c r="BI331" s="26">
        <v>1.08</v>
      </c>
      <c r="BJ331" s="26">
        <v>0</v>
      </c>
      <c r="BK331" s="26">
        <v>7.4999999999999997E-2</v>
      </c>
      <c r="BL331" s="26">
        <v>0.84750000000000003</v>
      </c>
      <c r="BM331" s="26">
        <v>0</v>
      </c>
      <c r="BN331" s="26">
        <v>0.08</v>
      </c>
      <c r="BO331" s="26">
        <v>0.88500000000000001</v>
      </c>
      <c r="BP331" s="26">
        <v>2.2499999999999999E-2</v>
      </c>
      <c r="BQ331" s="26">
        <v>0.27500000000000002</v>
      </c>
      <c r="BR331" s="26">
        <v>1.4950000000000001</v>
      </c>
      <c r="BS331" s="26">
        <v>3.2500000000000001E-2</v>
      </c>
      <c r="BT331" s="26">
        <v>0.18</v>
      </c>
      <c r="BU331" s="26">
        <v>1.1875</v>
      </c>
      <c r="BV331" s="26">
        <v>0.03</v>
      </c>
      <c r="BW331" s="26">
        <v>0.14499999999999999</v>
      </c>
      <c r="BX331" s="26">
        <v>1.0075000000000001</v>
      </c>
      <c r="BY331" s="26">
        <v>2.2499999999999999E-2</v>
      </c>
      <c r="BZ331" s="26">
        <v>0.13500000000000001</v>
      </c>
      <c r="CA331" s="26">
        <v>0.67500000000000004</v>
      </c>
      <c r="CB331" s="26">
        <v>1.2500000000000001E-2</v>
      </c>
      <c r="CC331" s="26">
        <v>0.09</v>
      </c>
      <c r="CD331" s="26">
        <v>0.42499999999999999</v>
      </c>
      <c r="CE331" s="26">
        <v>0.03</v>
      </c>
      <c r="CF331" s="26">
        <v>0.17499999999999999</v>
      </c>
      <c r="CG331" s="26">
        <v>0.91</v>
      </c>
      <c r="CH331" s="26">
        <v>0.03</v>
      </c>
      <c r="CI331" s="26">
        <v>0.17</v>
      </c>
      <c r="CJ331" s="26">
        <v>0.71499999999999997</v>
      </c>
    </row>
    <row r="332" spans="1:88" x14ac:dyDescent="0.3">
      <c r="A332" t="s">
        <v>406</v>
      </c>
      <c r="B332" s="26">
        <v>0.05</v>
      </c>
      <c r="C332" s="26">
        <v>0.64</v>
      </c>
      <c r="D332" s="26">
        <v>3.5074999999999998</v>
      </c>
      <c r="E332" s="26">
        <v>0.06</v>
      </c>
      <c r="F332" s="26">
        <v>0.52</v>
      </c>
      <c r="G332" s="26">
        <v>2.66</v>
      </c>
      <c r="H332" s="26">
        <v>0.06</v>
      </c>
      <c r="I332" s="26">
        <v>0.45500000000000002</v>
      </c>
      <c r="J332" s="26">
        <v>2.2675000000000001</v>
      </c>
      <c r="K332" s="26">
        <v>2.5000000000000001E-3</v>
      </c>
      <c r="L332" s="26">
        <v>0.27</v>
      </c>
      <c r="M332" s="26">
        <v>1.5325</v>
      </c>
      <c r="N332" s="26">
        <v>0.02</v>
      </c>
      <c r="O332" s="26">
        <v>0.22500000000000001</v>
      </c>
      <c r="P332" s="26">
        <v>1.3025</v>
      </c>
      <c r="Q332" s="26">
        <v>6.25E-2</v>
      </c>
      <c r="R332" s="26">
        <v>0.37</v>
      </c>
      <c r="S332" s="26">
        <v>1.73</v>
      </c>
      <c r="T332" s="26">
        <v>6.25E-2</v>
      </c>
      <c r="U332" s="26">
        <v>0.36</v>
      </c>
      <c r="V332" s="26">
        <v>1.6975</v>
      </c>
      <c r="W332" s="26">
        <v>0.05</v>
      </c>
      <c r="X332" s="26">
        <v>0.28999999999999998</v>
      </c>
      <c r="Y332" s="26">
        <v>1.4225000000000001</v>
      </c>
      <c r="Z332" s="26">
        <v>0.04</v>
      </c>
      <c r="AA332" s="26">
        <v>0.27</v>
      </c>
      <c r="AB332" s="26">
        <v>1.4575</v>
      </c>
      <c r="AC332" s="26">
        <v>0.01</v>
      </c>
      <c r="AD332" s="26">
        <v>0.245</v>
      </c>
      <c r="AE332" s="26">
        <v>3.9874999999999998</v>
      </c>
      <c r="AF332" s="26">
        <v>0.01</v>
      </c>
      <c r="AG332" s="26">
        <v>0.23499999999999999</v>
      </c>
      <c r="AH332" s="26">
        <v>3.9550000000000001</v>
      </c>
      <c r="AI332" s="26">
        <v>0.01</v>
      </c>
      <c r="AJ332" s="26">
        <v>0.23</v>
      </c>
      <c r="AK332" s="26">
        <v>3.5525000000000002</v>
      </c>
      <c r="AL332" s="26">
        <v>0.01</v>
      </c>
      <c r="AM332" s="26">
        <v>0.22</v>
      </c>
      <c r="AN332" s="26">
        <v>3.4925000000000002</v>
      </c>
      <c r="AO332" s="26">
        <v>1.2500000000000001E-2</v>
      </c>
      <c r="AP332" s="26">
        <v>0.28000000000000003</v>
      </c>
      <c r="AQ332" s="26">
        <v>2.67</v>
      </c>
      <c r="AR332" s="26">
        <v>0</v>
      </c>
      <c r="AS332" s="26">
        <v>0.14499999999999999</v>
      </c>
      <c r="AT332" s="26">
        <v>5.1675000000000004</v>
      </c>
      <c r="AU332" s="26">
        <v>0</v>
      </c>
      <c r="AV332" s="26">
        <v>0.105</v>
      </c>
      <c r="AW332" s="26">
        <v>3.9725000000000001</v>
      </c>
      <c r="AX332" s="26">
        <v>1.2500000000000001E-2</v>
      </c>
      <c r="AY332" s="26">
        <v>0.40500000000000003</v>
      </c>
      <c r="AZ332" s="26">
        <v>2.605</v>
      </c>
      <c r="BA332" s="26">
        <v>1.2500000000000001E-2</v>
      </c>
      <c r="BB332" s="26">
        <v>0.4</v>
      </c>
      <c r="BC332" s="26">
        <v>2.5550000000000002</v>
      </c>
      <c r="BD332" s="26">
        <v>0</v>
      </c>
      <c r="BE332" s="26">
        <v>0</v>
      </c>
      <c r="BF332" s="26">
        <v>1.2175</v>
      </c>
      <c r="BG332" s="26">
        <v>1.2500000000000001E-2</v>
      </c>
      <c r="BH332" s="26">
        <v>0.41499999999999998</v>
      </c>
      <c r="BI332" s="26">
        <v>2.335</v>
      </c>
      <c r="BJ332" s="26">
        <v>0.01</v>
      </c>
      <c r="BK332" s="26">
        <v>0.28999999999999998</v>
      </c>
      <c r="BL332" s="26">
        <v>1.69</v>
      </c>
      <c r="BM332" s="26">
        <v>0.01</v>
      </c>
      <c r="BN332" s="26">
        <v>0.33</v>
      </c>
      <c r="BO332" s="26">
        <v>1.91</v>
      </c>
      <c r="BP332" s="26">
        <v>3.2500000000000001E-2</v>
      </c>
      <c r="BQ332" s="26">
        <v>0.30499999999999999</v>
      </c>
      <c r="BR332" s="26">
        <v>1.6174999999999999</v>
      </c>
      <c r="BS332" s="26">
        <v>3.2500000000000001E-2</v>
      </c>
      <c r="BT332" s="26">
        <v>0.255</v>
      </c>
      <c r="BU332" s="26">
        <v>1.1299999999999999</v>
      </c>
      <c r="BV332" s="26">
        <v>3.2500000000000001E-2</v>
      </c>
      <c r="BW332" s="26">
        <v>0.20499999999999999</v>
      </c>
      <c r="BX332" s="26">
        <v>0.93500000000000005</v>
      </c>
      <c r="BY332" s="26">
        <v>3.2500000000000001E-2</v>
      </c>
      <c r="BZ332" s="26">
        <v>0.17</v>
      </c>
      <c r="CA332" s="26">
        <v>0.73</v>
      </c>
      <c r="CB332" s="26">
        <v>0.02</v>
      </c>
      <c r="CC332" s="26">
        <v>0.12</v>
      </c>
      <c r="CD332" s="26">
        <v>0.46500000000000002</v>
      </c>
      <c r="CE332" s="26">
        <v>0.04</v>
      </c>
      <c r="CF332" s="26">
        <v>0.36499999999999999</v>
      </c>
      <c r="CG332" s="26">
        <v>1.4575</v>
      </c>
      <c r="CH332" s="26">
        <v>0.04</v>
      </c>
      <c r="CI332" s="26">
        <v>0.36</v>
      </c>
      <c r="CJ332" s="26">
        <v>1.1100000000000001</v>
      </c>
    </row>
    <row r="333" spans="1:88" x14ac:dyDescent="0.3">
      <c r="A333" t="s">
        <v>407</v>
      </c>
      <c r="B333" s="26">
        <v>0</v>
      </c>
      <c r="C333" s="26">
        <v>0.32</v>
      </c>
      <c r="D333" s="26">
        <v>1.6675</v>
      </c>
      <c r="E333" s="26">
        <v>3.2500000000000001E-2</v>
      </c>
      <c r="F333" s="26">
        <v>0.33</v>
      </c>
      <c r="G333" s="26">
        <v>1.62</v>
      </c>
      <c r="H333" s="26">
        <v>4.2500000000000003E-2</v>
      </c>
      <c r="I333" s="26">
        <v>0.31</v>
      </c>
      <c r="J333" s="26">
        <v>1.47</v>
      </c>
      <c r="K333" s="26">
        <v>0</v>
      </c>
      <c r="L333" s="26">
        <v>0.2</v>
      </c>
      <c r="M333" s="26">
        <v>0.90749999999999997</v>
      </c>
      <c r="N333" s="26">
        <v>0</v>
      </c>
      <c r="O333" s="26">
        <v>0.22500000000000001</v>
      </c>
      <c r="P333" s="26">
        <v>0.76</v>
      </c>
      <c r="Q333" s="26">
        <v>0.06</v>
      </c>
      <c r="R333" s="26">
        <v>0.315</v>
      </c>
      <c r="S333" s="26">
        <v>1.2549999999999999</v>
      </c>
      <c r="T333" s="26">
        <v>0.06</v>
      </c>
      <c r="U333" s="26">
        <v>0.315</v>
      </c>
      <c r="V333" s="26">
        <v>1.2475000000000001</v>
      </c>
      <c r="W333" s="26">
        <v>0.05</v>
      </c>
      <c r="X333" s="26">
        <v>0.28499999999999998</v>
      </c>
      <c r="Y333" s="26">
        <v>1.27</v>
      </c>
      <c r="Z333" s="26">
        <v>4.2500000000000003E-2</v>
      </c>
      <c r="AA333" s="26">
        <v>0.26</v>
      </c>
      <c r="AB333" s="26">
        <v>1.1575</v>
      </c>
      <c r="AC333" s="26">
        <v>0</v>
      </c>
      <c r="AD333" s="26">
        <v>0.185</v>
      </c>
      <c r="AE333" s="26">
        <v>2.0325000000000002</v>
      </c>
      <c r="AF333" s="26">
        <v>0</v>
      </c>
      <c r="AG333" s="26">
        <v>0.27500000000000002</v>
      </c>
      <c r="AH333" s="26">
        <v>1.9475</v>
      </c>
      <c r="AI333" s="26">
        <v>0</v>
      </c>
      <c r="AJ333" s="26">
        <v>0.245</v>
      </c>
      <c r="AK333" s="26">
        <v>1.6425000000000001</v>
      </c>
      <c r="AL333" s="26">
        <v>0</v>
      </c>
      <c r="AM333" s="26">
        <v>0.24</v>
      </c>
      <c r="AN333" s="26">
        <v>1.595</v>
      </c>
      <c r="AO333" s="26">
        <v>0</v>
      </c>
      <c r="AP333" s="26">
        <v>0.17</v>
      </c>
      <c r="AQ333" s="26">
        <v>1.1875</v>
      </c>
      <c r="AR333" s="26">
        <v>0</v>
      </c>
      <c r="AS333" s="26">
        <v>9.5000000000000001E-2</v>
      </c>
      <c r="AT333" s="26">
        <v>2.4950000000000001</v>
      </c>
      <c r="AU333" s="26">
        <v>0</v>
      </c>
      <c r="AV333" s="26">
        <v>0.105</v>
      </c>
      <c r="AW333" s="26">
        <v>2.02</v>
      </c>
      <c r="AX333" s="26">
        <v>0</v>
      </c>
      <c r="AY333" s="26">
        <v>0.16500000000000001</v>
      </c>
      <c r="AZ333" s="26">
        <v>1.2825</v>
      </c>
      <c r="BA333" s="26">
        <v>0</v>
      </c>
      <c r="BB333" s="26">
        <v>0.16</v>
      </c>
      <c r="BC333" s="26">
        <v>1.26</v>
      </c>
      <c r="BD333" s="26">
        <v>0</v>
      </c>
      <c r="BE333" s="26">
        <v>0</v>
      </c>
      <c r="BF333" s="26">
        <v>0.6825</v>
      </c>
      <c r="BG333" s="26">
        <v>0</v>
      </c>
      <c r="BH333" s="26">
        <v>0.155</v>
      </c>
      <c r="BI333" s="26">
        <v>1.0900000000000001</v>
      </c>
      <c r="BJ333" s="26">
        <v>0.01</v>
      </c>
      <c r="BK333" s="26">
        <v>0.15</v>
      </c>
      <c r="BL333" s="26">
        <v>0.91249999999999998</v>
      </c>
      <c r="BM333" s="26">
        <v>0</v>
      </c>
      <c r="BN333" s="26">
        <v>0.17499999999999999</v>
      </c>
      <c r="BO333" s="26">
        <v>0.92249999999999999</v>
      </c>
      <c r="BP333" s="26">
        <v>0.01</v>
      </c>
      <c r="BQ333" s="26">
        <v>0.18</v>
      </c>
      <c r="BR333" s="26">
        <v>0.88500000000000001</v>
      </c>
      <c r="BS333" s="26">
        <v>0.02</v>
      </c>
      <c r="BT333" s="26">
        <v>0.16</v>
      </c>
      <c r="BU333" s="26">
        <v>0.71750000000000003</v>
      </c>
      <c r="BV333" s="26">
        <v>0.03</v>
      </c>
      <c r="BW333" s="26">
        <v>0.18</v>
      </c>
      <c r="BX333" s="26">
        <v>0.65749999999999997</v>
      </c>
      <c r="BY333" s="26">
        <v>0.02</v>
      </c>
      <c r="BZ333" s="26">
        <v>0.15</v>
      </c>
      <c r="CA333" s="26">
        <v>0.62</v>
      </c>
      <c r="CB333" s="26">
        <v>1.2500000000000001E-2</v>
      </c>
      <c r="CC333" s="26">
        <v>0.105</v>
      </c>
      <c r="CD333" s="26">
        <v>0.46</v>
      </c>
      <c r="CE333" s="26">
        <v>0.05</v>
      </c>
      <c r="CF333" s="26">
        <v>0.21</v>
      </c>
      <c r="CG333" s="26">
        <v>0.86750000000000005</v>
      </c>
      <c r="CH333" s="26">
        <v>7.0000000000000007E-2</v>
      </c>
      <c r="CI333" s="26">
        <v>0.315</v>
      </c>
      <c r="CJ333" s="26">
        <v>0.73750000000000004</v>
      </c>
    </row>
    <row r="334" spans="1:88" x14ac:dyDescent="0.3">
      <c r="A334" t="s">
        <v>408</v>
      </c>
      <c r="B334" s="26">
        <v>0.06</v>
      </c>
      <c r="C334" s="26">
        <v>0.46</v>
      </c>
      <c r="D334" s="26">
        <v>2.63</v>
      </c>
      <c r="E334" s="26">
        <v>7.4999999999999997E-2</v>
      </c>
      <c r="F334" s="26">
        <v>0.31</v>
      </c>
      <c r="G334" s="26">
        <v>1.4824999999999999</v>
      </c>
      <c r="H334" s="26">
        <v>0.1</v>
      </c>
      <c r="I334" s="26">
        <v>0.315</v>
      </c>
      <c r="J334" s="26">
        <v>1.2075</v>
      </c>
      <c r="K334" s="26">
        <v>0</v>
      </c>
      <c r="L334" s="26">
        <v>0.17</v>
      </c>
      <c r="M334" s="26">
        <v>0.62</v>
      </c>
      <c r="N334" s="26">
        <v>0</v>
      </c>
      <c r="O334" s="26">
        <v>0.125</v>
      </c>
      <c r="P334" s="26">
        <v>0.55500000000000005</v>
      </c>
      <c r="Q334" s="26">
        <v>0.13</v>
      </c>
      <c r="R334" s="26">
        <v>0.29499999999999998</v>
      </c>
      <c r="S334" s="26">
        <v>0.91249999999999998</v>
      </c>
      <c r="T334" s="26">
        <v>0.1225</v>
      </c>
      <c r="U334" s="26">
        <v>0.28499999999999998</v>
      </c>
      <c r="V334" s="26">
        <v>0.89249999999999996</v>
      </c>
      <c r="W334" s="26">
        <v>0.1</v>
      </c>
      <c r="X334" s="26">
        <v>0.26</v>
      </c>
      <c r="Y334" s="26">
        <v>0.90500000000000003</v>
      </c>
      <c r="Z334" s="26">
        <v>0.08</v>
      </c>
      <c r="AA334" s="26">
        <v>0.26500000000000001</v>
      </c>
      <c r="AB334" s="26">
        <v>0.78500000000000003</v>
      </c>
      <c r="AC334" s="26">
        <v>0</v>
      </c>
      <c r="AD334" s="26">
        <v>0.16500000000000001</v>
      </c>
      <c r="AE334" s="26">
        <v>1.86</v>
      </c>
      <c r="AF334" s="26">
        <v>0</v>
      </c>
      <c r="AG334" s="26">
        <v>0.16500000000000001</v>
      </c>
      <c r="AH334" s="26">
        <v>2.0074999999999998</v>
      </c>
      <c r="AI334" s="26">
        <v>0</v>
      </c>
      <c r="AJ334" s="26">
        <v>0.14499999999999999</v>
      </c>
      <c r="AK334" s="26">
        <v>1.6924999999999999</v>
      </c>
      <c r="AL334" s="26">
        <v>0</v>
      </c>
      <c r="AM334" s="26">
        <v>0.14499999999999999</v>
      </c>
      <c r="AN334" s="26">
        <v>1.645</v>
      </c>
      <c r="AO334" s="26">
        <v>0</v>
      </c>
      <c r="AP334" s="26">
        <v>0.125</v>
      </c>
      <c r="AQ334" s="26">
        <v>1.2124999999999999</v>
      </c>
      <c r="AR334" s="26">
        <v>0</v>
      </c>
      <c r="AS334" s="26">
        <v>0.05</v>
      </c>
      <c r="AT334" s="26">
        <v>2.9</v>
      </c>
      <c r="AU334" s="26">
        <v>0</v>
      </c>
      <c r="AV334" s="26">
        <v>3.5000000000000003E-2</v>
      </c>
      <c r="AW334" s="26">
        <v>1.885</v>
      </c>
      <c r="AX334" s="26">
        <v>0</v>
      </c>
      <c r="AY334" s="26">
        <v>0.13</v>
      </c>
      <c r="AZ334" s="26">
        <v>1.625</v>
      </c>
      <c r="BA334" s="26">
        <v>0</v>
      </c>
      <c r="BB334" s="26">
        <v>0.125</v>
      </c>
      <c r="BC334" s="26">
        <v>1.6</v>
      </c>
      <c r="BD334" s="26">
        <v>0</v>
      </c>
      <c r="BE334" s="26">
        <v>0</v>
      </c>
      <c r="BF334" s="26">
        <v>0.32250000000000001</v>
      </c>
      <c r="BG334" s="26">
        <v>0</v>
      </c>
      <c r="BH334" s="26">
        <v>0.11</v>
      </c>
      <c r="BI334" s="26">
        <v>1.4550000000000001</v>
      </c>
      <c r="BJ334" s="26">
        <v>2.5000000000000001E-3</v>
      </c>
      <c r="BK334" s="26">
        <v>0.08</v>
      </c>
      <c r="BL334" s="26">
        <v>0.86</v>
      </c>
      <c r="BM334" s="26">
        <v>0</v>
      </c>
      <c r="BN334" s="26">
        <v>0.08</v>
      </c>
      <c r="BO334" s="26">
        <v>1.0275000000000001</v>
      </c>
      <c r="BP334" s="26">
        <v>3.2500000000000001E-2</v>
      </c>
      <c r="BQ334" s="26">
        <v>0.255</v>
      </c>
      <c r="BR334" s="26">
        <v>0.86</v>
      </c>
      <c r="BS334" s="26">
        <v>3.5000000000000003E-2</v>
      </c>
      <c r="BT334" s="26">
        <v>0.18</v>
      </c>
      <c r="BU334" s="26">
        <v>0.61499999999999999</v>
      </c>
      <c r="BV334" s="26">
        <v>0.04</v>
      </c>
      <c r="BW334" s="26">
        <v>0.17</v>
      </c>
      <c r="BX334" s="26">
        <v>0.505</v>
      </c>
      <c r="BY334" s="26">
        <v>0.03</v>
      </c>
      <c r="BZ334" s="26">
        <v>0.115</v>
      </c>
      <c r="CA334" s="26">
        <v>0.35749999999999998</v>
      </c>
      <c r="CB334" s="26">
        <v>0.02</v>
      </c>
      <c r="CC334" s="26">
        <v>9.5000000000000001E-2</v>
      </c>
      <c r="CD334" s="26">
        <v>0.31</v>
      </c>
      <c r="CE334" s="26">
        <v>5.2499999999999998E-2</v>
      </c>
      <c r="CF334" s="26">
        <v>0.23499999999999999</v>
      </c>
      <c r="CG334" s="26">
        <v>1.0525</v>
      </c>
      <c r="CH334" s="26">
        <v>0.06</v>
      </c>
      <c r="CI334" s="26">
        <v>0.19500000000000001</v>
      </c>
      <c r="CJ334" s="26">
        <v>0.95</v>
      </c>
    </row>
    <row r="335" spans="1:88" x14ac:dyDescent="0.3">
      <c r="A335" t="s">
        <v>409</v>
      </c>
      <c r="B335" s="26">
        <v>0.06</v>
      </c>
      <c r="C335" s="26">
        <v>0.77</v>
      </c>
      <c r="D335" s="26">
        <v>2.1175000000000002</v>
      </c>
      <c r="E335" s="26">
        <v>0.11</v>
      </c>
      <c r="F335" s="26">
        <v>0.47499999999999998</v>
      </c>
      <c r="G335" s="26">
        <v>1.2775000000000001</v>
      </c>
      <c r="H335" s="26">
        <v>0.10249999999999999</v>
      </c>
      <c r="I335" s="26">
        <v>0.5</v>
      </c>
      <c r="J335" s="26">
        <v>1.2825</v>
      </c>
      <c r="K335" s="26">
        <v>0.01</v>
      </c>
      <c r="L335" s="26">
        <v>0.155</v>
      </c>
      <c r="M335" s="26">
        <v>1.06</v>
      </c>
      <c r="N335" s="26">
        <v>0.01</v>
      </c>
      <c r="O335" s="26">
        <v>0.13</v>
      </c>
      <c r="P335" s="26">
        <v>0.97250000000000003</v>
      </c>
      <c r="Q335" s="26">
        <v>0.08</v>
      </c>
      <c r="R335" s="26">
        <v>0.5</v>
      </c>
      <c r="S335" s="26">
        <v>1.2250000000000001</v>
      </c>
      <c r="T335" s="26">
        <v>0.08</v>
      </c>
      <c r="U335" s="26">
        <v>0.48499999999999999</v>
      </c>
      <c r="V335" s="26">
        <v>1.1950000000000001</v>
      </c>
      <c r="W335" s="26">
        <v>6.25E-2</v>
      </c>
      <c r="X335" s="26">
        <v>0.40500000000000003</v>
      </c>
      <c r="Y335" s="26">
        <v>0.95750000000000002</v>
      </c>
      <c r="Z335" s="26">
        <v>5.2499999999999998E-2</v>
      </c>
      <c r="AA335" s="26">
        <v>0.33500000000000002</v>
      </c>
      <c r="AB335" s="26">
        <v>0.83750000000000002</v>
      </c>
      <c r="AC335" s="26">
        <v>0</v>
      </c>
      <c r="AD335" s="26">
        <v>0.05</v>
      </c>
      <c r="AE335" s="26">
        <v>0.64500000000000002</v>
      </c>
      <c r="AF335" s="26">
        <v>0</v>
      </c>
      <c r="AG335" s="26">
        <v>5.5E-2</v>
      </c>
      <c r="AH335" s="26">
        <v>0.7</v>
      </c>
      <c r="AI335" s="26">
        <v>0</v>
      </c>
      <c r="AJ335" s="26">
        <v>0.05</v>
      </c>
      <c r="AK335" s="26">
        <v>0.68</v>
      </c>
      <c r="AL335" s="26">
        <v>0</v>
      </c>
      <c r="AM335" s="26">
        <v>5.5E-2</v>
      </c>
      <c r="AN335" s="26">
        <v>0.6825</v>
      </c>
      <c r="AO335" s="26">
        <v>0</v>
      </c>
      <c r="AP335" s="26">
        <v>7.4999999999999997E-2</v>
      </c>
      <c r="AQ335" s="26">
        <v>0.63</v>
      </c>
      <c r="AR335" s="26">
        <v>0</v>
      </c>
      <c r="AS335" s="26">
        <v>2.5000000000000001E-2</v>
      </c>
      <c r="AT335" s="26">
        <v>1.1975</v>
      </c>
      <c r="AU335" s="26">
        <v>0</v>
      </c>
      <c r="AV335" s="26">
        <v>0.02</v>
      </c>
      <c r="AW335" s="26">
        <v>0.77749999999999997</v>
      </c>
      <c r="AX335" s="26">
        <v>0</v>
      </c>
      <c r="AY335" s="26">
        <v>7.0000000000000007E-2</v>
      </c>
      <c r="AZ335" s="26">
        <v>0.7</v>
      </c>
      <c r="BA335" s="26">
        <v>0</v>
      </c>
      <c r="BB335" s="26">
        <v>7.0000000000000007E-2</v>
      </c>
      <c r="BC335" s="26">
        <v>0.69</v>
      </c>
      <c r="BD335" s="26">
        <v>0</v>
      </c>
      <c r="BE335" s="26">
        <v>0</v>
      </c>
      <c r="BF335" s="26">
        <v>7.0000000000000007E-2</v>
      </c>
      <c r="BG335" s="26">
        <v>0</v>
      </c>
      <c r="BH335" s="26">
        <v>6.5000000000000002E-2</v>
      </c>
      <c r="BI335" s="26">
        <v>0.57999999999999996</v>
      </c>
      <c r="BJ335" s="26">
        <v>0</v>
      </c>
      <c r="BK335" s="26">
        <v>0.05</v>
      </c>
      <c r="BL335" s="26">
        <v>0.505</v>
      </c>
      <c r="BM335" s="26">
        <v>0</v>
      </c>
      <c r="BN335" s="26">
        <v>0.06</v>
      </c>
      <c r="BO335" s="26">
        <v>0.58250000000000002</v>
      </c>
      <c r="BP335" s="26">
        <v>0.04</v>
      </c>
      <c r="BQ335" s="26">
        <v>0.3</v>
      </c>
      <c r="BR335" s="26">
        <v>1.105</v>
      </c>
      <c r="BS335" s="26">
        <v>3.2500000000000001E-2</v>
      </c>
      <c r="BT335" s="26">
        <v>0.24</v>
      </c>
      <c r="BU335" s="26">
        <v>0.91249999999999998</v>
      </c>
      <c r="BV335" s="26">
        <v>3.2500000000000001E-2</v>
      </c>
      <c r="BW335" s="26">
        <v>0.19</v>
      </c>
      <c r="BX335" s="26">
        <v>0.94750000000000001</v>
      </c>
      <c r="BY335" s="26">
        <v>2.2499999999999999E-2</v>
      </c>
      <c r="BZ335" s="26">
        <v>0.14000000000000001</v>
      </c>
      <c r="CA335" s="26">
        <v>0.74750000000000005</v>
      </c>
      <c r="CB335" s="26">
        <v>0.02</v>
      </c>
      <c r="CC335" s="26">
        <v>0.12</v>
      </c>
      <c r="CD335" s="26">
        <v>0.61</v>
      </c>
      <c r="CE335" s="26">
        <v>0.05</v>
      </c>
      <c r="CF335" s="26">
        <v>0.185</v>
      </c>
      <c r="CG335" s="26">
        <v>0.65500000000000003</v>
      </c>
      <c r="CH335" s="26">
        <v>0.08</v>
      </c>
      <c r="CI335" s="26">
        <v>0.215</v>
      </c>
      <c r="CJ335" s="26">
        <v>0.77</v>
      </c>
    </row>
    <row r="336" spans="1:88" x14ac:dyDescent="0.3">
      <c r="A336" t="s">
        <v>410</v>
      </c>
      <c r="B336" s="26">
        <v>7.7499999999999999E-2</v>
      </c>
      <c r="C336" s="26">
        <v>0.93500000000000005</v>
      </c>
      <c r="D336" s="26">
        <v>3.0750000000000002</v>
      </c>
      <c r="E336" s="26">
        <v>6.7500000000000004E-2</v>
      </c>
      <c r="F336" s="26">
        <v>0.88</v>
      </c>
      <c r="G336" s="26">
        <v>2.3075000000000001</v>
      </c>
      <c r="H336" s="26">
        <v>7.7499999999999999E-2</v>
      </c>
      <c r="I336" s="26">
        <v>0.84</v>
      </c>
      <c r="J336" s="26">
        <v>2.0049999999999999</v>
      </c>
      <c r="K336" s="26">
        <v>1.2500000000000001E-2</v>
      </c>
      <c r="L336" s="26">
        <v>0.41499999999999998</v>
      </c>
      <c r="M336" s="26">
        <v>2.0975000000000001</v>
      </c>
      <c r="N336" s="26">
        <v>1.2500000000000001E-2</v>
      </c>
      <c r="O336" s="26">
        <v>0.32</v>
      </c>
      <c r="P336" s="26">
        <v>1.47</v>
      </c>
      <c r="Q336" s="26">
        <v>7.7499999999999999E-2</v>
      </c>
      <c r="R336" s="26">
        <v>0.7</v>
      </c>
      <c r="S336" s="26">
        <v>1.6575</v>
      </c>
      <c r="T336" s="26">
        <v>7.7499999999999999E-2</v>
      </c>
      <c r="U336" s="26">
        <v>0.69</v>
      </c>
      <c r="V336" s="26">
        <v>1.6174999999999999</v>
      </c>
      <c r="W336" s="26">
        <v>0.08</v>
      </c>
      <c r="X336" s="26">
        <v>0.57499999999999996</v>
      </c>
      <c r="Y336" s="26">
        <v>1.4575</v>
      </c>
      <c r="Z336" s="26">
        <v>0.09</v>
      </c>
      <c r="AA336" s="26">
        <v>0.47499999999999998</v>
      </c>
      <c r="AB336" s="26">
        <v>1.36</v>
      </c>
      <c r="AC336" s="26">
        <v>0.01</v>
      </c>
      <c r="AD336" s="26">
        <v>0.39</v>
      </c>
      <c r="AE336" s="26">
        <v>2.7225000000000001</v>
      </c>
      <c r="AF336" s="26">
        <v>0.01</v>
      </c>
      <c r="AG336" s="26">
        <v>0.44500000000000001</v>
      </c>
      <c r="AH336" s="26">
        <v>2.95</v>
      </c>
      <c r="AI336" s="26">
        <v>0.01</v>
      </c>
      <c r="AJ336" s="26">
        <v>0.40500000000000003</v>
      </c>
      <c r="AK336" s="26">
        <v>2.7875000000000001</v>
      </c>
      <c r="AL336" s="26">
        <v>0.01</v>
      </c>
      <c r="AM336" s="26">
        <v>0.41</v>
      </c>
      <c r="AN336" s="26">
        <v>2.7825000000000002</v>
      </c>
      <c r="AO336" s="26">
        <v>1.2500000000000001E-2</v>
      </c>
      <c r="AP336" s="26">
        <v>0.41499999999999998</v>
      </c>
      <c r="AQ336" s="26">
        <v>2.3525</v>
      </c>
      <c r="AR336" s="26">
        <v>0</v>
      </c>
      <c r="AS336" s="26">
        <v>8.5000000000000006E-2</v>
      </c>
      <c r="AT336" s="26">
        <v>4.2975000000000003</v>
      </c>
      <c r="AU336" s="26">
        <v>0</v>
      </c>
      <c r="AV336" s="26">
        <v>0.125</v>
      </c>
      <c r="AW336" s="26">
        <v>3.2250000000000001</v>
      </c>
      <c r="AX336" s="26">
        <v>0.02</v>
      </c>
      <c r="AY336" s="26">
        <v>0.44500000000000001</v>
      </c>
      <c r="AZ336" s="26">
        <v>2.2374999999999998</v>
      </c>
      <c r="BA336" s="26">
        <v>0.02</v>
      </c>
      <c r="BB336" s="26">
        <v>0.44</v>
      </c>
      <c r="BC336" s="26">
        <v>2.2025000000000001</v>
      </c>
      <c r="BD336" s="26">
        <v>0</v>
      </c>
      <c r="BE336" s="26">
        <v>0</v>
      </c>
      <c r="BF336" s="26">
        <v>1.105</v>
      </c>
      <c r="BG336" s="26">
        <v>0.01</v>
      </c>
      <c r="BH336" s="26">
        <v>0.375</v>
      </c>
      <c r="BI336" s="26">
        <v>1.91</v>
      </c>
      <c r="BJ336" s="26">
        <v>0.01</v>
      </c>
      <c r="BK336" s="26">
        <v>0.23499999999999999</v>
      </c>
      <c r="BL336" s="26">
        <v>1.7549999999999999</v>
      </c>
      <c r="BM336" s="26">
        <v>1.2500000000000001E-2</v>
      </c>
      <c r="BN336" s="26">
        <v>0.28000000000000003</v>
      </c>
      <c r="BO336" s="26">
        <v>1.4875</v>
      </c>
      <c r="BP336" s="26">
        <v>7.4999999999999997E-2</v>
      </c>
      <c r="BQ336" s="26">
        <v>0.25</v>
      </c>
      <c r="BR336" s="26">
        <v>1.1225000000000001</v>
      </c>
      <c r="BS336" s="26">
        <v>4.4999999999999998E-2</v>
      </c>
      <c r="BT336" s="26">
        <v>0.24</v>
      </c>
      <c r="BU336" s="26">
        <v>0.8075</v>
      </c>
      <c r="BV336" s="26">
        <v>3.5000000000000003E-2</v>
      </c>
      <c r="BW336" s="26">
        <v>0.185</v>
      </c>
      <c r="BX336" s="26">
        <v>0.85499999999999998</v>
      </c>
      <c r="BY336" s="26">
        <v>0.04</v>
      </c>
      <c r="BZ336" s="26">
        <v>0.13500000000000001</v>
      </c>
      <c r="CA336" s="26">
        <v>0.79749999999999999</v>
      </c>
      <c r="CB336" s="26">
        <v>0.03</v>
      </c>
      <c r="CC336" s="26">
        <v>0.125</v>
      </c>
      <c r="CD336" s="26">
        <v>0.63500000000000001</v>
      </c>
      <c r="CE336" s="26">
        <v>5.5E-2</v>
      </c>
      <c r="CF336" s="26">
        <v>0.36499999999999999</v>
      </c>
      <c r="CG336" s="26">
        <v>1.5149999999999999</v>
      </c>
      <c r="CH336" s="26">
        <v>0.05</v>
      </c>
      <c r="CI336" s="26">
        <v>0.4</v>
      </c>
      <c r="CJ336" s="26">
        <v>1.0375000000000001</v>
      </c>
    </row>
    <row r="337" spans="1:88" x14ac:dyDescent="0.3">
      <c r="A337" t="s">
        <v>125</v>
      </c>
      <c r="B337" s="26">
        <v>0</v>
      </c>
      <c r="C337" s="26">
        <v>0.8</v>
      </c>
      <c r="D337" s="26">
        <v>2.9525000000000001</v>
      </c>
      <c r="E337" s="26">
        <v>2.2499999999999999E-2</v>
      </c>
      <c r="F337" s="26">
        <v>0.71499999999999997</v>
      </c>
      <c r="G337" s="26">
        <v>1.96</v>
      </c>
      <c r="H337" s="26">
        <v>0.04</v>
      </c>
      <c r="I337" s="26">
        <v>0.58499999999999996</v>
      </c>
      <c r="J337" s="26">
        <v>1.7250000000000001</v>
      </c>
      <c r="K337" s="26">
        <v>0</v>
      </c>
      <c r="L337" s="26">
        <v>0.315</v>
      </c>
      <c r="M337" s="26">
        <v>1.1775</v>
      </c>
      <c r="N337" s="26">
        <v>1.4999999999999999E-2</v>
      </c>
      <c r="O337" s="26">
        <v>0.27500000000000002</v>
      </c>
      <c r="P337" s="26">
        <v>0.92249999999999999</v>
      </c>
      <c r="Q337" s="26">
        <v>6.25E-2</v>
      </c>
      <c r="R337" s="26">
        <v>0.44500000000000001</v>
      </c>
      <c r="S337" s="26">
        <v>1.3125</v>
      </c>
      <c r="T337" s="26">
        <v>6.25E-2</v>
      </c>
      <c r="U337" s="26">
        <v>0.44</v>
      </c>
      <c r="V337" s="26">
        <v>1.32</v>
      </c>
      <c r="W337" s="26">
        <v>5.2499999999999998E-2</v>
      </c>
      <c r="X337" s="26">
        <v>0.44500000000000001</v>
      </c>
      <c r="Y337" s="26">
        <v>1.395</v>
      </c>
      <c r="Z337" s="26">
        <v>6.25E-2</v>
      </c>
      <c r="AA337" s="26">
        <v>0.41499999999999998</v>
      </c>
      <c r="AB337" s="26">
        <v>1.3125</v>
      </c>
      <c r="AC337" s="26">
        <v>2.5000000000000001E-3</v>
      </c>
      <c r="AD337" s="26">
        <v>0.24</v>
      </c>
      <c r="AE337" s="26">
        <v>2.3875000000000002</v>
      </c>
      <c r="AF337" s="26">
        <v>0.01</v>
      </c>
      <c r="AG337" s="26">
        <v>0.27</v>
      </c>
      <c r="AH337" s="26">
        <v>2.4725000000000001</v>
      </c>
      <c r="AI337" s="26">
        <v>1.4999999999999999E-2</v>
      </c>
      <c r="AJ337" s="26">
        <v>0.26</v>
      </c>
      <c r="AK337" s="26">
        <v>2.25</v>
      </c>
      <c r="AL337" s="26">
        <v>1.4999999999999999E-2</v>
      </c>
      <c r="AM337" s="26">
        <v>0.255</v>
      </c>
      <c r="AN337" s="26">
        <v>2.2000000000000002</v>
      </c>
      <c r="AO337" s="26">
        <v>1.2500000000000001E-2</v>
      </c>
      <c r="AP337" s="26">
        <v>0.28000000000000003</v>
      </c>
      <c r="AQ337" s="26">
        <v>1.8</v>
      </c>
      <c r="AR337" s="26">
        <v>0</v>
      </c>
      <c r="AS337" s="26">
        <v>0.24</v>
      </c>
      <c r="AT337" s="26">
        <v>4.3250000000000002</v>
      </c>
      <c r="AU337" s="26">
        <v>0</v>
      </c>
      <c r="AV337" s="26">
        <v>0.13500000000000001</v>
      </c>
      <c r="AW337" s="26">
        <v>3.4674999999999998</v>
      </c>
      <c r="AX337" s="26">
        <v>1.2500000000000001E-2</v>
      </c>
      <c r="AY337" s="26">
        <v>0.28000000000000003</v>
      </c>
      <c r="AZ337" s="26">
        <v>2.0975000000000001</v>
      </c>
      <c r="BA337" s="26">
        <v>0.01</v>
      </c>
      <c r="BB337" s="26">
        <v>0.27500000000000002</v>
      </c>
      <c r="BC337" s="26">
        <v>2.0550000000000002</v>
      </c>
      <c r="BD337" s="26">
        <v>0</v>
      </c>
      <c r="BE337" s="26">
        <v>0.01</v>
      </c>
      <c r="BF337" s="26">
        <v>1.32</v>
      </c>
      <c r="BG337" s="26">
        <v>0.01</v>
      </c>
      <c r="BH337" s="26">
        <v>0.26500000000000001</v>
      </c>
      <c r="BI337" s="26">
        <v>1.9</v>
      </c>
      <c r="BJ337" s="26">
        <v>0.01</v>
      </c>
      <c r="BK337" s="26">
        <v>0.17499999999999999</v>
      </c>
      <c r="BL337" s="26">
        <v>1.4375</v>
      </c>
      <c r="BM337" s="26">
        <v>0.01</v>
      </c>
      <c r="BN337" s="26">
        <v>0.185</v>
      </c>
      <c r="BO337" s="26">
        <v>1.5449999999999999</v>
      </c>
      <c r="BP337" s="26">
        <v>0.01</v>
      </c>
      <c r="BQ337" s="26">
        <v>0.32500000000000001</v>
      </c>
      <c r="BR337" s="26">
        <v>1.2150000000000001</v>
      </c>
      <c r="BS337" s="26">
        <v>0.02</v>
      </c>
      <c r="BT337" s="26">
        <v>0.215</v>
      </c>
      <c r="BU337" s="26">
        <v>0.98750000000000004</v>
      </c>
      <c r="BV337" s="26">
        <v>2.2499999999999999E-2</v>
      </c>
      <c r="BW337" s="26">
        <v>0.185</v>
      </c>
      <c r="BX337" s="26">
        <v>0.88500000000000001</v>
      </c>
      <c r="BY337" s="26">
        <v>0.02</v>
      </c>
      <c r="BZ337" s="26">
        <v>0.14000000000000001</v>
      </c>
      <c r="CA337" s="26">
        <v>0.59</v>
      </c>
      <c r="CB337" s="26">
        <v>0.01</v>
      </c>
      <c r="CC337" s="26">
        <v>0.11</v>
      </c>
      <c r="CD337" s="26">
        <v>0.46750000000000003</v>
      </c>
      <c r="CE337" s="26">
        <v>0.04</v>
      </c>
      <c r="CF337" s="26">
        <v>0.3</v>
      </c>
      <c r="CG337" s="26">
        <v>1.1074999999999999</v>
      </c>
      <c r="CH337" s="26">
        <v>3.2500000000000001E-2</v>
      </c>
      <c r="CI337" s="26">
        <v>0.26500000000000001</v>
      </c>
      <c r="CJ337" s="26">
        <v>1.095</v>
      </c>
    </row>
    <row r="338" spans="1:88" x14ac:dyDescent="0.3">
      <c r="A338" t="s">
        <v>411</v>
      </c>
      <c r="B338" s="26">
        <v>0</v>
      </c>
      <c r="C338" s="26">
        <v>0.4</v>
      </c>
      <c r="D338" s="26">
        <v>1.7324999999999999</v>
      </c>
      <c r="E338" s="26">
        <v>0.04</v>
      </c>
      <c r="F338" s="26">
        <v>0.28499999999999998</v>
      </c>
      <c r="G338" s="26">
        <v>1.4175</v>
      </c>
      <c r="H338" s="26">
        <v>3.2500000000000001E-2</v>
      </c>
      <c r="I338" s="26">
        <v>0.26500000000000001</v>
      </c>
      <c r="J338" s="26">
        <v>1.19</v>
      </c>
      <c r="K338" s="26">
        <v>0</v>
      </c>
      <c r="L338" s="26">
        <v>0.32</v>
      </c>
      <c r="M338" s="26">
        <v>1.1975</v>
      </c>
      <c r="N338" s="26">
        <v>0</v>
      </c>
      <c r="O338" s="26">
        <v>0.22</v>
      </c>
      <c r="P338" s="26">
        <v>1.2949999999999999</v>
      </c>
      <c r="Q338" s="26">
        <v>4.2500000000000003E-2</v>
      </c>
      <c r="R338" s="26">
        <v>0.31</v>
      </c>
      <c r="S338" s="26">
        <v>1.085</v>
      </c>
      <c r="T338" s="26">
        <v>4.2500000000000003E-2</v>
      </c>
      <c r="U338" s="26">
        <v>0.3</v>
      </c>
      <c r="V338" s="26">
        <v>1.0649999999999999</v>
      </c>
      <c r="W338" s="26">
        <v>4.2500000000000003E-2</v>
      </c>
      <c r="X338" s="26">
        <v>0.26</v>
      </c>
      <c r="Y338" s="26">
        <v>0.94499999999999995</v>
      </c>
      <c r="Z338" s="26">
        <v>4.2500000000000003E-2</v>
      </c>
      <c r="AA338" s="26">
        <v>0.21</v>
      </c>
      <c r="AB338" s="26">
        <v>0.84250000000000003</v>
      </c>
      <c r="AC338" s="26">
        <v>0</v>
      </c>
      <c r="AD338" s="26">
        <v>0.14000000000000001</v>
      </c>
      <c r="AE338" s="26">
        <v>1.7949999999999999</v>
      </c>
      <c r="AF338" s="26">
        <v>0</v>
      </c>
      <c r="AG338" s="26">
        <v>0.125</v>
      </c>
      <c r="AH338" s="26">
        <v>1.6875</v>
      </c>
      <c r="AI338" s="26">
        <v>0</v>
      </c>
      <c r="AJ338" s="26">
        <v>0.12</v>
      </c>
      <c r="AK338" s="26">
        <v>1.6274999999999999</v>
      </c>
      <c r="AL338" s="26">
        <v>0</v>
      </c>
      <c r="AM338" s="26">
        <v>0.115</v>
      </c>
      <c r="AN338" s="26">
        <v>1.6174999999999999</v>
      </c>
      <c r="AO338" s="26">
        <v>0</v>
      </c>
      <c r="AP338" s="26">
        <v>9.5000000000000001E-2</v>
      </c>
      <c r="AQ338" s="26">
        <v>1.3975</v>
      </c>
      <c r="AR338" s="26">
        <v>0</v>
      </c>
      <c r="AS338" s="26">
        <v>2.5000000000000001E-2</v>
      </c>
      <c r="AT338" s="26">
        <v>3.4725000000000001</v>
      </c>
      <c r="AU338" s="26">
        <v>0</v>
      </c>
      <c r="AV338" s="26">
        <v>4.4999999999999998E-2</v>
      </c>
      <c r="AW338" s="26">
        <v>2.6124999999999998</v>
      </c>
      <c r="AX338" s="26">
        <v>0</v>
      </c>
      <c r="AY338" s="26">
        <v>0.12</v>
      </c>
      <c r="AZ338" s="26">
        <v>1.47</v>
      </c>
      <c r="BA338" s="26">
        <v>0</v>
      </c>
      <c r="BB338" s="26">
        <v>0.115</v>
      </c>
      <c r="BC338" s="26">
        <v>1.4624999999999999</v>
      </c>
      <c r="BD338" s="26">
        <v>0</v>
      </c>
      <c r="BE338" s="26">
        <v>1.4999999999999999E-2</v>
      </c>
      <c r="BF338" s="26">
        <v>1.6375</v>
      </c>
      <c r="BG338" s="26">
        <v>0</v>
      </c>
      <c r="BH338" s="26">
        <v>0.1</v>
      </c>
      <c r="BI338" s="26">
        <v>1.625</v>
      </c>
      <c r="BJ338" s="26">
        <v>0</v>
      </c>
      <c r="BK338" s="26">
        <v>0.08</v>
      </c>
      <c r="BL338" s="26">
        <v>1.4075</v>
      </c>
      <c r="BM338" s="26">
        <v>0</v>
      </c>
      <c r="BN338" s="26">
        <v>7.0000000000000007E-2</v>
      </c>
      <c r="BO338" s="26">
        <v>1.365</v>
      </c>
      <c r="BP338" s="26">
        <v>1.2500000000000001E-2</v>
      </c>
      <c r="BQ338" s="26">
        <v>0.14000000000000001</v>
      </c>
      <c r="BR338" s="26">
        <v>0.6875</v>
      </c>
      <c r="BS338" s="26">
        <v>0.02</v>
      </c>
      <c r="BT338" s="26">
        <v>0.155</v>
      </c>
      <c r="BU338" s="26">
        <v>0.69499999999999995</v>
      </c>
      <c r="BV338" s="26">
        <v>0.01</v>
      </c>
      <c r="BW338" s="26">
        <v>0.155</v>
      </c>
      <c r="BX338" s="26">
        <v>0.54249999999999998</v>
      </c>
      <c r="BY338" s="26">
        <v>0.01</v>
      </c>
      <c r="BZ338" s="26">
        <v>0.11</v>
      </c>
      <c r="CA338" s="26">
        <v>0.39</v>
      </c>
      <c r="CB338" s="26">
        <v>0.01</v>
      </c>
      <c r="CC338" s="26">
        <v>0.08</v>
      </c>
      <c r="CD338" s="26">
        <v>0.28999999999999998</v>
      </c>
      <c r="CE338" s="26">
        <v>4.2500000000000003E-2</v>
      </c>
      <c r="CF338" s="26">
        <v>0.23</v>
      </c>
      <c r="CG338" s="26">
        <v>1.1125</v>
      </c>
      <c r="CH338" s="26">
        <v>0.04</v>
      </c>
      <c r="CI338" s="26">
        <v>0.17499999999999999</v>
      </c>
      <c r="CJ338" s="26">
        <v>0.9325</v>
      </c>
    </row>
    <row r="339" spans="1:88" x14ac:dyDescent="0.3">
      <c r="A339" t="s">
        <v>412</v>
      </c>
      <c r="B339" s="26">
        <v>2.5000000000000001E-3</v>
      </c>
      <c r="C339" s="26">
        <v>0.43</v>
      </c>
      <c r="D339" s="26">
        <v>2.5049999999999999</v>
      </c>
      <c r="E339" s="26">
        <v>0.02</v>
      </c>
      <c r="F339" s="26">
        <v>0.37</v>
      </c>
      <c r="G339" s="26">
        <v>1.7</v>
      </c>
      <c r="H339" s="26">
        <v>2.2499999999999999E-2</v>
      </c>
      <c r="I339" s="26">
        <v>0.33</v>
      </c>
      <c r="J339" s="26">
        <v>1.5425</v>
      </c>
      <c r="K339" s="26">
        <v>0</v>
      </c>
      <c r="L339" s="26">
        <v>0.12</v>
      </c>
      <c r="M339" s="26">
        <v>1.07</v>
      </c>
      <c r="N339" s="26">
        <v>0</v>
      </c>
      <c r="O339" s="26">
        <v>0.1</v>
      </c>
      <c r="P339" s="26">
        <v>1.0075000000000001</v>
      </c>
      <c r="Q339" s="26">
        <v>3.2500000000000001E-2</v>
      </c>
      <c r="R339" s="26">
        <v>0.26500000000000001</v>
      </c>
      <c r="S339" s="26">
        <v>1.1425000000000001</v>
      </c>
      <c r="T339" s="26">
        <v>3.2500000000000001E-2</v>
      </c>
      <c r="U339" s="26">
        <v>0.26</v>
      </c>
      <c r="V339" s="26">
        <v>1.1575</v>
      </c>
      <c r="W339" s="26">
        <v>2.2499999999999999E-2</v>
      </c>
      <c r="X339" s="26">
        <v>0.2</v>
      </c>
      <c r="Y339" s="26">
        <v>1.0575000000000001</v>
      </c>
      <c r="Z339" s="26">
        <v>2.5000000000000001E-2</v>
      </c>
      <c r="AA339" s="26">
        <v>0.18</v>
      </c>
      <c r="AB339" s="26">
        <v>0.9325</v>
      </c>
      <c r="AC339" s="26">
        <v>0</v>
      </c>
      <c r="AD339" s="26">
        <v>0.12</v>
      </c>
      <c r="AE339" s="26">
        <v>1.2925</v>
      </c>
      <c r="AF339" s="26">
        <v>0</v>
      </c>
      <c r="AG339" s="26">
        <v>0.12</v>
      </c>
      <c r="AH339" s="26">
        <v>1.4575</v>
      </c>
      <c r="AI339" s="26">
        <v>0</v>
      </c>
      <c r="AJ339" s="26">
        <v>0.115</v>
      </c>
      <c r="AK339" s="26">
        <v>1.41</v>
      </c>
      <c r="AL339" s="26">
        <v>0</v>
      </c>
      <c r="AM339" s="26">
        <v>0.105</v>
      </c>
      <c r="AN339" s="26">
        <v>1.37</v>
      </c>
      <c r="AO339" s="26">
        <v>0</v>
      </c>
      <c r="AP339" s="26">
        <v>0.11</v>
      </c>
      <c r="AQ339" s="26">
        <v>1.1599999999999999</v>
      </c>
      <c r="AR339" s="26">
        <v>0</v>
      </c>
      <c r="AS339" s="26">
        <v>0</v>
      </c>
      <c r="AT339" s="26">
        <v>2.2799999999999998</v>
      </c>
      <c r="AU339" s="26">
        <v>0</v>
      </c>
      <c r="AV339" s="26">
        <v>0</v>
      </c>
      <c r="AW339" s="26">
        <v>1.5625</v>
      </c>
      <c r="AX339" s="26">
        <v>0</v>
      </c>
      <c r="AY339" s="26">
        <v>0.105</v>
      </c>
      <c r="AZ339" s="26">
        <v>1.1425000000000001</v>
      </c>
      <c r="BA339" s="26">
        <v>0</v>
      </c>
      <c r="BB339" s="26">
        <v>0.11</v>
      </c>
      <c r="BC339" s="26">
        <v>1.1225000000000001</v>
      </c>
      <c r="BD339" s="26">
        <v>0</v>
      </c>
      <c r="BE339" s="26">
        <v>0</v>
      </c>
      <c r="BF339" s="26">
        <v>0.49</v>
      </c>
      <c r="BG339" s="26">
        <v>0</v>
      </c>
      <c r="BH339" s="26">
        <v>0.1</v>
      </c>
      <c r="BI339" s="26">
        <v>1.0049999999999999</v>
      </c>
      <c r="BJ339" s="26">
        <v>0</v>
      </c>
      <c r="BK339" s="26">
        <v>0.09</v>
      </c>
      <c r="BL339" s="26">
        <v>0.64249999999999996</v>
      </c>
      <c r="BM339" s="26">
        <v>0</v>
      </c>
      <c r="BN339" s="26">
        <v>0.1</v>
      </c>
      <c r="BO339" s="26">
        <v>0.77249999999999996</v>
      </c>
      <c r="BP339" s="26">
        <v>1.2500000000000001E-2</v>
      </c>
      <c r="BQ339" s="26">
        <v>0.22</v>
      </c>
      <c r="BR339" s="26">
        <v>1.085</v>
      </c>
      <c r="BS339" s="26">
        <v>0.03</v>
      </c>
      <c r="BT339" s="26">
        <v>0.16500000000000001</v>
      </c>
      <c r="BU339" s="26">
        <v>0.97250000000000003</v>
      </c>
      <c r="BV339" s="26">
        <v>0.03</v>
      </c>
      <c r="BW339" s="26">
        <v>0.13500000000000001</v>
      </c>
      <c r="BX339" s="26">
        <v>0.85499999999999998</v>
      </c>
      <c r="BY339" s="26">
        <v>0.02</v>
      </c>
      <c r="BZ339" s="26">
        <v>0.115</v>
      </c>
      <c r="CA339" s="26">
        <v>0.76500000000000001</v>
      </c>
      <c r="CB339" s="26">
        <v>0.02</v>
      </c>
      <c r="CC339" s="26">
        <v>0.105</v>
      </c>
      <c r="CD339" s="26">
        <v>0.58250000000000002</v>
      </c>
      <c r="CE339" s="26">
        <v>3.2500000000000001E-2</v>
      </c>
      <c r="CF339" s="26">
        <v>0.17</v>
      </c>
      <c r="CG339" s="26">
        <v>0.83250000000000002</v>
      </c>
      <c r="CH339" s="26">
        <v>0.05</v>
      </c>
      <c r="CI339" s="26">
        <v>0.16500000000000001</v>
      </c>
      <c r="CJ339" s="26">
        <v>0.61</v>
      </c>
    </row>
    <row r="340" spans="1:88" x14ac:dyDescent="0.3">
      <c r="A340" t="s">
        <v>413</v>
      </c>
      <c r="B340" s="26">
        <v>0</v>
      </c>
      <c r="C340" s="26">
        <v>0.13500000000000001</v>
      </c>
      <c r="D340" s="26">
        <v>1.5225</v>
      </c>
      <c r="E340" s="26">
        <v>0.02</v>
      </c>
      <c r="F340" s="26">
        <v>0.105</v>
      </c>
      <c r="G340" s="26">
        <v>1.4075</v>
      </c>
      <c r="H340" s="26">
        <v>0.02</v>
      </c>
      <c r="I340" s="26">
        <v>0.105</v>
      </c>
      <c r="J340" s="26">
        <v>1.4575</v>
      </c>
      <c r="K340" s="26">
        <v>0</v>
      </c>
      <c r="L340" s="26">
        <v>5.5E-2</v>
      </c>
      <c r="M340" s="26">
        <v>0.85499999999999998</v>
      </c>
      <c r="N340" s="26">
        <v>0</v>
      </c>
      <c r="O340" s="26">
        <v>0.05</v>
      </c>
      <c r="P340" s="26">
        <v>0.67749999999999999</v>
      </c>
      <c r="Q340" s="26">
        <v>0.02</v>
      </c>
      <c r="R340" s="26">
        <v>0.115</v>
      </c>
      <c r="S340" s="26">
        <v>1.2</v>
      </c>
      <c r="T340" s="26">
        <v>0.02</v>
      </c>
      <c r="U340" s="26">
        <v>0.11</v>
      </c>
      <c r="V340" s="26">
        <v>1.17</v>
      </c>
      <c r="W340" s="26">
        <v>0.02</v>
      </c>
      <c r="X340" s="26">
        <v>0.09</v>
      </c>
      <c r="Y340" s="26">
        <v>0.99</v>
      </c>
      <c r="Z340" s="26">
        <v>0.02</v>
      </c>
      <c r="AA340" s="26">
        <v>0.105</v>
      </c>
      <c r="AB340" s="26">
        <v>0.8175</v>
      </c>
      <c r="AC340" s="26">
        <v>0</v>
      </c>
      <c r="AD340" s="26">
        <v>7.0000000000000007E-2</v>
      </c>
      <c r="AE340" s="26">
        <v>1.3</v>
      </c>
      <c r="AF340" s="26">
        <v>0</v>
      </c>
      <c r="AG340" s="26">
        <v>8.5000000000000006E-2</v>
      </c>
      <c r="AH340" s="26">
        <v>1.2375</v>
      </c>
      <c r="AI340" s="26">
        <v>0</v>
      </c>
      <c r="AJ340" s="26">
        <v>7.4999999999999997E-2</v>
      </c>
      <c r="AK340" s="26">
        <v>1.2</v>
      </c>
      <c r="AL340" s="26">
        <v>0</v>
      </c>
      <c r="AM340" s="26">
        <v>7.4999999999999997E-2</v>
      </c>
      <c r="AN340" s="26">
        <v>1.18</v>
      </c>
      <c r="AO340" s="26">
        <v>0</v>
      </c>
      <c r="AP340" s="26">
        <v>7.4999999999999997E-2</v>
      </c>
      <c r="AQ340" s="26">
        <v>1.0125</v>
      </c>
      <c r="AR340" s="26">
        <v>0</v>
      </c>
      <c r="AS340" s="26">
        <v>1.4999999999999999E-2</v>
      </c>
      <c r="AT340" s="26">
        <v>1.94</v>
      </c>
      <c r="AU340" s="26">
        <v>0</v>
      </c>
      <c r="AV340" s="26">
        <v>1.4999999999999999E-2</v>
      </c>
      <c r="AW340" s="26">
        <v>1.49</v>
      </c>
      <c r="AX340" s="26">
        <v>0</v>
      </c>
      <c r="AY340" s="26">
        <v>6.5000000000000002E-2</v>
      </c>
      <c r="AZ340" s="26">
        <v>1.0625</v>
      </c>
      <c r="BA340" s="26">
        <v>0</v>
      </c>
      <c r="BB340" s="26">
        <v>6.5000000000000002E-2</v>
      </c>
      <c r="BC340" s="26">
        <v>1.0425</v>
      </c>
      <c r="BD340" s="26">
        <v>0</v>
      </c>
      <c r="BE340" s="26">
        <v>0</v>
      </c>
      <c r="BF340" s="26">
        <v>0.28000000000000003</v>
      </c>
      <c r="BG340" s="26">
        <v>0</v>
      </c>
      <c r="BH340" s="26">
        <v>5.5E-2</v>
      </c>
      <c r="BI340" s="26">
        <v>0.89249999999999996</v>
      </c>
      <c r="BJ340" s="26">
        <v>0</v>
      </c>
      <c r="BK340" s="26">
        <v>0.04</v>
      </c>
      <c r="BL340" s="26">
        <v>0.6875</v>
      </c>
      <c r="BM340" s="26">
        <v>0</v>
      </c>
      <c r="BN340" s="26">
        <v>0.05</v>
      </c>
      <c r="BO340" s="26">
        <v>0.78</v>
      </c>
      <c r="BP340" s="26">
        <v>1.2500000000000001E-2</v>
      </c>
      <c r="BQ340" s="26">
        <v>0.105</v>
      </c>
      <c r="BR340" s="26">
        <v>0.77</v>
      </c>
      <c r="BS340" s="26">
        <v>0.01</v>
      </c>
      <c r="BT340" s="26">
        <v>0.14000000000000001</v>
      </c>
      <c r="BU340" s="26">
        <v>0.60750000000000004</v>
      </c>
      <c r="BV340" s="26">
        <v>0.01</v>
      </c>
      <c r="BW340" s="26">
        <v>0.11</v>
      </c>
      <c r="BX340" s="26">
        <v>0.61</v>
      </c>
      <c r="BY340" s="26">
        <v>0.01</v>
      </c>
      <c r="BZ340" s="26">
        <v>8.5000000000000006E-2</v>
      </c>
      <c r="CA340" s="26">
        <v>0.51500000000000001</v>
      </c>
      <c r="CB340" s="26">
        <v>0</v>
      </c>
      <c r="CC340" s="26">
        <v>0.06</v>
      </c>
      <c r="CD340" s="26">
        <v>0.40749999999999997</v>
      </c>
      <c r="CE340" s="26">
        <v>0.01</v>
      </c>
      <c r="CF340" s="26">
        <v>0.08</v>
      </c>
      <c r="CG340" s="26">
        <v>0.69499999999999995</v>
      </c>
      <c r="CH340" s="26">
        <v>1.2500000000000001E-2</v>
      </c>
      <c r="CI340" s="26">
        <v>9.5000000000000001E-2</v>
      </c>
      <c r="CJ340" s="26">
        <v>0.47</v>
      </c>
    </row>
    <row r="341" spans="1:88" x14ac:dyDescent="0.3">
      <c r="A341" t="s">
        <v>414</v>
      </c>
      <c r="B341" s="26">
        <v>0.01</v>
      </c>
      <c r="C341" s="26">
        <v>0.45500000000000002</v>
      </c>
      <c r="D341" s="26">
        <v>1.6725000000000001</v>
      </c>
      <c r="E341" s="26">
        <v>2.2499999999999999E-2</v>
      </c>
      <c r="F341" s="26">
        <v>0.27</v>
      </c>
      <c r="G341" s="26">
        <v>1.35</v>
      </c>
      <c r="H341" s="26">
        <v>0.02</v>
      </c>
      <c r="I341" s="26">
        <v>0.21</v>
      </c>
      <c r="J341" s="26">
        <v>1.085</v>
      </c>
      <c r="K341" s="26">
        <v>0</v>
      </c>
      <c r="L341" s="26">
        <v>6.5000000000000002E-2</v>
      </c>
      <c r="M341" s="26">
        <v>0.3125</v>
      </c>
      <c r="N341" s="26">
        <v>0</v>
      </c>
      <c r="O341" s="26">
        <v>0.04</v>
      </c>
      <c r="P341" s="26">
        <v>0.26</v>
      </c>
      <c r="Q341" s="26">
        <v>2.2499999999999999E-2</v>
      </c>
      <c r="R341" s="26">
        <v>0.14499999999999999</v>
      </c>
      <c r="S341" s="26">
        <v>0.69750000000000001</v>
      </c>
      <c r="T341" s="26">
        <v>0.02</v>
      </c>
      <c r="U341" s="26">
        <v>0.14499999999999999</v>
      </c>
      <c r="V341" s="26">
        <v>0.6875</v>
      </c>
      <c r="W341" s="26">
        <v>0.02</v>
      </c>
      <c r="X341" s="26">
        <v>0.13</v>
      </c>
      <c r="Y341" s="26">
        <v>0.69750000000000001</v>
      </c>
      <c r="Z341" s="26">
        <v>0.02</v>
      </c>
      <c r="AA341" s="26">
        <v>0.14499999999999999</v>
      </c>
      <c r="AB341" s="26">
        <v>0.62250000000000005</v>
      </c>
      <c r="AC341" s="26">
        <v>0</v>
      </c>
      <c r="AD341" s="26">
        <v>6.5000000000000002E-2</v>
      </c>
      <c r="AE341" s="26">
        <v>0.87</v>
      </c>
      <c r="AF341" s="26">
        <v>0</v>
      </c>
      <c r="AG341" s="26">
        <v>0.09</v>
      </c>
      <c r="AH341" s="26">
        <v>0.89</v>
      </c>
      <c r="AI341" s="26">
        <v>0</v>
      </c>
      <c r="AJ341" s="26">
        <v>9.5000000000000001E-2</v>
      </c>
      <c r="AK341" s="26">
        <v>0.76500000000000001</v>
      </c>
      <c r="AL341" s="26">
        <v>0</v>
      </c>
      <c r="AM341" s="26">
        <v>9.5000000000000001E-2</v>
      </c>
      <c r="AN341" s="26">
        <v>0.745</v>
      </c>
      <c r="AO341" s="26">
        <v>0</v>
      </c>
      <c r="AP341" s="26">
        <v>7.4999999999999997E-2</v>
      </c>
      <c r="AQ341" s="26">
        <v>0.62250000000000005</v>
      </c>
      <c r="AR341" s="26">
        <v>0</v>
      </c>
      <c r="AS341" s="26">
        <v>0.01</v>
      </c>
      <c r="AT341" s="26">
        <v>1.3225</v>
      </c>
      <c r="AU341" s="26">
        <v>0</v>
      </c>
      <c r="AV341" s="26">
        <v>0.01</v>
      </c>
      <c r="AW341" s="26">
        <v>0.94750000000000001</v>
      </c>
      <c r="AX341" s="26">
        <v>0</v>
      </c>
      <c r="AY341" s="26">
        <v>7.0000000000000007E-2</v>
      </c>
      <c r="AZ341" s="26">
        <v>0.76500000000000001</v>
      </c>
      <c r="BA341" s="26">
        <v>0</v>
      </c>
      <c r="BB341" s="26">
        <v>7.0000000000000007E-2</v>
      </c>
      <c r="BC341" s="26">
        <v>0.74750000000000005</v>
      </c>
      <c r="BD341" s="26">
        <v>0</v>
      </c>
      <c r="BE341" s="26">
        <v>0</v>
      </c>
      <c r="BF341" s="26">
        <v>0.31</v>
      </c>
      <c r="BG341" s="26">
        <v>0</v>
      </c>
      <c r="BH341" s="26">
        <v>7.0000000000000007E-2</v>
      </c>
      <c r="BI341" s="26">
        <v>0.6825</v>
      </c>
      <c r="BJ341" s="26">
        <v>0</v>
      </c>
      <c r="BK341" s="26">
        <v>5.5E-2</v>
      </c>
      <c r="BL341" s="26">
        <v>0.4375</v>
      </c>
      <c r="BM341" s="26">
        <v>0</v>
      </c>
      <c r="BN341" s="26">
        <v>0.05</v>
      </c>
      <c r="BO341" s="26">
        <v>0.51</v>
      </c>
      <c r="BP341" s="26">
        <v>0</v>
      </c>
      <c r="BQ341" s="26">
        <v>0.12</v>
      </c>
      <c r="BR341" s="26">
        <v>0.54</v>
      </c>
      <c r="BS341" s="26">
        <v>0</v>
      </c>
      <c r="BT341" s="26">
        <v>0.11</v>
      </c>
      <c r="BU341" s="26">
        <v>0.60250000000000004</v>
      </c>
      <c r="BV341" s="26">
        <v>0</v>
      </c>
      <c r="BW341" s="26">
        <v>8.5000000000000006E-2</v>
      </c>
      <c r="BX341" s="26">
        <v>0.59499999999999997</v>
      </c>
      <c r="BY341" s="26">
        <v>0</v>
      </c>
      <c r="BZ341" s="26">
        <v>7.0000000000000007E-2</v>
      </c>
      <c r="CA341" s="26">
        <v>0.54</v>
      </c>
      <c r="CB341" s="26">
        <v>0</v>
      </c>
      <c r="CC341" s="26">
        <v>4.4999999999999998E-2</v>
      </c>
      <c r="CD341" s="26">
        <v>0.39750000000000002</v>
      </c>
      <c r="CE341" s="26">
        <v>1.2500000000000001E-2</v>
      </c>
      <c r="CF341" s="26">
        <v>0.16500000000000001</v>
      </c>
      <c r="CG341" s="26">
        <v>0.505</v>
      </c>
      <c r="CH341" s="26">
        <v>0.01</v>
      </c>
      <c r="CI341" s="26">
        <v>0.17</v>
      </c>
      <c r="CJ341" s="26">
        <v>0.55249999999999999</v>
      </c>
    </row>
    <row r="342" spans="1:88" x14ac:dyDescent="0.3">
      <c r="A342" t="s">
        <v>415</v>
      </c>
      <c r="B342" s="26">
        <v>4.2500000000000003E-2</v>
      </c>
      <c r="C342" s="26">
        <v>0.71</v>
      </c>
      <c r="D342" s="26">
        <v>2.4750000000000001</v>
      </c>
      <c r="E342" s="26">
        <v>0.03</v>
      </c>
      <c r="F342" s="26">
        <v>0.48</v>
      </c>
      <c r="G342" s="26">
        <v>1.6375</v>
      </c>
      <c r="H342" s="26">
        <v>0.02</v>
      </c>
      <c r="I342" s="26">
        <v>0.38500000000000001</v>
      </c>
      <c r="J342" s="26">
        <v>1.47</v>
      </c>
      <c r="K342" s="26">
        <v>0</v>
      </c>
      <c r="L342" s="26">
        <v>7.0000000000000007E-2</v>
      </c>
      <c r="M342" s="26">
        <v>0.72499999999999998</v>
      </c>
      <c r="N342" s="26">
        <v>0</v>
      </c>
      <c r="O342" s="26">
        <v>0.05</v>
      </c>
      <c r="P342" s="26">
        <v>0.66749999999999998</v>
      </c>
      <c r="Q342" s="26">
        <v>0.02</v>
      </c>
      <c r="R342" s="26">
        <v>0.42499999999999999</v>
      </c>
      <c r="S342" s="26">
        <v>1.1000000000000001</v>
      </c>
      <c r="T342" s="26">
        <v>0.02</v>
      </c>
      <c r="U342" s="26">
        <v>0.41499999999999998</v>
      </c>
      <c r="V342" s="26">
        <v>1.075</v>
      </c>
      <c r="W342" s="26">
        <v>1.2500000000000001E-2</v>
      </c>
      <c r="X342" s="26">
        <v>0.32500000000000001</v>
      </c>
      <c r="Y342" s="26">
        <v>0.89749999999999996</v>
      </c>
      <c r="Z342" s="26">
        <v>0.01</v>
      </c>
      <c r="AA342" s="26">
        <v>0.26500000000000001</v>
      </c>
      <c r="AB342" s="26">
        <v>0.73</v>
      </c>
      <c r="AC342" s="26">
        <v>0</v>
      </c>
      <c r="AD342" s="26">
        <v>0.16500000000000001</v>
      </c>
      <c r="AE342" s="26">
        <v>1.87</v>
      </c>
      <c r="AF342" s="26">
        <v>0</v>
      </c>
      <c r="AG342" s="26">
        <v>0.155</v>
      </c>
      <c r="AH342" s="26">
        <v>1.8325</v>
      </c>
      <c r="AI342" s="26">
        <v>0</v>
      </c>
      <c r="AJ342" s="26">
        <v>0.13</v>
      </c>
      <c r="AK342" s="26">
        <v>1.67</v>
      </c>
      <c r="AL342" s="26">
        <v>0</v>
      </c>
      <c r="AM342" s="26">
        <v>0.13</v>
      </c>
      <c r="AN342" s="26">
        <v>1.63</v>
      </c>
      <c r="AO342" s="26">
        <v>0</v>
      </c>
      <c r="AP342" s="26">
        <v>0.13500000000000001</v>
      </c>
      <c r="AQ342" s="26">
        <v>1.2324999999999999</v>
      </c>
      <c r="AR342" s="26">
        <v>0</v>
      </c>
      <c r="AS342" s="26">
        <v>0.03</v>
      </c>
      <c r="AT342" s="26">
        <v>2.2799999999999998</v>
      </c>
      <c r="AU342" s="26">
        <v>0</v>
      </c>
      <c r="AV342" s="26">
        <v>3.5000000000000003E-2</v>
      </c>
      <c r="AW342" s="26">
        <v>1.3925000000000001</v>
      </c>
      <c r="AX342" s="26">
        <v>0</v>
      </c>
      <c r="AY342" s="26">
        <v>0.11</v>
      </c>
      <c r="AZ342" s="26">
        <v>1.0774999999999999</v>
      </c>
      <c r="BA342" s="26">
        <v>0</v>
      </c>
      <c r="BB342" s="26">
        <v>0.115</v>
      </c>
      <c r="BC342" s="26">
        <v>1.07</v>
      </c>
      <c r="BD342" s="26">
        <v>0</v>
      </c>
      <c r="BE342" s="26">
        <v>0</v>
      </c>
      <c r="BF342" s="26">
        <v>0.33</v>
      </c>
      <c r="BG342" s="26">
        <v>0</v>
      </c>
      <c r="BH342" s="26">
        <v>9.5000000000000001E-2</v>
      </c>
      <c r="BI342" s="26">
        <v>1.0149999999999999</v>
      </c>
      <c r="BJ342" s="26">
        <v>0</v>
      </c>
      <c r="BK342" s="26">
        <v>7.0000000000000007E-2</v>
      </c>
      <c r="BL342" s="26">
        <v>0.72499999999999998</v>
      </c>
      <c r="BM342" s="26">
        <v>0</v>
      </c>
      <c r="BN342" s="26">
        <v>0.08</v>
      </c>
      <c r="BO342" s="26">
        <v>0.8075</v>
      </c>
      <c r="BP342" s="26">
        <v>0.02</v>
      </c>
      <c r="BQ342" s="26">
        <v>0.14499999999999999</v>
      </c>
      <c r="BR342" s="26">
        <v>0.82499999999999996</v>
      </c>
      <c r="BS342" s="26">
        <v>0.01</v>
      </c>
      <c r="BT342" s="26">
        <v>0.105</v>
      </c>
      <c r="BU342" s="26">
        <v>0.47749999999999998</v>
      </c>
      <c r="BV342" s="26">
        <v>0.01</v>
      </c>
      <c r="BW342" s="26">
        <v>8.5000000000000006E-2</v>
      </c>
      <c r="BX342" s="26">
        <v>0.40749999999999997</v>
      </c>
      <c r="BY342" s="26">
        <v>0.01</v>
      </c>
      <c r="BZ342" s="26">
        <v>7.4999999999999997E-2</v>
      </c>
      <c r="CA342" s="26">
        <v>0.46750000000000003</v>
      </c>
      <c r="CB342" s="26">
        <v>0.01</v>
      </c>
      <c r="CC342" s="26">
        <v>6.5000000000000002E-2</v>
      </c>
      <c r="CD342" s="26">
        <v>0.36749999999999999</v>
      </c>
      <c r="CE342" s="26">
        <v>0.02</v>
      </c>
      <c r="CF342" s="26">
        <v>0.23499999999999999</v>
      </c>
      <c r="CG342" s="26">
        <v>0.61250000000000004</v>
      </c>
      <c r="CH342" s="26">
        <v>0.01</v>
      </c>
      <c r="CI342" s="26">
        <v>0.17499999999999999</v>
      </c>
      <c r="CJ342" s="26">
        <v>0.65249999999999997</v>
      </c>
    </row>
    <row r="343" spans="1:88" x14ac:dyDescent="0.3">
      <c r="A343" t="s">
        <v>416</v>
      </c>
      <c r="B343" s="26">
        <v>0</v>
      </c>
      <c r="C343" s="26">
        <v>0.78</v>
      </c>
      <c r="D343" s="26">
        <v>3.5449999999999999</v>
      </c>
      <c r="E343" s="26">
        <v>1.2500000000000001E-2</v>
      </c>
      <c r="F343" s="26">
        <v>0.57999999999999996</v>
      </c>
      <c r="G343" s="26">
        <v>2.6575000000000002</v>
      </c>
      <c r="H343" s="26">
        <v>3.2500000000000001E-2</v>
      </c>
      <c r="I343" s="26">
        <v>0.48499999999999999</v>
      </c>
      <c r="J343" s="26">
        <v>2.23</v>
      </c>
      <c r="K343" s="26">
        <v>0</v>
      </c>
      <c r="L343" s="26">
        <v>0.22500000000000001</v>
      </c>
      <c r="M343" s="26">
        <v>1.415</v>
      </c>
      <c r="N343" s="26">
        <v>0</v>
      </c>
      <c r="O343" s="26">
        <v>0.17</v>
      </c>
      <c r="P343" s="26">
        <v>1.29</v>
      </c>
      <c r="Q343" s="26">
        <v>0.04</v>
      </c>
      <c r="R343" s="26">
        <v>0.38500000000000001</v>
      </c>
      <c r="S343" s="26">
        <v>1.7949999999999999</v>
      </c>
      <c r="T343" s="26">
        <v>0.04</v>
      </c>
      <c r="U343" s="26">
        <v>0.375</v>
      </c>
      <c r="V343" s="26">
        <v>1.7549999999999999</v>
      </c>
      <c r="W343" s="26">
        <v>0.03</v>
      </c>
      <c r="X343" s="26">
        <v>0.36499999999999999</v>
      </c>
      <c r="Y343" s="26">
        <v>1.5874999999999999</v>
      </c>
      <c r="Z343" s="26">
        <v>0.03</v>
      </c>
      <c r="AA343" s="26">
        <v>0.375</v>
      </c>
      <c r="AB343" s="26">
        <v>1.5075000000000001</v>
      </c>
      <c r="AC343" s="26">
        <v>0</v>
      </c>
      <c r="AD343" s="26">
        <v>0.46500000000000002</v>
      </c>
      <c r="AE343" s="26">
        <v>3.8450000000000002</v>
      </c>
      <c r="AF343" s="26">
        <v>0</v>
      </c>
      <c r="AG343" s="26">
        <v>0.505</v>
      </c>
      <c r="AH343" s="26">
        <v>3.71</v>
      </c>
      <c r="AI343" s="26">
        <v>0</v>
      </c>
      <c r="AJ343" s="26">
        <v>0.48</v>
      </c>
      <c r="AK343" s="26">
        <v>3.2425000000000002</v>
      </c>
      <c r="AL343" s="26">
        <v>0</v>
      </c>
      <c r="AM343" s="26">
        <v>0.46500000000000002</v>
      </c>
      <c r="AN343" s="26">
        <v>3.1524999999999999</v>
      </c>
      <c r="AO343" s="26">
        <v>0</v>
      </c>
      <c r="AP343" s="26">
        <v>0.39500000000000002</v>
      </c>
      <c r="AQ343" s="26">
        <v>2.1875</v>
      </c>
      <c r="AR343" s="26">
        <v>0</v>
      </c>
      <c r="AS343" s="26">
        <v>0.1</v>
      </c>
      <c r="AT343" s="26">
        <v>3.6724999999999999</v>
      </c>
      <c r="AU343" s="26">
        <v>0</v>
      </c>
      <c r="AV343" s="26">
        <v>0.09</v>
      </c>
      <c r="AW343" s="26">
        <v>2.9224999999999999</v>
      </c>
      <c r="AX343" s="26">
        <v>2.5000000000000001E-3</v>
      </c>
      <c r="AY343" s="26">
        <v>0.45500000000000002</v>
      </c>
      <c r="AZ343" s="26">
        <v>2.19</v>
      </c>
      <c r="BA343" s="26">
        <v>2.5000000000000001E-3</v>
      </c>
      <c r="BB343" s="26">
        <v>0.45</v>
      </c>
      <c r="BC343" s="26">
        <v>2.1475</v>
      </c>
      <c r="BD343" s="26">
        <v>0</v>
      </c>
      <c r="BE343" s="26">
        <v>0.01</v>
      </c>
      <c r="BF343" s="26">
        <v>0.56999999999999995</v>
      </c>
      <c r="BG343" s="26">
        <v>2.5000000000000001E-3</v>
      </c>
      <c r="BH343" s="26">
        <v>0.39500000000000002</v>
      </c>
      <c r="BI343" s="26">
        <v>1.88</v>
      </c>
      <c r="BJ343" s="26">
        <v>2.5000000000000001E-3</v>
      </c>
      <c r="BK343" s="26">
        <v>0.23</v>
      </c>
      <c r="BL343" s="26">
        <v>1.2524999999999999</v>
      </c>
      <c r="BM343" s="26">
        <v>2.5000000000000001E-3</v>
      </c>
      <c r="BN343" s="26">
        <v>0.28000000000000003</v>
      </c>
      <c r="BO343" s="26">
        <v>1.3625</v>
      </c>
      <c r="BP343" s="26">
        <v>0.01</v>
      </c>
      <c r="BQ343" s="26">
        <v>0.215</v>
      </c>
      <c r="BR343" s="26">
        <v>1.1274999999999999</v>
      </c>
      <c r="BS343" s="26">
        <v>0.01</v>
      </c>
      <c r="BT343" s="26">
        <v>0.13500000000000001</v>
      </c>
      <c r="BU343" s="26">
        <v>0.79500000000000004</v>
      </c>
      <c r="BV343" s="26">
        <v>0.01</v>
      </c>
      <c r="BW343" s="26">
        <v>0.13500000000000001</v>
      </c>
      <c r="BX343" s="26">
        <v>0.6875</v>
      </c>
      <c r="BY343" s="26">
        <v>0.01</v>
      </c>
      <c r="BZ343" s="26">
        <v>0.16500000000000001</v>
      </c>
      <c r="CA343" s="26">
        <v>0.54749999999999999</v>
      </c>
      <c r="CB343" s="26">
        <v>0.01</v>
      </c>
      <c r="CC343" s="26">
        <v>0.11</v>
      </c>
      <c r="CD343" s="26">
        <v>0.61</v>
      </c>
      <c r="CE343" s="26">
        <v>0.03</v>
      </c>
      <c r="CF343" s="26">
        <v>0.36499999999999999</v>
      </c>
      <c r="CG343" s="26">
        <v>1.2075</v>
      </c>
      <c r="CH343" s="26">
        <v>2.2499999999999999E-2</v>
      </c>
      <c r="CI343" s="26">
        <v>0.38500000000000001</v>
      </c>
      <c r="CJ343" s="26">
        <v>1.08</v>
      </c>
    </row>
    <row r="344" spans="1:88" x14ac:dyDescent="0.3">
      <c r="A344" t="s">
        <v>126</v>
      </c>
      <c r="B344" s="26">
        <v>6.25E-2</v>
      </c>
      <c r="C344" s="26">
        <v>0.9</v>
      </c>
      <c r="D344" s="26">
        <v>3.44</v>
      </c>
      <c r="E344" s="26">
        <v>7.4999999999999997E-2</v>
      </c>
      <c r="F344" s="26">
        <v>0.64</v>
      </c>
      <c r="G344" s="26">
        <v>2.6150000000000002</v>
      </c>
      <c r="H344" s="26">
        <v>9.2499999999999999E-2</v>
      </c>
      <c r="I344" s="26">
        <v>0.53</v>
      </c>
      <c r="J344" s="26">
        <v>2.1850000000000001</v>
      </c>
      <c r="K344" s="26">
        <v>1.2500000000000001E-2</v>
      </c>
      <c r="L344" s="26">
        <v>0.19</v>
      </c>
      <c r="M344" s="26">
        <v>1.5425</v>
      </c>
      <c r="N344" s="26">
        <v>0.01</v>
      </c>
      <c r="O344" s="26">
        <v>0.155</v>
      </c>
      <c r="P344" s="26">
        <v>1.07</v>
      </c>
      <c r="Q344" s="26">
        <v>8.2500000000000004E-2</v>
      </c>
      <c r="R344" s="26">
        <v>0.44</v>
      </c>
      <c r="S344" s="26">
        <v>1.74</v>
      </c>
      <c r="T344" s="26">
        <v>0.08</v>
      </c>
      <c r="U344" s="26">
        <v>0.43</v>
      </c>
      <c r="V344" s="26">
        <v>1.6975</v>
      </c>
      <c r="W344" s="26">
        <v>6.25E-2</v>
      </c>
      <c r="X344" s="26">
        <v>0.34499999999999997</v>
      </c>
      <c r="Y344" s="26">
        <v>1.385</v>
      </c>
      <c r="Z344" s="26">
        <v>0.05</v>
      </c>
      <c r="AA344" s="26">
        <v>0.27500000000000002</v>
      </c>
      <c r="AB344" s="26">
        <v>1.1725000000000001</v>
      </c>
      <c r="AC344" s="26">
        <v>0</v>
      </c>
      <c r="AD344" s="26">
        <v>0.32</v>
      </c>
      <c r="AE344" s="26">
        <v>2.3250000000000002</v>
      </c>
      <c r="AF344" s="26">
        <v>0</v>
      </c>
      <c r="AG344" s="26">
        <v>0.29499999999999998</v>
      </c>
      <c r="AH344" s="26">
        <v>2.2450000000000001</v>
      </c>
      <c r="AI344" s="26">
        <v>0</v>
      </c>
      <c r="AJ344" s="26">
        <v>0.25</v>
      </c>
      <c r="AK344" s="26">
        <v>1.905</v>
      </c>
      <c r="AL344" s="26">
        <v>0</v>
      </c>
      <c r="AM344" s="26">
        <v>0.245</v>
      </c>
      <c r="AN344" s="26">
        <v>1.855</v>
      </c>
      <c r="AO344" s="26">
        <v>0</v>
      </c>
      <c r="AP344" s="26">
        <v>0.19</v>
      </c>
      <c r="AQ344" s="26">
        <v>1.54</v>
      </c>
      <c r="AR344" s="26">
        <v>0</v>
      </c>
      <c r="AS344" s="26">
        <v>0.05</v>
      </c>
      <c r="AT344" s="26">
        <v>3.22</v>
      </c>
      <c r="AU344" s="26">
        <v>0</v>
      </c>
      <c r="AV344" s="26">
        <v>6.5000000000000002E-2</v>
      </c>
      <c r="AW344" s="26">
        <v>3.2275</v>
      </c>
      <c r="AX344" s="26">
        <v>0.01</v>
      </c>
      <c r="AY344" s="26">
        <v>0.17</v>
      </c>
      <c r="AZ344" s="26">
        <v>1.6025</v>
      </c>
      <c r="BA344" s="26">
        <v>0.01</v>
      </c>
      <c r="BB344" s="26">
        <v>0.16500000000000001</v>
      </c>
      <c r="BC344" s="26">
        <v>1.575</v>
      </c>
      <c r="BD344" s="26">
        <v>0</v>
      </c>
      <c r="BE344" s="26">
        <v>2.5000000000000001E-2</v>
      </c>
      <c r="BF344" s="26">
        <v>1.0475000000000001</v>
      </c>
      <c r="BG344" s="26">
        <v>0.01</v>
      </c>
      <c r="BH344" s="26">
        <v>0.15</v>
      </c>
      <c r="BI344" s="26">
        <v>1.4225000000000001</v>
      </c>
      <c r="BJ344" s="26">
        <v>1.2500000000000001E-2</v>
      </c>
      <c r="BK344" s="26">
        <v>0.11</v>
      </c>
      <c r="BL344" s="26">
        <v>0.83499999999999996</v>
      </c>
      <c r="BM344" s="26">
        <v>2.5000000000000001E-3</v>
      </c>
      <c r="BN344" s="26">
        <v>0.13</v>
      </c>
      <c r="BO344" s="26">
        <v>1.01</v>
      </c>
      <c r="BP344" s="26">
        <v>0.03</v>
      </c>
      <c r="BQ344" s="26">
        <v>0.28499999999999998</v>
      </c>
      <c r="BR344" s="26">
        <v>0.84750000000000003</v>
      </c>
      <c r="BS344" s="26">
        <v>0.03</v>
      </c>
      <c r="BT344" s="26">
        <v>0.2</v>
      </c>
      <c r="BU344" s="26">
        <v>0.54</v>
      </c>
      <c r="BV344" s="26">
        <v>2.2499999999999999E-2</v>
      </c>
      <c r="BW344" s="26">
        <v>0.16500000000000001</v>
      </c>
      <c r="BX344" s="26">
        <v>0.47749999999999998</v>
      </c>
      <c r="BY344" s="26">
        <v>0.02</v>
      </c>
      <c r="BZ344" s="26">
        <v>0.12</v>
      </c>
      <c r="CA344" s="26">
        <v>0.34250000000000003</v>
      </c>
      <c r="CB344" s="26">
        <v>0.01</v>
      </c>
      <c r="CC344" s="26">
        <v>8.5000000000000006E-2</v>
      </c>
      <c r="CD344" s="26">
        <v>0.20749999999999999</v>
      </c>
      <c r="CE344" s="26">
        <v>0.05</v>
      </c>
      <c r="CF344" s="26">
        <v>0.19500000000000001</v>
      </c>
      <c r="CG344" s="26">
        <v>1.0349999999999999</v>
      </c>
      <c r="CH344" s="26">
        <v>0.05</v>
      </c>
      <c r="CI344" s="26">
        <v>0.19500000000000001</v>
      </c>
      <c r="CJ344" s="26">
        <v>0.81499999999999995</v>
      </c>
    </row>
    <row r="345" spans="1:88" x14ac:dyDescent="0.3">
      <c r="A345" t="s">
        <v>417</v>
      </c>
      <c r="B345" s="26">
        <v>1.2500000000000001E-2</v>
      </c>
      <c r="C345" s="26">
        <v>0.71</v>
      </c>
      <c r="D345" s="26">
        <v>2.9950000000000001</v>
      </c>
      <c r="E345" s="26">
        <v>7.0000000000000007E-2</v>
      </c>
      <c r="F345" s="26">
        <v>0.65</v>
      </c>
      <c r="G345" s="26">
        <v>2.2774999999999999</v>
      </c>
      <c r="H345" s="26">
        <v>6.25E-2</v>
      </c>
      <c r="I345" s="26">
        <v>0.55000000000000004</v>
      </c>
      <c r="J345" s="26">
        <v>1.925</v>
      </c>
      <c r="K345" s="26">
        <v>2.5000000000000001E-3</v>
      </c>
      <c r="L345" s="26">
        <v>0.3</v>
      </c>
      <c r="M345" s="26">
        <v>1.855</v>
      </c>
      <c r="N345" s="26">
        <v>1.4999999999999999E-2</v>
      </c>
      <c r="O345" s="26">
        <v>0.23499999999999999</v>
      </c>
      <c r="P345" s="26">
        <v>1.68</v>
      </c>
      <c r="Q345" s="26">
        <v>0.105</v>
      </c>
      <c r="R345" s="26">
        <v>0.44500000000000001</v>
      </c>
      <c r="S345" s="26">
        <v>1.85</v>
      </c>
      <c r="T345" s="26">
        <v>0.105</v>
      </c>
      <c r="U345" s="26">
        <v>0.43</v>
      </c>
      <c r="V345" s="26">
        <v>1.8149999999999999</v>
      </c>
      <c r="W345" s="26">
        <v>0.1</v>
      </c>
      <c r="X345" s="26">
        <v>0.34</v>
      </c>
      <c r="Y345" s="26">
        <v>1.6725000000000001</v>
      </c>
      <c r="Z345" s="26">
        <v>8.5000000000000006E-2</v>
      </c>
      <c r="AA345" s="26">
        <v>0.37</v>
      </c>
      <c r="AB345" s="26">
        <v>1.4624999999999999</v>
      </c>
      <c r="AC345" s="26">
        <v>0</v>
      </c>
      <c r="AD345" s="26">
        <v>0.2</v>
      </c>
      <c r="AE345" s="26">
        <v>3.7675000000000001</v>
      </c>
      <c r="AF345" s="26">
        <v>0</v>
      </c>
      <c r="AG345" s="26">
        <v>0.22</v>
      </c>
      <c r="AH345" s="26">
        <v>3.81</v>
      </c>
      <c r="AI345" s="26">
        <v>0</v>
      </c>
      <c r="AJ345" s="26">
        <v>0.185</v>
      </c>
      <c r="AK345" s="26">
        <v>3.3125</v>
      </c>
      <c r="AL345" s="26">
        <v>0</v>
      </c>
      <c r="AM345" s="26">
        <v>0.18</v>
      </c>
      <c r="AN345" s="26">
        <v>3.28</v>
      </c>
      <c r="AO345" s="26">
        <v>0</v>
      </c>
      <c r="AP345" s="26">
        <v>0.17</v>
      </c>
      <c r="AQ345" s="26">
        <v>2.3174999999999999</v>
      </c>
      <c r="AR345" s="26">
        <v>0</v>
      </c>
      <c r="AS345" s="26">
        <v>0.09</v>
      </c>
      <c r="AT345" s="26">
        <v>4.4225000000000003</v>
      </c>
      <c r="AU345" s="26">
        <v>0</v>
      </c>
      <c r="AV345" s="26">
        <v>7.0000000000000007E-2</v>
      </c>
      <c r="AW345" s="26">
        <v>2.665</v>
      </c>
      <c r="AX345" s="26">
        <v>0</v>
      </c>
      <c r="AY345" s="26">
        <v>0.17499999999999999</v>
      </c>
      <c r="AZ345" s="26">
        <v>2.1425000000000001</v>
      </c>
      <c r="BA345" s="26">
        <v>0</v>
      </c>
      <c r="BB345" s="26">
        <v>0.17499999999999999</v>
      </c>
      <c r="BC345" s="26">
        <v>2.11</v>
      </c>
      <c r="BD345" s="26">
        <v>0</v>
      </c>
      <c r="BE345" s="26">
        <v>0</v>
      </c>
      <c r="BF345" s="26">
        <v>0.54500000000000004</v>
      </c>
      <c r="BG345" s="26">
        <v>0</v>
      </c>
      <c r="BH345" s="26">
        <v>0.17499999999999999</v>
      </c>
      <c r="BI345" s="26">
        <v>1.905</v>
      </c>
      <c r="BJ345" s="26">
        <v>0</v>
      </c>
      <c r="BK345" s="26">
        <v>0.13</v>
      </c>
      <c r="BL345" s="26">
        <v>1.49</v>
      </c>
      <c r="BM345" s="26">
        <v>0</v>
      </c>
      <c r="BN345" s="26">
        <v>0.15</v>
      </c>
      <c r="BO345" s="26">
        <v>1.4824999999999999</v>
      </c>
      <c r="BP345" s="26">
        <v>0.04</v>
      </c>
      <c r="BQ345" s="26">
        <v>0.28499999999999998</v>
      </c>
      <c r="BR345" s="26">
        <v>1.17</v>
      </c>
      <c r="BS345" s="26">
        <v>4.2500000000000003E-2</v>
      </c>
      <c r="BT345" s="26">
        <v>0.26</v>
      </c>
      <c r="BU345" s="26">
        <v>0.67749999999999999</v>
      </c>
      <c r="BV345" s="26">
        <v>3.2500000000000001E-2</v>
      </c>
      <c r="BW345" s="26">
        <v>0.23</v>
      </c>
      <c r="BX345" s="26">
        <v>0.72</v>
      </c>
      <c r="BY345" s="26">
        <v>0.03</v>
      </c>
      <c r="BZ345" s="26">
        <v>0.16</v>
      </c>
      <c r="CA345" s="26">
        <v>0.59</v>
      </c>
      <c r="CB345" s="26">
        <v>0.02</v>
      </c>
      <c r="CC345" s="26">
        <v>0.12</v>
      </c>
      <c r="CD345" s="26">
        <v>0.46500000000000002</v>
      </c>
      <c r="CE345" s="26">
        <v>0.05</v>
      </c>
      <c r="CF345" s="26">
        <v>0.25</v>
      </c>
      <c r="CG345" s="26">
        <v>1.2875000000000001</v>
      </c>
      <c r="CH345" s="26">
        <v>4.2500000000000003E-2</v>
      </c>
      <c r="CI345" s="26">
        <v>0.25</v>
      </c>
      <c r="CJ345" s="26">
        <v>1.1074999999999999</v>
      </c>
    </row>
    <row r="346" spans="1:88" x14ac:dyDescent="0.3">
      <c r="A346" t="s">
        <v>418</v>
      </c>
      <c r="B346" s="26">
        <v>5.5E-2</v>
      </c>
      <c r="C346" s="26">
        <v>1.1000000000000001</v>
      </c>
      <c r="D346" s="26">
        <v>2.54</v>
      </c>
      <c r="E346" s="26">
        <v>0.04</v>
      </c>
      <c r="F346" s="26">
        <v>0.73</v>
      </c>
      <c r="G346" s="26">
        <v>1.9724999999999999</v>
      </c>
      <c r="H346" s="26">
        <v>7.0000000000000007E-2</v>
      </c>
      <c r="I346" s="26">
        <v>0.58499999999999996</v>
      </c>
      <c r="J346" s="26">
        <v>1.6025</v>
      </c>
      <c r="K346" s="26">
        <v>0.04</v>
      </c>
      <c r="L346" s="26">
        <v>0.33500000000000002</v>
      </c>
      <c r="M346" s="26">
        <v>1.3049999999999999</v>
      </c>
      <c r="N346" s="26">
        <v>0.03</v>
      </c>
      <c r="O346" s="26">
        <v>0.26500000000000001</v>
      </c>
      <c r="P346" s="26">
        <v>1.075</v>
      </c>
      <c r="Q346" s="26">
        <v>7.0000000000000007E-2</v>
      </c>
      <c r="R346" s="26">
        <v>0.45500000000000002</v>
      </c>
      <c r="S346" s="26">
        <v>1.31</v>
      </c>
      <c r="T346" s="26">
        <v>6.25E-2</v>
      </c>
      <c r="U346" s="26">
        <v>0.44500000000000001</v>
      </c>
      <c r="V346" s="26">
        <v>1.2825</v>
      </c>
      <c r="W346" s="26">
        <v>6.25E-2</v>
      </c>
      <c r="X346" s="26">
        <v>0.36499999999999999</v>
      </c>
      <c r="Y346" s="26">
        <v>1.0375000000000001</v>
      </c>
      <c r="Z346" s="26">
        <v>7.0000000000000007E-2</v>
      </c>
      <c r="AA346" s="26">
        <v>0.33</v>
      </c>
      <c r="AB346" s="26">
        <v>0.875</v>
      </c>
      <c r="AC346" s="26">
        <v>2.5000000000000001E-3</v>
      </c>
      <c r="AD346" s="26">
        <v>0.38</v>
      </c>
      <c r="AE346" s="26">
        <v>3.02</v>
      </c>
      <c r="AF346" s="26">
        <v>2.5000000000000001E-3</v>
      </c>
      <c r="AG346" s="26">
        <v>0.42</v>
      </c>
      <c r="AH346" s="26">
        <v>3.0074999999999998</v>
      </c>
      <c r="AI346" s="26">
        <v>2.5000000000000001E-3</v>
      </c>
      <c r="AJ346" s="26">
        <v>0.35499999999999998</v>
      </c>
      <c r="AK346" s="26">
        <v>2.85</v>
      </c>
      <c r="AL346" s="26">
        <v>2.5000000000000001E-3</v>
      </c>
      <c r="AM346" s="26">
        <v>0.34499999999999997</v>
      </c>
      <c r="AN346" s="26">
        <v>2.7875000000000001</v>
      </c>
      <c r="AO346" s="26">
        <v>0.01</v>
      </c>
      <c r="AP346" s="26">
        <v>0.34499999999999997</v>
      </c>
      <c r="AQ346" s="26">
        <v>2.105</v>
      </c>
      <c r="AR346" s="26">
        <v>0</v>
      </c>
      <c r="AS346" s="26">
        <v>0.12</v>
      </c>
      <c r="AT346" s="26">
        <v>3.3275000000000001</v>
      </c>
      <c r="AU346" s="26">
        <v>0</v>
      </c>
      <c r="AV346" s="26">
        <v>0.08</v>
      </c>
      <c r="AW346" s="26">
        <v>2.9624999999999999</v>
      </c>
      <c r="AX346" s="26">
        <v>0.01</v>
      </c>
      <c r="AY346" s="26">
        <v>0.28999999999999998</v>
      </c>
      <c r="AZ346" s="26">
        <v>1.9924999999999999</v>
      </c>
      <c r="BA346" s="26">
        <v>0.01</v>
      </c>
      <c r="BB346" s="26">
        <v>0.28000000000000003</v>
      </c>
      <c r="BC346" s="26">
        <v>1.98</v>
      </c>
      <c r="BD346" s="26">
        <v>0</v>
      </c>
      <c r="BE346" s="26">
        <v>0</v>
      </c>
      <c r="BF346" s="26">
        <v>0.77500000000000002</v>
      </c>
      <c r="BG346" s="26">
        <v>0.02</v>
      </c>
      <c r="BH346" s="26">
        <v>0.27</v>
      </c>
      <c r="BI346" s="26">
        <v>1.7575000000000001</v>
      </c>
      <c r="BJ346" s="26">
        <v>0.02</v>
      </c>
      <c r="BK346" s="26">
        <v>0.2</v>
      </c>
      <c r="BL346" s="26">
        <v>1.0625</v>
      </c>
      <c r="BM346" s="26">
        <v>0.02</v>
      </c>
      <c r="BN346" s="26">
        <v>0.2</v>
      </c>
      <c r="BO346" s="26">
        <v>1.2649999999999999</v>
      </c>
      <c r="BP346" s="26">
        <v>0.02</v>
      </c>
      <c r="BQ346" s="26">
        <v>0.315</v>
      </c>
      <c r="BR346" s="26">
        <v>1.0375000000000001</v>
      </c>
      <c r="BS346" s="26">
        <v>3.2500000000000001E-2</v>
      </c>
      <c r="BT346" s="26">
        <v>0.23499999999999999</v>
      </c>
      <c r="BU346" s="26">
        <v>0.79249999999999998</v>
      </c>
      <c r="BV346" s="26">
        <v>0.03</v>
      </c>
      <c r="BW346" s="26">
        <v>0.185</v>
      </c>
      <c r="BX346" s="26">
        <v>0.83750000000000002</v>
      </c>
      <c r="BY346" s="26">
        <v>2.2499999999999999E-2</v>
      </c>
      <c r="BZ346" s="26">
        <v>0.155</v>
      </c>
      <c r="CA346" s="26">
        <v>0.66</v>
      </c>
      <c r="CB346" s="26">
        <v>2.2499999999999999E-2</v>
      </c>
      <c r="CC346" s="26">
        <v>0.125</v>
      </c>
      <c r="CD346" s="26">
        <v>0.55000000000000004</v>
      </c>
      <c r="CE346" s="26">
        <v>0.06</v>
      </c>
      <c r="CF346" s="26">
        <v>0.32500000000000001</v>
      </c>
      <c r="CG346" s="26">
        <v>1.1274999999999999</v>
      </c>
      <c r="CH346" s="26">
        <v>6.25E-2</v>
      </c>
      <c r="CI346" s="26">
        <v>0.28000000000000003</v>
      </c>
      <c r="CJ346" s="26">
        <v>0.84499999999999997</v>
      </c>
    </row>
    <row r="347" spans="1:88" x14ac:dyDescent="0.3">
      <c r="A347" t="s">
        <v>419</v>
      </c>
      <c r="B347" s="26">
        <v>0</v>
      </c>
      <c r="C347" s="26">
        <v>0.23</v>
      </c>
      <c r="D347" s="26">
        <v>1.175</v>
      </c>
      <c r="E347" s="26">
        <v>0.01</v>
      </c>
      <c r="F347" s="26">
        <v>0.17</v>
      </c>
      <c r="G347" s="26">
        <v>0.86</v>
      </c>
      <c r="H347" s="26">
        <v>0.02</v>
      </c>
      <c r="I347" s="26">
        <v>0.17</v>
      </c>
      <c r="J347" s="26">
        <v>0.83</v>
      </c>
      <c r="K347" s="26">
        <v>0</v>
      </c>
      <c r="L347" s="26">
        <v>0.14499999999999999</v>
      </c>
      <c r="M347" s="26">
        <v>0.6875</v>
      </c>
      <c r="N347" s="26">
        <v>0</v>
      </c>
      <c r="O347" s="26">
        <v>0.11</v>
      </c>
      <c r="P347" s="26">
        <v>0.71499999999999997</v>
      </c>
      <c r="Q347" s="26">
        <v>0.03</v>
      </c>
      <c r="R347" s="26">
        <v>0.17499999999999999</v>
      </c>
      <c r="S347" s="26">
        <v>0.71499999999999997</v>
      </c>
      <c r="T347" s="26">
        <v>0.03</v>
      </c>
      <c r="U347" s="26">
        <v>0.17499999999999999</v>
      </c>
      <c r="V347" s="26">
        <v>0.69750000000000001</v>
      </c>
      <c r="W347" s="26">
        <v>2.2499999999999999E-2</v>
      </c>
      <c r="X347" s="26">
        <v>0.13500000000000001</v>
      </c>
      <c r="Y347" s="26">
        <v>0.625</v>
      </c>
      <c r="Z347" s="26">
        <v>2.2499999999999999E-2</v>
      </c>
      <c r="AA347" s="26">
        <v>0.14499999999999999</v>
      </c>
      <c r="AB347" s="26">
        <v>0.52749999999999997</v>
      </c>
      <c r="AC347" s="26">
        <v>0</v>
      </c>
      <c r="AD347" s="26">
        <v>0.19</v>
      </c>
      <c r="AE347" s="26">
        <v>1.6525000000000001</v>
      </c>
      <c r="AF347" s="26">
        <v>0</v>
      </c>
      <c r="AG347" s="26">
        <v>0.19</v>
      </c>
      <c r="AH347" s="26">
        <v>1.76</v>
      </c>
      <c r="AI347" s="26">
        <v>0</v>
      </c>
      <c r="AJ347" s="26">
        <v>0.17</v>
      </c>
      <c r="AK347" s="26">
        <v>1.6825000000000001</v>
      </c>
      <c r="AL347" s="26">
        <v>0</v>
      </c>
      <c r="AM347" s="26">
        <v>0.16500000000000001</v>
      </c>
      <c r="AN347" s="26">
        <v>1.6325000000000001</v>
      </c>
      <c r="AO347" s="26">
        <v>0</v>
      </c>
      <c r="AP347" s="26">
        <v>0.125</v>
      </c>
      <c r="AQ347" s="26">
        <v>1.1850000000000001</v>
      </c>
      <c r="AR347" s="26">
        <v>0</v>
      </c>
      <c r="AS347" s="26">
        <v>0.04</v>
      </c>
      <c r="AT347" s="26">
        <v>2.31</v>
      </c>
      <c r="AU347" s="26">
        <v>0</v>
      </c>
      <c r="AV347" s="26">
        <v>0.03</v>
      </c>
      <c r="AW347" s="26">
        <v>1.7050000000000001</v>
      </c>
      <c r="AX347" s="26">
        <v>0</v>
      </c>
      <c r="AY347" s="26">
        <v>0.105</v>
      </c>
      <c r="AZ347" s="26">
        <v>1.2224999999999999</v>
      </c>
      <c r="BA347" s="26">
        <v>0</v>
      </c>
      <c r="BB347" s="26">
        <v>0.105</v>
      </c>
      <c r="BC347" s="26">
        <v>1.1950000000000001</v>
      </c>
      <c r="BD347" s="26">
        <v>0</v>
      </c>
      <c r="BE347" s="26">
        <v>0</v>
      </c>
      <c r="BF347" s="26">
        <v>0.53249999999999997</v>
      </c>
      <c r="BG347" s="26">
        <v>0</v>
      </c>
      <c r="BH347" s="26">
        <v>0.115</v>
      </c>
      <c r="BI347" s="26">
        <v>1.1174999999999999</v>
      </c>
      <c r="BJ347" s="26">
        <v>0</v>
      </c>
      <c r="BK347" s="26">
        <v>0.09</v>
      </c>
      <c r="BL347" s="26">
        <v>0.78749999999999998</v>
      </c>
      <c r="BM347" s="26">
        <v>0</v>
      </c>
      <c r="BN347" s="26">
        <v>0.09</v>
      </c>
      <c r="BO347" s="26">
        <v>0.8175</v>
      </c>
      <c r="BP347" s="26">
        <v>2.5000000000000001E-3</v>
      </c>
      <c r="BQ347" s="26">
        <v>0.105</v>
      </c>
      <c r="BR347" s="26">
        <v>0.57250000000000001</v>
      </c>
      <c r="BS347" s="26">
        <v>0.01</v>
      </c>
      <c r="BT347" s="26">
        <v>7.4999999999999997E-2</v>
      </c>
      <c r="BU347" s="26">
        <v>0.32</v>
      </c>
      <c r="BV347" s="26">
        <v>0.01</v>
      </c>
      <c r="BW347" s="26">
        <v>0.06</v>
      </c>
      <c r="BX347" s="26">
        <v>0.36499999999999999</v>
      </c>
      <c r="BY347" s="26">
        <v>0.01</v>
      </c>
      <c r="BZ347" s="26">
        <v>0.06</v>
      </c>
      <c r="CA347" s="26">
        <v>0.41499999999999998</v>
      </c>
      <c r="CB347" s="26">
        <v>0.01</v>
      </c>
      <c r="CC347" s="26">
        <v>0.06</v>
      </c>
      <c r="CD347" s="26">
        <v>0.29749999999999999</v>
      </c>
      <c r="CE347" s="26">
        <v>0.02</v>
      </c>
      <c r="CF347" s="26">
        <v>9.5000000000000001E-2</v>
      </c>
      <c r="CG347" s="26">
        <v>0.65749999999999997</v>
      </c>
      <c r="CH347" s="26">
        <v>0.04</v>
      </c>
      <c r="CI347" s="26">
        <v>0.115</v>
      </c>
      <c r="CJ347" s="26">
        <v>0.54</v>
      </c>
    </row>
    <row r="348" spans="1:88" x14ac:dyDescent="0.3">
      <c r="A348" t="s">
        <v>420</v>
      </c>
      <c r="B348" s="26">
        <v>0</v>
      </c>
      <c r="C348" s="26">
        <v>0.24</v>
      </c>
      <c r="D348" s="26">
        <v>1.5475000000000001</v>
      </c>
      <c r="E348" s="26">
        <v>0.02</v>
      </c>
      <c r="F348" s="26">
        <v>0.22</v>
      </c>
      <c r="G348" s="26">
        <v>1.1125</v>
      </c>
      <c r="H348" s="26">
        <v>2.2499999999999999E-2</v>
      </c>
      <c r="I348" s="26">
        <v>0.215</v>
      </c>
      <c r="J348" s="26">
        <v>0.87250000000000005</v>
      </c>
      <c r="K348" s="26">
        <v>0</v>
      </c>
      <c r="L348" s="26">
        <v>0.11</v>
      </c>
      <c r="M348" s="26">
        <v>0.63</v>
      </c>
      <c r="N348" s="26">
        <v>0</v>
      </c>
      <c r="O348" s="26">
        <v>9.5000000000000001E-2</v>
      </c>
      <c r="P348" s="26">
        <v>0.51749999999999996</v>
      </c>
      <c r="Q348" s="26">
        <v>0.03</v>
      </c>
      <c r="R348" s="26">
        <v>0.31</v>
      </c>
      <c r="S348" s="26">
        <v>0.66249999999999998</v>
      </c>
      <c r="T348" s="26">
        <v>0.03</v>
      </c>
      <c r="U348" s="26">
        <v>0.31</v>
      </c>
      <c r="V348" s="26">
        <v>0.64500000000000002</v>
      </c>
      <c r="W348" s="26">
        <v>2.2499999999999999E-2</v>
      </c>
      <c r="X348" s="26">
        <v>0.27500000000000002</v>
      </c>
      <c r="Y348" s="26">
        <v>0.52500000000000002</v>
      </c>
      <c r="Z348" s="26">
        <v>0.02</v>
      </c>
      <c r="AA348" s="26">
        <v>0.22500000000000001</v>
      </c>
      <c r="AB348" s="26">
        <v>0.45500000000000002</v>
      </c>
      <c r="AC348" s="26">
        <v>0</v>
      </c>
      <c r="AD348" s="26">
        <v>7.0000000000000007E-2</v>
      </c>
      <c r="AE348" s="26">
        <v>0.94750000000000001</v>
      </c>
      <c r="AF348" s="26">
        <v>0</v>
      </c>
      <c r="AG348" s="26">
        <v>7.4999999999999997E-2</v>
      </c>
      <c r="AH348" s="26">
        <v>0.9375</v>
      </c>
      <c r="AI348" s="26">
        <v>0</v>
      </c>
      <c r="AJ348" s="26">
        <v>6.5000000000000002E-2</v>
      </c>
      <c r="AK348" s="26">
        <v>0.87749999999999995</v>
      </c>
      <c r="AL348" s="26">
        <v>0</v>
      </c>
      <c r="AM348" s="26">
        <v>0.06</v>
      </c>
      <c r="AN348" s="26">
        <v>0.85750000000000004</v>
      </c>
      <c r="AO348" s="26">
        <v>0</v>
      </c>
      <c r="AP348" s="26">
        <v>6.5000000000000002E-2</v>
      </c>
      <c r="AQ348" s="26">
        <v>0.7</v>
      </c>
      <c r="AR348" s="26">
        <v>0</v>
      </c>
      <c r="AS348" s="26">
        <v>2.5000000000000001E-2</v>
      </c>
      <c r="AT348" s="26">
        <v>1.1725000000000001</v>
      </c>
      <c r="AU348" s="26">
        <v>0</v>
      </c>
      <c r="AV348" s="26">
        <v>1.4999999999999999E-2</v>
      </c>
      <c r="AW348" s="26">
        <v>0.96499999999999997</v>
      </c>
      <c r="AX348" s="26">
        <v>0</v>
      </c>
      <c r="AY348" s="26">
        <v>0.08</v>
      </c>
      <c r="AZ348" s="26">
        <v>0.5675</v>
      </c>
      <c r="BA348" s="26">
        <v>0</v>
      </c>
      <c r="BB348" s="26">
        <v>7.4999999999999997E-2</v>
      </c>
      <c r="BC348" s="26">
        <v>0.56499999999999995</v>
      </c>
      <c r="BD348" s="26">
        <v>0</v>
      </c>
      <c r="BE348" s="26">
        <v>0</v>
      </c>
      <c r="BF348" s="26">
        <v>0.11</v>
      </c>
      <c r="BG348" s="26">
        <v>0</v>
      </c>
      <c r="BH348" s="26">
        <v>7.4999999999999997E-2</v>
      </c>
      <c r="BI348" s="26">
        <v>0.48499999999999999</v>
      </c>
      <c r="BJ348" s="26">
        <v>0</v>
      </c>
      <c r="BK348" s="26">
        <v>0.04</v>
      </c>
      <c r="BL348" s="26">
        <v>0.32750000000000001</v>
      </c>
      <c r="BM348" s="26">
        <v>0</v>
      </c>
      <c r="BN348" s="26">
        <v>0.05</v>
      </c>
      <c r="BO348" s="26">
        <v>0.38750000000000001</v>
      </c>
      <c r="BP348" s="26">
        <v>0.01</v>
      </c>
      <c r="BQ348" s="26">
        <v>9.5000000000000001E-2</v>
      </c>
      <c r="BR348" s="26">
        <v>0.5675</v>
      </c>
      <c r="BS348" s="26">
        <v>0.01</v>
      </c>
      <c r="BT348" s="26">
        <v>0.1</v>
      </c>
      <c r="BU348" s="26">
        <v>0.36249999999999999</v>
      </c>
      <c r="BV348" s="26">
        <v>0.01</v>
      </c>
      <c r="BW348" s="26">
        <v>0.105</v>
      </c>
      <c r="BX348" s="26">
        <v>0.32750000000000001</v>
      </c>
      <c r="BY348" s="26">
        <v>0.01</v>
      </c>
      <c r="BZ348" s="26">
        <v>8.5000000000000006E-2</v>
      </c>
      <c r="CA348" s="26">
        <v>0.25</v>
      </c>
      <c r="CB348" s="26">
        <v>0.01</v>
      </c>
      <c r="CC348" s="26">
        <v>6.5000000000000002E-2</v>
      </c>
      <c r="CD348" s="26">
        <v>0.18</v>
      </c>
      <c r="CE348" s="26">
        <v>2.2499999999999999E-2</v>
      </c>
      <c r="CF348" s="26">
        <v>0.14000000000000001</v>
      </c>
      <c r="CG348" s="26">
        <v>0.45</v>
      </c>
      <c r="CH348" s="26">
        <v>3.2500000000000001E-2</v>
      </c>
      <c r="CI348" s="26">
        <v>0.13</v>
      </c>
      <c r="CJ348" s="26">
        <v>0.42499999999999999</v>
      </c>
    </row>
    <row r="349" spans="1:88" x14ac:dyDescent="0.3">
      <c r="A349" t="s">
        <v>421</v>
      </c>
      <c r="B349" s="26">
        <v>0.08</v>
      </c>
      <c r="C349" s="26">
        <v>0.56000000000000005</v>
      </c>
      <c r="D349" s="26">
        <v>1.655</v>
      </c>
      <c r="E349" s="26">
        <v>5.2499999999999998E-2</v>
      </c>
      <c r="F349" s="26">
        <v>0.33</v>
      </c>
      <c r="G349" s="26">
        <v>1.2075</v>
      </c>
      <c r="H349" s="26">
        <v>6.5000000000000002E-2</v>
      </c>
      <c r="I349" s="26">
        <v>0.33</v>
      </c>
      <c r="J349" s="26">
        <v>1.1599999999999999</v>
      </c>
      <c r="K349" s="26">
        <v>0</v>
      </c>
      <c r="L349" s="26">
        <v>0.13</v>
      </c>
      <c r="M349" s="26">
        <v>0.6875</v>
      </c>
      <c r="N349" s="26">
        <v>0</v>
      </c>
      <c r="O349" s="26">
        <v>0.13</v>
      </c>
      <c r="P349" s="26">
        <v>0.44500000000000001</v>
      </c>
      <c r="Q349" s="26">
        <v>0.08</v>
      </c>
      <c r="R349" s="26">
        <v>0.33</v>
      </c>
      <c r="S349" s="26">
        <v>0.91749999999999998</v>
      </c>
      <c r="T349" s="26">
        <v>7.2499999999999995E-2</v>
      </c>
      <c r="U349" s="26">
        <v>0.32</v>
      </c>
      <c r="V349" s="26">
        <v>0.89500000000000002</v>
      </c>
      <c r="W349" s="26">
        <v>6.5000000000000002E-2</v>
      </c>
      <c r="X349" s="26">
        <v>0.26</v>
      </c>
      <c r="Y349" s="26">
        <v>0.73250000000000004</v>
      </c>
      <c r="Z349" s="26">
        <v>6.25E-2</v>
      </c>
      <c r="AA349" s="26">
        <v>0.23499999999999999</v>
      </c>
      <c r="AB349" s="26">
        <v>0.64749999999999996</v>
      </c>
      <c r="AC349" s="26">
        <v>0</v>
      </c>
      <c r="AD349" s="26">
        <v>0.13</v>
      </c>
      <c r="AE349" s="26">
        <v>0.87749999999999995</v>
      </c>
      <c r="AF349" s="26">
        <v>0</v>
      </c>
      <c r="AG349" s="26">
        <v>0.14499999999999999</v>
      </c>
      <c r="AH349" s="26">
        <v>0.98</v>
      </c>
      <c r="AI349" s="26">
        <v>0</v>
      </c>
      <c r="AJ349" s="26">
        <v>0.13500000000000001</v>
      </c>
      <c r="AK349" s="26">
        <v>0.84750000000000003</v>
      </c>
      <c r="AL349" s="26">
        <v>0</v>
      </c>
      <c r="AM349" s="26">
        <v>0.13500000000000001</v>
      </c>
      <c r="AN349" s="26">
        <v>0.82</v>
      </c>
      <c r="AO349" s="26">
        <v>0</v>
      </c>
      <c r="AP349" s="26">
        <v>0.13</v>
      </c>
      <c r="AQ349" s="26">
        <v>0.7</v>
      </c>
      <c r="AR349" s="26">
        <v>0</v>
      </c>
      <c r="AS349" s="26">
        <v>0.02</v>
      </c>
      <c r="AT349" s="26">
        <v>0.78500000000000003</v>
      </c>
      <c r="AU349" s="26">
        <v>0</v>
      </c>
      <c r="AV349" s="26">
        <v>0.02</v>
      </c>
      <c r="AW349" s="26">
        <v>0.48</v>
      </c>
      <c r="AX349" s="26">
        <v>0</v>
      </c>
      <c r="AY349" s="26">
        <v>0.09</v>
      </c>
      <c r="AZ349" s="26">
        <v>0.57250000000000001</v>
      </c>
      <c r="BA349" s="26">
        <v>0</v>
      </c>
      <c r="BB349" s="26">
        <v>0.09</v>
      </c>
      <c r="BC349" s="26">
        <v>0.55500000000000005</v>
      </c>
      <c r="BD349" s="26">
        <v>0</v>
      </c>
      <c r="BE349" s="26">
        <v>0</v>
      </c>
      <c r="BF349" s="26">
        <v>0.21</v>
      </c>
      <c r="BG349" s="26">
        <v>0</v>
      </c>
      <c r="BH349" s="26">
        <v>0.09</v>
      </c>
      <c r="BI349" s="26">
        <v>0.52249999999999996</v>
      </c>
      <c r="BJ349" s="26">
        <v>2.5000000000000001E-3</v>
      </c>
      <c r="BK349" s="26">
        <v>0.06</v>
      </c>
      <c r="BL349" s="26">
        <v>0.33750000000000002</v>
      </c>
      <c r="BM349" s="26">
        <v>0</v>
      </c>
      <c r="BN349" s="26">
        <v>7.0000000000000007E-2</v>
      </c>
      <c r="BO349" s="26">
        <v>0.375</v>
      </c>
      <c r="BP349" s="26">
        <v>0.04</v>
      </c>
      <c r="BQ349" s="26">
        <v>0.155</v>
      </c>
      <c r="BR349" s="26">
        <v>0.56999999999999995</v>
      </c>
      <c r="BS349" s="26">
        <v>0.04</v>
      </c>
      <c r="BT349" s="26">
        <v>0.105</v>
      </c>
      <c r="BU349" s="26">
        <v>0.41749999999999998</v>
      </c>
      <c r="BV349" s="26">
        <v>0.03</v>
      </c>
      <c r="BW349" s="26">
        <v>8.5000000000000006E-2</v>
      </c>
      <c r="BX349" s="26">
        <v>0.40250000000000002</v>
      </c>
      <c r="BY349" s="26">
        <v>0.02</v>
      </c>
      <c r="BZ349" s="26">
        <v>7.0000000000000007E-2</v>
      </c>
      <c r="CA349" s="26">
        <v>0.35</v>
      </c>
      <c r="CB349" s="26">
        <v>0.01</v>
      </c>
      <c r="CC349" s="26">
        <v>4.4999999999999998E-2</v>
      </c>
      <c r="CD349" s="26">
        <v>0.25750000000000001</v>
      </c>
      <c r="CE349" s="26">
        <v>0.04</v>
      </c>
      <c r="CF349" s="26">
        <v>0.15</v>
      </c>
      <c r="CG349" s="26">
        <v>0.4975</v>
      </c>
      <c r="CH349" s="26">
        <v>3.2500000000000001E-2</v>
      </c>
      <c r="CI349" s="26">
        <v>0.13</v>
      </c>
      <c r="CJ349" s="26">
        <v>0.50749999999999995</v>
      </c>
    </row>
    <row r="350" spans="1:88" x14ac:dyDescent="0.3">
      <c r="A350" t="s">
        <v>422</v>
      </c>
      <c r="B350" s="26">
        <v>6.25E-2</v>
      </c>
      <c r="C350" s="26">
        <v>0.64500000000000002</v>
      </c>
      <c r="D350" s="26">
        <v>2.2425000000000002</v>
      </c>
      <c r="E350" s="26">
        <v>0.05</v>
      </c>
      <c r="F350" s="26">
        <v>0.42</v>
      </c>
      <c r="G350" s="26">
        <v>1.8925000000000001</v>
      </c>
      <c r="H350" s="26">
        <v>4.2500000000000003E-2</v>
      </c>
      <c r="I350" s="26">
        <v>0.35</v>
      </c>
      <c r="J350" s="26">
        <v>1.7224999999999999</v>
      </c>
      <c r="K350" s="26">
        <v>0</v>
      </c>
      <c r="L350" s="26">
        <v>6.5000000000000002E-2</v>
      </c>
      <c r="M350" s="26">
        <v>0.77249999999999996</v>
      </c>
      <c r="N350" s="26">
        <v>0</v>
      </c>
      <c r="O350" s="26">
        <v>0.06</v>
      </c>
      <c r="P350" s="26">
        <v>0.56000000000000005</v>
      </c>
      <c r="Q350" s="26">
        <v>0.04</v>
      </c>
      <c r="R350" s="26">
        <v>0.28000000000000003</v>
      </c>
      <c r="S350" s="26">
        <v>1.3674999999999999</v>
      </c>
      <c r="T350" s="26">
        <v>0.04</v>
      </c>
      <c r="U350" s="26">
        <v>0.27500000000000002</v>
      </c>
      <c r="V350" s="26">
        <v>1.34</v>
      </c>
      <c r="W350" s="26">
        <v>0.03</v>
      </c>
      <c r="X350" s="26">
        <v>0.22</v>
      </c>
      <c r="Y350" s="26">
        <v>1.1499999999999999</v>
      </c>
      <c r="Z350" s="26">
        <v>0.03</v>
      </c>
      <c r="AA350" s="26">
        <v>0.18</v>
      </c>
      <c r="AB350" s="26">
        <v>0.95499999999999996</v>
      </c>
      <c r="AC350" s="26">
        <v>0</v>
      </c>
      <c r="AD350" s="26">
        <v>7.0000000000000007E-2</v>
      </c>
      <c r="AE350" s="26">
        <v>1.5725</v>
      </c>
      <c r="AF350" s="26">
        <v>0</v>
      </c>
      <c r="AG350" s="26">
        <v>9.5000000000000001E-2</v>
      </c>
      <c r="AH350" s="26">
        <v>1.5</v>
      </c>
      <c r="AI350" s="26">
        <v>0</v>
      </c>
      <c r="AJ350" s="26">
        <v>0.09</v>
      </c>
      <c r="AK350" s="26">
        <v>1.2575000000000001</v>
      </c>
      <c r="AL350" s="26">
        <v>0</v>
      </c>
      <c r="AM350" s="26">
        <v>0.09</v>
      </c>
      <c r="AN350" s="26">
        <v>1.2250000000000001</v>
      </c>
      <c r="AO350" s="26">
        <v>0</v>
      </c>
      <c r="AP350" s="26">
        <v>0.115</v>
      </c>
      <c r="AQ350" s="26">
        <v>1.1825000000000001</v>
      </c>
      <c r="AR350" s="26">
        <v>0</v>
      </c>
      <c r="AS350" s="26">
        <v>0.03</v>
      </c>
      <c r="AT350" s="26">
        <v>0.81</v>
      </c>
      <c r="AU350" s="26">
        <v>0</v>
      </c>
      <c r="AV350" s="26">
        <v>2.5000000000000001E-2</v>
      </c>
      <c r="AW350" s="26">
        <v>0.58750000000000002</v>
      </c>
      <c r="AX350" s="26">
        <v>0</v>
      </c>
      <c r="AY350" s="26">
        <v>0.105</v>
      </c>
      <c r="AZ350" s="26">
        <v>1.0674999999999999</v>
      </c>
      <c r="BA350" s="26">
        <v>0</v>
      </c>
      <c r="BB350" s="26">
        <v>0.105</v>
      </c>
      <c r="BC350" s="26">
        <v>1.0475000000000001</v>
      </c>
      <c r="BD350" s="26">
        <v>0</v>
      </c>
      <c r="BE350" s="26">
        <v>0</v>
      </c>
      <c r="BF350" s="26">
        <v>7.7499999999999999E-2</v>
      </c>
      <c r="BG350" s="26">
        <v>0</v>
      </c>
      <c r="BH350" s="26">
        <v>0.09</v>
      </c>
      <c r="BI350" s="26">
        <v>0.87749999999999995</v>
      </c>
      <c r="BJ350" s="26">
        <v>0</v>
      </c>
      <c r="BK350" s="26">
        <v>8.5000000000000006E-2</v>
      </c>
      <c r="BL350" s="26">
        <v>0.6</v>
      </c>
      <c r="BM350" s="26">
        <v>0</v>
      </c>
      <c r="BN350" s="26">
        <v>9.5000000000000001E-2</v>
      </c>
      <c r="BO350" s="26">
        <v>0.72</v>
      </c>
      <c r="BP350" s="26">
        <v>0.04</v>
      </c>
      <c r="BQ350" s="26">
        <v>0.14499999999999999</v>
      </c>
      <c r="BR350" s="26">
        <v>0.97</v>
      </c>
      <c r="BS350" s="26">
        <v>0.03</v>
      </c>
      <c r="BT350" s="26">
        <v>0.12</v>
      </c>
      <c r="BU350" s="26">
        <v>0.83499999999999996</v>
      </c>
      <c r="BV350" s="26">
        <v>2.2499999999999999E-2</v>
      </c>
      <c r="BW350" s="26">
        <v>0.11</v>
      </c>
      <c r="BX350" s="26">
        <v>0.79249999999999998</v>
      </c>
      <c r="BY350" s="26">
        <v>1.2500000000000001E-2</v>
      </c>
      <c r="BZ350" s="26">
        <v>0.11</v>
      </c>
      <c r="CA350" s="26">
        <v>0.57999999999999996</v>
      </c>
      <c r="CB350" s="26">
        <v>0.01</v>
      </c>
      <c r="CC350" s="26">
        <v>6.5000000000000002E-2</v>
      </c>
      <c r="CD350" s="26">
        <v>0.35</v>
      </c>
      <c r="CE350" s="26">
        <v>0.03</v>
      </c>
      <c r="CF350" s="26">
        <v>0.12</v>
      </c>
      <c r="CG350" s="26">
        <v>0.76749999999999996</v>
      </c>
      <c r="CH350" s="26">
        <v>0.03</v>
      </c>
      <c r="CI350" s="26">
        <v>0.14000000000000001</v>
      </c>
      <c r="CJ350" s="26">
        <v>0.69750000000000001</v>
      </c>
    </row>
    <row r="351" spans="1:88" x14ac:dyDescent="0.3">
      <c r="A351" t="s">
        <v>127</v>
      </c>
      <c r="B351" s="26">
        <v>9.5000000000000001E-2</v>
      </c>
      <c r="C351" s="26">
        <v>0.7</v>
      </c>
      <c r="D351" s="26">
        <v>3.17</v>
      </c>
      <c r="E351" s="26">
        <v>7.0000000000000007E-2</v>
      </c>
      <c r="F351" s="26">
        <v>0.51</v>
      </c>
      <c r="G351" s="26">
        <v>1.8149999999999999</v>
      </c>
      <c r="H351" s="26">
        <v>0.1125</v>
      </c>
      <c r="I351" s="26">
        <v>0.5</v>
      </c>
      <c r="J351" s="26">
        <v>1.77</v>
      </c>
      <c r="K351" s="26">
        <v>0</v>
      </c>
      <c r="L351" s="26">
        <v>0.24</v>
      </c>
      <c r="M351" s="26">
        <v>1.2224999999999999</v>
      </c>
      <c r="N351" s="26">
        <v>0</v>
      </c>
      <c r="O351" s="26">
        <v>0.19</v>
      </c>
      <c r="P351" s="26">
        <v>1.0925</v>
      </c>
      <c r="Q351" s="26">
        <v>8.2500000000000004E-2</v>
      </c>
      <c r="R351" s="26">
        <v>0.51500000000000001</v>
      </c>
      <c r="S351" s="26">
        <v>1.49</v>
      </c>
      <c r="T351" s="26">
        <v>8.2500000000000004E-2</v>
      </c>
      <c r="U351" s="26">
        <v>0.505</v>
      </c>
      <c r="V351" s="26">
        <v>1.4675</v>
      </c>
      <c r="W351" s="26">
        <v>7.2499999999999995E-2</v>
      </c>
      <c r="X351" s="26">
        <v>0.41499999999999998</v>
      </c>
      <c r="Y351" s="26">
        <v>1.3975</v>
      </c>
      <c r="Z351" s="26">
        <v>6.25E-2</v>
      </c>
      <c r="AA351" s="26">
        <v>0.33500000000000002</v>
      </c>
      <c r="AB351" s="26">
        <v>1.2975000000000001</v>
      </c>
      <c r="AC351" s="26">
        <v>0</v>
      </c>
      <c r="AD351" s="26">
        <v>0.17499999999999999</v>
      </c>
      <c r="AE351" s="26">
        <v>1.7</v>
      </c>
      <c r="AF351" s="26">
        <v>0</v>
      </c>
      <c r="AG351" s="26">
        <v>0.21</v>
      </c>
      <c r="AH351" s="26">
        <v>1.6625000000000001</v>
      </c>
      <c r="AI351" s="26">
        <v>0</v>
      </c>
      <c r="AJ351" s="26">
        <v>0.19</v>
      </c>
      <c r="AK351" s="26">
        <v>1.4950000000000001</v>
      </c>
      <c r="AL351" s="26">
        <v>0</v>
      </c>
      <c r="AM351" s="26">
        <v>0.185</v>
      </c>
      <c r="AN351" s="26">
        <v>1.4550000000000001</v>
      </c>
      <c r="AO351" s="26">
        <v>0</v>
      </c>
      <c r="AP351" s="26">
        <v>0.18</v>
      </c>
      <c r="AQ351" s="26">
        <v>0.98</v>
      </c>
      <c r="AR351" s="26">
        <v>0</v>
      </c>
      <c r="AS351" s="26">
        <v>0.04</v>
      </c>
      <c r="AT351" s="26">
        <v>0.92</v>
      </c>
      <c r="AU351" s="26">
        <v>0</v>
      </c>
      <c r="AV351" s="26">
        <v>3.5000000000000003E-2</v>
      </c>
      <c r="AW351" s="26">
        <v>0.52249999999999996</v>
      </c>
      <c r="AX351" s="26">
        <v>0</v>
      </c>
      <c r="AY351" s="26">
        <v>0.2</v>
      </c>
      <c r="AZ351" s="26">
        <v>0.83499999999999996</v>
      </c>
      <c r="BA351" s="26">
        <v>0</v>
      </c>
      <c r="BB351" s="26">
        <v>0.2</v>
      </c>
      <c r="BC351" s="26">
        <v>0.8175</v>
      </c>
      <c r="BD351" s="26">
        <v>0</v>
      </c>
      <c r="BE351" s="26">
        <v>0</v>
      </c>
      <c r="BF351" s="26">
        <v>0.55000000000000004</v>
      </c>
      <c r="BG351" s="26">
        <v>0</v>
      </c>
      <c r="BH351" s="26">
        <v>0.2</v>
      </c>
      <c r="BI351" s="26">
        <v>0.68</v>
      </c>
      <c r="BJ351" s="26">
        <v>0</v>
      </c>
      <c r="BK351" s="26">
        <v>0.155</v>
      </c>
      <c r="BL351" s="26">
        <v>0.70499999999999996</v>
      </c>
      <c r="BM351" s="26">
        <v>0</v>
      </c>
      <c r="BN351" s="26">
        <v>0.18</v>
      </c>
      <c r="BO351" s="26">
        <v>0.71</v>
      </c>
      <c r="BP351" s="26">
        <v>3.2500000000000001E-2</v>
      </c>
      <c r="BQ351" s="26">
        <v>0.21</v>
      </c>
      <c r="BR351" s="26">
        <v>1.2925</v>
      </c>
      <c r="BS351" s="26">
        <v>3.2500000000000001E-2</v>
      </c>
      <c r="BT351" s="26">
        <v>0.2</v>
      </c>
      <c r="BU351" s="26">
        <v>1.3374999999999999</v>
      </c>
      <c r="BV351" s="26">
        <v>0.03</v>
      </c>
      <c r="BW351" s="26">
        <v>0.16</v>
      </c>
      <c r="BX351" s="26">
        <v>1.2050000000000001</v>
      </c>
      <c r="BY351" s="26">
        <v>0.02</v>
      </c>
      <c r="BZ351" s="26">
        <v>0.115</v>
      </c>
      <c r="CA351" s="26">
        <v>0.97250000000000003</v>
      </c>
      <c r="CB351" s="26">
        <v>0.02</v>
      </c>
      <c r="CC351" s="26">
        <v>8.5000000000000006E-2</v>
      </c>
      <c r="CD351" s="26">
        <v>0.54500000000000004</v>
      </c>
      <c r="CE351" s="26">
        <v>0.05</v>
      </c>
      <c r="CF351" s="26">
        <v>0.25</v>
      </c>
      <c r="CG351" s="26">
        <v>1.1100000000000001</v>
      </c>
      <c r="CH351" s="26">
        <v>0.04</v>
      </c>
      <c r="CI351" s="26">
        <v>0.22</v>
      </c>
      <c r="CJ351" s="26">
        <v>1.0625</v>
      </c>
    </row>
    <row r="352" spans="1:88" x14ac:dyDescent="0.3">
      <c r="A352" t="s">
        <v>423</v>
      </c>
      <c r="B352" s="26">
        <v>0</v>
      </c>
      <c r="C352" s="26">
        <v>0.40500000000000003</v>
      </c>
      <c r="D352" s="26">
        <v>2.355</v>
      </c>
      <c r="E352" s="26">
        <v>4.2500000000000003E-2</v>
      </c>
      <c r="F352" s="26">
        <v>0.29499999999999998</v>
      </c>
      <c r="G352" s="26">
        <v>2.0375000000000001</v>
      </c>
      <c r="H352" s="26">
        <v>4.2500000000000003E-2</v>
      </c>
      <c r="I352" s="26">
        <v>0.27</v>
      </c>
      <c r="J352" s="26">
        <v>1.7675000000000001</v>
      </c>
      <c r="K352" s="26">
        <v>0</v>
      </c>
      <c r="L352" s="26">
        <v>0.09</v>
      </c>
      <c r="M352" s="26">
        <v>0.82750000000000001</v>
      </c>
      <c r="N352" s="26">
        <v>0</v>
      </c>
      <c r="O352" s="26">
        <v>9.5000000000000001E-2</v>
      </c>
      <c r="P352" s="26">
        <v>0.85250000000000004</v>
      </c>
      <c r="Q352" s="26">
        <v>0.06</v>
      </c>
      <c r="R352" s="26">
        <v>0.22</v>
      </c>
      <c r="S352" s="26">
        <v>1.5625</v>
      </c>
      <c r="T352" s="26">
        <v>5.2499999999999998E-2</v>
      </c>
      <c r="U352" s="26">
        <v>0.22</v>
      </c>
      <c r="V352" s="26">
        <v>1.5649999999999999</v>
      </c>
      <c r="W352" s="26">
        <v>0.04</v>
      </c>
      <c r="X352" s="26">
        <v>0.2</v>
      </c>
      <c r="Y352" s="26">
        <v>1.4</v>
      </c>
      <c r="Z352" s="26">
        <v>0.04</v>
      </c>
      <c r="AA352" s="26">
        <v>0.23</v>
      </c>
      <c r="AB352" s="26">
        <v>1.34</v>
      </c>
      <c r="AC352" s="26">
        <v>0</v>
      </c>
      <c r="AD352" s="26">
        <v>9.5000000000000001E-2</v>
      </c>
      <c r="AE352" s="26">
        <v>2.2650000000000001</v>
      </c>
      <c r="AF352" s="26">
        <v>0</v>
      </c>
      <c r="AG352" s="26">
        <v>0.12</v>
      </c>
      <c r="AH352" s="26">
        <v>2.4424999999999999</v>
      </c>
      <c r="AI352" s="26">
        <v>0</v>
      </c>
      <c r="AJ352" s="26">
        <v>0.1</v>
      </c>
      <c r="AK352" s="26">
        <v>2.5125000000000002</v>
      </c>
      <c r="AL352" s="26">
        <v>0</v>
      </c>
      <c r="AM352" s="26">
        <v>0.1</v>
      </c>
      <c r="AN352" s="26">
        <v>2.5350000000000001</v>
      </c>
      <c r="AO352" s="26">
        <v>0</v>
      </c>
      <c r="AP352" s="26">
        <v>7.4999999999999997E-2</v>
      </c>
      <c r="AQ352" s="26">
        <v>2.2200000000000002</v>
      </c>
      <c r="AR352" s="26">
        <v>0</v>
      </c>
      <c r="AS352" s="26">
        <v>0.03</v>
      </c>
      <c r="AT352" s="26">
        <v>4.3674999999999997</v>
      </c>
      <c r="AU352" s="26">
        <v>0</v>
      </c>
      <c r="AV352" s="26">
        <v>0.02</v>
      </c>
      <c r="AW352" s="26">
        <v>3.2275</v>
      </c>
      <c r="AX352" s="26">
        <v>0</v>
      </c>
      <c r="AY352" s="26">
        <v>6.5000000000000002E-2</v>
      </c>
      <c r="AZ352" s="26">
        <v>2.375</v>
      </c>
      <c r="BA352" s="26">
        <v>0</v>
      </c>
      <c r="BB352" s="26">
        <v>6.5000000000000002E-2</v>
      </c>
      <c r="BC352" s="26">
        <v>2.34</v>
      </c>
      <c r="BD352" s="26">
        <v>0</v>
      </c>
      <c r="BE352" s="26">
        <v>0</v>
      </c>
      <c r="BF352" s="26">
        <v>1.0549999999999999</v>
      </c>
      <c r="BG352" s="26">
        <v>0</v>
      </c>
      <c r="BH352" s="26">
        <v>9.5000000000000001E-2</v>
      </c>
      <c r="BI352" s="26">
        <v>2.0525000000000002</v>
      </c>
      <c r="BJ352" s="26">
        <v>0</v>
      </c>
      <c r="BK352" s="26">
        <v>7.4999999999999997E-2</v>
      </c>
      <c r="BL352" s="26">
        <v>1.3774999999999999</v>
      </c>
      <c r="BM352" s="26">
        <v>0</v>
      </c>
      <c r="BN352" s="26">
        <v>7.4999999999999997E-2</v>
      </c>
      <c r="BO352" s="26">
        <v>1.4675</v>
      </c>
      <c r="BP352" s="26">
        <v>0.01</v>
      </c>
      <c r="BQ352" s="26">
        <v>0.255</v>
      </c>
      <c r="BR352" s="26">
        <v>1.1825000000000001</v>
      </c>
      <c r="BS352" s="26">
        <v>1.2500000000000001E-2</v>
      </c>
      <c r="BT352" s="26">
        <v>0.155</v>
      </c>
      <c r="BU352" s="26">
        <v>0.82</v>
      </c>
      <c r="BV352" s="26">
        <v>1.2500000000000001E-2</v>
      </c>
      <c r="BW352" s="26">
        <v>0.12</v>
      </c>
      <c r="BX352" s="26">
        <v>0.67500000000000004</v>
      </c>
      <c r="BY352" s="26">
        <v>0.02</v>
      </c>
      <c r="BZ352" s="26">
        <v>0.105</v>
      </c>
      <c r="CA352" s="26">
        <v>0.54749999999999999</v>
      </c>
      <c r="CB352" s="26">
        <v>0.01</v>
      </c>
      <c r="CC352" s="26">
        <v>0.13</v>
      </c>
      <c r="CD352" s="26">
        <v>0.66749999999999998</v>
      </c>
      <c r="CE352" s="26">
        <v>0.03</v>
      </c>
      <c r="CF352" s="26">
        <v>0.15</v>
      </c>
      <c r="CG352" s="26">
        <v>1.3975</v>
      </c>
      <c r="CH352" s="26">
        <v>0.04</v>
      </c>
      <c r="CI352" s="26">
        <v>0.245</v>
      </c>
      <c r="CJ352" s="26">
        <v>1.2375</v>
      </c>
    </row>
    <row r="353" spans="1:88" x14ac:dyDescent="0.3">
      <c r="A353" t="s">
        <v>424</v>
      </c>
      <c r="B353" s="26">
        <v>0.08</v>
      </c>
      <c r="C353" s="26">
        <v>0.65500000000000003</v>
      </c>
      <c r="D353" s="26">
        <v>2.1775000000000002</v>
      </c>
      <c r="E353" s="26">
        <v>0.11</v>
      </c>
      <c r="F353" s="26">
        <v>0.55000000000000004</v>
      </c>
      <c r="G353" s="26">
        <v>2.1850000000000001</v>
      </c>
      <c r="H353" s="26">
        <v>9.2499999999999999E-2</v>
      </c>
      <c r="I353" s="26">
        <v>0.44</v>
      </c>
      <c r="J353" s="26">
        <v>1.9775</v>
      </c>
      <c r="K353" s="26">
        <v>0</v>
      </c>
      <c r="L353" s="26">
        <v>0.16500000000000001</v>
      </c>
      <c r="M353" s="26">
        <v>0.67749999999999999</v>
      </c>
      <c r="N353" s="26">
        <v>2.5000000000000001E-3</v>
      </c>
      <c r="O353" s="26">
        <v>0.13</v>
      </c>
      <c r="P353" s="26">
        <v>0.61750000000000005</v>
      </c>
      <c r="Q353" s="26">
        <v>0.1</v>
      </c>
      <c r="R353" s="26">
        <v>0.34</v>
      </c>
      <c r="S353" s="26">
        <v>1.845</v>
      </c>
      <c r="T353" s="26">
        <v>9.2499999999999999E-2</v>
      </c>
      <c r="U353" s="26">
        <v>0.33500000000000002</v>
      </c>
      <c r="V353" s="26">
        <v>1.8274999999999999</v>
      </c>
      <c r="W353" s="26">
        <v>7.2499999999999995E-2</v>
      </c>
      <c r="X353" s="26">
        <v>0.28499999999999998</v>
      </c>
      <c r="Y353" s="26">
        <v>1.6274999999999999</v>
      </c>
      <c r="Z353" s="26">
        <v>7.0000000000000007E-2</v>
      </c>
      <c r="AA353" s="26">
        <v>0.27</v>
      </c>
      <c r="AB353" s="26">
        <v>1.5349999999999999</v>
      </c>
      <c r="AC353" s="26">
        <v>0</v>
      </c>
      <c r="AD353" s="26">
        <v>0.115</v>
      </c>
      <c r="AE353" s="26">
        <v>2.23</v>
      </c>
      <c r="AF353" s="26">
        <v>0</v>
      </c>
      <c r="AG353" s="26">
        <v>0.11</v>
      </c>
      <c r="AH353" s="26">
        <v>2.2549999999999999</v>
      </c>
      <c r="AI353" s="26">
        <v>0</v>
      </c>
      <c r="AJ353" s="26">
        <v>0.11</v>
      </c>
      <c r="AK353" s="26">
        <v>1.915</v>
      </c>
      <c r="AL353" s="26">
        <v>0</v>
      </c>
      <c r="AM353" s="26">
        <v>0.115</v>
      </c>
      <c r="AN353" s="26">
        <v>1.88</v>
      </c>
      <c r="AO353" s="26">
        <v>0</v>
      </c>
      <c r="AP353" s="26">
        <v>0.13500000000000001</v>
      </c>
      <c r="AQ353" s="26">
        <v>1.375</v>
      </c>
      <c r="AR353" s="26">
        <v>0</v>
      </c>
      <c r="AS353" s="26">
        <v>4.4999999999999998E-2</v>
      </c>
      <c r="AT353" s="26">
        <v>2.2850000000000001</v>
      </c>
      <c r="AU353" s="26">
        <v>0</v>
      </c>
      <c r="AV353" s="26">
        <v>0.03</v>
      </c>
      <c r="AW353" s="26">
        <v>1.5075000000000001</v>
      </c>
      <c r="AX353" s="26">
        <v>0</v>
      </c>
      <c r="AY353" s="26">
        <v>0.24</v>
      </c>
      <c r="AZ353" s="26">
        <v>1.3325</v>
      </c>
      <c r="BA353" s="26">
        <v>0</v>
      </c>
      <c r="BB353" s="26">
        <v>0.24</v>
      </c>
      <c r="BC353" s="26">
        <v>1.3049999999999999</v>
      </c>
      <c r="BD353" s="26">
        <v>0</v>
      </c>
      <c r="BE353" s="26">
        <v>0.04</v>
      </c>
      <c r="BF353" s="26">
        <v>0.78749999999999998</v>
      </c>
      <c r="BG353" s="26">
        <v>0.01</v>
      </c>
      <c r="BH353" s="26">
        <v>0.21</v>
      </c>
      <c r="BI353" s="26">
        <v>1.07</v>
      </c>
      <c r="BJ353" s="26">
        <v>0.01</v>
      </c>
      <c r="BK353" s="26">
        <v>0.17</v>
      </c>
      <c r="BL353" s="26">
        <v>0.86250000000000004</v>
      </c>
      <c r="BM353" s="26">
        <v>0.01</v>
      </c>
      <c r="BN353" s="26">
        <v>0.185</v>
      </c>
      <c r="BO353" s="26">
        <v>1.0149999999999999</v>
      </c>
      <c r="BP353" s="26">
        <v>0.02</v>
      </c>
      <c r="BQ353" s="26">
        <v>0.23</v>
      </c>
      <c r="BR353" s="26">
        <v>1.18</v>
      </c>
      <c r="BS353" s="26">
        <v>2.2499999999999999E-2</v>
      </c>
      <c r="BT353" s="26">
        <v>0.17</v>
      </c>
      <c r="BU353" s="26">
        <v>0.94</v>
      </c>
      <c r="BV353" s="26">
        <v>0.02</v>
      </c>
      <c r="BW353" s="26">
        <v>0.13500000000000001</v>
      </c>
      <c r="BX353" s="26">
        <v>0.90500000000000003</v>
      </c>
      <c r="BY353" s="26">
        <v>0.01</v>
      </c>
      <c r="BZ353" s="26">
        <v>0.14499999999999999</v>
      </c>
      <c r="CA353" s="26">
        <v>0.87</v>
      </c>
      <c r="CB353" s="26">
        <v>0.01</v>
      </c>
      <c r="CC353" s="26">
        <v>0.11</v>
      </c>
      <c r="CD353" s="26">
        <v>0.75249999999999995</v>
      </c>
      <c r="CE353" s="26">
        <v>0.06</v>
      </c>
      <c r="CF353" s="26">
        <v>0.26</v>
      </c>
      <c r="CG353" s="26">
        <v>1.2549999999999999</v>
      </c>
      <c r="CH353" s="26">
        <v>5.2499999999999998E-2</v>
      </c>
      <c r="CI353" s="26">
        <v>0.3</v>
      </c>
      <c r="CJ353" s="26">
        <v>1.0925</v>
      </c>
    </row>
    <row r="354" spans="1:88" x14ac:dyDescent="0.3">
      <c r="A354" t="s">
        <v>425</v>
      </c>
      <c r="B354" s="26">
        <v>0.06</v>
      </c>
      <c r="C354" s="26">
        <v>0.57499999999999996</v>
      </c>
      <c r="D354" s="26">
        <v>2.2999999999999998</v>
      </c>
      <c r="E354" s="26">
        <v>0.12</v>
      </c>
      <c r="F354" s="26">
        <v>0.39500000000000002</v>
      </c>
      <c r="G354" s="26">
        <v>1.5725</v>
      </c>
      <c r="H354" s="26">
        <v>9.2499999999999999E-2</v>
      </c>
      <c r="I354" s="26">
        <v>0.41</v>
      </c>
      <c r="J354" s="26">
        <v>1.3174999999999999</v>
      </c>
      <c r="K354" s="26">
        <v>1.2500000000000001E-2</v>
      </c>
      <c r="L354" s="26">
        <v>0.19500000000000001</v>
      </c>
      <c r="M354" s="26">
        <v>1.155</v>
      </c>
      <c r="N354" s="26">
        <v>0.01</v>
      </c>
      <c r="O354" s="26">
        <v>0.18</v>
      </c>
      <c r="P354" s="26">
        <v>0.92249999999999999</v>
      </c>
      <c r="Q354" s="26">
        <v>9.2499999999999999E-2</v>
      </c>
      <c r="R354" s="26">
        <v>0.315</v>
      </c>
      <c r="S354" s="26">
        <v>1.17</v>
      </c>
      <c r="T354" s="26">
        <v>9.2499999999999999E-2</v>
      </c>
      <c r="U354" s="26">
        <v>0.30499999999999999</v>
      </c>
      <c r="V354" s="26">
        <v>1.1399999999999999</v>
      </c>
      <c r="W354" s="26">
        <v>0.1</v>
      </c>
      <c r="X354" s="26">
        <v>0.27500000000000002</v>
      </c>
      <c r="Y354" s="26">
        <v>1.0449999999999999</v>
      </c>
      <c r="Z354" s="26">
        <v>8.2500000000000004E-2</v>
      </c>
      <c r="AA354" s="26">
        <v>0.27500000000000002</v>
      </c>
      <c r="AB354" s="26">
        <v>0.91500000000000004</v>
      </c>
      <c r="AC354" s="26">
        <v>0</v>
      </c>
      <c r="AD354" s="26">
        <v>0.4</v>
      </c>
      <c r="AE354" s="26">
        <v>1.7975000000000001</v>
      </c>
      <c r="AF354" s="26">
        <v>0</v>
      </c>
      <c r="AG354" s="26">
        <v>0.45</v>
      </c>
      <c r="AH354" s="26">
        <v>1.77</v>
      </c>
      <c r="AI354" s="26">
        <v>0</v>
      </c>
      <c r="AJ354" s="26">
        <v>0.44</v>
      </c>
      <c r="AK354" s="26">
        <v>1.615</v>
      </c>
      <c r="AL354" s="26">
        <v>0</v>
      </c>
      <c r="AM354" s="26">
        <v>0.43</v>
      </c>
      <c r="AN354" s="26">
        <v>1.5825</v>
      </c>
      <c r="AO354" s="26">
        <v>0</v>
      </c>
      <c r="AP354" s="26">
        <v>0.29499999999999998</v>
      </c>
      <c r="AQ354" s="26">
        <v>1.1950000000000001</v>
      </c>
      <c r="AR354" s="26">
        <v>0</v>
      </c>
      <c r="AS354" s="26">
        <v>0.155</v>
      </c>
      <c r="AT354" s="26">
        <v>2.9649999999999999</v>
      </c>
      <c r="AU354" s="26">
        <v>0</v>
      </c>
      <c r="AV354" s="26">
        <v>0.125</v>
      </c>
      <c r="AW354" s="26">
        <v>2.2475000000000001</v>
      </c>
      <c r="AX354" s="26">
        <v>0</v>
      </c>
      <c r="AY354" s="26">
        <v>0.28000000000000003</v>
      </c>
      <c r="AZ354" s="26">
        <v>1.3125</v>
      </c>
      <c r="BA354" s="26">
        <v>0</v>
      </c>
      <c r="BB354" s="26">
        <v>0.27500000000000002</v>
      </c>
      <c r="BC354" s="26">
        <v>1.2925</v>
      </c>
      <c r="BD354" s="26">
        <v>0</v>
      </c>
      <c r="BE354" s="26">
        <v>0</v>
      </c>
      <c r="BF354" s="26">
        <v>0.72250000000000003</v>
      </c>
      <c r="BG354" s="26">
        <v>2.5000000000000001E-3</v>
      </c>
      <c r="BH354" s="26">
        <v>0.27500000000000002</v>
      </c>
      <c r="BI354" s="26">
        <v>1.2124999999999999</v>
      </c>
      <c r="BJ354" s="26">
        <v>0</v>
      </c>
      <c r="BK354" s="26">
        <v>0.245</v>
      </c>
      <c r="BL354" s="26">
        <v>0.96499999999999997</v>
      </c>
      <c r="BM354" s="26">
        <v>2.5000000000000001E-3</v>
      </c>
      <c r="BN354" s="26">
        <v>0.22500000000000001</v>
      </c>
      <c r="BO354" s="26">
        <v>1.0249999999999999</v>
      </c>
      <c r="BP354" s="26">
        <v>0.02</v>
      </c>
      <c r="BQ354" s="26">
        <v>0.23499999999999999</v>
      </c>
      <c r="BR354" s="26">
        <v>0.74750000000000005</v>
      </c>
      <c r="BS354" s="26">
        <v>2.2499999999999999E-2</v>
      </c>
      <c r="BT354" s="26">
        <v>0.14499999999999999</v>
      </c>
      <c r="BU354" s="26">
        <v>0.48249999999999998</v>
      </c>
      <c r="BV354" s="26">
        <v>3.2500000000000001E-2</v>
      </c>
      <c r="BW354" s="26">
        <v>0.13</v>
      </c>
      <c r="BX354" s="26">
        <v>0.52</v>
      </c>
      <c r="BY354" s="26">
        <v>2.2499999999999999E-2</v>
      </c>
      <c r="BZ354" s="26">
        <v>0.12</v>
      </c>
      <c r="CA354" s="26">
        <v>0.36749999999999999</v>
      </c>
      <c r="CB354" s="26">
        <v>0.02</v>
      </c>
      <c r="CC354" s="26">
        <v>0.105</v>
      </c>
      <c r="CD354" s="26">
        <v>0.33</v>
      </c>
      <c r="CE354" s="26">
        <v>7.4999999999999997E-2</v>
      </c>
      <c r="CF354" s="26">
        <v>0.28999999999999998</v>
      </c>
      <c r="CG354" s="26">
        <v>0.95250000000000001</v>
      </c>
      <c r="CH354" s="26">
        <v>0.105</v>
      </c>
      <c r="CI354" s="26">
        <v>0.27</v>
      </c>
      <c r="CJ354" s="26">
        <v>0.71499999999999997</v>
      </c>
    </row>
    <row r="355" spans="1:88" x14ac:dyDescent="0.3">
      <c r="A355" t="s">
        <v>426</v>
      </c>
      <c r="B355" s="26">
        <v>5.2499999999999998E-2</v>
      </c>
      <c r="C355" s="26">
        <v>0.68</v>
      </c>
      <c r="D355" s="26">
        <v>2.2799999999999998</v>
      </c>
      <c r="E355" s="26">
        <v>4.4999999999999998E-2</v>
      </c>
      <c r="F355" s="26">
        <v>0.44</v>
      </c>
      <c r="G355" s="26">
        <v>1.53</v>
      </c>
      <c r="H355" s="26">
        <v>4.2500000000000003E-2</v>
      </c>
      <c r="I355" s="26">
        <v>0.38500000000000001</v>
      </c>
      <c r="J355" s="26">
        <v>1.2324999999999999</v>
      </c>
      <c r="K355" s="26">
        <v>0</v>
      </c>
      <c r="L355" s="26">
        <v>9.5000000000000001E-2</v>
      </c>
      <c r="M355" s="26">
        <v>0.54</v>
      </c>
      <c r="N355" s="26">
        <v>0</v>
      </c>
      <c r="O355" s="26">
        <v>9.5000000000000001E-2</v>
      </c>
      <c r="P355" s="26">
        <v>0.52249999999999996</v>
      </c>
      <c r="Q355" s="26">
        <v>0.03</v>
      </c>
      <c r="R355" s="26">
        <v>0.28000000000000003</v>
      </c>
      <c r="S355" s="26">
        <v>0.9425</v>
      </c>
      <c r="T355" s="26">
        <v>0.03</v>
      </c>
      <c r="U355" s="26">
        <v>0.28000000000000003</v>
      </c>
      <c r="V355" s="26">
        <v>0.91500000000000004</v>
      </c>
      <c r="W355" s="26">
        <v>2.2499999999999999E-2</v>
      </c>
      <c r="X355" s="26">
        <v>0.22</v>
      </c>
      <c r="Y355" s="26">
        <v>0.82750000000000001</v>
      </c>
      <c r="Z355" s="26">
        <v>0.03</v>
      </c>
      <c r="AA355" s="26">
        <v>0.22</v>
      </c>
      <c r="AB355" s="26">
        <v>0.72</v>
      </c>
      <c r="AC355" s="26">
        <v>0</v>
      </c>
      <c r="AD355" s="26">
        <v>0.19500000000000001</v>
      </c>
      <c r="AE355" s="26">
        <v>1.6775</v>
      </c>
      <c r="AF355" s="26">
        <v>0</v>
      </c>
      <c r="AG355" s="26">
        <v>0.22</v>
      </c>
      <c r="AH355" s="26">
        <v>1.5375000000000001</v>
      </c>
      <c r="AI355" s="26">
        <v>0</v>
      </c>
      <c r="AJ355" s="26">
        <v>0.19500000000000001</v>
      </c>
      <c r="AK355" s="26">
        <v>1.4675</v>
      </c>
      <c r="AL355" s="26">
        <v>0</v>
      </c>
      <c r="AM355" s="26">
        <v>0.185</v>
      </c>
      <c r="AN355" s="26">
        <v>1.4275</v>
      </c>
      <c r="AO355" s="26">
        <v>0</v>
      </c>
      <c r="AP355" s="26">
        <v>0.14499999999999999</v>
      </c>
      <c r="AQ355" s="26">
        <v>1.0175000000000001</v>
      </c>
      <c r="AR355" s="26">
        <v>0</v>
      </c>
      <c r="AS355" s="26">
        <v>5.0000000000000001E-3</v>
      </c>
      <c r="AT355" s="26">
        <v>1.7475000000000001</v>
      </c>
      <c r="AU355" s="26">
        <v>0</v>
      </c>
      <c r="AV355" s="26">
        <v>0.01</v>
      </c>
      <c r="AW355" s="26">
        <v>1.1950000000000001</v>
      </c>
      <c r="AX355" s="26">
        <v>0</v>
      </c>
      <c r="AY355" s="26">
        <v>0.15</v>
      </c>
      <c r="AZ355" s="26">
        <v>1.0900000000000001</v>
      </c>
      <c r="BA355" s="26">
        <v>0</v>
      </c>
      <c r="BB355" s="26">
        <v>0.14000000000000001</v>
      </c>
      <c r="BC355" s="26">
        <v>1.085</v>
      </c>
      <c r="BD355" s="26">
        <v>0</v>
      </c>
      <c r="BE355" s="26">
        <v>0</v>
      </c>
      <c r="BF355" s="26">
        <v>0.58250000000000002</v>
      </c>
      <c r="BG355" s="26">
        <v>0</v>
      </c>
      <c r="BH355" s="26">
        <v>0.14000000000000001</v>
      </c>
      <c r="BI355" s="26">
        <v>0.91749999999999998</v>
      </c>
      <c r="BJ355" s="26">
        <v>0</v>
      </c>
      <c r="BK355" s="26">
        <v>0.13</v>
      </c>
      <c r="BL355" s="26">
        <v>0.70250000000000001</v>
      </c>
      <c r="BM355" s="26">
        <v>0</v>
      </c>
      <c r="BN355" s="26">
        <v>0.115</v>
      </c>
      <c r="BO355" s="26">
        <v>0.7</v>
      </c>
      <c r="BP355" s="26">
        <v>0.04</v>
      </c>
      <c r="BQ355" s="26">
        <v>0.19500000000000001</v>
      </c>
      <c r="BR355" s="26">
        <v>0.72750000000000004</v>
      </c>
      <c r="BS355" s="26">
        <v>0.02</v>
      </c>
      <c r="BT355" s="26">
        <v>0.125</v>
      </c>
      <c r="BU355" s="26">
        <v>0.58750000000000002</v>
      </c>
      <c r="BV355" s="26">
        <v>0.02</v>
      </c>
      <c r="BW355" s="26">
        <v>0.11</v>
      </c>
      <c r="BX355" s="26">
        <v>0.47499999999999998</v>
      </c>
      <c r="BY355" s="26">
        <v>0.02</v>
      </c>
      <c r="BZ355" s="26">
        <v>0.09</v>
      </c>
      <c r="CA355" s="26">
        <v>0.33</v>
      </c>
      <c r="CB355" s="26">
        <v>0.02</v>
      </c>
      <c r="CC355" s="26">
        <v>0.06</v>
      </c>
      <c r="CD355" s="26">
        <v>0.36749999999999999</v>
      </c>
      <c r="CE355" s="26">
        <v>5.2499999999999998E-2</v>
      </c>
      <c r="CF355" s="26">
        <v>0.22500000000000001</v>
      </c>
      <c r="CG355" s="26">
        <v>0.67249999999999999</v>
      </c>
      <c r="CH355" s="26">
        <v>0.04</v>
      </c>
      <c r="CI355" s="26">
        <v>0.24</v>
      </c>
      <c r="CJ355" s="26">
        <v>0.61</v>
      </c>
    </row>
    <row r="356" spans="1:88" x14ac:dyDescent="0.3">
      <c r="A356" t="s">
        <v>427</v>
      </c>
      <c r="B356" s="26">
        <v>0.10249999999999999</v>
      </c>
      <c r="C356" s="26">
        <v>0.86</v>
      </c>
      <c r="D356" s="26">
        <v>1.7375</v>
      </c>
      <c r="E356" s="26">
        <v>0.08</v>
      </c>
      <c r="F356" s="26">
        <v>0.495</v>
      </c>
      <c r="G356" s="26">
        <v>1.325</v>
      </c>
      <c r="H356" s="26">
        <v>0.06</v>
      </c>
      <c r="I356" s="26">
        <v>0.42</v>
      </c>
      <c r="J356" s="26">
        <v>1.1399999999999999</v>
      </c>
      <c r="K356" s="26">
        <v>0</v>
      </c>
      <c r="L356" s="26">
        <v>0.14000000000000001</v>
      </c>
      <c r="M356" s="26">
        <v>0.85750000000000004</v>
      </c>
      <c r="N356" s="26">
        <v>0</v>
      </c>
      <c r="O356" s="26">
        <v>0.1</v>
      </c>
      <c r="P356" s="26">
        <v>0.75249999999999995</v>
      </c>
      <c r="Q356" s="26">
        <v>5.2499999999999998E-2</v>
      </c>
      <c r="R356" s="26">
        <v>0.33</v>
      </c>
      <c r="S356" s="26">
        <v>0.79249999999999998</v>
      </c>
      <c r="T356" s="26">
        <v>0.05</v>
      </c>
      <c r="U356" s="26">
        <v>0.32500000000000001</v>
      </c>
      <c r="V356" s="26">
        <v>0.77500000000000002</v>
      </c>
      <c r="W356" s="26">
        <v>5.5E-2</v>
      </c>
      <c r="X356" s="26">
        <v>0.26</v>
      </c>
      <c r="Y356" s="26">
        <v>0.68500000000000005</v>
      </c>
      <c r="Z356" s="26">
        <v>4.4999999999999998E-2</v>
      </c>
      <c r="AA356" s="26">
        <v>0.245</v>
      </c>
      <c r="AB356" s="26">
        <v>0.72</v>
      </c>
      <c r="AC356" s="26">
        <v>0</v>
      </c>
      <c r="AD356" s="26">
        <v>8.5000000000000006E-2</v>
      </c>
      <c r="AE356" s="26">
        <v>1.67</v>
      </c>
      <c r="AF356" s="26">
        <v>0</v>
      </c>
      <c r="AG356" s="26">
        <v>0.115</v>
      </c>
      <c r="AH356" s="26">
        <v>1.5925</v>
      </c>
      <c r="AI356" s="26">
        <v>0</v>
      </c>
      <c r="AJ356" s="26">
        <v>0.1</v>
      </c>
      <c r="AK356" s="26">
        <v>1.34</v>
      </c>
      <c r="AL356" s="26">
        <v>0</v>
      </c>
      <c r="AM356" s="26">
        <v>0.1</v>
      </c>
      <c r="AN356" s="26">
        <v>1.3049999999999999</v>
      </c>
      <c r="AO356" s="26">
        <v>0</v>
      </c>
      <c r="AP356" s="26">
        <v>6.5000000000000002E-2</v>
      </c>
      <c r="AQ356" s="26">
        <v>0.92749999999999999</v>
      </c>
      <c r="AR356" s="26">
        <v>0</v>
      </c>
      <c r="AS356" s="26">
        <v>0.03</v>
      </c>
      <c r="AT356" s="26">
        <v>1.2625</v>
      </c>
      <c r="AU356" s="26">
        <v>0</v>
      </c>
      <c r="AV356" s="26">
        <v>0.03</v>
      </c>
      <c r="AW356" s="26">
        <v>0.97</v>
      </c>
      <c r="AX356" s="26">
        <v>2.5000000000000001E-3</v>
      </c>
      <c r="AY356" s="26">
        <v>0.08</v>
      </c>
      <c r="AZ356" s="26">
        <v>0.86750000000000005</v>
      </c>
      <c r="BA356" s="26">
        <v>2.5000000000000001E-3</v>
      </c>
      <c r="BB356" s="26">
        <v>0.08</v>
      </c>
      <c r="BC356" s="26">
        <v>0.85750000000000004</v>
      </c>
      <c r="BD356" s="26">
        <v>0</v>
      </c>
      <c r="BE356" s="26">
        <v>0</v>
      </c>
      <c r="BF356" s="26">
        <v>0.14249999999999999</v>
      </c>
      <c r="BG356" s="26">
        <v>0.01</v>
      </c>
      <c r="BH356" s="26">
        <v>0.08</v>
      </c>
      <c r="BI356" s="26">
        <v>0.76</v>
      </c>
      <c r="BJ356" s="26">
        <v>0.01</v>
      </c>
      <c r="BK356" s="26">
        <v>9.5000000000000001E-2</v>
      </c>
      <c r="BL356" s="26">
        <v>0.52500000000000002</v>
      </c>
      <c r="BM356" s="26">
        <v>0.01</v>
      </c>
      <c r="BN356" s="26">
        <v>0.08</v>
      </c>
      <c r="BO356" s="26">
        <v>0.58750000000000002</v>
      </c>
      <c r="BP356" s="26">
        <v>0.03</v>
      </c>
      <c r="BQ356" s="26">
        <v>0.23</v>
      </c>
      <c r="BR356" s="26">
        <v>0.70499999999999996</v>
      </c>
      <c r="BS356" s="26">
        <v>0.02</v>
      </c>
      <c r="BT356" s="26">
        <v>0.16</v>
      </c>
      <c r="BU356" s="26">
        <v>0.48249999999999998</v>
      </c>
      <c r="BV356" s="26">
        <v>0.02</v>
      </c>
      <c r="BW356" s="26">
        <v>0.14000000000000001</v>
      </c>
      <c r="BX356" s="26">
        <v>0.375</v>
      </c>
      <c r="BY356" s="26">
        <v>0.02</v>
      </c>
      <c r="BZ356" s="26">
        <v>0.115</v>
      </c>
      <c r="CA356" s="26">
        <v>0.34749999999999998</v>
      </c>
      <c r="CB356" s="26">
        <v>0.01</v>
      </c>
      <c r="CC356" s="26">
        <v>9.5000000000000001E-2</v>
      </c>
      <c r="CD356" s="26">
        <v>0.34</v>
      </c>
      <c r="CE356" s="26">
        <v>0.03</v>
      </c>
      <c r="CF356" s="26">
        <v>0.18</v>
      </c>
      <c r="CG356" s="26">
        <v>0.8175</v>
      </c>
      <c r="CH356" s="26">
        <v>0.03</v>
      </c>
      <c r="CI356" s="26">
        <v>0.2</v>
      </c>
      <c r="CJ356" s="26">
        <v>0.72</v>
      </c>
    </row>
    <row r="357" spans="1:88" x14ac:dyDescent="0.3">
      <c r="A357" t="s">
        <v>428</v>
      </c>
      <c r="B357" s="26">
        <v>5.5E-2</v>
      </c>
      <c r="C357" s="26">
        <v>0.69499999999999995</v>
      </c>
      <c r="D357" s="26">
        <v>2.0775000000000001</v>
      </c>
      <c r="E357" s="26">
        <v>6.25E-2</v>
      </c>
      <c r="F357" s="26">
        <v>0.71499999999999997</v>
      </c>
      <c r="G357" s="26">
        <v>1.7749999999999999</v>
      </c>
      <c r="H357" s="26">
        <v>5.2499999999999998E-2</v>
      </c>
      <c r="I357" s="26">
        <v>0.68500000000000005</v>
      </c>
      <c r="J357" s="26">
        <v>1.69</v>
      </c>
      <c r="K357" s="26">
        <v>0</v>
      </c>
      <c r="L357" s="26">
        <v>0.2</v>
      </c>
      <c r="M357" s="26">
        <v>1.0225</v>
      </c>
      <c r="N357" s="26">
        <v>2.5000000000000001E-3</v>
      </c>
      <c r="O357" s="26">
        <v>0.17499999999999999</v>
      </c>
      <c r="P357" s="26">
        <v>0.92249999999999999</v>
      </c>
      <c r="Q357" s="26">
        <v>4.2500000000000003E-2</v>
      </c>
      <c r="R357" s="26">
        <v>0.53</v>
      </c>
      <c r="S357" s="26">
        <v>1.3674999999999999</v>
      </c>
      <c r="T357" s="26">
        <v>4.2500000000000003E-2</v>
      </c>
      <c r="U357" s="26">
        <v>0.51500000000000001</v>
      </c>
      <c r="V357" s="26">
        <v>1.34</v>
      </c>
      <c r="W357" s="26">
        <v>3.2500000000000001E-2</v>
      </c>
      <c r="X357" s="26">
        <v>0.41</v>
      </c>
      <c r="Y357" s="26">
        <v>1.2450000000000001</v>
      </c>
      <c r="Z357" s="26">
        <v>0.03</v>
      </c>
      <c r="AA357" s="26">
        <v>0.33500000000000002</v>
      </c>
      <c r="AB357" s="26">
        <v>0.99750000000000005</v>
      </c>
      <c r="AC357" s="26">
        <v>0</v>
      </c>
      <c r="AD357" s="26">
        <v>0.125</v>
      </c>
      <c r="AE357" s="26">
        <v>1.5549999999999999</v>
      </c>
      <c r="AF357" s="26">
        <v>0</v>
      </c>
      <c r="AG357" s="26">
        <v>0.115</v>
      </c>
      <c r="AH357" s="26">
        <v>1.52</v>
      </c>
      <c r="AI357" s="26">
        <v>0</v>
      </c>
      <c r="AJ357" s="26">
        <v>9.5000000000000001E-2</v>
      </c>
      <c r="AK357" s="26">
        <v>1.4650000000000001</v>
      </c>
      <c r="AL357" s="26">
        <v>0</v>
      </c>
      <c r="AM357" s="26">
        <v>0.09</v>
      </c>
      <c r="AN357" s="26">
        <v>1.425</v>
      </c>
      <c r="AO357" s="26">
        <v>2.5000000000000001E-3</v>
      </c>
      <c r="AP357" s="26">
        <v>0.1</v>
      </c>
      <c r="AQ357" s="26">
        <v>1.3274999999999999</v>
      </c>
      <c r="AR357" s="26">
        <v>0</v>
      </c>
      <c r="AS357" s="26">
        <v>7.4999999999999997E-2</v>
      </c>
      <c r="AT357" s="26">
        <v>1.8025</v>
      </c>
      <c r="AU357" s="26">
        <v>0</v>
      </c>
      <c r="AV357" s="26">
        <v>5.5E-2</v>
      </c>
      <c r="AW357" s="26">
        <v>1.1775</v>
      </c>
      <c r="AX357" s="26">
        <v>0.01</v>
      </c>
      <c r="AY357" s="26">
        <v>0.13500000000000001</v>
      </c>
      <c r="AZ357" s="26">
        <v>1.44</v>
      </c>
      <c r="BA357" s="26">
        <v>0.01</v>
      </c>
      <c r="BB357" s="26">
        <v>0.13500000000000001</v>
      </c>
      <c r="BC357" s="26">
        <v>1.4125000000000001</v>
      </c>
      <c r="BD357" s="26">
        <v>0</v>
      </c>
      <c r="BE357" s="26">
        <v>0</v>
      </c>
      <c r="BF357" s="26">
        <v>0.53500000000000003</v>
      </c>
      <c r="BG357" s="26">
        <v>0.01</v>
      </c>
      <c r="BH357" s="26">
        <v>0.125</v>
      </c>
      <c r="BI357" s="26">
        <v>1.2625</v>
      </c>
      <c r="BJ357" s="26">
        <v>0.01</v>
      </c>
      <c r="BK357" s="26">
        <v>9.5000000000000001E-2</v>
      </c>
      <c r="BL357" s="26">
        <v>0.80249999999999999</v>
      </c>
      <c r="BM357" s="26">
        <v>0.01</v>
      </c>
      <c r="BN357" s="26">
        <v>0.11</v>
      </c>
      <c r="BO357" s="26">
        <v>0.94750000000000001</v>
      </c>
      <c r="BP357" s="26">
        <v>3.2500000000000001E-2</v>
      </c>
      <c r="BQ357" s="26">
        <v>0.23</v>
      </c>
      <c r="BR357" s="26">
        <v>0.88249999999999995</v>
      </c>
      <c r="BS357" s="26">
        <v>2.2499999999999999E-2</v>
      </c>
      <c r="BT357" s="26">
        <v>0.14499999999999999</v>
      </c>
      <c r="BU357" s="26">
        <v>0.52500000000000002</v>
      </c>
      <c r="BV357" s="26">
        <v>0.02</v>
      </c>
      <c r="BW357" s="26">
        <v>0.14000000000000001</v>
      </c>
      <c r="BX357" s="26">
        <v>0.55000000000000004</v>
      </c>
      <c r="BY357" s="26">
        <v>0.02</v>
      </c>
      <c r="BZ357" s="26">
        <v>0.105</v>
      </c>
      <c r="CA357" s="26">
        <v>0.45</v>
      </c>
      <c r="CB357" s="26">
        <v>0.02</v>
      </c>
      <c r="CC357" s="26">
        <v>0.08</v>
      </c>
      <c r="CD357" s="26">
        <v>0.3125</v>
      </c>
      <c r="CE357" s="26">
        <v>0.05</v>
      </c>
      <c r="CF357" s="26">
        <v>0.25</v>
      </c>
      <c r="CG357" s="26">
        <v>0.73</v>
      </c>
      <c r="CH357" s="26">
        <v>0.04</v>
      </c>
      <c r="CI357" s="26">
        <v>0.22</v>
      </c>
      <c r="CJ357" s="26">
        <v>0.51500000000000001</v>
      </c>
    </row>
    <row r="358" spans="1:88" x14ac:dyDescent="0.3">
      <c r="A358" t="s">
        <v>128</v>
      </c>
      <c r="B358" s="26">
        <v>0.01</v>
      </c>
      <c r="C358" s="26">
        <v>0.46500000000000002</v>
      </c>
      <c r="D358" s="26">
        <v>1.8325</v>
      </c>
      <c r="E358" s="26">
        <v>3.2500000000000001E-2</v>
      </c>
      <c r="F358" s="26">
        <v>0.33</v>
      </c>
      <c r="G358" s="26">
        <v>1.42</v>
      </c>
      <c r="H358" s="26">
        <v>2.5000000000000001E-2</v>
      </c>
      <c r="I358" s="26">
        <v>0.32</v>
      </c>
      <c r="J358" s="26">
        <v>1.21</v>
      </c>
      <c r="K358" s="26">
        <v>0</v>
      </c>
      <c r="L358" s="26">
        <v>0.09</v>
      </c>
      <c r="M358" s="26">
        <v>1.0249999999999999</v>
      </c>
      <c r="N358" s="26">
        <v>0</v>
      </c>
      <c r="O358" s="26">
        <v>0.13500000000000001</v>
      </c>
      <c r="P358" s="26">
        <v>0.76500000000000001</v>
      </c>
      <c r="Q358" s="26">
        <v>4.2500000000000003E-2</v>
      </c>
      <c r="R358" s="26">
        <v>0.3</v>
      </c>
      <c r="S358" s="26">
        <v>1.0125</v>
      </c>
      <c r="T358" s="26">
        <v>4.2500000000000003E-2</v>
      </c>
      <c r="U358" s="26">
        <v>0.29499999999999998</v>
      </c>
      <c r="V358" s="26">
        <v>0.995</v>
      </c>
      <c r="W358" s="26">
        <v>4.2500000000000003E-2</v>
      </c>
      <c r="X358" s="26">
        <v>0.24</v>
      </c>
      <c r="Y358" s="26">
        <v>0.87749999999999995</v>
      </c>
      <c r="Z358" s="26">
        <v>3.2500000000000001E-2</v>
      </c>
      <c r="AA358" s="26">
        <v>0.24</v>
      </c>
      <c r="AB358" s="26">
        <v>0.79</v>
      </c>
      <c r="AC358" s="26">
        <v>0</v>
      </c>
      <c r="AD358" s="26">
        <v>0.14499999999999999</v>
      </c>
      <c r="AE358" s="26">
        <v>1.43</v>
      </c>
      <c r="AF358" s="26">
        <v>0</v>
      </c>
      <c r="AG358" s="26">
        <v>0.14000000000000001</v>
      </c>
      <c r="AH358" s="26">
        <v>1.3325</v>
      </c>
      <c r="AI358" s="26">
        <v>0</v>
      </c>
      <c r="AJ358" s="26">
        <v>0.12</v>
      </c>
      <c r="AK358" s="26">
        <v>1.1200000000000001</v>
      </c>
      <c r="AL358" s="26">
        <v>0</v>
      </c>
      <c r="AM358" s="26">
        <v>0.11</v>
      </c>
      <c r="AN358" s="26">
        <v>1.1025</v>
      </c>
      <c r="AO358" s="26">
        <v>0</v>
      </c>
      <c r="AP358" s="26">
        <v>0.13500000000000001</v>
      </c>
      <c r="AQ358" s="26">
        <v>0.85499999999999998</v>
      </c>
      <c r="AR358" s="26">
        <v>0</v>
      </c>
      <c r="AS358" s="26">
        <v>0.03</v>
      </c>
      <c r="AT358" s="26">
        <v>1.56</v>
      </c>
      <c r="AU358" s="26">
        <v>0</v>
      </c>
      <c r="AV358" s="26">
        <v>0.02</v>
      </c>
      <c r="AW358" s="26">
        <v>0.89500000000000002</v>
      </c>
      <c r="AX358" s="26">
        <v>0</v>
      </c>
      <c r="AY358" s="26">
        <v>0.105</v>
      </c>
      <c r="AZ358" s="26">
        <v>0.93</v>
      </c>
      <c r="BA358" s="26">
        <v>0</v>
      </c>
      <c r="BB358" s="26">
        <v>0.105</v>
      </c>
      <c r="BC358" s="26">
        <v>0.93</v>
      </c>
      <c r="BD358" s="26">
        <v>0</v>
      </c>
      <c r="BE358" s="26">
        <v>0</v>
      </c>
      <c r="BF358" s="26">
        <v>0.33</v>
      </c>
      <c r="BG358" s="26">
        <v>0.01</v>
      </c>
      <c r="BH358" s="26">
        <v>9.5000000000000001E-2</v>
      </c>
      <c r="BI358" s="26">
        <v>0.83</v>
      </c>
      <c r="BJ358" s="26">
        <v>0</v>
      </c>
      <c r="BK358" s="26">
        <v>0.125</v>
      </c>
      <c r="BL358" s="26">
        <v>0.68500000000000005</v>
      </c>
      <c r="BM358" s="26">
        <v>0</v>
      </c>
      <c r="BN358" s="26">
        <v>0.11</v>
      </c>
      <c r="BO358" s="26">
        <v>0.78749999999999998</v>
      </c>
      <c r="BP358" s="26">
        <v>0</v>
      </c>
      <c r="BQ358" s="26">
        <v>0.16</v>
      </c>
      <c r="BR358" s="26">
        <v>0.72</v>
      </c>
      <c r="BS358" s="26">
        <v>2.5000000000000001E-3</v>
      </c>
      <c r="BT358" s="26">
        <v>0.16</v>
      </c>
      <c r="BU358" s="26">
        <v>0.64500000000000002</v>
      </c>
      <c r="BV358" s="26">
        <v>0.01</v>
      </c>
      <c r="BW358" s="26">
        <v>0.125</v>
      </c>
      <c r="BX358" s="26">
        <v>0.52500000000000002</v>
      </c>
      <c r="BY358" s="26">
        <v>0.01</v>
      </c>
      <c r="BZ358" s="26">
        <v>0.14000000000000001</v>
      </c>
      <c r="CA358" s="26">
        <v>0.33500000000000002</v>
      </c>
      <c r="CB358" s="26">
        <v>1.2500000000000001E-2</v>
      </c>
      <c r="CC358" s="26">
        <v>0.1</v>
      </c>
      <c r="CD358" s="26">
        <v>0.19750000000000001</v>
      </c>
      <c r="CE358" s="26">
        <v>0.04</v>
      </c>
      <c r="CF358" s="26">
        <v>0.16</v>
      </c>
      <c r="CG358" s="26">
        <v>0.68</v>
      </c>
      <c r="CH358" s="26">
        <v>5.2499999999999998E-2</v>
      </c>
      <c r="CI358" s="26">
        <v>0.19500000000000001</v>
      </c>
      <c r="CJ358" s="26">
        <v>0.67500000000000004</v>
      </c>
    </row>
    <row r="359" spans="1:88" x14ac:dyDescent="0.3">
      <c r="A359" t="s">
        <v>429</v>
      </c>
      <c r="B359" s="26">
        <v>2.5000000000000001E-3</v>
      </c>
      <c r="C359" s="26">
        <v>0.53</v>
      </c>
      <c r="D359" s="26">
        <v>1.9225000000000001</v>
      </c>
      <c r="E359" s="26">
        <v>0.03</v>
      </c>
      <c r="F359" s="26">
        <v>0.42</v>
      </c>
      <c r="G359" s="26">
        <v>1.5774999999999999</v>
      </c>
      <c r="H359" s="26">
        <v>0.05</v>
      </c>
      <c r="I359" s="26">
        <v>0.375</v>
      </c>
      <c r="J359" s="26">
        <v>1.325</v>
      </c>
      <c r="K359" s="26">
        <v>0</v>
      </c>
      <c r="L359" s="26">
        <v>0.20499999999999999</v>
      </c>
      <c r="M359" s="26">
        <v>1.165</v>
      </c>
      <c r="N359" s="26">
        <v>1.2500000000000001E-2</v>
      </c>
      <c r="O359" s="26">
        <v>0.22</v>
      </c>
      <c r="P359" s="26">
        <v>0.74250000000000005</v>
      </c>
      <c r="Q359" s="26">
        <v>7.2499999999999995E-2</v>
      </c>
      <c r="R359" s="26">
        <v>0.38</v>
      </c>
      <c r="S359" s="26">
        <v>1.3149999999999999</v>
      </c>
      <c r="T359" s="26">
        <v>7.0000000000000007E-2</v>
      </c>
      <c r="U359" s="26">
        <v>0.375</v>
      </c>
      <c r="V359" s="26">
        <v>1.2925</v>
      </c>
      <c r="W359" s="26">
        <v>0.06</v>
      </c>
      <c r="X359" s="26">
        <v>0.3</v>
      </c>
      <c r="Y359" s="26">
        <v>1.18</v>
      </c>
      <c r="Z359" s="26">
        <v>5.2499999999999998E-2</v>
      </c>
      <c r="AA359" s="26">
        <v>0.255</v>
      </c>
      <c r="AB359" s="26">
        <v>1.0149999999999999</v>
      </c>
      <c r="AC359" s="26">
        <v>0</v>
      </c>
      <c r="AD359" s="26">
        <v>9.5000000000000001E-2</v>
      </c>
      <c r="AE359" s="26">
        <v>2.13</v>
      </c>
      <c r="AF359" s="26">
        <v>0</v>
      </c>
      <c r="AG359" s="26">
        <v>0.105</v>
      </c>
      <c r="AH359" s="26">
        <v>2.0150000000000001</v>
      </c>
      <c r="AI359" s="26">
        <v>0</v>
      </c>
      <c r="AJ359" s="26">
        <v>9.5000000000000001E-2</v>
      </c>
      <c r="AK359" s="26">
        <v>1.7075</v>
      </c>
      <c r="AL359" s="26">
        <v>0</v>
      </c>
      <c r="AM359" s="26">
        <v>9.5000000000000001E-2</v>
      </c>
      <c r="AN359" s="26">
        <v>1.6575</v>
      </c>
      <c r="AO359" s="26">
        <v>0</v>
      </c>
      <c r="AP359" s="26">
        <v>9.5000000000000001E-2</v>
      </c>
      <c r="AQ359" s="26">
        <v>1.2775000000000001</v>
      </c>
      <c r="AR359" s="26">
        <v>0</v>
      </c>
      <c r="AS359" s="26">
        <v>0.01</v>
      </c>
      <c r="AT359" s="26">
        <v>2.6425000000000001</v>
      </c>
      <c r="AU359" s="26">
        <v>0</v>
      </c>
      <c r="AV359" s="26">
        <v>0.01</v>
      </c>
      <c r="AW359" s="26">
        <v>2.08</v>
      </c>
      <c r="AX359" s="26">
        <v>0</v>
      </c>
      <c r="AY359" s="26">
        <v>0.13500000000000001</v>
      </c>
      <c r="AZ359" s="26">
        <v>1.415</v>
      </c>
      <c r="BA359" s="26">
        <v>0</v>
      </c>
      <c r="BB359" s="26">
        <v>0.13</v>
      </c>
      <c r="BC359" s="26">
        <v>1.3875</v>
      </c>
      <c r="BD359" s="26">
        <v>0</v>
      </c>
      <c r="BE359" s="26">
        <v>0</v>
      </c>
      <c r="BF359" s="26">
        <v>0.65749999999999997</v>
      </c>
      <c r="BG359" s="26">
        <v>0</v>
      </c>
      <c r="BH359" s="26">
        <v>0.125</v>
      </c>
      <c r="BI359" s="26">
        <v>1.3125</v>
      </c>
      <c r="BJ359" s="26">
        <v>0</v>
      </c>
      <c r="BK359" s="26">
        <v>9.5000000000000001E-2</v>
      </c>
      <c r="BL359" s="26">
        <v>0.92249999999999999</v>
      </c>
      <c r="BM359" s="26">
        <v>0</v>
      </c>
      <c r="BN359" s="26">
        <v>0.09</v>
      </c>
      <c r="BO359" s="26">
        <v>1.1074999999999999</v>
      </c>
      <c r="BP359" s="26">
        <v>0.01</v>
      </c>
      <c r="BQ359" s="26">
        <v>0.23</v>
      </c>
      <c r="BR359" s="26">
        <v>1.24</v>
      </c>
      <c r="BS359" s="26">
        <v>0.02</v>
      </c>
      <c r="BT359" s="26">
        <v>0.155</v>
      </c>
      <c r="BU359" s="26">
        <v>0.84250000000000003</v>
      </c>
      <c r="BV359" s="26">
        <v>0.03</v>
      </c>
      <c r="BW359" s="26">
        <v>0.16</v>
      </c>
      <c r="BX359" s="26">
        <v>0.71</v>
      </c>
      <c r="BY359" s="26">
        <v>2.2499999999999999E-2</v>
      </c>
      <c r="BZ359" s="26">
        <v>0.125</v>
      </c>
      <c r="CA359" s="26">
        <v>0.53749999999999998</v>
      </c>
      <c r="CB359" s="26">
        <v>0.02</v>
      </c>
      <c r="CC359" s="26">
        <v>0.09</v>
      </c>
      <c r="CD359" s="26">
        <v>0.35749999999999998</v>
      </c>
      <c r="CE359" s="26">
        <v>0.05</v>
      </c>
      <c r="CF359" s="26">
        <v>0.17499999999999999</v>
      </c>
      <c r="CG359" s="26">
        <v>0.94</v>
      </c>
      <c r="CH359" s="26">
        <v>0.05</v>
      </c>
      <c r="CI359" s="26">
        <v>0.21</v>
      </c>
      <c r="CJ359" s="26">
        <v>0.71</v>
      </c>
    </row>
    <row r="360" spans="1:88" x14ac:dyDescent="0.3">
      <c r="A360" t="s">
        <v>430</v>
      </c>
      <c r="B360" s="26">
        <v>4.2500000000000003E-2</v>
      </c>
      <c r="C360" s="26">
        <v>0.75</v>
      </c>
      <c r="D360" s="26">
        <v>1.7524999999999999</v>
      </c>
      <c r="E360" s="26">
        <v>4.2500000000000003E-2</v>
      </c>
      <c r="F360" s="26">
        <v>0.58499999999999996</v>
      </c>
      <c r="G360" s="26">
        <v>1.74</v>
      </c>
      <c r="H360" s="26">
        <v>0.04</v>
      </c>
      <c r="I360" s="26">
        <v>0.5</v>
      </c>
      <c r="J360" s="26">
        <v>1.64</v>
      </c>
      <c r="K360" s="26">
        <v>0</v>
      </c>
      <c r="L360" s="26">
        <v>0.22500000000000001</v>
      </c>
      <c r="M360" s="26">
        <v>1.79</v>
      </c>
      <c r="N360" s="26">
        <v>0</v>
      </c>
      <c r="O360" s="26">
        <v>0.23499999999999999</v>
      </c>
      <c r="P360" s="26">
        <v>1.3225</v>
      </c>
      <c r="Q360" s="26">
        <v>7.2499999999999995E-2</v>
      </c>
      <c r="R360" s="26">
        <v>0.34499999999999997</v>
      </c>
      <c r="S360" s="26">
        <v>1.3574999999999999</v>
      </c>
      <c r="T360" s="26">
        <v>7.2499999999999995E-2</v>
      </c>
      <c r="U360" s="26">
        <v>0.33500000000000002</v>
      </c>
      <c r="V360" s="26">
        <v>1.3274999999999999</v>
      </c>
      <c r="W360" s="26">
        <v>5.5E-2</v>
      </c>
      <c r="X360" s="26">
        <v>0.26500000000000001</v>
      </c>
      <c r="Y360" s="26">
        <v>1.2324999999999999</v>
      </c>
      <c r="Z360" s="26">
        <v>4.2500000000000003E-2</v>
      </c>
      <c r="AA360" s="26">
        <v>0.22500000000000001</v>
      </c>
      <c r="AB360" s="26">
        <v>1.0825</v>
      </c>
      <c r="AC360" s="26">
        <v>0</v>
      </c>
      <c r="AD360" s="26">
        <v>0.31</v>
      </c>
      <c r="AE360" s="26">
        <v>2.4674999999999998</v>
      </c>
      <c r="AF360" s="26">
        <v>0</v>
      </c>
      <c r="AG360" s="26">
        <v>0.30499999999999999</v>
      </c>
      <c r="AH360" s="26">
        <v>2.4350000000000001</v>
      </c>
      <c r="AI360" s="26">
        <v>0</v>
      </c>
      <c r="AJ360" s="26">
        <v>0.28000000000000003</v>
      </c>
      <c r="AK360" s="26">
        <v>2.1974999999999998</v>
      </c>
      <c r="AL360" s="26">
        <v>0</v>
      </c>
      <c r="AM360" s="26">
        <v>0.27500000000000002</v>
      </c>
      <c r="AN360" s="26">
        <v>2.145</v>
      </c>
      <c r="AO360" s="26">
        <v>0</v>
      </c>
      <c r="AP360" s="26">
        <v>0.24</v>
      </c>
      <c r="AQ360" s="26">
        <v>1.845</v>
      </c>
      <c r="AR360" s="26">
        <v>0</v>
      </c>
      <c r="AS360" s="26">
        <v>0.05</v>
      </c>
      <c r="AT360" s="26">
        <v>3.8450000000000002</v>
      </c>
      <c r="AU360" s="26">
        <v>0</v>
      </c>
      <c r="AV360" s="26">
        <v>0.03</v>
      </c>
      <c r="AW360" s="26">
        <v>3.4849999999999999</v>
      </c>
      <c r="AX360" s="26">
        <v>2.5000000000000001E-3</v>
      </c>
      <c r="AY360" s="26">
        <v>0.18</v>
      </c>
      <c r="AZ360" s="26">
        <v>2.2524999999999999</v>
      </c>
      <c r="BA360" s="26">
        <v>2.5000000000000001E-3</v>
      </c>
      <c r="BB360" s="26">
        <v>0.18</v>
      </c>
      <c r="BC360" s="26">
        <v>2.2174999999999998</v>
      </c>
      <c r="BD360" s="26">
        <v>0</v>
      </c>
      <c r="BE360" s="26">
        <v>0.03</v>
      </c>
      <c r="BF360" s="26">
        <v>1.9025000000000001</v>
      </c>
      <c r="BG360" s="26">
        <v>2.5000000000000001E-3</v>
      </c>
      <c r="BH360" s="26">
        <v>0.19</v>
      </c>
      <c r="BI360" s="26">
        <v>2.0575000000000001</v>
      </c>
      <c r="BJ360" s="26">
        <v>2.5000000000000001E-3</v>
      </c>
      <c r="BK360" s="26">
        <v>0.22</v>
      </c>
      <c r="BL360" s="26">
        <v>1.63</v>
      </c>
      <c r="BM360" s="26">
        <v>0</v>
      </c>
      <c r="BN360" s="26">
        <v>0.245</v>
      </c>
      <c r="BO360" s="26">
        <v>1.8</v>
      </c>
      <c r="BP360" s="26">
        <v>1.2500000000000001E-2</v>
      </c>
      <c r="BQ360" s="26">
        <v>0.25</v>
      </c>
      <c r="BR360" s="26">
        <v>1.0024999999999999</v>
      </c>
      <c r="BS360" s="26">
        <v>2.2499999999999999E-2</v>
      </c>
      <c r="BT360" s="26">
        <v>0.22</v>
      </c>
      <c r="BU360" s="26">
        <v>0.87250000000000005</v>
      </c>
      <c r="BV360" s="26">
        <v>0.02</v>
      </c>
      <c r="BW360" s="26">
        <v>0.17</v>
      </c>
      <c r="BX360" s="26">
        <v>0.72250000000000003</v>
      </c>
      <c r="BY360" s="26">
        <v>0.02</v>
      </c>
      <c r="BZ360" s="26">
        <v>0.14000000000000001</v>
      </c>
      <c r="CA360" s="26">
        <v>0.52</v>
      </c>
      <c r="CB360" s="26">
        <v>0.02</v>
      </c>
      <c r="CC360" s="26">
        <v>0.125</v>
      </c>
      <c r="CD360" s="26">
        <v>0.5</v>
      </c>
      <c r="CE360" s="26">
        <v>3.2500000000000001E-2</v>
      </c>
      <c r="CF360" s="26">
        <v>0.42</v>
      </c>
      <c r="CG360" s="26">
        <v>1.5425</v>
      </c>
      <c r="CH360" s="26">
        <v>5.2499999999999998E-2</v>
      </c>
      <c r="CI360" s="26">
        <v>0.28499999999999998</v>
      </c>
      <c r="CJ360" s="26">
        <v>1.1850000000000001</v>
      </c>
    </row>
    <row r="361" spans="1:88" x14ac:dyDescent="0.3">
      <c r="A361" t="s">
        <v>431</v>
      </c>
      <c r="B361" s="26">
        <v>0.02</v>
      </c>
      <c r="C361" s="26">
        <v>0.64500000000000002</v>
      </c>
      <c r="D361" s="26">
        <v>2.8250000000000002</v>
      </c>
      <c r="E361" s="26">
        <v>4.2500000000000003E-2</v>
      </c>
      <c r="F361" s="26">
        <v>0.5</v>
      </c>
      <c r="G361" s="26">
        <v>1.7524999999999999</v>
      </c>
      <c r="H361" s="26">
        <v>0.06</v>
      </c>
      <c r="I361" s="26">
        <v>0.42499999999999999</v>
      </c>
      <c r="J361" s="26">
        <v>1.405</v>
      </c>
      <c r="K361" s="26">
        <v>0</v>
      </c>
      <c r="L361" s="26">
        <v>0.2</v>
      </c>
      <c r="M361" s="26">
        <v>0.8075</v>
      </c>
      <c r="N361" s="26">
        <v>2.5000000000000001E-3</v>
      </c>
      <c r="O361" s="26">
        <v>0.14000000000000001</v>
      </c>
      <c r="P361" s="26">
        <v>0.61</v>
      </c>
      <c r="Q361" s="26">
        <v>7.0000000000000007E-2</v>
      </c>
      <c r="R361" s="26">
        <v>0.36499999999999999</v>
      </c>
      <c r="S361" s="26">
        <v>1.0575000000000001</v>
      </c>
      <c r="T361" s="26">
        <v>7.0000000000000007E-2</v>
      </c>
      <c r="U361" s="26">
        <v>0.36</v>
      </c>
      <c r="V361" s="26">
        <v>1.0275000000000001</v>
      </c>
      <c r="W361" s="26">
        <v>5.2499999999999998E-2</v>
      </c>
      <c r="X361" s="26">
        <v>0.28499999999999998</v>
      </c>
      <c r="Y361" s="26">
        <v>0.88749999999999996</v>
      </c>
      <c r="Z361" s="26">
        <v>4.2500000000000003E-2</v>
      </c>
      <c r="AA361" s="26">
        <v>0.24</v>
      </c>
      <c r="AB361" s="26">
        <v>0.71250000000000002</v>
      </c>
      <c r="AC361" s="26">
        <v>0</v>
      </c>
      <c r="AD361" s="26">
        <v>0.19</v>
      </c>
      <c r="AE361" s="26">
        <v>1.3825000000000001</v>
      </c>
      <c r="AF361" s="26">
        <v>0</v>
      </c>
      <c r="AG361" s="26">
        <v>0.22</v>
      </c>
      <c r="AH361" s="26">
        <v>1.375</v>
      </c>
      <c r="AI361" s="26">
        <v>0</v>
      </c>
      <c r="AJ361" s="26">
        <v>0.22500000000000001</v>
      </c>
      <c r="AK361" s="26">
        <v>1.2324999999999999</v>
      </c>
      <c r="AL361" s="26">
        <v>0</v>
      </c>
      <c r="AM361" s="26">
        <v>0.23</v>
      </c>
      <c r="AN361" s="26">
        <v>1.2350000000000001</v>
      </c>
      <c r="AO361" s="26">
        <v>0</v>
      </c>
      <c r="AP361" s="26">
        <v>0.20499999999999999</v>
      </c>
      <c r="AQ361" s="26">
        <v>0.94</v>
      </c>
      <c r="AR361" s="26">
        <v>0</v>
      </c>
      <c r="AS361" s="26">
        <v>0.02</v>
      </c>
      <c r="AT361" s="26">
        <v>0.79749999999999999</v>
      </c>
      <c r="AU361" s="26">
        <v>0</v>
      </c>
      <c r="AV361" s="26">
        <v>4.4999999999999998E-2</v>
      </c>
      <c r="AW361" s="26">
        <v>0.53</v>
      </c>
      <c r="AX361" s="26">
        <v>0</v>
      </c>
      <c r="AY361" s="26">
        <v>0.18</v>
      </c>
      <c r="AZ361" s="26">
        <v>0.83</v>
      </c>
      <c r="BA361" s="26">
        <v>0</v>
      </c>
      <c r="BB361" s="26">
        <v>0.18</v>
      </c>
      <c r="BC361" s="26">
        <v>0.82499999999999996</v>
      </c>
      <c r="BD361" s="26">
        <v>0</v>
      </c>
      <c r="BE361" s="26">
        <v>0</v>
      </c>
      <c r="BF361" s="26">
        <v>0.625</v>
      </c>
      <c r="BG361" s="26">
        <v>0</v>
      </c>
      <c r="BH361" s="26">
        <v>0.17</v>
      </c>
      <c r="BI361" s="26">
        <v>0.76</v>
      </c>
      <c r="BJ361" s="26">
        <v>0</v>
      </c>
      <c r="BK361" s="26">
        <v>0.11</v>
      </c>
      <c r="BL361" s="26">
        <v>0.62</v>
      </c>
      <c r="BM361" s="26">
        <v>0</v>
      </c>
      <c r="BN361" s="26">
        <v>0.13</v>
      </c>
      <c r="BO361" s="26">
        <v>0.59750000000000003</v>
      </c>
      <c r="BP361" s="26">
        <v>0.01</v>
      </c>
      <c r="BQ361" s="26">
        <v>0.19500000000000001</v>
      </c>
      <c r="BR361" s="26">
        <v>0.89249999999999996</v>
      </c>
      <c r="BS361" s="26">
        <v>0.01</v>
      </c>
      <c r="BT361" s="26">
        <v>0.12</v>
      </c>
      <c r="BU361" s="26">
        <v>0.8075</v>
      </c>
      <c r="BV361" s="26">
        <v>0.02</v>
      </c>
      <c r="BW361" s="26">
        <v>0.12</v>
      </c>
      <c r="BX361" s="26">
        <v>0.84</v>
      </c>
      <c r="BY361" s="26">
        <v>0.01</v>
      </c>
      <c r="BZ361" s="26">
        <v>0.08</v>
      </c>
      <c r="CA361" s="26">
        <v>0.65</v>
      </c>
      <c r="CB361" s="26">
        <v>0.01</v>
      </c>
      <c r="CC361" s="26">
        <v>5.5E-2</v>
      </c>
      <c r="CD361" s="26">
        <v>0.47749999999999998</v>
      </c>
      <c r="CE361" s="26">
        <v>5.2499999999999998E-2</v>
      </c>
      <c r="CF361" s="26">
        <v>0.23</v>
      </c>
      <c r="CG361" s="26">
        <v>0.67500000000000004</v>
      </c>
      <c r="CH361" s="26">
        <v>0.05</v>
      </c>
      <c r="CI361" s="26">
        <v>0.17499999999999999</v>
      </c>
      <c r="CJ361" s="26">
        <v>0.55249999999999999</v>
      </c>
    </row>
    <row r="362" spans="1:88" x14ac:dyDescent="0.3">
      <c r="A362" t="s">
        <v>432</v>
      </c>
      <c r="B362" s="26">
        <v>3.5000000000000003E-2</v>
      </c>
      <c r="C362" s="26">
        <v>1.0149999999999999</v>
      </c>
      <c r="D362" s="26">
        <v>1.9275</v>
      </c>
      <c r="E362" s="26">
        <v>0.04</v>
      </c>
      <c r="F362" s="26">
        <v>0.83499999999999996</v>
      </c>
      <c r="G362" s="26">
        <v>1.7350000000000001</v>
      </c>
      <c r="H362" s="26">
        <v>3.5000000000000003E-2</v>
      </c>
      <c r="I362" s="26">
        <v>0.66500000000000004</v>
      </c>
      <c r="J362" s="26">
        <v>1.57</v>
      </c>
      <c r="K362" s="26">
        <v>0</v>
      </c>
      <c r="L362" s="26">
        <v>0.17499999999999999</v>
      </c>
      <c r="M362" s="26">
        <v>0.75749999999999995</v>
      </c>
      <c r="N362" s="26">
        <v>0</v>
      </c>
      <c r="O362" s="26">
        <v>0.12</v>
      </c>
      <c r="P362" s="26">
        <v>0.54749999999999999</v>
      </c>
      <c r="Q362" s="26">
        <v>6.5000000000000002E-2</v>
      </c>
      <c r="R362" s="26">
        <v>0.5</v>
      </c>
      <c r="S362" s="26">
        <v>1.1825000000000001</v>
      </c>
      <c r="T362" s="26">
        <v>6.5000000000000002E-2</v>
      </c>
      <c r="U362" s="26">
        <v>0.48499999999999999</v>
      </c>
      <c r="V362" s="26">
        <v>1.155</v>
      </c>
      <c r="W362" s="26">
        <v>4.7500000000000001E-2</v>
      </c>
      <c r="X362" s="26">
        <v>0.42</v>
      </c>
      <c r="Y362" s="26">
        <v>0.94750000000000001</v>
      </c>
      <c r="Z362" s="26">
        <v>4.2500000000000003E-2</v>
      </c>
      <c r="AA362" s="26">
        <v>0.38</v>
      </c>
      <c r="AB362" s="26">
        <v>1.1525000000000001</v>
      </c>
      <c r="AC362" s="26">
        <v>0</v>
      </c>
      <c r="AD362" s="26">
        <v>0.17</v>
      </c>
      <c r="AE362" s="26">
        <v>2.4550000000000001</v>
      </c>
      <c r="AF362" s="26">
        <v>0</v>
      </c>
      <c r="AG362" s="26">
        <v>0.185</v>
      </c>
      <c r="AH362" s="26">
        <v>2.4249999999999998</v>
      </c>
      <c r="AI362" s="26">
        <v>0</v>
      </c>
      <c r="AJ362" s="26">
        <v>0.21</v>
      </c>
      <c r="AK362" s="26">
        <v>2.2400000000000002</v>
      </c>
      <c r="AL362" s="26">
        <v>0</v>
      </c>
      <c r="AM362" s="26">
        <v>0.20499999999999999</v>
      </c>
      <c r="AN362" s="26">
        <v>2.1724999999999999</v>
      </c>
      <c r="AO362" s="26">
        <v>0</v>
      </c>
      <c r="AP362" s="26">
        <v>0.17</v>
      </c>
      <c r="AQ362" s="26">
        <v>1.5449999999999999</v>
      </c>
      <c r="AR362" s="26">
        <v>0</v>
      </c>
      <c r="AS362" s="26">
        <v>6.5000000000000002E-2</v>
      </c>
      <c r="AT362" s="26">
        <v>2.6974999999999998</v>
      </c>
      <c r="AU362" s="26">
        <v>0</v>
      </c>
      <c r="AV362" s="26">
        <v>6.5000000000000002E-2</v>
      </c>
      <c r="AW362" s="26">
        <v>1.8925000000000001</v>
      </c>
      <c r="AX362" s="26">
        <v>0</v>
      </c>
      <c r="AY362" s="26">
        <v>0.18</v>
      </c>
      <c r="AZ362" s="26">
        <v>1.5625</v>
      </c>
      <c r="BA362" s="26">
        <v>0</v>
      </c>
      <c r="BB362" s="26">
        <v>0.18</v>
      </c>
      <c r="BC362" s="26">
        <v>1.5575000000000001</v>
      </c>
      <c r="BD362" s="26">
        <v>0</v>
      </c>
      <c r="BE362" s="26">
        <v>0</v>
      </c>
      <c r="BF362" s="26">
        <v>0.48749999999999999</v>
      </c>
      <c r="BG362" s="26">
        <v>0</v>
      </c>
      <c r="BH362" s="26">
        <v>0.17</v>
      </c>
      <c r="BI362" s="26">
        <v>1.3374999999999999</v>
      </c>
      <c r="BJ362" s="26">
        <v>0</v>
      </c>
      <c r="BK362" s="26">
        <v>0.14000000000000001</v>
      </c>
      <c r="BL362" s="26">
        <v>0.875</v>
      </c>
      <c r="BM362" s="26">
        <v>0</v>
      </c>
      <c r="BN362" s="26">
        <v>0.155</v>
      </c>
      <c r="BO362" s="26">
        <v>0.96499999999999997</v>
      </c>
      <c r="BP362" s="26">
        <v>1.2500000000000001E-2</v>
      </c>
      <c r="BQ362" s="26">
        <v>0.26</v>
      </c>
      <c r="BR362" s="26">
        <v>1.155</v>
      </c>
      <c r="BS362" s="26">
        <v>0.01</v>
      </c>
      <c r="BT362" s="26">
        <v>0.22500000000000001</v>
      </c>
      <c r="BU362" s="26">
        <v>0.8</v>
      </c>
      <c r="BV362" s="26">
        <v>0.01</v>
      </c>
      <c r="BW362" s="26">
        <v>0.2</v>
      </c>
      <c r="BX362" s="26">
        <v>0.8075</v>
      </c>
      <c r="BY362" s="26">
        <v>2.2499999999999999E-2</v>
      </c>
      <c r="BZ362" s="26">
        <v>0.13</v>
      </c>
      <c r="CA362" s="26">
        <v>0.58750000000000002</v>
      </c>
      <c r="CB362" s="26">
        <v>0.02</v>
      </c>
      <c r="CC362" s="26">
        <v>0.09</v>
      </c>
      <c r="CD362" s="26">
        <v>0.37</v>
      </c>
      <c r="CE362" s="26">
        <v>5.2499999999999998E-2</v>
      </c>
      <c r="CF362" s="26">
        <v>0.23</v>
      </c>
      <c r="CG362" s="26">
        <v>1.01</v>
      </c>
      <c r="CH362" s="26">
        <v>0.04</v>
      </c>
      <c r="CI362" s="26">
        <v>0.20499999999999999</v>
      </c>
      <c r="CJ362" s="26">
        <v>0.8075</v>
      </c>
    </row>
    <row r="363" spans="1:88" x14ac:dyDescent="0.3">
      <c r="A363" t="s">
        <v>433</v>
      </c>
      <c r="B363" s="26">
        <v>1.2500000000000001E-2</v>
      </c>
      <c r="C363" s="26">
        <v>0.33500000000000002</v>
      </c>
      <c r="D363" s="26">
        <v>2.9224999999999999</v>
      </c>
      <c r="E363" s="26">
        <v>2.2499999999999999E-2</v>
      </c>
      <c r="F363" s="26">
        <v>0.36</v>
      </c>
      <c r="G363" s="26">
        <v>2.4550000000000001</v>
      </c>
      <c r="H363" s="26">
        <v>0.03</v>
      </c>
      <c r="I363" s="26">
        <v>0.30499999999999999</v>
      </c>
      <c r="J363" s="26">
        <v>1.9550000000000001</v>
      </c>
      <c r="K363" s="26">
        <v>0</v>
      </c>
      <c r="L363" s="26">
        <v>6.5000000000000002E-2</v>
      </c>
      <c r="M363" s="26">
        <v>0.95250000000000001</v>
      </c>
      <c r="N363" s="26">
        <v>0</v>
      </c>
      <c r="O363" s="26">
        <v>0.125</v>
      </c>
      <c r="P363" s="26">
        <v>0.84750000000000003</v>
      </c>
      <c r="Q363" s="26">
        <v>0.06</v>
      </c>
      <c r="R363" s="26">
        <v>0.26</v>
      </c>
      <c r="S363" s="26">
        <v>1.44</v>
      </c>
      <c r="T363" s="26">
        <v>5.2499999999999998E-2</v>
      </c>
      <c r="U363" s="26">
        <v>0.26</v>
      </c>
      <c r="V363" s="26">
        <v>1.4175</v>
      </c>
      <c r="W363" s="26">
        <v>4.2500000000000003E-2</v>
      </c>
      <c r="X363" s="26">
        <v>0.29499999999999998</v>
      </c>
      <c r="Y363" s="26">
        <v>1.4975000000000001</v>
      </c>
      <c r="Z363" s="26">
        <v>4.2500000000000003E-2</v>
      </c>
      <c r="AA363" s="26">
        <v>0.28999999999999998</v>
      </c>
      <c r="AB363" s="26">
        <v>1.23</v>
      </c>
      <c r="AC363" s="26">
        <v>0</v>
      </c>
      <c r="AD363" s="26">
        <v>0.125</v>
      </c>
      <c r="AE363" s="26">
        <v>2.9325000000000001</v>
      </c>
      <c r="AF363" s="26">
        <v>0</v>
      </c>
      <c r="AG363" s="26">
        <v>0.11</v>
      </c>
      <c r="AH363" s="26">
        <v>2.8774999999999999</v>
      </c>
      <c r="AI363" s="26">
        <v>0</v>
      </c>
      <c r="AJ363" s="26">
        <v>0.125</v>
      </c>
      <c r="AK363" s="26">
        <v>2.5</v>
      </c>
      <c r="AL363" s="26">
        <v>0</v>
      </c>
      <c r="AM363" s="26">
        <v>0.13</v>
      </c>
      <c r="AN363" s="26">
        <v>2.4674999999999998</v>
      </c>
      <c r="AO363" s="26">
        <v>0</v>
      </c>
      <c r="AP363" s="26">
        <v>0.13</v>
      </c>
      <c r="AQ363" s="26">
        <v>1.7</v>
      </c>
      <c r="AR363" s="26">
        <v>0</v>
      </c>
      <c r="AS363" s="26">
        <v>0.09</v>
      </c>
      <c r="AT363" s="26">
        <v>3.3824999999999998</v>
      </c>
      <c r="AU363" s="26">
        <v>0</v>
      </c>
      <c r="AV363" s="26">
        <v>0.1</v>
      </c>
      <c r="AW363" s="26">
        <v>2.5175000000000001</v>
      </c>
      <c r="AX363" s="26">
        <v>0</v>
      </c>
      <c r="AY363" s="26">
        <v>0.245</v>
      </c>
      <c r="AZ363" s="26">
        <v>1.675</v>
      </c>
      <c r="BA363" s="26">
        <v>0</v>
      </c>
      <c r="BB363" s="26">
        <v>0.245</v>
      </c>
      <c r="BC363" s="26">
        <v>1.675</v>
      </c>
      <c r="BD363" s="26">
        <v>0</v>
      </c>
      <c r="BE363" s="26">
        <v>0</v>
      </c>
      <c r="BF363" s="26">
        <v>1.1375</v>
      </c>
      <c r="BG363" s="26">
        <v>0</v>
      </c>
      <c r="BH363" s="26">
        <v>0.21</v>
      </c>
      <c r="BI363" s="26">
        <v>1.6825000000000001</v>
      </c>
      <c r="BJ363" s="26">
        <v>0</v>
      </c>
      <c r="BK363" s="26">
        <v>0.17499999999999999</v>
      </c>
      <c r="BL363" s="26">
        <v>1.2450000000000001</v>
      </c>
      <c r="BM363" s="26">
        <v>0</v>
      </c>
      <c r="BN363" s="26">
        <v>0.2</v>
      </c>
      <c r="BO363" s="26">
        <v>1.3025</v>
      </c>
      <c r="BP363" s="26">
        <v>2.2499999999999999E-2</v>
      </c>
      <c r="BQ363" s="26">
        <v>0.32500000000000001</v>
      </c>
      <c r="BR363" s="26">
        <v>1.0249999999999999</v>
      </c>
      <c r="BS363" s="26">
        <v>1.4999999999999999E-2</v>
      </c>
      <c r="BT363" s="26">
        <v>0.32500000000000001</v>
      </c>
      <c r="BU363" s="26">
        <v>0.875</v>
      </c>
      <c r="BV363" s="26">
        <v>0.03</v>
      </c>
      <c r="BW363" s="26">
        <v>0.3</v>
      </c>
      <c r="BX363" s="26">
        <v>0.91</v>
      </c>
      <c r="BY363" s="26">
        <v>0.02</v>
      </c>
      <c r="BZ363" s="26">
        <v>0.23</v>
      </c>
      <c r="CA363" s="26">
        <v>0.86499999999999999</v>
      </c>
      <c r="CB363" s="26">
        <v>1.2500000000000001E-2</v>
      </c>
      <c r="CC363" s="26">
        <v>0.155</v>
      </c>
      <c r="CD363" s="26">
        <v>0.83</v>
      </c>
      <c r="CE363" s="26">
        <v>0.02</v>
      </c>
      <c r="CF363" s="26">
        <v>0.34499999999999997</v>
      </c>
      <c r="CG363" s="26">
        <v>1.3125</v>
      </c>
      <c r="CH363" s="26">
        <v>2.2499999999999999E-2</v>
      </c>
      <c r="CI363" s="26">
        <v>0.35</v>
      </c>
      <c r="CJ363" s="26">
        <v>1.2575000000000001</v>
      </c>
    </row>
    <row r="364" spans="1:88" x14ac:dyDescent="0.3">
      <c r="A364" t="s">
        <v>434</v>
      </c>
      <c r="B364" s="26">
        <v>0</v>
      </c>
      <c r="C364" s="26">
        <v>0.435</v>
      </c>
      <c r="D364" s="26">
        <v>1.5725</v>
      </c>
      <c r="E364" s="26">
        <v>2.2499999999999999E-2</v>
      </c>
      <c r="F364" s="26">
        <v>0.26500000000000001</v>
      </c>
      <c r="G364" s="26">
        <v>1.3674999999999999</v>
      </c>
      <c r="H364" s="26">
        <v>4.2500000000000003E-2</v>
      </c>
      <c r="I364" s="26">
        <v>0.22</v>
      </c>
      <c r="J364" s="26">
        <v>1.3425</v>
      </c>
      <c r="K364" s="26">
        <v>0</v>
      </c>
      <c r="L364" s="26">
        <v>7.4999999999999997E-2</v>
      </c>
      <c r="M364" s="26">
        <v>1.17</v>
      </c>
      <c r="N364" s="26">
        <v>0</v>
      </c>
      <c r="O364" s="26">
        <v>5.5E-2</v>
      </c>
      <c r="P364" s="26">
        <v>1.1299999999999999</v>
      </c>
      <c r="Q364" s="26">
        <v>0.03</v>
      </c>
      <c r="R364" s="26">
        <v>0.16</v>
      </c>
      <c r="S364" s="26">
        <v>1.2324999999999999</v>
      </c>
      <c r="T364" s="26">
        <v>0.03</v>
      </c>
      <c r="U364" s="26">
        <v>0.155</v>
      </c>
      <c r="V364" s="26">
        <v>1.2024999999999999</v>
      </c>
      <c r="W364" s="26">
        <v>0.03</v>
      </c>
      <c r="X364" s="26">
        <v>0.125</v>
      </c>
      <c r="Y364" s="26">
        <v>1.07</v>
      </c>
      <c r="Z364" s="26">
        <v>0.03</v>
      </c>
      <c r="AA364" s="26">
        <v>0.12</v>
      </c>
      <c r="AB364" s="26">
        <v>0.90749999999999997</v>
      </c>
      <c r="AC364" s="26">
        <v>0</v>
      </c>
      <c r="AD364" s="26">
        <v>0.04</v>
      </c>
      <c r="AE364" s="26">
        <v>2.6575000000000002</v>
      </c>
      <c r="AF364" s="26">
        <v>0</v>
      </c>
      <c r="AG364" s="26">
        <v>0.04</v>
      </c>
      <c r="AH364" s="26">
        <v>2.605</v>
      </c>
      <c r="AI364" s="26">
        <v>0</v>
      </c>
      <c r="AJ364" s="26">
        <v>3.5000000000000003E-2</v>
      </c>
      <c r="AK364" s="26">
        <v>2.5449999999999999</v>
      </c>
      <c r="AL364" s="26">
        <v>0</v>
      </c>
      <c r="AM364" s="26">
        <v>3.5000000000000003E-2</v>
      </c>
      <c r="AN364" s="26">
        <v>2.5299999999999998</v>
      </c>
      <c r="AO364" s="26">
        <v>0</v>
      </c>
      <c r="AP364" s="26">
        <v>0.03</v>
      </c>
      <c r="AQ364" s="26">
        <v>1.9225000000000001</v>
      </c>
      <c r="AR364" s="26">
        <v>0</v>
      </c>
      <c r="AS364" s="26">
        <v>2.5000000000000001E-2</v>
      </c>
      <c r="AT364" s="26">
        <v>4.26</v>
      </c>
      <c r="AU364" s="26">
        <v>0</v>
      </c>
      <c r="AV364" s="26">
        <v>0.02</v>
      </c>
      <c r="AW364" s="26">
        <v>3.62</v>
      </c>
      <c r="AX364" s="26">
        <v>0</v>
      </c>
      <c r="AY364" s="26">
        <v>0.05</v>
      </c>
      <c r="AZ364" s="26">
        <v>2.3275000000000001</v>
      </c>
      <c r="BA364" s="26">
        <v>0</v>
      </c>
      <c r="BB364" s="26">
        <v>0.05</v>
      </c>
      <c r="BC364" s="26">
        <v>2.2774999999999999</v>
      </c>
      <c r="BD364" s="26">
        <v>0</v>
      </c>
      <c r="BE364" s="26">
        <v>0</v>
      </c>
      <c r="BF364" s="26">
        <v>1.4275</v>
      </c>
      <c r="BG364" s="26">
        <v>0</v>
      </c>
      <c r="BH364" s="26">
        <v>4.4999999999999998E-2</v>
      </c>
      <c r="BI364" s="26">
        <v>2.2475000000000001</v>
      </c>
      <c r="BJ364" s="26">
        <v>0</v>
      </c>
      <c r="BK364" s="26">
        <v>5.5E-2</v>
      </c>
      <c r="BL364" s="26">
        <v>1.64</v>
      </c>
      <c r="BM364" s="26">
        <v>0</v>
      </c>
      <c r="BN364" s="26">
        <v>0.03</v>
      </c>
      <c r="BO364" s="26">
        <v>1.8274999999999999</v>
      </c>
      <c r="BP364" s="26">
        <v>2.5000000000000001E-3</v>
      </c>
      <c r="BQ364" s="26">
        <v>0.125</v>
      </c>
      <c r="BR364" s="26">
        <v>0.82499999999999996</v>
      </c>
      <c r="BS364" s="26">
        <v>0.01</v>
      </c>
      <c r="BT364" s="26">
        <v>0.09</v>
      </c>
      <c r="BU364" s="26">
        <v>0.82750000000000001</v>
      </c>
      <c r="BV364" s="26">
        <v>0.01</v>
      </c>
      <c r="BW364" s="26">
        <v>0.09</v>
      </c>
      <c r="BX364" s="26">
        <v>0.8075</v>
      </c>
      <c r="BY364" s="26">
        <v>0.01</v>
      </c>
      <c r="BZ364" s="26">
        <v>7.4999999999999997E-2</v>
      </c>
      <c r="CA364" s="26">
        <v>0.8075</v>
      </c>
      <c r="CB364" s="26">
        <v>0.01</v>
      </c>
      <c r="CC364" s="26">
        <v>7.0000000000000007E-2</v>
      </c>
      <c r="CD364" s="26">
        <v>0.67</v>
      </c>
      <c r="CE364" s="26">
        <v>1.2500000000000001E-2</v>
      </c>
      <c r="CF364" s="26">
        <v>0.1</v>
      </c>
      <c r="CG364" s="26">
        <v>1.2</v>
      </c>
      <c r="CH364" s="26">
        <v>2.2499999999999999E-2</v>
      </c>
      <c r="CI364" s="26">
        <v>0.12</v>
      </c>
      <c r="CJ364" s="26">
        <v>0.9</v>
      </c>
    </row>
    <row r="365" spans="1:88" x14ac:dyDescent="0.3">
      <c r="A365" t="s">
        <v>129</v>
      </c>
      <c r="B365" s="26">
        <v>0</v>
      </c>
      <c r="C365" s="26">
        <v>0.46</v>
      </c>
      <c r="D365" s="26">
        <v>2.37</v>
      </c>
      <c r="E365" s="26">
        <v>0.02</v>
      </c>
      <c r="F365" s="26">
        <v>0.31</v>
      </c>
      <c r="G365" s="26">
        <v>1.37</v>
      </c>
      <c r="H365" s="26">
        <v>0.03</v>
      </c>
      <c r="I365" s="26">
        <v>0.25</v>
      </c>
      <c r="J365" s="26">
        <v>1.075</v>
      </c>
      <c r="K365" s="26">
        <v>0</v>
      </c>
      <c r="L365" s="26">
        <v>9.5000000000000001E-2</v>
      </c>
      <c r="M365" s="26">
        <v>0.72499999999999998</v>
      </c>
      <c r="N365" s="26">
        <v>0</v>
      </c>
      <c r="O365" s="26">
        <v>7.4999999999999997E-2</v>
      </c>
      <c r="P365" s="26">
        <v>0.56000000000000005</v>
      </c>
      <c r="Q365" s="26">
        <v>0.03</v>
      </c>
      <c r="R365" s="26">
        <v>0.26500000000000001</v>
      </c>
      <c r="S365" s="26">
        <v>0.85750000000000004</v>
      </c>
      <c r="T365" s="26">
        <v>0.03</v>
      </c>
      <c r="U365" s="26">
        <v>0.26</v>
      </c>
      <c r="V365" s="26">
        <v>0.83750000000000002</v>
      </c>
      <c r="W365" s="26">
        <v>0.02</v>
      </c>
      <c r="X365" s="26">
        <v>0.22500000000000001</v>
      </c>
      <c r="Y365" s="26">
        <v>0.66749999999999998</v>
      </c>
      <c r="Z365" s="26">
        <v>0.02</v>
      </c>
      <c r="AA365" s="26">
        <v>0.2</v>
      </c>
      <c r="AB365" s="26">
        <v>0.66</v>
      </c>
      <c r="AC365" s="26">
        <v>0</v>
      </c>
      <c r="AD365" s="26">
        <v>0.14499999999999999</v>
      </c>
      <c r="AE365" s="26">
        <v>1.2024999999999999</v>
      </c>
      <c r="AF365" s="26">
        <v>0</v>
      </c>
      <c r="AG365" s="26">
        <v>0.14499999999999999</v>
      </c>
      <c r="AH365" s="26">
        <v>1.1950000000000001</v>
      </c>
      <c r="AI365" s="26">
        <v>0</v>
      </c>
      <c r="AJ365" s="26">
        <v>0.125</v>
      </c>
      <c r="AK365" s="26">
        <v>1.0525</v>
      </c>
      <c r="AL365" s="26">
        <v>0</v>
      </c>
      <c r="AM365" s="26">
        <v>0.125</v>
      </c>
      <c r="AN365" s="26">
        <v>1.0225</v>
      </c>
      <c r="AO365" s="26">
        <v>0</v>
      </c>
      <c r="AP365" s="26">
        <v>0.08</v>
      </c>
      <c r="AQ365" s="26">
        <v>0.79249999999999998</v>
      </c>
      <c r="AR365" s="26">
        <v>0</v>
      </c>
      <c r="AS365" s="26">
        <v>5.0000000000000001E-3</v>
      </c>
      <c r="AT365" s="26">
        <v>1.5549999999999999</v>
      </c>
      <c r="AU365" s="26">
        <v>0</v>
      </c>
      <c r="AV365" s="26">
        <v>0.01</v>
      </c>
      <c r="AW365" s="26">
        <v>0.875</v>
      </c>
      <c r="AX365" s="26">
        <v>0</v>
      </c>
      <c r="AY365" s="26">
        <v>7.0000000000000007E-2</v>
      </c>
      <c r="AZ365" s="26">
        <v>1.0049999999999999</v>
      </c>
      <c r="BA365" s="26">
        <v>0</v>
      </c>
      <c r="BB365" s="26">
        <v>7.0000000000000007E-2</v>
      </c>
      <c r="BC365" s="26">
        <v>0.98499999999999999</v>
      </c>
      <c r="BD365" s="26">
        <v>0</v>
      </c>
      <c r="BE365" s="26">
        <v>0</v>
      </c>
      <c r="BF365" s="26">
        <v>0.19</v>
      </c>
      <c r="BG365" s="26">
        <v>0</v>
      </c>
      <c r="BH365" s="26">
        <v>6.5000000000000002E-2</v>
      </c>
      <c r="BI365" s="26">
        <v>0.82750000000000001</v>
      </c>
      <c r="BJ365" s="26">
        <v>0</v>
      </c>
      <c r="BK365" s="26">
        <v>7.0000000000000007E-2</v>
      </c>
      <c r="BL365" s="26">
        <v>0.50749999999999995</v>
      </c>
      <c r="BM365" s="26">
        <v>0</v>
      </c>
      <c r="BN365" s="26">
        <v>0.06</v>
      </c>
      <c r="BO365" s="26">
        <v>0.60750000000000004</v>
      </c>
      <c r="BP365" s="26">
        <v>0</v>
      </c>
      <c r="BQ365" s="26">
        <v>0.12</v>
      </c>
      <c r="BR365" s="26">
        <v>0.9375</v>
      </c>
      <c r="BS365" s="26">
        <v>0</v>
      </c>
      <c r="BT365" s="26">
        <v>7.4999999999999997E-2</v>
      </c>
      <c r="BU365" s="26">
        <v>0.95250000000000001</v>
      </c>
      <c r="BV365" s="26">
        <v>0</v>
      </c>
      <c r="BW365" s="26">
        <v>7.0000000000000007E-2</v>
      </c>
      <c r="BX365" s="26">
        <v>0.78249999999999997</v>
      </c>
      <c r="BY365" s="26">
        <v>0</v>
      </c>
      <c r="BZ365" s="26">
        <v>0.05</v>
      </c>
      <c r="CA365" s="26">
        <v>0.60250000000000004</v>
      </c>
      <c r="CB365" s="26">
        <v>0.01</v>
      </c>
      <c r="CC365" s="26">
        <v>0.04</v>
      </c>
      <c r="CD365" s="26">
        <v>0.46500000000000002</v>
      </c>
      <c r="CE365" s="26">
        <v>0.02</v>
      </c>
      <c r="CF365" s="26">
        <v>0.14499999999999999</v>
      </c>
      <c r="CG365" s="26">
        <v>0.61499999999999999</v>
      </c>
      <c r="CH365" s="26">
        <v>0.02</v>
      </c>
      <c r="CI365" s="26">
        <v>0.14000000000000001</v>
      </c>
      <c r="CJ365" s="26">
        <v>0.64749999999999996</v>
      </c>
    </row>
    <row r="366" spans="1:88" x14ac:dyDescent="0.3">
      <c r="A366" t="s">
        <v>435</v>
      </c>
      <c r="B366" s="26">
        <v>2.5000000000000001E-3</v>
      </c>
      <c r="C366" s="26">
        <v>0.29499999999999998</v>
      </c>
      <c r="D366" s="26">
        <v>2.3025000000000002</v>
      </c>
      <c r="E366" s="26">
        <v>0.02</v>
      </c>
      <c r="F366" s="26">
        <v>0.3</v>
      </c>
      <c r="G366" s="26">
        <v>1.5024999999999999</v>
      </c>
      <c r="H366" s="26">
        <v>0.02</v>
      </c>
      <c r="I366" s="26">
        <v>0.245</v>
      </c>
      <c r="J366" s="26">
        <v>1.1850000000000001</v>
      </c>
      <c r="K366" s="26">
        <v>0</v>
      </c>
      <c r="L366" s="26">
        <v>0.03</v>
      </c>
      <c r="M366" s="26">
        <v>0.505</v>
      </c>
      <c r="N366" s="26">
        <v>0</v>
      </c>
      <c r="O366" s="26">
        <v>0.03</v>
      </c>
      <c r="P366" s="26">
        <v>0.35749999999999998</v>
      </c>
      <c r="Q366" s="26">
        <v>2.2499999999999999E-2</v>
      </c>
      <c r="R366" s="26">
        <v>0.20499999999999999</v>
      </c>
      <c r="S366" s="26">
        <v>0.94750000000000001</v>
      </c>
      <c r="T366" s="26">
        <v>0.03</v>
      </c>
      <c r="U366" s="26">
        <v>0.2</v>
      </c>
      <c r="V366" s="26">
        <v>0.94</v>
      </c>
      <c r="W366" s="26">
        <v>0.02</v>
      </c>
      <c r="X366" s="26">
        <v>0.16</v>
      </c>
      <c r="Y366" s="26">
        <v>0.76249999999999996</v>
      </c>
      <c r="Z366" s="26">
        <v>0.02</v>
      </c>
      <c r="AA366" s="26">
        <v>0.13500000000000001</v>
      </c>
      <c r="AB366" s="26">
        <v>0.62250000000000005</v>
      </c>
      <c r="AC366" s="26">
        <v>0</v>
      </c>
      <c r="AD366" s="26">
        <v>0.04</v>
      </c>
      <c r="AE366" s="26">
        <v>1.1074999999999999</v>
      </c>
      <c r="AF366" s="26">
        <v>0</v>
      </c>
      <c r="AG366" s="26">
        <v>3.5000000000000003E-2</v>
      </c>
      <c r="AH366" s="26">
        <v>1.085</v>
      </c>
      <c r="AI366" s="26">
        <v>0</v>
      </c>
      <c r="AJ366" s="26">
        <v>3.5000000000000003E-2</v>
      </c>
      <c r="AK366" s="26">
        <v>0.97250000000000003</v>
      </c>
      <c r="AL366" s="26">
        <v>0</v>
      </c>
      <c r="AM366" s="26">
        <v>3.5000000000000003E-2</v>
      </c>
      <c r="AN366" s="26">
        <v>0.94499999999999995</v>
      </c>
      <c r="AO366" s="26">
        <v>0</v>
      </c>
      <c r="AP366" s="26">
        <v>0.02</v>
      </c>
      <c r="AQ366" s="26">
        <v>0.83750000000000002</v>
      </c>
      <c r="AR366" s="26">
        <v>0</v>
      </c>
      <c r="AS366" s="26">
        <v>1.4999999999999999E-2</v>
      </c>
      <c r="AT366" s="26">
        <v>0.79749999999999999</v>
      </c>
      <c r="AU366" s="26">
        <v>0</v>
      </c>
      <c r="AV366" s="26">
        <v>0.02</v>
      </c>
      <c r="AW366" s="26">
        <v>0.71</v>
      </c>
      <c r="AX366" s="26">
        <v>0</v>
      </c>
      <c r="AY366" s="26">
        <v>2.5000000000000001E-2</v>
      </c>
      <c r="AZ366" s="26">
        <v>0.98250000000000004</v>
      </c>
      <c r="BA366" s="26">
        <v>0</v>
      </c>
      <c r="BB366" s="26">
        <v>2.5000000000000001E-2</v>
      </c>
      <c r="BC366" s="26">
        <v>0.96499999999999997</v>
      </c>
      <c r="BD366" s="26">
        <v>0</v>
      </c>
      <c r="BE366" s="26">
        <v>0</v>
      </c>
      <c r="BF366" s="26">
        <v>0.13500000000000001</v>
      </c>
      <c r="BG366" s="26">
        <v>0</v>
      </c>
      <c r="BH366" s="26">
        <v>0.02</v>
      </c>
      <c r="BI366" s="26">
        <v>0.80500000000000005</v>
      </c>
      <c r="BJ366" s="26">
        <v>0</v>
      </c>
      <c r="BK366" s="26">
        <v>0.01</v>
      </c>
      <c r="BL366" s="26">
        <v>0.57499999999999996</v>
      </c>
      <c r="BM366" s="26">
        <v>0</v>
      </c>
      <c r="BN366" s="26">
        <v>1.4999999999999999E-2</v>
      </c>
      <c r="BO366" s="26">
        <v>0.6825</v>
      </c>
      <c r="BP366" s="26">
        <v>0.01</v>
      </c>
      <c r="BQ366" s="26">
        <v>0.19500000000000001</v>
      </c>
      <c r="BR366" s="26">
        <v>0.6875</v>
      </c>
      <c r="BS366" s="26">
        <v>0.01</v>
      </c>
      <c r="BT366" s="26">
        <v>0.125</v>
      </c>
      <c r="BU366" s="26">
        <v>0.58250000000000002</v>
      </c>
      <c r="BV366" s="26">
        <v>0.01</v>
      </c>
      <c r="BW366" s="26">
        <v>0.105</v>
      </c>
      <c r="BX366" s="26">
        <v>0.48</v>
      </c>
      <c r="BY366" s="26">
        <v>0</v>
      </c>
      <c r="BZ366" s="26">
        <v>6.5000000000000002E-2</v>
      </c>
      <c r="CA366" s="26">
        <v>0.38500000000000001</v>
      </c>
      <c r="CB366" s="26">
        <v>0.01</v>
      </c>
      <c r="CC366" s="26">
        <v>0.04</v>
      </c>
      <c r="CD366" s="26">
        <v>0.26750000000000002</v>
      </c>
      <c r="CE366" s="26">
        <v>0.01</v>
      </c>
      <c r="CF366" s="26">
        <v>0.09</v>
      </c>
      <c r="CG366" s="26">
        <v>0.59750000000000003</v>
      </c>
      <c r="CH366" s="26">
        <v>0.02</v>
      </c>
      <c r="CI366" s="26">
        <v>0.115</v>
      </c>
      <c r="CJ366" s="26">
        <v>0.50749999999999995</v>
      </c>
    </row>
    <row r="367" spans="1:88" x14ac:dyDescent="0.3">
      <c r="A367" t="s">
        <v>436</v>
      </c>
      <c r="B367" s="26">
        <v>0.02</v>
      </c>
      <c r="C367" s="26">
        <v>0.625</v>
      </c>
      <c r="D367" s="26">
        <v>1.9575</v>
      </c>
      <c r="E367" s="26">
        <v>7.0000000000000007E-2</v>
      </c>
      <c r="F367" s="26">
        <v>0.38500000000000001</v>
      </c>
      <c r="G367" s="26">
        <v>1.625</v>
      </c>
      <c r="H367" s="26">
        <v>9.2499999999999999E-2</v>
      </c>
      <c r="I367" s="26">
        <v>0.31</v>
      </c>
      <c r="J367" s="26">
        <v>1.37</v>
      </c>
      <c r="K367" s="26">
        <v>0</v>
      </c>
      <c r="L367" s="26">
        <v>0.02</v>
      </c>
      <c r="M367" s="26">
        <v>0.50749999999999995</v>
      </c>
      <c r="N367" s="26">
        <v>0</v>
      </c>
      <c r="O367" s="26">
        <v>0.03</v>
      </c>
      <c r="P367" s="26">
        <v>0.36</v>
      </c>
      <c r="Q367" s="26">
        <v>0.06</v>
      </c>
      <c r="R367" s="26">
        <v>0.22</v>
      </c>
      <c r="S367" s="26">
        <v>1.1274999999999999</v>
      </c>
      <c r="T367" s="26">
        <v>0.06</v>
      </c>
      <c r="U367" s="26">
        <v>0.21</v>
      </c>
      <c r="V367" s="26">
        <v>1.0974999999999999</v>
      </c>
      <c r="W367" s="26">
        <v>0.05</v>
      </c>
      <c r="X367" s="26">
        <v>0.17</v>
      </c>
      <c r="Y367" s="26">
        <v>0.86499999999999999</v>
      </c>
      <c r="Z367" s="26">
        <v>0.05</v>
      </c>
      <c r="AA367" s="26">
        <v>0.14499999999999999</v>
      </c>
      <c r="AB367" s="26">
        <v>0.78749999999999998</v>
      </c>
      <c r="AC367" s="26">
        <v>0</v>
      </c>
      <c r="AD367" s="26">
        <v>5.5E-2</v>
      </c>
      <c r="AE367" s="26">
        <v>0.47249999999999998</v>
      </c>
      <c r="AF367" s="26">
        <v>0</v>
      </c>
      <c r="AG367" s="26">
        <v>5.5E-2</v>
      </c>
      <c r="AH367" s="26">
        <v>0.6</v>
      </c>
      <c r="AI367" s="26">
        <v>0</v>
      </c>
      <c r="AJ367" s="26">
        <v>5.5E-2</v>
      </c>
      <c r="AK367" s="26">
        <v>0.505</v>
      </c>
      <c r="AL367" s="26">
        <v>0</v>
      </c>
      <c r="AM367" s="26">
        <v>0.05</v>
      </c>
      <c r="AN367" s="26">
        <v>0.49</v>
      </c>
      <c r="AO367" s="26">
        <v>0</v>
      </c>
      <c r="AP367" s="26">
        <v>4.4999999999999998E-2</v>
      </c>
      <c r="AQ367" s="26">
        <v>0.40749999999999997</v>
      </c>
      <c r="AR367" s="26">
        <v>0</v>
      </c>
      <c r="AS367" s="26">
        <v>0</v>
      </c>
      <c r="AT367" s="26">
        <v>0.54500000000000004</v>
      </c>
      <c r="AU367" s="26">
        <v>0</v>
      </c>
      <c r="AV367" s="26">
        <v>0</v>
      </c>
      <c r="AW367" s="26">
        <v>0.42499999999999999</v>
      </c>
      <c r="AX367" s="26">
        <v>0</v>
      </c>
      <c r="AY367" s="26">
        <v>0.06</v>
      </c>
      <c r="AZ367" s="26">
        <v>0.40749999999999997</v>
      </c>
      <c r="BA367" s="26">
        <v>0</v>
      </c>
      <c r="BB367" s="26">
        <v>0.06</v>
      </c>
      <c r="BC367" s="26">
        <v>0.39750000000000002</v>
      </c>
      <c r="BD367" s="26">
        <v>0</v>
      </c>
      <c r="BE367" s="26">
        <v>0</v>
      </c>
      <c r="BF367" s="26">
        <v>5.5E-2</v>
      </c>
      <c r="BG367" s="26">
        <v>0</v>
      </c>
      <c r="BH367" s="26">
        <v>0.05</v>
      </c>
      <c r="BI367" s="26">
        <v>0.33</v>
      </c>
      <c r="BJ367" s="26">
        <v>0</v>
      </c>
      <c r="BK367" s="26">
        <v>0.03</v>
      </c>
      <c r="BL367" s="26">
        <v>0.25</v>
      </c>
      <c r="BM367" s="26">
        <v>0</v>
      </c>
      <c r="BN367" s="26">
        <v>0.04</v>
      </c>
      <c r="BO367" s="26">
        <v>0.26500000000000001</v>
      </c>
      <c r="BP367" s="26">
        <v>2.2499999999999999E-2</v>
      </c>
      <c r="BQ367" s="26">
        <v>0.215</v>
      </c>
      <c r="BR367" s="26">
        <v>0.95499999999999996</v>
      </c>
      <c r="BS367" s="26">
        <v>3.2500000000000001E-2</v>
      </c>
      <c r="BT367" s="26">
        <v>0.13500000000000001</v>
      </c>
      <c r="BU367" s="26">
        <v>0.74250000000000005</v>
      </c>
      <c r="BV367" s="26">
        <v>2.5000000000000001E-2</v>
      </c>
      <c r="BW367" s="26">
        <v>0.12</v>
      </c>
      <c r="BX367" s="26">
        <v>0.64749999999999996</v>
      </c>
      <c r="BY367" s="26">
        <v>2.2499999999999999E-2</v>
      </c>
      <c r="BZ367" s="26">
        <v>0.09</v>
      </c>
      <c r="CA367" s="26">
        <v>0.5</v>
      </c>
      <c r="CB367" s="26">
        <v>0.02</v>
      </c>
      <c r="CC367" s="26">
        <v>0.06</v>
      </c>
      <c r="CD367" s="26">
        <v>0.28499999999999998</v>
      </c>
      <c r="CE367" s="26">
        <v>0.04</v>
      </c>
      <c r="CF367" s="26">
        <v>0.1</v>
      </c>
      <c r="CG367" s="26">
        <v>0.47749999999999998</v>
      </c>
      <c r="CH367" s="26">
        <v>0.04</v>
      </c>
      <c r="CI367" s="26">
        <v>0.14499999999999999</v>
      </c>
      <c r="CJ367" s="26">
        <v>0.56999999999999995</v>
      </c>
    </row>
    <row r="368" spans="1:88" x14ac:dyDescent="0.3">
      <c r="A368" t="s">
        <v>437</v>
      </c>
      <c r="B368" s="26">
        <v>4.2500000000000003E-2</v>
      </c>
      <c r="C368" s="26">
        <v>0.67</v>
      </c>
      <c r="D368" s="26">
        <v>2.19</v>
      </c>
      <c r="E368" s="26">
        <v>0.03</v>
      </c>
      <c r="F368" s="26">
        <v>0.48499999999999999</v>
      </c>
      <c r="G368" s="26">
        <v>1.8225</v>
      </c>
      <c r="H368" s="26">
        <v>4.2500000000000003E-2</v>
      </c>
      <c r="I368" s="26">
        <v>0.48499999999999999</v>
      </c>
      <c r="J368" s="26">
        <v>1.51</v>
      </c>
      <c r="K368" s="26">
        <v>0</v>
      </c>
      <c r="L368" s="26">
        <v>0.09</v>
      </c>
      <c r="M368" s="26">
        <v>0.95499999999999996</v>
      </c>
      <c r="N368" s="26">
        <v>0</v>
      </c>
      <c r="O368" s="26">
        <v>7.0000000000000007E-2</v>
      </c>
      <c r="P368" s="26">
        <v>0.76249999999999996</v>
      </c>
      <c r="Q368" s="26">
        <v>0.04</v>
      </c>
      <c r="R368" s="26">
        <v>0.45500000000000002</v>
      </c>
      <c r="S368" s="26">
        <v>1.1775</v>
      </c>
      <c r="T368" s="26">
        <v>0.04</v>
      </c>
      <c r="U368" s="26">
        <v>0.44500000000000001</v>
      </c>
      <c r="V368" s="26">
        <v>1.1475</v>
      </c>
      <c r="W368" s="26">
        <v>0.03</v>
      </c>
      <c r="X368" s="26">
        <v>0.35499999999999998</v>
      </c>
      <c r="Y368" s="26">
        <v>0.95</v>
      </c>
      <c r="Z368" s="26">
        <v>0.03</v>
      </c>
      <c r="AA368" s="26">
        <v>0.28499999999999998</v>
      </c>
      <c r="AB368" s="26">
        <v>0.8</v>
      </c>
      <c r="AC368" s="26">
        <v>0</v>
      </c>
      <c r="AD368" s="26">
        <v>0.19500000000000001</v>
      </c>
      <c r="AE368" s="26">
        <v>2.9925000000000002</v>
      </c>
      <c r="AF368" s="26">
        <v>0</v>
      </c>
      <c r="AG368" s="26">
        <v>0.185</v>
      </c>
      <c r="AH368" s="26">
        <v>2.9674999999999998</v>
      </c>
      <c r="AI368" s="26">
        <v>0</v>
      </c>
      <c r="AJ368" s="26">
        <v>0.16500000000000001</v>
      </c>
      <c r="AK368" s="26">
        <v>2.65</v>
      </c>
      <c r="AL368" s="26">
        <v>0</v>
      </c>
      <c r="AM368" s="26">
        <v>0.16</v>
      </c>
      <c r="AN368" s="26">
        <v>2.5874999999999999</v>
      </c>
      <c r="AO368" s="26">
        <v>0</v>
      </c>
      <c r="AP368" s="26">
        <v>0.25</v>
      </c>
      <c r="AQ368" s="26">
        <v>1.9025000000000001</v>
      </c>
      <c r="AR368" s="26">
        <v>0</v>
      </c>
      <c r="AS368" s="26">
        <v>0.02</v>
      </c>
      <c r="AT368" s="26">
        <v>3.2825000000000002</v>
      </c>
      <c r="AU368" s="26">
        <v>0</v>
      </c>
      <c r="AV368" s="26">
        <v>0.01</v>
      </c>
      <c r="AW368" s="26">
        <v>2.0299999999999998</v>
      </c>
      <c r="AX368" s="26">
        <v>0</v>
      </c>
      <c r="AY368" s="26">
        <v>0.19</v>
      </c>
      <c r="AZ368" s="26">
        <v>1.8049999999999999</v>
      </c>
      <c r="BA368" s="26">
        <v>0</v>
      </c>
      <c r="BB368" s="26">
        <v>0.185</v>
      </c>
      <c r="BC368" s="26">
        <v>1.7649999999999999</v>
      </c>
      <c r="BD368" s="26">
        <v>0</v>
      </c>
      <c r="BE368" s="26">
        <v>0</v>
      </c>
      <c r="BF368" s="26">
        <v>0.30249999999999999</v>
      </c>
      <c r="BG368" s="26">
        <v>0</v>
      </c>
      <c r="BH368" s="26">
        <v>0.155</v>
      </c>
      <c r="BI368" s="26">
        <v>1.5275000000000001</v>
      </c>
      <c r="BJ368" s="26">
        <v>0</v>
      </c>
      <c r="BK368" s="26">
        <v>0.14000000000000001</v>
      </c>
      <c r="BL368" s="26">
        <v>1.0649999999999999</v>
      </c>
      <c r="BM368" s="26">
        <v>0</v>
      </c>
      <c r="BN368" s="26">
        <v>0.16</v>
      </c>
      <c r="BO368" s="26">
        <v>1.1725000000000001</v>
      </c>
      <c r="BP368" s="26">
        <v>0.01</v>
      </c>
      <c r="BQ368" s="26">
        <v>0.14000000000000001</v>
      </c>
      <c r="BR368" s="26">
        <v>1.105</v>
      </c>
      <c r="BS368" s="26">
        <v>0.01</v>
      </c>
      <c r="BT368" s="26">
        <v>0.14000000000000001</v>
      </c>
      <c r="BU368" s="26">
        <v>0.86</v>
      </c>
      <c r="BV368" s="26">
        <v>0.01</v>
      </c>
      <c r="BW368" s="26">
        <v>0.14000000000000001</v>
      </c>
      <c r="BX368" s="26">
        <v>0.72750000000000004</v>
      </c>
      <c r="BY368" s="26">
        <v>0.01</v>
      </c>
      <c r="BZ368" s="26">
        <v>0.1</v>
      </c>
      <c r="CA368" s="26">
        <v>0.50249999999999995</v>
      </c>
      <c r="CB368" s="26">
        <v>0.01</v>
      </c>
      <c r="CC368" s="26">
        <v>6.5000000000000002E-2</v>
      </c>
      <c r="CD368" s="26">
        <v>0.3725</v>
      </c>
      <c r="CE368" s="26">
        <v>1.2500000000000001E-2</v>
      </c>
      <c r="CF368" s="26">
        <v>0.245</v>
      </c>
      <c r="CG368" s="26">
        <v>0.80249999999999999</v>
      </c>
      <c r="CH368" s="26">
        <v>0.02</v>
      </c>
      <c r="CI368" s="26">
        <v>0.27</v>
      </c>
      <c r="CJ368" s="26">
        <v>0.71250000000000002</v>
      </c>
    </row>
    <row r="369" spans="1:88" x14ac:dyDescent="0.3">
      <c r="A369" t="s">
        <v>438</v>
      </c>
      <c r="B369" s="26">
        <v>5.5E-2</v>
      </c>
      <c r="C369" s="26">
        <v>0.625</v>
      </c>
      <c r="D369" s="26">
        <v>2.5874999999999999</v>
      </c>
      <c r="E369" s="26">
        <v>5.2499999999999998E-2</v>
      </c>
      <c r="F369" s="26">
        <v>0.42499999999999999</v>
      </c>
      <c r="G369" s="26">
        <v>2.2000000000000002</v>
      </c>
      <c r="H369" s="26">
        <v>0.05</v>
      </c>
      <c r="I369" s="26">
        <v>0.35499999999999998</v>
      </c>
      <c r="J369" s="26">
        <v>1.9375</v>
      </c>
      <c r="K369" s="26">
        <v>0</v>
      </c>
      <c r="L369" s="26">
        <v>0.19</v>
      </c>
      <c r="M369" s="26">
        <v>1.81</v>
      </c>
      <c r="N369" s="26">
        <v>0</v>
      </c>
      <c r="O369" s="26">
        <v>0.2</v>
      </c>
      <c r="P369" s="26">
        <v>1.9175</v>
      </c>
      <c r="Q369" s="26">
        <v>4.2500000000000003E-2</v>
      </c>
      <c r="R369" s="26">
        <v>0.34499999999999997</v>
      </c>
      <c r="S369" s="26">
        <v>1.61</v>
      </c>
      <c r="T369" s="26">
        <v>4.2500000000000003E-2</v>
      </c>
      <c r="U369" s="26">
        <v>0.33500000000000002</v>
      </c>
      <c r="V369" s="26">
        <v>1.58</v>
      </c>
      <c r="W369" s="26">
        <v>0.04</v>
      </c>
      <c r="X369" s="26">
        <v>0.26500000000000001</v>
      </c>
      <c r="Y369" s="26">
        <v>1.62</v>
      </c>
      <c r="Z369" s="26">
        <v>0.04</v>
      </c>
      <c r="AA369" s="26">
        <v>0.24</v>
      </c>
      <c r="AB369" s="26">
        <v>1.835</v>
      </c>
      <c r="AC369" s="26">
        <v>0</v>
      </c>
      <c r="AD369" s="26">
        <v>0.26500000000000001</v>
      </c>
      <c r="AE369" s="26">
        <v>3.8650000000000002</v>
      </c>
      <c r="AF369" s="26">
        <v>0</v>
      </c>
      <c r="AG369" s="26">
        <v>0.27500000000000002</v>
      </c>
      <c r="AH369" s="26">
        <v>3.8675000000000002</v>
      </c>
      <c r="AI369" s="26">
        <v>0</v>
      </c>
      <c r="AJ369" s="26">
        <v>0.245</v>
      </c>
      <c r="AK369" s="26">
        <v>3.9175</v>
      </c>
      <c r="AL369" s="26">
        <v>0</v>
      </c>
      <c r="AM369" s="26">
        <v>0.23499999999999999</v>
      </c>
      <c r="AN369" s="26">
        <v>3.87</v>
      </c>
      <c r="AO369" s="26">
        <v>0</v>
      </c>
      <c r="AP369" s="26">
        <v>0.20499999999999999</v>
      </c>
      <c r="AQ369" s="26">
        <v>2.78</v>
      </c>
      <c r="AR369" s="26">
        <v>0</v>
      </c>
      <c r="AS369" s="26">
        <v>3.5000000000000003E-2</v>
      </c>
      <c r="AT369" s="26">
        <v>5.3075000000000001</v>
      </c>
      <c r="AU369" s="26">
        <v>0</v>
      </c>
      <c r="AV369" s="26">
        <v>4.4999999999999998E-2</v>
      </c>
      <c r="AW369" s="26">
        <v>4.0949999999999998</v>
      </c>
      <c r="AX369" s="26">
        <v>0</v>
      </c>
      <c r="AY369" s="26">
        <v>0.21</v>
      </c>
      <c r="AZ369" s="26">
        <v>2.7050000000000001</v>
      </c>
      <c r="BA369" s="26">
        <v>0</v>
      </c>
      <c r="BB369" s="26">
        <v>0.2</v>
      </c>
      <c r="BC369" s="26">
        <v>2.6675</v>
      </c>
      <c r="BD369" s="26">
        <v>0</v>
      </c>
      <c r="BE369" s="26">
        <v>5.0000000000000001E-3</v>
      </c>
      <c r="BF369" s="26">
        <v>1.5974999999999999</v>
      </c>
      <c r="BG369" s="26">
        <v>0</v>
      </c>
      <c r="BH369" s="26">
        <v>0.17499999999999999</v>
      </c>
      <c r="BI369" s="26">
        <v>2.2999999999999998</v>
      </c>
      <c r="BJ369" s="26">
        <v>0</v>
      </c>
      <c r="BK369" s="26">
        <v>0.13500000000000001</v>
      </c>
      <c r="BL369" s="26">
        <v>1.82</v>
      </c>
      <c r="BM369" s="26">
        <v>0</v>
      </c>
      <c r="BN369" s="26">
        <v>0.16</v>
      </c>
      <c r="BO369" s="26">
        <v>2.0024999999999999</v>
      </c>
      <c r="BP369" s="26">
        <v>0.01</v>
      </c>
      <c r="BQ369" s="26">
        <v>0.15</v>
      </c>
      <c r="BR369" s="26">
        <v>1.2524999999999999</v>
      </c>
      <c r="BS369" s="26">
        <v>0.01</v>
      </c>
      <c r="BT369" s="26">
        <v>0.115</v>
      </c>
      <c r="BU369" s="26">
        <v>1.1100000000000001</v>
      </c>
      <c r="BV369" s="26">
        <v>0.01</v>
      </c>
      <c r="BW369" s="26">
        <v>0.1</v>
      </c>
      <c r="BX369" s="26">
        <v>1.07</v>
      </c>
      <c r="BY369" s="26">
        <v>0.01</v>
      </c>
      <c r="BZ369" s="26">
        <v>0.06</v>
      </c>
      <c r="CA369" s="26">
        <v>1.0425</v>
      </c>
      <c r="CB369" s="26">
        <v>2.5000000000000001E-3</v>
      </c>
      <c r="CC369" s="26">
        <v>0.06</v>
      </c>
      <c r="CD369" s="26">
        <v>0.89500000000000002</v>
      </c>
      <c r="CE369" s="26">
        <v>0.03</v>
      </c>
      <c r="CF369" s="26">
        <v>0.22500000000000001</v>
      </c>
      <c r="CG369" s="26">
        <v>1.6525000000000001</v>
      </c>
      <c r="CH369" s="26">
        <v>0.03</v>
      </c>
      <c r="CI369" s="26">
        <v>0.19500000000000001</v>
      </c>
      <c r="CJ369" s="26">
        <v>1.7649999999999999</v>
      </c>
    </row>
    <row r="370" spans="1:88" x14ac:dyDescent="0.3">
      <c r="A370" t="s">
        <v>439</v>
      </c>
      <c r="B370" s="26">
        <v>8.2500000000000004E-2</v>
      </c>
      <c r="C370" s="26">
        <v>0.65</v>
      </c>
      <c r="D370" s="26">
        <v>2.2825000000000002</v>
      </c>
      <c r="E370" s="26">
        <v>7.7499999999999999E-2</v>
      </c>
      <c r="F370" s="26">
        <v>0.42</v>
      </c>
      <c r="G370" s="26">
        <v>2.2999999999999998</v>
      </c>
      <c r="H370" s="26">
        <v>8.2500000000000004E-2</v>
      </c>
      <c r="I370" s="26">
        <v>0.36</v>
      </c>
      <c r="J370" s="26">
        <v>2.0325000000000002</v>
      </c>
      <c r="K370" s="26">
        <v>0</v>
      </c>
      <c r="L370" s="26">
        <v>8.5000000000000006E-2</v>
      </c>
      <c r="M370" s="26">
        <v>1.9524999999999999</v>
      </c>
      <c r="N370" s="26">
        <v>0</v>
      </c>
      <c r="O370" s="26">
        <v>9.5000000000000001E-2</v>
      </c>
      <c r="P370" s="26">
        <v>1.7175</v>
      </c>
      <c r="Q370" s="26">
        <v>7.7499999999999999E-2</v>
      </c>
      <c r="R370" s="26">
        <v>0.38500000000000001</v>
      </c>
      <c r="S370" s="26">
        <v>1.8875</v>
      </c>
      <c r="T370" s="26">
        <v>7.7499999999999999E-2</v>
      </c>
      <c r="U370" s="26">
        <v>0.375</v>
      </c>
      <c r="V370" s="26">
        <v>1.8574999999999999</v>
      </c>
      <c r="W370" s="26">
        <v>0.08</v>
      </c>
      <c r="X370" s="26">
        <v>0.29499999999999998</v>
      </c>
      <c r="Y370" s="26">
        <v>1.55</v>
      </c>
      <c r="Z370" s="26">
        <v>7.0000000000000007E-2</v>
      </c>
      <c r="AA370" s="26">
        <v>0.24</v>
      </c>
      <c r="AB370" s="26">
        <v>1.2549999999999999</v>
      </c>
      <c r="AC370" s="26">
        <v>0</v>
      </c>
      <c r="AD370" s="26">
        <v>0.32</v>
      </c>
      <c r="AE370" s="26">
        <v>3.54</v>
      </c>
      <c r="AF370" s="26">
        <v>0</v>
      </c>
      <c r="AG370" s="26">
        <v>0.32500000000000001</v>
      </c>
      <c r="AH370" s="26">
        <v>3.7974999999999999</v>
      </c>
      <c r="AI370" s="26">
        <v>0</v>
      </c>
      <c r="AJ370" s="26">
        <v>0.28999999999999998</v>
      </c>
      <c r="AK370" s="26">
        <v>3.6124999999999998</v>
      </c>
      <c r="AL370" s="26">
        <v>0</v>
      </c>
      <c r="AM370" s="26">
        <v>0.28499999999999998</v>
      </c>
      <c r="AN370" s="26">
        <v>3.5575000000000001</v>
      </c>
      <c r="AO370" s="26">
        <v>0</v>
      </c>
      <c r="AP370" s="26">
        <v>0.28499999999999998</v>
      </c>
      <c r="AQ370" s="26">
        <v>2.9575</v>
      </c>
      <c r="AR370" s="26">
        <v>0</v>
      </c>
      <c r="AS370" s="26">
        <v>0.06</v>
      </c>
      <c r="AT370" s="26">
        <v>4.6675000000000004</v>
      </c>
      <c r="AU370" s="26">
        <v>0</v>
      </c>
      <c r="AV370" s="26">
        <v>4.4999999999999998E-2</v>
      </c>
      <c r="AW370" s="26">
        <v>3.2650000000000001</v>
      </c>
      <c r="AX370" s="26">
        <v>0</v>
      </c>
      <c r="AY370" s="26">
        <v>0.28499999999999998</v>
      </c>
      <c r="AZ370" s="26">
        <v>3.31</v>
      </c>
      <c r="BA370" s="26">
        <v>0</v>
      </c>
      <c r="BB370" s="26">
        <v>0.27500000000000002</v>
      </c>
      <c r="BC370" s="26">
        <v>3.2524999999999999</v>
      </c>
      <c r="BD370" s="26">
        <v>0</v>
      </c>
      <c r="BE370" s="26">
        <v>0</v>
      </c>
      <c r="BF370" s="26">
        <v>1.575</v>
      </c>
      <c r="BG370" s="26">
        <v>0</v>
      </c>
      <c r="BH370" s="26">
        <v>0.23</v>
      </c>
      <c r="BI370" s="26">
        <v>2.7725</v>
      </c>
      <c r="BJ370" s="26">
        <v>0</v>
      </c>
      <c r="BK370" s="26">
        <v>0.13500000000000001</v>
      </c>
      <c r="BL370" s="26">
        <v>1.905</v>
      </c>
      <c r="BM370" s="26">
        <v>2.5000000000000001E-3</v>
      </c>
      <c r="BN370" s="26">
        <v>0.16500000000000001</v>
      </c>
      <c r="BO370" s="26">
        <v>2.1324999999999998</v>
      </c>
      <c r="BP370" s="26">
        <v>0.01</v>
      </c>
      <c r="BQ370" s="26">
        <v>0.18</v>
      </c>
      <c r="BR370" s="26">
        <v>0.94750000000000001</v>
      </c>
      <c r="BS370" s="26">
        <v>0.02</v>
      </c>
      <c r="BT370" s="26">
        <v>0.15</v>
      </c>
      <c r="BU370" s="26">
        <v>0.755</v>
      </c>
      <c r="BV370" s="26">
        <v>0.02</v>
      </c>
      <c r="BW370" s="26">
        <v>0.125</v>
      </c>
      <c r="BX370" s="26">
        <v>0.75</v>
      </c>
      <c r="BY370" s="26">
        <v>0.02</v>
      </c>
      <c r="BZ370" s="26">
        <v>0.11</v>
      </c>
      <c r="CA370" s="26">
        <v>0.63500000000000001</v>
      </c>
      <c r="CB370" s="26">
        <v>0.02</v>
      </c>
      <c r="CC370" s="26">
        <v>0.08</v>
      </c>
      <c r="CD370" s="26">
        <v>0.4</v>
      </c>
      <c r="CE370" s="26">
        <v>4.2500000000000003E-2</v>
      </c>
      <c r="CF370" s="26">
        <v>0.28000000000000003</v>
      </c>
      <c r="CG370" s="26">
        <v>1.5125</v>
      </c>
      <c r="CH370" s="26">
        <v>3.2500000000000001E-2</v>
      </c>
      <c r="CI370" s="26">
        <v>0.24</v>
      </c>
      <c r="CJ370" s="26">
        <v>1.1000000000000001</v>
      </c>
    </row>
    <row r="371" spans="1:88" x14ac:dyDescent="0.3">
      <c r="A371" t="s">
        <v>440</v>
      </c>
      <c r="B371" s="26">
        <v>0.15</v>
      </c>
      <c r="C371" s="26">
        <v>0.68500000000000005</v>
      </c>
      <c r="D371" s="26">
        <v>3.18</v>
      </c>
      <c r="E371" s="26">
        <v>9.2499999999999999E-2</v>
      </c>
      <c r="F371" s="26">
        <v>0.45500000000000002</v>
      </c>
      <c r="G371" s="26">
        <v>2.5724999999999998</v>
      </c>
      <c r="H371" s="26">
        <v>7.2499999999999995E-2</v>
      </c>
      <c r="I371" s="26">
        <v>0.38500000000000001</v>
      </c>
      <c r="J371" s="26">
        <v>2.2000000000000002</v>
      </c>
      <c r="K371" s="26">
        <v>0</v>
      </c>
      <c r="L371" s="26">
        <v>8.5000000000000006E-2</v>
      </c>
      <c r="M371" s="26">
        <v>0.96250000000000002</v>
      </c>
      <c r="N371" s="26">
        <v>0</v>
      </c>
      <c r="O371" s="26">
        <v>8.5000000000000006E-2</v>
      </c>
      <c r="P371" s="26">
        <v>0.77500000000000002</v>
      </c>
      <c r="Q371" s="26">
        <v>0.06</v>
      </c>
      <c r="R371" s="26">
        <v>0.33500000000000002</v>
      </c>
      <c r="S371" s="26">
        <v>1.6125</v>
      </c>
      <c r="T371" s="26">
        <v>0.06</v>
      </c>
      <c r="U371" s="26">
        <v>0.33</v>
      </c>
      <c r="V371" s="26">
        <v>1.575</v>
      </c>
      <c r="W371" s="26">
        <v>0.05</v>
      </c>
      <c r="X371" s="26">
        <v>0.28000000000000003</v>
      </c>
      <c r="Y371" s="26">
        <v>1.24</v>
      </c>
      <c r="Z371" s="26">
        <v>0.06</v>
      </c>
      <c r="AA371" s="26">
        <v>0.32500000000000001</v>
      </c>
      <c r="AB371" s="26">
        <v>1.1174999999999999</v>
      </c>
      <c r="AC371" s="26">
        <v>0</v>
      </c>
      <c r="AD371" s="26">
        <v>0.24</v>
      </c>
      <c r="AE371" s="26">
        <v>2.9624999999999999</v>
      </c>
      <c r="AF371" s="26">
        <v>0</v>
      </c>
      <c r="AG371" s="26">
        <v>0.26</v>
      </c>
      <c r="AH371" s="26">
        <v>2.8025000000000002</v>
      </c>
      <c r="AI371" s="26">
        <v>0</v>
      </c>
      <c r="AJ371" s="26">
        <v>0.24</v>
      </c>
      <c r="AK371" s="26">
        <v>2.5125000000000002</v>
      </c>
      <c r="AL371" s="26">
        <v>0</v>
      </c>
      <c r="AM371" s="26">
        <v>0.23499999999999999</v>
      </c>
      <c r="AN371" s="26">
        <v>2.4424999999999999</v>
      </c>
      <c r="AO371" s="26">
        <v>0</v>
      </c>
      <c r="AP371" s="26">
        <v>0.19</v>
      </c>
      <c r="AQ371" s="26">
        <v>1.7625</v>
      </c>
      <c r="AR371" s="26">
        <v>0</v>
      </c>
      <c r="AS371" s="26">
        <v>3.5000000000000003E-2</v>
      </c>
      <c r="AT371" s="26">
        <v>3.33</v>
      </c>
      <c r="AU371" s="26">
        <v>0</v>
      </c>
      <c r="AV371" s="26">
        <v>0.02</v>
      </c>
      <c r="AW371" s="26">
        <v>2.81</v>
      </c>
      <c r="AX371" s="26">
        <v>0</v>
      </c>
      <c r="AY371" s="26">
        <v>0.20499999999999999</v>
      </c>
      <c r="AZ371" s="26">
        <v>1.8025</v>
      </c>
      <c r="BA371" s="26">
        <v>0</v>
      </c>
      <c r="BB371" s="26">
        <v>0.2</v>
      </c>
      <c r="BC371" s="26">
        <v>1.7625</v>
      </c>
      <c r="BD371" s="26">
        <v>0</v>
      </c>
      <c r="BE371" s="26">
        <v>0.01</v>
      </c>
      <c r="BF371" s="26">
        <v>1.2549999999999999</v>
      </c>
      <c r="BG371" s="26">
        <v>0</v>
      </c>
      <c r="BH371" s="26">
        <v>0.2</v>
      </c>
      <c r="BI371" s="26">
        <v>1.5024999999999999</v>
      </c>
      <c r="BJ371" s="26">
        <v>0.01</v>
      </c>
      <c r="BK371" s="26">
        <v>0.16500000000000001</v>
      </c>
      <c r="BL371" s="26">
        <v>0.96750000000000003</v>
      </c>
      <c r="BM371" s="26">
        <v>0</v>
      </c>
      <c r="BN371" s="26">
        <v>0.17</v>
      </c>
      <c r="BO371" s="26">
        <v>1.105</v>
      </c>
      <c r="BP371" s="26">
        <v>0.05</v>
      </c>
      <c r="BQ371" s="26">
        <v>0.24</v>
      </c>
      <c r="BR371" s="26">
        <v>1.165</v>
      </c>
      <c r="BS371" s="26">
        <v>0.05</v>
      </c>
      <c r="BT371" s="26">
        <v>0.22</v>
      </c>
      <c r="BU371" s="26">
        <v>0.84750000000000003</v>
      </c>
      <c r="BV371" s="26">
        <v>0.04</v>
      </c>
      <c r="BW371" s="26">
        <v>0.18</v>
      </c>
      <c r="BX371" s="26">
        <v>0.77500000000000002</v>
      </c>
      <c r="BY371" s="26">
        <v>0.03</v>
      </c>
      <c r="BZ371" s="26">
        <v>0.14000000000000001</v>
      </c>
      <c r="CA371" s="26">
        <v>0.76249999999999996</v>
      </c>
      <c r="CB371" s="26">
        <v>0.02</v>
      </c>
      <c r="CC371" s="26">
        <v>0.17</v>
      </c>
      <c r="CD371" s="26">
        <v>0.71750000000000003</v>
      </c>
      <c r="CE371" s="26">
        <v>0.05</v>
      </c>
      <c r="CF371" s="26">
        <v>0.26500000000000001</v>
      </c>
      <c r="CG371" s="26">
        <v>1.125</v>
      </c>
      <c r="CH371" s="26">
        <v>0.04</v>
      </c>
      <c r="CI371" s="26">
        <v>0.315</v>
      </c>
      <c r="CJ371" s="26">
        <v>1.095</v>
      </c>
    </row>
    <row r="372" spans="1:88" x14ac:dyDescent="0.3">
      <c r="A372" t="s">
        <v>441</v>
      </c>
      <c r="B372" s="26">
        <v>0</v>
      </c>
      <c r="C372" s="26">
        <v>0.36</v>
      </c>
      <c r="D372" s="26">
        <v>1.4375</v>
      </c>
      <c r="E372" s="26">
        <v>0.03</v>
      </c>
      <c r="F372" s="26">
        <v>0.32</v>
      </c>
      <c r="G372" s="26">
        <v>1.115</v>
      </c>
      <c r="H372" s="26">
        <v>0.03</v>
      </c>
      <c r="I372" s="26">
        <v>0.26</v>
      </c>
      <c r="J372" s="26">
        <v>1.0275000000000001</v>
      </c>
      <c r="K372" s="26">
        <v>0</v>
      </c>
      <c r="L372" s="26">
        <v>7.4999999999999997E-2</v>
      </c>
      <c r="M372" s="26">
        <v>0.76249999999999996</v>
      </c>
      <c r="N372" s="26">
        <v>0</v>
      </c>
      <c r="O372" s="26">
        <v>6.5000000000000002E-2</v>
      </c>
      <c r="P372" s="26">
        <v>0.83</v>
      </c>
      <c r="Q372" s="26">
        <v>0.03</v>
      </c>
      <c r="R372" s="26">
        <v>0.255</v>
      </c>
      <c r="S372" s="26">
        <v>0.85499999999999998</v>
      </c>
      <c r="T372" s="26">
        <v>0.03</v>
      </c>
      <c r="U372" s="26">
        <v>0.245</v>
      </c>
      <c r="V372" s="26">
        <v>0.83499999999999996</v>
      </c>
      <c r="W372" s="26">
        <v>2.2499999999999999E-2</v>
      </c>
      <c r="X372" s="26">
        <v>0.255</v>
      </c>
      <c r="Y372" s="26">
        <v>0.78749999999999998</v>
      </c>
      <c r="Z372" s="26">
        <v>2.2499999999999999E-2</v>
      </c>
      <c r="AA372" s="26">
        <v>0.23499999999999999</v>
      </c>
      <c r="AB372" s="26">
        <v>0.64500000000000002</v>
      </c>
      <c r="AC372" s="26">
        <v>0</v>
      </c>
      <c r="AD372" s="26">
        <v>0.08</v>
      </c>
      <c r="AE372" s="26">
        <v>1.9875</v>
      </c>
      <c r="AF372" s="26">
        <v>0</v>
      </c>
      <c r="AG372" s="26">
        <v>0.11</v>
      </c>
      <c r="AH372" s="26">
        <v>1.835</v>
      </c>
      <c r="AI372" s="26">
        <v>0</v>
      </c>
      <c r="AJ372" s="26">
        <v>0.11</v>
      </c>
      <c r="AK372" s="26">
        <v>1.57</v>
      </c>
      <c r="AL372" s="26">
        <v>0</v>
      </c>
      <c r="AM372" s="26">
        <v>0.115</v>
      </c>
      <c r="AN372" s="26">
        <v>1.6575</v>
      </c>
      <c r="AO372" s="26">
        <v>0</v>
      </c>
      <c r="AP372" s="26">
        <v>0.105</v>
      </c>
      <c r="AQ372" s="26">
        <v>1.4950000000000001</v>
      </c>
      <c r="AR372" s="26">
        <v>0</v>
      </c>
      <c r="AS372" s="26">
        <v>5.5E-2</v>
      </c>
      <c r="AT372" s="26">
        <v>2.9</v>
      </c>
      <c r="AU372" s="26">
        <v>0</v>
      </c>
      <c r="AV372" s="26">
        <v>5.5E-2</v>
      </c>
      <c r="AW372" s="26">
        <v>2.08</v>
      </c>
      <c r="AX372" s="26">
        <v>0</v>
      </c>
      <c r="AY372" s="26">
        <v>0.125</v>
      </c>
      <c r="AZ372" s="26">
        <v>1.6525000000000001</v>
      </c>
      <c r="BA372" s="26">
        <v>0</v>
      </c>
      <c r="BB372" s="26">
        <v>0.125</v>
      </c>
      <c r="BC372" s="26">
        <v>1.6325000000000001</v>
      </c>
      <c r="BD372" s="26">
        <v>0</v>
      </c>
      <c r="BE372" s="26">
        <v>0</v>
      </c>
      <c r="BF372" s="26">
        <v>1.1125</v>
      </c>
      <c r="BG372" s="26">
        <v>0</v>
      </c>
      <c r="BH372" s="26">
        <v>0.115</v>
      </c>
      <c r="BI372" s="26">
        <v>1.585</v>
      </c>
      <c r="BJ372" s="26">
        <v>0</v>
      </c>
      <c r="BK372" s="26">
        <v>0.16500000000000001</v>
      </c>
      <c r="BL372" s="26">
        <v>1.3149999999999999</v>
      </c>
      <c r="BM372" s="26">
        <v>0</v>
      </c>
      <c r="BN372" s="26">
        <v>0.19500000000000001</v>
      </c>
      <c r="BO372" s="26">
        <v>1.425</v>
      </c>
      <c r="BP372" s="26">
        <v>0.02</v>
      </c>
      <c r="BQ372" s="26">
        <v>0.17</v>
      </c>
      <c r="BR372" s="26">
        <v>0.68</v>
      </c>
      <c r="BS372" s="26">
        <v>1.2500000000000001E-2</v>
      </c>
      <c r="BT372" s="26">
        <v>0.11</v>
      </c>
      <c r="BU372" s="26">
        <v>0.68500000000000005</v>
      </c>
      <c r="BV372" s="26">
        <v>0.02</v>
      </c>
      <c r="BW372" s="26">
        <v>0.1</v>
      </c>
      <c r="BX372" s="26">
        <v>0.6825</v>
      </c>
      <c r="BY372" s="26">
        <v>0.02</v>
      </c>
      <c r="BZ372" s="26">
        <v>9.5000000000000001E-2</v>
      </c>
      <c r="CA372" s="26">
        <v>0.49</v>
      </c>
      <c r="CB372" s="26">
        <v>0.01</v>
      </c>
      <c r="CC372" s="26">
        <v>0.1</v>
      </c>
      <c r="CD372" s="26">
        <v>0.47499999999999998</v>
      </c>
      <c r="CE372" s="26">
        <v>2.2499999999999999E-2</v>
      </c>
      <c r="CF372" s="26">
        <v>0.22500000000000001</v>
      </c>
      <c r="CG372" s="26">
        <v>0.9375</v>
      </c>
      <c r="CH372" s="26">
        <v>0.02</v>
      </c>
      <c r="CI372" s="26">
        <v>0.30499999999999999</v>
      </c>
      <c r="CJ372" s="26">
        <v>0.87749999999999995</v>
      </c>
    </row>
    <row r="373" spans="1:88" x14ac:dyDescent="0.3">
      <c r="A373" t="s">
        <v>442</v>
      </c>
      <c r="B373" s="26">
        <v>2.5000000000000001E-3</v>
      </c>
      <c r="C373" s="26">
        <v>0.23</v>
      </c>
      <c r="D373" s="26">
        <v>1.27</v>
      </c>
      <c r="E373" s="26">
        <v>1.2500000000000001E-2</v>
      </c>
      <c r="F373" s="26">
        <v>0.28000000000000003</v>
      </c>
      <c r="G373" s="26">
        <v>0.88</v>
      </c>
      <c r="H373" s="26">
        <v>1.2500000000000001E-2</v>
      </c>
      <c r="I373" s="26">
        <v>0.26</v>
      </c>
      <c r="J373" s="26">
        <v>0.79</v>
      </c>
      <c r="K373" s="26">
        <v>0</v>
      </c>
      <c r="L373" s="26">
        <v>2.5000000000000001E-2</v>
      </c>
      <c r="M373" s="26">
        <v>0.59499999999999997</v>
      </c>
      <c r="N373" s="26">
        <v>0</v>
      </c>
      <c r="O373" s="26">
        <v>0.05</v>
      </c>
      <c r="P373" s="26">
        <v>0.66249999999999998</v>
      </c>
      <c r="Q373" s="26">
        <v>0.01</v>
      </c>
      <c r="R373" s="26">
        <v>0.185</v>
      </c>
      <c r="S373" s="26">
        <v>0.74250000000000005</v>
      </c>
      <c r="T373" s="26">
        <v>0.01</v>
      </c>
      <c r="U373" s="26">
        <v>0.18</v>
      </c>
      <c r="V373" s="26">
        <v>0.73750000000000004</v>
      </c>
      <c r="W373" s="26">
        <v>0.02</v>
      </c>
      <c r="X373" s="26">
        <v>0.17</v>
      </c>
      <c r="Y373" s="26">
        <v>0.77749999999999997</v>
      </c>
      <c r="Z373" s="26">
        <v>0.03</v>
      </c>
      <c r="AA373" s="26">
        <v>0.2</v>
      </c>
      <c r="AB373" s="26">
        <v>0.77749999999999997</v>
      </c>
      <c r="AC373" s="26">
        <v>0</v>
      </c>
      <c r="AD373" s="26">
        <v>0.11</v>
      </c>
      <c r="AE373" s="26">
        <v>1.8325</v>
      </c>
      <c r="AF373" s="26">
        <v>0</v>
      </c>
      <c r="AG373" s="26">
        <v>0.13</v>
      </c>
      <c r="AH373" s="26">
        <v>1.9524999999999999</v>
      </c>
      <c r="AI373" s="26">
        <v>0</v>
      </c>
      <c r="AJ373" s="26">
        <v>0.22500000000000001</v>
      </c>
      <c r="AK373" s="26">
        <v>1.9225000000000001</v>
      </c>
      <c r="AL373" s="26">
        <v>0</v>
      </c>
      <c r="AM373" s="26">
        <v>0.22500000000000001</v>
      </c>
      <c r="AN373" s="26">
        <v>1.9550000000000001</v>
      </c>
      <c r="AO373" s="26">
        <v>0</v>
      </c>
      <c r="AP373" s="26">
        <v>0.15</v>
      </c>
      <c r="AQ373" s="26">
        <v>1.4550000000000001</v>
      </c>
      <c r="AR373" s="26">
        <v>0</v>
      </c>
      <c r="AS373" s="26">
        <v>0.04</v>
      </c>
      <c r="AT373" s="26">
        <v>2.2625000000000002</v>
      </c>
      <c r="AU373" s="26">
        <v>0</v>
      </c>
      <c r="AV373" s="26">
        <v>3.5000000000000003E-2</v>
      </c>
      <c r="AW373" s="26">
        <v>1.7575000000000001</v>
      </c>
      <c r="AX373" s="26">
        <v>0</v>
      </c>
      <c r="AY373" s="26">
        <v>0.27500000000000002</v>
      </c>
      <c r="AZ373" s="26">
        <v>1.6025</v>
      </c>
      <c r="BA373" s="26">
        <v>0</v>
      </c>
      <c r="BB373" s="26">
        <v>0.26500000000000001</v>
      </c>
      <c r="BC373" s="26">
        <v>1.5725</v>
      </c>
      <c r="BD373" s="26">
        <v>0</v>
      </c>
      <c r="BE373" s="26">
        <v>1.4999999999999999E-2</v>
      </c>
      <c r="BF373" s="26">
        <v>0.6925</v>
      </c>
      <c r="BG373" s="26">
        <v>0</v>
      </c>
      <c r="BH373" s="26">
        <v>0.24</v>
      </c>
      <c r="BI373" s="26">
        <v>1.3875</v>
      </c>
      <c r="BJ373" s="26">
        <v>2.5000000000000001E-3</v>
      </c>
      <c r="BK373" s="26">
        <v>0.23499999999999999</v>
      </c>
      <c r="BL373" s="26">
        <v>1.1525000000000001</v>
      </c>
      <c r="BM373" s="26">
        <v>0</v>
      </c>
      <c r="BN373" s="26">
        <v>0.255</v>
      </c>
      <c r="BO373" s="26">
        <v>1.0825</v>
      </c>
      <c r="BP373" s="26">
        <v>0.01</v>
      </c>
      <c r="BQ373" s="26">
        <v>0.105</v>
      </c>
      <c r="BR373" s="26">
        <v>0.55249999999999999</v>
      </c>
      <c r="BS373" s="26">
        <v>2.5000000000000001E-3</v>
      </c>
      <c r="BT373" s="26">
        <v>0.08</v>
      </c>
      <c r="BU373" s="26">
        <v>0.50249999999999995</v>
      </c>
      <c r="BV373" s="26">
        <v>0.01</v>
      </c>
      <c r="BW373" s="26">
        <v>0.09</v>
      </c>
      <c r="BX373" s="26">
        <v>0.4425</v>
      </c>
      <c r="BY373" s="26">
        <v>0.01</v>
      </c>
      <c r="BZ373" s="26">
        <v>7.0000000000000007E-2</v>
      </c>
      <c r="CA373" s="26">
        <v>0.46</v>
      </c>
      <c r="CB373" s="26">
        <v>0.01</v>
      </c>
      <c r="CC373" s="26">
        <v>6.5000000000000002E-2</v>
      </c>
      <c r="CD373" s="26">
        <v>0.49249999999999999</v>
      </c>
      <c r="CE373" s="26">
        <v>0.04</v>
      </c>
      <c r="CF373" s="26">
        <v>0.185</v>
      </c>
      <c r="CG373" s="26">
        <v>0.94</v>
      </c>
      <c r="CH373" s="26">
        <v>0.03</v>
      </c>
      <c r="CI373" s="26">
        <v>0.185</v>
      </c>
      <c r="CJ373" s="26">
        <v>0.84499999999999997</v>
      </c>
    </row>
  </sheetData>
  <mergeCells count="58">
    <mergeCell ref="Q5:S5"/>
    <mergeCell ref="B5:D5"/>
    <mergeCell ref="E5:G5"/>
    <mergeCell ref="H5:J5"/>
    <mergeCell ref="K5:M5"/>
    <mergeCell ref="N5:P5"/>
    <mergeCell ref="T5:V5"/>
    <mergeCell ref="W5:Y5"/>
    <mergeCell ref="Z5:AB5"/>
    <mergeCell ref="AC5:AE5"/>
    <mergeCell ref="AF5:AH5"/>
    <mergeCell ref="CH5:CJ5"/>
    <mergeCell ref="B6:D6"/>
    <mergeCell ref="E6:G6"/>
    <mergeCell ref="H6:J6"/>
    <mergeCell ref="K6:M6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C6:AE6"/>
    <mergeCell ref="BV5:BX5"/>
    <mergeCell ref="BY5:CA5"/>
    <mergeCell ref="CB5:CD5"/>
    <mergeCell ref="CE5:CG5"/>
    <mergeCell ref="AX5:AZ5"/>
    <mergeCell ref="BA5:BC5"/>
    <mergeCell ref="AI5:AK5"/>
    <mergeCell ref="BM6:BO6"/>
    <mergeCell ref="AF6:AH6"/>
    <mergeCell ref="AI6:AK6"/>
    <mergeCell ref="AL6:AN6"/>
    <mergeCell ref="AO6:AQ6"/>
    <mergeCell ref="AR6:AT6"/>
    <mergeCell ref="AU6:AW6"/>
    <mergeCell ref="AX6:AZ6"/>
    <mergeCell ref="BA6:BC6"/>
    <mergeCell ref="BD6:BF6"/>
    <mergeCell ref="BG6:BI6"/>
    <mergeCell ref="BJ6:BL6"/>
    <mergeCell ref="N6:P6"/>
    <mergeCell ref="Q6:S6"/>
    <mergeCell ref="T6:V6"/>
    <mergeCell ref="W6:Y6"/>
    <mergeCell ref="Z6:AB6"/>
    <mergeCell ref="CH6:CJ6"/>
    <mergeCell ref="BP6:BR6"/>
    <mergeCell ref="BS6:BU6"/>
    <mergeCell ref="BV6:BX6"/>
    <mergeCell ref="BY6:CA6"/>
    <mergeCell ref="CB6:CD6"/>
    <mergeCell ref="CE6:CG6"/>
  </mergeCells>
  <phoneticPr fontId="1" type="noConversion"/>
  <conditionalFormatting sqref="B6">
    <cfRule type="duplicateValues" dxfId="120" priority="29"/>
  </conditionalFormatting>
  <conditionalFormatting sqref="E6">
    <cfRule type="duplicateValues" dxfId="119" priority="28"/>
  </conditionalFormatting>
  <conditionalFormatting sqref="H6">
    <cfRule type="duplicateValues" dxfId="118" priority="27"/>
  </conditionalFormatting>
  <conditionalFormatting sqref="K6">
    <cfRule type="duplicateValues" dxfId="117" priority="26"/>
  </conditionalFormatting>
  <conditionalFormatting sqref="N6">
    <cfRule type="duplicateValues" dxfId="116" priority="1"/>
  </conditionalFormatting>
  <conditionalFormatting sqref="Q6">
    <cfRule type="duplicateValues" dxfId="115" priority="25"/>
  </conditionalFormatting>
  <conditionalFormatting sqref="T6">
    <cfRule type="duplicateValues" dxfId="114" priority="24"/>
  </conditionalFormatting>
  <conditionalFormatting sqref="W6">
    <cfRule type="duplicateValues" dxfId="113" priority="23"/>
  </conditionalFormatting>
  <conditionalFormatting sqref="Z6">
    <cfRule type="duplicateValues" dxfId="112" priority="22"/>
  </conditionalFormatting>
  <conditionalFormatting sqref="AC6">
    <cfRule type="duplicateValues" dxfId="111" priority="21"/>
  </conditionalFormatting>
  <conditionalFormatting sqref="AF6">
    <cfRule type="duplicateValues" dxfId="110" priority="20"/>
  </conditionalFormatting>
  <conditionalFormatting sqref="AI6">
    <cfRule type="duplicateValues" dxfId="109" priority="19"/>
  </conditionalFormatting>
  <conditionalFormatting sqref="AL6">
    <cfRule type="duplicateValues" dxfId="108" priority="18"/>
  </conditionalFormatting>
  <conditionalFormatting sqref="AO6">
    <cfRule type="duplicateValues" dxfId="107" priority="17"/>
  </conditionalFormatting>
  <conditionalFormatting sqref="AR6">
    <cfRule type="duplicateValues" dxfId="106" priority="16"/>
  </conditionalFormatting>
  <conditionalFormatting sqref="AU6">
    <cfRule type="duplicateValues" dxfId="105" priority="15"/>
  </conditionalFormatting>
  <conditionalFormatting sqref="AX6">
    <cfRule type="duplicateValues" dxfId="104" priority="14"/>
  </conditionalFormatting>
  <conditionalFormatting sqref="BA6">
    <cfRule type="duplicateValues" dxfId="103" priority="13"/>
  </conditionalFormatting>
  <conditionalFormatting sqref="BD6">
    <cfRule type="duplicateValues" dxfId="102" priority="12"/>
  </conditionalFormatting>
  <conditionalFormatting sqref="BG6">
    <cfRule type="duplicateValues" dxfId="101" priority="11"/>
  </conditionalFormatting>
  <conditionalFormatting sqref="BJ6">
    <cfRule type="duplicateValues" dxfId="100" priority="10"/>
  </conditionalFormatting>
  <conditionalFormatting sqref="BM6">
    <cfRule type="duplicateValues" dxfId="99" priority="9"/>
  </conditionalFormatting>
  <conditionalFormatting sqref="BP6">
    <cfRule type="duplicateValues" dxfId="98" priority="8"/>
  </conditionalFormatting>
  <conditionalFormatting sqref="BS6">
    <cfRule type="duplicateValues" dxfId="97" priority="7"/>
  </conditionalFormatting>
  <conditionalFormatting sqref="BV6">
    <cfRule type="duplicateValues" dxfId="96" priority="6"/>
  </conditionalFormatting>
  <conditionalFormatting sqref="BY6">
    <cfRule type="duplicateValues" dxfId="95" priority="5"/>
  </conditionalFormatting>
  <conditionalFormatting sqref="CB6">
    <cfRule type="duplicateValues" dxfId="94" priority="4"/>
  </conditionalFormatting>
  <conditionalFormatting sqref="CE6">
    <cfRule type="duplicateValues" dxfId="93" priority="3"/>
  </conditionalFormatting>
  <conditionalFormatting sqref="CH6">
    <cfRule type="duplicateValues" dxfId="92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5C582-4E7F-4732-903E-BDCE939F67E0}">
  <dimension ref="A1:CJ373"/>
  <sheetViews>
    <sheetView zoomScaleNormal="100" workbookViewId="0">
      <selection activeCell="B5" sqref="B5:D5"/>
    </sheetView>
  </sheetViews>
  <sheetFormatPr defaultColWidth="9.109375" defaultRowHeight="14.4" x14ac:dyDescent="0.3"/>
  <cols>
    <col min="1" max="1" width="19.109375" customWidth="1"/>
    <col min="2" max="9" width="10.5546875" customWidth="1"/>
    <col min="10" max="88" width="11.5546875" customWidth="1"/>
  </cols>
  <sheetData>
    <row r="1" spans="1:88" x14ac:dyDescent="0.3">
      <c r="A1" t="s">
        <v>497</v>
      </c>
      <c r="B1" t="s">
        <v>501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t="s">
        <v>78</v>
      </c>
      <c r="B8" s="26">
        <v>-24.55</v>
      </c>
      <c r="C8" s="26">
        <v>-17.899999999999999</v>
      </c>
      <c r="D8" s="26">
        <v>-13.074999999999999</v>
      </c>
      <c r="E8" s="26">
        <v>-23.85</v>
      </c>
      <c r="F8" s="26">
        <v>-17.149999999999999</v>
      </c>
      <c r="G8" s="26">
        <v>-11.824999999999999</v>
      </c>
      <c r="H8" s="26">
        <v>-23.625</v>
      </c>
      <c r="I8" s="26">
        <v>-17.05</v>
      </c>
      <c r="J8" s="26">
        <v>-11.324999999999999</v>
      </c>
      <c r="K8" s="26">
        <v>-22.6</v>
      </c>
      <c r="L8" s="26">
        <v>-15.6</v>
      </c>
      <c r="M8" s="26">
        <v>-10.55</v>
      </c>
      <c r="N8" s="26">
        <v>-22.425000000000001</v>
      </c>
      <c r="O8" s="26">
        <v>-15.25</v>
      </c>
      <c r="P8" s="26">
        <v>-11.125</v>
      </c>
      <c r="Q8" s="26">
        <v>-23.125</v>
      </c>
      <c r="R8" s="26">
        <v>-16.5</v>
      </c>
      <c r="S8" s="26">
        <v>-11.324999999999999</v>
      </c>
      <c r="T8" s="26">
        <v>-23.05</v>
      </c>
      <c r="U8" s="26">
        <v>-16.45</v>
      </c>
      <c r="V8" s="26">
        <v>-11.4</v>
      </c>
      <c r="W8" s="26">
        <v>-22.8</v>
      </c>
      <c r="X8" s="26">
        <v>-15.65</v>
      </c>
      <c r="Y8" s="26">
        <v>-11.775</v>
      </c>
      <c r="Z8" s="26">
        <v>-22.175000000000001</v>
      </c>
      <c r="AA8" s="26">
        <v>-15.3</v>
      </c>
      <c r="AB8" s="26">
        <v>-12.125</v>
      </c>
      <c r="AC8" s="26">
        <v>-22.1</v>
      </c>
      <c r="AD8" s="26">
        <v>-14.25</v>
      </c>
      <c r="AE8" s="26">
        <v>-9.125</v>
      </c>
      <c r="AF8" s="26">
        <v>-21.95</v>
      </c>
      <c r="AG8" s="26">
        <v>-14.2</v>
      </c>
      <c r="AH8" s="26">
        <v>-8.9250000000000007</v>
      </c>
      <c r="AI8" s="26">
        <v>-21.675000000000001</v>
      </c>
      <c r="AJ8" s="26">
        <v>-14.05</v>
      </c>
      <c r="AK8" s="26">
        <v>-8.4499999999999993</v>
      </c>
      <c r="AL8" s="26">
        <v>-21.574999999999999</v>
      </c>
      <c r="AM8" s="26">
        <v>-14.05</v>
      </c>
      <c r="AN8" s="26">
        <v>-8.4499999999999993</v>
      </c>
      <c r="AO8" s="26">
        <v>-21.4</v>
      </c>
      <c r="AP8" s="26">
        <v>-13.75</v>
      </c>
      <c r="AQ8" s="26">
        <v>-8.3249999999999993</v>
      </c>
      <c r="AR8" s="26">
        <v>-19.774999999999999</v>
      </c>
      <c r="AS8" s="26">
        <v>-12.6</v>
      </c>
      <c r="AT8" s="26">
        <v>-7.6749999999999998</v>
      </c>
      <c r="AU8" s="26">
        <v>-19.425000000000001</v>
      </c>
      <c r="AV8" s="26">
        <v>-12.2</v>
      </c>
      <c r="AW8" s="26">
        <v>-7.2249999999999996</v>
      </c>
      <c r="AX8" s="26">
        <v>-20.65</v>
      </c>
      <c r="AY8" s="26">
        <v>-13.35</v>
      </c>
      <c r="AZ8" s="26">
        <v>-8.0250000000000004</v>
      </c>
      <c r="BA8" s="26">
        <v>-20.6</v>
      </c>
      <c r="BB8" s="26">
        <v>-13.4</v>
      </c>
      <c r="BC8" s="26">
        <v>-8</v>
      </c>
      <c r="BD8" s="26">
        <v>-20.125</v>
      </c>
      <c r="BE8" s="26">
        <v>-12.45</v>
      </c>
      <c r="BF8" s="26">
        <v>-7.2750000000000004</v>
      </c>
      <c r="BG8" s="26">
        <v>-20.625</v>
      </c>
      <c r="BH8" s="26">
        <v>-13.45</v>
      </c>
      <c r="BI8" s="26">
        <v>-7.85</v>
      </c>
      <c r="BJ8" s="26">
        <v>-20.65</v>
      </c>
      <c r="BK8" s="26">
        <v>-13.9</v>
      </c>
      <c r="BL8" s="26">
        <v>-8.5250000000000004</v>
      </c>
      <c r="BM8" s="26">
        <v>-20.55</v>
      </c>
      <c r="BN8" s="26">
        <v>-13.65</v>
      </c>
      <c r="BO8" s="26">
        <v>-8.3000000000000007</v>
      </c>
      <c r="BP8" s="26">
        <v>-23.074999999999999</v>
      </c>
      <c r="BQ8" s="26">
        <v>-17</v>
      </c>
      <c r="BR8" s="26">
        <v>-12.275</v>
      </c>
      <c r="BS8" s="26">
        <v>-22.625</v>
      </c>
      <c r="BT8" s="26">
        <v>-16.5</v>
      </c>
      <c r="BU8" s="26">
        <v>-12.15</v>
      </c>
      <c r="BV8" s="26">
        <v>-22.8</v>
      </c>
      <c r="BW8" s="26">
        <v>-16.45</v>
      </c>
      <c r="BX8" s="26">
        <v>-12.275</v>
      </c>
      <c r="BY8" s="26">
        <v>-23.15</v>
      </c>
      <c r="BZ8" s="26">
        <v>-16.350000000000001</v>
      </c>
      <c r="CA8" s="26">
        <v>-12.275</v>
      </c>
      <c r="CB8" s="26">
        <v>-23.675000000000001</v>
      </c>
      <c r="CC8" s="26">
        <v>-17.399999999999999</v>
      </c>
      <c r="CD8" s="26">
        <v>-12.25</v>
      </c>
      <c r="CE8" s="26">
        <v>-21.3</v>
      </c>
      <c r="CF8" s="26">
        <v>-14.35</v>
      </c>
      <c r="CG8" s="26">
        <v>-10.3</v>
      </c>
      <c r="CH8" s="26">
        <v>-23.3</v>
      </c>
      <c r="CI8" s="26">
        <v>-16.05</v>
      </c>
      <c r="CJ8" s="26">
        <v>-10.95</v>
      </c>
    </row>
    <row r="9" spans="1:88" x14ac:dyDescent="0.3">
      <c r="A9" t="s">
        <v>130</v>
      </c>
      <c r="B9" s="26">
        <v>-23.3</v>
      </c>
      <c r="C9" s="26">
        <v>-17.25</v>
      </c>
      <c r="D9" s="26">
        <v>-11.7</v>
      </c>
      <c r="E9" s="26">
        <v>-22.824999999999999</v>
      </c>
      <c r="F9" s="26">
        <v>-16</v>
      </c>
      <c r="G9" s="26">
        <v>-11</v>
      </c>
      <c r="H9" s="26">
        <v>-23.225000000000001</v>
      </c>
      <c r="I9" s="26">
        <v>-15.3</v>
      </c>
      <c r="J9" s="26">
        <v>-11.324999999999999</v>
      </c>
      <c r="K9" s="26">
        <v>-22.425000000000001</v>
      </c>
      <c r="L9" s="26">
        <v>-13.45</v>
      </c>
      <c r="M9" s="26">
        <v>-10.074999999999999</v>
      </c>
      <c r="N9" s="26">
        <v>-22.425000000000001</v>
      </c>
      <c r="O9" s="26">
        <v>-13.55</v>
      </c>
      <c r="P9" s="26">
        <v>-10.15</v>
      </c>
      <c r="Q9" s="26">
        <v>-22.725000000000001</v>
      </c>
      <c r="R9" s="26">
        <v>-14.15</v>
      </c>
      <c r="S9" s="26">
        <v>-11.2</v>
      </c>
      <c r="T9" s="26">
        <v>-22.774999999999999</v>
      </c>
      <c r="U9" s="26">
        <v>-14.1</v>
      </c>
      <c r="V9" s="26">
        <v>-11.2</v>
      </c>
      <c r="W9" s="26">
        <v>-22.574999999999999</v>
      </c>
      <c r="X9" s="26">
        <v>-13.75</v>
      </c>
      <c r="Y9" s="26">
        <v>-11.324999999999999</v>
      </c>
      <c r="Z9" s="26">
        <v>-22</v>
      </c>
      <c r="AA9" s="26">
        <v>-14.6</v>
      </c>
      <c r="AB9" s="26">
        <v>-11.4</v>
      </c>
      <c r="AC9" s="26">
        <v>-21.05</v>
      </c>
      <c r="AD9" s="26">
        <v>-13.7</v>
      </c>
      <c r="AE9" s="26">
        <v>-8.5749999999999993</v>
      </c>
      <c r="AF9" s="26">
        <v>-20.875</v>
      </c>
      <c r="AG9" s="26">
        <v>-13.55</v>
      </c>
      <c r="AH9" s="26">
        <v>-8.375</v>
      </c>
      <c r="AI9" s="26">
        <v>-20.85</v>
      </c>
      <c r="AJ9" s="26">
        <v>-13.05</v>
      </c>
      <c r="AK9" s="26">
        <v>-8</v>
      </c>
      <c r="AL9" s="26">
        <v>-20.85</v>
      </c>
      <c r="AM9" s="26">
        <v>-12.95</v>
      </c>
      <c r="AN9" s="26">
        <v>-7.9</v>
      </c>
      <c r="AO9" s="26">
        <v>-21.4</v>
      </c>
      <c r="AP9" s="26">
        <v>-12.35</v>
      </c>
      <c r="AQ9" s="26">
        <v>-7.55</v>
      </c>
      <c r="AR9" s="26">
        <v>-20.774999999999999</v>
      </c>
      <c r="AS9" s="26">
        <v>-11.7</v>
      </c>
      <c r="AT9" s="26">
        <v>-6.55</v>
      </c>
      <c r="AU9" s="26">
        <v>-20.774999999999999</v>
      </c>
      <c r="AV9" s="26">
        <v>-11.75</v>
      </c>
      <c r="AW9" s="26">
        <v>-6.3</v>
      </c>
      <c r="AX9" s="26">
        <v>-21.45</v>
      </c>
      <c r="AY9" s="26">
        <v>-12.3</v>
      </c>
      <c r="AZ9" s="26">
        <v>-6.9749999999999996</v>
      </c>
      <c r="BA9" s="26">
        <v>-21.45</v>
      </c>
      <c r="BB9" s="26">
        <v>-12.3</v>
      </c>
      <c r="BC9" s="26">
        <v>-6.9</v>
      </c>
      <c r="BD9" s="26">
        <v>-20.55</v>
      </c>
      <c r="BE9" s="26">
        <v>-12.7</v>
      </c>
      <c r="BF9" s="26">
        <v>-5.5250000000000004</v>
      </c>
      <c r="BG9" s="26">
        <v>-21.074999999999999</v>
      </c>
      <c r="BH9" s="26">
        <v>-12.35</v>
      </c>
      <c r="BI9" s="26">
        <v>-6.9249999999999998</v>
      </c>
      <c r="BJ9" s="26">
        <v>-21.574999999999999</v>
      </c>
      <c r="BK9" s="26">
        <v>-13.3</v>
      </c>
      <c r="BL9" s="26">
        <v>-7.25</v>
      </c>
      <c r="BM9" s="26">
        <v>-21.675000000000001</v>
      </c>
      <c r="BN9" s="26">
        <v>-13</v>
      </c>
      <c r="BO9" s="26">
        <v>-7.125</v>
      </c>
      <c r="BP9" s="26">
        <v>-24.375</v>
      </c>
      <c r="BQ9" s="26">
        <v>-15.7</v>
      </c>
      <c r="BR9" s="26">
        <v>-11.7</v>
      </c>
      <c r="BS9" s="26">
        <v>-23.1</v>
      </c>
      <c r="BT9" s="26">
        <v>-15.9</v>
      </c>
      <c r="BU9" s="26">
        <v>-11.324999999999999</v>
      </c>
      <c r="BV9" s="26">
        <v>-22.85</v>
      </c>
      <c r="BW9" s="26">
        <v>-15.8</v>
      </c>
      <c r="BX9" s="26">
        <v>-11.05</v>
      </c>
      <c r="BY9" s="26">
        <v>-23.5</v>
      </c>
      <c r="BZ9" s="26">
        <v>-16.399999999999999</v>
      </c>
      <c r="CA9" s="26">
        <v>-10.975</v>
      </c>
      <c r="CB9" s="26">
        <v>-23.675000000000001</v>
      </c>
      <c r="CC9" s="26">
        <v>-17.05</v>
      </c>
      <c r="CD9" s="26">
        <v>-11.65</v>
      </c>
      <c r="CE9" s="26">
        <v>-21.55</v>
      </c>
      <c r="CF9" s="26">
        <v>-14</v>
      </c>
      <c r="CG9" s="26">
        <v>-9.4499999999999993</v>
      </c>
      <c r="CH9" s="26">
        <v>-22.95</v>
      </c>
      <c r="CI9" s="26">
        <v>-15.85</v>
      </c>
      <c r="CJ9" s="26">
        <v>-10.7</v>
      </c>
    </row>
    <row r="10" spans="1:88" x14ac:dyDescent="0.3">
      <c r="A10" t="s">
        <v>131</v>
      </c>
      <c r="B10" s="26">
        <v>-26.675000000000001</v>
      </c>
      <c r="C10" s="26">
        <v>-16.8</v>
      </c>
      <c r="D10" s="26">
        <v>-10.625</v>
      </c>
      <c r="E10" s="26">
        <v>-25.3</v>
      </c>
      <c r="F10" s="26">
        <v>-15.4</v>
      </c>
      <c r="G10" s="26">
        <v>-9.8249999999999993</v>
      </c>
      <c r="H10" s="26">
        <v>-24.375</v>
      </c>
      <c r="I10" s="26">
        <v>-14.8</v>
      </c>
      <c r="J10" s="26">
        <v>-9.625</v>
      </c>
      <c r="K10" s="26">
        <v>-24.774999999999999</v>
      </c>
      <c r="L10" s="26">
        <v>-13.1</v>
      </c>
      <c r="M10" s="26">
        <v>-7.5250000000000004</v>
      </c>
      <c r="N10" s="26">
        <v>-24.4</v>
      </c>
      <c r="O10" s="26">
        <v>-13.15</v>
      </c>
      <c r="P10" s="26">
        <v>-7.5</v>
      </c>
      <c r="Q10" s="26">
        <v>-24.074999999999999</v>
      </c>
      <c r="R10" s="26">
        <v>-14.35</v>
      </c>
      <c r="S10" s="26">
        <v>-8.7750000000000004</v>
      </c>
      <c r="T10" s="26">
        <v>-24.05</v>
      </c>
      <c r="U10" s="26">
        <v>-14.35</v>
      </c>
      <c r="V10" s="26">
        <v>-8.6750000000000007</v>
      </c>
      <c r="W10" s="26">
        <v>-24.175000000000001</v>
      </c>
      <c r="X10" s="26">
        <v>-14.4</v>
      </c>
      <c r="Y10" s="26">
        <v>-8.65</v>
      </c>
      <c r="Z10" s="26">
        <v>-24.175000000000001</v>
      </c>
      <c r="AA10" s="26">
        <v>-14.7</v>
      </c>
      <c r="AB10" s="26">
        <v>-9.1999999999999993</v>
      </c>
      <c r="AC10" s="26">
        <v>-23.524999999999999</v>
      </c>
      <c r="AD10" s="26">
        <v>-13.25</v>
      </c>
      <c r="AE10" s="26">
        <v>-7</v>
      </c>
      <c r="AF10" s="26">
        <v>-23.324999999999999</v>
      </c>
      <c r="AG10" s="26">
        <v>-13.25</v>
      </c>
      <c r="AH10" s="26">
        <v>-6.8250000000000002</v>
      </c>
      <c r="AI10" s="26">
        <v>-23.324999999999999</v>
      </c>
      <c r="AJ10" s="26">
        <v>-13.5</v>
      </c>
      <c r="AK10" s="26">
        <v>-6.5</v>
      </c>
      <c r="AL10" s="26">
        <v>-23.25</v>
      </c>
      <c r="AM10" s="26">
        <v>-13.6</v>
      </c>
      <c r="AN10" s="26">
        <v>-6.4249999999999998</v>
      </c>
      <c r="AO10" s="26">
        <v>-22.975000000000001</v>
      </c>
      <c r="AP10" s="26">
        <v>-13</v>
      </c>
      <c r="AQ10" s="26">
        <v>-6</v>
      </c>
      <c r="AR10" s="26">
        <v>-22.45</v>
      </c>
      <c r="AS10" s="26">
        <v>-12.4</v>
      </c>
      <c r="AT10" s="26">
        <v>-4.8250000000000002</v>
      </c>
      <c r="AU10" s="26">
        <v>-22.55</v>
      </c>
      <c r="AV10" s="26">
        <v>-12.35</v>
      </c>
      <c r="AW10" s="26">
        <v>-4.75</v>
      </c>
      <c r="AX10" s="26">
        <v>-22.6</v>
      </c>
      <c r="AY10" s="26">
        <v>-12.9</v>
      </c>
      <c r="AZ10" s="26">
        <v>-5.4</v>
      </c>
      <c r="BA10" s="26">
        <v>-22.65</v>
      </c>
      <c r="BB10" s="26">
        <v>-12.85</v>
      </c>
      <c r="BC10" s="26">
        <v>-5.3250000000000002</v>
      </c>
      <c r="BD10" s="26">
        <v>-21.65</v>
      </c>
      <c r="BE10" s="26">
        <v>-13</v>
      </c>
      <c r="BF10" s="26">
        <v>-4.7</v>
      </c>
      <c r="BG10" s="26">
        <v>-22.85</v>
      </c>
      <c r="BH10" s="26">
        <v>-12.8</v>
      </c>
      <c r="BI10" s="26">
        <v>-5.125</v>
      </c>
      <c r="BJ10" s="26">
        <v>-22.475000000000001</v>
      </c>
      <c r="BK10" s="26">
        <v>-12.45</v>
      </c>
      <c r="BL10" s="26">
        <v>-6.2249999999999996</v>
      </c>
      <c r="BM10" s="26">
        <v>-22.524999999999999</v>
      </c>
      <c r="BN10" s="26">
        <v>-12.5</v>
      </c>
      <c r="BO10" s="26">
        <v>-5.875</v>
      </c>
      <c r="BP10" s="26">
        <v>-24.725000000000001</v>
      </c>
      <c r="BQ10" s="26">
        <v>-15.5</v>
      </c>
      <c r="BR10" s="26">
        <v>-10.25</v>
      </c>
      <c r="BS10" s="26">
        <v>-24.3</v>
      </c>
      <c r="BT10" s="26">
        <v>-16</v>
      </c>
      <c r="BU10" s="26">
        <v>-9.9250000000000007</v>
      </c>
      <c r="BV10" s="26">
        <v>-23.824999999999999</v>
      </c>
      <c r="BW10" s="26">
        <v>-16.149999999999999</v>
      </c>
      <c r="BX10" s="26">
        <v>-10.225</v>
      </c>
      <c r="BY10" s="26">
        <v>-23.774999999999999</v>
      </c>
      <c r="BZ10" s="26">
        <v>-16.8</v>
      </c>
      <c r="CA10" s="26">
        <v>-10.475</v>
      </c>
      <c r="CB10" s="26">
        <v>-24.85</v>
      </c>
      <c r="CC10" s="26">
        <v>-16.600000000000001</v>
      </c>
      <c r="CD10" s="26">
        <v>-10.45</v>
      </c>
      <c r="CE10" s="26">
        <v>-23.4</v>
      </c>
      <c r="CF10" s="26">
        <v>-13.4</v>
      </c>
      <c r="CG10" s="26">
        <v>-7.65</v>
      </c>
      <c r="CH10" s="26">
        <v>-24.35</v>
      </c>
      <c r="CI10" s="26">
        <v>-14.6</v>
      </c>
      <c r="CJ10" s="26">
        <v>-8.9499999999999993</v>
      </c>
    </row>
    <row r="11" spans="1:88" x14ac:dyDescent="0.3">
      <c r="A11" t="s">
        <v>132</v>
      </c>
      <c r="B11" s="26">
        <v>-25.4</v>
      </c>
      <c r="C11" s="26">
        <v>-16.850000000000001</v>
      </c>
      <c r="D11" s="26">
        <v>-10.975</v>
      </c>
      <c r="E11" s="26">
        <v>-24.7</v>
      </c>
      <c r="F11" s="26">
        <v>-15.7</v>
      </c>
      <c r="G11" s="26">
        <v>-10.55</v>
      </c>
      <c r="H11" s="26">
        <v>-24.75</v>
      </c>
      <c r="I11" s="26">
        <v>-15.3</v>
      </c>
      <c r="J11" s="26">
        <v>-10.5</v>
      </c>
      <c r="K11" s="26">
        <v>-23.95</v>
      </c>
      <c r="L11" s="26">
        <v>-13.3</v>
      </c>
      <c r="M11" s="26">
        <v>-8.5250000000000004</v>
      </c>
      <c r="N11" s="26">
        <v>-24.15</v>
      </c>
      <c r="O11" s="26">
        <v>-13.55</v>
      </c>
      <c r="P11" s="26">
        <v>-8.4749999999999996</v>
      </c>
      <c r="Q11" s="26">
        <v>-24.824999999999999</v>
      </c>
      <c r="R11" s="26">
        <v>-15.1</v>
      </c>
      <c r="S11" s="26">
        <v>-9.8249999999999993</v>
      </c>
      <c r="T11" s="26">
        <v>-24.824999999999999</v>
      </c>
      <c r="U11" s="26">
        <v>-15.05</v>
      </c>
      <c r="V11" s="26">
        <v>-9.7249999999999996</v>
      </c>
      <c r="W11" s="26">
        <v>-24.45</v>
      </c>
      <c r="X11" s="26">
        <v>-15.1</v>
      </c>
      <c r="Y11" s="26">
        <v>-9.85</v>
      </c>
      <c r="Z11" s="26">
        <v>-24.35</v>
      </c>
      <c r="AA11" s="26">
        <v>-15.55</v>
      </c>
      <c r="AB11" s="26">
        <v>-9.875</v>
      </c>
      <c r="AC11" s="26">
        <v>-23.05</v>
      </c>
      <c r="AD11" s="26">
        <v>-11.8</v>
      </c>
      <c r="AE11" s="26">
        <v>-7.15</v>
      </c>
      <c r="AF11" s="26">
        <v>-23.05</v>
      </c>
      <c r="AG11" s="26">
        <v>-11.75</v>
      </c>
      <c r="AH11" s="26">
        <v>-7.0250000000000004</v>
      </c>
      <c r="AI11" s="26">
        <v>-23.15</v>
      </c>
      <c r="AJ11" s="26">
        <v>-11.65</v>
      </c>
      <c r="AK11" s="26">
        <v>-6.6749999999999998</v>
      </c>
      <c r="AL11" s="26">
        <v>-23.074999999999999</v>
      </c>
      <c r="AM11" s="26">
        <v>-11.6</v>
      </c>
      <c r="AN11" s="26">
        <v>-6.6749999999999998</v>
      </c>
      <c r="AO11" s="26">
        <v>-23.074999999999999</v>
      </c>
      <c r="AP11" s="26">
        <v>-11.9</v>
      </c>
      <c r="AQ11" s="26">
        <v>-7.2</v>
      </c>
      <c r="AR11" s="26">
        <v>-21.35</v>
      </c>
      <c r="AS11" s="26">
        <v>-10.95</v>
      </c>
      <c r="AT11" s="26">
        <v>-5.4249999999999998</v>
      </c>
      <c r="AU11" s="26">
        <v>-21.375</v>
      </c>
      <c r="AV11" s="26">
        <v>-10</v>
      </c>
      <c r="AW11" s="26">
        <v>-4.7750000000000004</v>
      </c>
      <c r="AX11" s="26">
        <v>-22.574999999999999</v>
      </c>
      <c r="AY11" s="26">
        <v>-11.75</v>
      </c>
      <c r="AZ11" s="26">
        <v>-6.6</v>
      </c>
      <c r="BA11" s="26">
        <v>-22.5</v>
      </c>
      <c r="BB11" s="26">
        <v>-11.75</v>
      </c>
      <c r="BC11" s="26">
        <v>-6.6</v>
      </c>
      <c r="BD11" s="26">
        <v>-21.225000000000001</v>
      </c>
      <c r="BE11" s="26">
        <v>-9.85</v>
      </c>
      <c r="BF11" s="26">
        <v>-5.25</v>
      </c>
      <c r="BG11" s="26">
        <v>-22.05</v>
      </c>
      <c r="BH11" s="26">
        <v>-11.45</v>
      </c>
      <c r="BI11" s="26">
        <v>-6.3</v>
      </c>
      <c r="BJ11" s="26">
        <v>-22.725000000000001</v>
      </c>
      <c r="BK11" s="26">
        <v>-12.2</v>
      </c>
      <c r="BL11" s="26">
        <v>-6.55</v>
      </c>
      <c r="BM11" s="26">
        <v>-22.274999999999999</v>
      </c>
      <c r="BN11" s="26">
        <v>-12.15</v>
      </c>
      <c r="BO11" s="26">
        <v>-6.55</v>
      </c>
      <c r="BP11" s="26">
        <v>-24.4</v>
      </c>
      <c r="BQ11" s="26">
        <v>-16.899999999999999</v>
      </c>
      <c r="BR11" s="26">
        <v>-10.95</v>
      </c>
      <c r="BS11" s="26">
        <v>-23.975000000000001</v>
      </c>
      <c r="BT11" s="26">
        <v>-16.850000000000001</v>
      </c>
      <c r="BU11" s="26">
        <v>-10.875</v>
      </c>
      <c r="BV11" s="26">
        <v>-24.7</v>
      </c>
      <c r="BW11" s="26">
        <v>-17.25</v>
      </c>
      <c r="BX11" s="26">
        <v>-11</v>
      </c>
      <c r="BY11" s="26">
        <v>-25.45</v>
      </c>
      <c r="BZ11" s="26">
        <v>-17.45</v>
      </c>
      <c r="CA11" s="26">
        <v>-10.95</v>
      </c>
      <c r="CB11" s="26">
        <v>-25.5</v>
      </c>
      <c r="CC11" s="26">
        <v>-18.149999999999999</v>
      </c>
      <c r="CD11" s="26">
        <v>-11.4</v>
      </c>
      <c r="CE11" s="26">
        <v>-23.4</v>
      </c>
      <c r="CF11" s="26">
        <v>-13.95</v>
      </c>
      <c r="CG11" s="26">
        <v>-7.9749999999999996</v>
      </c>
      <c r="CH11" s="26">
        <v>-24.55</v>
      </c>
      <c r="CI11" s="26">
        <v>-16.2</v>
      </c>
      <c r="CJ11" s="26">
        <v>-9.9749999999999996</v>
      </c>
    </row>
    <row r="12" spans="1:88" x14ac:dyDescent="0.3">
      <c r="A12" t="s">
        <v>133</v>
      </c>
      <c r="B12" s="26">
        <v>-24.45</v>
      </c>
      <c r="C12" s="26">
        <v>-16.8</v>
      </c>
      <c r="D12" s="26">
        <v>-11.85</v>
      </c>
      <c r="E12" s="26">
        <v>-24.274999999999999</v>
      </c>
      <c r="F12" s="26">
        <v>-16.350000000000001</v>
      </c>
      <c r="G12" s="26">
        <v>-11.15</v>
      </c>
      <c r="H12" s="26">
        <v>-24.175000000000001</v>
      </c>
      <c r="I12" s="26">
        <v>-16.3</v>
      </c>
      <c r="J12" s="26">
        <v>-10.425000000000001</v>
      </c>
      <c r="K12" s="26">
        <v>-23.725000000000001</v>
      </c>
      <c r="L12" s="26">
        <v>-15.25</v>
      </c>
      <c r="M12" s="26">
        <v>-9.4499999999999993</v>
      </c>
      <c r="N12" s="26">
        <v>-24</v>
      </c>
      <c r="O12" s="26">
        <v>-15.4</v>
      </c>
      <c r="P12" s="26">
        <v>-9.3000000000000007</v>
      </c>
      <c r="Q12" s="26">
        <v>-24.524999999999999</v>
      </c>
      <c r="R12" s="26">
        <v>-16.5</v>
      </c>
      <c r="S12" s="26">
        <v>-10.050000000000001</v>
      </c>
      <c r="T12" s="26">
        <v>-24.425000000000001</v>
      </c>
      <c r="U12" s="26">
        <v>-16.5</v>
      </c>
      <c r="V12" s="26">
        <v>-10.050000000000001</v>
      </c>
      <c r="W12" s="26">
        <v>-23.975000000000001</v>
      </c>
      <c r="X12" s="26">
        <v>-16.45</v>
      </c>
      <c r="Y12" s="26">
        <v>-10.025</v>
      </c>
      <c r="Z12" s="26">
        <v>-23.875</v>
      </c>
      <c r="AA12" s="26">
        <v>-16.55</v>
      </c>
      <c r="AB12" s="26">
        <v>-9.85</v>
      </c>
      <c r="AC12" s="26">
        <v>-22.475000000000001</v>
      </c>
      <c r="AD12" s="26">
        <v>-13.6</v>
      </c>
      <c r="AE12" s="26">
        <v>-7.3</v>
      </c>
      <c r="AF12" s="26">
        <v>-22.425000000000001</v>
      </c>
      <c r="AG12" s="26">
        <v>-13.5</v>
      </c>
      <c r="AH12" s="26">
        <v>-7.1749999999999998</v>
      </c>
      <c r="AI12" s="26">
        <v>-22.55</v>
      </c>
      <c r="AJ12" s="26">
        <v>-13.3</v>
      </c>
      <c r="AK12" s="26">
        <v>-6.75</v>
      </c>
      <c r="AL12" s="26">
        <v>-22.65</v>
      </c>
      <c r="AM12" s="26">
        <v>-13.3</v>
      </c>
      <c r="AN12" s="26">
        <v>-6.7249999999999996</v>
      </c>
      <c r="AO12" s="26">
        <v>-22.875</v>
      </c>
      <c r="AP12" s="26">
        <v>-13.25</v>
      </c>
      <c r="AQ12" s="26">
        <v>-7.125</v>
      </c>
      <c r="AR12" s="26">
        <v>-23.35</v>
      </c>
      <c r="AS12" s="26">
        <v>-12</v>
      </c>
      <c r="AT12" s="26">
        <v>-5.5</v>
      </c>
      <c r="AU12" s="26">
        <v>-23.15</v>
      </c>
      <c r="AV12" s="26">
        <v>-11.75</v>
      </c>
      <c r="AW12" s="26">
        <v>-5.4</v>
      </c>
      <c r="AX12" s="26">
        <v>-23.3</v>
      </c>
      <c r="AY12" s="26">
        <v>-13</v>
      </c>
      <c r="AZ12" s="26">
        <v>-6.55</v>
      </c>
      <c r="BA12" s="26">
        <v>-23.3</v>
      </c>
      <c r="BB12" s="26">
        <v>-13.05</v>
      </c>
      <c r="BC12" s="26">
        <v>-6.55</v>
      </c>
      <c r="BD12" s="26">
        <v>-22.8</v>
      </c>
      <c r="BE12" s="26">
        <v>-12.45</v>
      </c>
      <c r="BF12" s="26">
        <v>-5.9249999999999998</v>
      </c>
      <c r="BG12" s="26">
        <v>-23.55</v>
      </c>
      <c r="BH12" s="26">
        <v>-12.95</v>
      </c>
      <c r="BI12" s="26">
        <v>-6.45</v>
      </c>
      <c r="BJ12" s="26">
        <v>-23.95</v>
      </c>
      <c r="BK12" s="26">
        <v>-13.65</v>
      </c>
      <c r="BL12" s="26">
        <v>-7.5</v>
      </c>
      <c r="BM12" s="26">
        <v>-23.774999999999999</v>
      </c>
      <c r="BN12" s="26">
        <v>-13.55</v>
      </c>
      <c r="BO12" s="26">
        <v>-7.25</v>
      </c>
      <c r="BP12" s="26">
        <v>-24.55</v>
      </c>
      <c r="BQ12" s="26">
        <v>-16.649999999999999</v>
      </c>
      <c r="BR12" s="26">
        <v>-11.475</v>
      </c>
      <c r="BS12" s="26">
        <v>-24.65</v>
      </c>
      <c r="BT12" s="26">
        <v>-16.149999999999999</v>
      </c>
      <c r="BU12" s="26">
        <v>-11.125</v>
      </c>
      <c r="BV12" s="26">
        <v>-24.75</v>
      </c>
      <c r="BW12" s="26">
        <v>-16.350000000000001</v>
      </c>
      <c r="BX12" s="26">
        <v>-11.25</v>
      </c>
      <c r="BY12" s="26">
        <v>-25.125</v>
      </c>
      <c r="BZ12" s="26">
        <v>-16.25</v>
      </c>
      <c r="CA12" s="26">
        <v>-11.324999999999999</v>
      </c>
      <c r="CB12" s="26">
        <v>-25.7</v>
      </c>
      <c r="CC12" s="26">
        <v>-16.8</v>
      </c>
      <c r="CD12" s="26">
        <v>-11.425000000000001</v>
      </c>
      <c r="CE12" s="26">
        <v>-24.3</v>
      </c>
      <c r="CF12" s="26">
        <v>-15.2</v>
      </c>
      <c r="CG12" s="26">
        <v>-8.5749999999999993</v>
      </c>
      <c r="CH12" s="26">
        <v>-25.2</v>
      </c>
      <c r="CI12" s="26">
        <v>-16.55</v>
      </c>
      <c r="CJ12" s="26">
        <v>-10</v>
      </c>
    </row>
    <row r="13" spans="1:88" x14ac:dyDescent="0.3">
      <c r="A13" t="s">
        <v>134</v>
      </c>
      <c r="B13" s="26">
        <v>-25.824999999999999</v>
      </c>
      <c r="C13" s="26">
        <v>-16</v>
      </c>
      <c r="D13" s="26">
        <v>-10.85</v>
      </c>
      <c r="E13" s="26">
        <v>-25.05</v>
      </c>
      <c r="F13" s="26">
        <v>-15.7</v>
      </c>
      <c r="G13" s="26">
        <v>-10.65</v>
      </c>
      <c r="H13" s="26">
        <v>-24.3</v>
      </c>
      <c r="I13" s="26">
        <v>-15.5</v>
      </c>
      <c r="J13" s="26">
        <v>-10.4</v>
      </c>
      <c r="K13" s="26">
        <v>-24.55</v>
      </c>
      <c r="L13" s="26">
        <v>-14.65</v>
      </c>
      <c r="M13" s="26">
        <v>-8.6750000000000007</v>
      </c>
      <c r="N13" s="26">
        <v>-24.25</v>
      </c>
      <c r="O13" s="26">
        <v>-14.5</v>
      </c>
      <c r="P13" s="26">
        <v>-8.625</v>
      </c>
      <c r="Q13" s="26">
        <v>-24.225000000000001</v>
      </c>
      <c r="R13" s="26">
        <v>-15.1</v>
      </c>
      <c r="S13" s="26">
        <v>-9.8000000000000007</v>
      </c>
      <c r="T13" s="26">
        <v>-24.1</v>
      </c>
      <c r="U13" s="26">
        <v>-15.05</v>
      </c>
      <c r="V13" s="26">
        <v>-9.7249999999999996</v>
      </c>
      <c r="W13" s="26">
        <v>-23.625</v>
      </c>
      <c r="X13" s="26">
        <v>-14.75</v>
      </c>
      <c r="Y13" s="26">
        <v>-9.2249999999999996</v>
      </c>
      <c r="Z13" s="26">
        <v>-23.824999999999999</v>
      </c>
      <c r="AA13" s="26">
        <v>-14.65</v>
      </c>
      <c r="AB13" s="26">
        <v>-8.8249999999999993</v>
      </c>
      <c r="AC13" s="26">
        <v>-22.8</v>
      </c>
      <c r="AD13" s="26">
        <v>-13.5</v>
      </c>
      <c r="AE13" s="26">
        <v>-6.6749999999999998</v>
      </c>
      <c r="AF13" s="26">
        <v>-22.675000000000001</v>
      </c>
      <c r="AG13" s="26">
        <v>-13.35</v>
      </c>
      <c r="AH13" s="26">
        <v>-6.5750000000000002</v>
      </c>
      <c r="AI13" s="26">
        <v>-22.6</v>
      </c>
      <c r="AJ13" s="26">
        <v>-12.95</v>
      </c>
      <c r="AK13" s="26">
        <v>-6.5</v>
      </c>
      <c r="AL13" s="26">
        <v>-22.625</v>
      </c>
      <c r="AM13" s="26">
        <v>-12.85</v>
      </c>
      <c r="AN13" s="26">
        <v>-6.45</v>
      </c>
      <c r="AO13" s="26">
        <v>-23.05</v>
      </c>
      <c r="AP13" s="26">
        <v>-12.65</v>
      </c>
      <c r="AQ13" s="26">
        <v>-7.2</v>
      </c>
      <c r="AR13" s="26">
        <v>-22.175000000000001</v>
      </c>
      <c r="AS13" s="26">
        <v>-11.7</v>
      </c>
      <c r="AT13" s="26">
        <v>-5.2249999999999996</v>
      </c>
      <c r="AU13" s="26">
        <v>-21.9</v>
      </c>
      <c r="AV13" s="26">
        <v>-11.35</v>
      </c>
      <c r="AW13" s="26">
        <v>-5.4</v>
      </c>
      <c r="AX13" s="26">
        <v>-22.65</v>
      </c>
      <c r="AY13" s="26">
        <v>-12.45</v>
      </c>
      <c r="AZ13" s="26">
        <v>-6.9249999999999998</v>
      </c>
      <c r="BA13" s="26">
        <v>-22.625</v>
      </c>
      <c r="BB13" s="26">
        <v>-12.5</v>
      </c>
      <c r="BC13" s="26">
        <v>-7</v>
      </c>
      <c r="BD13" s="26">
        <v>-21.7</v>
      </c>
      <c r="BE13" s="26">
        <v>-11.35</v>
      </c>
      <c r="BF13" s="26">
        <v>-6.25</v>
      </c>
      <c r="BG13" s="26">
        <v>-22.324999999999999</v>
      </c>
      <c r="BH13" s="26">
        <v>-12.2</v>
      </c>
      <c r="BI13" s="26">
        <v>-6.8250000000000002</v>
      </c>
      <c r="BJ13" s="26">
        <v>-22.824999999999999</v>
      </c>
      <c r="BK13" s="26">
        <v>-13.3</v>
      </c>
      <c r="BL13" s="26">
        <v>-7.1749999999999998</v>
      </c>
      <c r="BM13" s="26">
        <v>-22.6</v>
      </c>
      <c r="BN13" s="26">
        <v>-12.65</v>
      </c>
      <c r="BO13" s="26">
        <v>-7.15</v>
      </c>
      <c r="BP13" s="26">
        <v>-25.1</v>
      </c>
      <c r="BQ13" s="26">
        <v>-15.8</v>
      </c>
      <c r="BR13" s="26">
        <v>-10.1</v>
      </c>
      <c r="BS13" s="26">
        <v>-24.9</v>
      </c>
      <c r="BT13" s="26">
        <v>-16.600000000000001</v>
      </c>
      <c r="BU13" s="26">
        <v>-9.6999999999999993</v>
      </c>
      <c r="BV13" s="26">
        <v>-24.75</v>
      </c>
      <c r="BW13" s="26">
        <v>-16.75</v>
      </c>
      <c r="BX13" s="26">
        <v>-9.6999999999999993</v>
      </c>
      <c r="BY13" s="26">
        <v>-24.574999999999999</v>
      </c>
      <c r="BZ13" s="26">
        <v>-16.350000000000001</v>
      </c>
      <c r="CA13" s="26">
        <v>-9.8000000000000007</v>
      </c>
      <c r="CB13" s="26">
        <v>-24.95</v>
      </c>
      <c r="CC13" s="26">
        <v>-17.649999999999999</v>
      </c>
      <c r="CD13" s="26">
        <v>-9.7249999999999996</v>
      </c>
      <c r="CE13" s="26">
        <v>-23.25</v>
      </c>
      <c r="CF13" s="26">
        <v>-14.3</v>
      </c>
      <c r="CG13" s="26">
        <v>-8.4250000000000007</v>
      </c>
      <c r="CH13" s="26">
        <v>-23.324999999999999</v>
      </c>
      <c r="CI13" s="26">
        <v>-15</v>
      </c>
      <c r="CJ13" s="26">
        <v>-8.9</v>
      </c>
    </row>
    <row r="14" spans="1:88" x14ac:dyDescent="0.3">
      <c r="A14" t="s">
        <v>135</v>
      </c>
      <c r="B14" s="26">
        <v>-23.45</v>
      </c>
      <c r="C14" s="26">
        <v>-16.649999999999999</v>
      </c>
      <c r="D14" s="26">
        <v>-12.074999999999999</v>
      </c>
      <c r="E14" s="26">
        <v>-22.85</v>
      </c>
      <c r="F14" s="26">
        <v>-15.8</v>
      </c>
      <c r="G14" s="26">
        <v>-11.3</v>
      </c>
      <c r="H14" s="26">
        <v>-22.475000000000001</v>
      </c>
      <c r="I14" s="26">
        <v>-15.4</v>
      </c>
      <c r="J14" s="26">
        <v>-11.05</v>
      </c>
      <c r="K14" s="26">
        <v>-22.5</v>
      </c>
      <c r="L14" s="26">
        <v>-14.35</v>
      </c>
      <c r="M14" s="26">
        <v>-8.8249999999999993</v>
      </c>
      <c r="N14" s="26">
        <v>-22.6</v>
      </c>
      <c r="O14" s="26">
        <v>-14.9</v>
      </c>
      <c r="P14" s="26">
        <v>-8.7750000000000004</v>
      </c>
      <c r="Q14" s="26">
        <v>-22.574999999999999</v>
      </c>
      <c r="R14" s="26">
        <v>-15.45</v>
      </c>
      <c r="S14" s="26">
        <v>-10.125</v>
      </c>
      <c r="T14" s="26">
        <v>-22.524999999999999</v>
      </c>
      <c r="U14" s="26">
        <v>-15.45</v>
      </c>
      <c r="V14" s="26">
        <v>-10.125</v>
      </c>
      <c r="W14" s="26">
        <v>-23.225000000000001</v>
      </c>
      <c r="X14" s="26">
        <v>-15.75</v>
      </c>
      <c r="Y14" s="26">
        <v>-10.35</v>
      </c>
      <c r="Z14" s="26">
        <v>-23.225000000000001</v>
      </c>
      <c r="AA14" s="26">
        <v>-15.9</v>
      </c>
      <c r="AB14" s="26">
        <v>-10.45</v>
      </c>
      <c r="AC14" s="26">
        <v>-21.1</v>
      </c>
      <c r="AD14" s="26">
        <v>-13.4</v>
      </c>
      <c r="AE14" s="26">
        <v>-7</v>
      </c>
      <c r="AF14" s="26">
        <v>-21</v>
      </c>
      <c r="AG14" s="26">
        <v>-13.25</v>
      </c>
      <c r="AH14" s="26">
        <v>-6.9749999999999996</v>
      </c>
      <c r="AI14" s="26">
        <v>-20.95</v>
      </c>
      <c r="AJ14" s="26">
        <v>-12.95</v>
      </c>
      <c r="AK14" s="26">
        <v>-6.85</v>
      </c>
      <c r="AL14" s="26">
        <v>-20.925000000000001</v>
      </c>
      <c r="AM14" s="26">
        <v>-12.9</v>
      </c>
      <c r="AN14" s="26">
        <v>-6.85</v>
      </c>
      <c r="AO14" s="26">
        <v>-21.2</v>
      </c>
      <c r="AP14" s="26">
        <v>-13.3</v>
      </c>
      <c r="AQ14" s="26">
        <v>-6.95</v>
      </c>
      <c r="AR14" s="26">
        <v>-19.350000000000001</v>
      </c>
      <c r="AS14" s="26">
        <v>-11.7</v>
      </c>
      <c r="AT14" s="26">
        <v>-5.9249999999999998</v>
      </c>
      <c r="AU14" s="26">
        <v>-18.875</v>
      </c>
      <c r="AV14" s="26">
        <v>-11.15</v>
      </c>
      <c r="AW14" s="26">
        <v>-5.9</v>
      </c>
      <c r="AX14" s="26">
        <v>-20.399999999999999</v>
      </c>
      <c r="AY14" s="26">
        <v>-12.95</v>
      </c>
      <c r="AZ14" s="26">
        <v>-6.7249999999999996</v>
      </c>
      <c r="BA14" s="26">
        <v>-20.475000000000001</v>
      </c>
      <c r="BB14" s="26">
        <v>-12.95</v>
      </c>
      <c r="BC14" s="26">
        <v>-6.7</v>
      </c>
      <c r="BD14" s="26">
        <v>-20.25</v>
      </c>
      <c r="BE14" s="26">
        <v>-11.65</v>
      </c>
      <c r="BF14" s="26">
        <v>-7.0750000000000002</v>
      </c>
      <c r="BG14" s="26">
        <v>-20.3</v>
      </c>
      <c r="BH14" s="26">
        <v>-12.75</v>
      </c>
      <c r="BI14" s="26">
        <v>-6.5250000000000004</v>
      </c>
      <c r="BJ14" s="26">
        <v>-21.225000000000001</v>
      </c>
      <c r="BK14" s="26">
        <v>-13.35</v>
      </c>
      <c r="BL14" s="26">
        <v>-7.9249999999999998</v>
      </c>
      <c r="BM14" s="26">
        <v>-21.2</v>
      </c>
      <c r="BN14" s="26">
        <v>-13.4</v>
      </c>
      <c r="BO14" s="26">
        <v>-7.5250000000000004</v>
      </c>
      <c r="BP14" s="26">
        <v>-23.074999999999999</v>
      </c>
      <c r="BQ14" s="26">
        <v>-16.55</v>
      </c>
      <c r="BR14" s="26">
        <v>-11.4</v>
      </c>
      <c r="BS14" s="26">
        <v>-23.125</v>
      </c>
      <c r="BT14" s="26">
        <v>-16.399999999999999</v>
      </c>
      <c r="BU14" s="26">
        <v>-11.175000000000001</v>
      </c>
      <c r="BV14" s="26">
        <v>-23.475000000000001</v>
      </c>
      <c r="BW14" s="26">
        <v>-16.899999999999999</v>
      </c>
      <c r="BX14" s="26">
        <v>-11.324999999999999</v>
      </c>
      <c r="BY14" s="26">
        <v>-23.8</v>
      </c>
      <c r="BZ14" s="26">
        <v>-17.2</v>
      </c>
      <c r="CA14" s="26">
        <v>-11.375</v>
      </c>
      <c r="CB14" s="26">
        <v>-23.925000000000001</v>
      </c>
      <c r="CC14" s="26">
        <v>-16.600000000000001</v>
      </c>
      <c r="CD14" s="26">
        <v>-12.025</v>
      </c>
      <c r="CE14" s="26">
        <v>-22.225000000000001</v>
      </c>
      <c r="CF14" s="26">
        <v>-14.5</v>
      </c>
      <c r="CG14" s="26">
        <v>-9.4250000000000007</v>
      </c>
      <c r="CH14" s="26">
        <v>-22.875</v>
      </c>
      <c r="CI14" s="26">
        <v>-15.5</v>
      </c>
      <c r="CJ14" s="26">
        <v>-10</v>
      </c>
    </row>
    <row r="15" spans="1:88" x14ac:dyDescent="0.3">
      <c r="A15" t="s">
        <v>79</v>
      </c>
      <c r="B15" s="26">
        <v>-24.2</v>
      </c>
      <c r="C15" s="26">
        <v>-17.149999999999999</v>
      </c>
      <c r="D15" s="26">
        <v>-11.275</v>
      </c>
      <c r="E15" s="26">
        <v>-24.35</v>
      </c>
      <c r="F15" s="26">
        <v>-17.3</v>
      </c>
      <c r="G15" s="26">
        <v>-10.65</v>
      </c>
      <c r="H15" s="26">
        <v>-24</v>
      </c>
      <c r="I15" s="26">
        <v>-17.649999999999999</v>
      </c>
      <c r="J15" s="26">
        <v>-10.824999999999999</v>
      </c>
      <c r="K15" s="26">
        <v>-22.925000000000001</v>
      </c>
      <c r="L15" s="26">
        <v>-15.8</v>
      </c>
      <c r="M15" s="26">
        <v>-9.4250000000000007</v>
      </c>
      <c r="N15" s="26">
        <v>-23.2</v>
      </c>
      <c r="O15" s="26">
        <v>-15.85</v>
      </c>
      <c r="P15" s="26">
        <v>-9.5749999999999993</v>
      </c>
      <c r="Q15" s="26">
        <v>-23.55</v>
      </c>
      <c r="R15" s="26">
        <v>-17.3</v>
      </c>
      <c r="S15" s="26">
        <v>-10.175000000000001</v>
      </c>
      <c r="T15" s="26">
        <v>-23.6</v>
      </c>
      <c r="U15" s="26">
        <v>-17.3</v>
      </c>
      <c r="V15" s="26">
        <v>-10.15</v>
      </c>
      <c r="W15" s="26">
        <v>-24.125</v>
      </c>
      <c r="X15" s="26">
        <v>-16.8</v>
      </c>
      <c r="Y15" s="26">
        <v>-9.6999999999999993</v>
      </c>
      <c r="Z15" s="26">
        <v>-24.1</v>
      </c>
      <c r="AA15" s="26">
        <v>-17.75</v>
      </c>
      <c r="AB15" s="26">
        <v>-9.5250000000000004</v>
      </c>
      <c r="AC15" s="26">
        <v>-22.425000000000001</v>
      </c>
      <c r="AD15" s="26">
        <v>-14.15</v>
      </c>
      <c r="AE15" s="26">
        <v>-7.1</v>
      </c>
      <c r="AF15" s="26">
        <v>-22.4</v>
      </c>
      <c r="AG15" s="26">
        <v>-14.15</v>
      </c>
      <c r="AH15" s="26">
        <v>-6.95</v>
      </c>
      <c r="AI15" s="26">
        <v>-22.5</v>
      </c>
      <c r="AJ15" s="26">
        <v>-13.8</v>
      </c>
      <c r="AK15" s="26">
        <v>-6.875</v>
      </c>
      <c r="AL15" s="26">
        <v>-22.6</v>
      </c>
      <c r="AM15" s="26">
        <v>-13.8</v>
      </c>
      <c r="AN15" s="26">
        <v>-6.875</v>
      </c>
      <c r="AO15" s="26">
        <v>-22.75</v>
      </c>
      <c r="AP15" s="26">
        <v>-13.85</v>
      </c>
      <c r="AQ15" s="26">
        <v>-6.8</v>
      </c>
      <c r="AR15" s="26">
        <v>-22.225000000000001</v>
      </c>
      <c r="AS15" s="26">
        <v>-12.6</v>
      </c>
      <c r="AT15" s="26">
        <v>-5.7249999999999996</v>
      </c>
      <c r="AU15" s="26">
        <v>-22.774999999999999</v>
      </c>
      <c r="AV15" s="26">
        <v>-12.8</v>
      </c>
      <c r="AW15" s="26">
        <v>-5.7</v>
      </c>
      <c r="AX15" s="26">
        <v>-22.725000000000001</v>
      </c>
      <c r="AY15" s="26">
        <v>-13.45</v>
      </c>
      <c r="AZ15" s="26">
        <v>-6.5250000000000004</v>
      </c>
      <c r="BA15" s="26">
        <v>-22.75</v>
      </c>
      <c r="BB15" s="26">
        <v>-13.45</v>
      </c>
      <c r="BC15" s="26">
        <v>-6.625</v>
      </c>
      <c r="BD15" s="26">
        <v>-23.324999999999999</v>
      </c>
      <c r="BE15" s="26">
        <v>-14.05</v>
      </c>
      <c r="BF15" s="26">
        <v>-5.7249999999999996</v>
      </c>
      <c r="BG15" s="26">
        <v>-23.1</v>
      </c>
      <c r="BH15" s="26">
        <v>-13.5</v>
      </c>
      <c r="BI15" s="26">
        <v>-6.9</v>
      </c>
      <c r="BJ15" s="26">
        <v>-23.1</v>
      </c>
      <c r="BK15" s="26">
        <v>-15.25</v>
      </c>
      <c r="BL15" s="26">
        <v>-7.3</v>
      </c>
      <c r="BM15" s="26">
        <v>-23.425000000000001</v>
      </c>
      <c r="BN15" s="26">
        <v>-14.45</v>
      </c>
      <c r="BO15" s="26">
        <v>-7.1</v>
      </c>
      <c r="BP15" s="26">
        <v>-25.125</v>
      </c>
      <c r="BQ15" s="26">
        <v>-17.850000000000001</v>
      </c>
      <c r="BR15" s="26">
        <v>-10.55</v>
      </c>
      <c r="BS15" s="26">
        <v>-25.074999999999999</v>
      </c>
      <c r="BT15" s="26">
        <v>-18.100000000000001</v>
      </c>
      <c r="BU15" s="26">
        <v>-9.25</v>
      </c>
      <c r="BV15" s="26">
        <v>-25.375</v>
      </c>
      <c r="BW15" s="26">
        <v>-18.7</v>
      </c>
      <c r="BX15" s="26">
        <v>-9.3000000000000007</v>
      </c>
      <c r="BY15" s="26">
        <v>-25.725000000000001</v>
      </c>
      <c r="BZ15" s="26">
        <v>-19.25</v>
      </c>
      <c r="CA15" s="26">
        <v>-9.625</v>
      </c>
      <c r="CB15" s="26">
        <v>-25.524999999999999</v>
      </c>
      <c r="CC15" s="26">
        <v>-19.899999999999999</v>
      </c>
      <c r="CD15" s="26">
        <v>-10.199999999999999</v>
      </c>
      <c r="CE15" s="26">
        <v>-23.55</v>
      </c>
      <c r="CF15" s="26">
        <v>-16.55</v>
      </c>
      <c r="CG15" s="26">
        <v>-8.5749999999999993</v>
      </c>
      <c r="CH15" s="26">
        <v>-24.524999999999999</v>
      </c>
      <c r="CI15" s="26">
        <v>-18.100000000000001</v>
      </c>
      <c r="CJ15" s="26">
        <v>-9.0250000000000004</v>
      </c>
    </row>
    <row r="16" spans="1:88" x14ac:dyDescent="0.3">
      <c r="A16" t="s">
        <v>136</v>
      </c>
      <c r="B16" s="26">
        <v>-24.824999999999999</v>
      </c>
      <c r="C16" s="26">
        <v>-18.3</v>
      </c>
      <c r="D16" s="26">
        <v>-12.225</v>
      </c>
      <c r="E16" s="26">
        <v>-24.475000000000001</v>
      </c>
      <c r="F16" s="26">
        <v>-18.5</v>
      </c>
      <c r="G16" s="26">
        <v>-11.824999999999999</v>
      </c>
      <c r="H16" s="26">
        <v>-24.225000000000001</v>
      </c>
      <c r="I16" s="26">
        <v>-18.05</v>
      </c>
      <c r="J16" s="26">
        <v>-11.8</v>
      </c>
      <c r="K16" s="26">
        <v>-24.274999999999999</v>
      </c>
      <c r="L16" s="26">
        <v>-17.05</v>
      </c>
      <c r="M16" s="26">
        <v>-9.9250000000000007</v>
      </c>
      <c r="N16" s="26">
        <v>-24.45</v>
      </c>
      <c r="O16" s="26">
        <v>-17.25</v>
      </c>
      <c r="P16" s="26">
        <v>-10.175000000000001</v>
      </c>
      <c r="Q16" s="26">
        <v>-24.074999999999999</v>
      </c>
      <c r="R16" s="26">
        <v>-17.100000000000001</v>
      </c>
      <c r="S16" s="26">
        <v>-11.225</v>
      </c>
      <c r="T16" s="26">
        <v>-24.074999999999999</v>
      </c>
      <c r="U16" s="26">
        <v>-17.100000000000001</v>
      </c>
      <c r="V16" s="26">
        <v>-11.2</v>
      </c>
      <c r="W16" s="26">
        <v>-24.675000000000001</v>
      </c>
      <c r="X16" s="26">
        <v>-18.2</v>
      </c>
      <c r="Y16" s="26">
        <v>-11.25</v>
      </c>
      <c r="Z16" s="26">
        <v>-24.9</v>
      </c>
      <c r="AA16" s="26">
        <v>-18.75</v>
      </c>
      <c r="AB16" s="26">
        <v>-10.824999999999999</v>
      </c>
      <c r="AC16" s="26">
        <v>-23.024999999999999</v>
      </c>
      <c r="AD16" s="26">
        <v>-14.35</v>
      </c>
      <c r="AE16" s="26">
        <v>-7.7</v>
      </c>
      <c r="AF16" s="26">
        <v>-23.1</v>
      </c>
      <c r="AG16" s="26">
        <v>-14.15</v>
      </c>
      <c r="AH16" s="26">
        <v>-7.625</v>
      </c>
      <c r="AI16" s="26">
        <v>-23.125</v>
      </c>
      <c r="AJ16" s="26">
        <v>-14.4</v>
      </c>
      <c r="AK16" s="26">
        <v>-7.2249999999999996</v>
      </c>
      <c r="AL16" s="26">
        <v>-23.125</v>
      </c>
      <c r="AM16" s="26">
        <v>-14.5</v>
      </c>
      <c r="AN16" s="26">
        <v>-7.15</v>
      </c>
      <c r="AO16" s="26">
        <v>-23.6</v>
      </c>
      <c r="AP16" s="26">
        <v>-15.2</v>
      </c>
      <c r="AQ16" s="26">
        <v>-7.05</v>
      </c>
      <c r="AR16" s="26">
        <v>-23.5</v>
      </c>
      <c r="AS16" s="26">
        <v>-13.65</v>
      </c>
      <c r="AT16" s="26">
        <v>-5.65</v>
      </c>
      <c r="AU16" s="26">
        <v>-24.175000000000001</v>
      </c>
      <c r="AV16" s="26">
        <v>-13.85</v>
      </c>
      <c r="AW16" s="26">
        <v>-5.3250000000000002</v>
      </c>
      <c r="AX16" s="26">
        <v>-23.9</v>
      </c>
      <c r="AY16" s="26">
        <v>-15.05</v>
      </c>
      <c r="AZ16" s="26">
        <v>-6.8</v>
      </c>
      <c r="BA16" s="26">
        <v>-23.9</v>
      </c>
      <c r="BB16" s="26">
        <v>-15</v>
      </c>
      <c r="BC16" s="26">
        <v>-6.9</v>
      </c>
      <c r="BD16" s="26">
        <v>-25</v>
      </c>
      <c r="BE16" s="26">
        <v>-15.2</v>
      </c>
      <c r="BF16" s="26">
        <v>-7.0750000000000002</v>
      </c>
      <c r="BG16" s="26">
        <v>-24.1</v>
      </c>
      <c r="BH16" s="26">
        <v>-15.2</v>
      </c>
      <c r="BI16" s="26">
        <v>-7.1749999999999998</v>
      </c>
      <c r="BJ16" s="26">
        <v>-24.774999999999999</v>
      </c>
      <c r="BK16" s="26">
        <v>-17.2</v>
      </c>
      <c r="BL16" s="26">
        <v>-7.6749999999999998</v>
      </c>
      <c r="BM16" s="26">
        <v>-24.625</v>
      </c>
      <c r="BN16" s="26">
        <v>-16.399999999999999</v>
      </c>
      <c r="BO16" s="26">
        <v>-7.7249999999999996</v>
      </c>
      <c r="BP16" s="26">
        <v>-25.774999999999999</v>
      </c>
      <c r="BQ16" s="26">
        <v>-19.850000000000001</v>
      </c>
      <c r="BR16" s="26">
        <v>-12.5</v>
      </c>
      <c r="BS16" s="26">
        <v>-25.6</v>
      </c>
      <c r="BT16" s="26">
        <v>-20.65</v>
      </c>
      <c r="BU16" s="26">
        <v>-12.5</v>
      </c>
      <c r="BV16" s="26">
        <v>-25.75</v>
      </c>
      <c r="BW16" s="26">
        <v>-21.45</v>
      </c>
      <c r="BX16" s="26">
        <v>-12.225</v>
      </c>
      <c r="BY16" s="26">
        <v>-25.9</v>
      </c>
      <c r="BZ16" s="26">
        <v>-21.45</v>
      </c>
      <c r="CA16" s="26">
        <v>-12.425000000000001</v>
      </c>
      <c r="CB16" s="26">
        <v>-26.925000000000001</v>
      </c>
      <c r="CC16" s="26">
        <v>-20.75</v>
      </c>
      <c r="CD16" s="26">
        <v>-12.025</v>
      </c>
      <c r="CE16" s="26">
        <v>-25.15</v>
      </c>
      <c r="CF16" s="26">
        <v>-18.100000000000001</v>
      </c>
      <c r="CG16" s="26">
        <v>-9.1999999999999993</v>
      </c>
      <c r="CH16" s="26">
        <v>-25.2</v>
      </c>
      <c r="CI16" s="26">
        <v>-19.95</v>
      </c>
      <c r="CJ16" s="26">
        <v>-10.525</v>
      </c>
    </row>
    <row r="17" spans="1:88" x14ac:dyDescent="0.3">
      <c r="A17" t="s">
        <v>137</v>
      </c>
      <c r="B17" s="26">
        <v>-23.125</v>
      </c>
      <c r="C17" s="26">
        <v>-17.2</v>
      </c>
      <c r="D17" s="26">
        <v>-11.05</v>
      </c>
      <c r="E17" s="26">
        <v>-22.475000000000001</v>
      </c>
      <c r="F17" s="26">
        <v>-16.399999999999999</v>
      </c>
      <c r="G17" s="26">
        <v>-9.9250000000000007</v>
      </c>
      <c r="H17" s="26">
        <v>-22.25</v>
      </c>
      <c r="I17" s="26">
        <v>-16.3</v>
      </c>
      <c r="J17" s="26">
        <v>-10.025</v>
      </c>
      <c r="K17" s="26">
        <v>-22.45</v>
      </c>
      <c r="L17" s="26">
        <v>-15.75</v>
      </c>
      <c r="M17" s="26">
        <v>-8.4250000000000007</v>
      </c>
      <c r="N17" s="26">
        <v>-22.45</v>
      </c>
      <c r="O17" s="26">
        <v>-15.8</v>
      </c>
      <c r="P17" s="26">
        <v>-8.5749999999999993</v>
      </c>
      <c r="Q17" s="26">
        <v>-22.574999999999999</v>
      </c>
      <c r="R17" s="26">
        <v>-16.350000000000001</v>
      </c>
      <c r="S17" s="26">
        <v>-9.0500000000000007</v>
      </c>
      <c r="T17" s="26">
        <v>-22.55</v>
      </c>
      <c r="U17" s="26">
        <v>-16.350000000000001</v>
      </c>
      <c r="V17" s="26">
        <v>-9.0500000000000007</v>
      </c>
      <c r="W17" s="26">
        <v>-23.475000000000001</v>
      </c>
      <c r="X17" s="26">
        <v>-17.100000000000001</v>
      </c>
      <c r="Y17" s="26">
        <v>-9.4250000000000007</v>
      </c>
      <c r="Z17" s="26">
        <v>-24.1</v>
      </c>
      <c r="AA17" s="26">
        <v>-17.899999999999999</v>
      </c>
      <c r="AB17" s="26">
        <v>-10.050000000000001</v>
      </c>
      <c r="AC17" s="26">
        <v>-21.55</v>
      </c>
      <c r="AD17" s="26">
        <v>-13.5</v>
      </c>
      <c r="AE17" s="26">
        <v>-7.7750000000000004</v>
      </c>
      <c r="AF17" s="26">
        <v>-21.6</v>
      </c>
      <c r="AG17" s="26">
        <v>-13.35</v>
      </c>
      <c r="AH17" s="26">
        <v>-7.625</v>
      </c>
      <c r="AI17" s="26">
        <v>-21.425000000000001</v>
      </c>
      <c r="AJ17" s="26">
        <v>-13.25</v>
      </c>
      <c r="AK17" s="26">
        <v>-7.3250000000000002</v>
      </c>
      <c r="AL17" s="26">
        <v>-21.4</v>
      </c>
      <c r="AM17" s="26">
        <v>-13.15</v>
      </c>
      <c r="AN17" s="26">
        <v>-7.25</v>
      </c>
      <c r="AO17" s="26">
        <v>-21.524999999999999</v>
      </c>
      <c r="AP17" s="26">
        <v>-13.6</v>
      </c>
      <c r="AQ17" s="26">
        <v>-7.05</v>
      </c>
      <c r="AR17" s="26">
        <v>-21.375</v>
      </c>
      <c r="AS17" s="26">
        <v>-11.85</v>
      </c>
      <c r="AT17" s="26">
        <v>-5.5250000000000004</v>
      </c>
      <c r="AU17" s="26">
        <v>-21.725000000000001</v>
      </c>
      <c r="AV17" s="26">
        <v>-11.85</v>
      </c>
      <c r="AW17" s="26">
        <v>-5.15</v>
      </c>
      <c r="AX17" s="26">
        <v>-21.925000000000001</v>
      </c>
      <c r="AY17" s="26">
        <v>-13.35</v>
      </c>
      <c r="AZ17" s="26">
        <v>-6.4</v>
      </c>
      <c r="BA17" s="26">
        <v>-22</v>
      </c>
      <c r="BB17" s="26">
        <v>-13.5</v>
      </c>
      <c r="BC17" s="26">
        <v>-6.3250000000000002</v>
      </c>
      <c r="BD17" s="26">
        <v>-22.95</v>
      </c>
      <c r="BE17" s="26">
        <v>-13.6</v>
      </c>
      <c r="BF17" s="26">
        <v>-4.7</v>
      </c>
      <c r="BG17" s="26">
        <v>-22.774999999999999</v>
      </c>
      <c r="BH17" s="26">
        <v>-13.8</v>
      </c>
      <c r="BI17" s="26">
        <v>-5.8</v>
      </c>
      <c r="BJ17" s="26">
        <v>-23.574999999999999</v>
      </c>
      <c r="BK17" s="26">
        <v>-15.3</v>
      </c>
      <c r="BL17" s="26">
        <v>-6.6</v>
      </c>
      <c r="BM17" s="26">
        <v>-23.55</v>
      </c>
      <c r="BN17" s="26">
        <v>-14.55</v>
      </c>
      <c r="BO17" s="26">
        <v>-6.1</v>
      </c>
      <c r="BP17" s="26">
        <v>-23.925000000000001</v>
      </c>
      <c r="BQ17" s="26">
        <v>-18.350000000000001</v>
      </c>
      <c r="BR17" s="26">
        <v>-11</v>
      </c>
      <c r="BS17" s="26">
        <v>-24.2</v>
      </c>
      <c r="BT17" s="26">
        <v>-18.850000000000001</v>
      </c>
      <c r="BU17" s="26">
        <v>-12.1</v>
      </c>
      <c r="BV17" s="26">
        <v>-24.7</v>
      </c>
      <c r="BW17" s="26">
        <v>-19.2</v>
      </c>
      <c r="BX17" s="26">
        <v>-13.125</v>
      </c>
      <c r="BY17" s="26">
        <v>-24.875</v>
      </c>
      <c r="BZ17" s="26">
        <v>-20.05</v>
      </c>
      <c r="CA17" s="26">
        <v>-13.6</v>
      </c>
      <c r="CB17" s="26">
        <v>-26.45</v>
      </c>
      <c r="CC17" s="26">
        <v>-20.45</v>
      </c>
      <c r="CD17" s="26">
        <v>-12.925000000000001</v>
      </c>
      <c r="CE17" s="26">
        <v>-23.975000000000001</v>
      </c>
      <c r="CF17" s="26">
        <v>-16.600000000000001</v>
      </c>
      <c r="CG17" s="26">
        <v>-8.4</v>
      </c>
      <c r="CH17" s="26">
        <v>-24.75</v>
      </c>
      <c r="CI17" s="26">
        <v>-18.55</v>
      </c>
      <c r="CJ17" s="26">
        <v>-10.8</v>
      </c>
    </row>
    <row r="18" spans="1:88" x14ac:dyDescent="0.3">
      <c r="A18" t="s">
        <v>138</v>
      </c>
      <c r="B18" s="26">
        <v>-25.125</v>
      </c>
      <c r="C18" s="26">
        <v>-18</v>
      </c>
      <c r="D18" s="26">
        <v>-10.324999999999999</v>
      </c>
      <c r="E18" s="26">
        <v>-25.3</v>
      </c>
      <c r="F18" s="26">
        <v>-17.2</v>
      </c>
      <c r="G18" s="26">
        <v>-9.5250000000000004</v>
      </c>
      <c r="H18" s="26">
        <v>-25.3</v>
      </c>
      <c r="I18" s="26">
        <v>-17.600000000000001</v>
      </c>
      <c r="J18" s="26">
        <v>-9.7249999999999996</v>
      </c>
      <c r="K18" s="26">
        <v>-25.65</v>
      </c>
      <c r="L18" s="26">
        <v>-17.100000000000001</v>
      </c>
      <c r="M18" s="26">
        <v>-8.3249999999999993</v>
      </c>
      <c r="N18" s="26">
        <v>-25.725000000000001</v>
      </c>
      <c r="O18" s="26">
        <v>-17.2</v>
      </c>
      <c r="P18" s="26">
        <v>-8.75</v>
      </c>
      <c r="Q18" s="26">
        <v>-25.45</v>
      </c>
      <c r="R18" s="26">
        <v>-17.600000000000001</v>
      </c>
      <c r="S18" s="26">
        <v>-9.35</v>
      </c>
      <c r="T18" s="26">
        <v>-25.5</v>
      </c>
      <c r="U18" s="26">
        <v>-17.600000000000001</v>
      </c>
      <c r="V18" s="26">
        <v>-9.4749999999999996</v>
      </c>
      <c r="W18" s="26">
        <v>-25.725000000000001</v>
      </c>
      <c r="X18" s="26">
        <v>-17.899999999999999</v>
      </c>
      <c r="Y18" s="26">
        <v>-10.175000000000001</v>
      </c>
      <c r="Z18" s="26">
        <v>-25.65</v>
      </c>
      <c r="AA18" s="26">
        <v>-18.149999999999999</v>
      </c>
      <c r="AB18" s="26">
        <v>-10.75</v>
      </c>
      <c r="AC18" s="26">
        <v>-23.925000000000001</v>
      </c>
      <c r="AD18" s="26">
        <v>-15</v>
      </c>
      <c r="AE18" s="26">
        <v>-5.0750000000000002</v>
      </c>
      <c r="AF18" s="26">
        <v>-23.9</v>
      </c>
      <c r="AG18" s="26">
        <v>-14.8</v>
      </c>
      <c r="AH18" s="26">
        <v>-4.95</v>
      </c>
      <c r="AI18" s="26">
        <v>-24.35</v>
      </c>
      <c r="AJ18" s="26">
        <v>-14.7</v>
      </c>
      <c r="AK18" s="26">
        <v>-5.0999999999999996</v>
      </c>
      <c r="AL18" s="26">
        <v>-24.375</v>
      </c>
      <c r="AM18" s="26">
        <v>-14.7</v>
      </c>
      <c r="AN18" s="26">
        <v>-5.1749999999999998</v>
      </c>
      <c r="AO18" s="26">
        <v>-25.324999999999999</v>
      </c>
      <c r="AP18" s="26">
        <v>-14.85</v>
      </c>
      <c r="AQ18" s="26">
        <v>-6.15</v>
      </c>
      <c r="AR18" s="26">
        <v>-23.175000000000001</v>
      </c>
      <c r="AS18" s="26">
        <v>-13.95</v>
      </c>
      <c r="AT18" s="26">
        <v>-4.3499999999999996</v>
      </c>
      <c r="AU18" s="26">
        <v>-23.574999999999999</v>
      </c>
      <c r="AV18" s="26">
        <v>-13.65</v>
      </c>
      <c r="AW18" s="26">
        <v>-4.3250000000000002</v>
      </c>
      <c r="AX18" s="26">
        <v>-24.975000000000001</v>
      </c>
      <c r="AY18" s="26">
        <v>-14.65</v>
      </c>
      <c r="AZ18" s="26">
        <v>-5.9</v>
      </c>
      <c r="BA18" s="26">
        <v>-24.975000000000001</v>
      </c>
      <c r="BB18" s="26">
        <v>-14.7</v>
      </c>
      <c r="BC18" s="26">
        <v>-5.9</v>
      </c>
      <c r="BD18" s="26">
        <v>-24.125</v>
      </c>
      <c r="BE18" s="26">
        <v>-14</v>
      </c>
      <c r="BF18" s="26">
        <v>-5.5750000000000002</v>
      </c>
      <c r="BG18" s="26">
        <v>-24.85</v>
      </c>
      <c r="BH18" s="26">
        <v>-14.55</v>
      </c>
      <c r="BI18" s="26">
        <v>-5.8</v>
      </c>
      <c r="BJ18" s="26">
        <v>-25.024999999999999</v>
      </c>
      <c r="BK18" s="26">
        <v>-15.7</v>
      </c>
      <c r="BL18" s="26">
        <v>-7.75</v>
      </c>
      <c r="BM18" s="26">
        <v>-25.175000000000001</v>
      </c>
      <c r="BN18" s="26">
        <v>-15.35</v>
      </c>
      <c r="BO18" s="26">
        <v>-7.3250000000000002</v>
      </c>
      <c r="BP18" s="26">
        <v>-26.75</v>
      </c>
      <c r="BQ18" s="26">
        <v>-19</v>
      </c>
      <c r="BR18" s="26">
        <v>-12.074999999999999</v>
      </c>
      <c r="BS18" s="26">
        <v>-25.774999999999999</v>
      </c>
      <c r="BT18" s="26">
        <v>-18.850000000000001</v>
      </c>
      <c r="BU18" s="26">
        <v>-11.9</v>
      </c>
      <c r="BV18" s="26">
        <v>-25.75</v>
      </c>
      <c r="BW18" s="26">
        <v>-19.149999999999999</v>
      </c>
      <c r="BX18" s="26">
        <v>-12.425000000000001</v>
      </c>
      <c r="BY18" s="26">
        <v>-25.774999999999999</v>
      </c>
      <c r="BZ18" s="26">
        <v>-19.3</v>
      </c>
      <c r="CA18" s="26">
        <v>-13</v>
      </c>
      <c r="CB18" s="26">
        <v>-25.9</v>
      </c>
      <c r="CC18" s="26">
        <v>-20.05</v>
      </c>
      <c r="CD18" s="26">
        <v>-13.475</v>
      </c>
      <c r="CE18" s="26">
        <v>-25.25</v>
      </c>
      <c r="CF18" s="26">
        <v>-16.600000000000001</v>
      </c>
      <c r="CG18" s="26">
        <v>-9.2750000000000004</v>
      </c>
      <c r="CH18" s="26">
        <v>-25.675000000000001</v>
      </c>
      <c r="CI18" s="26">
        <v>-18.75</v>
      </c>
      <c r="CJ18" s="26">
        <v>-11.725</v>
      </c>
    </row>
    <row r="19" spans="1:88" x14ac:dyDescent="0.3">
      <c r="A19" t="s">
        <v>139</v>
      </c>
      <c r="B19" s="26">
        <v>-23.7</v>
      </c>
      <c r="C19" s="26">
        <v>-18.45</v>
      </c>
      <c r="D19" s="26">
        <v>-9.9250000000000007</v>
      </c>
      <c r="E19" s="26">
        <v>-23.5</v>
      </c>
      <c r="F19" s="26">
        <v>-17.2</v>
      </c>
      <c r="G19" s="26">
        <v>-9.8249999999999993</v>
      </c>
      <c r="H19" s="26">
        <v>-23.475000000000001</v>
      </c>
      <c r="I19" s="26">
        <v>-16.850000000000001</v>
      </c>
      <c r="J19" s="26">
        <v>-9.65</v>
      </c>
      <c r="K19" s="26">
        <v>-23.725000000000001</v>
      </c>
      <c r="L19" s="26">
        <v>-15.15</v>
      </c>
      <c r="M19" s="26">
        <v>-8.9749999999999996</v>
      </c>
      <c r="N19" s="26">
        <v>-23.85</v>
      </c>
      <c r="O19" s="26">
        <v>-15</v>
      </c>
      <c r="P19" s="26">
        <v>-9.3000000000000007</v>
      </c>
      <c r="Q19" s="26">
        <v>-23.6</v>
      </c>
      <c r="R19" s="26">
        <v>-16.45</v>
      </c>
      <c r="S19" s="26">
        <v>-9.1999999999999993</v>
      </c>
      <c r="T19" s="26">
        <v>-23.6</v>
      </c>
      <c r="U19" s="26">
        <v>-16.399999999999999</v>
      </c>
      <c r="V19" s="26">
        <v>-9.1999999999999993</v>
      </c>
      <c r="W19" s="26">
        <v>-23.9</v>
      </c>
      <c r="X19" s="26">
        <v>-15.95</v>
      </c>
      <c r="Y19" s="26">
        <v>-10.4</v>
      </c>
      <c r="Z19" s="26">
        <v>-24.6</v>
      </c>
      <c r="AA19" s="26">
        <v>-16.75</v>
      </c>
      <c r="AB19" s="26">
        <v>-10.475</v>
      </c>
      <c r="AC19" s="26">
        <v>-22.25</v>
      </c>
      <c r="AD19" s="26">
        <v>-12.55</v>
      </c>
      <c r="AE19" s="26">
        <v>-5.4</v>
      </c>
      <c r="AF19" s="26">
        <v>-22.15</v>
      </c>
      <c r="AG19" s="26">
        <v>-12.35</v>
      </c>
      <c r="AH19" s="26">
        <v>-5.2249999999999996</v>
      </c>
      <c r="AI19" s="26">
        <v>-22.475000000000001</v>
      </c>
      <c r="AJ19" s="26">
        <v>-12.35</v>
      </c>
      <c r="AK19" s="26">
        <v>-5.125</v>
      </c>
      <c r="AL19" s="26">
        <v>-22.574999999999999</v>
      </c>
      <c r="AM19" s="26">
        <v>-12.35</v>
      </c>
      <c r="AN19" s="26">
        <v>-5.125</v>
      </c>
      <c r="AO19" s="26">
        <v>-23.274999999999999</v>
      </c>
      <c r="AP19" s="26">
        <v>-13.45</v>
      </c>
      <c r="AQ19" s="26">
        <v>-6</v>
      </c>
      <c r="AR19" s="26">
        <v>-21.774999999999999</v>
      </c>
      <c r="AS19" s="26">
        <v>-11.7</v>
      </c>
      <c r="AT19" s="26">
        <v>-4.1500000000000004</v>
      </c>
      <c r="AU19" s="26">
        <v>-22.074999999999999</v>
      </c>
      <c r="AV19" s="26">
        <v>-11.9</v>
      </c>
      <c r="AW19" s="26">
        <v>-4.0250000000000004</v>
      </c>
      <c r="AX19" s="26">
        <v>-23.175000000000001</v>
      </c>
      <c r="AY19" s="26">
        <v>-13</v>
      </c>
      <c r="AZ19" s="26">
        <v>-5.8250000000000002</v>
      </c>
      <c r="BA19" s="26">
        <v>-23.274999999999999</v>
      </c>
      <c r="BB19" s="26">
        <v>-13.15</v>
      </c>
      <c r="BC19" s="26">
        <v>-5.875</v>
      </c>
      <c r="BD19" s="26">
        <v>-23.05</v>
      </c>
      <c r="BE19" s="26">
        <v>-12.45</v>
      </c>
      <c r="BF19" s="26">
        <v>-5.4749999999999996</v>
      </c>
      <c r="BG19" s="26">
        <v>-23.324999999999999</v>
      </c>
      <c r="BH19" s="26">
        <v>-13.1</v>
      </c>
      <c r="BI19" s="26">
        <v>-6</v>
      </c>
      <c r="BJ19" s="26">
        <v>-24.125</v>
      </c>
      <c r="BK19" s="26">
        <v>-14.15</v>
      </c>
      <c r="BL19" s="26">
        <v>-7.6749999999999998</v>
      </c>
      <c r="BM19" s="26">
        <v>-23.8</v>
      </c>
      <c r="BN19" s="26">
        <v>-13.9</v>
      </c>
      <c r="BO19" s="26">
        <v>-7.4249999999999998</v>
      </c>
      <c r="BP19" s="26">
        <v>-24.824999999999999</v>
      </c>
      <c r="BQ19" s="26">
        <v>-18.350000000000001</v>
      </c>
      <c r="BR19" s="26">
        <v>-11.15</v>
      </c>
      <c r="BS19" s="26">
        <v>-24.9</v>
      </c>
      <c r="BT19" s="26">
        <v>-17.149999999999999</v>
      </c>
      <c r="BU19" s="26">
        <v>-11.425000000000001</v>
      </c>
      <c r="BV19" s="26">
        <v>-25.574999999999999</v>
      </c>
      <c r="BW19" s="26">
        <v>-17.600000000000001</v>
      </c>
      <c r="BX19" s="26">
        <v>-11.074999999999999</v>
      </c>
      <c r="BY19" s="26">
        <v>-26.375</v>
      </c>
      <c r="BZ19" s="26">
        <v>-18.649999999999999</v>
      </c>
      <c r="CA19" s="26">
        <v>-11.425000000000001</v>
      </c>
      <c r="CB19" s="26">
        <v>-27</v>
      </c>
      <c r="CC19" s="26">
        <v>-19.649999999999999</v>
      </c>
      <c r="CD19" s="26">
        <v>-11.75</v>
      </c>
      <c r="CE19" s="26">
        <v>-24</v>
      </c>
      <c r="CF19" s="26">
        <v>-15.85</v>
      </c>
      <c r="CG19" s="26">
        <v>-9.0250000000000004</v>
      </c>
      <c r="CH19" s="26">
        <v>-25.425000000000001</v>
      </c>
      <c r="CI19" s="26">
        <v>-17.95</v>
      </c>
      <c r="CJ19" s="26">
        <v>-10.25</v>
      </c>
    </row>
    <row r="20" spans="1:88" x14ac:dyDescent="0.3">
      <c r="A20" t="s">
        <v>140</v>
      </c>
      <c r="B20" s="26">
        <v>-20.2</v>
      </c>
      <c r="C20" s="26">
        <v>-14.7</v>
      </c>
      <c r="D20" s="26">
        <v>-10.6</v>
      </c>
      <c r="E20" s="26">
        <v>-20.100000000000001</v>
      </c>
      <c r="F20" s="26">
        <v>-14.7</v>
      </c>
      <c r="G20" s="26">
        <v>-9.7249999999999996</v>
      </c>
      <c r="H20" s="26">
        <v>-19.850000000000001</v>
      </c>
      <c r="I20" s="26">
        <v>-14.8</v>
      </c>
      <c r="J20" s="26">
        <v>-9.5749999999999993</v>
      </c>
      <c r="K20" s="26">
        <v>-19.725000000000001</v>
      </c>
      <c r="L20" s="26">
        <v>-13</v>
      </c>
      <c r="M20" s="26">
        <v>-8.0250000000000004</v>
      </c>
      <c r="N20" s="26">
        <v>-19.875</v>
      </c>
      <c r="O20" s="26">
        <v>-13.25</v>
      </c>
      <c r="P20" s="26">
        <v>-7.9249999999999998</v>
      </c>
      <c r="Q20" s="26">
        <v>-19.600000000000001</v>
      </c>
      <c r="R20" s="26">
        <v>-14.25</v>
      </c>
      <c r="S20" s="26">
        <v>-9.2249999999999996</v>
      </c>
      <c r="T20" s="26">
        <v>-19.600000000000001</v>
      </c>
      <c r="U20" s="26">
        <v>-14.2</v>
      </c>
      <c r="V20" s="26">
        <v>-9.2249999999999996</v>
      </c>
      <c r="W20" s="26">
        <v>-19.875</v>
      </c>
      <c r="X20" s="26">
        <v>-14.25</v>
      </c>
      <c r="Y20" s="26">
        <v>-9.1999999999999993</v>
      </c>
      <c r="Z20" s="26">
        <v>-20.149999999999999</v>
      </c>
      <c r="AA20" s="26">
        <v>-14.1</v>
      </c>
      <c r="AB20" s="26">
        <v>-9.125</v>
      </c>
      <c r="AC20" s="26">
        <v>-18.824999999999999</v>
      </c>
      <c r="AD20" s="26">
        <v>-10.95</v>
      </c>
      <c r="AE20" s="26">
        <v>-6.3250000000000002</v>
      </c>
      <c r="AF20" s="26">
        <v>-18.7</v>
      </c>
      <c r="AG20" s="26">
        <v>-10.85</v>
      </c>
      <c r="AH20" s="26">
        <v>-6.2249999999999996</v>
      </c>
      <c r="AI20" s="26">
        <v>-18.475000000000001</v>
      </c>
      <c r="AJ20" s="26">
        <v>-11</v>
      </c>
      <c r="AK20" s="26">
        <v>-6.0250000000000004</v>
      </c>
      <c r="AL20" s="26">
        <v>-18.45</v>
      </c>
      <c r="AM20" s="26">
        <v>-11.1</v>
      </c>
      <c r="AN20" s="26">
        <v>-5.9249999999999998</v>
      </c>
      <c r="AO20" s="26">
        <v>-18.475000000000001</v>
      </c>
      <c r="AP20" s="26">
        <v>-11.1</v>
      </c>
      <c r="AQ20" s="26">
        <v>-5.875</v>
      </c>
      <c r="AR20" s="26">
        <v>-18.2</v>
      </c>
      <c r="AS20" s="26">
        <v>-9.35</v>
      </c>
      <c r="AT20" s="26">
        <v>-4.625</v>
      </c>
      <c r="AU20" s="26">
        <v>-17.875</v>
      </c>
      <c r="AV20" s="26">
        <v>-9.75</v>
      </c>
      <c r="AW20" s="26">
        <v>-4.125</v>
      </c>
      <c r="AX20" s="26">
        <v>-18.175000000000001</v>
      </c>
      <c r="AY20" s="26">
        <v>-10.6</v>
      </c>
      <c r="AZ20" s="26">
        <v>-5.4249999999999998</v>
      </c>
      <c r="BA20" s="26">
        <v>-18.175000000000001</v>
      </c>
      <c r="BB20" s="26">
        <v>-10.65</v>
      </c>
      <c r="BC20" s="26">
        <v>-5.4249999999999998</v>
      </c>
      <c r="BD20" s="26">
        <v>-18.45</v>
      </c>
      <c r="BE20" s="26">
        <v>-11.15</v>
      </c>
      <c r="BF20" s="26">
        <v>-4.7</v>
      </c>
      <c r="BG20" s="26">
        <v>-18.274999999999999</v>
      </c>
      <c r="BH20" s="26">
        <v>-10.9</v>
      </c>
      <c r="BI20" s="26">
        <v>-5.5250000000000004</v>
      </c>
      <c r="BJ20" s="26">
        <v>-18.875</v>
      </c>
      <c r="BK20" s="26">
        <v>-12.25</v>
      </c>
      <c r="BL20" s="26">
        <v>-5.65</v>
      </c>
      <c r="BM20" s="26">
        <v>-18.75</v>
      </c>
      <c r="BN20" s="26">
        <v>-11.7</v>
      </c>
      <c r="BO20" s="26">
        <v>-5.6749999999999998</v>
      </c>
      <c r="BP20" s="26">
        <v>-20.725000000000001</v>
      </c>
      <c r="BQ20" s="26">
        <v>-15.65</v>
      </c>
      <c r="BR20" s="26">
        <v>-10.5</v>
      </c>
      <c r="BS20" s="26">
        <v>-20.95</v>
      </c>
      <c r="BT20" s="26">
        <v>-15.6</v>
      </c>
      <c r="BU20" s="26">
        <v>-10.1</v>
      </c>
      <c r="BV20" s="26">
        <v>-20.975000000000001</v>
      </c>
      <c r="BW20" s="26">
        <v>-15.85</v>
      </c>
      <c r="BX20" s="26">
        <v>-10.199999999999999</v>
      </c>
      <c r="BY20" s="26">
        <v>-21.65</v>
      </c>
      <c r="BZ20" s="26">
        <v>-16.5</v>
      </c>
      <c r="CA20" s="26">
        <v>-10.125</v>
      </c>
      <c r="CB20" s="26">
        <v>-22.95</v>
      </c>
      <c r="CC20" s="26">
        <v>-17.149999999999999</v>
      </c>
      <c r="CD20" s="26">
        <v>-10.95</v>
      </c>
      <c r="CE20" s="26">
        <v>-19.274999999999999</v>
      </c>
      <c r="CF20" s="26">
        <v>-13.35</v>
      </c>
      <c r="CG20" s="26">
        <v>-7.4</v>
      </c>
      <c r="CH20" s="26">
        <v>-20.65</v>
      </c>
      <c r="CI20" s="26">
        <v>-15.5</v>
      </c>
      <c r="CJ20" s="26">
        <v>-9.5749999999999993</v>
      </c>
    </row>
    <row r="21" spans="1:88" x14ac:dyDescent="0.3">
      <c r="A21" t="s">
        <v>141</v>
      </c>
      <c r="B21" s="26">
        <v>-21</v>
      </c>
      <c r="C21" s="26">
        <v>-15.65</v>
      </c>
      <c r="D21" s="26">
        <v>-8.9</v>
      </c>
      <c r="E21" s="26">
        <v>-20.95</v>
      </c>
      <c r="F21" s="26">
        <v>-14.95</v>
      </c>
      <c r="G21" s="26">
        <v>-8.4499999999999993</v>
      </c>
      <c r="H21" s="26">
        <v>-21.05</v>
      </c>
      <c r="I21" s="26">
        <v>-14.75</v>
      </c>
      <c r="J21" s="26">
        <v>-8.2750000000000004</v>
      </c>
      <c r="K21" s="26">
        <v>-21.125</v>
      </c>
      <c r="L21" s="26">
        <v>-13.9</v>
      </c>
      <c r="M21" s="26">
        <v>-7.9</v>
      </c>
      <c r="N21" s="26">
        <v>-21.074999999999999</v>
      </c>
      <c r="O21" s="26">
        <v>-14.15</v>
      </c>
      <c r="P21" s="26">
        <v>-7.75</v>
      </c>
      <c r="Q21" s="26">
        <v>-21.35</v>
      </c>
      <c r="R21" s="26">
        <v>-14.45</v>
      </c>
      <c r="S21" s="26">
        <v>-7.9249999999999998</v>
      </c>
      <c r="T21" s="26">
        <v>-21.35</v>
      </c>
      <c r="U21" s="26">
        <v>-14.5</v>
      </c>
      <c r="V21" s="26">
        <v>-7.9</v>
      </c>
      <c r="W21" s="26">
        <v>-21.45</v>
      </c>
      <c r="X21" s="26">
        <v>-14.8</v>
      </c>
      <c r="Y21" s="26">
        <v>-8.5500000000000007</v>
      </c>
      <c r="Z21" s="26">
        <v>-21.9</v>
      </c>
      <c r="AA21" s="26">
        <v>-15.05</v>
      </c>
      <c r="AB21" s="26">
        <v>-9.1999999999999993</v>
      </c>
      <c r="AC21" s="26">
        <v>-20.475000000000001</v>
      </c>
      <c r="AD21" s="26">
        <v>-11.4</v>
      </c>
      <c r="AE21" s="26">
        <v>-7.125</v>
      </c>
      <c r="AF21" s="26">
        <v>-20.274999999999999</v>
      </c>
      <c r="AG21" s="26">
        <v>-11.3</v>
      </c>
      <c r="AH21" s="26">
        <v>-7</v>
      </c>
      <c r="AI21" s="26">
        <v>-20.25</v>
      </c>
      <c r="AJ21" s="26">
        <v>-11.3</v>
      </c>
      <c r="AK21" s="26">
        <v>-6.7</v>
      </c>
      <c r="AL21" s="26">
        <v>-20.2</v>
      </c>
      <c r="AM21" s="26">
        <v>-11.3</v>
      </c>
      <c r="AN21" s="26">
        <v>-6.7</v>
      </c>
      <c r="AO21" s="26">
        <v>-21.15</v>
      </c>
      <c r="AP21" s="26">
        <v>-11.9</v>
      </c>
      <c r="AQ21" s="26">
        <v>-7.15</v>
      </c>
      <c r="AR21" s="26">
        <v>-19.274999999999999</v>
      </c>
      <c r="AS21" s="26">
        <v>-10.95</v>
      </c>
      <c r="AT21" s="26">
        <v>-5.7750000000000004</v>
      </c>
      <c r="AU21" s="26">
        <v>-20.2</v>
      </c>
      <c r="AV21" s="26">
        <v>-11.05</v>
      </c>
      <c r="AW21" s="26">
        <v>-5.375</v>
      </c>
      <c r="AX21" s="26">
        <v>-21.074999999999999</v>
      </c>
      <c r="AY21" s="26">
        <v>-12.2</v>
      </c>
      <c r="AZ21" s="26">
        <v>-6.7750000000000004</v>
      </c>
      <c r="BA21" s="26">
        <v>-21.1</v>
      </c>
      <c r="BB21" s="26">
        <v>-12.25</v>
      </c>
      <c r="BC21" s="26">
        <v>-6.7750000000000004</v>
      </c>
      <c r="BD21" s="26">
        <v>-20.6</v>
      </c>
      <c r="BE21" s="26">
        <v>-12.5</v>
      </c>
      <c r="BF21" s="26">
        <v>-5.45</v>
      </c>
      <c r="BG21" s="26">
        <v>-21.2</v>
      </c>
      <c r="BH21" s="26">
        <v>-12.3</v>
      </c>
      <c r="BI21" s="26">
        <v>-6.4249999999999998</v>
      </c>
      <c r="BJ21" s="26">
        <v>-21.625</v>
      </c>
      <c r="BK21" s="26">
        <v>-13.65</v>
      </c>
      <c r="BL21" s="26">
        <v>-6.8</v>
      </c>
      <c r="BM21" s="26">
        <v>-21.6</v>
      </c>
      <c r="BN21" s="26">
        <v>-13.3</v>
      </c>
      <c r="BO21" s="26">
        <v>-6.5750000000000002</v>
      </c>
      <c r="BP21" s="26">
        <v>-22.524999999999999</v>
      </c>
      <c r="BQ21" s="26">
        <v>-15.75</v>
      </c>
      <c r="BR21" s="26">
        <v>-9.25</v>
      </c>
      <c r="BS21" s="26">
        <v>-22.9</v>
      </c>
      <c r="BT21" s="26">
        <v>-15.95</v>
      </c>
      <c r="BU21" s="26">
        <v>-10.324999999999999</v>
      </c>
      <c r="BV21" s="26">
        <v>-23.175000000000001</v>
      </c>
      <c r="BW21" s="26">
        <v>-16.2</v>
      </c>
      <c r="BX21" s="26">
        <v>-10.3</v>
      </c>
      <c r="BY21" s="26">
        <v>-23.725000000000001</v>
      </c>
      <c r="BZ21" s="26">
        <v>-16.350000000000001</v>
      </c>
      <c r="CA21" s="26">
        <v>-11.125</v>
      </c>
      <c r="CB21" s="26">
        <v>-23.9</v>
      </c>
      <c r="CC21" s="26">
        <v>-17.2</v>
      </c>
      <c r="CD21" s="26">
        <v>-11.475</v>
      </c>
      <c r="CE21" s="26">
        <v>-21.824999999999999</v>
      </c>
      <c r="CF21" s="26">
        <v>-14.55</v>
      </c>
      <c r="CG21" s="26">
        <v>-8.4499999999999993</v>
      </c>
      <c r="CH21" s="26">
        <v>-22.5</v>
      </c>
      <c r="CI21" s="26">
        <v>-15.05</v>
      </c>
      <c r="CJ21" s="26">
        <v>-9.4499999999999993</v>
      </c>
    </row>
    <row r="22" spans="1:88" x14ac:dyDescent="0.3">
      <c r="A22" t="s">
        <v>80</v>
      </c>
      <c r="B22" s="26">
        <v>-21.824999999999999</v>
      </c>
      <c r="C22" s="26">
        <v>-16.5</v>
      </c>
      <c r="D22" s="26">
        <v>-10.1</v>
      </c>
      <c r="E22" s="26">
        <v>-20.6</v>
      </c>
      <c r="F22" s="26">
        <v>-15.25</v>
      </c>
      <c r="G22" s="26">
        <v>-9.0749999999999993</v>
      </c>
      <c r="H22" s="26">
        <v>-20.675000000000001</v>
      </c>
      <c r="I22" s="26">
        <v>-15.1</v>
      </c>
      <c r="J22" s="26">
        <v>-8.8249999999999993</v>
      </c>
      <c r="K22" s="26">
        <v>-20.85</v>
      </c>
      <c r="L22" s="26">
        <v>-13.85</v>
      </c>
      <c r="M22" s="26">
        <v>-7.875</v>
      </c>
      <c r="N22" s="26">
        <v>-21.274999999999999</v>
      </c>
      <c r="O22" s="26">
        <v>-13.75</v>
      </c>
      <c r="P22" s="26">
        <v>-7.9</v>
      </c>
      <c r="Q22" s="26">
        <v>-20.8</v>
      </c>
      <c r="R22" s="26">
        <v>-14.4</v>
      </c>
      <c r="S22" s="26">
        <v>-8.4</v>
      </c>
      <c r="T22" s="26">
        <v>-20.875</v>
      </c>
      <c r="U22" s="26">
        <v>-14.4</v>
      </c>
      <c r="V22" s="26">
        <v>-8.3249999999999993</v>
      </c>
      <c r="W22" s="26">
        <v>-21.125</v>
      </c>
      <c r="X22" s="26">
        <v>-14.4</v>
      </c>
      <c r="Y22" s="26">
        <v>-8.65</v>
      </c>
      <c r="Z22" s="26">
        <v>-21.975000000000001</v>
      </c>
      <c r="AA22" s="26">
        <v>-14.8</v>
      </c>
      <c r="AB22" s="26">
        <v>-9.0749999999999993</v>
      </c>
      <c r="AC22" s="26">
        <v>-20.175000000000001</v>
      </c>
      <c r="AD22" s="26">
        <v>-12.3</v>
      </c>
      <c r="AE22" s="26">
        <v>-6.7750000000000004</v>
      </c>
      <c r="AF22" s="26">
        <v>-20</v>
      </c>
      <c r="AG22" s="26">
        <v>-12.1</v>
      </c>
      <c r="AH22" s="26">
        <v>-6.75</v>
      </c>
      <c r="AI22" s="26">
        <v>-19.875</v>
      </c>
      <c r="AJ22" s="26">
        <v>-11.65</v>
      </c>
      <c r="AK22" s="26">
        <v>-7</v>
      </c>
      <c r="AL22" s="26">
        <v>-19.899999999999999</v>
      </c>
      <c r="AM22" s="26">
        <v>-11.6</v>
      </c>
      <c r="AN22" s="26">
        <v>-7.05</v>
      </c>
      <c r="AO22" s="26">
        <v>-20.25</v>
      </c>
      <c r="AP22" s="26">
        <v>-11.55</v>
      </c>
      <c r="AQ22" s="26">
        <v>-7.05</v>
      </c>
      <c r="AR22" s="26">
        <v>-19.75</v>
      </c>
      <c r="AS22" s="26">
        <v>-11.4</v>
      </c>
      <c r="AT22" s="26">
        <v>-6.4249999999999998</v>
      </c>
      <c r="AU22" s="26">
        <v>-20.175000000000001</v>
      </c>
      <c r="AV22" s="26">
        <v>-10.75</v>
      </c>
      <c r="AW22" s="26">
        <v>-6.4249999999999998</v>
      </c>
      <c r="AX22" s="26">
        <v>-20.074999999999999</v>
      </c>
      <c r="AY22" s="26">
        <v>-11.75</v>
      </c>
      <c r="AZ22" s="26">
        <v>-6.625</v>
      </c>
      <c r="BA22" s="26">
        <v>-20.175000000000001</v>
      </c>
      <c r="BB22" s="26">
        <v>-11.8</v>
      </c>
      <c r="BC22" s="26">
        <v>-6.7249999999999996</v>
      </c>
      <c r="BD22" s="26">
        <v>-20.55</v>
      </c>
      <c r="BE22" s="26">
        <v>-11.5</v>
      </c>
      <c r="BF22" s="26">
        <v>-5.6</v>
      </c>
      <c r="BG22" s="26">
        <v>-20.925000000000001</v>
      </c>
      <c r="BH22" s="26">
        <v>-11.75</v>
      </c>
      <c r="BI22" s="26">
        <v>-6.625</v>
      </c>
      <c r="BJ22" s="26">
        <v>-22.25</v>
      </c>
      <c r="BK22" s="26">
        <v>-13.05</v>
      </c>
      <c r="BL22" s="26">
        <v>-7.2249999999999996</v>
      </c>
      <c r="BM22" s="26">
        <v>-21.65</v>
      </c>
      <c r="BN22" s="26">
        <v>-12.75</v>
      </c>
      <c r="BO22" s="26">
        <v>-6.8250000000000002</v>
      </c>
      <c r="BP22" s="26">
        <v>-23.25</v>
      </c>
      <c r="BQ22" s="26">
        <v>-16.55</v>
      </c>
      <c r="BR22" s="26">
        <v>-10.4</v>
      </c>
      <c r="BS22" s="26">
        <v>-23.9</v>
      </c>
      <c r="BT22" s="26">
        <v>-16.600000000000001</v>
      </c>
      <c r="BU22" s="26">
        <v>-10.85</v>
      </c>
      <c r="BV22" s="26">
        <v>-24.15</v>
      </c>
      <c r="BW22" s="26">
        <v>-17.05</v>
      </c>
      <c r="BX22" s="26">
        <v>-11.15</v>
      </c>
      <c r="BY22" s="26">
        <v>-24.55</v>
      </c>
      <c r="BZ22" s="26">
        <v>-17.3</v>
      </c>
      <c r="CA22" s="26">
        <v>-11.324999999999999</v>
      </c>
      <c r="CB22" s="26">
        <v>-24.7</v>
      </c>
      <c r="CC22" s="26">
        <v>-18.25</v>
      </c>
      <c r="CD22" s="26">
        <v>-11</v>
      </c>
      <c r="CE22" s="26">
        <v>-22.324999999999999</v>
      </c>
      <c r="CF22" s="26">
        <v>-14.75</v>
      </c>
      <c r="CG22" s="26">
        <v>-8.3000000000000007</v>
      </c>
      <c r="CH22" s="26">
        <v>-23.35</v>
      </c>
      <c r="CI22" s="26">
        <v>-16.399999999999999</v>
      </c>
      <c r="CJ22" s="26">
        <v>-9.35</v>
      </c>
    </row>
    <row r="23" spans="1:88" x14ac:dyDescent="0.3">
      <c r="A23" t="s">
        <v>142</v>
      </c>
      <c r="B23" s="26">
        <v>-20.824999999999999</v>
      </c>
      <c r="C23" s="26">
        <v>-14.55</v>
      </c>
      <c r="D23" s="26">
        <v>-9.8249999999999993</v>
      </c>
      <c r="E23" s="26">
        <v>-20.975000000000001</v>
      </c>
      <c r="F23" s="26">
        <v>-13.7</v>
      </c>
      <c r="G23" s="26">
        <v>-9.1750000000000007</v>
      </c>
      <c r="H23" s="26">
        <v>-20.9</v>
      </c>
      <c r="I23" s="26">
        <v>-13.75</v>
      </c>
      <c r="J23" s="26">
        <v>-8.85</v>
      </c>
      <c r="K23" s="26">
        <v>-19.75</v>
      </c>
      <c r="L23" s="26">
        <v>-13.2</v>
      </c>
      <c r="M23" s="26">
        <v>-7.9</v>
      </c>
      <c r="N23" s="26">
        <v>-20.350000000000001</v>
      </c>
      <c r="O23" s="26">
        <v>-13</v>
      </c>
      <c r="P23" s="26">
        <v>-8</v>
      </c>
      <c r="Q23" s="26">
        <v>-20.425000000000001</v>
      </c>
      <c r="R23" s="26">
        <v>-13.6</v>
      </c>
      <c r="S23" s="26">
        <v>-8.3000000000000007</v>
      </c>
      <c r="T23" s="26">
        <v>-20.45</v>
      </c>
      <c r="U23" s="26">
        <v>-13.6</v>
      </c>
      <c r="V23" s="26">
        <v>-8.3249999999999993</v>
      </c>
      <c r="W23" s="26">
        <v>-20.824999999999999</v>
      </c>
      <c r="X23" s="26">
        <v>-13.75</v>
      </c>
      <c r="Y23" s="26">
        <v>-8.875</v>
      </c>
      <c r="Z23" s="26">
        <v>-21.274999999999999</v>
      </c>
      <c r="AA23" s="26">
        <v>-13.45</v>
      </c>
      <c r="AB23" s="26">
        <v>-9.0749999999999993</v>
      </c>
      <c r="AC23" s="26">
        <v>-19.175000000000001</v>
      </c>
      <c r="AD23" s="26">
        <v>-11.75</v>
      </c>
      <c r="AE23" s="26">
        <v>-6.35</v>
      </c>
      <c r="AF23" s="26">
        <v>-19.149999999999999</v>
      </c>
      <c r="AG23" s="26">
        <v>-11.55</v>
      </c>
      <c r="AH23" s="26">
        <v>-6.1749999999999998</v>
      </c>
      <c r="AI23" s="26">
        <v>-19.274999999999999</v>
      </c>
      <c r="AJ23" s="26">
        <v>-11.4</v>
      </c>
      <c r="AK23" s="26">
        <v>-6.15</v>
      </c>
      <c r="AL23" s="26">
        <v>-19.25</v>
      </c>
      <c r="AM23" s="26">
        <v>-11.3</v>
      </c>
      <c r="AN23" s="26">
        <v>-6.125</v>
      </c>
      <c r="AO23" s="26">
        <v>-19.350000000000001</v>
      </c>
      <c r="AP23" s="26">
        <v>-11.8</v>
      </c>
      <c r="AQ23" s="26">
        <v>-5.9749999999999996</v>
      </c>
      <c r="AR23" s="26">
        <v>-18.675000000000001</v>
      </c>
      <c r="AS23" s="26">
        <v>-9.5500000000000007</v>
      </c>
      <c r="AT23" s="26">
        <v>-4.4000000000000004</v>
      </c>
      <c r="AU23" s="26">
        <v>-18.850000000000001</v>
      </c>
      <c r="AV23" s="26">
        <v>-9.5</v>
      </c>
      <c r="AW23" s="26">
        <v>-4.3</v>
      </c>
      <c r="AX23" s="26">
        <v>-19.100000000000001</v>
      </c>
      <c r="AY23" s="26">
        <v>-11.7</v>
      </c>
      <c r="AZ23" s="26">
        <v>-5.6</v>
      </c>
      <c r="BA23" s="26">
        <v>-19.100000000000001</v>
      </c>
      <c r="BB23" s="26">
        <v>-11.75</v>
      </c>
      <c r="BC23" s="26">
        <v>-5.6749999999999998</v>
      </c>
      <c r="BD23" s="26">
        <v>-19.125</v>
      </c>
      <c r="BE23" s="26">
        <v>-10.65</v>
      </c>
      <c r="BF23" s="26">
        <v>-4.7750000000000004</v>
      </c>
      <c r="BG23" s="26">
        <v>-19.074999999999999</v>
      </c>
      <c r="BH23" s="26">
        <v>-11.75</v>
      </c>
      <c r="BI23" s="26">
        <v>-5.9249999999999998</v>
      </c>
      <c r="BJ23" s="26">
        <v>-19.725000000000001</v>
      </c>
      <c r="BK23" s="26">
        <v>-11.7</v>
      </c>
      <c r="BL23" s="26">
        <v>-5.85</v>
      </c>
      <c r="BM23" s="26">
        <v>-19.375</v>
      </c>
      <c r="BN23" s="26">
        <v>-11.95</v>
      </c>
      <c r="BO23" s="26">
        <v>-5.9</v>
      </c>
      <c r="BP23" s="26">
        <v>-22.074999999999999</v>
      </c>
      <c r="BQ23" s="26">
        <v>-14.95</v>
      </c>
      <c r="BR23" s="26">
        <v>-10.1</v>
      </c>
      <c r="BS23" s="26">
        <v>-22.4</v>
      </c>
      <c r="BT23" s="26">
        <v>-15.4</v>
      </c>
      <c r="BU23" s="26">
        <v>-9.75</v>
      </c>
      <c r="BV23" s="26">
        <v>-22.95</v>
      </c>
      <c r="BW23" s="26">
        <v>-15.55</v>
      </c>
      <c r="BX23" s="26">
        <v>-9.8000000000000007</v>
      </c>
      <c r="BY23" s="26">
        <v>-23.975000000000001</v>
      </c>
      <c r="BZ23" s="26">
        <v>-15.25</v>
      </c>
      <c r="CA23" s="26">
        <v>-9.5749999999999993</v>
      </c>
      <c r="CB23" s="26">
        <v>-24.074999999999999</v>
      </c>
      <c r="CC23" s="26">
        <v>-15.25</v>
      </c>
      <c r="CD23" s="26">
        <v>-10.199999999999999</v>
      </c>
      <c r="CE23" s="26">
        <v>-20.524999999999999</v>
      </c>
      <c r="CF23" s="26">
        <v>-12.25</v>
      </c>
      <c r="CG23" s="26">
        <v>-7.7249999999999996</v>
      </c>
      <c r="CH23" s="26">
        <v>-21.95</v>
      </c>
      <c r="CI23" s="26">
        <v>-14.1</v>
      </c>
      <c r="CJ23" s="26">
        <v>-8.8249999999999993</v>
      </c>
    </row>
    <row r="24" spans="1:88" x14ac:dyDescent="0.3">
      <c r="A24" t="s">
        <v>143</v>
      </c>
      <c r="B24" s="26">
        <v>-20.149999999999999</v>
      </c>
      <c r="C24" s="26">
        <v>-14.6</v>
      </c>
      <c r="D24" s="26">
        <v>-9.7249999999999996</v>
      </c>
      <c r="E24" s="26">
        <v>-19.399999999999999</v>
      </c>
      <c r="F24" s="26">
        <v>-14.15</v>
      </c>
      <c r="G24" s="26">
        <v>-8.8000000000000007</v>
      </c>
      <c r="H24" s="26">
        <v>-19.175000000000001</v>
      </c>
      <c r="I24" s="26">
        <v>-14.4</v>
      </c>
      <c r="J24" s="26">
        <v>-8.8249999999999993</v>
      </c>
      <c r="K24" s="26">
        <v>-18.3</v>
      </c>
      <c r="L24" s="26">
        <v>-13.1</v>
      </c>
      <c r="M24" s="26">
        <v>-6.65</v>
      </c>
      <c r="N24" s="26">
        <v>-18.149999999999999</v>
      </c>
      <c r="O24" s="26">
        <v>-13.25</v>
      </c>
      <c r="P24" s="26">
        <v>-6.875</v>
      </c>
      <c r="Q24" s="26">
        <v>-18.8</v>
      </c>
      <c r="R24" s="26">
        <v>-14.1</v>
      </c>
      <c r="S24" s="26">
        <v>-8.35</v>
      </c>
      <c r="T24" s="26">
        <v>-18.8</v>
      </c>
      <c r="U24" s="26">
        <v>-14</v>
      </c>
      <c r="V24" s="26">
        <v>-8.25</v>
      </c>
      <c r="W24" s="26">
        <v>-18.55</v>
      </c>
      <c r="X24" s="26">
        <v>-13.75</v>
      </c>
      <c r="Y24" s="26">
        <v>-7.9249999999999998</v>
      </c>
      <c r="Z24" s="26">
        <v>-19.524999999999999</v>
      </c>
      <c r="AA24" s="26">
        <v>-13.85</v>
      </c>
      <c r="AB24" s="26">
        <v>-8.5749999999999993</v>
      </c>
      <c r="AC24" s="26">
        <v>-16.375</v>
      </c>
      <c r="AD24" s="26">
        <v>-11.1</v>
      </c>
      <c r="AE24" s="26">
        <v>-5.5250000000000004</v>
      </c>
      <c r="AF24" s="26">
        <v>-16.350000000000001</v>
      </c>
      <c r="AG24" s="26">
        <v>-10.9</v>
      </c>
      <c r="AH24" s="26">
        <v>-5.4</v>
      </c>
      <c r="AI24" s="26">
        <v>-16.5</v>
      </c>
      <c r="AJ24" s="26">
        <v>-10.7</v>
      </c>
      <c r="AK24" s="26">
        <v>-5.0250000000000004</v>
      </c>
      <c r="AL24" s="26">
        <v>-16.5</v>
      </c>
      <c r="AM24" s="26">
        <v>-10.75</v>
      </c>
      <c r="AN24" s="26">
        <v>-4.9249999999999998</v>
      </c>
      <c r="AO24" s="26">
        <v>-16.774999999999999</v>
      </c>
      <c r="AP24" s="26">
        <v>-11</v>
      </c>
      <c r="AQ24" s="26">
        <v>-4.7249999999999996</v>
      </c>
      <c r="AR24" s="26">
        <v>-15.175000000000001</v>
      </c>
      <c r="AS24" s="26">
        <v>-9.1999999999999993</v>
      </c>
      <c r="AT24" s="26">
        <v>-4.375</v>
      </c>
      <c r="AU24" s="26">
        <v>-14.8</v>
      </c>
      <c r="AV24" s="26">
        <v>-9.0500000000000007</v>
      </c>
      <c r="AW24" s="26">
        <v>-4.0750000000000002</v>
      </c>
      <c r="AX24" s="26">
        <v>-16.175000000000001</v>
      </c>
      <c r="AY24" s="26">
        <v>-10.4</v>
      </c>
      <c r="AZ24" s="26">
        <v>-4.4749999999999996</v>
      </c>
      <c r="BA24" s="26">
        <v>-16.2</v>
      </c>
      <c r="BB24" s="26">
        <v>-10.4</v>
      </c>
      <c r="BC24" s="26">
        <v>-4.4749999999999996</v>
      </c>
      <c r="BD24" s="26">
        <v>-15.8</v>
      </c>
      <c r="BE24" s="26">
        <v>-9.9</v>
      </c>
      <c r="BF24" s="26">
        <v>-4.4749999999999996</v>
      </c>
      <c r="BG24" s="26">
        <v>-16.100000000000001</v>
      </c>
      <c r="BH24" s="26">
        <v>-10.199999999999999</v>
      </c>
      <c r="BI24" s="26">
        <v>-4.5</v>
      </c>
      <c r="BJ24" s="26">
        <v>-17.3</v>
      </c>
      <c r="BK24" s="26">
        <v>-11.55</v>
      </c>
      <c r="BL24" s="26">
        <v>-5.7</v>
      </c>
      <c r="BM24" s="26">
        <v>-16.75</v>
      </c>
      <c r="BN24" s="26">
        <v>-11.2</v>
      </c>
      <c r="BO24" s="26">
        <v>-5.1749999999999998</v>
      </c>
      <c r="BP24" s="26">
        <v>-20.774999999999999</v>
      </c>
      <c r="BQ24" s="26">
        <v>-15.25</v>
      </c>
      <c r="BR24" s="26">
        <v>-9.625</v>
      </c>
      <c r="BS24" s="26">
        <v>-20.425000000000001</v>
      </c>
      <c r="BT24" s="26">
        <v>-15.15</v>
      </c>
      <c r="BU24" s="26">
        <v>-8.9</v>
      </c>
      <c r="BV24" s="26">
        <v>-20.774999999999999</v>
      </c>
      <c r="BW24" s="26">
        <v>-15.05</v>
      </c>
      <c r="BX24" s="26">
        <v>-9.1750000000000007</v>
      </c>
      <c r="BY24" s="26">
        <v>-21.875</v>
      </c>
      <c r="BZ24" s="26">
        <v>-14.95</v>
      </c>
      <c r="CA24" s="26">
        <v>-9.4250000000000007</v>
      </c>
      <c r="CB24" s="26">
        <v>-22.25</v>
      </c>
      <c r="CC24" s="26">
        <v>-15.4</v>
      </c>
      <c r="CD24" s="26">
        <v>-10.1</v>
      </c>
      <c r="CE24" s="26">
        <v>-18.725000000000001</v>
      </c>
      <c r="CF24" s="26">
        <v>-12.55</v>
      </c>
      <c r="CG24" s="26">
        <v>-6.9749999999999996</v>
      </c>
      <c r="CH24" s="26">
        <v>-19.875</v>
      </c>
      <c r="CI24" s="26">
        <v>-14.35</v>
      </c>
      <c r="CJ24" s="26">
        <v>-8.5500000000000007</v>
      </c>
    </row>
    <row r="25" spans="1:88" x14ac:dyDescent="0.3">
      <c r="A25" t="s">
        <v>144</v>
      </c>
      <c r="B25" s="26">
        <v>-20.65</v>
      </c>
      <c r="C25" s="26">
        <v>-14.8</v>
      </c>
      <c r="D25" s="26">
        <v>-9.9</v>
      </c>
      <c r="E25" s="26">
        <v>-20.475000000000001</v>
      </c>
      <c r="F25" s="26">
        <v>-13.95</v>
      </c>
      <c r="G25" s="26">
        <v>-8.8000000000000007</v>
      </c>
      <c r="H25" s="26">
        <v>-20.475000000000001</v>
      </c>
      <c r="I25" s="26">
        <v>-13.65</v>
      </c>
      <c r="J25" s="26">
        <v>-8.375</v>
      </c>
      <c r="K25" s="26">
        <v>-18.899999999999999</v>
      </c>
      <c r="L25" s="26">
        <v>-11.55</v>
      </c>
      <c r="M25" s="26">
        <v>-7.7249999999999996</v>
      </c>
      <c r="N25" s="26">
        <v>-19.2</v>
      </c>
      <c r="O25" s="26">
        <v>-11.75</v>
      </c>
      <c r="P25" s="26">
        <v>-7.55</v>
      </c>
      <c r="Q25" s="26">
        <v>-19.774999999999999</v>
      </c>
      <c r="R25" s="26">
        <v>-12.9</v>
      </c>
      <c r="S25" s="26">
        <v>-7.6749999999999998</v>
      </c>
      <c r="T25" s="26">
        <v>-19.7</v>
      </c>
      <c r="U25" s="26">
        <v>-12.95</v>
      </c>
      <c r="V25" s="26">
        <v>-7.65</v>
      </c>
      <c r="W25" s="26">
        <v>-20.024999999999999</v>
      </c>
      <c r="X25" s="26">
        <v>-13.4</v>
      </c>
      <c r="Y25" s="26">
        <v>-7.625</v>
      </c>
      <c r="Z25" s="26">
        <v>-20.875</v>
      </c>
      <c r="AA25" s="26">
        <v>-14.2</v>
      </c>
      <c r="AB25" s="26">
        <v>-7.6</v>
      </c>
      <c r="AC25" s="26">
        <v>-17.8</v>
      </c>
      <c r="AD25" s="26">
        <v>-9.65</v>
      </c>
      <c r="AE25" s="26">
        <v>-5.8250000000000002</v>
      </c>
      <c r="AF25" s="26">
        <v>-17.675000000000001</v>
      </c>
      <c r="AG25" s="26">
        <v>-9.4499999999999993</v>
      </c>
      <c r="AH25" s="26">
        <v>-5.65</v>
      </c>
      <c r="AI25" s="26">
        <v>-17.75</v>
      </c>
      <c r="AJ25" s="26">
        <v>-9.3000000000000007</v>
      </c>
      <c r="AK25" s="26">
        <v>-5.4249999999999998</v>
      </c>
      <c r="AL25" s="26">
        <v>-17.75</v>
      </c>
      <c r="AM25" s="26">
        <v>-9.1999999999999993</v>
      </c>
      <c r="AN25" s="26">
        <v>-5.3250000000000002</v>
      </c>
      <c r="AO25" s="26">
        <v>-18.074999999999999</v>
      </c>
      <c r="AP25" s="26">
        <v>-9.1999999999999993</v>
      </c>
      <c r="AQ25" s="26">
        <v>-5.4749999999999996</v>
      </c>
      <c r="AR25" s="26">
        <v>-15.925000000000001</v>
      </c>
      <c r="AS25" s="26">
        <v>-8.15</v>
      </c>
      <c r="AT25" s="26">
        <v>-4.2249999999999996</v>
      </c>
      <c r="AU25" s="26">
        <v>-16.024999999999999</v>
      </c>
      <c r="AV25" s="26">
        <v>-7.8</v>
      </c>
      <c r="AW25" s="26">
        <v>-3.8250000000000002</v>
      </c>
      <c r="AX25" s="26">
        <v>-17.375</v>
      </c>
      <c r="AY25" s="26">
        <v>-8.6999999999999993</v>
      </c>
      <c r="AZ25" s="26">
        <v>-5.05</v>
      </c>
      <c r="BA25" s="26">
        <v>-17.399999999999999</v>
      </c>
      <c r="BB25" s="26">
        <v>-8.85</v>
      </c>
      <c r="BC25" s="26">
        <v>-5.05</v>
      </c>
      <c r="BD25" s="26">
        <v>-17.95</v>
      </c>
      <c r="BE25" s="26">
        <v>-9.6</v>
      </c>
      <c r="BF25" s="26">
        <v>-4.4249999999999998</v>
      </c>
      <c r="BG25" s="26">
        <v>-17.649999999999999</v>
      </c>
      <c r="BH25" s="26">
        <v>-9.15</v>
      </c>
      <c r="BI25" s="26">
        <v>-4.8499999999999996</v>
      </c>
      <c r="BJ25" s="26">
        <v>-19</v>
      </c>
      <c r="BK25" s="26">
        <v>-11.25</v>
      </c>
      <c r="BL25" s="26">
        <v>-5.0250000000000004</v>
      </c>
      <c r="BM25" s="26">
        <v>-18.75</v>
      </c>
      <c r="BN25" s="26">
        <v>-10.4</v>
      </c>
      <c r="BO25" s="26">
        <v>-5.15</v>
      </c>
      <c r="BP25" s="26">
        <v>-21.175000000000001</v>
      </c>
      <c r="BQ25" s="26">
        <v>-15.9</v>
      </c>
      <c r="BR25" s="26">
        <v>-8.5250000000000004</v>
      </c>
      <c r="BS25" s="26">
        <v>-20.175000000000001</v>
      </c>
      <c r="BT25" s="26">
        <v>-15.45</v>
      </c>
      <c r="BU25" s="26">
        <v>-9.1</v>
      </c>
      <c r="BV25" s="26">
        <v>-20.175000000000001</v>
      </c>
      <c r="BW25" s="26">
        <v>-16.25</v>
      </c>
      <c r="BX25" s="26">
        <v>-9.2249999999999996</v>
      </c>
      <c r="BY25" s="26">
        <v>-20.975000000000001</v>
      </c>
      <c r="BZ25" s="26">
        <v>-15.85</v>
      </c>
      <c r="CA25" s="26">
        <v>-9.375</v>
      </c>
      <c r="CB25" s="26">
        <v>-22.225000000000001</v>
      </c>
      <c r="CC25" s="26">
        <v>-16.2</v>
      </c>
      <c r="CD25" s="26">
        <v>-9.7750000000000004</v>
      </c>
      <c r="CE25" s="26">
        <v>-20.100000000000001</v>
      </c>
      <c r="CF25" s="26">
        <v>-13.05</v>
      </c>
      <c r="CG25" s="26">
        <v>-6.4749999999999996</v>
      </c>
      <c r="CH25" s="26">
        <v>-20.85</v>
      </c>
      <c r="CI25" s="26">
        <v>-14.4</v>
      </c>
      <c r="CJ25" s="26">
        <v>-8.125</v>
      </c>
    </row>
    <row r="26" spans="1:88" x14ac:dyDescent="0.3">
      <c r="A26" t="s">
        <v>145</v>
      </c>
      <c r="B26" s="26">
        <v>-21.824999999999999</v>
      </c>
      <c r="C26" s="26">
        <v>-15.55</v>
      </c>
      <c r="D26" s="26">
        <v>-9.15</v>
      </c>
      <c r="E26" s="26">
        <v>-20.350000000000001</v>
      </c>
      <c r="F26" s="26">
        <v>-15.15</v>
      </c>
      <c r="G26" s="26">
        <v>-8.75</v>
      </c>
      <c r="H26" s="26">
        <v>-20.475000000000001</v>
      </c>
      <c r="I26" s="26">
        <v>-14.95</v>
      </c>
      <c r="J26" s="26">
        <v>-8.85</v>
      </c>
      <c r="K26" s="26">
        <v>-20.274999999999999</v>
      </c>
      <c r="L26" s="26">
        <v>-12.65</v>
      </c>
      <c r="M26" s="26">
        <v>-7.2249999999999996</v>
      </c>
      <c r="N26" s="26">
        <v>-20.05</v>
      </c>
      <c r="O26" s="26">
        <v>-12.65</v>
      </c>
      <c r="P26" s="26">
        <v>-7.25</v>
      </c>
      <c r="Q26" s="26">
        <v>-20.125</v>
      </c>
      <c r="R26" s="26">
        <v>-14.2</v>
      </c>
      <c r="S26" s="26">
        <v>-8.125</v>
      </c>
      <c r="T26" s="26">
        <v>-20.100000000000001</v>
      </c>
      <c r="U26" s="26">
        <v>-14.2</v>
      </c>
      <c r="V26" s="26">
        <v>-8.0500000000000007</v>
      </c>
      <c r="W26" s="26">
        <v>-20.875</v>
      </c>
      <c r="X26" s="26">
        <v>-14.15</v>
      </c>
      <c r="Y26" s="26">
        <v>-8.125</v>
      </c>
      <c r="Z26" s="26">
        <v>-21.274999999999999</v>
      </c>
      <c r="AA26" s="26">
        <v>-13.75</v>
      </c>
      <c r="AB26" s="26">
        <v>-8.8249999999999993</v>
      </c>
      <c r="AC26" s="26">
        <v>-20.125</v>
      </c>
      <c r="AD26" s="26">
        <v>-10.5</v>
      </c>
      <c r="AE26" s="26">
        <v>-5.95</v>
      </c>
      <c r="AF26" s="26">
        <v>-20</v>
      </c>
      <c r="AG26" s="26">
        <v>-10.35</v>
      </c>
      <c r="AH26" s="26">
        <v>-5.7750000000000004</v>
      </c>
      <c r="AI26" s="26">
        <v>-19.824999999999999</v>
      </c>
      <c r="AJ26" s="26">
        <v>-10.3</v>
      </c>
      <c r="AK26" s="26">
        <v>-5.2750000000000004</v>
      </c>
      <c r="AL26" s="26">
        <v>-19.75</v>
      </c>
      <c r="AM26" s="26">
        <v>-10.3</v>
      </c>
      <c r="AN26" s="26">
        <v>-5.3</v>
      </c>
      <c r="AO26" s="26">
        <v>-20.05</v>
      </c>
      <c r="AP26" s="26">
        <v>-10.45</v>
      </c>
      <c r="AQ26" s="26">
        <v>-5.7</v>
      </c>
      <c r="AR26" s="26">
        <v>-19.175000000000001</v>
      </c>
      <c r="AS26" s="26">
        <v>-8.75</v>
      </c>
      <c r="AT26" s="26">
        <v>-4.7</v>
      </c>
      <c r="AU26" s="26">
        <v>-19.350000000000001</v>
      </c>
      <c r="AV26" s="26">
        <v>-8.65</v>
      </c>
      <c r="AW26" s="26">
        <v>-4.625</v>
      </c>
      <c r="AX26" s="26">
        <v>-19.899999999999999</v>
      </c>
      <c r="AY26" s="26">
        <v>-10</v>
      </c>
      <c r="AZ26" s="26">
        <v>-5.5750000000000002</v>
      </c>
      <c r="BA26" s="26">
        <v>-19.899999999999999</v>
      </c>
      <c r="BB26" s="26">
        <v>-10</v>
      </c>
      <c r="BC26" s="26">
        <v>-5.65</v>
      </c>
      <c r="BD26" s="26">
        <v>-18.75</v>
      </c>
      <c r="BE26" s="26">
        <v>-9.6</v>
      </c>
      <c r="BF26" s="26">
        <v>-5.2750000000000004</v>
      </c>
      <c r="BG26" s="26">
        <v>-19.95</v>
      </c>
      <c r="BH26" s="26">
        <v>-9.9</v>
      </c>
      <c r="BI26" s="26">
        <v>-5.7</v>
      </c>
      <c r="BJ26" s="26">
        <v>-19.774999999999999</v>
      </c>
      <c r="BK26" s="26">
        <v>-10.95</v>
      </c>
      <c r="BL26" s="26">
        <v>-5.75</v>
      </c>
      <c r="BM26" s="26">
        <v>-19.8</v>
      </c>
      <c r="BN26" s="26">
        <v>-10.9</v>
      </c>
      <c r="BO26" s="26">
        <v>-6</v>
      </c>
      <c r="BP26" s="26">
        <v>-22.675000000000001</v>
      </c>
      <c r="BQ26" s="26">
        <v>-15.1</v>
      </c>
      <c r="BR26" s="26">
        <v>-10.025</v>
      </c>
      <c r="BS26" s="26">
        <v>-22.625</v>
      </c>
      <c r="BT26" s="26">
        <v>-15</v>
      </c>
      <c r="BU26" s="26">
        <v>-9.8249999999999993</v>
      </c>
      <c r="BV26" s="26">
        <v>-22.225000000000001</v>
      </c>
      <c r="BW26" s="26">
        <v>-15.15</v>
      </c>
      <c r="BX26" s="26">
        <v>-9.7750000000000004</v>
      </c>
      <c r="BY26" s="26">
        <v>-22.375</v>
      </c>
      <c r="BZ26" s="26">
        <v>-15.15</v>
      </c>
      <c r="CA26" s="26">
        <v>-9.9250000000000007</v>
      </c>
      <c r="CB26" s="26">
        <v>-22.45</v>
      </c>
      <c r="CC26" s="26">
        <v>-15</v>
      </c>
      <c r="CD26" s="26">
        <v>-10.125</v>
      </c>
      <c r="CE26" s="26">
        <v>-20.625</v>
      </c>
      <c r="CF26" s="26">
        <v>-12.25</v>
      </c>
      <c r="CG26" s="26">
        <v>-7.2249999999999996</v>
      </c>
      <c r="CH26" s="26">
        <v>-22.175000000000001</v>
      </c>
      <c r="CI26" s="26">
        <v>-13.1</v>
      </c>
      <c r="CJ26" s="26">
        <v>-8.7249999999999996</v>
      </c>
    </row>
    <row r="27" spans="1:88" x14ac:dyDescent="0.3">
      <c r="A27" t="s">
        <v>146</v>
      </c>
      <c r="B27" s="26">
        <v>-19.350000000000001</v>
      </c>
      <c r="C27" s="26">
        <v>-15.2</v>
      </c>
      <c r="D27" s="26">
        <v>-11.525</v>
      </c>
      <c r="E27" s="26">
        <v>-18.524999999999999</v>
      </c>
      <c r="F27" s="26">
        <v>-14.1</v>
      </c>
      <c r="G27" s="26">
        <v>-10.375</v>
      </c>
      <c r="H27" s="26">
        <v>-18.149999999999999</v>
      </c>
      <c r="I27" s="26">
        <v>-13.8</v>
      </c>
      <c r="J27" s="26">
        <v>-10.324999999999999</v>
      </c>
      <c r="K27" s="26">
        <v>-17.524999999999999</v>
      </c>
      <c r="L27" s="26">
        <v>-12.45</v>
      </c>
      <c r="M27" s="26">
        <v>-7.9749999999999996</v>
      </c>
      <c r="N27" s="26">
        <v>-17.75</v>
      </c>
      <c r="O27" s="26">
        <v>-12.45</v>
      </c>
      <c r="P27" s="26">
        <v>-7.95</v>
      </c>
      <c r="Q27" s="26">
        <v>-18.2</v>
      </c>
      <c r="R27" s="26">
        <v>-12.8</v>
      </c>
      <c r="S27" s="26">
        <v>-9.8000000000000007</v>
      </c>
      <c r="T27" s="26">
        <v>-18.2</v>
      </c>
      <c r="U27" s="26">
        <v>-12.8</v>
      </c>
      <c r="V27" s="26">
        <v>-9.7249999999999996</v>
      </c>
      <c r="W27" s="26">
        <v>-19.3</v>
      </c>
      <c r="X27" s="26">
        <v>-13.75</v>
      </c>
      <c r="Y27" s="26">
        <v>-8.9</v>
      </c>
      <c r="Z27" s="26">
        <v>-20.45</v>
      </c>
      <c r="AA27" s="26">
        <v>-13.4</v>
      </c>
      <c r="AB27" s="26">
        <v>-8.65</v>
      </c>
      <c r="AC27" s="26">
        <v>-15.8</v>
      </c>
      <c r="AD27" s="26">
        <v>-10.95</v>
      </c>
      <c r="AE27" s="26">
        <v>-7.7249999999999996</v>
      </c>
      <c r="AF27" s="26">
        <v>-15.725</v>
      </c>
      <c r="AG27" s="26">
        <v>-10.75</v>
      </c>
      <c r="AH27" s="26">
        <v>-7.5</v>
      </c>
      <c r="AI27" s="26">
        <v>-16.125</v>
      </c>
      <c r="AJ27" s="26">
        <v>-10.65</v>
      </c>
      <c r="AK27" s="26">
        <v>-7.3</v>
      </c>
      <c r="AL27" s="26">
        <v>-16.149999999999999</v>
      </c>
      <c r="AM27" s="26">
        <v>-10.6</v>
      </c>
      <c r="AN27" s="26">
        <v>-7.2</v>
      </c>
      <c r="AO27" s="26">
        <v>-17.100000000000001</v>
      </c>
      <c r="AP27" s="26">
        <v>-10.85</v>
      </c>
      <c r="AQ27" s="26">
        <v>-6.5250000000000004</v>
      </c>
      <c r="AR27" s="26">
        <v>-16.149999999999999</v>
      </c>
      <c r="AS27" s="26">
        <v>-9.5500000000000007</v>
      </c>
      <c r="AT27" s="26">
        <v>-5.8</v>
      </c>
      <c r="AU27" s="26">
        <v>-16.625</v>
      </c>
      <c r="AV27" s="26">
        <v>-9.15</v>
      </c>
      <c r="AW27" s="26">
        <v>-5.3</v>
      </c>
      <c r="AX27" s="26">
        <v>-17.2</v>
      </c>
      <c r="AY27" s="26">
        <v>-10.45</v>
      </c>
      <c r="AZ27" s="26">
        <v>-6.2249999999999996</v>
      </c>
      <c r="BA27" s="26">
        <v>-17.3</v>
      </c>
      <c r="BB27" s="26">
        <v>-10.55</v>
      </c>
      <c r="BC27" s="26">
        <v>-6.2249999999999996</v>
      </c>
      <c r="BD27" s="26">
        <v>-17.574999999999999</v>
      </c>
      <c r="BE27" s="26">
        <v>-9.75</v>
      </c>
      <c r="BF27" s="26">
        <v>-5.2</v>
      </c>
      <c r="BG27" s="26">
        <v>-17.649999999999999</v>
      </c>
      <c r="BH27" s="26">
        <v>-10.5</v>
      </c>
      <c r="BI27" s="26">
        <v>-6.05</v>
      </c>
      <c r="BJ27" s="26">
        <v>-19.125</v>
      </c>
      <c r="BK27" s="26">
        <v>-10.65</v>
      </c>
      <c r="BL27" s="26">
        <v>-6.55</v>
      </c>
      <c r="BM27" s="26">
        <v>-18.600000000000001</v>
      </c>
      <c r="BN27" s="26">
        <v>-10.85</v>
      </c>
      <c r="BO27" s="26">
        <v>-6.8</v>
      </c>
      <c r="BP27" s="26">
        <v>-19.649999999999999</v>
      </c>
      <c r="BQ27" s="26">
        <v>-14.95</v>
      </c>
      <c r="BR27" s="26">
        <v>-11.225</v>
      </c>
      <c r="BS27" s="26">
        <v>-20.274999999999999</v>
      </c>
      <c r="BT27" s="26">
        <v>-14.35</v>
      </c>
      <c r="BU27" s="26">
        <v>-10.75</v>
      </c>
      <c r="BV27" s="26">
        <v>-20.8</v>
      </c>
      <c r="BW27" s="26">
        <v>-14.45</v>
      </c>
      <c r="BX27" s="26">
        <v>-10.6</v>
      </c>
      <c r="BY27" s="26">
        <v>-21.35</v>
      </c>
      <c r="BZ27" s="26">
        <v>-14.55</v>
      </c>
      <c r="CA27" s="26">
        <v>-10.475</v>
      </c>
      <c r="CB27" s="26">
        <v>-21.75</v>
      </c>
      <c r="CC27" s="26">
        <v>-15.45</v>
      </c>
      <c r="CD27" s="26">
        <v>-10.525</v>
      </c>
      <c r="CE27" s="26">
        <v>-20</v>
      </c>
      <c r="CF27" s="26">
        <v>-12.15</v>
      </c>
      <c r="CG27" s="26">
        <v>-7.2750000000000004</v>
      </c>
      <c r="CH27" s="26">
        <v>-20.324999999999999</v>
      </c>
      <c r="CI27" s="26">
        <v>-13.55</v>
      </c>
      <c r="CJ27" s="26">
        <v>-8.65</v>
      </c>
    </row>
    <row r="28" spans="1:88" x14ac:dyDescent="0.3">
      <c r="A28" t="s">
        <v>147</v>
      </c>
      <c r="B28" s="26">
        <v>-20.475000000000001</v>
      </c>
      <c r="C28" s="26">
        <v>-14.8</v>
      </c>
      <c r="D28" s="26">
        <v>-11.65</v>
      </c>
      <c r="E28" s="26">
        <v>-19.024999999999999</v>
      </c>
      <c r="F28" s="26">
        <v>-13.75</v>
      </c>
      <c r="G28" s="26">
        <v>-11.4</v>
      </c>
      <c r="H28" s="26">
        <v>-18.75</v>
      </c>
      <c r="I28" s="26">
        <v>-13.45</v>
      </c>
      <c r="J28" s="26">
        <v>-10.824999999999999</v>
      </c>
      <c r="K28" s="26">
        <v>-16.475000000000001</v>
      </c>
      <c r="L28" s="26">
        <v>-12.1</v>
      </c>
      <c r="M28" s="26">
        <v>-9.3000000000000007</v>
      </c>
      <c r="N28" s="26">
        <v>-16.475000000000001</v>
      </c>
      <c r="O28" s="26">
        <v>-12.4</v>
      </c>
      <c r="P28" s="26">
        <v>-9.5</v>
      </c>
      <c r="Q28" s="26">
        <v>-17.875</v>
      </c>
      <c r="R28" s="26">
        <v>-13.1</v>
      </c>
      <c r="S28" s="26">
        <v>-10.35</v>
      </c>
      <c r="T28" s="26">
        <v>-17.95</v>
      </c>
      <c r="U28" s="26">
        <v>-13.05</v>
      </c>
      <c r="V28" s="26">
        <v>-10.35</v>
      </c>
      <c r="W28" s="26">
        <v>-17.850000000000001</v>
      </c>
      <c r="X28" s="26">
        <v>-13.2</v>
      </c>
      <c r="Y28" s="26">
        <v>-10.75</v>
      </c>
      <c r="Z28" s="26">
        <v>-18.425000000000001</v>
      </c>
      <c r="AA28" s="26">
        <v>-13.3</v>
      </c>
      <c r="AB28" s="26">
        <v>-10.6</v>
      </c>
      <c r="AC28" s="26">
        <v>-16.850000000000001</v>
      </c>
      <c r="AD28" s="26">
        <v>-11.2</v>
      </c>
      <c r="AE28" s="26">
        <v>-8</v>
      </c>
      <c r="AF28" s="26">
        <v>-16.725000000000001</v>
      </c>
      <c r="AG28" s="26">
        <v>-11.15</v>
      </c>
      <c r="AH28" s="26">
        <v>-7.65</v>
      </c>
      <c r="AI28" s="26">
        <v>-16.524999999999999</v>
      </c>
      <c r="AJ28" s="26">
        <v>-11</v>
      </c>
      <c r="AK28" s="26">
        <v>-7.35</v>
      </c>
      <c r="AL28" s="26">
        <v>-16.399999999999999</v>
      </c>
      <c r="AM28" s="26">
        <v>-10.9</v>
      </c>
      <c r="AN28" s="26">
        <v>-7.3</v>
      </c>
      <c r="AO28" s="26">
        <v>-15.775</v>
      </c>
      <c r="AP28" s="26">
        <v>-11.3</v>
      </c>
      <c r="AQ28" s="26">
        <v>-7.2</v>
      </c>
      <c r="AR28" s="26">
        <v>-15.35</v>
      </c>
      <c r="AS28" s="26">
        <v>-10.15</v>
      </c>
      <c r="AT28" s="26">
        <v>-6.0750000000000002</v>
      </c>
      <c r="AU28" s="26">
        <v>-15.475</v>
      </c>
      <c r="AV28" s="26">
        <v>-9.65</v>
      </c>
      <c r="AW28" s="26">
        <v>-5.75</v>
      </c>
      <c r="AX28" s="26">
        <v>-15.6</v>
      </c>
      <c r="AY28" s="26">
        <v>-11</v>
      </c>
      <c r="AZ28" s="26">
        <v>-7.0250000000000004</v>
      </c>
      <c r="BA28" s="26">
        <v>-15.65</v>
      </c>
      <c r="BB28" s="26">
        <v>-10.9</v>
      </c>
      <c r="BC28" s="26">
        <v>-7.1</v>
      </c>
      <c r="BD28" s="26">
        <v>-14.875</v>
      </c>
      <c r="BE28" s="26">
        <v>-9.85</v>
      </c>
      <c r="BF28" s="26">
        <v>-6.35</v>
      </c>
      <c r="BG28" s="26">
        <v>-15.3</v>
      </c>
      <c r="BH28" s="26">
        <v>-10.7</v>
      </c>
      <c r="BI28" s="26">
        <v>-7.0250000000000004</v>
      </c>
      <c r="BJ28" s="26">
        <v>-15.625</v>
      </c>
      <c r="BK28" s="26">
        <v>-10.75</v>
      </c>
      <c r="BL28" s="26">
        <v>-8.125</v>
      </c>
      <c r="BM28" s="26">
        <v>-15.475</v>
      </c>
      <c r="BN28" s="26">
        <v>-10.65</v>
      </c>
      <c r="BO28" s="26">
        <v>-7.9</v>
      </c>
      <c r="BP28" s="26">
        <v>-20.074999999999999</v>
      </c>
      <c r="BQ28" s="26">
        <v>-14.25</v>
      </c>
      <c r="BR28" s="26">
        <v>-10.9</v>
      </c>
      <c r="BS28" s="26">
        <v>-20.350000000000001</v>
      </c>
      <c r="BT28" s="26">
        <v>-14.55</v>
      </c>
      <c r="BU28" s="26">
        <v>-10.95</v>
      </c>
      <c r="BV28" s="26">
        <v>-20.725000000000001</v>
      </c>
      <c r="BW28" s="26">
        <v>-14.7</v>
      </c>
      <c r="BX28" s="26">
        <v>-10.725</v>
      </c>
      <c r="BY28" s="26">
        <v>-19.95</v>
      </c>
      <c r="BZ28" s="26">
        <v>-15.7</v>
      </c>
      <c r="CA28" s="26">
        <v>-10.7</v>
      </c>
      <c r="CB28" s="26">
        <v>-21.1</v>
      </c>
      <c r="CC28" s="26">
        <v>-15.3</v>
      </c>
      <c r="CD28" s="26">
        <v>-10.6</v>
      </c>
      <c r="CE28" s="26">
        <v>-17.125</v>
      </c>
      <c r="CF28" s="26">
        <v>-12.05</v>
      </c>
      <c r="CG28" s="26">
        <v>-9.4</v>
      </c>
      <c r="CH28" s="26">
        <v>-18.55</v>
      </c>
      <c r="CI28" s="26">
        <v>-14.15</v>
      </c>
      <c r="CJ28" s="26">
        <v>-10.3</v>
      </c>
    </row>
    <row r="29" spans="1:88" x14ac:dyDescent="0.3">
      <c r="A29" t="s">
        <v>81</v>
      </c>
      <c r="B29" s="26">
        <v>-21.45</v>
      </c>
      <c r="C29" s="26">
        <v>-15.35</v>
      </c>
      <c r="D29" s="26">
        <v>-10.7</v>
      </c>
      <c r="E29" s="26">
        <v>-20.774999999999999</v>
      </c>
      <c r="F29" s="26">
        <v>-14.55</v>
      </c>
      <c r="G29" s="26">
        <v>-10.25</v>
      </c>
      <c r="H29" s="26">
        <v>-20.574999999999999</v>
      </c>
      <c r="I29" s="26">
        <v>-14</v>
      </c>
      <c r="J29" s="26">
        <v>-10.050000000000001</v>
      </c>
      <c r="K29" s="26">
        <v>-20.274999999999999</v>
      </c>
      <c r="L29" s="26">
        <v>-12.2</v>
      </c>
      <c r="M29" s="26">
        <v>-9.1</v>
      </c>
      <c r="N29" s="26">
        <v>-20.024999999999999</v>
      </c>
      <c r="O29" s="26">
        <v>-12.15</v>
      </c>
      <c r="P29" s="26">
        <v>-8.7750000000000004</v>
      </c>
      <c r="Q29" s="26">
        <v>-20.225000000000001</v>
      </c>
      <c r="R29" s="26">
        <v>-13.25</v>
      </c>
      <c r="S29" s="26">
        <v>-9.35</v>
      </c>
      <c r="T29" s="26">
        <v>-20.100000000000001</v>
      </c>
      <c r="U29" s="26">
        <v>-13.2</v>
      </c>
      <c r="V29" s="26">
        <v>-9.3249999999999993</v>
      </c>
      <c r="W29" s="26">
        <v>-19.399999999999999</v>
      </c>
      <c r="X29" s="26">
        <v>-13.35</v>
      </c>
      <c r="Y29" s="26">
        <v>-9.3249999999999993</v>
      </c>
      <c r="Z29" s="26">
        <v>-19.25</v>
      </c>
      <c r="AA29" s="26">
        <v>-13.8</v>
      </c>
      <c r="AB29" s="26">
        <v>-9.375</v>
      </c>
      <c r="AC29" s="26">
        <v>-18.074999999999999</v>
      </c>
      <c r="AD29" s="26">
        <v>-10.8</v>
      </c>
      <c r="AE29" s="26">
        <v>-7.5250000000000004</v>
      </c>
      <c r="AF29" s="26">
        <v>-17.925000000000001</v>
      </c>
      <c r="AG29" s="26">
        <v>-10.6</v>
      </c>
      <c r="AH29" s="26">
        <v>-7.4</v>
      </c>
      <c r="AI29" s="26">
        <v>-17.8</v>
      </c>
      <c r="AJ29" s="26">
        <v>-10.3</v>
      </c>
      <c r="AK29" s="26">
        <v>-7.4</v>
      </c>
      <c r="AL29" s="26">
        <v>-17.774999999999999</v>
      </c>
      <c r="AM29" s="26">
        <v>-10.199999999999999</v>
      </c>
      <c r="AN29" s="26">
        <v>-7.4</v>
      </c>
      <c r="AO29" s="26">
        <v>-17.975000000000001</v>
      </c>
      <c r="AP29" s="26">
        <v>-10.1</v>
      </c>
      <c r="AQ29" s="26">
        <v>-7.3250000000000002</v>
      </c>
      <c r="AR29" s="26">
        <v>-16.125</v>
      </c>
      <c r="AS29" s="26">
        <v>-9.35</v>
      </c>
      <c r="AT29" s="26">
        <v>-6.2249999999999996</v>
      </c>
      <c r="AU29" s="26">
        <v>-16.399999999999999</v>
      </c>
      <c r="AV29" s="26">
        <v>-8.8000000000000007</v>
      </c>
      <c r="AW29" s="26">
        <v>-5.8</v>
      </c>
      <c r="AX29" s="26">
        <v>-17.574999999999999</v>
      </c>
      <c r="AY29" s="26">
        <v>-9.6</v>
      </c>
      <c r="AZ29" s="26">
        <v>-6.8</v>
      </c>
      <c r="BA29" s="26">
        <v>-17.524999999999999</v>
      </c>
      <c r="BB29" s="26">
        <v>-9.6</v>
      </c>
      <c r="BC29" s="26">
        <v>-6.7249999999999996</v>
      </c>
      <c r="BD29" s="26">
        <v>-17.399999999999999</v>
      </c>
      <c r="BE29" s="26">
        <v>-9.25</v>
      </c>
      <c r="BF29" s="26">
        <v>-6.3</v>
      </c>
      <c r="BG29" s="26">
        <v>-17.399999999999999</v>
      </c>
      <c r="BH29" s="26">
        <v>-9.6</v>
      </c>
      <c r="BI29" s="26">
        <v>-6.7750000000000004</v>
      </c>
      <c r="BJ29" s="26">
        <v>-18.074999999999999</v>
      </c>
      <c r="BK29" s="26">
        <v>-10.7</v>
      </c>
      <c r="BL29" s="26">
        <v>-6.9249999999999998</v>
      </c>
      <c r="BM29" s="26">
        <v>-17.8</v>
      </c>
      <c r="BN29" s="26">
        <v>-10.45</v>
      </c>
      <c r="BO29" s="26">
        <v>-6.9749999999999996</v>
      </c>
      <c r="BP29" s="26">
        <v>-19.5</v>
      </c>
      <c r="BQ29" s="26">
        <v>-14.45</v>
      </c>
      <c r="BR29" s="26">
        <v>-10.175000000000001</v>
      </c>
      <c r="BS29" s="26">
        <v>-20.149999999999999</v>
      </c>
      <c r="BT29" s="26">
        <v>-13.75</v>
      </c>
      <c r="BU29" s="26">
        <v>-9.7750000000000004</v>
      </c>
      <c r="BV29" s="26">
        <v>-20.375</v>
      </c>
      <c r="BW29" s="26">
        <v>-13.8</v>
      </c>
      <c r="BX29" s="26">
        <v>-10.1</v>
      </c>
      <c r="BY29" s="26">
        <v>-20.5</v>
      </c>
      <c r="BZ29" s="26">
        <v>-14.05</v>
      </c>
      <c r="CA29" s="26">
        <v>-10.050000000000001</v>
      </c>
      <c r="CB29" s="26">
        <v>-20.7</v>
      </c>
      <c r="CC29" s="26">
        <v>-15.2</v>
      </c>
      <c r="CD29" s="26">
        <v>-10.625</v>
      </c>
      <c r="CE29" s="26">
        <v>-18.600000000000001</v>
      </c>
      <c r="CF29" s="26">
        <v>-12.25</v>
      </c>
      <c r="CG29" s="26">
        <v>-8.25</v>
      </c>
      <c r="CH29" s="26">
        <v>-19.925000000000001</v>
      </c>
      <c r="CI29" s="26">
        <v>-13.3</v>
      </c>
      <c r="CJ29" s="26">
        <v>-9.4499999999999993</v>
      </c>
    </row>
    <row r="30" spans="1:88" x14ac:dyDescent="0.3">
      <c r="A30" t="s">
        <v>148</v>
      </c>
      <c r="B30" s="26">
        <v>-20.625</v>
      </c>
      <c r="C30" s="26">
        <v>-14.6</v>
      </c>
      <c r="D30" s="26">
        <v>-10.5</v>
      </c>
      <c r="E30" s="26">
        <v>-20.2</v>
      </c>
      <c r="F30" s="26">
        <v>-14.4</v>
      </c>
      <c r="G30" s="26">
        <v>-9.4499999999999993</v>
      </c>
      <c r="H30" s="26">
        <v>-20.100000000000001</v>
      </c>
      <c r="I30" s="26">
        <v>-14.2</v>
      </c>
      <c r="J30" s="26">
        <v>-9.35</v>
      </c>
      <c r="K30" s="26">
        <v>-19.95</v>
      </c>
      <c r="L30" s="26">
        <v>-12.1</v>
      </c>
      <c r="M30" s="26">
        <v>-7.3</v>
      </c>
      <c r="N30" s="26">
        <v>-19.8</v>
      </c>
      <c r="O30" s="26">
        <v>-12.55</v>
      </c>
      <c r="P30" s="26">
        <v>-7.2</v>
      </c>
      <c r="Q30" s="26">
        <v>-19.725000000000001</v>
      </c>
      <c r="R30" s="26">
        <v>-13.4</v>
      </c>
      <c r="S30" s="26">
        <v>-8.65</v>
      </c>
      <c r="T30" s="26">
        <v>-19.7</v>
      </c>
      <c r="U30" s="26">
        <v>-13.35</v>
      </c>
      <c r="V30" s="26">
        <v>-8.65</v>
      </c>
      <c r="W30" s="26">
        <v>-19.824999999999999</v>
      </c>
      <c r="X30" s="26">
        <v>-13.8</v>
      </c>
      <c r="Y30" s="26">
        <v>-8.4250000000000007</v>
      </c>
      <c r="Z30" s="26">
        <v>-20.8</v>
      </c>
      <c r="AA30" s="26">
        <v>-13.75</v>
      </c>
      <c r="AB30" s="26">
        <v>-8.1999999999999993</v>
      </c>
      <c r="AC30" s="26">
        <v>-17.3</v>
      </c>
      <c r="AD30" s="26">
        <v>-11.4</v>
      </c>
      <c r="AE30" s="26">
        <v>-6.8250000000000002</v>
      </c>
      <c r="AF30" s="26">
        <v>-17.2</v>
      </c>
      <c r="AG30" s="26">
        <v>-11.2</v>
      </c>
      <c r="AH30" s="26">
        <v>-6.7</v>
      </c>
      <c r="AI30" s="26">
        <v>-17.274999999999999</v>
      </c>
      <c r="AJ30" s="26">
        <v>-11</v>
      </c>
      <c r="AK30" s="26">
        <v>-6.55</v>
      </c>
      <c r="AL30" s="26">
        <v>-17.125</v>
      </c>
      <c r="AM30" s="26">
        <v>-11</v>
      </c>
      <c r="AN30" s="26">
        <v>-6.4749999999999996</v>
      </c>
      <c r="AO30" s="26">
        <v>-17.5</v>
      </c>
      <c r="AP30" s="26">
        <v>-11</v>
      </c>
      <c r="AQ30" s="26">
        <v>-6.05</v>
      </c>
      <c r="AR30" s="26">
        <v>-15.925000000000001</v>
      </c>
      <c r="AS30" s="26">
        <v>-10.1</v>
      </c>
      <c r="AT30" s="26">
        <v>-5.2</v>
      </c>
      <c r="AU30" s="26">
        <v>-15.65</v>
      </c>
      <c r="AV30" s="26">
        <v>-9.8000000000000007</v>
      </c>
      <c r="AW30" s="26">
        <v>-4.8499999999999996</v>
      </c>
      <c r="AX30" s="26">
        <v>-16.95</v>
      </c>
      <c r="AY30" s="26">
        <v>-10.4</v>
      </c>
      <c r="AZ30" s="26">
        <v>-5.7</v>
      </c>
      <c r="BA30" s="26">
        <v>-16.975000000000001</v>
      </c>
      <c r="BB30" s="26">
        <v>-10.45</v>
      </c>
      <c r="BC30" s="26">
        <v>-5.7</v>
      </c>
      <c r="BD30" s="26">
        <v>-17.125</v>
      </c>
      <c r="BE30" s="26">
        <v>-9</v>
      </c>
      <c r="BF30" s="26">
        <v>-5.2</v>
      </c>
      <c r="BG30" s="26">
        <v>-16.899999999999999</v>
      </c>
      <c r="BH30" s="26">
        <v>-10.45</v>
      </c>
      <c r="BI30" s="26">
        <v>-5.6</v>
      </c>
      <c r="BJ30" s="26">
        <v>-18.5</v>
      </c>
      <c r="BK30" s="26">
        <v>-10.75</v>
      </c>
      <c r="BL30" s="26">
        <v>-5.7249999999999996</v>
      </c>
      <c r="BM30" s="26">
        <v>-17.875</v>
      </c>
      <c r="BN30" s="26">
        <v>-10.7</v>
      </c>
      <c r="BO30" s="26">
        <v>-5.875</v>
      </c>
      <c r="BP30" s="26">
        <v>-21.2</v>
      </c>
      <c r="BQ30" s="26">
        <v>-15.05</v>
      </c>
      <c r="BR30" s="26">
        <v>-9.125</v>
      </c>
      <c r="BS30" s="26">
        <v>-23.15</v>
      </c>
      <c r="BT30" s="26">
        <v>-14.7</v>
      </c>
      <c r="BU30" s="26">
        <v>-9.2249999999999996</v>
      </c>
      <c r="BV30" s="26">
        <v>-23.274999999999999</v>
      </c>
      <c r="BW30" s="26">
        <v>-14.7</v>
      </c>
      <c r="BX30" s="26">
        <v>-9.25</v>
      </c>
      <c r="BY30" s="26">
        <v>-24</v>
      </c>
      <c r="BZ30" s="26">
        <v>-14.7</v>
      </c>
      <c r="CA30" s="26">
        <v>-9.625</v>
      </c>
      <c r="CB30" s="26">
        <v>-23.975000000000001</v>
      </c>
      <c r="CC30" s="26">
        <v>-14.4</v>
      </c>
      <c r="CD30" s="26">
        <v>-9.7249999999999996</v>
      </c>
      <c r="CE30" s="26">
        <v>-19.774999999999999</v>
      </c>
      <c r="CF30" s="26">
        <v>-12.55</v>
      </c>
      <c r="CG30" s="26">
        <v>-6.8250000000000002</v>
      </c>
      <c r="CH30" s="26">
        <v>-22.574999999999999</v>
      </c>
      <c r="CI30" s="26">
        <v>-13.3</v>
      </c>
      <c r="CJ30" s="26">
        <v>-8.35</v>
      </c>
    </row>
    <row r="31" spans="1:88" x14ac:dyDescent="0.3">
      <c r="A31" t="s">
        <v>149</v>
      </c>
      <c r="B31" s="26">
        <v>-20.45</v>
      </c>
      <c r="C31" s="26">
        <v>-16.600000000000001</v>
      </c>
      <c r="D31" s="26">
        <v>-9.0749999999999993</v>
      </c>
      <c r="E31" s="26">
        <v>-20.55</v>
      </c>
      <c r="F31" s="26">
        <v>-15.25</v>
      </c>
      <c r="G31" s="26">
        <v>-8.875</v>
      </c>
      <c r="H31" s="26">
        <v>-20.3</v>
      </c>
      <c r="I31" s="26">
        <v>-15.55</v>
      </c>
      <c r="J31" s="26">
        <v>-8.5250000000000004</v>
      </c>
      <c r="K31" s="26">
        <v>-20.225000000000001</v>
      </c>
      <c r="L31" s="26">
        <v>-12.95</v>
      </c>
      <c r="M31" s="26">
        <v>-6.9249999999999998</v>
      </c>
      <c r="N31" s="26">
        <v>-20.574999999999999</v>
      </c>
      <c r="O31" s="26">
        <v>-13.4</v>
      </c>
      <c r="P31" s="26">
        <v>-7</v>
      </c>
      <c r="Q31" s="26">
        <v>-20.225000000000001</v>
      </c>
      <c r="R31" s="26">
        <v>-14.9</v>
      </c>
      <c r="S31" s="26">
        <v>-7.85</v>
      </c>
      <c r="T31" s="26">
        <v>-20.274999999999999</v>
      </c>
      <c r="U31" s="26">
        <v>-14.9</v>
      </c>
      <c r="V31" s="26">
        <v>-7.8250000000000002</v>
      </c>
      <c r="W31" s="26">
        <v>-20.475000000000001</v>
      </c>
      <c r="X31" s="26">
        <v>-14.3</v>
      </c>
      <c r="Y31" s="26">
        <v>-7.8250000000000002</v>
      </c>
      <c r="Z31" s="26">
        <v>-20.975000000000001</v>
      </c>
      <c r="AA31" s="26">
        <v>-13.65</v>
      </c>
      <c r="AB31" s="26">
        <v>-8.4499999999999993</v>
      </c>
      <c r="AC31" s="26">
        <v>-19.074999999999999</v>
      </c>
      <c r="AD31" s="26">
        <v>-11</v>
      </c>
      <c r="AE31" s="26">
        <v>-6.0250000000000004</v>
      </c>
      <c r="AF31" s="26">
        <v>-18.824999999999999</v>
      </c>
      <c r="AG31" s="26">
        <v>-10.9</v>
      </c>
      <c r="AH31" s="26">
        <v>-5.9249999999999998</v>
      </c>
      <c r="AI31" s="26">
        <v>-18.675000000000001</v>
      </c>
      <c r="AJ31" s="26">
        <v>-10.75</v>
      </c>
      <c r="AK31" s="26">
        <v>-5.4249999999999998</v>
      </c>
      <c r="AL31" s="26">
        <v>-18.7</v>
      </c>
      <c r="AM31" s="26">
        <v>-10.8</v>
      </c>
      <c r="AN31" s="26">
        <v>-5.35</v>
      </c>
      <c r="AO31" s="26">
        <v>-18.675000000000001</v>
      </c>
      <c r="AP31" s="26">
        <v>-11.45</v>
      </c>
      <c r="AQ31" s="26">
        <v>-5.2</v>
      </c>
      <c r="AR31" s="26">
        <v>-18.675000000000001</v>
      </c>
      <c r="AS31" s="26">
        <v>-10.9</v>
      </c>
      <c r="AT31" s="26">
        <v>-4.3499999999999996</v>
      </c>
      <c r="AU31" s="26">
        <v>-18.774999999999999</v>
      </c>
      <c r="AV31" s="26">
        <v>-10.6</v>
      </c>
      <c r="AW31" s="26">
        <v>-3.9249999999999998</v>
      </c>
      <c r="AX31" s="26">
        <v>-18.600000000000001</v>
      </c>
      <c r="AY31" s="26">
        <v>-11.05</v>
      </c>
      <c r="AZ31" s="26">
        <v>-5</v>
      </c>
      <c r="BA31" s="26">
        <v>-18.625</v>
      </c>
      <c r="BB31" s="26">
        <v>-11.05</v>
      </c>
      <c r="BC31" s="26">
        <v>-4.9249999999999998</v>
      </c>
      <c r="BD31" s="26">
        <v>-19.274999999999999</v>
      </c>
      <c r="BE31" s="26">
        <v>-10.65</v>
      </c>
      <c r="BF31" s="26">
        <v>-3.6</v>
      </c>
      <c r="BG31" s="26">
        <v>-18.774999999999999</v>
      </c>
      <c r="BH31" s="26">
        <v>-10.95</v>
      </c>
      <c r="BI31" s="26">
        <v>-4.9749999999999996</v>
      </c>
      <c r="BJ31" s="26">
        <v>-19.524999999999999</v>
      </c>
      <c r="BK31" s="26">
        <v>-11.1</v>
      </c>
      <c r="BL31" s="26">
        <v>-5.625</v>
      </c>
      <c r="BM31" s="26">
        <v>-19.350000000000001</v>
      </c>
      <c r="BN31" s="26">
        <v>-11.15</v>
      </c>
      <c r="BO31" s="26">
        <v>-5.4</v>
      </c>
      <c r="BP31" s="26">
        <v>-21.375</v>
      </c>
      <c r="BQ31" s="26">
        <v>-14.95</v>
      </c>
      <c r="BR31" s="26">
        <v>-9.4250000000000007</v>
      </c>
      <c r="BS31" s="26">
        <v>-22.55</v>
      </c>
      <c r="BT31" s="26">
        <v>-13.6</v>
      </c>
      <c r="BU31" s="26">
        <v>-9.875</v>
      </c>
      <c r="BV31" s="26">
        <v>-23.2</v>
      </c>
      <c r="BW31" s="26">
        <v>-13.5</v>
      </c>
      <c r="BX31" s="26">
        <v>-10.25</v>
      </c>
      <c r="BY31" s="26">
        <v>-23.324999999999999</v>
      </c>
      <c r="BZ31" s="26">
        <v>-13.65</v>
      </c>
      <c r="CA31" s="26">
        <v>-10.3</v>
      </c>
      <c r="CB31" s="26">
        <v>-23.6</v>
      </c>
      <c r="CC31" s="26">
        <v>-14.05</v>
      </c>
      <c r="CD31" s="26">
        <v>-10.324999999999999</v>
      </c>
      <c r="CE31" s="26">
        <v>-20.3</v>
      </c>
      <c r="CF31" s="26">
        <v>-12.55</v>
      </c>
      <c r="CG31" s="26">
        <v>-7.2</v>
      </c>
      <c r="CH31" s="26">
        <v>-22.15</v>
      </c>
      <c r="CI31" s="26">
        <v>-12.7</v>
      </c>
      <c r="CJ31" s="26">
        <v>-9.0250000000000004</v>
      </c>
    </row>
    <row r="32" spans="1:88" x14ac:dyDescent="0.3">
      <c r="A32" t="s">
        <v>150</v>
      </c>
      <c r="B32" s="26">
        <v>-23.024999999999999</v>
      </c>
      <c r="C32" s="26">
        <v>-16.2</v>
      </c>
      <c r="D32" s="26">
        <v>-10.925000000000001</v>
      </c>
      <c r="E32" s="26">
        <v>-22.574999999999999</v>
      </c>
      <c r="F32" s="26">
        <v>-15.25</v>
      </c>
      <c r="G32" s="26">
        <v>-10.425000000000001</v>
      </c>
      <c r="H32" s="26">
        <v>-22.3</v>
      </c>
      <c r="I32" s="26">
        <v>-15.1</v>
      </c>
      <c r="J32" s="26">
        <v>-10.4</v>
      </c>
      <c r="K32" s="26">
        <v>-21.95</v>
      </c>
      <c r="L32" s="26">
        <v>-13.5</v>
      </c>
      <c r="M32" s="26">
        <v>-8</v>
      </c>
      <c r="N32" s="26">
        <v>-21.65</v>
      </c>
      <c r="O32" s="26">
        <v>-13.5</v>
      </c>
      <c r="P32" s="26">
        <v>-7.85</v>
      </c>
      <c r="Q32" s="26">
        <v>-21.8</v>
      </c>
      <c r="R32" s="26">
        <v>-14.35</v>
      </c>
      <c r="S32" s="26">
        <v>-9.5500000000000007</v>
      </c>
      <c r="T32" s="26">
        <v>-21.7</v>
      </c>
      <c r="U32" s="26">
        <v>-14.3</v>
      </c>
      <c r="V32" s="26">
        <v>-9.4250000000000007</v>
      </c>
      <c r="W32" s="26">
        <v>-20.95</v>
      </c>
      <c r="X32" s="26">
        <v>-13.95</v>
      </c>
      <c r="Y32" s="26">
        <v>-9.0749999999999993</v>
      </c>
      <c r="Z32" s="26">
        <v>-20.399999999999999</v>
      </c>
      <c r="AA32" s="26">
        <v>-14.35</v>
      </c>
      <c r="AB32" s="26">
        <v>-8.85</v>
      </c>
      <c r="AC32" s="26">
        <v>-20.2</v>
      </c>
      <c r="AD32" s="26">
        <v>-12.4</v>
      </c>
      <c r="AE32" s="26">
        <v>-6.875</v>
      </c>
      <c r="AF32" s="26">
        <v>-20.175000000000001</v>
      </c>
      <c r="AG32" s="26">
        <v>-12.1</v>
      </c>
      <c r="AH32" s="26">
        <v>-6.6749999999999998</v>
      </c>
      <c r="AI32" s="26">
        <v>-20.125</v>
      </c>
      <c r="AJ32" s="26">
        <v>-11.95</v>
      </c>
      <c r="AK32" s="26">
        <v>-6.375</v>
      </c>
      <c r="AL32" s="26">
        <v>-20.074999999999999</v>
      </c>
      <c r="AM32" s="26">
        <v>-11.95</v>
      </c>
      <c r="AN32" s="26">
        <v>-6.2750000000000004</v>
      </c>
      <c r="AO32" s="26">
        <v>-20.225000000000001</v>
      </c>
      <c r="AP32" s="26">
        <v>-11.8</v>
      </c>
      <c r="AQ32" s="26">
        <v>-6.3</v>
      </c>
      <c r="AR32" s="26">
        <v>-19.725000000000001</v>
      </c>
      <c r="AS32" s="26">
        <v>-10.25</v>
      </c>
      <c r="AT32" s="26">
        <v>-4.8499999999999996</v>
      </c>
      <c r="AU32" s="26">
        <v>-20.2</v>
      </c>
      <c r="AV32" s="26">
        <v>-9.8000000000000007</v>
      </c>
      <c r="AW32" s="26">
        <v>-4.6749999999999998</v>
      </c>
      <c r="AX32" s="26">
        <v>-19.850000000000001</v>
      </c>
      <c r="AY32" s="26">
        <v>-11.15</v>
      </c>
      <c r="AZ32" s="26">
        <v>-5.7249999999999996</v>
      </c>
      <c r="BA32" s="26">
        <v>-19.925000000000001</v>
      </c>
      <c r="BB32" s="26">
        <v>-11.05</v>
      </c>
      <c r="BC32" s="26">
        <v>-5.7</v>
      </c>
      <c r="BD32" s="26">
        <v>-20.8</v>
      </c>
      <c r="BE32" s="26">
        <v>-10.35</v>
      </c>
      <c r="BF32" s="26">
        <v>-4.8</v>
      </c>
      <c r="BG32" s="26">
        <v>-20.074999999999999</v>
      </c>
      <c r="BH32" s="26">
        <v>-10.9</v>
      </c>
      <c r="BI32" s="26">
        <v>-5.55</v>
      </c>
      <c r="BJ32" s="26">
        <v>-20.3</v>
      </c>
      <c r="BK32" s="26">
        <v>-11.1</v>
      </c>
      <c r="BL32" s="26">
        <v>-5.45</v>
      </c>
      <c r="BM32" s="26">
        <v>-20.3</v>
      </c>
      <c r="BN32" s="26">
        <v>-11.05</v>
      </c>
      <c r="BO32" s="26">
        <v>-5.65</v>
      </c>
      <c r="BP32" s="26">
        <v>-22.3</v>
      </c>
      <c r="BQ32" s="26">
        <v>-15.65</v>
      </c>
      <c r="BR32" s="26">
        <v>-11</v>
      </c>
      <c r="BS32" s="26">
        <v>-22.975000000000001</v>
      </c>
      <c r="BT32" s="26">
        <v>-15.6</v>
      </c>
      <c r="BU32" s="26">
        <v>-10.8</v>
      </c>
      <c r="BV32" s="26">
        <v>-23.125</v>
      </c>
      <c r="BW32" s="26">
        <v>-16</v>
      </c>
      <c r="BX32" s="26">
        <v>-10.525</v>
      </c>
      <c r="BY32" s="26">
        <v>-23.15</v>
      </c>
      <c r="BZ32" s="26">
        <v>-15.55</v>
      </c>
      <c r="CA32" s="26">
        <v>-10.625</v>
      </c>
      <c r="CB32" s="26">
        <v>-23.05</v>
      </c>
      <c r="CC32" s="26">
        <v>-16.25</v>
      </c>
      <c r="CD32" s="26">
        <v>-10.4</v>
      </c>
      <c r="CE32" s="26">
        <v>-20.175000000000001</v>
      </c>
      <c r="CF32" s="26">
        <v>-12.75</v>
      </c>
      <c r="CG32" s="26">
        <v>-7.0750000000000002</v>
      </c>
      <c r="CH32" s="26">
        <v>-21.5</v>
      </c>
      <c r="CI32" s="26">
        <v>-14.9</v>
      </c>
      <c r="CJ32" s="26">
        <v>-9.2249999999999996</v>
      </c>
    </row>
    <row r="33" spans="1:88" x14ac:dyDescent="0.3">
      <c r="A33" t="s">
        <v>151</v>
      </c>
      <c r="B33" s="26">
        <v>-23.15</v>
      </c>
      <c r="C33" s="26">
        <v>-16.45</v>
      </c>
      <c r="D33" s="26">
        <v>-11.95</v>
      </c>
      <c r="E33" s="26">
        <v>-23.475000000000001</v>
      </c>
      <c r="F33" s="26">
        <v>-15.5</v>
      </c>
      <c r="G33" s="26">
        <v>-11.15</v>
      </c>
      <c r="H33" s="26">
        <v>-23.6</v>
      </c>
      <c r="I33" s="26">
        <v>-15</v>
      </c>
      <c r="J33" s="26">
        <v>-11.074999999999999</v>
      </c>
      <c r="K33" s="26">
        <v>-22.875</v>
      </c>
      <c r="L33" s="26">
        <v>-14.75</v>
      </c>
      <c r="M33" s="26">
        <v>-9.5500000000000007</v>
      </c>
      <c r="N33" s="26">
        <v>-22.7</v>
      </c>
      <c r="O33" s="26">
        <v>-14.8</v>
      </c>
      <c r="P33" s="26">
        <v>-9.9</v>
      </c>
      <c r="Q33" s="26">
        <v>-23.524999999999999</v>
      </c>
      <c r="R33" s="26">
        <v>-14.9</v>
      </c>
      <c r="S33" s="26">
        <v>-10.4</v>
      </c>
      <c r="T33" s="26">
        <v>-23.55</v>
      </c>
      <c r="U33" s="26">
        <v>-14.9</v>
      </c>
      <c r="V33" s="26">
        <v>-10.425000000000001</v>
      </c>
      <c r="W33" s="26">
        <v>-23.375</v>
      </c>
      <c r="X33" s="26">
        <v>-15.1</v>
      </c>
      <c r="Y33" s="26">
        <v>-10.725</v>
      </c>
      <c r="Z33" s="26">
        <v>-23.625</v>
      </c>
      <c r="AA33" s="26">
        <v>-14.95</v>
      </c>
      <c r="AB33" s="26">
        <v>-10.875</v>
      </c>
      <c r="AC33" s="26">
        <v>-20.6</v>
      </c>
      <c r="AD33" s="26">
        <v>-13.75</v>
      </c>
      <c r="AE33" s="26">
        <v>-7.3250000000000002</v>
      </c>
      <c r="AF33" s="26">
        <v>-20.6</v>
      </c>
      <c r="AG33" s="26">
        <v>-13.85</v>
      </c>
      <c r="AH33" s="26">
        <v>-7.125</v>
      </c>
      <c r="AI33" s="26">
        <v>-20.85</v>
      </c>
      <c r="AJ33" s="26">
        <v>-13.65</v>
      </c>
      <c r="AK33" s="26">
        <v>-7.15</v>
      </c>
      <c r="AL33" s="26">
        <v>-20.824999999999999</v>
      </c>
      <c r="AM33" s="26">
        <v>-13.55</v>
      </c>
      <c r="AN33" s="26">
        <v>-7.05</v>
      </c>
      <c r="AO33" s="26">
        <v>-21.6</v>
      </c>
      <c r="AP33" s="26">
        <v>-13.4</v>
      </c>
      <c r="AQ33" s="26">
        <v>-7.4249999999999998</v>
      </c>
      <c r="AR33" s="26">
        <v>-19.625</v>
      </c>
      <c r="AS33" s="26">
        <v>-12.1</v>
      </c>
      <c r="AT33" s="26">
        <v>-6.125</v>
      </c>
      <c r="AU33" s="26">
        <v>-19.574999999999999</v>
      </c>
      <c r="AV33" s="26">
        <v>-12.15</v>
      </c>
      <c r="AW33" s="26">
        <v>-5.85</v>
      </c>
      <c r="AX33" s="26">
        <v>-21.074999999999999</v>
      </c>
      <c r="AY33" s="26">
        <v>-13.25</v>
      </c>
      <c r="AZ33" s="26">
        <v>-7.15</v>
      </c>
      <c r="BA33" s="26">
        <v>-21.074999999999999</v>
      </c>
      <c r="BB33" s="26">
        <v>-13.3</v>
      </c>
      <c r="BC33" s="26">
        <v>-7.15</v>
      </c>
      <c r="BD33" s="26">
        <v>-20.85</v>
      </c>
      <c r="BE33" s="26">
        <v>-12.5</v>
      </c>
      <c r="BF33" s="26">
        <v>-6.9749999999999996</v>
      </c>
      <c r="BG33" s="26">
        <v>-21.074999999999999</v>
      </c>
      <c r="BH33" s="26">
        <v>-13.2</v>
      </c>
      <c r="BI33" s="26">
        <v>-7.1</v>
      </c>
      <c r="BJ33" s="26">
        <v>-21.475000000000001</v>
      </c>
      <c r="BK33" s="26">
        <v>-13.4</v>
      </c>
      <c r="BL33" s="26">
        <v>-8.1</v>
      </c>
      <c r="BM33" s="26">
        <v>-21.65</v>
      </c>
      <c r="BN33" s="26">
        <v>-13.4</v>
      </c>
      <c r="BO33" s="26">
        <v>-7.6749999999999998</v>
      </c>
      <c r="BP33" s="26">
        <v>-24.524999999999999</v>
      </c>
      <c r="BQ33" s="26">
        <v>-15.95</v>
      </c>
      <c r="BR33" s="26">
        <v>-12.2</v>
      </c>
      <c r="BS33" s="26">
        <v>-23.324999999999999</v>
      </c>
      <c r="BT33" s="26">
        <v>-15.95</v>
      </c>
      <c r="BU33" s="26">
        <v>-12.425000000000001</v>
      </c>
      <c r="BV33" s="26">
        <v>-23.524999999999999</v>
      </c>
      <c r="BW33" s="26">
        <v>-16.3</v>
      </c>
      <c r="BX33" s="26">
        <v>-11.725</v>
      </c>
      <c r="BY33" s="26">
        <v>-23.6</v>
      </c>
      <c r="BZ33" s="26">
        <v>-16.8</v>
      </c>
      <c r="CA33" s="26">
        <v>-12.15</v>
      </c>
      <c r="CB33" s="26">
        <v>-24.15</v>
      </c>
      <c r="CC33" s="26">
        <v>-16.850000000000001</v>
      </c>
      <c r="CD33" s="26">
        <v>-12.8</v>
      </c>
      <c r="CE33" s="26">
        <v>-22.4</v>
      </c>
      <c r="CF33" s="26">
        <v>-13.95</v>
      </c>
      <c r="CG33" s="26">
        <v>-9.5250000000000004</v>
      </c>
      <c r="CH33" s="26">
        <v>-23.65</v>
      </c>
      <c r="CI33" s="26">
        <v>-14.55</v>
      </c>
      <c r="CJ33" s="26">
        <v>-11.125</v>
      </c>
    </row>
    <row r="34" spans="1:88" x14ac:dyDescent="0.3">
      <c r="A34" t="s">
        <v>152</v>
      </c>
      <c r="B34" s="26">
        <v>-23.524999999999999</v>
      </c>
      <c r="C34" s="26">
        <v>-14.9</v>
      </c>
      <c r="D34" s="26">
        <v>-11.7</v>
      </c>
      <c r="E34" s="26">
        <v>-22.05</v>
      </c>
      <c r="F34" s="26">
        <v>-14.55</v>
      </c>
      <c r="G34" s="26">
        <v>-10.425000000000001</v>
      </c>
      <c r="H34" s="26">
        <v>-21.774999999999999</v>
      </c>
      <c r="I34" s="26">
        <v>-14.9</v>
      </c>
      <c r="J34" s="26">
        <v>-10.199999999999999</v>
      </c>
      <c r="K34" s="26">
        <v>-21.95</v>
      </c>
      <c r="L34" s="26">
        <v>-13.7</v>
      </c>
      <c r="M34" s="26">
        <v>-8.6999999999999993</v>
      </c>
      <c r="N34" s="26">
        <v>-21.774999999999999</v>
      </c>
      <c r="O34" s="26">
        <v>-13.95</v>
      </c>
      <c r="P34" s="26">
        <v>-8.8249999999999993</v>
      </c>
      <c r="Q34" s="26">
        <v>-21.7</v>
      </c>
      <c r="R34" s="26">
        <v>-14.6</v>
      </c>
      <c r="S34" s="26">
        <v>-9.6750000000000007</v>
      </c>
      <c r="T34" s="26">
        <v>-21.675000000000001</v>
      </c>
      <c r="U34" s="26">
        <v>-14.6</v>
      </c>
      <c r="V34" s="26">
        <v>-9.6750000000000007</v>
      </c>
      <c r="W34" s="26">
        <v>-21.725000000000001</v>
      </c>
      <c r="X34" s="26">
        <v>-15.05</v>
      </c>
      <c r="Y34" s="26">
        <v>-9.8000000000000007</v>
      </c>
      <c r="Z34" s="26">
        <v>-21.25</v>
      </c>
      <c r="AA34" s="26">
        <v>-15.85</v>
      </c>
      <c r="AB34" s="26">
        <v>-9.875</v>
      </c>
      <c r="AC34" s="26">
        <v>-20.074999999999999</v>
      </c>
      <c r="AD34" s="26">
        <v>-12.3</v>
      </c>
      <c r="AE34" s="26">
        <v>-7.0250000000000004</v>
      </c>
      <c r="AF34" s="26">
        <v>-19.899999999999999</v>
      </c>
      <c r="AG34" s="26">
        <v>-12.05</v>
      </c>
      <c r="AH34" s="26">
        <v>-6.9249999999999998</v>
      </c>
      <c r="AI34" s="26">
        <v>-19.899999999999999</v>
      </c>
      <c r="AJ34" s="26">
        <v>-11.55</v>
      </c>
      <c r="AK34" s="26">
        <v>-6.5750000000000002</v>
      </c>
      <c r="AL34" s="26">
        <v>-19.899999999999999</v>
      </c>
      <c r="AM34" s="26">
        <v>-11.45</v>
      </c>
      <c r="AN34" s="26">
        <v>-6.5750000000000002</v>
      </c>
      <c r="AO34" s="26">
        <v>-20.074999999999999</v>
      </c>
      <c r="AP34" s="26">
        <v>-11.8</v>
      </c>
      <c r="AQ34" s="26">
        <v>-6.7750000000000004</v>
      </c>
      <c r="AR34" s="26">
        <v>-19.625</v>
      </c>
      <c r="AS34" s="26">
        <v>-9.9499999999999993</v>
      </c>
      <c r="AT34" s="26">
        <v>-5.5750000000000002</v>
      </c>
      <c r="AU34" s="26">
        <v>-19.3</v>
      </c>
      <c r="AV34" s="26">
        <v>-9.9</v>
      </c>
      <c r="AW34" s="26">
        <v>-5.125</v>
      </c>
      <c r="AX34" s="26">
        <v>-19.925000000000001</v>
      </c>
      <c r="AY34" s="26">
        <v>-11.5</v>
      </c>
      <c r="AZ34" s="26">
        <v>-6.55</v>
      </c>
      <c r="BA34" s="26">
        <v>-19.824999999999999</v>
      </c>
      <c r="BB34" s="26">
        <v>-11.6</v>
      </c>
      <c r="BC34" s="26">
        <v>-6.5</v>
      </c>
      <c r="BD34" s="26">
        <v>-18.875</v>
      </c>
      <c r="BE34" s="26">
        <v>-11.85</v>
      </c>
      <c r="BF34" s="26">
        <v>-5.8250000000000002</v>
      </c>
      <c r="BG34" s="26">
        <v>-19.375</v>
      </c>
      <c r="BH34" s="26">
        <v>-11.6</v>
      </c>
      <c r="BI34" s="26">
        <v>-6.4249999999999998</v>
      </c>
      <c r="BJ34" s="26">
        <v>-19.850000000000001</v>
      </c>
      <c r="BK34" s="26">
        <v>-12.7</v>
      </c>
      <c r="BL34" s="26">
        <v>-7.1749999999999998</v>
      </c>
      <c r="BM34" s="26">
        <v>-19.7</v>
      </c>
      <c r="BN34" s="26">
        <v>-12.15</v>
      </c>
      <c r="BO34" s="26">
        <v>-6.875</v>
      </c>
      <c r="BP34" s="26">
        <v>-22.3</v>
      </c>
      <c r="BQ34" s="26">
        <v>-15.85</v>
      </c>
      <c r="BR34" s="26">
        <v>-10.8</v>
      </c>
      <c r="BS34" s="26">
        <v>-22.25</v>
      </c>
      <c r="BT34" s="26">
        <v>-15.3</v>
      </c>
      <c r="BU34" s="26">
        <v>-11.1</v>
      </c>
      <c r="BV34" s="26">
        <v>-22.675000000000001</v>
      </c>
      <c r="BW34" s="26">
        <v>-15.85</v>
      </c>
      <c r="BX34" s="26">
        <v>-11.5</v>
      </c>
      <c r="BY34" s="26">
        <v>-22.975000000000001</v>
      </c>
      <c r="BZ34" s="26">
        <v>-16.600000000000001</v>
      </c>
      <c r="CA34" s="26">
        <v>-11.725</v>
      </c>
      <c r="CB34" s="26">
        <v>-23.45</v>
      </c>
      <c r="CC34" s="26">
        <v>-18.05</v>
      </c>
      <c r="CD34" s="26">
        <v>-11.85</v>
      </c>
      <c r="CE34" s="26">
        <v>-20.625</v>
      </c>
      <c r="CF34" s="26">
        <v>-14.1</v>
      </c>
      <c r="CG34" s="26">
        <v>-8.125</v>
      </c>
      <c r="CH34" s="26">
        <v>-20.975000000000001</v>
      </c>
      <c r="CI34" s="26">
        <v>-16.399999999999999</v>
      </c>
      <c r="CJ34" s="26">
        <v>-9.9499999999999993</v>
      </c>
    </row>
    <row r="35" spans="1:88" x14ac:dyDescent="0.3">
      <c r="A35" t="s">
        <v>153</v>
      </c>
      <c r="B35" s="26">
        <v>-21.125</v>
      </c>
      <c r="C35" s="26">
        <v>-14.35</v>
      </c>
      <c r="D35" s="26">
        <v>-10.25</v>
      </c>
      <c r="E35" s="26">
        <v>-20.6</v>
      </c>
      <c r="F35" s="26">
        <v>-14.95</v>
      </c>
      <c r="G35" s="26">
        <v>-9.85</v>
      </c>
      <c r="H35" s="26">
        <v>-20.824999999999999</v>
      </c>
      <c r="I35" s="26">
        <v>-14.75</v>
      </c>
      <c r="J35" s="26">
        <v>-9.85</v>
      </c>
      <c r="K35" s="26">
        <v>-18.774999999999999</v>
      </c>
      <c r="L35" s="26">
        <v>-13.7</v>
      </c>
      <c r="M35" s="26">
        <v>-8.3000000000000007</v>
      </c>
      <c r="N35" s="26">
        <v>-19.05</v>
      </c>
      <c r="O35" s="26">
        <v>-13.5</v>
      </c>
      <c r="P35" s="26">
        <v>-8.3000000000000007</v>
      </c>
      <c r="Q35" s="26">
        <v>-20.149999999999999</v>
      </c>
      <c r="R35" s="26">
        <v>-14.75</v>
      </c>
      <c r="S35" s="26">
        <v>-8.9499999999999993</v>
      </c>
      <c r="T35" s="26">
        <v>-20.074999999999999</v>
      </c>
      <c r="U35" s="26">
        <v>-14.75</v>
      </c>
      <c r="V35" s="26">
        <v>-8.9499999999999993</v>
      </c>
      <c r="W35" s="26">
        <v>-20.425000000000001</v>
      </c>
      <c r="X35" s="26">
        <v>-14.9</v>
      </c>
      <c r="Y35" s="26">
        <v>-8.9250000000000007</v>
      </c>
      <c r="Z35" s="26">
        <v>-20.8</v>
      </c>
      <c r="AA35" s="26">
        <v>-15.55</v>
      </c>
      <c r="AB35" s="26">
        <v>-9.9250000000000007</v>
      </c>
      <c r="AC35" s="26">
        <v>-17.2</v>
      </c>
      <c r="AD35" s="26">
        <v>-11.6</v>
      </c>
      <c r="AE35" s="26">
        <v>-5.875</v>
      </c>
      <c r="AF35" s="26">
        <v>-17</v>
      </c>
      <c r="AG35" s="26">
        <v>-11.55</v>
      </c>
      <c r="AH35" s="26">
        <v>-5.8250000000000002</v>
      </c>
      <c r="AI35" s="26">
        <v>-16.774999999999999</v>
      </c>
      <c r="AJ35" s="26">
        <v>-11.55</v>
      </c>
      <c r="AK35" s="26">
        <v>-5.9749999999999996</v>
      </c>
      <c r="AL35" s="26">
        <v>-16.824999999999999</v>
      </c>
      <c r="AM35" s="26">
        <v>-11.55</v>
      </c>
      <c r="AN35" s="26">
        <v>-6.125</v>
      </c>
      <c r="AO35" s="26">
        <v>-17.324999999999999</v>
      </c>
      <c r="AP35" s="26">
        <v>-11.45</v>
      </c>
      <c r="AQ35" s="26">
        <v>-6.2750000000000004</v>
      </c>
      <c r="AR35" s="26">
        <v>-16.925000000000001</v>
      </c>
      <c r="AS35" s="26">
        <v>-10.35</v>
      </c>
      <c r="AT35" s="26">
        <v>-4.875</v>
      </c>
      <c r="AU35" s="26">
        <v>-17.3</v>
      </c>
      <c r="AV35" s="26">
        <v>-9.85</v>
      </c>
      <c r="AW35" s="26">
        <v>-4.8250000000000002</v>
      </c>
      <c r="AX35" s="26">
        <v>-17.175000000000001</v>
      </c>
      <c r="AY35" s="26">
        <v>-11</v>
      </c>
      <c r="AZ35" s="26">
        <v>-5.9</v>
      </c>
      <c r="BA35" s="26">
        <v>-17.125</v>
      </c>
      <c r="BB35" s="26">
        <v>-11.05</v>
      </c>
      <c r="BC35" s="26">
        <v>-5.9</v>
      </c>
      <c r="BD35" s="26">
        <v>-18.149999999999999</v>
      </c>
      <c r="BE35" s="26">
        <v>-10.25</v>
      </c>
      <c r="BF35" s="26">
        <v>-5.35</v>
      </c>
      <c r="BG35" s="26">
        <v>-17.074999999999999</v>
      </c>
      <c r="BH35" s="26">
        <v>-10.8</v>
      </c>
      <c r="BI35" s="26">
        <v>-5.7</v>
      </c>
      <c r="BJ35" s="26">
        <v>-18.95</v>
      </c>
      <c r="BK35" s="26">
        <v>-12.5</v>
      </c>
      <c r="BL35" s="26">
        <v>-6.6</v>
      </c>
      <c r="BM35" s="26">
        <v>-18.125</v>
      </c>
      <c r="BN35" s="26">
        <v>-11.8</v>
      </c>
      <c r="BO35" s="26">
        <v>-6.2750000000000004</v>
      </c>
      <c r="BP35" s="26">
        <v>-21.65</v>
      </c>
      <c r="BQ35" s="26">
        <v>-16.2</v>
      </c>
      <c r="BR35" s="26">
        <v>-10.425000000000001</v>
      </c>
      <c r="BS35" s="26">
        <v>-21.574999999999999</v>
      </c>
      <c r="BT35" s="26">
        <v>-16.149999999999999</v>
      </c>
      <c r="BU35" s="26">
        <v>-10.25</v>
      </c>
      <c r="BV35" s="26">
        <v>-21.824999999999999</v>
      </c>
      <c r="BW35" s="26">
        <v>-16.05</v>
      </c>
      <c r="BX35" s="26">
        <v>-10.85</v>
      </c>
      <c r="BY35" s="26">
        <v>-22.375</v>
      </c>
      <c r="BZ35" s="26">
        <v>-16.3</v>
      </c>
      <c r="CA35" s="26">
        <v>-10.9</v>
      </c>
      <c r="CB35" s="26">
        <v>-22.774999999999999</v>
      </c>
      <c r="CC35" s="26">
        <v>-16.5</v>
      </c>
      <c r="CD35" s="26">
        <v>-11.425000000000001</v>
      </c>
      <c r="CE35" s="26">
        <v>-20.225000000000001</v>
      </c>
      <c r="CF35" s="26">
        <v>-13.9</v>
      </c>
      <c r="CG35" s="26">
        <v>-8.65</v>
      </c>
      <c r="CH35" s="26">
        <v>-21.85</v>
      </c>
      <c r="CI35" s="26">
        <v>-15</v>
      </c>
      <c r="CJ35" s="26">
        <v>-9.4</v>
      </c>
    </row>
    <row r="36" spans="1:88" x14ac:dyDescent="0.3">
      <c r="A36" t="s">
        <v>82</v>
      </c>
      <c r="B36" s="26">
        <v>-22.024999999999999</v>
      </c>
      <c r="C36" s="26">
        <v>-14.1</v>
      </c>
      <c r="D36" s="26">
        <v>-9.6</v>
      </c>
      <c r="E36" s="26">
        <v>-21.6</v>
      </c>
      <c r="F36" s="26">
        <v>-14.15</v>
      </c>
      <c r="G36" s="26">
        <v>-9.4250000000000007</v>
      </c>
      <c r="H36" s="26">
        <v>-21.25</v>
      </c>
      <c r="I36" s="26">
        <v>-14.05</v>
      </c>
      <c r="J36" s="26">
        <v>-9.3249999999999993</v>
      </c>
      <c r="K36" s="26">
        <v>-21.375</v>
      </c>
      <c r="L36" s="26">
        <v>-13.25</v>
      </c>
      <c r="M36" s="26">
        <v>-8</v>
      </c>
      <c r="N36" s="26">
        <v>-21.875</v>
      </c>
      <c r="O36" s="26">
        <v>-13.5</v>
      </c>
      <c r="P36" s="26">
        <v>-8.125</v>
      </c>
      <c r="Q36" s="26">
        <v>-21.85</v>
      </c>
      <c r="R36" s="26">
        <v>-14</v>
      </c>
      <c r="S36" s="26">
        <v>-8.8000000000000007</v>
      </c>
      <c r="T36" s="26">
        <v>-21.95</v>
      </c>
      <c r="U36" s="26">
        <v>-14.05</v>
      </c>
      <c r="V36" s="26">
        <v>-8.8000000000000007</v>
      </c>
      <c r="W36" s="26">
        <v>-22.524999999999999</v>
      </c>
      <c r="X36" s="26">
        <v>-14.1</v>
      </c>
      <c r="Y36" s="26">
        <v>-8.6750000000000007</v>
      </c>
      <c r="Z36" s="26">
        <v>-23.074999999999999</v>
      </c>
      <c r="AA36" s="26">
        <v>-14.3</v>
      </c>
      <c r="AB36" s="26">
        <v>-8.2750000000000004</v>
      </c>
      <c r="AC36" s="26">
        <v>-20.774999999999999</v>
      </c>
      <c r="AD36" s="26">
        <v>-11.25</v>
      </c>
      <c r="AE36" s="26">
        <v>-5.4749999999999996</v>
      </c>
      <c r="AF36" s="26">
        <v>-20.65</v>
      </c>
      <c r="AG36" s="26">
        <v>-11.2</v>
      </c>
      <c r="AH36" s="26">
        <v>-5.35</v>
      </c>
      <c r="AI36" s="26">
        <v>-20.2</v>
      </c>
      <c r="AJ36" s="26">
        <v>-11.1</v>
      </c>
      <c r="AK36" s="26">
        <v>-5.55</v>
      </c>
      <c r="AL36" s="26">
        <v>-20.175000000000001</v>
      </c>
      <c r="AM36" s="26">
        <v>-11.05</v>
      </c>
      <c r="AN36" s="26">
        <v>-5.5</v>
      </c>
      <c r="AO36" s="26">
        <v>-20.25</v>
      </c>
      <c r="AP36" s="26">
        <v>-10.95</v>
      </c>
      <c r="AQ36" s="26">
        <v>-5.1749999999999998</v>
      </c>
      <c r="AR36" s="26">
        <v>-19.375</v>
      </c>
      <c r="AS36" s="26">
        <v>-10.35</v>
      </c>
      <c r="AT36" s="26">
        <v>-4.5250000000000004</v>
      </c>
      <c r="AU36" s="26">
        <v>-19.649999999999999</v>
      </c>
      <c r="AV36" s="26">
        <v>-10.4</v>
      </c>
      <c r="AW36" s="26">
        <v>-4.0250000000000004</v>
      </c>
      <c r="AX36" s="26">
        <v>-19.725000000000001</v>
      </c>
      <c r="AY36" s="26">
        <v>-10.95</v>
      </c>
      <c r="AZ36" s="26">
        <v>-5.0250000000000004</v>
      </c>
      <c r="BA36" s="26">
        <v>-19.75</v>
      </c>
      <c r="BB36" s="26">
        <v>-11</v>
      </c>
      <c r="BC36" s="26">
        <v>-4.9249999999999998</v>
      </c>
      <c r="BD36" s="26">
        <v>-19.925000000000001</v>
      </c>
      <c r="BE36" s="26">
        <v>-11.45</v>
      </c>
      <c r="BF36" s="26">
        <v>-4.5999999999999996</v>
      </c>
      <c r="BG36" s="26">
        <v>-19.899999999999999</v>
      </c>
      <c r="BH36" s="26">
        <v>-11.1</v>
      </c>
      <c r="BI36" s="26">
        <v>-4.95</v>
      </c>
      <c r="BJ36" s="26">
        <v>-21.2</v>
      </c>
      <c r="BK36" s="26">
        <v>-12.1</v>
      </c>
      <c r="BL36" s="26">
        <v>-5.15</v>
      </c>
      <c r="BM36" s="26">
        <v>-20.8</v>
      </c>
      <c r="BN36" s="26">
        <v>-11.8</v>
      </c>
      <c r="BO36" s="26">
        <v>-5.1749999999999998</v>
      </c>
      <c r="BP36" s="26">
        <v>-23.05</v>
      </c>
      <c r="BQ36" s="26">
        <v>-14.7</v>
      </c>
      <c r="BR36" s="26">
        <v>-9.9499999999999993</v>
      </c>
      <c r="BS36" s="26">
        <v>-23.4</v>
      </c>
      <c r="BT36" s="26">
        <v>-16.05</v>
      </c>
      <c r="BU36" s="26">
        <v>-10.074999999999999</v>
      </c>
      <c r="BV36" s="26">
        <v>-23.875</v>
      </c>
      <c r="BW36" s="26">
        <v>-16.45</v>
      </c>
      <c r="BX36" s="26">
        <v>-10.425000000000001</v>
      </c>
      <c r="BY36" s="26">
        <v>-24.375</v>
      </c>
      <c r="BZ36" s="26">
        <v>-16.95</v>
      </c>
      <c r="CA36" s="26">
        <v>-10.4</v>
      </c>
      <c r="CB36" s="26">
        <v>-24.774999999999999</v>
      </c>
      <c r="CC36" s="26">
        <v>-17.25</v>
      </c>
      <c r="CD36" s="26">
        <v>-10.475</v>
      </c>
      <c r="CE36" s="26">
        <v>-22.375</v>
      </c>
      <c r="CF36" s="26">
        <v>-13.5</v>
      </c>
      <c r="CG36" s="26">
        <v>-6.55</v>
      </c>
      <c r="CH36" s="26">
        <v>-23.6</v>
      </c>
      <c r="CI36" s="26">
        <v>-15.3</v>
      </c>
      <c r="CJ36" s="26">
        <v>-8.6999999999999993</v>
      </c>
    </row>
    <row r="37" spans="1:88" x14ac:dyDescent="0.3">
      <c r="A37" t="s">
        <v>154</v>
      </c>
      <c r="B37" s="26">
        <v>-23.524999999999999</v>
      </c>
      <c r="C37" s="26">
        <v>-13.7</v>
      </c>
      <c r="D37" s="26">
        <v>-8.4</v>
      </c>
      <c r="E37" s="26">
        <v>-23.725000000000001</v>
      </c>
      <c r="F37" s="26">
        <v>-13.5</v>
      </c>
      <c r="G37" s="26">
        <v>-7.45</v>
      </c>
      <c r="H37" s="26">
        <v>-24</v>
      </c>
      <c r="I37" s="26">
        <v>-13.45</v>
      </c>
      <c r="J37" s="26">
        <v>-7.35</v>
      </c>
      <c r="K37" s="26">
        <v>-24.45</v>
      </c>
      <c r="L37" s="26">
        <v>-12.85</v>
      </c>
      <c r="M37" s="26">
        <v>-5.9</v>
      </c>
      <c r="N37" s="26">
        <v>-24.875</v>
      </c>
      <c r="O37" s="26">
        <v>-13.05</v>
      </c>
      <c r="P37" s="26">
        <v>-5.9</v>
      </c>
      <c r="Q37" s="26">
        <v>-24.85</v>
      </c>
      <c r="R37" s="26">
        <v>-13.3</v>
      </c>
      <c r="S37" s="26">
        <v>-6.8250000000000002</v>
      </c>
      <c r="T37" s="26">
        <v>-24.824999999999999</v>
      </c>
      <c r="U37" s="26">
        <v>-13.25</v>
      </c>
      <c r="V37" s="26">
        <v>-6.8</v>
      </c>
      <c r="W37" s="26">
        <v>-24.95</v>
      </c>
      <c r="X37" s="26">
        <v>-13.55</v>
      </c>
      <c r="Y37" s="26">
        <v>-6.7249999999999996</v>
      </c>
      <c r="Z37" s="26">
        <v>-24.75</v>
      </c>
      <c r="AA37" s="26">
        <v>-13.6</v>
      </c>
      <c r="AB37" s="26">
        <v>-6.25</v>
      </c>
      <c r="AC37" s="26">
        <v>-23</v>
      </c>
      <c r="AD37" s="26">
        <v>-11.75</v>
      </c>
      <c r="AE37" s="26">
        <v>-4.8499999999999996</v>
      </c>
      <c r="AF37" s="26">
        <v>-22.9</v>
      </c>
      <c r="AG37" s="26">
        <v>-11.6</v>
      </c>
      <c r="AH37" s="26">
        <v>-4.75</v>
      </c>
      <c r="AI37" s="26">
        <v>-23.1</v>
      </c>
      <c r="AJ37" s="26">
        <v>-11.4</v>
      </c>
      <c r="AK37" s="26">
        <v>-4.625</v>
      </c>
      <c r="AL37" s="26">
        <v>-23.15</v>
      </c>
      <c r="AM37" s="26">
        <v>-11.4</v>
      </c>
      <c r="AN37" s="26">
        <v>-4.625</v>
      </c>
      <c r="AO37" s="26">
        <v>-23.675000000000001</v>
      </c>
      <c r="AP37" s="26">
        <v>-11.85</v>
      </c>
      <c r="AQ37" s="26">
        <v>-4.4249999999999998</v>
      </c>
      <c r="AR37" s="26">
        <v>-21.9</v>
      </c>
      <c r="AS37" s="26">
        <v>-10</v>
      </c>
      <c r="AT37" s="26">
        <v>-3.8250000000000002</v>
      </c>
      <c r="AU37" s="26">
        <v>-21.875</v>
      </c>
      <c r="AV37" s="26">
        <v>-10</v>
      </c>
      <c r="AW37" s="26">
        <v>-3.25</v>
      </c>
      <c r="AX37" s="26">
        <v>-23.35</v>
      </c>
      <c r="AY37" s="26">
        <v>-11.5</v>
      </c>
      <c r="AZ37" s="26">
        <v>-4.2</v>
      </c>
      <c r="BA37" s="26">
        <v>-23.425000000000001</v>
      </c>
      <c r="BB37" s="26">
        <v>-11.55</v>
      </c>
      <c r="BC37" s="26">
        <v>-4.1749999999999998</v>
      </c>
      <c r="BD37" s="26">
        <v>-22.1</v>
      </c>
      <c r="BE37" s="26">
        <v>-10.8</v>
      </c>
      <c r="BF37" s="26">
        <v>-2.6</v>
      </c>
      <c r="BG37" s="26">
        <v>-23.35</v>
      </c>
      <c r="BH37" s="26">
        <v>-11.55</v>
      </c>
      <c r="BI37" s="26">
        <v>-3.9</v>
      </c>
      <c r="BJ37" s="26">
        <v>-23.175000000000001</v>
      </c>
      <c r="BK37" s="26">
        <v>-12.5</v>
      </c>
      <c r="BL37" s="26">
        <v>-3.65</v>
      </c>
      <c r="BM37" s="26">
        <v>-23.15</v>
      </c>
      <c r="BN37" s="26">
        <v>-12.35</v>
      </c>
      <c r="BO37" s="26">
        <v>-3.85</v>
      </c>
      <c r="BP37" s="26">
        <v>-24.824999999999999</v>
      </c>
      <c r="BQ37" s="26">
        <v>-13.95</v>
      </c>
      <c r="BR37" s="26">
        <v>-9.0250000000000004</v>
      </c>
      <c r="BS37" s="26">
        <v>-23.6</v>
      </c>
      <c r="BT37" s="26">
        <v>-13.4</v>
      </c>
      <c r="BU37" s="26">
        <v>-8.25</v>
      </c>
      <c r="BV37" s="26">
        <v>-23.074999999999999</v>
      </c>
      <c r="BW37" s="26">
        <v>-13.45</v>
      </c>
      <c r="BX37" s="26">
        <v>-8.5</v>
      </c>
      <c r="BY37" s="26">
        <v>-23.85</v>
      </c>
      <c r="BZ37" s="26">
        <v>-13.55</v>
      </c>
      <c r="CA37" s="26">
        <v>-8.3249999999999993</v>
      </c>
      <c r="CB37" s="26">
        <v>-24.65</v>
      </c>
      <c r="CC37" s="26">
        <v>-14.8</v>
      </c>
      <c r="CD37" s="26">
        <v>-9.0250000000000004</v>
      </c>
      <c r="CE37" s="26">
        <v>-24.125</v>
      </c>
      <c r="CF37" s="26">
        <v>-13.6</v>
      </c>
      <c r="CG37" s="26">
        <v>-4.5999999999999996</v>
      </c>
      <c r="CH37" s="26">
        <v>-24.05</v>
      </c>
      <c r="CI37" s="26">
        <v>-14.3</v>
      </c>
      <c r="CJ37" s="26">
        <v>-6.5250000000000004</v>
      </c>
    </row>
    <row r="38" spans="1:88" x14ac:dyDescent="0.3">
      <c r="A38" t="s">
        <v>155</v>
      </c>
      <c r="B38" s="26">
        <v>-23.225000000000001</v>
      </c>
      <c r="C38" s="26">
        <v>-14.75</v>
      </c>
      <c r="D38" s="26">
        <v>-10.65</v>
      </c>
      <c r="E38" s="26">
        <v>-22.524999999999999</v>
      </c>
      <c r="F38" s="26">
        <v>-14.35</v>
      </c>
      <c r="G38" s="26">
        <v>-10.45</v>
      </c>
      <c r="H38" s="26">
        <v>-22.175000000000001</v>
      </c>
      <c r="I38" s="26">
        <v>-14.2</v>
      </c>
      <c r="J38" s="26">
        <v>-9.9499999999999993</v>
      </c>
      <c r="K38" s="26">
        <v>-22.15</v>
      </c>
      <c r="L38" s="26">
        <v>-14.8</v>
      </c>
      <c r="M38" s="26">
        <v>-8.3249999999999993</v>
      </c>
      <c r="N38" s="26">
        <v>-22.074999999999999</v>
      </c>
      <c r="O38" s="26">
        <v>-14.6</v>
      </c>
      <c r="P38" s="26">
        <v>-8.5250000000000004</v>
      </c>
      <c r="Q38" s="26">
        <v>-22.024999999999999</v>
      </c>
      <c r="R38" s="26">
        <v>-14.35</v>
      </c>
      <c r="S38" s="26">
        <v>-9.4250000000000007</v>
      </c>
      <c r="T38" s="26">
        <v>-22.024999999999999</v>
      </c>
      <c r="U38" s="26">
        <v>-14.45</v>
      </c>
      <c r="V38" s="26">
        <v>-9.4</v>
      </c>
      <c r="W38" s="26">
        <v>-22.175000000000001</v>
      </c>
      <c r="X38" s="26">
        <v>-15.35</v>
      </c>
      <c r="Y38" s="26">
        <v>-9.1</v>
      </c>
      <c r="Z38" s="26">
        <v>-22.6</v>
      </c>
      <c r="AA38" s="26">
        <v>-15.9</v>
      </c>
      <c r="AB38" s="26">
        <v>-8.85</v>
      </c>
      <c r="AC38" s="26">
        <v>-19.8</v>
      </c>
      <c r="AD38" s="26">
        <v>-13.2</v>
      </c>
      <c r="AE38" s="26">
        <v>-6.75</v>
      </c>
      <c r="AF38" s="26">
        <v>-19.725000000000001</v>
      </c>
      <c r="AG38" s="26">
        <v>-13.15</v>
      </c>
      <c r="AH38" s="26">
        <v>-6.625</v>
      </c>
      <c r="AI38" s="26">
        <v>-20.225000000000001</v>
      </c>
      <c r="AJ38" s="26">
        <v>-13.35</v>
      </c>
      <c r="AK38" s="26">
        <v>-6.35</v>
      </c>
      <c r="AL38" s="26">
        <v>-20.324999999999999</v>
      </c>
      <c r="AM38" s="26">
        <v>-13.35</v>
      </c>
      <c r="AN38" s="26">
        <v>-6.2750000000000004</v>
      </c>
      <c r="AO38" s="26">
        <v>-21.125</v>
      </c>
      <c r="AP38" s="26">
        <v>-13.25</v>
      </c>
      <c r="AQ38" s="26">
        <v>-5.95</v>
      </c>
      <c r="AR38" s="26">
        <v>-20.524999999999999</v>
      </c>
      <c r="AS38" s="26">
        <v>-11.45</v>
      </c>
      <c r="AT38" s="26">
        <v>-5.2750000000000004</v>
      </c>
      <c r="AU38" s="26">
        <v>-20.824999999999999</v>
      </c>
      <c r="AV38" s="26">
        <v>-12</v>
      </c>
      <c r="AW38" s="26">
        <v>-5</v>
      </c>
      <c r="AX38" s="26">
        <v>-21.524999999999999</v>
      </c>
      <c r="AY38" s="26">
        <v>-13.05</v>
      </c>
      <c r="AZ38" s="26">
        <v>-5.6</v>
      </c>
      <c r="BA38" s="26">
        <v>-21.55</v>
      </c>
      <c r="BB38" s="26">
        <v>-13.05</v>
      </c>
      <c r="BC38" s="26">
        <v>-5.6</v>
      </c>
      <c r="BD38" s="26">
        <v>-21.3</v>
      </c>
      <c r="BE38" s="26">
        <v>-13.05</v>
      </c>
      <c r="BF38" s="26">
        <v>-5.125</v>
      </c>
      <c r="BG38" s="26">
        <v>-21.8</v>
      </c>
      <c r="BH38" s="26">
        <v>-13.15</v>
      </c>
      <c r="BI38" s="26">
        <v>-5.7</v>
      </c>
      <c r="BJ38" s="26">
        <v>-22.274999999999999</v>
      </c>
      <c r="BK38" s="26">
        <v>-13.35</v>
      </c>
      <c r="BL38" s="26">
        <v>-6.375</v>
      </c>
      <c r="BM38" s="26">
        <v>-22.125</v>
      </c>
      <c r="BN38" s="26">
        <v>-13.4</v>
      </c>
      <c r="BO38" s="26">
        <v>-6.375</v>
      </c>
      <c r="BP38" s="26">
        <v>-23.25</v>
      </c>
      <c r="BQ38" s="26">
        <v>-15.2</v>
      </c>
      <c r="BR38" s="26">
        <v>-10.3</v>
      </c>
      <c r="BS38" s="26">
        <v>-23.3</v>
      </c>
      <c r="BT38" s="26">
        <v>-15.15</v>
      </c>
      <c r="BU38" s="26">
        <v>-9.3249999999999993</v>
      </c>
      <c r="BV38" s="26">
        <v>-23.45</v>
      </c>
      <c r="BW38" s="26">
        <v>-15.05</v>
      </c>
      <c r="BX38" s="26">
        <v>-9.4</v>
      </c>
      <c r="BY38" s="26">
        <v>-23.574999999999999</v>
      </c>
      <c r="BZ38" s="26">
        <v>-16.149999999999999</v>
      </c>
      <c r="CA38" s="26">
        <v>-9.375</v>
      </c>
      <c r="CB38" s="26">
        <v>-24.55</v>
      </c>
      <c r="CC38" s="26">
        <v>-16.649999999999999</v>
      </c>
      <c r="CD38" s="26">
        <v>-8.8249999999999993</v>
      </c>
      <c r="CE38" s="26">
        <v>-22.4</v>
      </c>
      <c r="CF38" s="26">
        <v>-14.75</v>
      </c>
      <c r="CG38" s="26">
        <v>-7.625</v>
      </c>
      <c r="CH38" s="26">
        <v>-23.8</v>
      </c>
      <c r="CI38" s="26">
        <v>-16.149999999999999</v>
      </c>
      <c r="CJ38" s="26">
        <v>-8.4250000000000007</v>
      </c>
    </row>
    <row r="39" spans="1:88" x14ac:dyDescent="0.3">
      <c r="A39" t="s">
        <v>156</v>
      </c>
      <c r="B39" s="26">
        <v>-23.4</v>
      </c>
      <c r="C39" s="26">
        <v>-15.7</v>
      </c>
      <c r="D39" s="26">
        <v>-9.4749999999999996</v>
      </c>
      <c r="E39" s="26">
        <v>-22.85</v>
      </c>
      <c r="F39" s="26">
        <v>-14.45</v>
      </c>
      <c r="G39" s="26">
        <v>-9.3000000000000007</v>
      </c>
      <c r="H39" s="26">
        <v>-22.524999999999999</v>
      </c>
      <c r="I39" s="26">
        <v>-13.95</v>
      </c>
      <c r="J39" s="26">
        <v>-8.7750000000000004</v>
      </c>
      <c r="K39" s="26">
        <v>-21.225000000000001</v>
      </c>
      <c r="L39" s="26">
        <v>-12.75</v>
      </c>
      <c r="M39" s="26">
        <v>-6.875</v>
      </c>
      <c r="N39" s="26">
        <v>-21.274999999999999</v>
      </c>
      <c r="O39" s="26">
        <v>-12.6</v>
      </c>
      <c r="P39" s="26">
        <v>-7.1</v>
      </c>
      <c r="Q39" s="26">
        <v>-22.074999999999999</v>
      </c>
      <c r="R39" s="26">
        <v>-13.6</v>
      </c>
      <c r="S39" s="26">
        <v>-8.125</v>
      </c>
      <c r="T39" s="26">
        <v>-22.024999999999999</v>
      </c>
      <c r="U39" s="26">
        <v>-13.65</v>
      </c>
      <c r="V39" s="26">
        <v>-8.1</v>
      </c>
      <c r="W39" s="26">
        <v>-22.175000000000001</v>
      </c>
      <c r="X39" s="26">
        <v>-13.65</v>
      </c>
      <c r="Y39" s="26">
        <v>-8</v>
      </c>
      <c r="Z39" s="26">
        <v>-22.7</v>
      </c>
      <c r="AA39" s="26">
        <v>-14.25</v>
      </c>
      <c r="AB39" s="26">
        <v>-8.1</v>
      </c>
      <c r="AC39" s="26">
        <v>-20.675000000000001</v>
      </c>
      <c r="AD39" s="26">
        <v>-12.15</v>
      </c>
      <c r="AE39" s="26">
        <v>-5.05</v>
      </c>
      <c r="AF39" s="26">
        <v>-20.65</v>
      </c>
      <c r="AG39" s="26">
        <v>-12.05</v>
      </c>
      <c r="AH39" s="26">
        <v>-4.9249999999999998</v>
      </c>
      <c r="AI39" s="26">
        <v>-21.225000000000001</v>
      </c>
      <c r="AJ39" s="26">
        <v>-11.95</v>
      </c>
      <c r="AK39" s="26">
        <v>-4.7750000000000004</v>
      </c>
      <c r="AL39" s="26">
        <v>-21.375</v>
      </c>
      <c r="AM39" s="26">
        <v>-11.9</v>
      </c>
      <c r="AN39" s="26">
        <v>-4.8</v>
      </c>
      <c r="AO39" s="26">
        <v>-21.4</v>
      </c>
      <c r="AP39" s="26">
        <v>-12.6</v>
      </c>
      <c r="AQ39" s="26">
        <v>-4.7249999999999996</v>
      </c>
      <c r="AR39" s="26">
        <v>-21.05</v>
      </c>
      <c r="AS39" s="26">
        <v>-10.65</v>
      </c>
      <c r="AT39" s="26">
        <v>-3.8250000000000002</v>
      </c>
      <c r="AU39" s="26">
        <v>-20.6</v>
      </c>
      <c r="AV39" s="26">
        <v>-10.75</v>
      </c>
      <c r="AW39" s="26">
        <v>-4.125</v>
      </c>
      <c r="AX39" s="26">
        <v>-21.125</v>
      </c>
      <c r="AY39" s="26">
        <v>-12.4</v>
      </c>
      <c r="AZ39" s="26">
        <v>-4.5250000000000004</v>
      </c>
      <c r="BA39" s="26">
        <v>-21.15</v>
      </c>
      <c r="BB39" s="26">
        <v>-12.5</v>
      </c>
      <c r="BC39" s="26">
        <v>-4.5250000000000004</v>
      </c>
      <c r="BD39" s="26">
        <v>-20.774999999999999</v>
      </c>
      <c r="BE39" s="26">
        <v>-11.45</v>
      </c>
      <c r="BF39" s="26">
        <v>-3.95</v>
      </c>
      <c r="BG39" s="26">
        <v>-20.925000000000001</v>
      </c>
      <c r="BH39" s="26">
        <v>-12.5</v>
      </c>
      <c r="BI39" s="26">
        <v>-4.5999999999999996</v>
      </c>
      <c r="BJ39" s="26">
        <v>-21.475000000000001</v>
      </c>
      <c r="BK39" s="26">
        <v>-12.9</v>
      </c>
      <c r="BL39" s="26">
        <v>-5.125</v>
      </c>
      <c r="BM39" s="26">
        <v>-21.15</v>
      </c>
      <c r="BN39" s="26">
        <v>-12.7</v>
      </c>
      <c r="BO39" s="26">
        <v>-4.875</v>
      </c>
      <c r="BP39" s="26">
        <v>-23.85</v>
      </c>
      <c r="BQ39" s="26">
        <v>-15.2</v>
      </c>
      <c r="BR39" s="26">
        <v>-9.625</v>
      </c>
      <c r="BS39" s="26">
        <v>-24.1</v>
      </c>
      <c r="BT39" s="26">
        <v>-15.55</v>
      </c>
      <c r="BU39" s="26">
        <v>-10.125</v>
      </c>
      <c r="BV39" s="26">
        <v>-24.55</v>
      </c>
      <c r="BW39" s="26">
        <v>-15.95</v>
      </c>
      <c r="BX39" s="26">
        <v>-10.324999999999999</v>
      </c>
      <c r="BY39" s="26">
        <v>-24.5</v>
      </c>
      <c r="BZ39" s="26">
        <v>-16.25</v>
      </c>
      <c r="CA39" s="26">
        <v>-9.8249999999999993</v>
      </c>
      <c r="CB39" s="26">
        <v>-24.725000000000001</v>
      </c>
      <c r="CC39" s="26">
        <v>-16.350000000000001</v>
      </c>
      <c r="CD39" s="26">
        <v>-9.2750000000000004</v>
      </c>
      <c r="CE39" s="26">
        <v>-22.5</v>
      </c>
      <c r="CF39" s="26">
        <v>-13.65</v>
      </c>
      <c r="CG39" s="26">
        <v>-6.75</v>
      </c>
      <c r="CH39" s="26">
        <v>-23.524999999999999</v>
      </c>
      <c r="CI39" s="26">
        <v>-15.1</v>
      </c>
      <c r="CJ39" s="26">
        <v>-8.1750000000000007</v>
      </c>
    </row>
    <row r="40" spans="1:88" x14ac:dyDescent="0.3">
      <c r="A40" t="s">
        <v>157</v>
      </c>
      <c r="B40" s="26">
        <v>-19</v>
      </c>
      <c r="C40" s="26">
        <v>-15.35</v>
      </c>
      <c r="D40" s="26">
        <v>-10.1</v>
      </c>
      <c r="E40" s="26">
        <v>-19.175000000000001</v>
      </c>
      <c r="F40" s="26">
        <v>-14.4</v>
      </c>
      <c r="G40" s="26">
        <v>-9.25</v>
      </c>
      <c r="H40" s="26">
        <v>-19.524999999999999</v>
      </c>
      <c r="I40" s="26">
        <v>-13.95</v>
      </c>
      <c r="J40" s="26">
        <v>-8.9250000000000007</v>
      </c>
      <c r="K40" s="26">
        <v>-18.675000000000001</v>
      </c>
      <c r="L40" s="26">
        <v>-12.95</v>
      </c>
      <c r="M40" s="26">
        <v>-7.0250000000000004</v>
      </c>
      <c r="N40" s="26">
        <v>-18.850000000000001</v>
      </c>
      <c r="O40" s="26">
        <v>-12.8</v>
      </c>
      <c r="P40" s="26">
        <v>-7.0250000000000004</v>
      </c>
      <c r="Q40" s="26">
        <v>-19.425000000000001</v>
      </c>
      <c r="R40" s="26">
        <v>-13.75</v>
      </c>
      <c r="S40" s="26">
        <v>-8.3249999999999993</v>
      </c>
      <c r="T40" s="26">
        <v>-19.524999999999999</v>
      </c>
      <c r="U40" s="26">
        <v>-13.7</v>
      </c>
      <c r="V40" s="26">
        <v>-8.25</v>
      </c>
      <c r="W40" s="26">
        <v>-19.975000000000001</v>
      </c>
      <c r="X40" s="26">
        <v>-13.7</v>
      </c>
      <c r="Y40" s="26">
        <v>-8.1999999999999993</v>
      </c>
      <c r="Z40" s="26">
        <v>-20.925000000000001</v>
      </c>
      <c r="AA40" s="26">
        <v>-13.45</v>
      </c>
      <c r="AB40" s="26">
        <v>-8.0250000000000004</v>
      </c>
      <c r="AC40" s="26">
        <v>-18.125</v>
      </c>
      <c r="AD40" s="26">
        <v>-11.7</v>
      </c>
      <c r="AE40" s="26">
        <v>-5.65</v>
      </c>
      <c r="AF40" s="26">
        <v>-18.05</v>
      </c>
      <c r="AG40" s="26">
        <v>-11.45</v>
      </c>
      <c r="AH40" s="26">
        <v>-5.4249999999999998</v>
      </c>
      <c r="AI40" s="26">
        <v>-17.95</v>
      </c>
      <c r="AJ40" s="26">
        <v>-11.2</v>
      </c>
      <c r="AK40" s="26">
        <v>-4.95</v>
      </c>
      <c r="AL40" s="26">
        <v>-17.899999999999999</v>
      </c>
      <c r="AM40" s="26">
        <v>-11.15</v>
      </c>
      <c r="AN40" s="26">
        <v>-4.8499999999999996</v>
      </c>
      <c r="AO40" s="26">
        <v>-18.675000000000001</v>
      </c>
      <c r="AP40" s="26">
        <v>-11.3</v>
      </c>
      <c r="AQ40" s="26">
        <v>-4.8250000000000002</v>
      </c>
      <c r="AR40" s="26">
        <v>-17.3</v>
      </c>
      <c r="AS40" s="26">
        <v>-10.25</v>
      </c>
      <c r="AT40" s="26">
        <v>-4.05</v>
      </c>
      <c r="AU40" s="26">
        <v>-17.899999999999999</v>
      </c>
      <c r="AV40" s="26">
        <v>-9.85</v>
      </c>
      <c r="AW40" s="26">
        <v>-3.65</v>
      </c>
      <c r="AX40" s="26">
        <v>-18.725000000000001</v>
      </c>
      <c r="AY40" s="26">
        <v>-10.8</v>
      </c>
      <c r="AZ40" s="26">
        <v>-4.4000000000000004</v>
      </c>
      <c r="BA40" s="26">
        <v>-18.824999999999999</v>
      </c>
      <c r="BB40" s="26">
        <v>-10.8</v>
      </c>
      <c r="BC40" s="26">
        <v>-4.4000000000000004</v>
      </c>
      <c r="BD40" s="26">
        <v>-17.524999999999999</v>
      </c>
      <c r="BE40" s="26">
        <v>-9.6999999999999993</v>
      </c>
      <c r="BF40" s="26">
        <v>-3.5</v>
      </c>
      <c r="BG40" s="26">
        <v>-18.7</v>
      </c>
      <c r="BH40" s="26">
        <v>-10.55</v>
      </c>
      <c r="BI40" s="26">
        <v>-4.2249999999999996</v>
      </c>
      <c r="BJ40" s="26">
        <v>-19.05</v>
      </c>
      <c r="BK40" s="26">
        <v>-10.85</v>
      </c>
      <c r="BL40" s="26">
        <v>-4.9000000000000004</v>
      </c>
      <c r="BM40" s="26">
        <v>-19.024999999999999</v>
      </c>
      <c r="BN40" s="26">
        <v>-10.4</v>
      </c>
      <c r="BO40" s="26">
        <v>-4.7</v>
      </c>
      <c r="BP40" s="26">
        <v>-20.8</v>
      </c>
      <c r="BQ40" s="26">
        <v>-14.45</v>
      </c>
      <c r="BR40" s="26">
        <v>-9.5250000000000004</v>
      </c>
      <c r="BS40" s="26">
        <v>-21.35</v>
      </c>
      <c r="BT40" s="26">
        <v>-14.05</v>
      </c>
      <c r="BU40" s="26">
        <v>-9.8249999999999993</v>
      </c>
      <c r="BV40" s="26">
        <v>-21.875</v>
      </c>
      <c r="BW40" s="26">
        <v>-13.8</v>
      </c>
      <c r="BX40" s="26">
        <v>-9.85</v>
      </c>
      <c r="BY40" s="26">
        <v>-22.55</v>
      </c>
      <c r="BZ40" s="26">
        <v>-13.4</v>
      </c>
      <c r="CA40" s="26">
        <v>-10.25</v>
      </c>
      <c r="CB40" s="26">
        <v>-23.274999999999999</v>
      </c>
      <c r="CC40" s="26">
        <v>-14.35</v>
      </c>
      <c r="CD40" s="26">
        <v>-10.3</v>
      </c>
      <c r="CE40" s="26">
        <v>-19.899999999999999</v>
      </c>
      <c r="CF40" s="26">
        <v>-12.05</v>
      </c>
      <c r="CG40" s="26">
        <v>-6.125</v>
      </c>
      <c r="CH40" s="26">
        <v>-22.475000000000001</v>
      </c>
      <c r="CI40" s="26">
        <v>-13.1</v>
      </c>
      <c r="CJ40" s="26">
        <v>-8.9250000000000007</v>
      </c>
    </row>
    <row r="41" spans="1:88" x14ac:dyDescent="0.3">
      <c r="A41" t="s">
        <v>158</v>
      </c>
      <c r="B41" s="26">
        <v>-19.875</v>
      </c>
      <c r="C41" s="26">
        <v>-13.95</v>
      </c>
      <c r="D41" s="26">
        <v>-10.324999999999999</v>
      </c>
      <c r="E41" s="26">
        <v>-18.850000000000001</v>
      </c>
      <c r="F41" s="26">
        <v>-13.2</v>
      </c>
      <c r="G41" s="26">
        <v>-9.375</v>
      </c>
      <c r="H41" s="26">
        <v>-19.100000000000001</v>
      </c>
      <c r="I41" s="26">
        <v>-13.1</v>
      </c>
      <c r="J41" s="26">
        <v>-8.8249999999999993</v>
      </c>
      <c r="K41" s="26">
        <v>-18.350000000000001</v>
      </c>
      <c r="L41" s="26">
        <v>-12.05</v>
      </c>
      <c r="M41" s="26">
        <v>-7.15</v>
      </c>
      <c r="N41" s="26">
        <v>-18.850000000000001</v>
      </c>
      <c r="O41" s="26">
        <v>-12.4</v>
      </c>
      <c r="P41" s="26">
        <v>-7.35</v>
      </c>
      <c r="Q41" s="26">
        <v>-18.5</v>
      </c>
      <c r="R41" s="26">
        <v>-13</v>
      </c>
      <c r="S41" s="26">
        <v>-8.1750000000000007</v>
      </c>
      <c r="T41" s="26">
        <v>-18.45</v>
      </c>
      <c r="U41" s="26">
        <v>-13</v>
      </c>
      <c r="V41" s="26">
        <v>-8.0749999999999993</v>
      </c>
      <c r="W41" s="26">
        <v>-19.5</v>
      </c>
      <c r="X41" s="26">
        <v>-13.1</v>
      </c>
      <c r="Y41" s="26">
        <v>-7.5750000000000002</v>
      </c>
      <c r="Z41" s="26">
        <v>-19.649999999999999</v>
      </c>
      <c r="AA41" s="26">
        <v>-12.9</v>
      </c>
      <c r="AB41" s="26">
        <v>-7.4749999999999996</v>
      </c>
      <c r="AC41" s="26">
        <v>-16.600000000000001</v>
      </c>
      <c r="AD41" s="26">
        <v>-11.1</v>
      </c>
      <c r="AE41" s="26">
        <v>-6.15</v>
      </c>
      <c r="AF41" s="26">
        <v>-16.5</v>
      </c>
      <c r="AG41" s="26">
        <v>-10.85</v>
      </c>
      <c r="AH41" s="26">
        <v>-5.9749999999999996</v>
      </c>
      <c r="AI41" s="26">
        <v>-16.625</v>
      </c>
      <c r="AJ41" s="26">
        <v>-10.4</v>
      </c>
      <c r="AK41" s="26">
        <v>-5.6</v>
      </c>
      <c r="AL41" s="26">
        <v>-16.725000000000001</v>
      </c>
      <c r="AM41" s="26">
        <v>-10.35</v>
      </c>
      <c r="AN41" s="26">
        <v>-5.5</v>
      </c>
      <c r="AO41" s="26">
        <v>-17.475000000000001</v>
      </c>
      <c r="AP41" s="26">
        <v>-10.8</v>
      </c>
      <c r="AQ41" s="26">
        <v>-5.6</v>
      </c>
      <c r="AR41" s="26">
        <v>-16.100000000000001</v>
      </c>
      <c r="AS41" s="26">
        <v>-9.65</v>
      </c>
      <c r="AT41" s="26">
        <v>-5</v>
      </c>
      <c r="AU41" s="26">
        <v>-16.100000000000001</v>
      </c>
      <c r="AV41" s="26">
        <v>-9.1999999999999993</v>
      </c>
      <c r="AW41" s="26">
        <v>-4.55</v>
      </c>
      <c r="AX41" s="26">
        <v>-17.125</v>
      </c>
      <c r="AY41" s="26">
        <v>-10.25</v>
      </c>
      <c r="AZ41" s="26">
        <v>-5.2750000000000004</v>
      </c>
      <c r="BA41" s="26">
        <v>-17.175000000000001</v>
      </c>
      <c r="BB41" s="26">
        <v>-10.3</v>
      </c>
      <c r="BC41" s="26">
        <v>-5.25</v>
      </c>
      <c r="BD41" s="26">
        <v>-17.55</v>
      </c>
      <c r="BE41" s="26">
        <v>-9.6</v>
      </c>
      <c r="BF41" s="26">
        <v>-4.2249999999999996</v>
      </c>
      <c r="BG41" s="26">
        <v>-17.175000000000001</v>
      </c>
      <c r="BH41" s="26">
        <v>-10.3</v>
      </c>
      <c r="BI41" s="26">
        <v>-5</v>
      </c>
      <c r="BJ41" s="26">
        <v>-17.7</v>
      </c>
      <c r="BK41" s="26">
        <v>-11.05</v>
      </c>
      <c r="BL41" s="26">
        <v>-4.625</v>
      </c>
      <c r="BM41" s="26">
        <v>-17.875</v>
      </c>
      <c r="BN41" s="26">
        <v>-10.9</v>
      </c>
      <c r="BO41" s="26">
        <v>-4.6500000000000004</v>
      </c>
      <c r="BP41" s="26">
        <v>-19.899999999999999</v>
      </c>
      <c r="BQ41" s="26">
        <v>-13.85</v>
      </c>
      <c r="BR41" s="26">
        <v>-9.25</v>
      </c>
      <c r="BS41" s="26">
        <v>-19.774999999999999</v>
      </c>
      <c r="BT41" s="26">
        <v>-14.3</v>
      </c>
      <c r="BU41" s="26">
        <v>-8.8000000000000007</v>
      </c>
      <c r="BV41" s="26">
        <v>-20.6</v>
      </c>
      <c r="BW41" s="26">
        <v>-14.45</v>
      </c>
      <c r="BX41" s="26">
        <v>-8.9250000000000007</v>
      </c>
      <c r="BY41" s="26">
        <v>-21.625</v>
      </c>
      <c r="BZ41" s="26">
        <v>-14</v>
      </c>
      <c r="CA41" s="26">
        <v>-9.3000000000000007</v>
      </c>
      <c r="CB41" s="26">
        <v>-21.85</v>
      </c>
      <c r="CC41" s="26">
        <v>-14.15</v>
      </c>
      <c r="CD41" s="26">
        <v>-8.65</v>
      </c>
      <c r="CE41" s="26">
        <v>-18.824999999999999</v>
      </c>
      <c r="CF41" s="26">
        <v>-12.15</v>
      </c>
      <c r="CG41" s="26">
        <v>-6.125</v>
      </c>
      <c r="CH41" s="26">
        <v>-20.05</v>
      </c>
      <c r="CI41" s="26">
        <v>-13.05</v>
      </c>
      <c r="CJ41" s="26">
        <v>-7.4249999999999998</v>
      </c>
    </row>
    <row r="42" spans="1:88" x14ac:dyDescent="0.3">
      <c r="A42" t="s">
        <v>159</v>
      </c>
      <c r="B42" s="26">
        <v>-20.25</v>
      </c>
      <c r="C42" s="26">
        <v>-13.55</v>
      </c>
      <c r="D42" s="26">
        <v>-9.6999999999999993</v>
      </c>
      <c r="E42" s="26">
        <v>-19.774999999999999</v>
      </c>
      <c r="F42" s="26">
        <v>-12.25</v>
      </c>
      <c r="G42" s="26">
        <v>-9</v>
      </c>
      <c r="H42" s="26">
        <v>-19.45</v>
      </c>
      <c r="I42" s="26">
        <v>-12.25</v>
      </c>
      <c r="J42" s="26">
        <v>-8.9</v>
      </c>
      <c r="K42" s="26">
        <v>-18.05</v>
      </c>
      <c r="L42" s="26">
        <v>-11.25</v>
      </c>
      <c r="M42" s="26">
        <v>-7.3</v>
      </c>
      <c r="N42" s="26">
        <v>-18.824999999999999</v>
      </c>
      <c r="O42" s="26">
        <v>-11.25</v>
      </c>
      <c r="P42" s="26">
        <v>-7.3250000000000002</v>
      </c>
      <c r="Q42" s="26">
        <v>-19</v>
      </c>
      <c r="R42" s="26">
        <v>-11.75</v>
      </c>
      <c r="S42" s="26">
        <v>-8.15</v>
      </c>
      <c r="T42" s="26">
        <v>-18.899999999999999</v>
      </c>
      <c r="U42" s="26">
        <v>-11.7</v>
      </c>
      <c r="V42" s="26">
        <v>-8.15</v>
      </c>
      <c r="W42" s="26">
        <v>-19.25</v>
      </c>
      <c r="X42" s="26">
        <v>-11.45</v>
      </c>
      <c r="Y42" s="26">
        <v>-8.4250000000000007</v>
      </c>
      <c r="Z42" s="26">
        <v>-19.774999999999999</v>
      </c>
      <c r="AA42" s="26">
        <v>-12.2</v>
      </c>
      <c r="AB42" s="26">
        <v>-8.35</v>
      </c>
      <c r="AC42" s="26">
        <v>-17.175000000000001</v>
      </c>
      <c r="AD42" s="26">
        <v>-9.5500000000000007</v>
      </c>
      <c r="AE42" s="26">
        <v>-6.0750000000000002</v>
      </c>
      <c r="AF42" s="26">
        <v>-16.875</v>
      </c>
      <c r="AG42" s="26">
        <v>-9.3000000000000007</v>
      </c>
      <c r="AH42" s="26">
        <v>-5.9</v>
      </c>
      <c r="AI42" s="26">
        <v>-16.925000000000001</v>
      </c>
      <c r="AJ42" s="26">
        <v>-9</v>
      </c>
      <c r="AK42" s="26">
        <v>-5.9</v>
      </c>
      <c r="AL42" s="26">
        <v>-16.95</v>
      </c>
      <c r="AM42" s="26">
        <v>-8.9</v>
      </c>
      <c r="AN42" s="26">
        <v>-5.7249999999999996</v>
      </c>
      <c r="AO42" s="26">
        <v>-17.125</v>
      </c>
      <c r="AP42" s="26">
        <v>-8.9</v>
      </c>
      <c r="AQ42" s="26">
        <v>-5.375</v>
      </c>
      <c r="AR42" s="26">
        <v>-15.925000000000001</v>
      </c>
      <c r="AS42" s="26">
        <v>-8.15</v>
      </c>
      <c r="AT42" s="26">
        <v>-4.55</v>
      </c>
      <c r="AU42" s="26">
        <v>-15.75</v>
      </c>
      <c r="AV42" s="26">
        <v>-8.15</v>
      </c>
      <c r="AW42" s="26">
        <v>-4.3250000000000002</v>
      </c>
      <c r="AX42" s="26">
        <v>-16.600000000000001</v>
      </c>
      <c r="AY42" s="26">
        <v>-8.75</v>
      </c>
      <c r="AZ42" s="26">
        <v>-5.2249999999999996</v>
      </c>
      <c r="BA42" s="26">
        <v>-16.600000000000001</v>
      </c>
      <c r="BB42" s="26">
        <v>-8.8000000000000007</v>
      </c>
      <c r="BC42" s="26">
        <v>-5.2249999999999996</v>
      </c>
      <c r="BD42" s="26">
        <v>-15.275</v>
      </c>
      <c r="BE42" s="26">
        <v>-8</v>
      </c>
      <c r="BF42" s="26">
        <v>-4.4749999999999996</v>
      </c>
      <c r="BG42" s="26">
        <v>-16.149999999999999</v>
      </c>
      <c r="BH42" s="26">
        <v>-8.8000000000000007</v>
      </c>
      <c r="BI42" s="26">
        <v>-5.125</v>
      </c>
      <c r="BJ42" s="26">
        <v>-16.774999999999999</v>
      </c>
      <c r="BK42" s="26">
        <v>-9.25</v>
      </c>
      <c r="BL42" s="26">
        <v>-5.3250000000000002</v>
      </c>
      <c r="BM42" s="26">
        <v>-16.3</v>
      </c>
      <c r="BN42" s="26">
        <v>-9.4499999999999993</v>
      </c>
      <c r="BO42" s="26">
        <v>-5.2</v>
      </c>
      <c r="BP42" s="26">
        <v>-20.524999999999999</v>
      </c>
      <c r="BQ42" s="26">
        <v>-13.25</v>
      </c>
      <c r="BR42" s="26">
        <v>-10.199999999999999</v>
      </c>
      <c r="BS42" s="26">
        <v>-20.125</v>
      </c>
      <c r="BT42" s="26">
        <v>-13.65</v>
      </c>
      <c r="BU42" s="26">
        <v>-9.4499999999999993</v>
      </c>
      <c r="BV42" s="26">
        <v>-20.399999999999999</v>
      </c>
      <c r="BW42" s="26">
        <v>-13.95</v>
      </c>
      <c r="BX42" s="26">
        <v>-9.35</v>
      </c>
      <c r="BY42" s="26">
        <v>-20.55</v>
      </c>
      <c r="BZ42" s="26">
        <v>-13.5</v>
      </c>
      <c r="CA42" s="26">
        <v>-9.5749999999999993</v>
      </c>
      <c r="CB42" s="26">
        <v>-21.324999999999999</v>
      </c>
      <c r="CC42" s="26">
        <v>-14.2</v>
      </c>
      <c r="CD42" s="26">
        <v>-9.7249999999999996</v>
      </c>
      <c r="CE42" s="26">
        <v>-18.425000000000001</v>
      </c>
      <c r="CF42" s="26">
        <v>-10.3</v>
      </c>
      <c r="CG42" s="26">
        <v>-6.875</v>
      </c>
      <c r="CH42" s="26">
        <v>-19.75</v>
      </c>
      <c r="CI42" s="26">
        <v>-12.85</v>
      </c>
      <c r="CJ42" s="26">
        <v>-8.1</v>
      </c>
    </row>
    <row r="43" spans="1:88" x14ac:dyDescent="0.3">
      <c r="A43" t="s">
        <v>83</v>
      </c>
      <c r="B43" s="26">
        <v>-20.074999999999999</v>
      </c>
      <c r="C43" s="26">
        <v>-14.5</v>
      </c>
      <c r="D43" s="26">
        <v>-11.025</v>
      </c>
      <c r="E43" s="26">
        <v>-19.8</v>
      </c>
      <c r="F43" s="26">
        <v>-13.9</v>
      </c>
      <c r="G43" s="26">
        <v>-9.4250000000000007</v>
      </c>
      <c r="H43" s="26">
        <v>-19.425000000000001</v>
      </c>
      <c r="I43" s="26">
        <v>-13.5</v>
      </c>
      <c r="J43" s="26">
        <v>-9.1</v>
      </c>
      <c r="K43" s="26">
        <v>-18.125</v>
      </c>
      <c r="L43" s="26">
        <v>-11.9</v>
      </c>
      <c r="M43" s="26">
        <v>-7.625</v>
      </c>
      <c r="N43" s="26">
        <v>-18.2</v>
      </c>
      <c r="O43" s="26">
        <v>-12.05</v>
      </c>
      <c r="P43" s="26">
        <v>-7.7</v>
      </c>
      <c r="Q43" s="26">
        <v>-19.399999999999999</v>
      </c>
      <c r="R43" s="26">
        <v>-12.75</v>
      </c>
      <c r="S43" s="26">
        <v>-8.5250000000000004</v>
      </c>
      <c r="T43" s="26">
        <v>-19.425000000000001</v>
      </c>
      <c r="U43" s="26">
        <v>-12.8</v>
      </c>
      <c r="V43" s="26">
        <v>-8.4499999999999993</v>
      </c>
      <c r="W43" s="26">
        <v>-19.399999999999999</v>
      </c>
      <c r="X43" s="26">
        <v>-12.8</v>
      </c>
      <c r="Y43" s="26">
        <v>-8.35</v>
      </c>
      <c r="Z43" s="26">
        <v>-18.899999999999999</v>
      </c>
      <c r="AA43" s="26">
        <v>-13.05</v>
      </c>
      <c r="AB43" s="26">
        <v>-8.5250000000000004</v>
      </c>
      <c r="AC43" s="26">
        <v>-17.175000000000001</v>
      </c>
      <c r="AD43" s="26">
        <v>-10.45</v>
      </c>
      <c r="AE43" s="26">
        <v>-6.9</v>
      </c>
      <c r="AF43" s="26">
        <v>-16.899999999999999</v>
      </c>
      <c r="AG43" s="26">
        <v>-10.25</v>
      </c>
      <c r="AH43" s="26">
        <v>-6.7</v>
      </c>
      <c r="AI43" s="26">
        <v>-16.3</v>
      </c>
      <c r="AJ43" s="26">
        <v>-9.8000000000000007</v>
      </c>
      <c r="AK43" s="26">
        <v>-6.125</v>
      </c>
      <c r="AL43" s="26">
        <v>-16.274999999999999</v>
      </c>
      <c r="AM43" s="26">
        <v>-9.75</v>
      </c>
      <c r="AN43" s="26">
        <v>-6</v>
      </c>
      <c r="AO43" s="26">
        <v>-15.9</v>
      </c>
      <c r="AP43" s="26">
        <v>-9.6999999999999993</v>
      </c>
      <c r="AQ43" s="26">
        <v>-5.85</v>
      </c>
      <c r="AR43" s="26">
        <v>-15.75</v>
      </c>
      <c r="AS43" s="26">
        <v>-8.4499999999999993</v>
      </c>
      <c r="AT43" s="26">
        <v>-4.4000000000000004</v>
      </c>
      <c r="AU43" s="26">
        <v>-15.425000000000001</v>
      </c>
      <c r="AV43" s="26">
        <v>-7.95</v>
      </c>
      <c r="AW43" s="26">
        <v>-3.9750000000000001</v>
      </c>
      <c r="AX43" s="26">
        <v>-15.574999999999999</v>
      </c>
      <c r="AY43" s="26">
        <v>-9.0500000000000007</v>
      </c>
      <c r="AZ43" s="26">
        <v>-5.375</v>
      </c>
      <c r="BA43" s="26">
        <v>-15.5</v>
      </c>
      <c r="BB43" s="26">
        <v>-9.0500000000000007</v>
      </c>
      <c r="BC43" s="26">
        <v>-5.45</v>
      </c>
      <c r="BD43" s="26">
        <v>-15.175000000000001</v>
      </c>
      <c r="BE43" s="26">
        <v>-7.9</v>
      </c>
      <c r="BF43" s="26">
        <v>-4</v>
      </c>
      <c r="BG43" s="26">
        <v>-15.2</v>
      </c>
      <c r="BH43" s="26">
        <v>-8.65</v>
      </c>
      <c r="BI43" s="26">
        <v>-5.4749999999999996</v>
      </c>
      <c r="BJ43" s="26">
        <v>-16</v>
      </c>
      <c r="BK43" s="26">
        <v>-9.85</v>
      </c>
      <c r="BL43" s="26">
        <v>-5.6749999999999998</v>
      </c>
      <c r="BM43" s="26">
        <v>-15.475</v>
      </c>
      <c r="BN43" s="26">
        <v>-9.6999999999999993</v>
      </c>
      <c r="BO43" s="26">
        <v>-5.65</v>
      </c>
      <c r="BP43" s="26">
        <v>-20.75</v>
      </c>
      <c r="BQ43" s="26">
        <v>-14.7</v>
      </c>
      <c r="BR43" s="26">
        <v>-10.15</v>
      </c>
      <c r="BS43" s="26">
        <v>-19.875</v>
      </c>
      <c r="BT43" s="26">
        <v>-15.05</v>
      </c>
      <c r="BU43" s="26">
        <v>-9.375</v>
      </c>
      <c r="BV43" s="26">
        <v>-20.024999999999999</v>
      </c>
      <c r="BW43" s="26">
        <v>-15.5</v>
      </c>
      <c r="BX43" s="26">
        <v>-9.8000000000000007</v>
      </c>
      <c r="BY43" s="26">
        <v>-20.274999999999999</v>
      </c>
      <c r="BZ43" s="26">
        <v>-15.9</v>
      </c>
      <c r="CA43" s="26">
        <v>-9.5500000000000007</v>
      </c>
      <c r="CB43" s="26">
        <v>-20.574999999999999</v>
      </c>
      <c r="CC43" s="26">
        <v>-14.7</v>
      </c>
      <c r="CD43" s="26">
        <v>-9.9499999999999993</v>
      </c>
      <c r="CE43" s="26">
        <v>-17.600000000000001</v>
      </c>
      <c r="CF43" s="26">
        <v>-11.45</v>
      </c>
      <c r="CG43" s="26">
        <v>-7.0750000000000002</v>
      </c>
      <c r="CH43" s="26">
        <v>-19.3</v>
      </c>
      <c r="CI43" s="26">
        <v>-12.3</v>
      </c>
      <c r="CJ43" s="26">
        <v>-8.6999999999999993</v>
      </c>
    </row>
    <row r="44" spans="1:88" x14ac:dyDescent="0.3">
      <c r="A44" t="s">
        <v>160</v>
      </c>
      <c r="B44" s="26">
        <v>-20.45</v>
      </c>
      <c r="C44" s="26">
        <v>-14.5</v>
      </c>
      <c r="D44" s="26">
        <v>-9.9749999999999996</v>
      </c>
      <c r="E44" s="26">
        <v>-20.05</v>
      </c>
      <c r="F44" s="26">
        <v>-14.05</v>
      </c>
      <c r="G44" s="26">
        <v>-9.1</v>
      </c>
      <c r="H44" s="26">
        <v>-19.824999999999999</v>
      </c>
      <c r="I44" s="26">
        <v>-14.05</v>
      </c>
      <c r="J44" s="26">
        <v>-8.9250000000000007</v>
      </c>
      <c r="K44" s="26">
        <v>-18.25</v>
      </c>
      <c r="L44" s="26">
        <v>-12.75</v>
      </c>
      <c r="M44" s="26">
        <v>-8.0749999999999993</v>
      </c>
      <c r="N44" s="26">
        <v>-18.574999999999999</v>
      </c>
      <c r="O44" s="26">
        <v>-12.6</v>
      </c>
      <c r="P44" s="26">
        <v>-8.2249999999999996</v>
      </c>
      <c r="Q44" s="26">
        <v>-19.425000000000001</v>
      </c>
      <c r="R44" s="26">
        <v>-14</v>
      </c>
      <c r="S44" s="26">
        <v>-8.9</v>
      </c>
      <c r="T44" s="26">
        <v>-19.350000000000001</v>
      </c>
      <c r="U44" s="26">
        <v>-13.9</v>
      </c>
      <c r="V44" s="26">
        <v>-8.9250000000000007</v>
      </c>
      <c r="W44" s="26">
        <v>-19.25</v>
      </c>
      <c r="X44" s="26">
        <v>-13.25</v>
      </c>
      <c r="Y44" s="26">
        <v>-8.9749999999999996</v>
      </c>
      <c r="Z44" s="26">
        <v>-19.425000000000001</v>
      </c>
      <c r="AA44" s="26">
        <v>-13.7</v>
      </c>
      <c r="AB44" s="26">
        <v>-9.0749999999999993</v>
      </c>
      <c r="AC44" s="26">
        <v>-17.45</v>
      </c>
      <c r="AD44" s="26">
        <v>-11.3</v>
      </c>
      <c r="AE44" s="26">
        <v>-6.75</v>
      </c>
      <c r="AF44" s="26">
        <v>-17.425000000000001</v>
      </c>
      <c r="AG44" s="26">
        <v>-11.2</v>
      </c>
      <c r="AH44" s="26">
        <v>-6.55</v>
      </c>
      <c r="AI44" s="26">
        <v>-17.125</v>
      </c>
      <c r="AJ44" s="26">
        <v>-11.15</v>
      </c>
      <c r="AK44" s="26">
        <v>-6.3</v>
      </c>
      <c r="AL44" s="26">
        <v>-17.100000000000001</v>
      </c>
      <c r="AM44" s="26">
        <v>-11.1</v>
      </c>
      <c r="AN44" s="26">
        <v>-6.2750000000000004</v>
      </c>
      <c r="AO44" s="26">
        <v>-16.899999999999999</v>
      </c>
      <c r="AP44" s="26">
        <v>-11.35</v>
      </c>
      <c r="AQ44" s="26">
        <v>-6.125</v>
      </c>
      <c r="AR44" s="26">
        <v>-16.05</v>
      </c>
      <c r="AS44" s="26">
        <v>-10.55</v>
      </c>
      <c r="AT44" s="26">
        <v>-4.5250000000000004</v>
      </c>
      <c r="AU44" s="26">
        <v>-15.975</v>
      </c>
      <c r="AV44" s="26">
        <v>-10.5</v>
      </c>
      <c r="AW44" s="26">
        <v>-4.5</v>
      </c>
      <c r="AX44" s="26">
        <v>-16.774999999999999</v>
      </c>
      <c r="AY44" s="26">
        <v>-11.15</v>
      </c>
      <c r="AZ44" s="26">
        <v>-6.05</v>
      </c>
      <c r="BA44" s="26">
        <v>-16.774999999999999</v>
      </c>
      <c r="BB44" s="26">
        <v>-11.1</v>
      </c>
      <c r="BC44" s="26">
        <v>-6.05</v>
      </c>
      <c r="BD44" s="26">
        <v>-15.15</v>
      </c>
      <c r="BE44" s="26">
        <v>-10.8</v>
      </c>
      <c r="BF44" s="26">
        <v>-4.5999999999999996</v>
      </c>
      <c r="BG44" s="26">
        <v>-16.8</v>
      </c>
      <c r="BH44" s="26">
        <v>-11</v>
      </c>
      <c r="BI44" s="26">
        <v>-6.0250000000000004</v>
      </c>
      <c r="BJ44" s="26">
        <v>-17.375</v>
      </c>
      <c r="BK44" s="26">
        <v>-11.05</v>
      </c>
      <c r="BL44" s="26">
        <v>-6.5</v>
      </c>
      <c r="BM44" s="26">
        <v>-17.05</v>
      </c>
      <c r="BN44" s="26">
        <v>-11</v>
      </c>
      <c r="BO44" s="26">
        <v>-6.4249999999999998</v>
      </c>
      <c r="BP44" s="26">
        <v>-21.4</v>
      </c>
      <c r="BQ44" s="26">
        <v>-13.75</v>
      </c>
      <c r="BR44" s="26">
        <v>-9.9749999999999996</v>
      </c>
      <c r="BS44" s="26">
        <v>-21.774999999999999</v>
      </c>
      <c r="BT44" s="26">
        <v>-13.45</v>
      </c>
      <c r="BU44" s="26">
        <v>-10.425000000000001</v>
      </c>
      <c r="BV44" s="26">
        <v>-21.35</v>
      </c>
      <c r="BW44" s="26">
        <v>-13.6</v>
      </c>
      <c r="BX44" s="26">
        <v>-10.3</v>
      </c>
      <c r="BY44" s="26">
        <v>-21.9</v>
      </c>
      <c r="BZ44" s="26">
        <v>-13.4</v>
      </c>
      <c r="CA44" s="26">
        <v>-10.8</v>
      </c>
      <c r="CB44" s="26">
        <v>-22.024999999999999</v>
      </c>
      <c r="CC44" s="26">
        <v>-14.1</v>
      </c>
      <c r="CD44" s="26">
        <v>-10.675000000000001</v>
      </c>
      <c r="CE44" s="26">
        <v>-18.600000000000001</v>
      </c>
      <c r="CF44" s="26">
        <v>-12.35</v>
      </c>
      <c r="CG44" s="26">
        <v>-8.125</v>
      </c>
      <c r="CH44" s="26">
        <v>-20.524999999999999</v>
      </c>
      <c r="CI44" s="26">
        <v>-13.2</v>
      </c>
      <c r="CJ44" s="26">
        <v>-9.25</v>
      </c>
    </row>
    <row r="45" spans="1:88" x14ac:dyDescent="0.3">
      <c r="A45" t="s">
        <v>161</v>
      </c>
      <c r="B45" s="26">
        <v>-20.824999999999999</v>
      </c>
      <c r="C45" s="26">
        <v>-13.55</v>
      </c>
      <c r="D45" s="26">
        <v>-10.125</v>
      </c>
      <c r="E45" s="26">
        <v>-20.7</v>
      </c>
      <c r="F45" s="26">
        <v>-13.25</v>
      </c>
      <c r="G45" s="26">
        <v>-9.2249999999999996</v>
      </c>
      <c r="H45" s="26">
        <v>-20.074999999999999</v>
      </c>
      <c r="I45" s="26">
        <v>-13.1</v>
      </c>
      <c r="J45" s="26">
        <v>-9</v>
      </c>
      <c r="K45" s="26">
        <v>-19.225000000000001</v>
      </c>
      <c r="L45" s="26">
        <v>-13.25</v>
      </c>
      <c r="M45" s="26">
        <v>-7.5250000000000004</v>
      </c>
      <c r="N45" s="26">
        <v>-18.774999999999999</v>
      </c>
      <c r="O45" s="26">
        <v>-13.15</v>
      </c>
      <c r="P45" s="26">
        <v>-7.7</v>
      </c>
      <c r="Q45" s="26">
        <v>-19.324999999999999</v>
      </c>
      <c r="R45" s="26">
        <v>-13.45</v>
      </c>
      <c r="S45" s="26">
        <v>-8.4250000000000007</v>
      </c>
      <c r="T45" s="26">
        <v>-19.274999999999999</v>
      </c>
      <c r="U45" s="26">
        <v>-13.45</v>
      </c>
      <c r="V45" s="26">
        <v>-8.4250000000000007</v>
      </c>
      <c r="W45" s="26">
        <v>-19.2</v>
      </c>
      <c r="X45" s="26">
        <v>-13.25</v>
      </c>
      <c r="Y45" s="26">
        <v>-8.125</v>
      </c>
      <c r="Z45" s="26">
        <v>-20.05</v>
      </c>
      <c r="AA45" s="26">
        <v>-13.1</v>
      </c>
      <c r="AB45" s="26">
        <v>-8.5500000000000007</v>
      </c>
      <c r="AC45" s="26">
        <v>-17.774999999999999</v>
      </c>
      <c r="AD45" s="26">
        <v>-11.55</v>
      </c>
      <c r="AE45" s="26">
        <v>-6.0250000000000004</v>
      </c>
      <c r="AF45" s="26">
        <v>-17.75</v>
      </c>
      <c r="AG45" s="26">
        <v>-11.35</v>
      </c>
      <c r="AH45" s="26">
        <v>-5.8</v>
      </c>
      <c r="AI45" s="26">
        <v>-17.8</v>
      </c>
      <c r="AJ45" s="26">
        <v>-11.05</v>
      </c>
      <c r="AK45" s="26">
        <v>-5.625</v>
      </c>
      <c r="AL45" s="26">
        <v>-17.8</v>
      </c>
      <c r="AM45" s="26">
        <v>-11</v>
      </c>
      <c r="AN45" s="26">
        <v>-5.625</v>
      </c>
      <c r="AO45" s="26">
        <v>-18.3</v>
      </c>
      <c r="AP45" s="26">
        <v>-11.1</v>
      </c>
      <c r="AQ45" s="26">
        <v>-5.9249999999999998</v>
      </c>
      <c r="AR45" s="26">
        <v>-17.2</v>
      </c>
      <c r="AS45" s="26">
        <v>-9.15</v>
      </c>
      <c r="AT45" s="26">
        <v>-4.875</v>
      </c>
      <c r="AU45" s="26">
        <v>-17.350000000000001</v>
      </c>
      <c r="AV45" s="26">
        <v>-8.8000000000000007</v>
      </c>
      <c r="AW45" s="26">
        <v>-4.4249999999999998</v>
      </c>
      <c r="AX45" s="26">
        <v>-18.024999999999999</v>
      </c>
      <c r="AY45" s="26">
        <v>-10.6</v>
      </c>
      <c r="AZ45" s="26">
        <v>-5.3250000000000002</v>
      </c>
      <c r="BA45" s="26">
        <v>-18.024999999999999</v>
      </c>
      <c r="BB45" s="26">
        <v>-10.55</v>
      </c>
      <c r="BC45" s="26">
        <v>-5.3250000000000002</v>
      </c>
      <c r="BD45" s="26">
        <v>-17.850000000000001</v>
      </c>
      <c r="BE45" s="26">
        <v>-9.1999999999999993</v>
      </c>
      <c r="BF45" s="26">
        <v>-4.125</v>
      </c>
      <c r="BG45" s="26">
        <v>-17.975000000000001</v>
      </c>
      <c r="BH45" s="26">
        <v>-10.25</v>
      </c>
      <c r="BI45" s="26">
        <v>-5.0250000000000004</v>
      </c>
      <c r="BJ45" s="26">
        <v>-18.425000000000001</v>
      </c>
      <c r="BK45" s="26">
        <v>-10.4</v>
      </c>
      <c r="BL45" s="26">
        <v>-5.4</v>
      </c>
      <c r="BM45" s="26">
        <v>-18.324999999999999</v>
      </c>
      <c r="BN45" s="26">
        <v>-10.5</v>
      </c>
      <c r="BO45" s="26">
        <v>-5.3</v>
      </c>
      <c r="BP45" s="26">
        <v>-20.324999999999999</v>
      </c>
      <c r="BQ45" s="26">
        <v>-13.85</v>
      </c>
      <c r="BR45" s="26">
        <v>-9.3249999999999993</v>
      </c>
      <c r="BS45" s="26">
        <v>-20.925000000000001</v>
      </c>
      <c r="BT45" s="26">
        <v>-13.6</v>
      </c>
      <c r="BU45" s="26">
        <v>-9.125</v>
      </c>
      <c r="BV45" s="26">
        <v>-21.524999999999999</v>
      </c>
      <c r="BW45" s="26">
        <v>-14.55</v>
      </c>
      <c r="BX45" s="26">
        <v>-9.125</v>
      </c>
      <c r="BY45" s="26">
        <v>-21.975000000000001</v>
      </c>
      <c r="BZ45" s="26">
        <v>-14.25</v>
      </c>
      <c r="CA45" s="26">
        <v>-9.2750000000000004</v>
      </c>
      <c r="CB45" s="26">
        <v>-22.55</v>
      </c>
      <c r="CC45" s="26">
        <v>-14.75</v>
      </c>
      <c r="CD45" s="26">
        <v>-9.1999999999999993</v>
      </c>
      <c r="CE45" s="26">
        <v>-18.774999999999999</v>
      </c>
      <c r="CF45" s="26">
        <v>-11.7</v>
      </c>
      <c r="CG45" s="26">
        <v>-6.9249999999999998</v>
      </c>
      <c r="CH45" s="26">
        <v>-20.824999999999999</v>
      </c>
      <c r="CI45" s="26">
        <v>-12.7</v>
      </c>
      <c r="CJ45" s="26">
        <v>-8.35</v>
      </c>
    </row>
    <row r="46" spans="1:88" x14ac:dyDescent="0.3">
      <c r="A46" t="s">
        <v>162</v>
      </c>
      <c r="B46" s="26">
        <v>-18.725000000000001</v>
      </c>
      <c r="C46" s="26">
        <v>-15.3</v>
      </c>
      <c r="D46" s="26">
        <v>-11.025</v>
      </c>
      <c r="E46" s="26">
        <v>-17.55</v>
      </c>
      <c r="F46" s="26">
        <v>-14.5</v>
      </c>
      <c r="G46" s="26">
        <v>-9.7249999999999996</v>
      </c>
      <c r="H46" s="26">
        <v>-17.975000000000001</v>
      </c>
      <c r="I46" s="26">
        <v>-14.3</v>
      </c>
      <c r="J46" s="26">
        <v>-9.4499999999999993</v>
      </c>
      <c r="K46" s="26">
        <v>-17.225000000000001</v>
      </c>
      <c r="L46" s="26">
        <v>-13.05</v>
      </c>
      <c r="M46" s="26">
        <v>-8.375</v>
      </c>
      <c r="N46" s="26">
        <v>-17.100000000000001</v>
      </c>
      <c r="O46" s="26">
        <v>-13</v>
      </c>
      <c r="P46" s="26">
        <v>-8.3000000000000007</v>
      </c>
      <c r="Q46" s="26">
        <v>-17.425000000000001</v>
      </c>
      <c r="R46" s="26">
        <v>-13.7</v>
      </c>
      <c r="S46" s="26">
        <v>-8.9499999999999993</v>
      </c>
      <c r="T46" s="26">
        <v>-17.350000000000001</v>
      </c>
      <c r="U46" s="26">
        <v>-13.65</v>
      </c>
      <c r="V46" s="26">
        <v>-8.9250000000000007</v>
      </c>
      <c r="W46" s="26">
        <v>-17.375</v>
      </c>
      <c r="X46" s="26">
        <v>-13.7</v>
      </c>
      <c r="Y46" s="26">
        <v>-9.0500000000000007</v>
      </c>
      <c r="Z46" s="26">
        <v>-17.899999999999999</v>
      </c>
      <c r="AA46" s="26">
        <v>-13.85</v>
      </c>
      <c r="AB46" s="26">
        <v>-8.6</v>
      </c>
      <c r="AC46" s="26">
        <v>-17.175000000000001</v>
      </c>
      <c r="AD46" s="26">
        <v>-11.3</v>
      </c>
      <c r="AE46" s="26">
        <v>-6.85</v>
      </c>
      <c r="AF46" s="26">
        <v>-16.925000000000001</v>
      </c>
      <c r="AG46" s="26">
        <v>-11.15</v>
      </c>
      <c r="AH46" s="26">
        <v>-6.7249999999999996</v>
      </c>
      <c r="AI46" s="26">
        <v>-16.2</v>
      </c>
      <c r="AJ46" s="26">
        <v>-10.9</v>
      </c>
      <c r="AK46" s="26">
        <v>-6.5250000000000004</v>
      </c>
      <c r="AL46" s="26">
        <v>-16.05</v>
      </c>
      <c r="AM46" s="26">
        <v>-10.85</v>
      </c>
      <c r="AN46" s="26">
        <v>-6.4249999999999998</v>
      </c>
      <c r="AO46" s="26">
        <v>-15.5</v>
      </c>
      <c r="AP46" s="26">
        <v>-11</v>
      </c>
      <c r="AQ46" s="26">
        <v>-6.2</v>
      </c>
      <c r="AR46" s="26">
        <v>-15.675000000000001</v>
      </c>
      <c r="AS46" s="26">
        <v>-9.25</v>
      </c>
      <c r="AT46" s="26">
        <v>-5.35</v>
      </c>
      <c r="AU46" s="26">
        <v>-15.725</v>
      </c>
      <c r="AV46" s="26">
        <v>-9</v>
      </c>
      <c r="AW46" s="26">
        <v>-4.8250000000000002</v>
      </c>
      <c r="AX46" s="26">
        <v>-15.3</v>
      </c>
      <c r="AY46" s="26">
        <v>-10.35</v>
      </c>
      <c r="AZ46" s="26">
        <v>-5.9249999999999998</v>
      </c>
      <c r="BA46" s="26">
        <v>-15.275</v>
      </c>
      <c r="BB46" s="26">
        <v>-10.4</v>
      </c>
      <c r="BC46" s="26">
        <v>-5.9249999999999998</v>
      </c>
      <c r="BD46" s="26">
        <v>-16.05</v>
      </c>
      <c r="BE46" s="26">
        <v>-9.4499999999999993</v>
      </c>
      <c r="BF46" s="26">
        <v>-5</v>
      </c>
      <c r="BG46" s="26">
        <v>-15.475</v>
      </c>
      <c r="BH46" s="26">
        <v>-10.35</v>
      </c>
      <c r="BI46" s="26">
        <v>-5.8250000000000002</v>
      </c>
      <c r="BJ46" s="26">
        <v>-16.725000000000001</v>
      </c>
      <c r="BK46" s="26">
        <v>-11.2</v>
      </c>
      <c r="BL46" s="26">
        <v>-6.125</v>
      </c>
      <c r="BM46" s="26">
        <v>-16.2</v>
      </c>
      <c r="BN46" s="26">
        <v>-10.95</v>
      </c>
      <c r="BO46" s="26">
        <v>-6.05</v>
      </c>
      <c r="BP46" s="26">
        <v>-19.274999999999999</v>
      </c>
      <c r="BQ46" s="26">
        <v>-14.7</v>
      </c>
      <c r="BR46" s="26">
        <v>-10.15</v>
      </c>
      <c r="BS46" s="26">
        <v>-18.3</v>
      </c>
      <c r="BT46" s="26">
        <v>-14.05</v>
      </c>
      <c r="BU46" s="26">
        <v>-9.0500000000000007</v>
      </c>
      <c r="BV46" s="26">
        <v>-18.3</v>
      </c>
      <c r="BW46" s="26">
        <v>-14.3</v>
      </c>
      <c r="BX46" s="26">
        <v>-8.4</v>
      </c>
      <c r="BY46" s="26">
        <v>-18.925000000000001</v>
      </c>
      <c r="BZ46" s="26">
        <v>-14.35</v>
      </c>
      <c r="CA46" s="26">
        <v>-8.5500000000000007</v>
      </c>
      <c r="CB46" s="26">
        <v>-19.95</v>
      </c>
      <c r="CC46" s="26">
        <v>-14.15</v>
      </c>
      <c r="CD46" s="26">
        <v>-8.8249999999999993</v>
      </c>
      <c r="CE46" s="26">
        <v>-17.324999999999999</v>
      </c>
      <c r="CF46" s="26">
        <v>-12.5</v>
      </c>
      <c r="CG46" s="26">
        <v>-7.1</v>
      </c>
      <c r="CH46" s="26">
        <v>-18.75</v>
      </c>
      <c r="CI46" s="26">
        <v>-13.2</v>
      </c>
      <c r="CJ46" s="26">
        <v>-8.0749999999999993</v>
      </c>
    </row>
    <row r="47" spans="1:88" x14ac:dyDescent="0.3">
      <c r="A47" t="s">
        <v>163</v>
      </c>
      <c r="B47" s="26">
        <v>-19.774999999999999</v>
      </c>
      <c r="C47" s="26">
        <v>-14.1</v>
      </c>
      <c r="D47" s="26">
        <v>-10</v>
      </c>
      <c r="E47" s="26">
        <v>-19.2</v>
      </c>
      <c r="F47" s="26">
        <v>-14.05</v>
      </c>
      <c r="G47" s="26">
        <v>-8.9</v>
      </c>
      <c r="H47" s="26">
        <v>-18.649999999999999</v>
      </c>
      <c r="I47" s="26">
        <v>-13.85</v>
      </c>
      <c r="J47" s="26">
        <v>-8.625</v>
      </c>
      <c r="K47" s="26">
        <v>-17.574999999999999</v>
      </c>
      <c r="L47" s="26">
        <v>-13.05</v>
      </c>
      <c r="M47" s="26">
        <v>-7.8250000000000002</v>
      </c>
      <c r="N47" s="26">
        <v>-17.675000000000001</v>
      </c>
      <c r="O47" s="26">
        <v>-12.95</v>
      </c>
      <c r="P47" s="26">
        <v>-7.5250000000000004</v>
      </c>
      <c r="Q47" s="26">
        <v>-18.05</v>
      </c>
      <c r="R47" s="26">
        <v>-13.65</v>
      </c>
      <c r="S47" s="26">
        <v>-8.5250000000000004</v>
      </c>
      <c r="T47" s="26">
        <v>-17.925000000000001</v>
      </c>
      <c r="U47" s="26">
        <v>-13.6</v>
      </c>
      <c r="V47" s="26">
        <v>-8.4250000000000007</v>
      </c>
      <c r="W47" s="26">
        <v>-17.725000000000001</v>
      </c>
      <c r="X47" s="26">
        <v>-13</v>
      </c>
      <c r="Y47" s="26">
        <v>-8.1</v>
      </c>
      <c r="Z47" s="26">
        <v>-17.574999999999999</v>
      </c>
      <c r="AA47" s="26">
        <v>-12.45</v>
      </c>
      <c r="AB47" s="26">
        <v>-8.0250000000000004</v>
      </c>
      <c r="AC47" s="26">
        <v>-16.574999999999999</v>
      </c>
      <c r="AD47" s="26">
        <v>-10.45</v>
      </c>
      <c r="AE47" s="26">
        <v>-6.35</v>
      </c>
      <c r="AF47" s="26">
        <v>-16.55</v>
      </c>
      <c r="AG47" s="26">
        <v>-10.3</v>
      </c>
      <c r="AH47" s="26">
        <v>-6.35</v>
      </c>
      <c r="AI47" s="26">
        <v>-16.600000000000001</v>
      </c>
      <c r="AJ47" s="26">
        <v>-10.15</v>
      </c>
      <c r="AK47" s="26">
        <v>-6.4749999999999996</v>
      </c>
      <c r="AL47" s="26">
        <v>-16.600000000000001</v>
      </c>
      <c r="AM47" s="26">
        <v>-10.1</v>
      </c>
      <c r="AN47" s="26">
        <v>-6.5250000000000004</v>
      </c>
      <c r="AO47" s="26">
        <v>-16.95</v>
      </c>
      <c r="AP47" s="26">
        <v>-10.3</v>
      </c>
      <c r="AQ47" s="26">
        <v>-6.6</v>
      </c>
      <c r="AR47" s="26">
        <v>-16.725000000000001</v>
      </c>
      <c r="AS47" s="26">
        <v>-8.85</v>
      </c>
      <c r="AT47" s="26">
        <v>-6.1</v>
      </c>
      <c r="AU47" s="26">
        <v>-16.675000000000001</v>
      </c>
      <c r="AV47" s="26">
        <v>-8.6</v>
      </c>
      <c r="AW47" s="26">
        <v>-5.35</v>
      </c>
      <c r="AX47" s="26">
        <v>-16.725000000000001</v>
      </c>
      <c r="AY47" s="26">
        <v>-9.85</v>
      </c>
      <c r="AZ47" s="26">
        <v>-6.1</v>
      </c>
      <c r="BA47" s="26">
        <v>-16.75</v>
      </c>
      <c r="BB47" s="26">
        <v>-9.8000000000000007</v>
      </c>
      <c r="BC47" s="26">
        <v>-6.1</v>
      </c>
      <c r="BD47" s="26">
        <v>-17.600000000000001</v>
      </c>
      <c r="BE47" s="26">
        <v>-8.6999999999999993</v>
      </c>
      <c r="BF47" s="26">
        <v>-4.4249999999999998</v>
      </c>
      <c r="BG47" s="26">
        <v>-16.875</v>
      </c>
      <c r="BH47" s="26">
        <v>-9.4</v>
      </c>
      <c r="BI47" s="26">
        <v>-5.7249999999999996</v>
      </c>
      <c r="BJ47" s="26">
        <v>-17.649999999999999</v>
      </c>
      <c r="BK47" s="26">
        <v>-9.8000000000000007</v>
      </c>
      <c r="BL47" s="26">
        <v>-5.5750000000000002</v>
      </c>
      <c r="BM47" s="26">
        <v>-17.024999999999999</v>
      </c>
      <c r="BN47" s="26">
        <v>-9.6</v>
      </c>
      <c r="BO47" s="26">
        <v>-5.75</v>
      </c>
      <c r="BP47" s="26">
        <v>-19.375</v>
      </c>
      <c r="BQ47" s="26">
        <v>-13.7</v>
      </c>
      <c r="BR47" s="26">
        <v>-9.5500000000000007</v>
      </c>
      <c r="BS47" s="26">
        <v>-20</v>
      </c>
      <c r="BT47" s="26">
        <v>-14.85</v>
      </c>
      <c r="BU47" s="26">
        <v>-8.75</v>
      </c>
      <c r="BV47" s="26">
        <v>-20.2</v>
      </c>
      <c r="BW47" s="26">
        <v>-14.6</v>
      </c>
      <c r="BX47" s="26">
        <v>-8.9250000000000007</v>
      </c>
      <c r="BY47" s="26">
        <v>-20.7</v>
      </c>
      <c r="BZ47" s="26">
        <v>-14.6</v>
      </c>
      <c r="CA47" s="26">
        <v>-8.625</v>
      </c>
      <c r="CB47" s="26">
        <v>-20.725000000000001</v>
      </c>
      <c r="CC47" s="26">
        <v>-14.8</v>
      </c>
      <c r="CD47" s="26">
        <v>-8.375</v>
      </c>
      <c r="CE47" s="26">
        <v>-17.774999999999999</v>
      </c>
      <c r="CF47" s="26">
        <v>-11.5</v>
      </c>
      <c r="CG47" s="26">
        <v>-6.7750000000000004</v>
      </c>
      <c r="CH47" s="26">
        <v>-19.425000000000001</v>
      </c>
      <c r="CI47" s="26">
        <v>-13.05</v>
      </c>
      <c r="CJ47" s="26">
        <v>-7.7249999999999996</v>
      </c>
    </row>
    <row r="48" spans="1:88" x14ac:dyDescent="0.3">
      <c r="A48" t="s">
        <v>164</v>
      </c>
      <c r="B48" s="26">
        <v>-19.100000000000001</v>
      </c>
      <c r="C48" s="26">
        <v>-15.45</v>
      </c>
      <c r="D48" s="26">
        <v>-10.050000000000001</v>
      </c>
      <c r="E48" s="26">
        <v>-19.399999999999999</v>
      </c>
      <c r="F48" s="26">
        <v>-14.65</v>
      </c>
      <c r="G48" s="26">
        <v>-9.3249999999999993</v>
      </c>
      <c r="H48" s="26">
        <v>-19.024999999999999</v>
      </c>
      <c r="I48" s="26">
        <v>-14.35</v>
      </c>
      <c r="J48" s="26">
        <v>-9.6999999999999993</v>
      </c>
      <c r="K48" s="26">
        <v>-17.975000000000001</v>
      </c>
      <c r="L48" s="26">
        <v>-13.7</v>
      </c>
      <c r="M48" s="26">
        <v>-8.25</v>
      </c>
      <c r="N48" s="26">
        <v>-18.05</v>
      </c>
      <c r="O48" s="26">
        <v>-13.55</v>
      </c>
      <c r="P48" s="26">
        <v>-8.5749999999999993</v>
      </c>
      <c r="Q48" s="26">
        <v>-18.574999999999999</v>
      </c>
      <c r="R48" s="26">
        <v>-14.05</v>
      </c>
      <c r="S48" s="26">
        <v>-8.9749999999999996</v>
      </c>
      <c r="T48" s="26">
        <v>-18.600000000000001</v>
      </c>
      <c r="U48" s="26">
        <v>-14.1</v>
      </c>
      <c r="V48" s="26">
        <v>-8.9749999999999996</v>
      </c>
      <c r="W48" s="26">
        <v>-18.3</v>
      </c>
      <c r="X48" s="26">
        <v>-13.55</v>
      </c>
      <c r="Y48" s="26">
        <v>-8.9250000000000007</v>
      </c>
      <c r="Z48" s="26">
        <v>-18.600000000000001</v>
      </c>
      <c r="AA48" s="26">
        <v>-13.9</v>
      </c>
      <c r="AB48" s="26">
        <v>-8.75</v>
      </c>
      <c r="AC48" s="26">
        <v>-16.774999999999999</v>
      </c>
      <c r="AD48" s="26">
        <v>-12</v>
      </c>
      <c r="AE48" s="26">
        <v>-6.2750000000000004</v>
      </c>
      <c r="AF48" s="26">
        <v>-16.574999999999999</v>
      </c>
      <c r="AG48" s="26">
        <v>-11.8</v>
      </c>
      <c r="AH48" s="26">
        <v>-6.1</v>
      </c>
      <c r="AI48" s="26">
        <v>-16.5</v>
      </c>
      <c r="AJ48" s="26">
        <v>-11.65</v>
      </c>
      <c r="AK48" s="26">
        <v>-5.625</v>
      </c>
      <c r="AL48" s="26">
        <v>-16.5</v>
      </c>
      <c r="AM48" s="26">
        <v>-11.55</v>
      </c>
      <c r="AN48" s="26">
        <v>-5.55</v>
      </c>
      <c r="AO48" s="26">
        <v>-16.600000000000001</v>
      </c>
      <c r="AP48" s="26">
        <v>-11.85</v>
      </c>
      <c r="AQ48" s="26">
        <v>-5.55</v>
      </c>
      <c r="AR48" s="26">
        <v>-16.5</v>
      </c>
      <c r="AS48" s="26">
        <v>-10.25</v>
      </c>
      <c r="AT48" s="26">
        <v>-4.55</v>
      </c>
      <c r="AU48" s="26">
        <v>-16.375</v>
      </c>
      <c r="AV48" s="26">
        <v>-10</v>
      </c>
      <c r="AW48" s="26">
        <v>-4.25</v>
      </c>
      <c r="AX48" s="26">
        <v>-16.600000000000001</v>
      </c>
      <c r="AY48" s="26">
        <v>-11.35</v>
      </c>
      <c r="AZ48" s="26">
        <v>-5.2249999999999996</v>
      </c>
      <c r="BA48" s="26">
        <v>-16.600000000000001</v>
      </c>
      <c r="BB48" s="26">
        <v>-11.35</v>
      </c>
      <c r="BC48" s="26">
        <v>-5.25</v>
      </c>
      <c r="BD48" s="26">
        <v>-16.625</v>
      </c>
      <c r="BE48" s="26">
        <v>-10.85</v>
      </c>
      <c r="BF48" s="26">
        <v>-4.4749999999999996</v>
      </c>
      <c r="BG48" s="26">
        <v>-16.649999999999999</v>
      </c>
      <c r="BH48" s="26">
        <v>-11.3</v>
      </c>
      <c r="BI48" s="26">
        <v>-4.95</v>
      </c>
      <c r="BJ48" s="26">
        <v>-17.024999999999999</v>
      </c>
      <c r="BK48" s="26">
        <v>-11.4</v>
      </c>
      <c r="BL48" s="26">
        <v>-6.0250000000000004</v>
      </c>
      <c r="BM48" s="26">
        <v>-16.925000000000001</v>
      </c>
      <c r="BN48" s="26">
        <v>-11.55</v>
      </c>
      <c r="BO48" s="26">
        <v>-5.75</v>
      </c>
      <c r="BP48" s="26">
        <v>-19.375</v>
      </c>
      <c r="BQ48" s="26">
        <v>-15.25</v>
      </c>
      <c r="BR48" s="26">
        <v>-9.8000000000000007</v>
      </c>
      <c r="BS48" s="26">
        <v>-20.175000000000001</v>
      </c>
      <c r="BT48" s="26">
        <v>-14.95</v>
      </c>
      <c r="BU48" s="26">
        <v>-9.3000000000000007</v>
      </c>
      <c r="BV48" s="26">
        <v>-20.524999999999999</v>
      </c>
      <c r="BW48" s="26">
        <v>-14.8</v>
      </c>
      <c r="BX48" s="26">
        <v>-8.7750000000000004</v>
      </c>
      <c r="BY48" s="26">
        <v>-20.6</v>
      </c>
      <c r="BZ48" s="26">
        <v>-15.2</v>
      </c>
      <c r="CA48" s="26">
        <v>-9.375</v>
      </c>
      <c r="CB48" s="26">
        <v>-20.55</v>
      </c>
      <c r="CC48" s="26">
        <v>-15.1</v>
      </c>
      <c r="CD48" s="26">
        <v>-9.8000000000000007</v>
      </c>
      <c r="CE48" s="26">
        <v>-18.324999999999999</v>
      </c>
      <c r="CF48" s="26">
        <v>-12.35</v>
      </c>
      <c r="CG48" s="26">
        <v>-7.5</v>
      </c>
      <c r="CH48" s="26">
        <v>-19.574999999999999</v>
      </c>
      <c r="CI48" s="26">
        <v>-13.7</v>
      </c>
      <c r="CJ48" s="26">
        <v>-8.25</v>
      </c>
    </row>
    <row r="49" spans="1:88" x14ac:dyDescent="0.3">
      <c r="A49" t="s">
        <v>165</v>
      </c>
      <c r="B49" s="26">
        <v>-19.824999999999999</v>
      </c>
      <c r="C49" s="26">
        <v>-13.4</v>
      </c>
      <c r="D49" s="26">
        <v>-10.775</v>
      </c>
      <c r="E49" s="26">
        <v>-19.024999999999999</v>
      </c>
      <c r="F49" s="26">
        <v>-12.6</v>
      </c>
      <c r="G49" s="26">
        <v>-9.875</v>
      </c>
      <c r="H49" s="26">
        <v>-18.649999999999999</v>
      </c>
      <c r="I49" s="26">
        <v>-12.6</v>
      </c>
      <c r="J49" s="26">
        <v>-9.8000000000000007</v>
      </c>
      <c r="K49" s="26">
        <v>-18.324999999999999</v>
      </c>
      <c r="L49" s="26">
        <v>-12.7</v>
      </c>
      <c r="M49" s="26">
        <v>-8.3249999999999993</v>
      </c>
      <c r="N49" s="26">
        <v>-18.524999999999999</v>
      </c>
      <c r="O49" s="26">
        <v>-12.65</v>
      </c>
      <c r="P49" s="26">
        <v>-8.2750000000000004</v>
      </c>
      <c r="Q49" s="26">
        <v>-18.824999999999999</v>
      </c>
      <c r="R49" s="26">
        <v>-12.6</v>
      </c>
      <c r="S49" s="26">
        <v>-8.8249999999999993</v>
      </c>
      <c r="T49" s="26">
        <v>-18.75</v>
      </c>
      <c r="U49" s="26">
        <v>-12.55</v>
      </c>
      <c r="V49" s="26">
        <v>-8.8000000000000007</v>
      </c>
      <c r="W49" s="26">
        <v>-18.625</v>
      </c>
      <c r="X49" s="26">
        <v>-12.8</v>
      </c>
      <c r="Y49" s="26">
        <v>-8.6</v>
      </c>
      <c r="Z49" s="26">
        <v>-19.375</v>
      </c>
      <c r="AA49" s="26">
        <v>-13.45</v>
      </c>
      <c r="AB49" s="26">
        <v>-8</v>
      </c>
      <c r="AC49" s="26">
        <v>-16.875</v>
      </c>
      <c r="AD49" s="26">
        <v>-10.55</v>
      </c>
      <c r="AE49" s="26">
        <v>-6.6749999999999998</v>
      </c>
      <c r="AF49" s="26">
        <v>-16.75</v>
      </c>
      <c r="AG49" s="26">
        <v>-10.4</v>
      </c>
      <c r="AH49" s="26">
        <v>-6.5750000000000002</v>
      </c>
      <c r="AI49" s="26">
        <v>-16.774999999999999</v>
      </c>
      <c r="AJ49" s="26">
        <v>-10</v>
      </c>
      <c r="AK49" s="26">
        <v>-6.2750000000000004</v>
      </c>
      <c r="AL49" s="26">
        <v>-16.774999999999999</v>
      </c>
      <c r="AM49" s="26">
        <v>-9.9</v>
      </c>
      <c r="AN49" s="26">
        <v>-6.2750000000000004</v>
      </c>
      <c r="AO49" s="26">
        <v>-17.25</v>
      </c>
      <c r="AP49" s="26">
        <v>-9.85</v>
      </c>
      <c r="AQ49" s="26">
        <v>-5.9749999999999996</v>
      </c>
      <c r="AR49" s="26">
        <v>-16.45</v>
      </c>
      <c r="AS49" s="26">
        <v>-8.8000000000000007</v>
      </c>
      <c r="AT49" s="26">
        <v>-5.0250000000000004</v>
      </c>
      <c r="AU49" s="26">
        <v>-16.725000000000001</v>
      </c>
      <c r="AV49" s="26">
        <v>-8.5</v>
      </c>
      <c r="AW49" s="26">
        <v>-4.5999999999999996</v>
      </c>
      <c r="AX49" s="26">
        <v>-17</v>
      </c>
      <c r="AY49" s="26">
        <v>-9.85</v>
      </c>
      <c r="AZ49" s="26">
        <v>-5.9249999999999998</v>
      </c>
      <c r="BA49" s="26">
        <v>-17.074999999999999</v>
      </c>
      <c r="BB49" s="26">
        <v>-9.9</v>
      </c>
      <c r="BC49" s="26">
        <v>-5.9249999999999998</v>
      </c>
      <c r="BD49" s="26">
        <v>-17.5</v>
      </c>
      <c r="BE49" s="26">
        <v>-9.4499999999999993</v>
      </c>
      <c r="BF49" s="26">
        <v>-4.1500000000000004</v>
      </c>
      <c r="BG49" s="26">
        <v>-17.125</v>
      </c>
      <c r="BH49" s="26">
        <v>-9.6999999999999993</v>
      </c>
      <c r="BI49" s="26">
        <v>-5.625</v>
      </c>
      <c r="BJ49" s="26">
        <v>-18.350000000000001</v>
      </c>
      <c r="BK49" s="26">
        <v>-10.1</v>
      </c>
      <c r="BL49" s="26">
        <v>-5.2</v>
      </c>
      <c r="BM49" s="26">
        <v>-17.850000000000001</v>
      </c>
      <c r="BN49" s="26">
        <v>-9.9</v>
      </c>
      <c r="BO49" s="26">
        <v>-5.2750000000000004</v>
      </c>
      <c r="BP49" s="26">
        <v>-19.8</v>
      </c>
      <c r="BQ49" s="26">
        <v>-13.8</v>
      </c>
      <c r="BR49" s="26">
        <v>-9.4250000000000007</v>
      </c>
      <c r="BS49" s="26">
        <v>-19.3</v>
      </c>
      <c r="BT49" s="26">
        <v>-14.05</v>
      </c>
      <c r="BU49" s="26">
        <v>-8.6</v>
      </c>
      <c r="BV49" s="26">
        <v>-19.850000000000001</v>
      </c>
      <c r="BW49" s="26">
        <v>-14.6</v>
      </c>
      <c r="BX49" s="26">
        <v>-8.7249999999999996</v>
      </c>
      <c r="BY49" s="26">
        <v>-20.074999999999999</v>
      </c>
      <c r="BZ49" s="26">
        <v>-15.6</v>
      </c>
      <c r="CA49" s="26">
        <v>-8.5500000000000007</v>
      </c>
      <c r="CB49" s="26">
        <v>-20.7</v>
      </c>
      <c r="CC49" s="26">
        <v>-16.5</v>
      </c>
      <c r="CD49" s="26">
        <v>-9.125</v>
      </c>
      <c r="CE49" s="26">
        <v>-18.95</v>
      </c>
      <c r="CF49" s="26">
        <v>-12.05</v>
      </c>
      <c r="CG49" s="26">
        <v>-6.45</v>
      </c>
      <c r="CH49" s="26">
        <v>-20</v>
      </c>
      <c r="CI49" s="26">
        <v>-14.3</v>
      </c>
      <c r="CJ49" s="26">
        <v>-7.5750000000000002</v>
      </c>
    </row>
    <row r="50" spans="1:88" x14ac:dyDescent="0.3">
      <c r="A50" t="s">
        <v>84</v>
      </c>
      <c r="B50" s="26">
        <v>-18.824999999999999</v>
      </c>
      <c r="C50" s="26">
        <v>-13.3</v>
      </c>
      <c r="D50" s="26">
        <v>-8.5</v>
      </c>
      <c r="E50" s="26">
        <v>-18.100000000000001</v>
      </c>
      <c r="F50" s="26">
        <v>-12.05</v>
      </c>
      <c r="G50" s="26">
        <v>-7.9</v>
      </c>
      <c r="H50" s="26">
        <v>-18.55</v>
      </c>
      <c r="I50" s="26">
        <v>-11.75</v>
      </c>
      <c r="J50" s="26">
        <v>-7.9249999999999998</v>
      </c>
      <c r="K50" s="26">
        <v>-17.725000000000001</v>
      </c>
      <c r="L50" s="26">
        <v>-11.35</v>
      </c>
      <c r="M50" s="26">
        <v>-6.9</v>
      </c>
      <c r="N50" s="26">
        <v>-18.024999999999999</v>
      </c>
      <c r="O50" s="26">
        <v>-11.6</v>
      </c>
      <c r="P50" s="26">
        <v>-7.0250000000000004</v>
      </c>
      <c r="Q50" s="26">
        <v>-18.574999999999999</v>
      </c>
      <c r="R50" s="26">
        <v>-11.6</v>
      </c>
      <c r="S50" s="26">
        <v>-7.85</v>
      </c>
      <c r="T50" s="26">
        <v>-18.574999999999999</v>
      </c>
      <c r="U50" s="26">
        <v>-11.6</v>
      </c>
      <c r="V50" s="26">
        <v>-7.9249999999999998</v>
      </c>
      <c r="W50" s="26">
        <v>-18.574999999999999</v>
      </c>
      <c r="X50" s="26">
        <v>-11.8</v>
      </c>
      <c r="Y50" s="26">
        <v>-7.8</v>
      </c>
      <c r="Z50" s="26">
        <v>-17.875</v>
      </c>
      <c r="AA50" s="26">
        <v>-11.7</v>
      </c>
      <c r="AB50" s="26">
        <v>-7.8250000000000002</v>
      </c>
      <c r="AC50" s="26">
        <v>-15.475</v>
      </c>
      <c r="AD50" s="26">
        <v>-9.85</v>
      </c>
      <c r="AE50" s="26">
        <v>-5.125</v>
      </c>
      <c r="AF50" s="26">
        <v>-15.475</v>
      </c>
      <c r="AG50" s="26">
        <v>-9.5500000000000007</v>
      </c>
      <c r="AH50" s="26">
        <v>-5.0250000000000004</v>
      </c>
      <c r="AI50" s="26">
        <v>-15.7</v>
      </c>
      <c r="AJ50" s="26">
        <v>-9.1999999999999993</v>
      </c>
      <c r="AK50" s="26">
        <v>-4.75</v>
      </c>
      <c r="AL50" s="26">
        <v>-15.725</v>
      </c>
      <c r="AM50" s="26">
        <v>-9.15</v>
      </c>
      <c r="AN50" s="26">
        <v>-4.6749999999999998</v>
      </c>
      <c r="AO50" s="26">
        <v>-16</v>
      </c>
      <c r="AP50" s="26">
        <v>-9.3000000000000007</v>
      </c>
      <c r="AQ50" s="26">
        <v>-4.3499999999999996</v>
      </c>
      <c r="AR50" s="26">
        <v>-15.175000000000001</v>
      </c>
      <c r="AS50" s="26">
        <v>-7.5</v>
      </c>
      <c r="AT50" s="26">
        <v>-3.6</v>
      </c>
      <c r="AU50" s="26">
        <v>-14.525</v>
      </c>
      <c r="AV50" s="26">
        <v>-7.55</v>
      </c>
      <c r="AW50" s="26">
        <v>-3.3</v>
      </c>
      <c r="AX50" s="26">
        <v>-15.475</v>
      </c>
      <c r="AY50" s="26">
        <v>-9.0500000000000007</v>
      </c>
      <c r="AZ50" s="26">
        <v>-4.0750000000000002</v>
      </c>
      <c r="BA50" s="26">
        <v>-15.525</v>
      </c>
      <c r="BB50" s="26">
        <v>-9.15</v>
      </c>
      <c r="BC50" s="26">
        <v>-4.05</v>
      </c>
      <c r="BD50" s="26">
        <v>-14.375</v>
      </c>
      <c r="BE50" s="26">
        <v>-8.35</v>
      </c>
      <c r="BF50" s="26">
        <v>-3.2</v>
      </c>
      <c r="BG50" s="26">
        <v>-15.475</v>
      </c>
      <c r="BH50" s="26">
        <v>-9.25</v>
      </c>
      <c r="BI50" s="26">
        <v>-3.95</v>
      </c>
      <c r="BJ50" s="26">
        <v>-15.525</v>
      </c>
      <c r="BK50" s="26">
        <v>-9.65</v>
      </c>
      <c r="BL50" s="26">
        <v>-4.3250000000000002</v>
      </c>
      <c r="BM50" s="26">
        <v>-15.525</v>
      </c>
      <c r="BN50" s="26">
        <v>-9.5</v>
      </c>
      <c r="BO50" s="26">
        <v>-4.5250000000000004</v>
      </c>
      <c r="BP50" s="26">
        <v>-19.45</v>
      </c>
      <c r="BQ50" s="26">
        <v>-12.95</v>
      </c>
      <c r="BR50" s="26">
        <v>-8.3249999999999993</v>
      </c>
      <c r="BS50" s="26">
        <v>-18.3</v>
      </c>
      <c r="BT50" s="26">
        <v>-13.05</v>
      </c>
      <c r="BU50" s="26">
        <v>-8.0749999999999993</v>
      </c>
      <c r="BV50" s="26">
        <v>-18.649999999999999</v>
      </c>
      <c r="BW50" s="26">
        <v>-13.3</v>
      </c>
      <c r="BX50" s="26">
        <v>-8.3000000000000007</v>
      </c>
      <c r="BY50" s="26">
        <v>-19.649999999999999</v>
      </c>
      <c r="BZ50" s="26">
        <v>-12.8</v>
      </c>
      <c r="CA50" s="26">
        <v>-8.6750000000000007</v>
      </c>
      <c r="CB50" s="26">
        <v>-20.5</v>
      </c>
      <c r="CC50" s="26">
        <v>-12.9</v>
      </c>
      <c r="CD50" s="26">
        <v>-8.65</v>
      </c>
      <c r="CE50" s="26">
        <v>-16.850000000000001</v>
      </c>
      <c r="CF50" s="26">
        <v>-10.4</v>
      </c>
      <c r="CG50" s="26">
        <v>-6.125</v>
      </c>
      <c r="CH50" s="26">
        <v>-18.55</v>
      </c>
      <c r="CI50" s="26">
        <v>-11.55</v>
      </c>
      <c r="CJ50" s="26">
        <v>-7.3</v>
      </c>
    </row>
    <row r="51" spans="1:88" x14ac:dyDescent="0.3">
      <c r="A51" t="s">
        <v>166</v>
      </c>
      <c r="B51" s="26">
        <v>-19.899999999999999</v>
      </c>
      <c r="C51" s="26">
        <v>-13.1</v>
      </c>
      <c r="D51" s="26">
        <v>-9.5749999999999993</v>
      </c>
      <c r="E51" s="26">
        <v>-19.600000000000001</v>
      </c>
      <c r="F51" s="26">
        <v>-11.85</v>
      </c>
      <c r="G51" s="26">
        <v>-8.6999999999999993</v>
      </c>
      <c r="H51" s="26">
        <v>-19.149999999999999</v>
      </c>
      <c r="I51" s="26">
        <v>-11.55</v>
      </c>
      <c r="J51" s="26">
        <v>-8.4250000000000007</v>
      </c>
      <c r="K51" s="26">
        <v>-18.475000000000001</v>
      </c>
      <c r="L51" s="26">
        <v>-10.050000000000001</v>
      </c>
      <c r="M51" s="26">
        <v>-6.5750000000000002</v>
      </c>
      <c r="N51" s="26">
        <v>-18.475000000000001</v>
      </c>
      <c r="O51" s="26">
        <v>-10.199999999999999</v>
      </c>
      <c r="P51" s="26">
        <v>-6.5</v>
      </c>
      <c r="Q51" s="26">
        <v>-18.774999999999999</v>
      </c>
      <c r="R51" s="26">
        <v>-11.15</v>
      </c>
      <c r="S51" s="26">
        <v>-7.7750000000000004</v>
      </c>
      <c r="T51" s="26">
        <v>-18.8</v>
      </c>
      <c r="U51" s="26">
        <v>-11.15</v>
      </c>
      <c r="V51" s="26">
        <v>-7.7</v>
      </c>
      <c r="W51" s="26">
        <v>-18.95</v>
      </c>
      <c r="X51" s="26">
        <v>-11.5</v>
      </c>
      <c r="Y51" s="26">
        <v>-7.8250000000000002</v>
      </c>
      <c r="Z51" s="26">
        <v>-18.824999999999999</v>
      </c>
      <c r="AA51" s="26">
        <v>-11.05</v>
      </c>
      <c r="AB51" s="26">
        <v>-7.0250000000000004</v>
      </c>
      <c r="AC51" s="26">
        <v>-15.875</v>
      </c>
      <c r="AD51" s="26">
        <v>-9.1999999999999993</v>
      </c>
      <c r="AE51" s="26">
        <v>-5.7249999999999996</v>
      </c>
      <c r="AF51" s="26">
        <v>-16.05</v>
      </c>
      <c r="AG51" s="26">
        <v>-9</v>
      </c>
      <c r="AH51" s="26">
        <v>-5.6</v>
      </c>
      <c r="AI51" s="26">
        <v>-16.375</v>
      </c>
      <c r="AJ51" s="26">
        <v>-8.6</v>
      </c>
      <c r="AK51" s="26">
        <v>-5.35</v>
      </c>
      <c r="AL51" s="26">
        <v>-16.350000000000001</v>
      </c>
      <c r="AM51" s="26">
        <v>-8.5</v>
      </c>
      <c r="AN51" s="26">
        <v>-5.25</v>
      </c>
      <c r="AO51" s="26">
        <v>-16.8</v>
      </c>
      <c r="AP51" s="26">
        <v>-8.4499999999999993</v>
      </c>
      <c r="AQ51" s="26">
        <v>-5</v>
      </c>
      <c r="AR51" s="26">
        <v>-15.525</v>
      </c>
      <c r="AS51" s="26">
        <v>-7.85</v>
      </c>
      <c r="AT51" s="26">
        <v>-4.4000000000000004</v>
      </c>
      <c r="AU51" s="26">
        <v>-15.125</v>
      </c>
      <c r="AV51" s="26">
        <v>-7.5</v>
      </c>
      <c r="AW51" s="26">
        <v>-3.9</v>
      </c>
      <c r="AX51" s="26">
        <v>-16.649999999999999</v>
      </c>
      <c r="AY51" s="26">
        <v>-8.1999999999999993</v>
      </c>
      <c r="AZ51" s="26">
        <v>-4.625</v>
      </c>
      <c r="BA51" s="26">
        <v>-16.75</v>
      </c>
      <c r="BB51" s="26">
        <v>-8.15</v>
      </c>
      <c r="BC51" s="26">
        <v>-4.625</v>
      </c>
      <c r="BD51" s="26">
        <v>-15.125</v>
      </c>
      <c r="BE51" s="26">
        <v>-7.65</v>
      </c>
      <c r="BF51" s="26">
        <v>-3.5249999999999999</v>
      </c>
      <c r="BG51" s="26">
        <v>-16.574999999999999</v>
      </c>
      <c r="BH51" s="26">
        <v>-8.0500000000000007</v>
      </c>
      <c r="BI51" s="26">
        <v>-4.5</v>
      </c>
      <c r="BJ51" s="26">
        <v>-16.7</v>
      </c>
      <c r="BK51" s="26">
        <v>-8.6999999999999993</v>
      </c>
      <c r="BL51" s="26">
        <v>-4.3250000000000002</v>
      </c>
      <c r="BM51" s="26">
        <v>-16.850000000000001</v>
      </c>
      <c r="BN51" s="26">
        <v>-8.5</v>
      </c>
      <c r="BO51" s="26">
        <v>-4.5999999999999996</v>
      </c>
      <c r="BP51" s="26">
        <v>-19.5</v>
      </c>
      <c r="BQ51" s="26">
        <v>-12.6</v>
      </c>
      <c r="BR51" s="26">
        <v>-9.1999999999999993</v>
      </c>
      <c r="BS51" s="26">
        <v>-19.125</v>
      </c>
      <c r="BT51" s="26">
        <v>-12.25</v>
      </c>
      <c r="BU51" s="26">
        <v>-8.4250000000000007</v>
      </c>
      <c r="BV51" s="26">
        <v>-19.350000000000001</v>
      </c>
      <c r="BW51" s="26">
        <v>-11.7</v>
      </c>
      <c r="BX51" s="26">
        <v>-8.3249999999999993</v>
      </c>
      <c r="BY51" s="26">
        <v>-19.95</v>
      </c>
      <c r="BZ51" s="26">
        <v>-11.65</v>
      </c>
      <c r="CA51" s="26">
        <v>-8.0250000000000004</v>
      </c>
      <c r="CB51" s="26">
        <v>-20.074999999999999</v>
      </c>
      <c r="CC51" s="26">
        <v>-12.3</v>
      </c>
      <c r="CD51" s="26">
        <v>-6.95</v>
      </c>
      <c r="CE51" s="26">
        <v>-17.324999999999999</v>
      </c>
      <c r="CF51" s="26">
        <v>-10.050000000000001</v>
      </c>
      <c r="CG51" s="26">
        <v>-5.4749999999999996</v>
      </c>
      <c r="CH51" s="26">
        <v>-18.149999999999999</v>
      </c>
      <c r="CI51" s="26">
        <v>-11.85</v>
      </c>
      <c r="CJ51" s="26">
        <v>-6.35</v>
      </c>
    </row>
    <row r="52" spans="1:88" x14ac:dyDescent="0.3">
      <c r="A52" t="s">
        <v>167</v>
      </c>
      <c r="B52" s="26">
        <v>-21.774999999999999</v>
      </c>
      <c r="C52" s="26">
        <v>-15</v>
      </c>
      <c r="D52" s="26">
        <v>-10.225</v>
      </c>
      <c r="E52" s="26">
        <v>-20.824999999999999</v>
      </c>
      <c r="F52" s="26">
        <v>-13.9</v>
      </c>
      <c r="G52" s="26">
        <v>-9.4250000000000007</v>
      </c>
      <c r="H52" s="26">
        <v>-20.824999999999999</v>
      </c>
      <c r="I52" s="26">
        <v>-13.45</v>
      </c>
      <c r="J52" s="26">
        <v>-9.3249999999999993</v>
      </c>
      <c r="K52" s="26">
        <v>-19.100000000000001</v>
      </c>
      <c r="L52" s="26">
        <v>-13.1</v>
      </c>
      <c r="M52" s="26">
        <v>-7.8250000000000002</v>
      </c>
      <c r="N52" s="26">
        <v>-19</v>
      </c>
      <c r="O52" s="26">
        <v>-13.35</v>
      </c>
      <c r="P52" s="26">
        <v>-7.8</v>
      </c>
      <c r="Q52" s="26">
        <v>-20.2</v>
      </c>
      <c r="R52" s="26">
        <v>-13.25</v>
      </c>
      <c r="S52" s="26">
        <v>-8.75</v>
      </c>
      <c r="T52" s="26">
        <v>-20.100000000000001</v>
      </c>
      <c r="U52" s="26">
        <v>-13.3</v>
      </c>
      <c r="V52" s="26">
        <v>-8.6750000000000007</v>
      </c>
      <c r="W52" s="26">
        <v>-19.524999999999999</v>
      </c>
      <c r="X52" s="26">
        <v>-13.7</v>
      </c>
      <c r="Y52" s="26">
        <v>-8.8000000000000007</v>
      </c>
      <c r="Z52" s="26">
        <v>-19.850000000000001</v>
      </c>
      <c r="AA52" s="26">
        <v>-13.5</v>
      </c>
      <c r="AB52" s="26">
        <v>-9.1</v>
      </c>
      <c r="AC52" s="26">
        <v>-18.600000000000001</v>
      </c>
      <c r="AD52" s="26">
        <v>-11.5</v>
      </c>
      <c r="AE52" s="26">
        <v>-5.9</v>
      </c>
      <c r="AF52" s="26">
        <v>-18.5</v>
      </c>
      <c r="AG52" s="26">
        <v>-11.4</v>
      </c>
      <c r="AH52" s="26">
        <v>-5.7249999999999996</v>
      </c>
      <c r="AI52" s="26">
        <v>-18.3</v>
      </c>
      <c r="AJ52" s="26">
        <v>-11.4</v>
      </c>
      <c r="AK52" s="26">
        <v>-5.35</v>
      </c>
      <c r="AL52" s="26">
        <v>-18.225000000000001</v>
      </c>
      <c r="AM52" s="26">
        <v>-11.45</v>
      </c>
      <c r="AN52" s="26">
        <v>-5.35</v>
      </c>
      <c r="AO52" s="26">
        <v>-18</v>
      </c>
      <c r="AP52" s="26">
        <v>-11.85</v>
      </c>
      <c r="AQ52" s="26">
        <v>-5.5250000000000004</v>
      </c>
      <c r="AR52" s="26">
        <v>-16.774999999999999</v>
      </c>
      <c r="AS52" s="26">
        <v>-10.55</v>
      </c>
      <c r="AT52" s="26">
        <v>-4.0999999999999996</v>
      </c>
      <c r="AU52" s="26">
        <v>-16.649999999999999</v>
      </c>
      <c r="AV52" s="26">
        <v>-10.25</v>
      </c>
      <c r="AW52" s="26">
        <v>-4</v>
      </c>
      <c r="AX52" s="26">
        <v>-17.5</v>
      </c>
      <c r="AY52" s="26">
        <v>-11.55</v>
      </c>
      <c r="AZ52" s="26">
        <v>-5.3250000000000002</v>
      </c>
      <c r="BA52" s="26">
        <v>-17.475000000000001</v>
      </c>
      <c r="BB52" s="26">
        <v>-11.5</v>
      </c>
      <c r="BC52" s="26">
        <v>-5.3</v>
      </c>
      <c r="BD52" s="26">
        <v>-16.5</v>
      </c>
      <c r="BE52" s="26">
        <v>-10.95</v>
      </c>
      <c r="BF52" s="26">
        <v>-4.3</v>
      </c>
      <c r="BG52" s="26">
        <v>-17.350000000000001</v>
      </c>
      <c r="BH52" s="26">
        <v>-11.55</v>
      </c>
      <c r="BI52" s="26">
        <v>-5.125</v>
      </c>
      <c r="BJ52" s="26">
        <v>-17.524999999999999</v>
      </c>
      <c r="BK52" s="26">
        <v>-11.75</v>
      </c>
      <c r="BL52" s="26">
        <v>-5.35</v>
      </c>
      <c r="BM52" s="26">
        <v>-17.824999999999999</v>
      </c>
      <c r="BN52" s="26">
        <v>-11.65</v>
      </c>
      <c r="BO52" s="26">
        <v>-5.0750000000000002</v>
      </c>
      <c r="BP52" s="26">
        <v>-20.2</v>
      </c>
      <c r="BQ52" s="26">
        <v>-14.85</v>
      </c>
      <c r="BR52" s="26">
        <v>-10.525</v>
      </c>
      <c r="BS52" s="26">
        <v>-19.399999999999999</v>
      </c>
      <c r="BT52" s="26">
        <v>-14.85</v>
      </c>
      <c r="BU52" s="26">
        <v>-9.9749999999999996</v>
      </c>
      <c r="BV52" s="26">
        <v>-19.574999999999999</v>
      </c>
      <c r="BW52" s="26">
        <v>-14.85</v>
      </c>
      <c r="BX52" s="26">
        <v>-10.225</v>
      </c>
      <c r="BY52" s="26">
        <v>-19.5</v>
      </c>
      <c r="BZ52" s="26">
        <v>-15.2</v>
      </c>
      <c r="CA52" s="26">
        <v>-9.8249999999999993</v>
      </c>
      <c r="CB52" s="26">
        <v>-18.95</v>
      </c>
      <c r="CC52" s="26">
        <v>-15.4</v>
      </c>
      <c r="CD52" s="26">
        <v>-10.074999999999999</v>
      </c>
      <c r="CE52" s="26">
        <v>-18.524999999999999</v>
      </c>
      <c r="CF52" s="26">
        <v>-12.6</v>
      </c>
      <c r="CG52" s="26">
        <v>-7.35</v>
      </c>
      <c r="CH52" s="26">
        <v>-18.574999999999999</v>
      </c>
      <c r="CI52" s="26">
        <v>-13.65</v>
      </c>
      <c r="CJ52" s="26">
        <v>-8.8249999999999993</v>
      </c>
    </row>
    <row r="53" spans="1:88" x14ac:dyDescent="0.3">
      <c r="A53" t="s">
        <v>168</v>
      </c>
      <c r="B53" s="26">
        <v>-21.3</v>
      </c>
      <c r="C53" s="26">
        <v>-14.5</v>
      </c>
      <c r="D53" s="26">
        <v>-10.475</v>
      </c>
      <c r="E53" s="26">
        <v>-21.05</v>
      </c>
      <c r="F53" s="26">
        <v>-13.7</v>
      </c>
      <c r="G53" s="26">
        <v>-9.5</v>
      </c>
      <c r="H53" s="26">
        <v>-20.875</v>
      </c>
      <c r="I53" s="26">
        <v>-13.05</v>
      </c>
      <c r="J53" s="26">
        <v>-9.5</v>
      </c>
      <c r="K53" s="26">
        <v>-20.225000000000001</v>
      </c>
      <c r="L53" s="26">
        <v>-12.8</v>
      </c>
      <c r="M53" s="26">
        <v>-7.5</v>
      </c>
      <c r="N53" s="26">
        <v>-20.175000000000001</v>
      </c>
      <c r="O53" s="26">
        <v>-13</v>
      </c>
      <c r="P53" s="26">
        <v>-7.5250000000000004</v>
      </c>
      <c r="Q53" s="26">
        <v>-20.274999999999999</v>
      </c>
      <c r="R53" s="26">
        <v>-13</v>
      </c>
      <c r="S53" s="26">
        <v>-8.4250000000000007</v>
      </c>
      <c r="T53" s="26">
        <v>-20.25</v>
      </c>
      <c r="U53" s="26">
        <v>-13.05</v>
      </c>
      <c r="V53" s="26">
        <v>-8.4250000000000007</v>
      </c>
      <c r="W53" s="26">
        <v>-20.225000000000001</v>
      </c>
      <c r="X53" s="26">
        <v>-13.35</v>
      </c>
      <c r="Y53" s="26">
        <v>-8.625</v>
      </c>
      <c r="Z53" s="26">
        <v>-20.675000000000001</v>
      </c>
      <c r="AA53" s="26">
        <v>-13.3</v>
      </c>
      <c r="AB53" s="26">
        <v>-8.8249999999999993</v>
      </c>
      <c r="AC53" s="26">
        <v>-19.45</v>
      </c>
      <c r="AD53" s="26">
        <v>-10.7</v>
      </c>
      <c r="AE53" s="26">
        <v>-6.1</v>
      </c>
      <c r="AF53" s="26">
        <v>-19.3</v>
      </c>
      <c r="AG53" s="26">
        <v>-10.8</v>
      </c>
      <c r="AH53" s="26">
        <v>-6</v>
      </c>
      <c r="AI53" s="26">
        <v>-18.925000000000001</v>
      </c>
      <c r="AJ53" s="26">
        <v>-10.65</v>
      </c>
      <c r="AK53" s="26">
        <v>-5.8</v>
      </c>
      <c r="AL53" s="26">
        <v>-18.850000000000001</v>
      </c>
      <c r="AM53" s="26">
        <v>-10.65</v>
      </c>
      <c r="AN53" s="26">
        <v>-5.7249999999999996</v>
      </c>
      <c r="AO53" s="26">
        <v>-18.7</v>
      </c>
      <c r="AP53" s="26">
        <v>-10.65</v>
      </c>
      <c r="AQ53" s="26">
        <v>-5.5750000000000002</v>
      </c>
      <c r="AR53" s="26">
        <v>-17.675000000000001</v>
      </c>
      <c r="AS53" s="26">
        <v>-9.4499999999999993</v>
      </c>
      <c r="AT53" s="26">
        <v>-4.4249999999999998</v>
      </c>
      <c r="AU53" s="26">
        <v>-17.524999999999999</v>
      </c>
      <c r="AV53" s="26">
        <v>-9.35</v>
      </c>
      <c r="AW53" s="26">
        <v>-4.125</v>
      </c>
      <c r="AX53" s="26">
        <v>-18.399999999999999</v>
      </c>
      <c r="AY53" s="26">
        <v>-10.25</v>
      </c>
      <c r="AZ53" s="26">
        <v>-5.0250000000000004</v>
      </c>
      <c r="BA53" s="26">
        <v>-18.475000000000001</v>
      </c>
      <c r="BB53" s="26">
        <v>-10.199999999999999</v>
      </c>
      <c r="BC53" s="26">
        <v>-5.0250000000000004</v>
      </c>
      <c r="BD53" s="26">
        <v>-17.675000000000001</v>
      </c>
      <c r="BE53" s="26">
        <v>-9.8000000000000007</v>
      </c>
      <c r="BF53" s="26">
        <v>-4.2249999999999996</v>
      </c>
      <c r="BG53" s="26">
        <v>-18.425000000000001</v>
      </c>
      <c r="BH53" s="26">
        <v>-10.15</v>
      </c>
      <c r="BI53" s="26">
        <v>-4.8250000000000002</v>
      </c>
      <c r="BJ53" s="26">
        <v>-18.725000000000001</v>
      </c>
      <c r="BK53" s="26">
        <v>-10.7</v>
      </c>
      <c r="BL53" s="26">
        <v>-5.1749999999999998</v>
      </c>
      <c r="BM53" s="26">
        <v>-18.475000000000001</v>
      </c>
      <c r="BN53" s="26">
        <v>-10.35</v>
      </c>
      <c r="BO53" s="26">
        <v>-5.0999999999999996</v>
      </c>
      <c r="BP53" s="26">
        <v>-20.975000000000001</v>
      </c>
      <c r="BQ53" s="26">
        <v>-14.85</v>
      </c>
      <c r="BR53" s="26">
        <v>-10.15</v>
      </c>
      <c r="BS53" s="26">
        <v>-20.475000000000001</v>
      </c>
      <c r="BT53" s="26">
        <v>-14.75</v>
      </c>
      <c r="BU53" s="26">
        <v>-10</v>
      </c>
      <c r="BV53" s="26">
        <v>-20.824999999999999</v>
      </c>
      <c r="BW53" s="26">
        <v>-15.05</v>
      </c>
      <c r="BX53" s="26">
        <v>-10.3</v>
      </c>
      <c r="BY53" s="26">
        <v>-20.725000000000001</v>
      </c>
      <c r="BZ53" s="26">
        <v>-14.8</v>
      </c>
      <c r="CA53" s="26">
        <v>-10.125</v>
      </c>
      <c r="CB53" s="26">
        <v>-21.05</v>
      </c>
      <c r="CC53" s="26">
        <v>-14.8</v>
      </c>
      <c r="CD53" s="26">
        <v>-9.7249999999999996</v>
      </c>
      <c r="CE53" s="26">
        <v>-19.675000000000001</v>
      </c>
      <c r="CF53" s="26">
        <v>-11.95</v>
      </c>
      <c r="CG53" s="26">
        <v>-6.8</v>
      </c>
      <c r="CH53" s="26">
        <v>-20.5</v>
      </c>
      <c r="CI53" s="26">
        <v>-13.35</v>
      </c>
      <c r="CJ53" s="26">
        <v>-8.4</v>
      </c>
    </row>
    <row r="54" spans="1:88" x14ac:dyDescent="0.3">
      <c r="A54" t="s">
        <v>169</v>
      </c>
      <c r="B54" s="26">
        <v>-18.475000000000001</v>
      </c>
      <c r="C54" s="26">
        <v>-13.25</v>
      </c>
      <c r="D54" s="26">
        <v>-9.7249999999999996</v>
      </c>
      <c r="E54" s="26">
        <v>-18.274999999999999</v>
      </c>
      <c r="F54" s="26">
        <v>-12.1</v>
      </c>
      <c r="G54" s="26">
        <v>-8.5749999999999993</v>
      </c>
      <c r="H54" s="26">
        <v>-18.225000000000001</v>
      </c>
      <c r="I54" s="26">
        <v>-11.75</v>
      </c>
      <c r="J54" s="26">
        <v>-8.5500000000000007</v>
      </c>
      <c r="K54" s="26">
        <v>-17.2</v>
      </c>
      <c r="L54" s="26">
        <v>-9.8000000000000007</v>
      </c>
      <c r="M54" s="26">
        <v>-7.125</v>
      </c>
      <c r="N54" s="26">
        <v>-17.399999999999999</v>
      </c>
      <c r="O54" s="26">
        <v>-9.85</v>
      </c>
      <c r="P54" s="26">
        <v>-6.7249999999999996</v>
      </c>
      <c r="Q54" s="26">
        <v>-17.925000000000001</v>
      </c>
      <c r="R54" s="26">
        <v>-10.8</v>
      </c>
      <c r="S54" s="26">
        <v>-7.7249999999999996</v>
      </c>
      <c r="T54" s="26">
        <v>-17.925000000000001</v>
      </c>
      <c r="U54" s="26">
        <v>-10.8</v>
      </c>
      <c r="V54" s="26">
        <v>-7.625</v>
      </c>
      <c r="W54" s="26">
        <v>-18.100000000000001</v>
      </c>
      <c r="X54" s="26">
        <v>-10.3</v>
      </c>
      <c r="Y54" s="26">
        <v>-7.9</v>
      </c>
      <c r="Z54" s="26">
        <v>-18.824999999999999</v>
      </c>
      <c r="AA54" s="26">
        <v>-10.55</v>
      </c>
      <c r="AB54" s="26">
        <v>-7.75</v>
      </c>
      <c r="AC54" s="26">
        <v>-15.025</v>
      </c>
      <c r="AD54" s="26">
        <v>-8.9</v>
      </c>
      <c r="AE54" s="26">
        <v>-5.125</v>
      </c>
      <c r="AF54" s="26">
        <v>-14.85</v>
      </c>
      <c r="AG54" s="26">
        <v>-8.75</v>
      </c>
      <c r="AH54" s="26">
        <v>-5</v>
      </c>
      <c r="AI54" s="26">
        <v>-14.875</v>
      </c>
      <c r="AJ54" s="26">
        <v>-8.35</v>
      </c>
      <c r="AK54" s="26">
        <v>-4.8250000000000002</v>
      </c>
      <c r="AL54" s="26">
        <v>-14.95</v>
      </c>
      <c r="AM54" s="26">
        <v>-8.3000000000000007</v>
      </c>
      <c r="AN54" s="26">
        <v>-4.7750000000000004</v>
      </c>
      <c r="AO54" s="26">
        <v>-15.824999999999999</v>
      </c>
      <c r="AP54" s="26">
        <v>-8.3000000000000007</v>
      </c>
      <c r="AQ54" s="26">
        <v>-4.7750000000000004</v>
      </c>
      <c r="AR54" s="26">
        <v>-14.025</v>
      </c>
      <c r="AS54" s="26">
        <v>-7.4</v>
      </c>
      <c r="AT54" s="26">
        <v>-3.9249999999999998</v>
      </c>
      <c r="AU54" s="26">
        <v>-14.4</v>
      </c>
      <c r="AV54" s="26">
        <v>-7.1</v>
      </c>
      <c r="AW54" s="26">
        <v>-3.5</v>
      </c>
      <c r="AX54" s="26">
        <v>-15.6</v>
      </c>
      <c r="AY54" s="26">
        <v>-7.85</v>
      </c>
      <c r="AZ54" s="26">
        <v>-4.5999999999999996</v>
      </c>
      <c r="BA54" s="26">
        <v>-15.7</v>
      </c>
      <c r="BB54" s="26">
        <v>-7.85</v>
      </c>
      <c r="BC54" s="26">
        <v>-4.5999999999999996</v>
      </c>
      <c r="BD54" s="26">
        <v>-15.324999999999999</v>
      </c>
      <c r="BE54" s="26">
        <v>-6.8</v>
      </c>
      <c r="BF54" s="26">
        <v>-3.25</v>
      </c>
      <c r="BG54" s="26">
        <v>-15.75</v>
      </c>
      <c r="BH54" s="26">
        <v>-7.75</v>
      </c>
      <c r="BI54" s="26">
        <v>-4.3499999999999996</v>
      </c>
      <c r="BJ54" s="26">
        <v>-16.475000000000001</v>
      </c>
      <c r="BK54" s="26">
        <v>-8.0500000000000007</v>
      </c>
      <c r="BL54" s="26">
        <v>-4.7249999999999996</v>
      </c>
      <c r="BM54" s="26">
        <v>-15.875</v>
      </c>
      <c r="BN54" s="26">
        <v>-8</v>
      </c>
      <c r="BO54" s="26">
        <v>-4.4249999999999998</v>
      </c>
      <c r="BP54" s="26">
        <v>-19.75</v>
      </c>
      <c r="BQ54" s="26">
        <v>-13.45</v>
      </c>
      <c r="BR54" s="26">
        <v>-9.4</v>
      </c>
      <c r="BS54" s="26">
        <v>-19.75</v>
      </c>
      <c r="BT54" s="26">
        <v>-13.05</v>
      </c>
      <c r="BU54" s="26">
        <v>-8.75</v>
      </c>
      <c r="BV54" s="26">
        <v>-20.2</v>
      </c>
      <c r="BW54" s="26">
        <v>-13.2</v>
      </c>
      <c r="BX54" s="26">
        <v>-8.8000000000000007</v>
      </c>
      <c r="BY54" s="26">
        <v>-20.5</v>
      </c>
      <c r="BZ54" s="26">
        <v>-13.75</v>
      </c>
      <c r="CA54" s="26">
        <v>-8.5250000000000004</v>
      </c>
      <c r="CB54" s="26">
        <v>-20.7</v>
      </c>
      <c r="CC54" s="26">
        <v>-13.5</v>
      </c>
      <c r="CD54" s="26">
        <v>-9.2249999999999996</v>
      </c>
      <c r="CE54" s="26">
        <v>-18.024999999999999</v>
      </c>
      <c r="CF54" s="26">
        <v>-9.65</v>
      </c>
      <c r="CG54" s="26">
        <v>-6.6</v>
      </c>
      <c r="CH54" s="26">
        <v>-19.274999999999999</v>
      </c>
      <c r="CI54" s="26">
        <v>-10.8</v>
      </c>
      <c r="CJ54" s="26">
        <v>-7.7</v>
      </c>
    </row>
    <row r="55" spans="1:88" x14ac:dyDescent="0.3">
      <c r="A55" t="s">
        <v>170</v>
      </c>
      <c r="B55" s="26">
        <v>-18.875</v>
      </c>
      <c r="C55" s="26">
        <v>-14.3</v>
      </c>
      <c r="D55" s="26">
        <v>-9.9</v>
      </c>
      <c r="E55" s="26">
        <v>-18.175000000000001</v>
      </c>
      <c r="F55" s="26">
        <v>-13.45</v>
      </c>
      <c r="G55" s="26">
        <v>-8.8249999999999993</v>
      </c>
      <c r="H55" s="26">
        <v>-18.175000000000001</v>
      </c>
      <c r="I55" s="26">
        <v>-13.4</v>
      </c>
      <c r="J55" s="26">
        <v>-8.5250000000000004</v>
      </c>
      <c r="K55" s="26">
        <v>-17.649999999999999</v>
      </c>
      <c r="L55" s="26">
        <v>-12.55</v>
      </c>
      <c r="M55" s="26">
        <v>-7.15</v>
      </c>
      <c r="N55" s="26">
        <v>-17.774999999999999</v>
      </c>
      <c r="O55" s="26">
        <v>-12.25</v>
      </c>
      <c r="P55" s="26">
        <v>-7.0750000000000002</v>
      </c>
      <c r="Q55" s="26">
        <v>-17.899999999999999</v>
      </c>
      <c r="R55" s="26">
        <v>-13.15</v>
      </c>
      <c r="S55" s="26">
        <v>-7.875</v>
      </c>
      <c r="T55" s="26">
        <v>-17.899999999999999</v>
      </c>
      <c r="U55" s="26">
        <v>-13.05</v>
      </c>
      <c r="V55" s="26">
        <v>-7.85</v>
      </c>
      <c r="W55" s="26">
        <v>-18.175000000000001</v>
      </c>
      <c r="X55" s="26">
        <v>-12.55</v>
      </c>
      <c r="Y55" s="26">
        <v>-7.4749999999999996</v>
      </c>
      <c r="Z55" s="26">
        <v>-18.574999999999999</v>
      </c>
      <c r="AA55" s="26">
        <v>-12.5</v>
      </c>
      <c r="AB55" s="26">
        <v>-7.1749999999999998</v>
      </c>
      <c r="AC55" s="26">
        <v>-16.375</v>
      </c>
      <c r="AD55" s="26">
        <v>-11.6</v>
      </c>
      <c r="AE55" s="26">
        <v>-6.05</v>
      </c>
      <c r="AF55" s="26">
        <v>-16.125</v>
      </c>
      <c r="AG55" s="26">
        <v>-11.55</v>
      </c>
      <c r="AH55" s="26">
        <v>-5.875</v>
      </c>
      <c r="AI55" s="26">
        <v>-15.9</v>
      </c>
      <c r="AJ55" s="26">
        <v>-11.2</v>
      </c>
      <c r="AK55" s="26">
        <v>-5.5250000000000004</v>
      </c>
      <c r="AL55" s="26">
        <v>-15.975</v>
      </c>
      <c r="AM55" s="26">
        <v>-11.15</v>
      </c>
      <c r="AN55" s="26">
        <v>-5.4249999999999998</v>
      </c>
      <c r="AO55" s="26">
        <v>-16.45</v>
      </c>
      <c r="AP55" s="26">
        <v>-10.95</v>
      </c>
      <c r="AQ55" s="26">
        <v>-5.05</v>
      </c>
      <c r="AR55" s="26">
        <v>-15.85</v>
      </c>
      <c r="AS55" s="26">
        <v>-10.45</v>
      </c>
      <c r="AT55" s="26">
        <v>-4.2249999999999996</v>
      </c>
      <c r="AU55" s="26">
        <v>-15.95</v>
      </c>
      <c r="AV55" s="26">
        <v>-9.9499999999999993</v>
      </c>
      <c r="AW55" s="26">
        <v>-3.8250000000000002</v>
      </c>
      <c r="AX55" s="26">
        <v>-16.225000000000001</v>
      </c>
      <c r="AY55" s="26">
        <v>-10.75</v>
      </c>
      <c r="AZ55" s="26">
        <v>-4.5750000000000002</v>
      </c>
      <c r="BA55" s="26">
        <v>-16.149999999999999</v>
      </c>
      <c r="BB55" s="26">
        <v>-10.75</v>
      </c>
      <c r="BC55" s="26">
        <v>-4.55</v>
      </c>
      <c r="BD55" s="26">
        <v>-15.975</v>
      </c>
      <c r="BE55" s="26">
        <v>-9.6</v>
      </c>
      <c r="BF55" s="26">
        <v>-3.875</v>
      </c>
      <c r="BG55" s="26">
        <v>-16.074999999999999</v>
      </c>
      <c r="BH55" s="26">
        <v>-10.6</v>
      </c>
      <c r="BI55" s="26">
        <v>-4.5</v>
      </c>
      <c r="BJ55" s="26">
        <v>-17.399999999999999</v>
      </c>
      <c r="BK55" s="26">
        <v>-10.45</v>
      </c>
      <c r="BL55" s="26">
        <v>-4.0999999999999996</v>
      </c>
      <c r="BM55" s="26">
        <v>-17.2</v>
      </c>
      <c r="BN55" s="26">
        <v>-10.6</v>
      </c>
      <c r="BO55" s="26">
        <v>-4.3250000000000002</v>
      </c>
      <c r="BP55" s="26">
        <v>-18.95</v>
      </c>
      <c r="BQ55" s="26">
        <v>-14.05</v>
      </c>
      <c r="BR55" s="26">
        <v>-9.125</v>
      </c>
      <c r="BS55" s="26">
        <v>-19.524999999999999</v>
      </c>
      <c r="BT55" s="26">
        <v>-13.8</v>
      </c>
      <c r="BU55" s="26">
        <v>-9.0500000000000007</v>
      </c>
      <c r="BV55" s="26">
        <v>-19.824999999999999</v>
      </c>
      <c r="BW55" s="26">
        <v>-14.05</v>
      </c>
      <c r="BX55" s="26">
        <v>-9.1</v>
      </c>
      <c r="BY55" s="26">
        <v>-20.225000000000001</v>
      </c>
      <c r="BZ55" s="26">
        <v>-13.95</v>
      </c>
      <c r="CA55" s="26">
        <v>-9.0749999999999993</v>
      </c>
      <c r="CB55" s="26">
        <v>-19.975000000000001</v>
      </c>
      <c r="CC55" s="26">
        <v>-13.25</v>
      </c>
      <c r="CD55" s="26">
        <v>-9.1999999999999993</v>
      </c>
      <c r="CE55" s="26">
        <v>-17.8</v>
      </c>
      <c r="CF55" s="26">
        <v>-11.4</v>
      </c>
      <c r="CG55" s="26">
        <v>-5.6749999999999998</v>
      </c>
      <c r="CH55" s="26">
        <v>-19.2</v>
      </c>
      <c r="CI55" s="26">
        <v>-12.05</v>
      </c>
      <c r="CJ55" s="26">
        <v>-7.2</v>
      </c>
    </row>
    <row r="56" spans="1:88" x14ac:dyDescent="0.3">
      <c r="A56" t="s">
        <v>171</v>
      </c>
      <c r="B56" s="26">
        <v>-21.05</v>
      </c>
      <c r="C56" s="26">
        <v>-13.95</v>
      </c>
      <c r="D56" s="26">
        <v>-10.824999999999999</v>
      </c>
      <c r="E56" s="26">
        <v>-19.375</v>
      </c>
      <c r="F56" s="26">
        <v>-12.85</v>
      </c>
      <c r="G56" s="26">
        <v>-10.324999999999999</v>
      </c>
      <c r="H56" s="26">
        <v>-18.925000000000001</v>
      </c>
      <c r="I56" s="26">
        <v>-12.4</v>
      </c>
      <c r="J56" s="26">
        <v>-10.125</v>
      </c>
      <c r="K56" s="26">
        <v>-17.8</v>
      </c>
      <c r="L56" s="26">
        <v>-11.7</v>
      </c>
      <c r="M56" s="26">
        <v>-8.4749999999999996</v>
      </c>
      <c r="N56" s="26">
        <v>-17.75</v>
      </c>
      <c r="O56" s="26">
        <v>-11.5</v>
      </c>
      <c r="P56" s="26">
        <v>-8.5500000000000007</v>
      </c>
      <c r="Q56" s="26">
        <v>-18.3</v>
      </c>
      <c r="R56" s="26">
        <v>-12.15</v>
      </c>
      <c r="S56" s="26">
        <v>-9.65</v>
      </c>
      <c r="T56" s="26">
        <v>-18.274999999999999</v>
      </c>
      <c r="U56" s="26">
        <v>-12.1</v>
      </c>
      <c r="V56" s="26">
        <v>-9.5749999999999993</v>
      </c>
      <c r="W56" s="26">
        <v>-18.725000000000001</v>
      </c>
      <c r="X56" s="26">
        <v>-12.2</v>
      </c>
      <c r="Y56" s="26">
        <v>-9.5250000000000004</v>
      </c>
      <c r="Z56" s="26">
        <v>-18.725000000000001</v>
      </c>
      <c r="AA56" s="26">
        <v>-12.9</v>
      </c>
      <c r="AB56" s="26">
        <v>-9.2249999999999996</v>
      </c>
      <c r="AC56" s="26">
        <v>-16.225000000000001</v>
      </c>
      <c r="AD56" s="26">
        <v>-10.15</v>
      </c>
      <c r="AE56" s="26">
        <v>-6.6</v>
      </c>
      <c r="AF56" s="26">
        <v>-16.125</v>
      </c>
      <c r="AG56" s="26">
        <v>-9.9499999999999993</v>
      </c>
      <c r="AH56" s="26">
        <v>-6.5</v>
      </c>
      <c r="AI56" s="26">
        <v>-15.875</v>
      </c>
      <c r="AJ56" s="26">
        <v>-9.5</v>
      </c>
      <c r="AK56" s="26">
        <v>-6.4</v>
      </c>
      <c r="AL56" s="26">
        <v>-15.775</v>
      </c>
      <c r="AM56" s="26">
        <v>-9.4</v>
      </c>
      <c r="AN56" s="26">
        <v>-6.4249999999999998</v>
      </c>
      <c r="AO56" s="26">
        <v>-15.925000000000001</v>
      </c>
      <c r="AP56" s="26">
        <v>-9.65</v>
      </c>
      <c r="AQ56" s="26">
        <v>-6.6</v>
      </c>
      <c r="AR56" s="26">
        <v>-14.525</v>
      </c>
      <c r="AS56" s="26">
        <v>-8.35</v>
      </c>
      <c r="AT56" s="26">
        <v>-4.9749999999999996</v>
      </c>
      <c r="AU56" s="26">
        <v>-14.6</v>
      </c>
      <c r="AV56" s="26">
        <v>-8</v>
      </c>
      <c r="AW56" s="26">
        <v>-5.125</v>
      </c>
      <c r="AX56" s="26">
        <v>-15.35</v>
      </c>
      <c r="AY56" s="26">
        <v>-8.9499999999999993</v>
      </c>
      <c r="AZ56" s="26">
        <v>-6.2249999999999996</v>
      </c>
      <c r="BA56" s="26">
        <v>-15.375</v>
      </c>
      <c r="BB56" s="26">
        <v>-8.9499999999999993</v>
      </c>
      <c r="BC56" s="26">
        <v>-6.25</v>
      </c>
      <c r="BD56" s="26">
        <v>-15.35</v>
      </c>
      <c r="BE56" s="26">
        <v>-8.25</v>
      </c>
      <c r="BF56" s="26">
        <v>-5.2249999999999996</v>
      </c>
      <c r="BG56" s="26">
        <v>-15.35</v>
      </c>
      <c r="BH56" s="26">
        <v>-8.6</v>
      </c>
      <c r="BI56" s="26">
        <v>-6.15</v>
      </c>
      <c r="BJ56" s="26">
        <v>-16.375</v>
      </c>
      <c r="BK56" s="26">
        <v>-9.6999999999999993</v>
      </c>
      <c r="BL56" s="26">
        <v>-6.35</v>
      </c>
      <c r="BM56" s="26">
        <v>-15.925000000000001</v>
      </c>
      <c r="BN56" s="26">
        <v>-9.3000000000000007</v>
      </c>
      <c r="BO56" s="26">
        <v>-6.1</v>
      </c>
      <c r="BP56" s="26">
        <v>-18.8</v>
      </c>
      <c r="BQ56" s="26">
        <v>-14</v>
      </c>
      <c r="BR56" s="26">
        <v>-11</v>
      </c>
      <c r="BS56" s="26">
        <v>-18.2</v>
      </c>
      <c r="BT56" s="26">
        <v>-13.7</v>
      </c>
      <c r="BU56" s="26">
        <v>-11</v>
      </c>
      <c r="BV56" s="26">
        <v>-18.274999999999999</v>
      </c>
      <c r="BW56" s="26">
        <v>-13.85</v>
      </c>
      <c r="BX56" s="26">
        <v>-11</v>
      </c>
      <c r="BY56" s="26">
        <v>-19.225000000000001</v>
      </c>
      <c r="BZ56" s="26">
        <v>-14.05</v>
      </c>
      <c r="CA56" s="26">
        <v>-10.824999999999999</v>
      </c>
      <c r="CB56" s="26">
        <v>-20.274999999999999</v>
      </c>
      <c r="CC56" s="26">
        <v>-14.2</v>
      </c>
      <c r="CD56" s="26">
        <v>-10.5</v>
      </c>
      <c r="CE56" s="26">
        <v>-17.05</v>
      </c>
      <c r="CF56" s="26">
        <v>-11.25</v>
      </c>
      <c r="CG56" s="26">
        <v>-7.55</v>
      </c>
      <c r="CH56" s="26">
        <v>-19.100000000000001</v>
      </c>
      <c r="CI56" s="26">
        <v>-12.85</v>
      </c>
      <c r="CJ56" s="26">
        <v>-9.0749999999999993</v>
      </c>
    </row>
    <row r="57" spans="1:88" x14ac:dyDescent="0.3">
      <c r="A57" t="s">
        <v>85</v>
      </c>
      <c r="B57" s="26">
        <v>-19.25</v>
      </c>
      <c r="C57" s="26">
        <v>-14.1</v>
      </c>
      <c r="D57" s="26">
        <v>-9.4250000000000007</v>
      </c>
      <c r="E57" s="26">
        <v>-17.975000000000001</v>
      </c>
      <c r="F57" s="26">
        <v>-13.25</v>
      </c>
      <c r="G57" s="26">
        <v>-8.65</v>
      </c>
      <c r="H57" s="26">
        <v>-17.850000000000001</v>
      </c>
      <c r="I57" s="26">
        <v>-13.1</v>
      </c>
      <c r="J57" s="26">
        <v>-8.4</v>
      </c>
      <c r="K57" s="26">
        <v>-17.475000000000001</v>
      </c>
      <c r="L57" s="26">
        <v>-11.1</v>
      </c>
      <c r="M57" s="26">
        <v>-7.625</v>
      </c>
      <c r="N57" s="26">
        <v>-17.574999999999999</v>
      </c>
      <c r="O57" s="26">
        <v>-11.2</v>
      </c>
      <c r="P57" s="26">
        <v>-7.55</v>
      </c>
      <c r="Q57" s="26">
        <v>-18.100000000000001</v>
      </c>
      <c r="R57" s="26">
        <v>-12.3</v>
      </c>
      <c r="S57" s="26">
        <v>-8.0250000000000004</v>
      </c>
      <c r="T57" s="26">
        <v>-18</v>
      </c>
      <c r="U57" s="26">
        <v>-12.25</v>
      </c>
      <c r="V57" s="26">
        <v>-8</v>
      </c>
      <c r="W57" s="26">
        <v>-17.149999999999999</v>
      </c>
      <c r="X57" s="26">
        <v>-12.15</v>
      </c>
      <c r="Y57" s="26">
        <v>-8.1</v>
      </c>
      <c r="Z57" s="26">
        <v>-17.024999999999999</v>
      </c>
      <c r="AA57" s="26">
        <v>-11.95</v>
      </c>
      <c r="AB57" s="26">
        <v>-8.3249999999999993</v>
      </c>
      <c r="AC57" s="26">
        <v>-15.7</v>
      </c>
      <c r="AD57" s="26">
        <v>-9.15</v>
      </c>
      <c r="AE57" s="26">
        <v>-5.625</v>
      </c>
      <c r="AF57" s="26">
        <v>-15.625</v>
      </c>
      <c r="AG57" s="26">
        <v>-9.0500000000000007</v>
      </c>
      <c r="AH57" s="26">
        <v>-5.5</v>
      </c>
      <c r="AI57" s="26">
        <v>-15.45</v>
      </c>
      <c r="AJ57" s="26">
        <v>-8.85</v>
      </c>
      <c r="AK57" s="26">
        <v>-5.1749999999999998</v>
      </c>
      <c r="AL57" s="26">
        <v>-15.375</v>
      </c>
      <c r="AM57" s="26">
        <v>-8.75</v>
      </c>
      <c r="AN57" s="26">
        <v>-5.1749999999999998</v>
      </c>
      <c r="AO57" s="26">
        <v>-15.4</v>
      </c>
      <c r="AP57" s="26">
        <v>-8.25</v>
      </c>
      <c r="AQ57" s="26">
        <v>-5.4</v>
      </c>
      <c r="AR57" s="26">
        <v>-13.475</v>
      </c>
      <c r="AS57" s="26">
        <v>-7.1</v>
      </c>
      <c r="AT57" s="26">
        <v>-4.25</v>
      </c>
      <c r="AU57" s="26">
        <v>-13.3</v>
      </c>
      <c r="AV57" s="26">
        <v>-6.75</v>
      </c>
      <c r="AW57" s="26">
        <v>-3.875</v>
      </c>
      <c r="AX57" s="26">
        <v>-15.1</v>
      </c>
      <c r="AY57" s="26">
        <v>-8.15</v>
      </c>
      <c r="AZ57" s="26">
        <v>-4.8250000000000002</v>
      </c>
      <c r="BA57" s="26">
        <v>-15.074999999999999</v>
      </c>
      <c r="BB57" s="26">
        <v>-8.1999999999999993</v>
      </c>
      <c r="BC57" s="26">
        <v>-4.8250000000000002</v>
      </c>
      <c r="BD57" s="26">
        <v>-14.025</v>
      </c>
      <c r="BE57" s="26">
        <v>-7.35</v>
      </c>
      <c r="BF57" s="26">
        <v>-4.25</v>
      </c>
      <c r="BG57" s="26">
        <v>-14.925000000000001</v>
      </c>
      <c r="BH57" s="26">
        <v>-8.1</v>
      </c>
      <c r="BI57" s="26">
        <v>-4.5</v>
      </c>
      <c r="BJ57" s="26">
        <v>-15</v>
      </c>
      <c r="BK57" s="26">
        <v>-8.8000000000000007</v>
      </c>
      <c r="BL57" s="26">
        <v>-5.2</v>
      </c>
      <c r="BM57" s="26">
        <v>-14.975</v>
      </c>
      <c r="BN57" s="26">
        <v>-8.6</v>
      </c>
      <c r="BO57" s="26">
        <v>-5.1749999999999998</v>
      </c>
      <c r="BP57" s="26">
        <v>-17.399999999999999</v>
      </c>
      <c r="BQ57" s="26">
        <v>-13.95</v>
      </c>
      <c r="BR57" s="26">
        <v>-8.75</v>
      </c>
      <c r="BS57" s="26">
        <v>-17.324999999999999</v>
      </c>
      <c r="BT57" s="26">
        <v>-13.35</v>
      </c>
      <c r="BU57" s="26">
        <v>-8.625</v>
      </c>
      <c r="BV57" s="26">
        <v>-17</v>
      </c>
      <c r="BW57" s="26">
        <v>-13.4</v>
      </c>
      <c r="BX57" s="26">
        <v>-8.7750000000000004</v>
      </c>
      <c r="BY57" s="26">
        <v>-17.2</v>
      </c>
      <c r="BZ57" s="26">
        <v>-13.3</v>
      </c>
      <c r="CA57" s="26">
        <v>-8.8000000000000007</v>
      </c>
      <c r="CB57" s="26">
        <v>-17.8</v>
      </c>
      <c r="CC57" s="26">
        <v>-13.7</v>
      </c>
      <c r="CD57" s="26">
        <v>-8.625</v>
      </c>
      <c r="CE57" s="26">
        <v>-15.85</v>
      </c>
      <c r="CF57" s="26">
        <v>-9.9</v>
      </c>
      <c r="CG57" s="26">
        <v>-6.85</v>
      </c>
      <c r="CH57" s="26">
        <v>-16.524999999999999</v>
      </c>
      <c r="CI57" s="26">
        <v>-11.9</v>
      </c>
      <c r="CJ57" s="26">
        <v>-7.5750000000000002</v>
      </c>
    </row>
    <row r="58" spans="1:88" x14ac:dyDescent="0.3">
      <c r="A58" t="s">
        <v>172</v>
      </c>
      <c r="B58" s="26">
        <v>-19</v>
      </c>
      <c r="C58" s="26">
        <v>-14.35</v>
      </c>
      <c r="D58" s="26">
        <v>-9.6999999999999993</v>
      </c>
      <c r="E58" s="26">
        <v>-18.725000000000001</v>
      </c>
      <c r="F58" s="26">
        <v>-13.7</v>
      </c>
      <c r="G58" s="26">
        <v>-8.4250000000000007</v>
      </c>
      <c r="H58" s="26">
        <v>-18.574999999999999</v>
      </c>
      <c r="I58" s="26">
        <v>-13.45</v>
      </c>
      <c r="J58" s="26">
        <v>-8</v>
      </c>
      <c r="K58" s="26">
        <v>-17.55</v>
      </c>
      <c r="L58" s="26">
        <v>-12.2</v>
      </c>
      <c r="M58" s="26">
        <v>-6.95</v>
      </c>
      <c r="N58" s="26">
        <v>-17.774999999999999</v>
      </c>
      <c r="O58" s="26">
        <v>-12.1</v>
      </c>
      <c r="P58" s="26">
        <v>-6.7</v>
      </c>
      <c r="Q58" s="26">
        <v>-18.324999999999999</v>
      </c>
      <c r="R58" s="26">
        <v>-12.65</v>
      </c>
      <c r="S58" s="26">
        <v>-7.45</v>
      </c>
      <c r="T58" s="26">
        <v>-18.3</v>
      </c>
      <c r="U58" s="26">
        <v>-12.55</v>
      </c>
      <c r="V58" s="26">
        <v>-7.4749999999999996</v>
      </c>
      <c r="W58" s="26">
        <v>-17.95</v>
      </c>
      <c r="X58" s="26">
        <v>-12.15</v>
      </c>
      <c r="Y58" s="26">
        <v>-7.5250000000000004</v>
      </c>
      <c r="Z58" s="26">
        <v>-17.45</v>
      </c>
      <c r="AA58" s="26">
        <v>-12.05</v>
      </c>
      <c r="AB58" s="26">
        <v>-7.4249999999999998</v>
      </c>
      <c r="AC58" s="26">
        <v>-16.399999999999999</v>
      </c>
      <c r="AD58" s="26">
        <v>-11.45</v>
      </c>
      <c r="AE58" s="26">
        <v>-6.125</v>
      </c>
      <c r="AF58" s="26">
        <v>-16.274999999999999</v>
      </c>
      <c r="AG58" s="26">
        <v>-11.35</v>
      </c>
      <c r="AH58" s="26">
        <v>-5.9249999999999998</v>
      </c>
      <c r="AI58" s="26">
        <v>-16.324999999999999</v>
      </c>
      <c r="AJ58" s="26">
        <v>-11.4</v>
      </c>
      <c r="AK58" s="26">
        <v>-5.6</v>
      </c>
      <c r="AL58" s="26">
        <v>-16.25</v>
      </c>
      <c r="AM58" s="26">
        <v>-11.35</v>
      </c>
      <c r="AN58" s="26">
        <v>-5.5</v>
      </c>
      <c r="AO58" s="26">
        <v>-16.324999999999999</v>
      </c>
      <c r="AP58" s="26">
        <v>-11.3</v>
      </c>
      <c r="AQ58" s="26">
        <v>-5.4</v>
      </c>
      <c r="AR58" s="26">
        <v>-15.225</v>
      </c>
      <c r="AS58" s="26">
        <v>-9.6999999999999993</v>
      </c>
      <c r="AT58" s="26">
        <v>-3.875</v>
      </c>
      <c r="AU58" s="26">
        <v>-15.225</v>
      </c>
      <c r="AV58" s="26">
        <v>-9.3000000000000007</v>
      </c>
      <c r="AW58" s="26">
        <v>-3.35</v>
      </c>
      <c r="AX58" s="26">
        <v>-16.175000000000001</v>
      </c>
      <c r="AY58" s="26">
        <v>-10.7</v>
      </c>
      <c r="AZ58" s="26">
        <v>-4.8250000000000002</v>
      </c>
      <c r="BA58" s="26">
        <v>-16.225000000000001</v>
      </c>
      <c r="BB58" s="26">
        <v>-10.6</v>
      </c>
      <c r="BC58" s="26">
        <v>-4.8250000000000002</v>
      </c>
      <c r="BD58" s="26">
        <v>-15.175000000000001</v>
      </c>
      <c r="BE58" s="26">
        <v>-8.25</v>
      </c>
      <c r="BF58" s="26">
        <v>-3.4249999999999998</v>
      </c>
      <c r="BG58" s="26">
        <v>-15.95</v>
      </c>
      <c r="BH58" s="26">
        <v>-10.050000000000001</v>
      </c>
      <c r="BI58" s="26">
        <v>-4.55</v>
      </c>
      <c r="BJ58" s="26">
        <v>-16.350000000000001</v>
      </c>
      <c r="BK58" s="26">
        <v>-9.6</v>
      </c>
      <c r="BL58" s="26">
        <v>-4.5250000000000004</v>
      </c>
      <c r="BM58" s="26">
        <v>-16.625</v>
      </c>
      <c r="BN58" s="26">
        <v>-10.050000000000001</v>
      </c>
      <c r="BO58" s="26">
        <v>-4.6500000000000004</v>
      </c>
      <c r="BP58" s="26">
        <v>-18.875</v>
      </c>
      <c r="BQ58" s="26">
        <v>-14.15</v>
      </c>
      <c r="BR58" s="26">
        <v>-8.5500000000000007</v>
      </c>
      <c r="BS58" s="26">
        <v>-19.574999999999999</v>
      </c>
      <c r="BT58" s="26">
        <v>-13.7</v>
      </c>
      <c r="BU58" s="26">
        <v>-8.15</v>
      </c>
      <c r="BV58" s="26">
        <v>-20.100000000000001</v>
      </c>
      <c r="BW58" s="26">
        <v>-13.6</v>
      </c>
      <c r="BX58" s="26">
        <v>-7.9749999999999996</v>
      </c>
      <c r="BY58" s="26">
        <v>-20.375</v>
      </c>
      <c r="BZ58" s="26">
        <v>-13.9</v>
      </c>
      <c r="CA58" s="26">
        <v>-7.75</v>
      </c>
      <c r="CB58" s="26">
        <v>-20.024999999999999</v>
      </c>
      <c r="CC58" s="26">
        <v>-14.1</v>
      </c>
      <c r="CD58" s="26">
        <v>-8.0500000000000007</v>
      </c>
      <c r="CE58" s="26">
        <v>-17.225000000000001</v>
      </c>
      <c r="CF58" s="26">
        <v>-10.65</v>
      </c>
      <c r="CG58" s="26">
        <v>-6.0250000000000004</v>
      </c>
      <c r="CH58" s="26">
        <v>-18.55</v>
      </c>
      <c r="CI58" s="26">
        <v>-12.1</v>
      </c>
      <c r="CJ58" s="26">
        <v>-7.1</v>
      </c>
    </row>
    <row r="59" spans="1:88" x14ac:dyDescent="0.3">
      <c r="A59" t="s">
        <v>173</v>
      </c>
      <c r="B59" s="26">
        <v>-16.600000000000001</v>
      </c>
      <c r="C59" s="26">
        <v>-13.95</v>
      </c>
      <c r="D59" s="26">
        <v>-10.15</v>
      </c>
      <c r="E59" s="26">
        <v>-17.149999999999999</v>
      </c>
      <c r="F59" s="26">
        <v>-12.75</v>
      </c>
      <c r="G59" s="26">
        <v>-9.2249999999999996</v>
      </c>
      <c r="H59" s="26">
        <v>-17.274999999999999</v>
      </c>
      <c r="I59" s="26">
        <v>-12.5</v>
      </c>
      <c r="J59" s="26">
        <v>-8.75</v>
      </c>
      <c r="K59" s="26">
        <v>-16.55</v>
      </c>
      <c r="L59" s="26">
        <v>-11.6</v>
      </c>
      <c r="M59" s="26">
        <v>-7.625</v>
      </c>
      <c r="N59" s="26">
        <v>-16.725000000000001</v>
      </c>
      <c r="O59" s="26">
        <v>-11.5</v>
      </c>
      <c r="P59" s="26">
        <v>-7.375</v>
      </c>
      <c r="Q59" s="26">
        <v>-17.3</v>
      </c>
      <c r="R59" s="26">
        <v>-12</v>
      </c>
      <c r="S59" s="26">
        <v>-8.2249999999999996</v>
      </c>
      <c r="T59" s="26">
        <v>-17.3</v>
      </c>
      <c r="U59" s="26">
        <v>-12.05</v>
      </c>
      <c r="V59" s="26">
        <v>-8.125</v>
      </c>
      <c r="W59" s="26">
        <v>-17.25</v>
      </c>
      <c r="X59" s="26">
        <v>-12.4</v>
      </c>
      <c r="Y59" s="26">
        <v>-8.125</v>
      </c>
      <c r="Z59" s="26">
        <v>-17.149999999999999</v>
      </c>
      <c r="AA59" s="26">
        <v>-11.95</v>
      </c>
      <c r="AB59" s="26">
        <v>-7.9749999999999996</v>
      </c>
      <c r="AC59" s="26">
        <v>-15.675000000000001</v>
      </c>
      <c r="AD59" s="26">
        <v>-10.050000000000001</v>
      </c>
      <c r="AE59" s="26">
        <v>-6.2249999999999996</v>
      </c>
      <c r="AF59" s="26">
        <v>-15.5</v>
      </c>
      <c r="AG59" s="26">
        <v>-9.85</v>
      </c>
      <c r="AH59" s="26">
        <v>-6.1</v>
      </c>
      <c r="AI59" s="26">
        <v>-15.275</v>
      </c>
      <c r="AJ59" s="26">
        <v>-9.8000000000000007</v>
      </c>
      <c r="AK59" s="26">
        <v>-5.8250000000000002</v>
      </c>
      <c r="AL59" s="26">
        <v>-15.175000000000001</v>
      </c>
      <c r="AM59" s="26">
        <v>-9.8000000000000007</v>
      </c>
      <c r="AN59" s="26">
        <v>-5.8</v>
      </c>
      <c r="AO59" s="26">
        <v>-15.7</v>
      </c>
      <c r="AP59" s="26">
        <v>-9.6999999999999993</v>
      </c>
      <c r="AQ59" s="26">
        <v>-5.6</v>
      </c>
      <c r="AR59" s="26">
        <v>-14.15</v>
      </c>
      <c r="AS59" s="26">
        <v>-8.35</v>
      </c>
      <c r="AT59" s="26">
        <v>-4.4000000000000004</v>
      </c>
      <c r="AU59" s="26">
        <v>-14.35</v>
      </c>
      <c r="AV59" s="26">
        <v>-8.1</v>
      </c>
      <c r="AW59" s="26">
        <v>-3.8250000000000002</v>
      </c>
      <c r="AX59" s="26">
        <v>-15.15</v>
      </c>
      <c r="AY59" s="26">
        <v>-9.5</v>
      </c>
      <c r="AZ59" s="26">
        <v>-5.05</v>
      </c>
      <c r="BA59" s="26">
        <v>-15.175000000000001</v>
      </c>
      <c r="BB59" s="26">
        <v>-9.5</v>
      </c>
      <c r="BC59" s="26">
        <v>-4.95</v>
      </c>
      <c r="BD59" s="26">
        <v>-13.875</v>
      </c>
      <c r="BE59" s="26">
        <v>-8.6</v>
      </c>
      <c r="BF59" s="26">
        <v>-4.05</v>
      </c>
      <c r="BG59" s="26">
        <v>-14.875</v>
      </c>
      <c r="BH59" s="26">
        <v>-9.35</v>
      </c>
      <c r="BI59" s="26">
        <v>-4.7</v>
      </c>
      <c r="BJ59" s="26">
        <v>-15.2</v>
      </c>
      <c r="BK59" s="26">
        <v>-9.4</v>
      </c>
      <c r="BL59" s="26">
        <v>-5.15</v>
      </c>
      <c r="BM59" s="26">
        <v>-15.324999999999999</v>
      </c>
      <c r="BN59" s="26">
        <v>-9.5</v>
      </c>
      <c r="BO59" s="26">
        <v>-5</v>
      </c>
      <c r="BP59" s="26">
        <v>-18.350000000000001</v>
      </c>
      <c r="BQ59" s="26">
        <v>-13.25</v>
      </c>
      <c r="BR59" s="26">
        <v>-9.7249999999999996</v>
      </c>
      <c r="BS59" s="26">
        <v>-18.074999999999999</v>
      </c>
      <c r="BT59" s="26">
        <v>-12.8</v>
      </c>
      <c r="BU59" s="26">
        <v>-8.6750000000000007</v>
      </c>
      <c r="BV59" s="26">
        <v>-18.350000000000001</v>
      </c>
      <c r="BW59" s="26">
        <v>-12.9</v>
      </c>
      <c r="BX59" s="26">
        <v>-8.7750000000000004</v>
      </c>
      <c r="BY59" s="26">
        <v>-18.875</v>
      </c>
      <c r="BZ59" s="26">
        <v>-13.15</v>
      </c>
      <c r="CA59" s="26">
        <v>-9</v>
      </c>
      <c r="CB59" s="26">
        <v>-19.55</v>
      </c>
      <c r="CC59" s="26">
        <v>-13.45</v>
      </c>
      <c r="CD59" s="26">
        <v>-8.75</v>
      </c>
      <c r="CE59" s="26">
        <v>-16.2</v>
      </c>
      <c r="CF59" s="26">
        <v>-10.85</v>
      </c>
      <c r="CG59" s="26">
        <v>-6.375</v>
      </c>
      <c r="CH59" s="26">
        <v>-18.05</v>
      </c>
      <c r="CI59" s="26">
        <v>-12.05</v>
      </c>
      <c r="CJ59" s="26">
        <v>-7.85</v>
      </c>
    </row>
    <row r="60" spans="1:88" x14ac:dyDescent="0.3">
      <c r="A60" t="s">
        <v>174</v>
      </c>
      <c r="B60" s="26">
        <v>-20.175000000000001</v>
      </c>
      <c r="C60" s="26">
        <v>-13.6</v>
      </c>
      <c r="D60" s="26">
        <v>-10.199999999999999</v>
      </c>
      <c r="E60" s="26">
        <v>-18.899999999999999</v>
      </c>
      <c r="F60" s="26">
        <v>-12.35</v>
      </c>
      <c r="G60" s="26">
        <v>-9.8249999999999993</v>
      </c>
      <c r="H60" s="26">
        <v>-18.399999999999999</v>
      </c>
      <c r="I60" s="26">
        <v>-11.6</v>
      </c>
      <c r="J60" s="26">
        <v>-9.3000000000000007</v>
      </c>
      <c r="K60" s="26">
        <v>-17.45</v>
      </c>
      <c r="L60" s="26">
        <v>-10.85</v>
      </c>
      <c r="M60" s="26">
        <v>-7.4249999999999998</v>
      </c>
      <c r="N60" s="26">
        <v>-17.074999999999999</v>
      </c>
      <c r="O60" s="26">
        <v>-10.6</v>
      </c>
      <c r="P60" s="26">
        <v>-7.75</v>
      </c>
      <c r="Q60" s="26">
        <v>-17.850000000000001</v>
      </c>
      <c r="R60" s="26">
        <v>-11.35</v>
      </c>
      <c r="S60" s="26">
        <v>-8.5</v>
      </c>
      <c r="T60" s="26">
        <v>-17.850000000000001</v>
      </c>
      <c r="U60" s="26">
        <v>-11.3</v>
      </c>
      <c r="V60" s="26">
        <v>-8.5250000000000004</v>
      </c>
      <c r="W60" s="26">
        <v>-17.625</v>
      </c>
      <c r="X60" s="26">
        <v>-11.3</v>
      </c>
      <c r="Y60" s="26">
        <v>-8.4499999999999993</v>
      </c>
      <c r="Z60" s="26">
        <v>-18.149999999999999</v>
      </c>
      <c r="AA60" s="26">
        <v>-11.6</v>
      </c>
      <c r="AB60" s="26">
        <v>-8.0500000000000007</v>
      </c>
      <c r="AC60" s="26">
        <v>-17.074999999999999</v>
      </c>
      <c r="AD60" s="26">
        <v>-10.050000000000001</v>
      </c>
      <c r="AE60" s="26">
        <v>-6.0250000000000004</v>
      </c>
      <c r="AF60" s="26">
        <v>-17.074999999999999</v>
      </c>
      <c r="AG60" s="26">
        <v>-9.9499999999999993</v>
      </c>
      <c r="AH60" s="26">
        <v>-5.85</v>
      </c>
      <c r="AI60" s="26">
        <v>-16.899999999999999</v>
      </c>
      <c r="AJ60" s="26">
        <v>-9.6</v>
      </c>
      <c r="AK60" s="26">
        <v>-5.4249999999999998</v>
      </c>
      <c r="AL60" s="26">
        <v>-16.875</v>
      </c>
      <c r="AM60" s="26">
        <v>-9.5500000000000007</v>
      </c>
      <c r="AN60" s="26">
        <v>-5.4</v>
      </c>
      <c r="AO60" s="26">
        <v>-16.95</v>
      </c>
      <c r="AP60" s="26">
        <v>-9.35</v>
      </c>
      <c r="AQ60" s="26">
        <v>-5.3250000000000002</v>
      </c>
      <c r="AR60" s="26">
        <v>-16.45</v>
      </c>
      <c r="AS60" s="26">
        <v>-8.85</v>
      </c>
      <c r="AT60" s="26">
        <v>-4.2</v>
      </c>
      <c r="AU60" s="26">
        <v>-16.2</v>
      </c>
      <c r="AV60" s="26">
        <v>-8.8000000000000007</v>
      </c>
      <c r="AW60" s="26">
        <v>-3.85</v>
      </c>
      <c r="AX60" s="26">
        <v>-16.45</v>
      </c>
      <c r="AY60" s="26">
        <v>-9.1</v>
      </c>
      <c r="AZ60" s="26">
        <v>-5</v>
      </c>
      <c r="BA60" s="26">
        <v>-16.375</v>
      </c>
      <c r="BB60" s="26">
        <v>-9.1</v>
      </c>
      <c r="BC60" s="26">
        <v>-5</v>
      </c>
      <c r="BD60" s="26">
        <v>-16.375</v>
      </c>
      <c r="BE60" s="26">
        <v>-8.15</v>
      </c>
      <c r="BF60" s="26">
        <v>-3.95</v>
      </c>
      <c r="BG60" s="26">
        <v>-16.149999999999999</v>
      </c>
      <c r="BH60" s="26">
        <v>-9</v>
      </c>
      <c r="BI60" s="26">
        <v>-4.9249999999999998</v>
      </c>
      <c r="BJ60" s="26">
        <v>-16.975000000000001</v>
      </c>
      <c r="BK60" s="26">
        <v>-8.9499999999999993</v>
      </c>
      <c r="BL60" s="26">
        <v>-5.2249999999999996</v>
      </c>
      <c r="BM60" s="26">
        <v>-17.05</v>
      </c>
      <c r="BN60" s="26">
        <v>-8.6999999999999993</v>
      </c>
      <c r="BO60" s="26">
        <v>-5.125</v>
      </c>
      <c r="BP60" s="26">
        <v>-19.125</v>
      </c>
      <c r="BQ60" s="26">
        <v>-12.45</v>
      </c>
      <c r="BR60" s="26">
        <v>-9.4499999999999993</v>
      </c>
      <c r="BS60" s="26">
        <v>-18.774999999999999</v>
      </c>
      <c r="BT60" s="26">
        <v>-12.05</v>
      </c>
      <c r="BU60" s="26">
        <v>-8.9</v>
      </c>
      <c r="BV60" s="26">
        <v>-18.3</v>
      </c>
      <c r="BW60" s="26">
        <v>-12.35</v>
      </c>
      <c r="BX60" s="26">
        <v>-8.9250000000000007</v>
      </c>
      <c r="BY60" s="26">
        <v>-18.8</v>
      </c>
      <c r="BZ60" s="26">
        <v>-12.9</v>
      </c>
      <c r="CA60" s="26">
        <v>-8.3249999999999993</v>
      </c>
      <c r="CB60" s="26">
        <v>-20</v>
      </c>
      <c r="CC60" s="26">
        <v>-12.75</v>
      </c>
      <c r="CD60" s="26">
        <v>-7.875</v>
      </c>
      <c r="CE60" s="26">
        <v>-18</v>
      </c>
      <c r="CF60" s="26">
        <v>-10.35</v>
      </c>
      <c r="CG60" s="26">
        <v>-6.8250000000000002</v>
      </c>
      <c r="CH60" s="26">
        <v>-18.95</v>
      </c>
      <c r="CI60" s="26">
        <v>-11.6</v>
      </c>
      <c r="CJ60" s="26">
        <v>-7.1</v>
      </c>
    </row>
    <row r="61" spans="1:88" x14ac:dyDescent="0.3">
      <c r="A61" t="s">
        <v>175</v>
      </c>
      <c r="B61" s="26">
        <v>-21.8</v>
      </c>
      <c r="C61" s="26">
        <v>-14.35</v>
      </c>
      <c r="D61" s="26">
        <v>-10.425000000000001</v>
      </c>
      <c r="E61" s="26">
        <v>-20.95</v>
      </c>
      <c r="F61" s="26">
        <v>-12.95</v>
      </c>
      <c r="G61" s="26">
        <v>-9.4</v>
      </c>
      <c r="H61" s="26">
        <v>-20.6</v>
      </c>
      <c r="I61" s="26">
        <v>-12.3</v>
      </c>
      <c r="J61" s="26">
        <v>-8.85</v>
      </c>
      <c r="K61" s="26">
        <v>-19.774999999999999</v>
      </c>
      <c r="L61" s="26">
        <v>-11.65</v>
      </c>
      <c r="M61" s="26">
        <v>-7.65</v>
      </c>
      <c r="N61" s="26">
        <v>-19.475000000000001</v>
      </c>
      <c r="O61" s="26">
        <v>-11.65</v>
      </c>
      <c r="P61" s="26">
        <v>-7.5</v>
      </c>
      <c r="Q61" s="26">
        <v>-20.425000000000001</v>
      </c>
      <c r="R61" s="26">
        <v>-12</v>
      </c>
      <c r="S61" s="26">
        <v>-8.6</v>
      </c>
      <c r="T61" s="26">
        <v>-20.375</v>
      </c>
      <c r="U61" s="26">
        <v>-12</v>
      </c>
      <c r="V61" s="26">
        <v>-8.6</v>
      </c>
      <c r="W61" s="26">
        <v>-19.925000000000001</v>
      </c>
      <c r="X61" s="26">
        <v>-11.4</v>
      </c>
      <c r="Y61" s="26">
        <v>-8.2249999999999996</v>
      </c>
      <c r="Z61" s="26">
        <v>-19.7</v>
      </c>
      <c r="AA61" s="26">
        <v>-11.15</v>
      </c>
      <c r="AB61" s="26">
        <v>-7.9</v>
      </c>
      <c r="AC61" s="26">
        <v>-18.675000000000001</v>
      </c>
      <c r="AD61" s="26">
        <v>-9.9499999999999993</v>
      </c>
      <c r="AE61" s="26">
        <v>-7.0250000000000004</v>
      </c>
      <c r="AF61" s="26">
        <v>-18.600000000000001</v>
      </c>
      <c r="AG61" s="26">
        <v>-9.8000000000000007</v>
      </c>
      <c r="AH61" s="26">
        <v>-6.8250000000000002</v>
      </c>
      <c r="AI61" s="26">
        <v>-18.45</v>
      </c>
      <c r="AJ61" s="26">
        <v>-9.5</v>
      </c>
      <c r="AK61" s="26">
        <v>-6.625</v>
      </c>
      <c r="AL61" s="26">
        <v>-18.375</v>
      </c>
      <c r="AM61" s="26">
        <v>-9.4499999999999993</v>
      </c>
      <c r="AN61" s="26">
        <v>-6.5250000000000004</v>
      </c>
      <c r="AO61" s="26">
        <v>-18.649999999999999</v>
      </c>
      <c r="AP61" s="26">
        <v>-9.15</v>
      </c>
      <c r="AQ61" s="26">
        <v>-5.9249999999999998</v>
      </c>
      <c r="AR61" s="26">
        <v>-17.75</v>
      </c>
      <c r="AS61" s="26">
        <v>-8.6</v>
      </c>
      <c r="AT61" s="26">
        <v>-5.125</v>
      </c>
      <c r="AU61" s="26">
        <v>-17.5</v>
      </c>
      <c r="AV61" s="26">
        <v>-8.6</v>
      </c>
      <c r="AW61" s="26">
        <v>-5.15</v>
      </c>
      <c r="AX61" s="26">
        <v>-18.850000000000001</v>
      </c>
      <c r="AY61" s="26">
        <v>-8.9499999999999993</v>
      </c>
      <c r="AZ61" s="26">
        <v>-5.65</v>
      </c>
      <c r="BA61" s="26">
        <v>-18.824999999999999</v>
      </c>
      <c r="BB61" s="26">
        <v>-8.9499999999999993</v>
      </c>
      <c r="BC61" s="26">
        <v>-5.625</v>
      </c>
      <c r="BD61" s="26">
        <v>-16.45</v>
      </c>
      <c r="BE61" s="26">
        <v>-8.6</v>
      </c>
      <c r="BF61" s="26">
        <v>-4.3499999999999996</v>
      </c>
      <c r="BG61" s="26">
        <v>-18.25</v>
      </c>
      <c r="BH61" s="26">
        <v>-8.85</v>
      </c>
      <c r="BI61" s="26">
        <v>-5.3</v>
      </c>
      <c r="BJ61" s="26">
        <v>-17.649999999999999</v>
      </c>
      <c r="BK61" s="26">
        <v>-9.6</v>
      </c>
      <c r="BL61" s="26">
        <v>-5.2750000000000004</v>
      </c>
      <c r="BM61" s="26">
        <v>-17.8</v>
      </c>
      <c r="BN61" s="26">
        <v>-9.5</v>
      </c>
      <c r="BO61" s="26">
        <v>-5.125</v>
      </c>
      <c r="BP61" s="26">
        <v>-20.7</v>
      </c>
      <c r="BQ61" s="26">
        <v>-12.85</v>
      </c>
      <c r="BR61" s="26">
        <v>-9.0250000000000004</v>
      </c>
      <c r="BS61" s="26">
        <v>-19.25</v>
      </c>
      <c r="BT61" s="26">
        <v>-12.85</v>
      </c>
      <c r="BU61" s="26">
        <v>-8.3249999999999993</v>
      </c>
      <c r="BV61" s="26">
        <v>-19.475000000000001</v>
      </c>
      <c r="BW61" s="26">
        <v>-12.75</v>
      </c>
      <c r="BX61" s="26">
        <v>-8.4</v>
      </c>
      <c r="BY61" s="26">
        <v>-20.45</v>
      </c>
      <c r="BZ61" s="26">
        <v>-12.15</v>
      </c>
      <c r="CA61" s="26">
        <v>-8.1</v>
      </c>
      <c r="CB61" s="26">
        <v>-20.6</v>
      </c>
      <c r="CC61" s="26">
        <v>-12.15</v>
      </c>
      <c r="CD61" s="26">
        <v>-7.55</v>
      </c>
      <c r="CE61" s="26">
        <v>-18.5</v>
      </c>
      <c r="CF61" s="26">
        <v>-9.9499999999999993</v>
      </c>
      <c r="CG61" s="26">
        <v>-6.8</v>
      </c>
      <c r="CH61" s="26">
        <v>-20.75</v>
      </c>
      <c r="CI61" s="26">
        <v>-10.85</v>
      </c>
      <c r="CJ61" s="26">
        <v>-7.375</v>
      </c>
    </row>
    <row r="62" spans="1:88" x14ac:dyDescent="0.3">
      <c r="A62" t="s">
        <v>176</v>
      </c>
      <c r="B62" s="26">
        <v>-21.074999999999999</v>
      </c>
      <c r="C62" s="26">
        <v>-16.05</v>
      </c>
      <c r="D62" s="26">
        <v>-9.6999999999999993</v>
      </c>
      <c r="E62" s="26">
        <v>-20.024999999999999</v>
      </c>
      <c r="F62" s="26">
        <v>-14.55</v>
      </c>
      <c r="G62" s="26">
        <v>-8.5</v>
      </c>
      <c r="H62" s="26">
        <v>-19.350000000000001</v>
      </c>
      <c r="I62" s="26">
        <v>-14.25</v>
      </c>
      <c r="J62" s="26">
        <v>-8.0500000000000007</v>
      </c>
      <c r="K62" s="26">
        <v>-19.25</v>
      </c>
      <c r="L62" s="26">
        <v>-12.35</v>
      </c>
      <c r="M62" s="26">
        <v>-6.7</v>
      </c>
      <c r="N62" s="26">
        <v>-19</v>
      </c>
      <c r="O62" s="26">
        <v>-12.35</v>
      </c>
      <c r="P62" s="26">
        <v>-6.625</v>
      </c>
      <c r="Q62" s="26">
        <v>-18.649999999999999</v>
      </c>
      <c r="R62" s="26">
        <v>-13.5</v>
      </c>
      <c r="S62" s="26">
        <v>-7.7249999999999996</v>
      </c>
      <c r="T62" s="26">
        <v>-18.574999999999999</v>
      </c>
      <c r="U62" s="26">
        <v>-13.5</v>
      </c>
      <c r="V62" s="26">
        <v>-7.625</v>
      </c>
      <c r="W62" s="26">
        <v>-18.524999999999999</v>
      </c>
      <c r="X62" s="26">
        <v>-12.95</v>
      </c>
      <c r="Y62" s="26">
        <v>-7.2249999999999996</v>
      </c>
      <c r="Z62" s="26">
        <v>-18.774999999999999</v>
      </c>
      <c r="AA62" s="26">
        <v>-12.6</v>
      </c>
      <c r="AB62" s="26">
        <v>-7.15</v>
      </c>
      <c r="AC62" s="26">
        <v>-18.100000000000001</v>
      </c>
      <c r="AD62" s="26">
        <v>-11.95</v>
      </c>
      <c r="AE62" s="26">
        <v>-5.8</v>
      </c>
      <c r="AF62" s="26">
        <v>-17.975000000000001</v>
      </c>
      <c r="AG62" s="26">
        <v>-11.8</v>
      </c>
      <c r="AH62" s="26">
        <v>-5.7</v>
      </c>
      <c r="AI62" s="26">
        <v>-17.899999999999999</v>
      </c>
      <c r="AJ62" s="26">
        <v>-11.55</v>
      </c>
      <c r="AK62" s="26">
        <v>-5.2750000000000004</v>
      </c>
      <c r="AL62" s="26">
        <v>-17.875</v>
      </c>
      <c r="AM62" s="26">
        <v>-11.45</v>
      </c>
      <c r="AN62" s="26">
        <v>-5.1749999999999998</v>
      </c>
      <c r="AO62" s="26">
        <v>-17.675000000000001</v>
      </c>
      <c r="AP62" s="26">
        <v>-11.1</v>
      </c>
      <c r="AQ62" s="26">
        <v>-5.4</v>
      </c>
      <c r="AR62" s="26">
        <v>-16.45</v>
      </c>
      <c r="AS62" s="26">
        <v>-10.65</v>
      </c>
      <c r="AT62" s="26">
        <v>-4.45</v>
      </c>
      <c r="AU62" s="26">
        <v>-16.350000000000001</v>
      </c>
      <c r="AV62" s="26">
        <v>-10.050000000000001</v>
      </c>
      <c r="AW62" s="26">
        <v>-4.2</v>
      </c>
      <c r="AX62" s="26">
        <v>-17.100000000000001</v>
      </c>
      <c r="AY62" s="26">
        <v>-10.8</v>
      </c>
      <c r="AZ62" s="26">
        <v>-5.125</v>
      </c>
      <c r="BA62" s="26">
        <v>-17.024999999999999</v>
      </c>
      <c r="BB62" s="26">
        <v>-10.85</v>
      </c>
      <c r="BC62" s="26">
        <v>-5.125</v>
      </c>
      <c r="BD62" s="26">
        <v>-16.399999999999999</v>
      </c>
      <c r="BE62" s="26">
        <v>-9.75</v>
      </c>
      <c r="BF62" s="26">
        <v>-3.9</v>
      </c>
      <c r="BG62" s="26">
        <v>-17</v>
      </c>
      <c r="BH62" s="26">
        <v>-10.6</v>
      </c>
      <c r="BI62" s="26">
        <v>-4.7750000000000004</v>
      </c>
      <c r="BJ62" s="26">
        <v>-17.774999999999999</v>
      </c>
      <c r="BK62" s="26">
        <v>-10.65</v>
      </c>
      <c r="BL62" s="26">
        <v>-4.3499999999999996</v>
      </c>
      <c r="BM62" s="26">
        <v>-17.25</v>
      </c>
      <c r="BN62" s="26">
        <v>-10.7</v>
      </c>
      <c r="BO62" s="26">
        <v>-4.5</v>
      </c>
      <c r="BP62" s="26">
        <v>-19.824999999999999</v>
      </c>
      <c r="BQ62" s="26">
        <v>-13.85</v>
      </c>
      <c r="BR62" s="26">
        <v>-8.4</v>
      </c>
      <c r="BS62" s="26">
        <v>-19.100000000000001</v>
      </c>
      <c r="BT62" s="26">
        <v>-12.5</v>
      </c>
      <c r="BU62" s="26">
        <v>-8.3000000000000007</v>
      </c>
      <c r="BV62" s="26">
        <v>-18.574999999999999</v>
      </c>
      <c r="BW62" s="26">
        <v>-12.55</v>
      </c>
      <c r="BX62" s="26">
        <v>-8.4250000000000007</v>
      </c>
      <c r="BY62" s="26">
        <v>-18.375</v>
      </c>
      <c r="BZ62" s="26">
        <v>-12.55</v>
      </c>
      <c r="CA62" s="26">
        <v>-8.75</v>
      </c>
      <c r="CB62" s="26">
        <v>-20.024999999999999</v>
      </c>
      <c r="CC62" s="26">
        <v>-12.85</v>
      </c>
      <c r="CD62" s="26">
        <v>-8.7249999999999996</v>
      </c>
      <c r="CE62" s="26">
        <v>-18.8</v>
      </c>
      <c r="CF62" s="26">
        <v>-11.6</v>
      </c>
      <c r="CG62" s="26">
        <v>-6</v>
      </c>
      <c r="CH62" s="26">
        <v>-19.25</v>
      </c>
      <c r="CI62" s="26">
        <v>-12.1</v>
      </c>
      <c r="CJ62" s="26">
        <v>-7.65</v>
      </c>
    </row>
    <row r="63" spans="1:88" x14ac:dyDescent="0.3">
      <c r="A63" t="s">
        <v>177</v>
      </c>
      <c r="B63" s="26">
        <v>-20.975000000000001</v>
      </c>
      <c r="C63" s="26">
        <v>-14.15</v>
      </c>
      <c r="D63" s="26">
        <v>-9.1750000000000007</v>
      </c>
      <c r="E63" s="26">
        <v>-20.95</v>
      </c>
      <c r="F63" s="26">
        <v>-13.15</v>
      </c>
      <c r="G63" s="26">
        <v>-8.1999999999999993</v>
      </c>
      <c r="H63" s="26">
        <v>-20.324999999999999</v>
      </c>
      <c r="I63" s="26">
        <v>-12.85</v>
      </c>
      <c r="J63" s="26">
        <v>-7.8250000000000002</v>
      </c>
      <c r="K63" s="26">
        <v>-19.475000000000001</v>
      </c>
      <c r="L63" s="26">
        <v>-11.4</v>
      </c>
      <c r="M63" s="26">
        <v>-6.4</v>
      </c>
      <c r="N63" s="26">
        <v>-19</v>
      </c>
      <c r="O63" s="26">
        <v>-11.35</v>
      </c>
      <c r="P63" s="26">
        <v>-6.3250000000000002</v>
      </c>
      <c r="Q63" s="26">
        <v>-19.649999999999999</v>
      </c>
      <c r="R63" s="26">
        <v>-12.35</v>
      </c>
      <c r="S63" s="26">
        <v>-7.65</v>
      </c>
      <c r="T63" s="26">
        <v>-19.574999999999999</v>
      </c>
      <c r="U63" s="26">
        <v>-12.3</v>
      </c>
      <c r="V63" s="26">
        <v>-7.625</v>
      </c>
      <c r="W63" s="26">
        <v>-19.350000000000001</v>
      </c>
      <c r="X63" s="26">
        <v>-12.1</v>
      </c>
      <c r="Y63" s="26">
        <v>-7.2</v>
      </c>
      <c r="Z63" s="26">
        <v>-19.7</v>
      </c>
      <c r="AA63" s="26">
        <v>-11.9</v>
      </c>
      <c r="AB63" s="26">
        <v>-7</v>
      </c>
      <c r="AC63" s="26">
        <v>-19.574999999999999</v>
      </c>
      <c r="AD63" s="26">
        <v>-9.85</v>
      </c>
      <c r="AE63" s="26">
        <v>-5.3250000000000002</v>
      </c>
      <c r="AF63" s="26">
        <v>-19.524999999999999</v>
      </c>
      <c r="AG63" s="26">
        <v>-9.6999999999999993</v>
      </c>
      <c r="AH63" s="26">
        <v>-5.15</v>
      </c>
      <c r="AI63" s="26">
        <v>-19.350000000000001</v>
      </c>
      <c r="AJ63" s="26">
        <v>-9.4</v>
      </c>
      <c r="AK63" s="26">
        <v>-4.7750000000000004</v>
      </c>
      <c r="AL63" s="26">
        <v>-19.25</v>
      </c>
      <c r="AM63" s="26">
        <v>-9.35</v>
      </c>
      <c r="AN63" s="26">
        <v>-4.75</v>
      </c>
      <c r="AO63" s="26">
        <v>-18.675000000000001</v>
      </c>
      <c r="AP63" s="26">
        <v>-9.5</v>
      </c>
      <c r="AQ63" s="26">
        <v>-4.625</v>
      </c>
      <c r="AR63" s="26">
        <v>-18.675000000000001</v>
      </c>
      <c r="AS63" s="26">
        <v>-7.95</v>
      </c>
      <c r="AT63" s="26">
        <v>-4.0250000000000004</v>
      </c>
      <c r="AU63" s="26">
        <v>-18.25</v>
      </c>
      <c r="AV63" s="26">
        <v>-7.65</v>
      </c>
      <c r="AW63" s="26">
        <v>-3.7</v>
      </c>
      <c r="AX63" s="26">
        <v>-18.324999999999999</v>
      </c>
      <c r="AY63" s="26">
        <v>-9.1999999999999993</v>
      </c>
      <c r="AZ63" s="26">
        <v>-4.4000000000000004</v>
      </c>
      <c r="BA63" s="26">
        <v>-18.3</v>
      </c>
      <c r="BB63" s="26">
        <v>-9.15</v>
      </c>
      <c r="BC63" s="26">
        <v>-4.4000000000000004</v>
      </c>
      <c r="BD63" s="26">
        <v>-16.524999999999999</v>
      </c>
      <c r="BE63" s="26">
        <v>-7.35</v>
      </c>
      <c r="BF63" s="26">
        <v>-3.7250000000000001</v>
      </c>
      <c r="BG63" s="26">
        <v>-18.100000000000001</v>
      </c>
      <c r="BH63" s="26">
        <v>-8.8000000000000007</v>
      </c>
      <c r="BI63" s="26">
        <v>-4.2249999999999996</v>
      </c>
      <c r="BJ63" s="26">
        <v>-17.95</v>
      </c>
      <c r="BK63" s="26">
        <v>-8.9499999999999993</v>
      </c>
      <c r="BL63" s="26">
        <v>-4.5250000000000004</v>
      </c>
      <c r="BM63" s="26">
        <v>-17.649999999999999</v>
      </c>
      <c r="BN63" s="26">
        <v>-9</v>
      </c>
      <c r="BO63" s="26">
        <v>-4.2750000000000004</v>
      </c>
      <c r="BP63" s="26">
        <v>-21.75</v>
      </c>
      <c r="BQ63" s="26">
        <v>-13.3</v>
      </c>
      <c r="BR63" s="26">
        <v>-8.8000000000000007</v>
      </c>
      <c r="BS63" s="26">
        <v>-21.15</v>
      </c>
      <c r="BT63" s="26">
        <v>-12.7</v>
      </c>
      <c r="BU63" s="26">
        <v>-8.625</v>
      </c>
      <c r="BV63" s="26">
        <v>-20.350000000000001</v>
      </c>
      <c r="BW63" s="26">
        <v>-12.4</v>
      </c>
      <c r="BX63" s="26">
        <v>-8.6750000000000007</v>
      </c>
      <c r="BY63" s="26">
        <v>-20.725000000000001</v>
      </c>
      <c r="BZ63" s="26">
        <v>-12.3</v>
      </c>
      <c r="CA63" s="26">
        <v>-8.6999999999999993</v>
      </c>
      <c r="CB63" s="26">
        <v>-20.625</v>
      </c>
      <c r="CC63" s="26">
        <v>-12.5</v>
      </c>
      <c r="CD63" s="26">
        <v>-8.8000000000000007</v>
      </c>
      <c r="CE63" s="26">
        <v>-18.899999999999999</v>
      </c>
      <c r="CF63" s="26">
        <v>-10.75</v>
      </c>
      <c r="CG63" s="26">
        <v>-5.9749999999999996</v>
      </c>
      <c r="CH63" s="26">
        <v>-19.125</v>
      </c>
      <c r="CI63" s="26">
        <v>-12.05</v>
      </c>
      <c r="CJ63" s="26">
        <v>-7.5</v>
      </c>
    </row>
    <row r="64" spans="1:88" x14ac:dyDescent="0.3">
      <c r="A64" t="s">
        <v>86</v>
      </c>
      <c r="B64" s="26">
        <v>-20.274999999999999</v>
      </c>
      <c r="C64" s="26">
        <v>-15.75</v>
      </c>
      <c r="D64" s="26">
        <v>-8.6999999999999993</v>
      </c>
      <c r="E64" s="26">
        <v>-19.975000000000001</v>
      </c>
      <c r="F64" s="26">
        <v>-14.5</v>
      </c>
      <c r="G64" s="26">
        <v>-7.9249999999999998</v>
      </c>
      <c r="H64" s="26">
        <v>-19.399999999999999</v>
      </c>
      <c r="I64" s="26">
        <v>-13.75</v>
      </c>
      <c r="J64" s="26">
        <v>-7.8</v>
      </c>
      <c r="K64" s="26">
        <v>-19.45</v>
      </c>
      <c r="L64" s="26">
        <v>-11.55</v>
      </c>
      <c r="M64" s="26">
        <v>-6.55</v>
      </c>
      <c r="N64" s="26">
        <v>-19.3</v>
      </c>
      <c r="O64" s="26">
        <v>-11.7</v>
      </c>
      <c r="P64" s="26">
        <v>-6.8250000000000002</v>
      </c>
      <c r="Q64" s="26">
        <v>-19.399999999999999</v>
      </c>
      <c r="R64" s="26">
        <v>-12.9</v>
      </c>
      <c r="S64" s="26">
        <v>-7.4</v>
      </c>
      <c r="T64" s="26">
        <v>-19.375</v>
      </c>
      <c r="U64" s="26">
        <v>-12.85</v>
      </c>
      <c r="V64" s="26">
        <v>-7.3250000000000002</v>
      </c>
      <c r="W64" s="26">
        <v>-19.774999999999999</v>
      </c>
      <c r="X64" s="26">
        <v>-12.2</v>
      </c>
      <c r="Y64" s="26">
        <v>-7.4249999999999998</v>
      </c>
      <c r="Z64" s="26">
        <v>-19.725000000000001</v>
      </c>
      <c r="AA64" s="26">
        <v>-11.7</v>
      </c>
      <c r="AB64" s="26">
        <v>-7.4249999999999998</v>
      </c>
      <c r="AC64" s="26">
        <v>-17.975000000000001</v>
      </c>
      <c r="AD64" s="26">
        <v>-11.05</v>
      </c>
      <c r="AE64" s="26">
        <v>-5.9</v>
      </c>
      <c r="AF64" s="26">
        <v>-18.024999999999999</v>
      </c>
      <c r="AG64" s="26">
        <v>-10.85</v>
      </c>
      <c r="AH64" s="26">
        <v>-5.7</v>
      </c>
      <c r="AI64" s="26">
        <v>-18.05</v>
      </c>
      <c r="AJ64" s="26">
        <v>-10.45</v>
      </c>
      <c r="AK64" s="26">
        <v>-5.375</v>
      </c>
      <c r="AL64" s="26">
        <v>-18.05</v>
      </c>
      <c r="AM64" s="26">
        <v>-10.35</v>
      </c>
      <c r="AN64" s="26">
        <v>-5.2750000000000004</v>
      </c>
      <c r="AO64" s="26">
        <v>-18.350000000000001</v>
      </c>
      <c r="AP64" s="26">
        <v>-9.85</v>
      </c>
      <c r="AQ64" s="26">
        <v>-5.125</v>
      </c>
      <c r="AR64" s="26">
        <v>-16.225000000000001</v>
      </c>
      <c r="AS64" s="26">
        <v>-9.4</v>
      </c>
      <c r="AT64" s="26">
        <v>-4.2249999999999996</v>
      </c>
      <c r="AU64" s="26">
        <v>-16.274999999999999</v>
      </c>
      <c r="AV64" s="26">
        <v>-8.5500000000000007</v>
      </c>
      <c r="AW64" s="26">
        <v>-4.125</v>
      </c>
      <c r="AX64" s="26">
        <v>-17.850000000000001</v>
      </c>
      <c r="AY64" s="26">
        <v>-9.35</v>
      </c>
      <c r="AZ64" s="26">
        <v>-4.5750000000000002</v>
      </c>
      <c r="BA64" s="26">
        <v>-17.875</v>
      </c>
      <c r="BB64" s="26">
        <v>-9.35</v>
      </c>
      <c r="BC64" s="26">
        <v>-4.5750000000000002</v>
      </c>
      <c r="BD64" s="26">
        <v>-16.55</v>
      </c>
      <c r="BE64" s="26">
        <v>-8.3000000000000007</v>
      </c>
      <c r="BF64" s="26">
        <v>-3.875</v>
      </c>
      <c r="BG64" s="26">
        <v>-17.524999999999999</v>
      </c>
      <c r="BH64" s="26">
        <v>-9.3000000000000007</v>
      </c>
      <c r="BI64" s="26">
        <v>-4.4249999999999998</v>
      </c>
      <c r="BJ64" s="26">
        <v>-17.600000000000001</v>
      </c>
      <c r="BK64" s="26">
        <v>-9</v>
      </c>
      <c r="BL64" s="26">
        <v>-4.6500000000000004</v>
      </c>
      <c r="BM64" s="26">
        <v>-17.649999999999999</v>
      </c>
      <c r="BN64" s="26">
        <v>-9.15</v>
      </c>
      <c r="BO64" s="26">
        <v>-4.6500000000000004</v>
      </c>
      <c r="BP64" s="26">
        <v>-19.375</v>
      </c>
      <c r="BQ64" s="26">
        <v>-13.85</v>
      </c>
      <c r="BR64" s="26">
        <v>-9.1750000000000007</v>
      </c>
      <c r="BS64" s="26">
        <v>-18.975000000000001</v>
      </c>
      <c r="BT64" s="26">
        <v>-12.85</v>
      </c>
      <c r="BU64" s="26">
        <v>-9.3000000000000007</v>
      </c>
      <c r="BV64" s="26">
        <v>-18.5</v>
      </c>
      <c r="BW64" s="26">
        <v>-13.15</v>
      </c>
      <c r="BX64" s="26">
        <v>-9.4250000000000007</v>
      </c>
      <c r="BY64" s="26">
        <v>-18.899999999999999</v>
      </c>
      <c r="BZ64" s="26">
        <v>-12.4</v>
      </c>
      <c r="CA64" s="26">
        <v>-9.1999999999999993</v>
      </c>
      <c r="CB64" s="26">
        <v>-20.05</v>
      </c>
      <c r="CC64" s="26">
        <v>-12.05</v>
      </c>
      <c r="CD64" s="26">
        <v>-9</v>
      </c>
      <c r="CE64" s="26">
        <v>-18.875</v>
      </c>
      <c r="CF64" s="26">
        <v>-10.050000000000001</v>
      </c>
      <c r="CG64" s="26">
        <v>-5.95</v>
      </c>
      <c r="CH64" s="26">
        <v>-19.475000000000001</v>
      </c>
      <c r="CI64" s="26">
        <v>-11.05</v>
      </c>
      <c r="CJ64" s="26">
        <v>-7.9249999999999998</v>
      </c>
    </row>
    <row r="65" spans="1:88" x14ac:dyDescent="0.3">
      <c r="A65" t="s">
        <v>178</v>
      </c>
      <c r="B65" s="26">
        <v>-19.625</v>
      </c>
      <c r="C65" s="26">
        <v>-14.5</v>
      </c>
      <c r="D65" s="26">
        <v>-10.725</v>
      </c>
      <c r="E65" s="26">
        <v>-18.75</v>
      </c>
      <c r="F65" s="26">
        <v>-13.8</v>
      </c>
      <c r="G65" s="26">
        <v>-9.3249999999999993</v>
      </c>
      <c r="H65" s="26">
        <v>-18.55</v>
      </c>
      <c r="I65" s="26">
        <v>-13.9</v>
      </c>
      <c r="J65" s="26">
        <v>-9.4749999999999996</v>
      </c>
      <c r="K65" s="26">
        <v>-17.375</v>
      </c>
      <c r="L65" s="26">
        <v>-12.3</v>
      </c>
      <c r="M65" s="26">
        <v>-8.2249999999999996</v>
      </c>
      <c r="N65" s="26">
        <v>-17.774999999999999</v>
      </c>
      <c r="O65" s="26">
        <v>-12.1</v>
      </c>
      <c r="P65" s="26">
        <v>-8.2249999999999996</v>
      </c>
      <c r="Q65" s="26">
        <v>-18.024999999999999</v>
      </c>
      <c r="R65" s="26">
        <v>-13.1</v>
      </c>
      <c r="S65" s="26">
        <v>-9.125</v>
      </c>
      <c r="T65" s="26">
        <v>-18.024999999999999</v>
      </c>
      <c r="U65" s="26">
        <v>-13</v>
      </c>
      <c r="V65" s="26">
        <v>-9.125</v>
      </c>
      <c r="W65" s="26">
        <v>-18.2</v>
      </c>
      <c r="X65" s="26">
        <v>-12.25</v>
      </c>
      <c r="Y65" s="26">
        <v>-8.65</v>
      </c>
      <c r="Z65" s="26">
        <v>-18.074999999999999</v>
      </c>
      <c r="AA65" s="26">
        <v>-11.9</v>
      </c>
      <c r="AB65" s="26">
        <v>-8.6999999999999993</v>
      </c>
      <c r="AC65" s="26">
        <v>-15.525</v>
      </c>
      <c r="AD65" s="26">
        <v>-11.1</v>
      </c>
      <c r="AE65" s="26">
        <v>-6.5250000000000004</v>
      </c>
      <c r="AF65" s="26">
        <v>-15.475</v>
      </c>
      <c r="AG65" s="26">
        <v>-10.95</v>
      </c>
      <c r="AH65" s="26">
        <v>-6.5</v>
      </c>
      <c r="AI65" s="26">
        <v>-15.375</v>
      </c>
      <c r="AJ65" s="26">
        <v>-10.7</v>
      </c>
      <c r="AK65" s="26">
        <v>-6.4249999999999998</v>
      </c>
      <c r="AL65" s="26">
        <v>-15.375</v>
      </c>
      <c r="AM65" s="26">
        <v>-10.65</v>
      </c>
      <c r="AN65" s="26">
        <v>-6.3250000000000002</v>
      </c>
      <c r="AO65" s="26">
        <v>-15.925000000000001</v>
      </c>
      <c r="AP65" s="26">
        <v>-10.3</v>
      </c>
      <c r="AQ65" s="26">
        <v>-6.2750000000000004</v>
      </c>
      <c r="AR65" s="26">
        <v>-14.725</v>
      </c>
      <c r="AS65" s="26">
        <v>-10.050000000000001</v>
      </c>
      <c r="AT65" s="26">
        <v>-5.55</v>
      </c>
      <c r="AU65" s="26">
        <v>-14.7</v>
      </c>
      <c r="AV65" s="26">
        <v>-10</v>
      </c>
      <c r="AW65" s="26">
        <v>-5.25</v>
      </c>
      <c r="AX65" s="26">
        <v>-15.5</v>
      </c>
      <c r="AY65" s="26">
        <v>-10.15</v>
      </c>
      <c r="AZ65" s="26">
        <v>-6.1</v>
      </c>
      <c r="BA65" s="26">
        <v>-15.5</v>
      </c>
      <c r="BB65" s="26">
        <v>-10.15</v>
      </c>
      <c r="BC65" s="26">
        <v>-6.1</v>
      </c>
      <c r="BD65" s="26">
        <v>-14.95</v>
      </c>
      <c r="BE65" s="26">
        <v>-8.85</v>
      </c>
      <c r="BF65" s="26">
        <v>-4.5</v>
      </c>
      <c r="BG65" s="26">
        <v>-15.15</v>
      </c>
      <c r="BH65" s="26">
        <v>-9.9</v>
      </c>
      <c r="BI65" s="26">
        <v>-5.6749999999999998</v>
      </c>
      <c r="BJ65" s="26">
        <v>-16</v>
      </c>
      <c r="BK65" s="26">
        <v>-9.25</v>
      </c>
      <c r="BL65" s="26">
        <v>-5.8</v>
      </c>
      <c r="BM65" s="26">
        <v>-15.675000000000001</v>
      </c>
      <c r="BN65" s="26">
        <v>-9.6999999999999993</v>
      </c>
      <c r="BO65" s="26">
        <v>-5.85</v>
      </c>
      <c r="BP65" s="26">
        <v>-19.850000000000001</v>
      </c>
      <c r="BQ65" s="26">
        <v>-14.2</v>
      </c>
      <c r="BR65" s="26">
        <v>-10.525</v>
      </c>
      <c r="BS65" s="26">
        <v>-19.7</v>
      </c>
      <c r="BT65" s="26">
        <v>-12.95</v>
      </c>
      <c r="BU65" s="26">
        <v>-9.4</v>
      </c>
      <c r="BV65" s="26">
        <v>-19.7</v>
      </c>
      <c r="BW65" s="26">
        <v>-12.95</v>
      </c>
      <c r="BX65" s="26">
        <v>-9.0749999999999993</v>
      </c>
      <c r="BY65" s="26">
        <v>-19.725000000000001</v>
      </c>
      <c r="BZ65" s="26">
        <v>-12.6</v>
      </c>
      <c r="CA65" s="26">
        <v>-8.875</v>
      </c>
      <c r="CB65" s="26">
        <v>-20.175000000000001</v>
      </c>
      <c r="CC65" s="26">
        <v>-12.95</v>
      </c>
      <c r="CD65" s="26">
        <v>-8.875</v>
      </c>
      <c r="CE65" s="26">
        <v>-17.3</v>
      </c>
      <c r="CF65" s="26">
        <v>-10.4</v>
      </c>
      <c r="CG65" s="26">
        <v>-7.375</v>
      </c>
      <c r="CH65" s="26">
        <v>-19.149999999999999</v>
      </c>
      <c r="CI65" s="26">
        <v>-11.2</v>
      </c>
      <c r="CJ65" s="26">
        <v>-8.3249999999999993</v>
      </c>
    </row>
    <row r="66" spans="1:88" x14ac:dyDescent="0.3">
      <c r="A66" t="s">
        <v>179</v>
      </c>
      <c r="B66" s="26">
        <v>-20.75</v>
      </c>
      <c r="C66" s="26">
        <v>-17.2</v>
      </c>
      <c r="D66" s="26">
        <v>-9.625</v>
      </c>
      <c r="E66" s="26">
        <v>-19.725000000000001</v>
      </c>
      <c r="F66" s="26">
        <v>-15.95</v>
      </c>
      <c r="G66" s="26">
        <v>-8.625</v>
      </c>
      <c r="H66" s="26">
        <v>-18.975000000000001</v>
      </c>
      <c r="I66" s="26">
        <v>-15.45</v>
      </c>
      <c r="J66" s="26">
        <v>-8.4</v>
      </c>
      <c r="K66" s="26">
        <v>-18.175000000000001</v>
      </c>
      <c r="L66" s="26">
        <v>-12.95</v>
      </c>
      <c r="M66" s="26">
        <v>-7.375</v>
      </c>
      <c r="N66" s="26">
        <v>-18.074999999999999</v>
      </c>
      <c r="O66" s="26">
        <v>-12.85</v>
      </c>
      <c r="P66" s="26">
        <v>-7.45</v>
      </c>
      <c r="Q66" s="26">
        <v>-18.375</v>
      </c>
      <c r="R66" s="26">
        <v>-14.45</v>
      </c>
      <c r="S66" s="26">
        <v>-8.0250000000000004</v>
      </c>
      <c r="T66" s="26">
        <v>-18.274999999999999</v>
      </c>
      <c r="U66" s="26">
        <v>-14.3</v>
      </c>
      <c r="V66" s="26">
        <v>-8.0250000000000004</v>
      </c>
      <c r="W66" s="26">
        <v>-18.324999999999999</v>
      </c>
      <c r="X66" s="26">
        <v>-13.9</v>
      </c>
      <c r="Y66" s="26">
        <v>-8.15</v>
      </c>
      <c r="Z66" s="26">
        <v>-18.2</v>
      </c>
      <c r="AA66" s="26">
        <v>-14.45</v>
      </c>
      <c r="AB66" s="26">
        <v>-7.95</v>
      </c>
      <c r="AC66" s="26">
        <v>-16.850000000000001</v>
      </c>
      <c r="AD66" s="26">
        <v>-11.35</v>
      </c>
      <c r="AE66" s="26">
        <v>-6.4249999999999998</v>
      </c>
      <c r="AF66" s="26">
        <v>-16.850000000000001</v>
      </c>
      <c r="AG66" s="26">
        <v>-11.25</v>
      </c>
      <c r="AH66" s="26">
        <v>-6.3250000000000002</v>
      </c>
      <c r="AI66" s="26">
        <v>-16.925000000000001</v>
      </c>
      <c r="AJ66" s="26">
        <v>-11.1</v>
      </c>
      <c r="AK66" s="26">
        <v>-6.1</v>
      </c>
      <c r="AL66" s="26">
        <v>-16.925000000000001</v>
      </c>
      <c r="AM66" s="26">
        <v>-11.05</v>
      </c>
      <c r="AN66" s="26">
        <v>-5.9249999999999998</v>
      </c>
      <c r="AO66" s="26">
        <v>-17.25</v>
      </c>
      <c r="AP66" s="26">
        <v>-11.1</v>
      </c>
      <c r="AQ66" s="26">
        <v>-5.35</v>
      </c>
      <c r="AR66" s="26">
        <v>-16.324999999999999</v>
      </c>
      <c r="AS66" s="26">
        <v>-9.5500000000000007</v>
      </c>
      <c r="AT66" s="26">
        <v>-4.875</v>
      </c>
      <c r="AU66" s="26">
        <v>-16.100000000000001</v>
      </c>
      <c r="AV66" s="26">
        <v>-9.1999999999999993</v>
      </c>
      <c r="AW66" s="26">
        <v>-4.625</v>
      </c>
      <c r="AX66" s="26">
        <v>-17</v>
      </c>
      <c r="AY66" s="26">
        <v>-10.7</v>
      </c>
      <c r="AZ66" s="26">
        <v>-5.2</v>
      </c>
      <c r="BA66" s="26">
        <v>-17.074999999999999</v>
      </c>
      <c r="BB66" s="26">
        <v>-10.7</v>
      </c>
      <c r="BC66" s="26">
        <v>-5.15</v>
      </c>
      <c r="BD66" s="26">
        <v>-16.274999999999999</v>
      </c>
      <c r="BE66" s="26">
        <v>-9.85</v>
      </c>
      <c r="BF66" s="26">
        <v>-4.3499999999999996</v>
      </c>
      <c r="BG66" s="26">
        <v>-17</v>
      </c>
      <c r="BH66" s="26">
        <v>-10.55</v>
      </c>
      <c r="BI66" s="26">
        <v>-5.05</v>
      </c>
      <c r="BJ66" s="26">
        <v>-16.45</v>
      </c>
      <c r="BK66" s="26">
        <v>-11.55</v>
      </c>
      <c r="BL66" s="26">
        <v>-5.6</v>
      </c>
      <c r="BM66" s="26">
        <v>-16.475000000000001</v>
      </c>
      <c r="BN66" s="26">
        <v>-10.9</v>
      </c>
      <c r="BO66" s="26">
        <v>-5.5250000000000004</v>
      </c>
      <c r="BP66" s="26">
        <v>-19.75</v>
      </c>
      <c r="BQ66" s="26">
        <v>-15.3</v>
      </c>
      <c r="BR66" s="26">
        <v>-10.375</v>
      </c>
      <c r="BS66" s="26">
        <v>-19.649999999999999</v>
      </c>
      <c r="BT66" s="26">
        <v>-15.1</v>
      </c>
      <c r="BU66" s="26">
        <v>-9.65</v>
      </c>
      <c r="BV66" s="26">
        <v>-19.649999999999999</v>
      </c>
      <c r="BW66" s="26">
        <v>-15.2</v>
      </c>
      <c r="BX66" s="26">
        <v>-9.625</v>
      </c>
      <c r="BY66" s="26">
        <v>-20.175000000000001</v>
      </c>
      <c r="BZ66" s="26">
        <v>-15.2</v>
      </c>
      <c r="CA66" s="26">
        <v>-9.4499999999999993</v>
      </c>
      <c r="CB66" s="26">
        <v>-20.225000000000001</v>
      </c>
      <c r="CC66" s="26">
        <v>-15.25</v>
      </c>
      <c r="CD66" s="26">
        <v>-8.875</v>
      </c>
      <c r="CE66" s="26">
        <v>-17.324999999999999</v>
      </c>
      <c r="CF66" s="26">
        <v>-13.15</v>
      </c>
      <c r="CG66" s="26">
        <v>-6.8</v>
      </c>
      <c r="CH66" s="26">
        <v>-18.175000000000001</v>
      </c>
      <c r="CI66" s="26">
        <v>-14.6</v>
      </c>
      <c r="CJ66" s="26">
        <v>-7.75</v>
      </c>
    </row>
    <row r="67" spans="1:88" x14ac:dyDescent="0.3">
      <c r="A67" t="s">
        <v>491</v>
      </c>
      <c r="B67" s="26">
        <v>-18.3</v>
      </c>
      <c r="C67" s="26">
        <v>-11.2</v>
      </c>
      <c r="D67" s="26">
        <v>-8.1</v>
      </c>
      <c r="E67" s="26">
        <v>-17.600000000000001</v>
      </c>
      <c r="F67" s="26">
        <v>-9.8000000000000007</v>
      </c>
      <c r="G67" s="26">
        <v>-8</v>
      </c>
      <c r="H67" s="26">
        <v>-17.3</v>
      </c>
      <c r="I67" s="26">
        <v>-9.9</v>
      </c>
      <c r="J67" s="26">
        <v>-8.1</v>
      </c>
      <c r="K67" s="26">
        <v>-15.1</v>
      </c>
      <c r="L67" s="26">
        <v>-8.6</v>
      </c>
      <c r="M67" s="26">
        <v>-6.3</v>
      </c>
      <c r="N67" s="26">
        <v>-15</v>
      </c>
      <c r="O67" s="26">
        <v>-8.9</v>
      </c>
      <c r="P67" s="26">
        <v>-6.3</v>
      </c>
      <c r="Q67" s="26">
        <v>-16.399999999999999</v>
      </c>
      <c r="R67" s="26">
        <v>-9.5</v>
      </c>
      <c r="S67" s="26">
        <v>-7.5</v>
      </c>
      <c r="T67" s="26">
        <v>-16.399999999999999</v>
      </c>
      <c r="U67" s="26">
        <v>-9.5</v>
      </c>
      <c r="V67" s="26">
        <v>-7.5</v>
      </c>
      <c r="W67" s="26">
        <v>-16.399999999999999</v>
      </c>
      <c r="X67" s="26">
        <v>-9.5</v>
      </c>
      <c r="Y67" s="26">
        <v>-7.7</v>
      </c>
      <c r="Z67" s="26">
        <v>-16.899999999999999</v>
      </c>
      <c r="AA67" s="26">
        <v>-9.3000000000000007</v>
      </c>
      <c r="AB67" s="26">
        <v>-7.3</v>
      </c>
      <c r="AC67" s="26">
        <v>-13.8</v>
      </c>
      <c r="AD67" s="26">
        <v>-7.5</v>
      </c>
      <c r="AE67" s="26">
        <v>-4.5999999999999996</v>
      </c>
      <c r="AF67" s="26">
        <v>-13.7</v>
      </c>
      <c r="AG67" s="26">
        <v>-7.4</v>
      </c>
      <c r="AH67" s="26">
        <v>-4.5999999999999996</v>
      </c>
      <c r="AI67" s="26">
        <v>-13.3</v>
      </c>
      <c r="AJ67" s="26">
        <v>-7.4</v>
      </c>
      <c r="AK67" s="26">
        <v>-4.8</v>
      </c>
      <c r="AL67" s="26">
        <v>-13.2</v>
      </c>
      <c r="AM67" s="26">
        <v>-7.4</v>
      </c>
      <c r="AN67" s="26">
        <v>-4.8</v>
      </c>
      <c r="AO67" s="26">
        <v>-12.8</v>
      </c>
      <c r="AP67" s="26">
        <v>-7.4</v>
      </c>
      <c r="AQ67" s="26">
        <v>-4.8</v>
      </c>
      <c r="AR67" s="26">
        <v>-12.4</v>
      </c>
      <c r="AS67" s="26">
        <v>-6.7</v>
      </c>
      <c r="AT67" s="26">
        <v>-4</v>
      </c>
      <c r="AU67" s="26">
        <v>-11.8</v>
      </c>
      <c r="AV67" s="26">
        <v>-6.1</v>
      </c>
      <c r="AW67" s="26">
        <v>-3.5</v>
      </c>
      <c r="AX67" s="26">
        <v>-12.4</v>
      </c>
      <c r="AY67" s="26">
        <v>-6.9</v>
      </c>
      <c r="AZ67" s="26">
        <v>-4.4000000000000004</v>
      </c>
      <c r="BA67" s="26">
        <v>-12.4</v>
      </c>
      <c r="BB67" s="26">
        <v>-6.9</v>
      </c>
      <c r="BC67" s="26">
        <v>-4.4000000000000004</v>
      </c>
      <c r="BD67" s="26">
        <v>-11.5</v>
      </c>
      <c r="BE67" s="26">
        <v>-6.3</v>
      </c>
      <c r="BF67" s="26">
        <v>-3.2</v>
      </c>
      <c r="BG67" s="26">
        <v>-12.1</v>
      </c>
      <c r="BH67" s="26">
        <v>-6.6</v>
      </c>
      <c r="BI67" s="26">
        <v>-4.2</v>
      </c>
      <c r="BJ67" s="26">
        <v>-12.6</v>
      </c>
      <c r="BK67" s="26">
        <v>-6.7</v>
      </c>
      <c r="BL67" s="26">
        <v>-4.9000000000000004</v>
      </c>
      <c r="BM67" s="26">
        <v>-12.3</v>
      </c>
      <c r="BN67" s="26">
        <v>-7.2</v>
      </c>
      <c r="BO67" s="26">
        <v>-4.8</v>
      </c>
      <c r="BP67" s="26">
        <v>-17.899999999999999</v>
      </c>
      <c r="BQ67" s="26">
        <v>-10.4</v>
      </c>
      <c r="BR67" s="26">
        <v>-7.6</v>
      </c>
      <c r="BS67" s="26">
        <v>-18</v>
      </c>
      <c r="BT67" s="26">
        <v>-11</v>
      </c>
      <c r="BU67" s="26">
        <v>-7.4</v>
      </c>
      <c r="BV67" s="26">
        <v>-18.600000000000001</v>
      </c>
      <c r="BW67" s="26">
        <v>-11.7</v>
      </c>
      <c r="BX67" s="26">
        <v>-7.4</v>
      </c>
      <c r="BY67" s="26">
        <v>-19.100000000000001</v>
      </c>
      <c r="BZ67" s="26">
        <v>-12.2</v>
      </c>
      <c r="CA67" s="26">
        <v>-7.2</v>
      </c>
      <c r="CB67" s="26">
        <v>-19.899999999999999</v>
      </c>
      <c r="CC67" s="26">
        <v>-12.3</v>
      </c>
      <c r="CD67" s="26">
        <v>-7.9</v>
      </c>
      <c r="CE67" s="26">
        <v>-14.9</v>
      </c>
      <c r="CF67" s="26">
        <v>-7.7</v>
      </c>
      <c r="CG67" s="26">
        <v>-6.2</v>
      </c>
      <c r="CH67" s="26">
        <v>-17.7</v>
      </c>
      <c r="CI67" s="26">
        <v>-9.3000000000000007</v>
      </c>
      <c r="CJ67" s="26">
        <v>-6.9</v>
      </c>
    </row>
    <row r="68" spans="1:88" x14ac:dyDescent="0.3">
      <c r="A68" t="s">
        <v>180</v>
      </c>
      <c r="B68" s="26">
        <v>-24.375</v>
      </c>
      <c r="C68" s="26">
        <v>-15.4</v>
      </c>
      <c r="D68" s="26">
        <v>-9.4</v>
      </c>
      <c r="E68" s="26">
        <v>-23.05</v>
      </c>
      <c r="F68" s="26">
        <v>-14.85</v>
      </c>
      <c r="G68" s="26">
        <v>-8.6</v>
      </c>
      <c r="H68" s="26">
        <v>-22.5</v>
      </c>
      <c r="I68" s="26">
        <v>-14.75</v>
      </c>
      <c r="J68" s="26">
        <v>-8.75</v>
      </c>
      <c r="K68" s="26">
        <v>-20.95</v>
      </c>
      <c r="L68" s="26">
        <v>-12.85</v>
      </c>
      <c r="M68" s="26">
        <v>-6.6</v>
      </c>
      <c r="N68" s="26">
        <v>-20.675000000000001</v>
      </c>
      <c r="O68" s="26">
        <v>-12.8</v>
      </c>
      <c r="P68" s="26">
        <v>-6.5750000000000002</v>
      </c>
      <c r="Q68" s="26">
        <v>-21.675000000000001</v>
      </c>
      <c r="R68" s="26">
        <v>-14.1</v>
      </c>
      <c r="S68" s="26">
        <v>-7.95</v>
      </c>
      <c r="T68" s="26">
        <v>-21.675000000000001</v>
      </c>
      <c r="U68" s="26">
        <v>-14</v>
      </c>
      <c r="V68" s="26">
        <v>-7.95</v>
      </c>
      <c r="W68" s="26">
        <v>-21.574999999999999</v>
      </c>
      <c r="X68" s="26">
        <v>-13.7</v>
      </c>
      <c r="Y68" s="26">
        <v>-7.4749999999999996</v>
      </c>
      <c r="Z68" s="26">
        <v>-22.05</v>
      </c>
      <c r="AA68" s="26">
        <v>-13.55</v>
      </c>
      <c r="AB68" s="26">
        <v>-6.9</v>
      </c>
      <c r="AC68" s="26">
        <v>-19.149999999999999</v>
      </c>
      <c r="AD68" s="26">
        <v>-11</v>
      </c>
      <c r="AE68" s="26">
        <v>-5.5</v>
      </c>
      <c r="AF68" s="26">
        <v>-19.074999999999999</v>
      </c>
      <c r="AG68" s="26">
        <v>-10.85</v>
      </c>
      <c r="AH68" s="26">
        <v>-5.3250000000000002</v>
      </c>
      <c r="AI68" s="26">
        <v>-19.100000000000001</v>
      </c>
      <c r="AJ68" s="26">
        <v>-10.7</v>
      </c>
      <c r="AK68" s="26">
        <v>-5.0999999999999996</v>
      </c>
      <c r="AL68" s="26">
        <v>-19.074999999999999</v>
      </c>
      <c r="AM68" s="26">
        <v>-10.7</v>
      </c>
      <c r="AN68" s="26">
        <v>-5.0999999999999996</v>
      </c>
      <c r="AO68" s="26">
        <v>-19.3</v>
      </c>
      <c r="AP68" s="26">
        <v>-10.65</v>
      </c>
      <c r="AQ68" s="26">
        <v>-4.9000000000000004</v>
      </c>
      <c r="AR68" s="26">
        <v>-18.649999999999999</v>
      </c>
      <c r="AS68" s="26">
        <v>-9.6</v>
      </c>
      <c r="AT68" s="26">
        <v>-4.625</v>
      </c>
      <c r="AU68" s="26">
        <v>-18.2</v>
      </c>
      <c r="AV68" s="26">
        <v>-9.5500000000000007</v>
      </c>
      <c r="AW68" s="26">
        <v>-4.2</v>
      </c>
      <c r="AX68" s="26">
        <v>-19.125</v>
      </c>
      <c r="AY68" s="26">
        <v>-10.4</v>
      </c>
      <c r="AZ68" s="26">
        <v>-4.75</v>
      </c>
      <c r="BA68" s="26">
        <v>-19.125</v>
      </c>
      <c r="BB68" s="26">
        <v>-10.45</v>
      </c>
      <c r="BC68" s="26">
        <v>-4.75</v>
      </c>
      <c r="BD68" s="26">
        <v>-16.75</v>
      </c>
      <c r="BE68" s="26">
        <v>-9.6999999999999993</v>
      </c>
      <c r="BF68" s="26">
        <v>-4</v>
      </c>
      <c r="BG68" s="26">
        <v>-19.024999999999999</v>
      </c>
      <c r="BH68" s="26">
        <v>-10.4</v>
      </c>
      <c r="BI68" s="26">
        <v>-4.5999999999999996</v>
      </c>
      <c r="BJ68" s="26">
        <v>-19.074999999999999</v>
      </c>
      <c r="BK68" s="26">
        <v>-11</v>
      </c>
      <c r="BL68" s="26">
        <v>-4.4000000000000004</v>
      </c>
      <c r="BM68" s="26">
        <v>-19.225000000000001</v>
      </c>
      <c r="BN68" s="26">
        <v>-10.85</v>
      </c>
      <c r="BO68" s="26">
        <v>-4.4000000000000004</v>
      </c>
      <c r="BP68" s="26">
        <v>-22.074999999999999</v>
      </c>
      <c r="BQ68" s="26">
        <v>-14.95</v>
      </c>
      <c r="BR68" s="26">
        <v>-8.8249999999999993</v>
      </c>
      <c r="BS68" s="26">
        <v>-21.05</v>
      </c>
      <c r="BT68" s="26">
        <v>-14.85</v>
      </c>
      <c r="BU68" s="26">
        <v>-8.4250000000000007</v>
      </c>
      <c r="BV68" s="26">
        <v>-21.274999999999999</v>
      </c>
      <c r="BW68" s="26">
        <v>-14.55</v>
      </c>
      <c r="BX68" s="26">
        <v>-8.4749999999999996</v>
      </c>
      <c r="BY68" s="26">
        <v>-21.725000000000001</v>
      </c>
      <c r="BZ68" s="26">
        <v>-13.95</v>
      </c>
      <c r="CA68" s="26">
        <v>-8.5500000000000007</v>
      </c>
      <c r="CB68" s="26">
        <v>-22.05</v>
      </c>
      <c r="CC68" s="26">
        <v>-14.25</v>
      </c>
      <c r="CD68" s="26">
        <v>-8.3000000000000007</v>
      </c>
      <c r="CE68" s="26">
        <v>-20.774999999999999</v>
      </c>
      <c r="CF68" s="26">
        <v>-12.4</v>
      </c>
      <c r="CG68" s="26">
        <v>-5.4749999999999996</v>
      </c>
      <c r="CH68" s="26">
        <v>-21.625</v>
      </c>
      <c r="CI68" s="26">
        <v>-13.35</v>
      </c>
      <c r="CJ68" s="26">
        <v>-6.375</v>
      </c>
    </row>
    <row r="69" spans="1:88" x14ac:dyDescent="0.3">
      <c r="A69" t="s">
        <v>181</v>
      </c>
      <c r="B69" s="26">
        <v>-23.25</v>
      </c>
      <c r="C69" s="26">
        <v>-15.1</v>
      </c>
      <c r="D69" s="26">
        <v>-10.324999999999999</v>
      </c>
      <c r="E69" s="26">
        <v>-21.975000000000001</v>
      </c>
      <c r="F69" s="26">
        <v>-14.3</v>
      </c>
      <c r="G69" s="26">
        <v>-9.9499999999999993</v>
      </c>
      <c r="H69" s="26">
        <v>-21.675000000000001</v>
      </c>
      <c r="I69" s="26">
        <v>-13.9</v>
      </c>
      <c r="J69" s="26">
        <v>-10.125</v>
      </c>
      <c r="K69" s="26">
        <v>-19.95</v>
      </c>
      <c r="L69" s="26">
        <v>-12</v>
      </c>
      <c r="M69" s="26">
        <v>-8.8249999999999993</v>
      </c>
      <c r="N69" s="26">
        <v>-19.875</v>
      </c>
      <c r="O69" s="26">
        <v>-12.1</v>
      </c>
      <c r="P69" s="26">
        <v>-9.1</v>
      </c>
      <c r="Q69" s="26">
        <v>-21.225000000000001</v>
      </c>
      <c r="R69" s="26">
        <v>-12.95</v>
      </c>
      <c r="S69" s="26">
        <v>-9.85</v>
      </c>
      <c r="T69" s="26">
        <v>-21.125</v>
      </c>
      <c r="U69" s="26">
        <v>-12.85</v>
      </c>
      <c r="V69" s="26">
        <v>-9.85</v>
      </c>
      <c r="W69" s="26">
        <v>-20.324999999999999</v>
      </c>
      <c r="X69" s="26">
        <v>-12.4</v>
      </c>
      <c r="Y69" s="26">
        <v>-9.7249999999999996</v>
      </c>
      <c r="Z69" s="26">
        <v>-19.875</v>
      </c>
      <c r="AA69" s="26">
        <v>-12.75</v>
      </c>
      <c r="AB69" s="26">
        <v>-9</v>
      </c>
      <c r="AC69" s="26">
        <v>-19.600000000000001</v>
      </c>
      <c r="AD69" s="26">
        <v>-10.95</v>
      </c>
      <c r="AE69" s="26">
        <v>-6.95</v>
      </c>
      <c r="AF69" s="26">
        <v>-19.425000000000001</v>
      </c>
      <c r="AG69" s="26">
        <v>-10.85</v>
      </c>
      <c r="AH69" s="26">
        <v>-6.875</v>
      </c>
      <c r="AI69" s="26">
        <v>-19.074999999999999</v>
      </c>
      <c r="AJ69" s="26">
        <v>-10.7</v>
      </c>
      <c r="AK69" s="26">
        <v>-6.75</v>
      </c>
      <c r="AL69" s="26">
        <v>-18.975000000000001</v>
      </c>
      <c r="AM69" s="26">
        <v>-10.65</v>
      </c>
      <c r="AN69" s="26">
        <v>-6.7249999999999996</v>
      </c>
      <c r="AO69" s="26">
        <v>-18.7</v>
      </c>
      <c r="AP69" s="26">
        <v>-10.7</v>
      </c>
      <c r="AQ69" s="26">
        <v>-7.3250000000000002</v>
      </c>
      <c r="AR69" s="26">
        <v>-17.875</v>
      </c>
      <c r="AS69" s="26">
        <v>-10.15</v>
      </c>
      <c r="AT69" s="26">
        <v>-6.3250000000000002</v>
      </c>
      <c r="AU69" s="26">
        <v>-17.55</v>
      </c>
      <c r="AV69" s="26">
        <v>-9.25</v>
      </c>
      <c r="AW69" s="26">
        <v>-6.15</v>
      </c>
      <c r="AX69" s="26">
        <v>-18.274999999999999</v>
      </c>
      <c r="AY69" s="26">
        <v>-10.45</v>
      </c>
      <c r="AZ69" s="26">
        <v>-7.2</v>
      </c>
      <c r="BA69" s="26">
        <v>-18.274999999999999</v>
      </c>
      <c r="BB69" s="26">
        <v>-10.45</v>
      </c>
      <c r="BC69" s="26">
        <v>-7.15</v>
      </c>
      <c r="BD69" s="26">
        <v>-16.850000000000001</v>
      </c>
      <c r="BE69" s="26">
        <v>-9.5500000000000007</v>
      </c>
      <c r="BF69" s="26">
        <v>-4.9249999999999998</v>
      </c>
      <c r="BG69" s="26">
        <v>-17.95</v>
      </c>
      <c r="BH69" s="26">
        <v>-10.25</v>
      </c>
      <c r="BI69" s="26">
        <v>-6.7</v>
      </c>
      <c r="BJ69" s="26">
        <v>-18.324999999999999</v>
      </c>
      <c r="BK69" s="26">
        <v>-10</v>
      </c>
      <c r="BL69" s="26">
        <v>-6.4249999999999998</v>
      </c>
      <c r="BM69" s="26">
        <v>-17.8</v>
      </c>
      <c r="BN69" s="26">
        <v>-10</v>
      </c>
      <c r="BO69" s="26">
        <v>-6.35</v>
      </c>
      <c r="BP69" s="26">
        <v>-22.7</v>
      </c>
      <c r="BQ69" s="26">
        <v>-14.1</v>
      </c>
      <c r="BR69" s="26">
        <v>-10.3</v>
      </c>
      <c r="BS69" s="26">
        <v>-21.3</v>
      </c>
      <c r="BT69" s="26">
        <v>-13.55</v>
      </c>
      <c r="BU69" s="26">
        <v>-9.6</v>
      </c>
      <c r="BV69" s="26">
        <v>-21.35</v>
      </c>
      <c r="BW69" s="26">
        <v>-13.55</v>
      </c>
      <c r="BX69" s="26">
        <v>-9.6</v>
      </c>
      <c r="BY69" s="26">
        <v>-21.05</v>
      </c>
      <c r="BZ69" s="26">
        <v>-13.35</v>
      </c>
      <c r="CA69" s="26">
        <v>-9.15</v>
      </c>
      <c r="CB69" s="26">
        <v>-20.9</v>
      </c>
      <c r="CC69" s="26">
        <v>-13.65</v>
      </c>
      <c r="CD69" s="26">
        <v>-8.9499999999999993</v>
      </c>
      <c r="CE69" s="26">
        <v>-19.324999999999999</v>
      </c>
      <c r="CF69" s="26">
        <v>-11.2</v>
      </c>
      <c r="CG69" s="26">
        <v>-7.7249999999999996</v>
      </c>
      <c r="CH69" s="26">
        <v>-19.649999999999999</v>
      </c>
      <c r="CI69" s="26">
        <v>-12.45</v>
      </c>
      <c r="CJ69" s="26">
        <v>-8.2750000000000004</v>
      </c>
    </row>
    <row r="70" spans="1:88" x14ac:dyDescent="0.3">
      <c r="A70" t="s">
        <v>182</v>
      </c>
      <c r="B70" s="26">
        <v>-22.074999999999999</v>
      </c>
      <c r="C70" s="26">
        <v>-16.3</v>
      </c>
      <c r="D70" s="26">
        <v>-9.9</v>
      </c>
      <c r="E70" s="26">
        <v>-21.875</v>
      </c>
      <c r="F70" s="26">
        <v>-15</v>
      </c>
      <c r="G70" s="26">
        <v>-9.1</v>
      </c>
      <c r="H70" s="26">
        <v>-21.625</v>
      </c>
      <c r="I70" s="26">
        <v>-14.85</v>
      </c>
      <c r="J70" s="26">
        <v>-8.75</v>
      </c>
      <c r="K70" s="26">
        <v>-20.85</v>
      </c>
      <c r="L70" s="26">
        <v>-14.35</v>
      </c>
      <c r="M70" s="26">
        <v>-7.375</v>
      </c>
      <c r="N70" s="26">
        <v>-20.9</v>
      </c>
      <c r="O70" s="26">
        <v>-14.4</v>
      </c>
      <c r="P70" s="26">
        <v>-7.55</v>
      </c>
      <c r="Q70" s="26">
        <v>-21.2</v>
      </c>
      <c r="R70" s="26">
        <v>-14.4</v>
      </c>
      <c r="S70" s="26">
        <v>-8.1999999999999993</v>
      </c>
      <c r="T70" s="26">
        <v>-21.15</v>
      </c>
      <c r="U70" s="26">
        <v>-14.4</v>
      </c>
      <c r="V70" s="26">
        <v>-8.1999999999999993</v>
      </c>
      <c r="W70" s="26">
        <v>-20.875</v>
      </c>
      <c r="X70" s="26">
        <v>-14.3</v>
      </c>
      <c r="Y70" s="26">
        <v>-7.9749999999999996</v>
      </c>
      <c r="Z70" s="26">
        <v>-19.975000000000001</v>
      </c>
      <c r="AA70" s="26">
        <v>-14.1</v>
      </c>
      <c r="AB70" s="26">
        <v>-8.0749999999999993</v>
      </c>
      <c r="AC70" s="26">
        <v>-19.649999999999999</v>
      </c>
      <c r="AD70" s="26">
        <v>-12.85</v>
      </c>
      <c r="AE70" s="26">
        <v>-6.1749999999999998</v>
      </c>
      <c r="AF70" s="26">
        <v>-19.649999999999999</v>
      </c>
      <c r="AG70" s="26">
        <v>-12.6</v>
      </c>
      <c r="AH70" s="26">
        <v>-5.9</v>
      </c>
      <c r="AI70" s="26">
        <v>-19.5</v>
      </c>
      <c r="AJ70" s="26">
        <v>-12.3</v>
      </c>
      <c r="AK70" s="26">
        <v>-5.5</v>
      </c>
      <c r="AL70" s="26">
        <v>-19.45</v>
      </c>
      <c r="AM70" s="26">
        <v>-12.25</v>
      </c>
      <c r="AN70" s="26">
        <v>-5.4749999999999996</v>
      </c>
      <c r="AO70" s="26">
        <v>-19.625</v>
      </c>
      <c r="AP70" s="26">
        <v>-12.4</v>
      </c>
      <c r="AQ70" s="26">
        <v>-5.25</v>
      </c>
      <c r="AR70" s="26">
        <v>-18.899999999999999</v>
      </c>
      <c r="AS70" s="26">
        <v>-11.2</v>
      </c>
      <c r="AT70" s="26">
        <v>-5.1749999999999998</v>
      </c>
      <c r="AU70" s="26">
        <v>-18.899999999999999</v>
      </c>
      <c r="AV70" s="26">
        <v>-10.75</v>
      </c>
      <c r="AW70" s="26">
        <v>-4.5250000000000004</v>
      </c>
      <c r="AX70" s="26">
        <v>-19.324999999999999</v>
      </c>
      <c r="AY70" s="26">
        <v>-11.9</v>
      </c>
      <c r="AZ70" s="26">
        <v>-5.125</v>
      </c>
      <c r="BA70" s="26">
        <v>-19.350000000000001</v>
      </c>
      <c r="BB70" s="26">
        <v>-11.85</v>
      </c>
      <c r="BC70" s="26">
        <v>-5.125</v>
      </c>
      <c r="BD70" s="26">
        <v>-18.2</v>
      </c>
      <c r="BE70" s="26">
        <v>-10.55</v>
      </c>
      <c r="BF70" s="26">
        <v>-4.4000000000000004</v>
      </c>
      <c r="BG70" s="26">
        <v>-19.399999999999999</v>
      </c>
      <c r="BH70" s="26">
        <v>-11.65</v>
      </c>
      <c r="BI70" s="26">
        <v>-4.9749999999999996</v>
      </c>
      <c r="BJ70" s="26">
        <v>-18.45</v>
      </c>
      <c r="BK70" s="26">
        <v>-11.1</v>
      </c>
      <c r="BL70" s="26">
        <v>-4.75</v>
      </c>
      <c r="BM70" s="26">
        <v>-18.8</v>
      </c>
      <c r="BN70" s="26">
        <v>-11.25</v>
      </c>
      <c r="BO70" s="26">
        <v>-4.8</v>
      </c>
      <c r="BP70" s="26">
        <v>-22.125</v>
      </c>
      <c r="BQ70" s="26">
        <v>-14.35</v>
      </c>
      <c r="BR70" s="26">
        <v>-9.1999999999999993</v>
      </c>
      <c r="BS70" s="26">
        <v>-21.425000000000001</v>
      </c>
      <c r="BT70" s="26">
        <v>-13.5</v>
      </c>
      <c r="BU70" s="26">
        <v>-8.4250000000000007</v>
      </c>
      <c r="BV70" s="26">
        <v>-21.324999999999999</v>
      </c>
      <c r="BW70" s="26">
        <v>-13.35</v>
      </c>
      <c r="BX70" s="26">
        <v>-8.125</v>
      </c>
      <c r="BY70" s="26">
        <v>-21.675000000000001</v>
      </c>
      <c r="BZ70" s="26">
        <v>-12.6</v>
      </c>
      <c r="CA70" s="26">
        <v>-7.5750000000000002</v>
      </c>
      <c r="CB70" s="26">
        <v>-21.45</v>
      </c>
      <c r="CC70" s="26">
        <v>-12.95</v>
      </c>
      <c r="CD70" s="26">
        <v>-7.2</v>
      </c>
      <c r="CE70" s="26">
        <v>-19.100000000000001</v>
      </c>
      <c r="CF70" s="26">
        <v>-12.5</v>
      </c>
      <c r="CG70" s="26">
        <v>-6.4249999999999998</v>
      </c>
      <c r="CH70" s="26">
        <v>-20.324999999999999</v>
      </c>
      <c r="CI70" s="26">
        <v>-12.6</v>
      </c>
      <c r="CJ70" s="26">
        <v>-6.9249999999999998</v>
      </c>
    </row>
    <row r="71" spans="1:88" x14ac:dyDescent="0.3">
      <c r="A71" t="s">
        <v>87</v>
      </c>
      <c r="B71" s="26">
        <v>-21.574999999999999</v>
      </c>
      <c r="C71" s="26">
        <v>-15.15</v>
      </c>
      <c r="D71" s="26">
        <v>-9.9</v>
      </c>
      <c r="E71" s="26">
        <v>-21.1</v>
      </c>
      <c r="F71" s="26">
        <v>-14.55</v>
      </c>
      <c r="G71" s="26">
        <v>-8.75</v>
      </c>
      <c r="H71" s="26">
        <v>-21.2</v>
      </c>
      <c r="I71" s="26">
        <v>-14.35</v>
      </c>
      <c r="J71" s="26">
        <v>-8.3000000000000007</v>
      </c>
      <c r="K71" s="26">
        <v>-20.175000000000001</v>
      </c>
      <c r="L71" s="26">
        <v>-13.6</v>
      </c>
      <c r="M71" s="26">
        <v>-6.6749999999999998</v>
      </c>
      <c r="N71" s="26">
        <v>-20.45</v>
      </c>
      <c r="O71" s="26">
        <v>-13.55</v>
      </c>
      <c r="P71" s="26">
        <v>-6.6749999999999998</v>
      </c>
      <c r="Q71" s="26">
        <v>-20.725000000000001</v>
      </c>
      <c r="R71" s="26">
        <v>-14.1</v>
      </c>
      <c r="S71" s="26">
        <v>-7.9249999999999998</v>
      </c>
      <c r="T71" s="26">
        <v>-20.65</v>
      </c>
      <c r="U71" s="26">
        <v>-14</v>
      </c>
      <c r="V71" s="26">
        <v>-8</v>
      </c>
      <c r="W71" s="26">
        <v>-20.725000000000001</v>
      </c>
      <c r="X71" s="26">
        <v>-13.3</v>
      </c>
      <c r="Y71" s="26">
        <v>-7.7249999999999996</v>
      </c>
      <c r="Z71" s="26">
        <v>-21.125</v>
      </c>
      <c r="AA71" s="26">
        <v>-12.5</v>
      </c>
      <c r="AB71" s="26">
        <v>-7</v>
      </c>
      <c r="AC71" s="26">
        <v>-20.55</v>
      </c>
      <c r="AD71" s="26">
        <v>-12.25</v>
      </c>
      <c r="AE71" s="26">
        <v>-5.6</v>
      </c>
      <c r="AF71" s="26">
        <v>-20.274999999999999</v>
      </c>
      <c r="AG71" s="26">
        <v>-12.1</v>
      </c>
      <c r="AH71" s="26">
        <v>-5.5750000000000002</v>
      </c>
      <c r="AI71" s="26">
        <v>-19.824999999999999</v>
      </c>
      <c r="AJ71" s="26">
        <v>-11.8</v>
      </c>
      <c r="AK71" s="26">
        <v>-5.5250000000000004</v>
      </c>
      <c r="AL71" s="26">
        <v>-19.725000000000001</v>
      </c>
      <c r="AM71" s="26">
        <v>-11.85</v>
      </c>
      <c r="AN71" s="26">
        <v>-5.45</v>
      </c>
      <c r="AO71" s="26">
        <v>-19.524999999999999</v>
      </c>
      <c r="AP71" s="26">
        <v>-11.85</v>
      </c>
      <c r="AQ71" s="26">
        <v>-4.875</v>
      </c>
      <c r="AR71" s="26">
        <v>-18.55</v>
      </c>
      <c r="AS71" s="26">
        <v>-11.55</v>
      </c>
      <c r="AT71" s="26">
        <v>-4.5750000000000002</v>
      </c>
      <c r="AU71" s="26">
        <v>-18.425000000000001</v>
      </c>
      <c r="AV71" s="26">
        <v>-11</v>
      </c>
      <c r="AW71" s="26">
        <v>-4.125</v>
      </c>
      <c r="AX71" s="26">
        <v>-18.675000000000001</v>
      </c>
      <c r="AY71" s="26">
        <v>-11.7</v>
      </c>
      <c r="AZ71" s="26">
        <v>-4.45</v>
      </c>
      <c r="BA71" s="26">
        <v>-18.649999999999999</v>
      </c>
      <c r="BB71" s="26">
        <v>-11.7</v>
      </c>
      <c r="BC71" s="26">
        <v>-4.4000000000000004</v>
      </c>
      <c r="BD71" s="26">
        <v>-18.399999999999999</v>
      </c>
      <c r="BE71" s="26">
        <v>-9.85</v>
      </c>
      <c r="BF71" s="26">
        <v>-4.1500000000000004</v>
      </c>
      <c r="BG71" s="26">
        <v>-18.375</v>
      </c>
      <c r="BH71" s="26">
        <v>-11.65</v>
      </c>
      <c r="BI71" s="26">
        <v>-4.2249999999999996</v>
      </c>
      <c r="BJ71" s="26">
        <v>-18.600000000000001</v>
      </c>
      <c r="BK71" s="26">
        <v>-10.9</v>
      </c>
      <c r="BL71" s="26">
        <v>-4.3</v>
      </c>
      <c r="BM71" s="26">
        <v>-18.75</v>
      </c>
      <c r="BN71" s="26">
        <v>-11.15</v>
      </c>
      <c r="BO71" s="26">
        <v>-4.2249999999999996</v>
      </c>
      <c r="BP71" s="26">
        <v>-22.175000000000001</v>
      </c>
      <c r="BQ71" s="26">
        <v>-14.95</v>
      </c>
      <c r="BR71" s="26">
        <v>-8.6750000000000007</v>
      </c>
      <c r="BS71" s="26">
        <v>-22.274999999999999</v>
      </c>
      <c r="BT71" s="26">
        <v>-13.3</v>
      </c>
      <c r="BU71" s="26">
        <v>-7.7</v>
      </c>
      <c r="BV71" s="26">
        <v>-22.45</v>
      </c>
      <c r="BW71" s="26">
        <v>-13.3</v>
      </c>
      <c r="BX71" s="26">
        <v>-8.1750000000000007</v>
      </c>
      <c r="BY71" s="26">
        <v>-22.274999999999999</v>
      </c>
      <c r="BZ71" s="26">
        <v>-12.95</v>
      </c>
      <c r="CA71" s="26">
        <v>-8.3249999999999993</v>
      </c>
      <c r="CB71" s="26">
        <v>-22.4</v>
      </c>
      <c r="CC71" s="26">
        <v>-12.5</v>
      </c>
      <c r="CD71" s="26">
        <v>-7.875</v>
      </c>
      <c r="CE71" s="26">
        <v>-19.475000000000001</v>
      </c>
      <c r="CF71" s="26">
        <v>-11.7</v>
      </c>
      <c r="CG71" s="26">
        <v>-5.5250000000000004</v>
      </c>
      <c r="CH71" s="26">
        <v>-21.274999999999999</v>
      </c>
      <c r="CI71" s="26">
        <v>-11.9</v>
      </c>
      <c r="CJ71" s="26">
        <v>-6.7</v>
      </c>
    </row>
    <row r="72" spans="1:88" x14ac:dyDescent="0.3">
      <c r="A72" t="s">
        <v>183</v>
      </c>
      <c r="B72" s="26">
        <v>-21.25</v>
      </c>
      <c r="C72" s="26">
        <v>-15.3</v>
      </c>
      <c r="D72" s="26">
        <v>-10.9</v>
      </c>
      <c r="E72" s="26">
        <v>-21.175000000000001</v>
      </c>
      <c r="F72" s="26">
        <v>-15.05</v>
      </c>
      <c r="G72" s="26">
        <v>-9.9</v>
      </c>
      <c r="H72" s="26">
        <v>-20.925000000000001</v>
      </c>
      <c r="I72" s="26">
        <v>-14.9</v>
      </c>
      <c r="J72" s="26">
        <v>-9.15</v>
      </c>
      <c r="K72" s="26">
        <v>-20.274999999999999</v>
      </c>
      <c r="L72" s="26">
        <v>-13.7</v>
      </c>
      <c r="M72" s="26">
        <v>-6.8250000000000002</v>
      </c>
      <c r="N72" s="26">
        <v>-20.274999999999999</v>
      </c>
      <c r="O72" s="26">
        <v>-13.95</v>
      </c>
      <c r="P72" s="26">
        <v>-6.7750000000000004</v>
      </c>
      <c r="Q72" s="26">
        <v>-20.774999999999999</v>
      </c>
      <c r="R72" s="26">
        <v>-14.7</v>
      </c>
      <c r="S72" s="26">
        <v>-8.375</v>
      </c>
      <c r="T72" s="26">
        <v>-20.774999999999999</v>
      </c>
      <c r="U72" s="26">
        <v>-14.7</v>
      </c>
      <c r="V72" s="26">
        <v>-8.2750000000000004</v>
      </c>
      <c r="W72" s="26">
        <v>-20.774999999999999</v>
      </c>
      <c r="X72" s="26">
        <v>-14.2</v>
      </c>
      <c r="Y72" s="26">
        <v>-7.8250000000000002</v>
      </c>
      <c r="Z72" s="26">
        <v>-20.675000000000001</v>
      </c>
      <c r="AA72" s="26">
        <v>-13.65</v>
      </c>
      <c r="AB72" s="26">
        <v>-7.0250000000000004</v>
      </c>
      <c r="AC72" s="26">
        <v>-20.074999999999999</v>
      </c>
      <c r="AD72" s="26">
        <v>-12.35</v>
      </c>
      <c r="AE72" s="26">
        <v>-6.5</v>
      </c>
      <c r="AF72" s="26">
        <v>-19.95</v>
      </c>
      <c r="AG72" s="26">
        <v>-12.4</v>
      </c>
      <c r="AH72" s="26">
        <v>-6.4</v>
      </c>
      <c r="AI72" s="26">
        <v>-19.925000000000001</v>
      </c>
      <c r="AJ72" s="26">
        <v>-12.8</v>
      </c>
      <c r="AK72" s="26">
        <v>-6.1</v>
      </c>
      <c r="AL72" s="26">
        <v>-19.925000000000001</v>
      </c>
      <c r="AM72" s="26">
        <v>-12.7</v>
      </c>
      <c r="AN72" s="26">
        <v>-6</v>
      </c>
      <c r="AO72" s="26">
        <v>-20.05</v>
      </c>
      <c r="AP72" s="26">
        <v>-12.15</v>
      </c>
      <c r="AQ72" s="26">
        <v>-5.7249999999999996</v>
      </c>
      <c r="AR72" s="26">
        <v>-19.024999999999999</v>
      </c>
      <c r="AS72" s="26">
        <v>-12</v>
      </c>
      <c r="AT72" s="26">
        <v>-5.05</v>
      </c>
      <c r="AU72" s="26">
        <v>-18.774999999999999</v>
      </c>
      <c r="AV72" s="26">
        <v>-11.75</v>
      </c>
      <c r="AW72" s="26">
        <v>-4.5250000000000004</v>
      </c>
      <c r="AX72" s="26">
        <v>-19.574999999999999</v>
      </c>
      <c r="AY72" s="26">
        <v>-11.85</v>
      </c>
      <c r="AZ72" s="26">
        <v>-5.3</v>
      </c>
      <c r="BA72" s="26">
        <v>-19.5</v>
      </c>
      <c r="BB72" s="26">
        <v>-11.8</v>
      </c>
      <c r="BC72" s="26">
        <v>-5.3</v>
      </c>
      <c r="BD72" s="26">
        <v>-17.925000000000001</v>
      </c>
      <c r="BE72" s="26">
        <v>-10.9</v>
      </c>
      <c r="BF72" s="26">
        <v>-3.9249999999999998</v>
      </c>
      <c r="BG72" s="26">
        <v>-19.125</v>
      </c>
      <c r="BH72" s="26">
        <v>-11.65</v>
      </c>
      <c r="BI72" s="26">
        <v>-5.15</v>
      </c>
      <c r="BJ72" s="26">
        <v>-19.25</v>
      </c>
      <c r="BK72" s="26">
        <v>-12.05</v>
      </c>
      <c r="BL72" s="26">
        <v>-4.7249999999999996</v>
      </c>
      <c r="BM72" s="26">
        <v>-19.274999999999999</v>
      </c>
      <c r="BN72" s="26">
        <v>-11.95</v>
      </c>
      <c r="BO72" s="26">
        <v>-5</v>
      </c>
      <c r="BP72" s="26">
        <v>-20.774999999999999</v>
      </c>
      <c r="BQ72" s="26">
        <v>-15.3</v>
      </c>
      <c r="BR72" s="26">
        <v>-8.6999999999999993</v>
      </c>
      <c r="BS72" s="26">
        <v>-21.45</v>
      </c>
      <c r="BT72" s="26">
        <v>-14.85</v>
      </c>
      <c r="BU72" s="26">
        <v>-7.55</v>
      </c>
      <c r="BV72" s="26">
        <v>-21.475000000000001</v>
      </c>
      <c r="BW72" s="26">
        <v>-15</v>
      </c>
      <c r="BX72" s="26">
        <v>-7.4249999999999998</v>
      </c>
      <c r="BY72" s="26">
        <v>-21.774999999999999</v>
      </c>
      <c r="BZ72" s="26">
        <v>-14.9</v>
      </c>
      <c r="CA72" s="26">
        <v>-7.0250000000000004</v>
      </c>
      <c r="CB72" s="26">
        <v>-21.8</v>
      </c>
      <c r="CC72" s="26">
        <v>-14.8</v>
      </c>
      <c r="CD72" s="26">
        <v>-6.625</v>
      </c>
      <c r="CE72" s="26">
        <v>-19.975000000000001</v>
      </c>
      <c r="CF72" s="26">
        <v>-12.6</v>
      </c>
      <c r="CG72" s="26">
        <v>-5.9</v>
      </c>
      <c r="CH72" s="26">
        <v>-20.7</v>
      </c>
      <c r="CI72" s="26">
        <v>-13.7</v>
      </c>
      <c r="CJ72" s="26">
        <v>-6.0250000000000004</v>
      </c>
    </row>
    <row r="73" spans="1:88" x14ac:dyDescent="0.3">
      <c r="A73" t="s">
        <v>184</v>
      </c>
      <c r="B73" s="26">
        <v>-19.399999999999999</v>
      </c>
      <c r="C73" s="26">
        <v>-15.2</v>
      </c>
      <c r="D73" s="26">
        <v>-10.525</v>
      </c>
      <c r="E73" s="26">
        <v>-18.100000000000001</v>
      </c>
      <c r="F73" s="26">
        <v>-14.75</v>
      </c>
      <c r="G73" s="26">
        <v>-9.3000000000000007</v>
      </c>
      <c r="H73" s="26">
        <v>-17.95</v>
      </c>
      <c r="I73" s="26">
        <v>-14.75</v>
      </c>
      <c r="J73" s="26">
        <v>-8.9</v>
      </c>
      <c r="K73" s="26">
        <v>-17.95</v>
      </c>
      <c r="L73" s="26">
        <v>-12.45</v>
      </c>
      <c r="M73" s="26">
        <v>-7.55</v>
      </c>
      <c r="N73" s="26">
        <v>-17.850000000000001</v>
      </c>
      <c r="O73" s="26">
        <v>-12.6</v>
      </c>
      <c r="P73" s="26">
        <v>-7.6749999999999998</v>
      </c>
      <c r="Q73" s="26">
        <v>-17.600000000000001</v>
      </c>
      <c r="R73" s="26">
        <v>-14.15</v>
      </c>
      <c r="S73" s="26">
        <v>-8.4749999999999996</v>
      </c>
      <c r="T73" s="26">
        <v>-17.600000000000001</v>
      </c>
      <c r="U73" s="26">
        <v>-14.15</v>
      </c>
      <c r="V73" s="26">
        <v>-8.4</v>
      </c>
      <c r="W73" s="26">
        <v>-17.649999999999999</v>
      </c>
      <c r="X73" s="26">
        <v>-14.3</v>
      </c>
      <c r="Y73" s="26">
        <v>-8.3000000000000007</v>
      </c>
      <c r="Z73" s="26">
        <v>-17.975000000000001</v>
      </c>
      <c r="AA73" s="26">
        <v>-14</v>
      </c>
      <c r="AB73" s="26">
        <v>-7.65</v>
      </c>
      <c r="AC73" s="26">
        <v>-16.725000000000001</v>
      </c>
      <c r="AD73" s="26">
        <v>-11.45</v>
      </c>
      <c r="AE73" s="26">
        <v>-6.65</v>
      </c>
      <c r="AF73" s="26">
        <v>-16.675000000000001</v>
      </c>
      <c r="AG73" s="26">
        <v>-11.3</v>
      </c>
      <c r="AH73" s="26">
        <v>-6.55</v>
      </c>
      <c r="AI73" s="26">
        <v>-16.725000000000001</v>
      </c>
      <c r="AJ73" s="26">
        <v>-11.2</v>
      </c>
      <c r="AK73" s="26">
        <v>-6.25</v>
      </c>
      <c r="AL73" s="26">
        <v>-16.675000000000001</v>
      </c>
      <c r="AM73" s="26">
        <v>-11.2</v>
      </c>
      <c r="AN73" s="26">
        <v>-6.25</v>
      </c>
      <c r="AO73" s="26">
        <v>-17.25</v>
      </c>
      <c r="AP73" s="26">
        <v>-11.15</v>
      </c>
      <c r="AQ73" s="26">
        <v>-6.3250000000000002</v>
      </c>
      <c r="AR73" s="26">
        <v>-15.074999999999999</v>
      </c>
      <c r="AS73" s="26">
        <v>-10.4</v>
      </c>
      <c r="AT73" s="26">
        <v>-5.8250000000000002</v>
      </c>
      <c r="AU73" s="26">
        <v>-15.475</v>
      </c>
      <c r="AV73" s="26">
        <v>-10.3</v>
      </c>
      <c r="AW73" s="26">
        <v>-5.65</v>
      </c>
      <c r="AX73" s="26">
        <v>-16.925000000000001</v>
      </c>
      <c r="AY73" s="26">
        <v>-10.8</v>
      </c>
      <c r="AZ73" s="26">
        <v>-6.2750000000000004</v>
      </c>
      <c r="BA73" s="26">
        <v>-17</v>
      </c>
      <c r="BB73" s="26">
        <v>-10.8</v>
      </c>
      <c r="BC73" s="26">
        <v>-6.2750000000000004</v>
      </c>
      <c r="BD73" s="26">
        <v>-16.850000000000001</v>
      </c>
      <c r="BE73" s="26">
        <v>-10.199999999999999</v>
      </c>
      <c r="BF73" s="26">
        <v>-5.0250000000000004</v>
      </c>
      <c r="BG73" s="26">
        <v>-16.774999999999999</v>
      </c>
      <c r="BH73" s="26">
        <v>-10.8</v>
      </c>
      <c r="BI73" s="26">
        <v>-6.2</v>
      </c>
      <c r="BJ73" s="26">
        <v>-17.05</v>
      </c>
      <c r="BK73" s="26">
        <v>-11.2</v>
      </c>
      <c r="BL73" s="26">
        <v>-5.8250000000000002</v>
      </c>
      <c r="BM73" s="26">
        <v>-17.2</v>
      </c>
      <c r="BN73" s="26">
        <v>-11.05</v>
      </c>
      <c r="BO73" s="26">
        <v>-6.125</v>
      </c>
      <c r="BP73" s="26">
        <v>-19.725000000000001</v>
      </c>
      <c r="BQ73" s="26">
        <v>-15.3</v>
      </c>
      <c r="BR73" s="26">
        <v>-9.2750000000000004</v>
      </c>
      <c r="BS73" s="26">
        <v>-19.725000000000001</v>
      </c>
      <c r="BT73" s="26">
        <v>-14.6</v>
      </c>
      <c r="BU73" s="26">
        <v>-8.4250000000000007</v>
      </c>
      <c r="BV73" s="26">
        <v>-19.850000000000001</v>
      </c>
      <c r="BW73" s="26">
        <v>-14.3</v>
      </c>
      <c r="BX73" s="26">
        <v>-8.0250000000000004</v>
      </c>
      <c r="BY73" s="26">
        <v>-19.475000000000001</v>
      </c>
      <c r="BZ73" s="26">
        <v>-14.4</v>
      </c>
      <c r="CA73" s="26">
        <v>-7.5250000000000004</v>
      </c>
      <c r="CB73" s="26">
        <v>-20.625</v>
      </c>
      <c r="CC73" s="26">
        <v>-13.9</v>
      </c>
      <c r="CD73" s="26">
        <v>-7.7750000000000004</v>
      </c>
      <c r="CE73" s="26">
        <v>-17.475000000000001</v>
      </c>
      <c r="CF73" s="26">
        <v>-12.6</v>
      </c>
      <c r="CG73" s="26">
        <v>-6.4</v>
      </c>
      <c r="CH73" s="26">
        <v>-18.45</v>
      </c>
      <c r="CI73" s="26">
        <v>-13.8</v>
      </c>
      <c r="CJ73" s="26">
        <v>-7.3250000000000002</v>
      </c>
    </row>
    <row r="74" spans="1:88" x14ac:dyDescent="0.3">
      <c r="A74" t="s">
        <v>185</v>
      </c>
      <c r="B74" s="26">
        <v>-18.7</v>
      </c>
      <c r="C74" s="26">
        <v>-13.6</v>
      </c>
      <c r="D74" s="26">
        <v>-8.3249999999999993</v>
      </c>
      <c r="E74" s="26">
        <v>-18.475000000000001</v>
      </c>
      <c r="F74" s="26">
        <v>-12.9</v>
      </c>
      <c r="G74" s="26">
        <v>-7.3250000000000002</v>
      </c>
      <c r="H74" s="26">
        <v>-17.925000000000001</v>
      </c>
      <c r="I74" s="26">
        <v>-12.75</v>
      </c>
      <c r="J74" s="26">
        <v>-7.1</v>
      </c>
      <c r="K74" s="26">
        <v>-16.8</v>
      </c>
      <c r="L74" s="26">
        <v>-11.9</v>
      </c>
      <c r="M74" s="26">
        <v>-5.9</v>
      </c>
      <c r="N74" s="26">
        <v>-16.850000000000001</v>
      </c>
      <c r="O74" s="26">
        <v>-11.85</v>
      </c>
      <c r="P74" s="26">
        <v>-5.75</v>
      </c>
      <c r="Q74" s="26">
        <v>-17.475000000000001</v>
      </c>
      <c r="R74" s="26">
        <v>-12.6</v>
      </c>
      <c r="S74" s="26">
        <v>-6.5250000000000004</v>
      </c>
      <c r="T74" s="26">
        <v>-17.45</v>
      </c>
      <c r="U74" s="26">
        <v>-12.5</v>
      </c>
      <c r="V74" s="26">
        <v>-6.5</v>
      </c>
      <c r="W74" s="26">
        <v>-17.175000000000001</v>
      </c>
      <c r="X74" s="26">
        <v>-12.55</v>
      </c>
      <c r="Y74" s="26">
        <v>-6.5</v>
      </c>
      <c r="Z74" s="26">
        <v>-17.5</v>
      </c>
      <c r="AA74" s="26">
        <v>-12.45</v>
      </c>
      <c r="AB74" s="26">
        <v>-6.2750000000000004</v>
      </c>
      <c r="AC74" s="26">
        <v>-15.475</v>
      </c>
      <c r="AD74" s="26">
        <v>-10</v>
      </c>
      <c r="AE74" s="26">
        <v>-5.0250000000000004</v>
      </c>
      <c r="AF74" s="26">
        <v>-15.4</v>
      </c>
      <c r="AG74" s="26">
        <v>-9.9</v>
      </c>
      <c r="AH74" s="26">
        <v>-4.8250000000000002</v>
      </c>
      <c r="AI74" s="26">
        <v>-15.2</v>
      </c>
      <c r="AJ74" s="26">
        <v>-9.9</v>
      </c>
      <c r="AK74" s="26">
        <v>-4.4749999999999996</v>
      </c>
      <c r="AL74" s="26">
        <v>-15.175000000000001</v>
      </c>
      <c r="AM74" s="26">
        <v>-9.85</v>
      </c>
      <c r="AN74" s="26">
        <v>-4.375</v>
      </c>
      <c r="AO74" s="26">
        <v>-15.275</v>
      </c>
      <c r="AP74" s="26">
        <v>-10.35</v>
      </c>
      <c r="AQ74" s="26">
        <v>-4.5750000000000002</v>
      </c>
      <c r="AR74" s="26">
        <v>-13.875</v>
      </c>
      <c r="AS74" s="26">
        <v>-9.0500000000000007</v>
      </c>
      <c r="AT74" s="26">
        <v>-4.5250000000000004</v>
      </c>
      <c r="AU74" s="26">
        <v>-13.574999999999999</v>
      </c>
      <c r="AV74" s="26">
        <v>-8.85</v>
      </c>
      <c r="AW74" s="26">
        <v>-4.125</v>
      </c>
      <c r="AX74" s="26">
        <v>-14.85</v>
      </c>
      <c r="AY74" s="26">
        <v>-9.9</v>
      </c>
      <c r="AZ74" s="26">
        <v>-4.4249999999999998</v>
      </c>
      <c r="BA74" s="26">
        <v>-14.775</v>
      </c>
      <c r="BB74" s="26">
        <v>-9.85</v>
      </c>
      <c r="BC74" s="26">
        <v>-4.4249999999999998</v>
      </c>
      <c r="BD74" s="26">
        <v>-14.125</v>
      </c>
      <c r="BE74" s="26">
        <v>-9.1999999999999993</v>
      </c>
      <c r="BF74" s="26">
        <v>-3.625</v>
      </c>
      <c r="BG74" s="26">
        <v>-14.725</v>
      </c>
      <c r="BH74" s="26">
        <v>-9.4499999999999993</v>
      </c>
      <c r="BI74" s="26">
        <v>-4.2249999999999996</v>
      </c>
      <c r="BJ74" s="26">
        <v>-15.975</v>
      </c>
      <c r="BK74" s="26">
        <v>-8.9499999999999993</v>
      </c>
      <c r="BL74" s="26">
        <v>-4.8250000000000002</v>
      </c>
      <c r="BM74" s="26">
        <v>-15.225</v>
      </c>
      <c r="BN74" s="26">
        <v>-9.1</v>
      </c>
      <c r="BO74" s="26">
        <v>-4.4000000000000004</v>
      </c>
      <c r="BP74" s="26">
        <v>-18.774999999999999</v>
      </c>
      <c r="BQ74" s="26">
        <v>-13.25</v>
      </c>
      <c r="BR74" s="26">
        <v>-7.8250000000000002</v>
      </c>
      <c r="BS74" s="26">
        <v>-18.225000000000001</v>
      </c>
      <c r="BT74" s="26">
        <v>-12.65</v>
      </c>
      <c r="BU74" s="26">
        <v>-7.4249999999999998</v>
      </c>
      <c r="BV74" s="26">
        <v>-18.375</v>
      </c>
      <c r="BW74" s="26">
        <v>-12.8</v>
      </c>
      <c r="BX74" s="26">
        <v>-7.4</v>
      </c>
      <c r="BY74" s="26">
        <v>-19.074999999999999</v>
      </c>
      <c r="BZ74" s="26">
        <v>-13.3</v>
      </c>
      <c r="CA74" s="26">
        <v>-7.4</v>
      </c>
      <c r="CB74" s="26">
        <v>-18.95</v>
      </c>
      <c r="CC74" s="26">
        <v>-14.1</v>
      </c>
      <c r="CD74" s="26">
        <v>-7.5250000000000004</v>
      </c>
      <c r="CE74" s="26">
        <v>-16.7</v>
      </c>
      <c r="CF74" s="26">
        <v>-10.6</v>
      </c>
      <c r="CG74" s="26">
        <v>-5.5</v>
      </c>
      <c r="CH74" s="26">
        <v>-17.95</v>
      </c>
      <c r="CI74" s="26">
        <v>-12.2</v>
      </c>
      <c r="CJ74" s="26">
        <v>-6.0750000000000002</v>
      </c>
    </row>
    <row r="75" spans="1:88" x14ac:dyDescent="0.3">
      <c r="A75" t="s">
        <v>186</v>
      </c>
      <c r="B75" s="26">
        <v>-18.350000000000001</v>
      </c>
      <c r="C75" s="26">
        <v>-12.3</v>
      </c>
      <c r="D75" s="26">
        <v>-8.8249999999999993</v>
      </c>
      <c r="E75" s="26">
        <v>-17.649999999999999</v>
      </c>
      <c r="F75" s="26">
        <v>-11.35</v>
      </c>
      <c r="G75" s="26">
        <v>-7.75</v>
      </c>
      <c r="H75" s="26">
        <v>-17.25</v>
      </c>
      <c r="I75" s="26">
        <v>-10.95</v>
      </c>
      <c r="J75" s="26">
        <v>-7.3250000000000002</v>
      </c>
      <c r="K75" s="26">
        <v>-15.975</v>
      </c>
      <c r="L75" s="26">
        <v>-10.1</v>
      </c>
      <c r="M75" s="26">
        <v>-5.85</v>
      </c>
      <c r="N75" s="26">
        <v>-16</v>
      </c>
      <c r="O75" s="26">
        <v>-9.85</v>
      </c>
      <c r="P75" s="26">
        <v>-5.9249999999999998</v>
      </c>
      <c r="Q75" s="26">
        <v>-16.675000000000001</v>
      </c>
      <c r="R75" s="26">
        <v>-10.45</v>
      </c>
      <c r="S75" s="26">
        <v>-6.65</v>
      </c>
      <c r="T75" s="26">
        <v>-16.675000000000001</v>
      </c>
      <c r="U75" s="26">
        <v>-10.4</v>
      </c>
      <c r="V75" s="26">
        <v>-6.5750000000000002</v>
      </c>
      <c r="W75" s="26">
        <v>-16.8</v>
      </c>
      <c r="X75" s="26">
        <v>-9.9499999999999993</v>
      </c>
      <c r="Y75" s="26">
        <v>-6.4</v>
      </c>
      <c r="Z75" s="26">
        <v>-16.899999999999999</v>
      </c>
      <c r="AA75" s="26">
        <v>-9.9</v>
      </c>
      <c r="AB75" s="26">
        <v>-6.375</v>
      </c>
      <c r="AC75" s="26">
        <v>-14.1</v>
      </c>
      <c r="AD75" s="26">
        <v>-9.1</v>
      </c>
      <c r="AE75" s="26">
        <v>-5.05</v>
      </c>
      <c r="AF75" s="26">
        <v>-13.875</v>
      </c>
      <c r="AG75" s="26">
        <v>-8.9499999999999993</v>
      </c>
      <c r="AH75" s="26">
        <v>-4.9249999999999998</v>
      </c>
      <c r="AI75" s="26">
        <v>-13.925000000000001</v>
      </c>
      <c r="AJ75" s="26">
        <v>-8.6</v>
      </c>
      <c r="AK75" s="26">
        <v>-4.625</v>
      </c>
      <c r="AL75" s="26">
        <v>-13.95</v>
      </c>
      <c r="AM75" s="26">
        <v>-8.5500000000000007</v>
      </c>
      <c r="AN75" s="26">
        <v>-4.625</v>
      </c>
      <c r="AO75" s="26">
        <v>-14.125</v>
      </c>
      <c r="AP75" s="26">
        <v>-8.5</v>
      </c>
      <c r="AQ75" s="26">
        <v>-4.7249999999999996</v>
      </c>
      <c r="AR75" s="26">
        <v>-13.55</v>
      </c>
      <c r="AS75" s="26">
        <v>-7.7</v>
      </c>
      <c r="AT75" s="26">
        <v>-4.05</v>
      </c>
      <c r="AU75" s="26">
        <v>-13.4</v>
      </c>
      <c r="AV75" s="26">
        <v>-7.1</v>
      </c>
      <c r="AW75" s="26">
        <v>-3.5</v>
      </c>
      <c r="AX75" s="26">
        <v>-14.1</v>
      </c>
      <c r="AY75" s="26">
        <v>-8.1999999999999993</v>
      </c>
      <c r="AZ75" s="26">
        <v>-4.2</v>
      </c>
      <c r="BA75" s="26">
        <v>-14.175000000000001</v>
      </c>
      <c r="BB75" s="26">
        <v>-8.1999999999999993</v>
      </c>
      <c r="BC75" s="26">
        <v>-4.125</v>
      </c>
      <c r="BD75" s="26">
        <v>-13.25</v>
      </c>
      <c r="BE75" s="26">
        <v>-6.7</v>
      </c>
      <c r="BF75" s="26">
        <v>-3.1</v>
      </c>
      <c r="BG75" s="26">
        <v>-14</v>
      </c>
      <c r="BH75" s="26">
        <v>-8.0500000000000007</v>
      </c>
      <c r="BI75" s="26">
        <v>-4</v>
      </c>
      <c r="BJ75" s="26">
        <v>-14.675000000000001</v>
      </c>
      <c r="BK75" s="26">
        <v>-7.25</v>
      </c>
      <c r="BL75" s="26">
        <v>-4.0250000000000004</v>
      </c>
      <c r="BM75" s="26">
        <v>-14.3</v>
      </c>
      <c r="BN75" s="26">
        <v>-7.65</v>
      </c>
      <c r="BO75" s="26">
        <v>-4.125</v>
      </c>
      <c r="BP75" s="26">
        <v>-17.774999999999999</v>
      </c>
      <c r="BQ75" s="26">
        <v>-11.45</v>
      </c>
      <c r="BR75" s="26">
        <v>-7.7750000000000004</v>
      </c>
      <c r="BS75" s="26">
        <v>-16.975000000000001</v>
      </c>
      <c r="BT75" s="26">
        <v>-10.95</v>
      </c>
      <c r="BU75" s="26">
        <v>-6.7249999999999996</v>
      </c>
      <c r="BV75" s="26">
        <v>-17.074999999999999</v>
      </c>
      <c r="BW75" s="26">
        <v>-10.6</v>
      </c>
      <c r="BX75" s="26">
        <v>-6.35</v>
      </c>
      <c r="BY75" s="26">
        <v>-17.3</v>
      </c>
      <c r="BZ75" s="26">
        <v>-10.55</v>
      </c>
      <c r="CA75" s="26">
        <v>-5.6749999999999998</v>
      </c>
      <c r="CB75" s="26">
        <v>-17.75</v>
      </c>
      <c r="CC75" s="26">
        <v>-11.7</v>
      </c>
      <c r="CD75" s="26">
        <v>-5.7750000000000004</v>
      </c>
      <c r="CE75" s="26">
        <v>-15.75</v>
      </c>
      <c r="CF75" s="26">
        <v>-8.4499999999999993</v>
      </c>
      <c r="CG75" s="26">
        <v>-4.7</v>
      </c>
      <c r="CH75" s="26">
        <v>-16.899999999999999</v>
      </c>
      <c r="CI75" s="26">
        <v>-10.1</v>
      </c>
      <c r="CJ75" s="26">
        <v>-5.9249999999999998</v>
      </c>
    </row>
    <row r="76" spans="1:88" x14ac:dyDescent="0.3">
      <c r="A76" t="s">
        <v>187</v>
      </c>
      <c r="B76" s="26">
        <v>-16.05</v>
      </c>
      <c r="C76" s="26">
        <v>-12</v>
      </c>
      <c r="D76" s="26">
        <v>-8.6999999999999993</v>
      </c>
      <c r="E76" s="26">
        <v>-14.525</v>
      </c>
      <c r="F76" s="26">
        <v>-11.25</v>
      </c>
      <c r="G76" s="26">
        <v>-8</v>
      </c>
      <c r="H76" s="26">
        <v>-13.7</v>
      </c>
      <c r="I76" s="26">
        <v>-10.75</v>
      </c>
      <c r="J76" s="26">
        <v>-7.8250000000000002</v>
      </c>
      <c r="K76" s="26">
        <v>-12.65</v>
      </c>
      <c r="L76" s="26">
        <v>-9.1</v>
      </c>
      <c r="M76" s="26">
        <v>-5.4249999999999998</v>
      </c>
      <c r="N76" s="26">
        <v>-12.7</v>
      </c>
      <c r="O76" s="26">
        <v>-9.15</v>
      </c>
      <c r="P76" s="26">
        <v>-5.5750000000000002</v>
      </c>
      <c r="Q76" s="26">
        <v>-13.7</v>
      </c>
      <c r="R76" s="26">
        <v>-10.199999999999999</v>
      </c>
      <c r="S76" s="26">
        <v>-6.9249999999999998</v>
      </c>
      <c r="T76" s="26">
        <v>-13.75</v>
      </c>
      <c r="U76" s="26">
        <v>-10.1</v>
      </c>
      <c r="V76" s="26">
        <v>-6.9</v>
      </c>
      <c r="W76" s="26">
        <v>-12.975</v>
      </c>
      <c r="X76" s="26">
        <v>-9.5</v>
      </c>
      <c r="Y76" s="26">
        <v>-6.75</v>
      </c>
      <c r="Z76" s="26">
        <v>-13.45</v>
      </c>
      <c r="AA76" s="26">
        <v>-9.65</v>
      </c>
      <c r="AB76" s="26">
        <v>-6.4749999999999996</v>
      </c>
      <c r="AC76" s="26">
        <v>-11.574999999999999</v>
      </c>
      <c r="AD76" s="26">
        <v>-7.9</v>
      </c>
      <c r="AE76" s="26">
        <v>-4.625</v>
      </c>
      <c r="AF76" s="26">
        <v>-11.525</v>
      </c>
      <c r="AG76" s="26">
        <v>-7.85</v>
      </c>
      <c r="AH76" s="26">
        <v>-4.5</v>
      </c>
      <c r="AI76" s="26">
        <v>-11.3</v>
      </c>
      <c r="AJ76" s="26">
        <v>-7.5</v>
      </c>
      <c r="AK76" s="26">
        <v>-4.1500000000000004</v>
      </c>
      <c r="AL76" s="26">
        <v>-11.275</v>
      </c>
      <c r="AM76" s="26">
        <v>-7.4</v>
      </c>
      <c r="AN76" s="26">
        <v>-4.125</v>
      </c>
      <c r="AO76" s="26">
        <v>-11.1</v>
      </c>
      <c r="AP76" s="26">
        <v>-7.1</v>
      </c>
      <c r="AQ76" s="26">
        <v>-4.0999999999999996</v>
      </c>
      <c r="AR76" s="26">
        <v>-10.175000000000001</v>
      </c>
      <c r="AS76" s="26">
        <v>-6.7</v>
      </c>
      <c r="AT76" s="26">
        <v>-3.5</v>
      </c>
      <c r="AU76" s="26">
        <v>-9.85</v>
      </c>
      <c r="AV76" s="26">
        <v>-6.3</v>
      </c>
      <c r="AW76" s="26">
        <v>-2.9249999999999998</v>
      </c>
      <c r="AX76" s="26">
        <v>-10.824999999999999</v>
      </c>
      <c r="AY76" s="26">
        <v>-6.75</v>
      </c>
      <c r="AZ76" s="26">
        <v>-3.85</v>
      </c>
      <c r="BA76" s="26">
        <v>-10.824999999999999</v>
      </c>
      <c r="BB76" s="26">
        <v>-6.75</v>
      </c>
      <c r="BC76" s="26">
        <v>-3.8250000000000002</v>
      </c>
      <c r="BD76" s="26">
        <v>-9.4499999999999993</v>
      </c>
      <c r="BE76" s="26">
        <v>-5.7</v>
      </c>
      <c r="BF76" s="26">
        <v>-2.85</v>
      </c>
      <c r="BG76" s="26">
        <v>-10.525</v>
      </c>
      <c r="BH76" s="26">
        <v>-6.45</v>
      </c>
      <c r="BI76" s="26">
        <v>-3.7250000000000001</v>
      </c>
      <c r="BJ76" s="26">
        <v>-10.25</v>
      </c>
      <c r="BK76" s="26">
        <v>-6.45</v>
      </c>
      <c r="BL76" s="26">
        <v>-4.1500000000000004</v>
      </c>
      <c r="BM76" s="26">
        <v>-10.6</v>
      </c>
      <c r="BN76" s="26">
        <v>-6.35</v>
      </c>
      <c r="BO76" s="26">
        <v>-4</v>
      </c>
      <c r="BP76" s="26">
        <v>-15.3</v>
      </c>
      <c r="BQ76" s="26">
        <v>-11.35</v>
      </c>
      <c r="BR76" s="26">
        <v>-7.95</v>
      </c>
      <c r="BS76" s="26">
        <v>-15.375</v>
      </c>
      <c r="BT76" s="26">
        <v>-11.15</v>
      </c>
      <c r="BU76" s="26">
        <v>-6.9249999999999998</v>
      </c>
      <c r="BV76" s="26">
        <v>-15.324999999999999</v>
      </c>
      <c r="BW76" s="26">
        <v>-11.3</v>
      </c>
      <c r="BX76" s="26">
        <v>-6.8</v>
      </c>
      <c r="BY76" s="26">
        <v>-14.775</v>
      </c>
      <c r="BZ76" s="26">
        <v>-11.05</v>
      </c>
      <c r="CA76" s="26">
        <v>-6.65</v>
      </c>
      <c r="CB76" s="26">
        <v>-14.074999999999999</v>
      </c>
      <c r="CC76" s="26">
        <v>-10</v>
      </c>
      <c r="CD76" s="26">
        <v>-6.5</v>
      </c>
      <c r="CE76" s="26">
        <v>-11.7</v>
      </c>
      <c r="CF76" s="26">
        <v>-7.7</v>
      </c>
      <c r="CG76" s="26">
        <v>-5.3</v>
      </c>
      <c r="CH76" s="26">
        <v>-13.074999999999999</v>
      </c>
      <c r="CI76" s="26">
        <v>-9.0500000000000007</v>
      </c>
      <c r="CJ76" s="26">
        <v>-5.7750000000000004</v>
      </c>
    </row>
    <row r="77" spans="1:88" x14ac:dyDescent="0.3">
      <c r="A77" t="s">
        <v>188</v>
      </c>
      <c r="B77" s="26">
        <v>-15.9</v>
      </c>
      <c r="C77" s="26">
        <v>-12</v>
      </c>
      <c r="D77" s="26">
        <v>-9</v>
      </c>
      <c r="E77" s="26">
        <v>-15.35</v>
      </c>
      <c r="F77" s="26">
        <v>-10.9</v>
      </c>
      <c r="G77" s="26">
        <v>-8.35</v>
      </c>
      <c r="H77" s="26">
        <v>-15.324999999999999</v>
      </c>
      <c r="I77" s="26">
        <v>-10.8</v>
      </c>
      <c r="J77" s="26">
        <v>-7.75</v>
      </c>
      <c r="K77" s="26">
        <v>-13.175000000000001</v>
      </c>
      <c r="L77" s="26">
        <v>-9.5</v>
      </c>
      <c r="M77" s="26">
        <v>-5.875</v>
      </c>
      <c r="N77" s="26">
        <v>-12.8</v>
      </c>
      <c r="O77" s="26">
        <v>-9.1999999999999993</v>
      </c>
      <c r="P77" s="26">
        <v>-5.75</v>
      </c>
      <c r="Q77" s="26">
        <v>-14.8</v>
      </c>
      <c r="R77" s="26">
        <v>-9.9499999999999993</v>
      </c>
      <c r="S77" s="26">
        <v>-7.0750000000000002</v>
      </c>
      <c r="T77" s="26">
        <v>-14.65</v>
      </c>
      <c r="U77" s="26">
        <v>-9.9</v>
      </c>
      <c r="V77" s="26">
        <v>-7.05</v>
      </c>
      <c r="W77" s="26">
        <v>-13.675000000000001</v>
      </c>
      <c r="X77" s="26">
        <v>-9.25</v>
      </c>
      <c r="Y77" s="26">
        <v>-6.35</v>
      </c>
      <c r="Z77" s="26">
        <v>-13.35</v>
      </c>
      <c r="AA77" s="26">
        <v>-8.4499999999999993</v>
      </c>
      <c r="AB77" s="26">
        <v>-6.2</v>
      </c>
      <c r="AC77" s="26">
        <v>-12.65</v>
      </c>
      <c r="AD77" s="26">
        <v>-7.9</v>
      </c>
      <c r="AE77" s="26">
        <v>-4.7249999999999996</v>
      </c>
      <c r="AF77" s="26">
        <v>-12.55</v>
      </c>
      <c r="AG77" s="26">
        <v>-7.8</v>
      </c>
      <c r="AH77" s="26">
        <v>-4.5999999999999996</v>
      </c>
      <c r="AI77" s="26">
        <v>-12.425000000000001</v>
      </c>
      <c r="AJ77" s="26">
        <v>-7.5</v>
      </c>
      <c r="AK77" s="26">
        <v>-4.4000000000000004</v>
      </c>
      <c r="AL77" s="26">
        <v>-12.324999999999999</v>
      </c>
      <c r="AM77" s="26">
        <v>-7.45</v>
      </c>
      <c r="AN77" s="26">
        <v>-4.3499999999999996</v>
      </c>
      <c r="AO77" s="26">
        <v>-12.3</v>
      </c>
      <c r="AP77" s="26">
        <v>-6.95</v>
      </c>
      <c r="AQ77" s="26">
        <v>-4.0999999999999996</v>
      </c>
      <c r="AR77" s="26">
        <v>-11.425000000000001</v>
      </c>
      <c r="AS77" s="26">
        <v>-6.9</v>
      </c>
      <c r="AT77" s="26">
        <v>-3.5249999999999999</v>
      </c>
      <c r="AU77" s="26">
        <v>-11.15</v>
      </c>
      <c r="AV77" s="26">
        <v>-6.2</v>
      </c>
      <c r="AW77" s="26">
        <v>-3</v>
      </c>
      <c r="AX77" s="26">
        <v>-11.9</v>
      </c>
      <c r="AY77" s="26">
        <v>-6.75</v>
      </c>
      <c r="AZ77" s="26">
        <v>-3.85</v>
      </c>
      <c r="BA77" s="26">
        <v>-11.9</v>
      </c>
      <c r="BB77" s="26">
        <v>-6.75</v>
      </c>
      <c r="BC77" s="26">
        <v>-3.9</v>
      </c>
      <c r="BD77" s="26">
        <v>-10.8</v>
      </c>
      <c r="BE77" s="26">
        <v>-5.4</v>
      </c>
      <c r="BF77" s="26">
        <v>-2.4750000000000001</v>
      </c>
      <c r="BG77" s="26">
        <v>-11.65</v>
      </c>
      <c r="BH77" s="26">
        <v>-6.55</v>
      </c>
      <c r="BI77" s="26">
        <v>-3.8</v>
      </c>
      <c r="BJ77" s="26">
        <v>-11.05</v>
      </c>
      <c r="BK77" s="26">
        <v>-5.65</v>
      </c>
      <c r="BL77" s="26">
        <v>-3.6</v>
      </c>
      <c r="BM77" s="26">
        <v>-11.25</v>
      </c>
      <c r="BN77" s="26">
        <v>-5.85</v>
      </c>
      <c r="BO77" s="26">
        <v>-3.4750000000000001</v>
      </c>
      <c r="BP77" s="26">
        <v>-15.05</v>
      </c>
      <c r="BQ77" s="26">
        <v>-10.4</v>
      </c>
      <c r="BR77" s="26">
        <v>-8.0250000000000004</v>
      </c>
      <c r="BS77" s="26">
        <v>-14.675000000000001</v>
      </c>
      <c r="BT77" s="26">
        <v>-9.8000000000000007</v>
      </c>
      <c r="BU77" s="26">
        <v>-6.95</v>
      </c>
      <c r="BV77" s="26">
        <v>-14.675000000000001</v>
      </c>
      <c r="BW77" s="26">
        <v>-10.199999999999999</v>
      </c>
      <c r="BX77" s="26">
        <v>-6.8250000000000002</v>
      </c>
      <c r="BY77" s="26">
        <v>-14.074999999999999</v>
      </c>
      <c r="BZ77" s="26">
        <v>-9.8000000000000007</v>
      </c>
      <c r="CA77" s="26">
        <v>-6.125</v>
      </c>
      <c r="CB77" s="26">
        <v>-13.7</v>
      </c>
      <c r="CC77" s="26">
        <v>-8.9499999999999993</v>
      </c>
      <c r="CD77" s="26">
        <v>-5.625</v>
      </c>
      <c r="CE77" s="26">
        <v>-12.1</v>
      </c>
      <c r="CF77" s="26">
        <v>-7.1</v>
      </c>
      <c r="CG77" s="26">
        <v>-4.8499999999999996</v>
      </c>
      <c r="CH77" s="26">
        <v>-12.975</v>
      </c>
      <c r="CI77" s="26">
        <v>-7.85</v>
      </c>
      <c r="CJ77" s="26">
        <v>-5.2</v>
      </c>
    </row>
    <row r="78" spans="1:88" x14ac:dyDescent="0.3">
      <c r="A78" t="s">
        <v>88</v>
      </c>
      <c r="B78" s="26">
        <v>-17.475000000000001</v>
      </c>
      <c r="C78" s="26">
        <v>-12.15</v>
      </c>
      <c r="D78" s="26">
        <v>-8.1750000000000007</v>
      </c>
      <c r="E78" s="26">
        <v>-16.850000000000001</v>
      </c>
      <c r="F78" s="26">
        <v>-11.95</v>
      </c>
      <c r="G78" s="26">
        <v>-7.1</v>
      </c>
      <c r="H78" s="26">
        <v>-16.45</v>
      </c>
      <c r="I78" s="26">
        <v>-11.65</v>
      </c>
      <c r="J78" s="26">
        <v>-6.8</v>
      </c>
      <c r="K78" s="26">
        <v>-14.775</v>
      </c>
      <c r="L78" s="26">
        <v>-10.45</v>
      </c>
      <c r="M78" s="26">
        <v>-5.5250000000000004</v>
      </c>
      <c r="N78" s="26">
        <v>-14.875</v>
      </c>
      <c r="O78" s="26">
        <v>-10.45</v>
      </c>
      <c r="P78" s="26">
        <v>-5.25</v>
      </c>
      <c r="Q78" s="26">
        <v>-15.625</v>
      </c>
      <c r="R78" s="26">
        <v>-10.95</v>
      </c>
      <c r="S78" s="26">
        <v>-6.4</v>
      </c>
      <c r="T78" s="26">
        <v>-15.525</v>
      </c>
      <c r="U78" s="26">
        <v>-10.9</v>
      </c>
      <c r="V78" s="26">
        <v>-6.3250000000000002</v>
      </c>
      <c r="W78" s="26">
        <v>-15.5</v>
      </c>
      <c r="X78" s="26">
        <v>-10.45</v>
      </c>
      <c r="Y78" s="26">
        <v>-6.0750000000000002</v>
      </c>
      <c r="Z78" s="26">
        <v>-14.8</v>
      </c>
      <c r="AA78" s="26">
        <v>-9.5500000000000007</v>
      </c>
      <c r="AB78" s="26">
        <v>-5.8250000000000002</v>
      </c>
      <c r="AC78" s="26">
        <v>-13.824999999999999</v>
      </c>
      <c r="AD78" s="26">
        <v>-9.1</v>
      </c>
      <c r="AE78" s="26">
        <v>-4.8</v>
      </c>
      <c r="AF78" s="26">
        <v>-13.675000000000001</v>
      </c>
      <c r="AG78" s="26">
        <v>-8.9499999999999993</v>
      </c>
      <c r="AH78" s="26">
        <v>-4.625</v>
      </c>
      <c r="AI78" s="26">
        <v>-13.125</v>
      </c>
      <c r="AJ78" s="26">
        <v>-8.6999999999999993</v>
      </c>
      <c r="AK78" s="26">
        <v>-4.4249999999999998</v>
      </c>
      <c r="AL78" s="26">
        <v>-12.925000000000001</v>
      </c>
      <c r="AM78" s="26">
        <v>-8.65</v>
      </c>
      <c r="AN78" s="26">
        <v>-4.375</v>
      </c>
      <c r="AO78" s="26">
        <v>-12.65</v>
      </c>
      <c r="AP78" s="26">
        <v>-8.3000000000000007</v>
      </c>
      <c r="AQ78" s="26">
        <v>-4.2</v>
      </c>
      <c r="AR78" s="26">
        <v>-11.95</v>
      </c>
      <c r="AS78" s="26">
        <v>-7.4</v>
      </c>
      <c r="AT78" s="26">
        <v>-3.875</v>
      </c>
      <c r="AU78" s="26">
        <v>-11.7</v>
      </c>
      <c r="AV78" s="26">
        <v>-6.65</v>
      </c>
      <c r="AW78" s="26">
        <v>-3.4</v>
      </c>
      <c r="AX78" s="26">
        <v>-12.45</v>
      </c>
      <c r="AY78" s="26">
        <v>-7.6</v>
      </c>
      <c r="AZ78" s="26">
        <v>-3.9249999999999998</v>
      </c>
      <c r="BA78" s="26">
        <v>-12.425000000000001</v>
      </c>
      <c r="BB78" s="26">
        <v>-7.5</v>
      </c>
      <c r="BC78" s="26">
        <v>-4</v>
      </c>
      <c r="BD78" s="26">
        <v>-12.55</v>
      </c>
      <c r="BE78" s="26">
        <v>-6.2</v>
      </c>
      <c r="BF78" s="26">
        <v>-2.95</v>
      </c>
      <c r="BG78" s="26">
        <v>-12.375</v>
      </c>
      <c r="BH78" s="26">
        <v>-7</v>
      </c>
      <c r="BI78" s="26">
        <v>-3.8</v>
      </c>
      <c r="BJ78" s="26">
        <v>-12.525</v>
      </c>
      <c r="BK78" s="26">
        <v>-6.7</v>
      </c>
      <c r="BL78" s="26">
        <v>-3.9249999999999998</v>
      </c>
      <c r="BM78" s="26">
        <v>-12.475</v>
      </c>
      <c r="BN78" s="26">
        <v>-6.8</v>
      </c>
      <c r="BO78" s="26">
        <v>-3.85</v>
      </c>
      <c r="BP78" s="26">
        <v>-16.100000000000001</v>
      </c>
      <c r="BQ78" s="26">
        <v>-12.15</v>
      </c>
      <c r="BR78" s="26">
        <v>-7.2249999999999996</v>
      </c>
      <c r="BS78" s="26">
        <v>-15.725</v>
      </c>
      <c r="BT78" s="26">
        <v>-11.4</v>
      </c>
      <c r="BU78" s="26">
        <v>-6.55</v>
      </c>
      <c r="BV78" s="26">
        <v>-15.9</v>
      </c>
      <c r="BW78" s="26">
        <v>-11.05</v>
      </c>
      <c r="BX78" s="26">
        <v>-6.4249999999999998</v>
      </c>
      <c r="BY78" s="26">
        <v>-16.274999999999999</v>
      </c>
      <c r="BZ78" s="26">
        <v>-10</v>
      </c>
      <c r="CA78" s="26">
        <v>-5.55</v>
      </c>
      <c r="CB78" s="26">
        <v>-15.775</v>
      </c>
      <c r="CC78" s="26">
        <v>-9.65</v>
      </c>
      <c r="CD78" s="26">
        <v>-5.125</v>
      </c>
      <c r="CE78" s="26">
        <v>-13.475</v>
      </c>
      <c r="CF78" s="26">
        <v>-7.7</v>
      </c>
      <c r="CG78" s="26">
        <v>-4.75</v>
      </c>
      <c r="CH78" s="26">
        <v>-15</v>
      </c>
      <c r="CI78" s="26">
        <v>-8.9499999999999993</v>
      </c>
      <c r="CJ78" s="26">
        <v>-4.7750000000000004</v>
      </c>
    </row>
    <row r="79" spans="1:88" x14ac:dyDescent="0.3">
      <c r="A79" t="s">
        <v>189</v>
      </c>
      <c r="B79" s="26">
        <v>-17.175000000000001</v>
      </c>
      <c r="C79" s="26">
        <v>-11.65</v>
      </c>
      <c r="D79" s="26">
        <v>-8.5749999999999993</v>
      </c>
      <c r="E79" s="26">
        <v>-16.925000000000001</v>
      </c>
      <c r="F79" s="26">
        <v>-10.9</v>
      </c>
      <c r="G79" s="26">
        <v>-8.1999999999999993</v>
      </c>
      <c r="H79" s="26">
        <v>-16.675000000000001</v>
      </c>
      <c r="I79" s="26">
        <v>-10.85</v>
      </c>
      <c r="J79" s="26">
        <v>-7.55</v>
      </c>
      <c r="K79" s="26">
        <v>-15.95</v>
      </c>
      <c r="L79" s="26">
        <v>-9.25</v>
      </c>
      <c r="M79" s="26">
        <v>-4.7750000000000004</v>
      </c>
      <c r="N79" s="26">
        <v>-16.274999999999999</v>
      </c>
      <c r="O79" s="26">
        <v>-9.25</v>
      </c>
      <c r="P79" s="26">
        <v>-4.7249999999999996</v>
      </c>
      <c r="Q79" s="26">
        <v>-15.725</v>
      </c>
      <c r="R79" s="26">
        <v>-10.25</v>
      </c>
      <c r="S79" s="26">
        <v>-6.1749999999999998</v>
      </c>
      <c r="T79" s="26">
        <v>-15.8</v>
      </c>
      <c r="U79" s="26">
        <v>-10.199999999999999</v>
      </c>
      <c r="V79" s="26">
        <v>-6</v>
      </c>
      <c r="W79" s="26">
        <v>-15.85</v>
      </c>
      <c r="X79" s="26">
        <v>-10.15</v>
      </c>
      <c r="Y79" s="26">
        <v>-5.7249999999999996</v>
      </c>
      <c r="Z79" s="26">
        <v>-15.025</v>
      </c>
      <c r="AA79" s="26">
        <v>-9.75</v>
      </c>
      <c r="AB79" s="26">
        <v>-5.2</v>
      </c>
      <c r="AC79" s="26">
        <v>-12.675000000000001</v>
      </c>
      <c r="AD79" s="26">
        <v>-7.8</v>
      </c>
      <c r="AE79" s="26">
        <v>-4.5999999999999996</v>
      </c>
      <c r="AF79" s="26">
        <v>-12.574999999999999</v>
      </c>
      <c r="AG79" s="26">
        <v>-7.7</v>
      </c>
      <c r="AH79" s="26">
        <v>-4.5</v>
      </c>
      <c r="AI79" s="26">
        <v>-12.95</v>
      </c>
      <c r="AJ79" s="26">
        <v>-7.65</v>
      </c>
      <c r="AK79" s="26">
        <v>-4.3</v>
      </c>
      <c r="AL79" s="26">
        <v>-13.05</v>
      </c>
      <c r="AM79" s="26">
        <v>-7.65</v>
      </c>
      <c r="AN79" s="26">
        <v>-4.25</v>
      </c>
      <c r="AO79" s="26">
        <v>-13.75</v>
      </c>
      <c r="AP79" s="26">
        <v>-7.8</v>
      </c>
      <c r="AQ79" s="26">
        <v>-3.8250000000000002</v>
      </c>
      <c r="AR79" s="26">
        <v>-11.875</v>
      </c>
      <c r="AS79" s="26">
        <v>-7.2</v>
      </c>
      <c r="AT79" s="26">
        <v>-3.6749999999999998</v>
      </c>
      <c r="AU79" s="26">
        <v>-11.95</v>
      </c>
      <c r="AV79" s="26">
        <v>-6.9</v>
      </c>
      <c r="AW79" s="26">
        <v>-3.0750000000000002</v>
      </c>
      <c r="AX79" s="26">
        <v>-13.35</v>
      </c>
      <c r="AY79" s="26">
        <v>-7.6</v>
      </c>
      <c r="AZ79" s="26">
        <v>-3.5</v>
      </c>
      <c r="BA79" s="26">
        <v>-13.425000000000001</v>
      </c>
      <c r="BB79" s="26">
        <v>-7.55</v>
      </c>
      <c r="BC79" s="26">
        <v>-3.4249999999999998</v>
      </c>
      <c r="BD79" s="26">
        <v>-10.875</v>
      </c>
      <c r="BE79" s="26">
        <v>-6.55</v>
      </c>
      <c r="BF79" s="26">
        <v>-2.25</v>
      </c>
      <c r="BG79" s="26">
        <v>-13.05</v>
      </c>
      <c r="BH79" s="26">
        <v>-7.45</v>
      </c>
      <c r="BI79" s="26">
        <v>-3.1749999999999998</v>
      </c>
      <c r="BJ79" s="26">
        <v>-12.225</v>
      </c>
      <c r="BK79" s="26">
        <v>-7.55</v>
      </c>
      <c r="BL79" s="26">
        <v>-2.9750000000000001</v>
      </c>
      <c r="BM79" s="26">
        <v>-12.45</v>
      </c>
      <c r="BN79" s="26">
        <v>-7.65</v>
      </c>
      <c r="BO79" s="26">
        <v>-2.9750000000000001</v>
      </c>
      <c r="BP79" s="26">
        <v>-16.625</v>
      </c>
      <c r="BQ79" s="26">
        <v>-12.2</v>
      </c>
      <c r="BR79" s="26">
        <v>-7.375</v>
      </c>
      <c r="BS79" s="26">
        <v>-17.100000000000001</v>
      </c>
      <c r="BT79" s="26">
        <v>-11.8</v>
      </c>
      <c r="BU79" s="26">
        <v>-6.4749999999999996</v>
      </c>
      <c r="BV79" s="26">
        <v>-16.95</v>
      </c>
      <c r="BW79" s="26">
        <v>-11.6</v>
      </c>
      <c r="BX79" s="26">
        <v>-6.125</v>
      </c>
      <c r="BY79" s="26">
        <v>-16.675000000000001</v>
      </c>
      <c r="BZ79" s="26">
        <v>-10.9</v>
      </c>
      <c r="CA79" s="26">
        <v>-5.625</v>
      </c>
      <c r="CB79" s="26">
        <v>-16.350000000000001</v>
      </c>
      <c r="CC79" s="26">
        <v>-10.6</v>
      </c>
      <c r="CD79" s="26">
        <v>-4.4000000000000004</v>
      </c>
      <c r="CE79" s="26">
        <v>-13.2</v>
      </c>
      <c r="CF79" s="26">
        <v>-8.5500000000000007</v>
      </c>
      <c r="CG79" s="26">
        <v>-4.0999999999999996</v>
      </c>
      <c r="CH79" s="26">
        <v>-14.975</v>
      </c>
      <c r="CI79" s="26">
        <v>-9.5500000000000007</v>
      </c>
      <c r="CJ79" s="26">
        <v>-4.2249999999999996</v>
      </c>
    </row>
    <row r="80" spans="1:88" x14ac:dyDescent="0.3">
      <c r="A80" t="s">
        <v>190</v>
      </c>
      <c r="B80" s="26">
        <v>-17.024999999999999</v>
      </c>
      <c r="C80" s="26">
        <v>-12.2</v>
      </c>
      <c r="D80" s="26">
        <v>-8.6</v>
      </c>
      <c r="E80" s="26">
        <v>-15.85</v>
      </c>
      <c r="F80" s="26">
        <v>-11.25</v>
      </c>
      <c r="G80" s="26">
        <v>-7.45</v>
      </c>
      <c r="H80" s="26">
        <v>-15.574999999999999</v>
      </c>
      <c r="I80" s="26">
        <v>-10.7</v>
      </c>
      <c r="J80" s="26">
        <v>-7.1</v>
      </c>
      <c r="K80" s="26">
        <v>-14.05</v>
      </c>
      <c r="L80" s="26">
        <v>-9.35</v>
      </c>
      <c r="M80" s="26">
        <v>-5.4249999999999998</v>
      </c>
      <c r="N80" s="26">
        <v>-13.975</v>
      </c>
      <c r="O80" s="26">
        <v>-9.1999999999999993</v>
      </c>
      <c r="P80" s="26">
        <v>-5.3</v>
      </c>
      <c r="Q80" s="26">
        <v>-14.875</v>
      </c>
      <c r="R80" s="26">
        <v>-10.199999999999999</v>
      </c>
      <c r="S80" s="26">
        <v>-6.2249999999999996</v>
      </c>
      <c r="T80" s="26">
        <v>-14.7</v>
      </c>
      <c r="U80" s="26">
        <v>-10.25</v>
      </c>
      <c r="V80" s="26">
        <v>-6.125</v>
      </c>
      <c r="W80" s="26">
        <v>-13.95</v>
      </c>
      <c r="X80" s="26">
        <v>-9.6999999999999993</v>
      </c>
      <c r="Y80" s="26">
        <v>-5.625</v>
      </c>
      <c r="Z80" s="26">
        <v>-13.35</v>
      </c>
      <c r="AA80" s="26">
        <v>-9.5</v>
      </c>
      <c r="AB80" s="26">
        <v>-5.375</v>
      </c>
      <c r="AC80" s="26">
        <v>-11.85</v>
      </c>
      <c r="AD80" s="26">
        <v>-7.65</v>
      </c>
      <c r="AE80" s="26">
        <v>-4.5750000000000002</v>
      </c>
      <c r="AF80" s="26">
        <v>-11.574999999999999</v>
      </c>
      <c r="AG80" s="26">
        <v>-7.5</v>
      </c>
      <c r="AH80" s="26">
        <v>-4.4000000000000004</v>
      </c>
      <c r="AI80" s="26">
        <v>-11.65</v>
      </c>
      <c r="AJ80" s="26">
        <v>-7.2</v>
      </c>
      <c r="AK80" s="26">
        <v>-4.3499999999999996</v>
      </c>
      <c r="AL80" s="26">
        <v>-11.475</v>
      </c>
      <c r="AM80" s="26">
        <v>-7.1</v>
      </c>
      <c r="AN80" s="26">
        <v>-4.3250000000000002</v>
      </c>
      <c r="AO80" s="26">
        <v>-11.125</v>
      </c>
      <c r="AP80" s="26">
        <v>-7</v>
      </c>
      <c r="AQ80" s="26">
        <v>-4.0999999999999996</v>
      </c>
      <c r="AR80" s="26">
        <v>-10.324999999999999</v>
      </c>
      <c r="AS80" s="26">
        <v>-6.1</v>
      </c>
      <c r="AT80" s="26">
        <v>-3.8</v>
      </c>
      <c r="AU80" s="26">
        <v>-9.8000000000000007</v>
      </c>
      <c r="AV80" s="26">
        <v>-5.85</v>
      </c>
      <c r="AW80" s="26">
        <v>-3.4</v>
      </c>
      <c r="AX80" s="26">
        <v>-10.7</v>
      </c>
      <c r="AY80" s="26">
        <v>-6.75</v>
      </c>
      <c r="AZ80" s="26">
        <v>-3.95</v>
      </c>
      <c r="BA80" s="26">
        <v>-10.625</v>
      </c>
      <c r="BB80" s="26">
        <v>-6.75</v>
      </c>
      <c r="BC80" s="26">
        <v>-3.9249999999999998</v>
      </c>
      <c r="BD80" s="26">
        <v>-10.050000000000001</v>
      </c>
      <c r="BE80" s="26">
        <v>-5.5</v>
      </c>
      <c r="BF80" s="26">
        <v>-2.85</v>
      </c>
      <c r="BG80" s="26">
        <v>-10.375</v>
      </c>
      <c r="BH80" s="26">
        <v>-6.65</v>
      </c>
      <c r="BI80" s="26">
        <v>-3.9</v>
      </c>
      <c r="BJ80" s="26">
        <v>-10.95</v>
      </c>
      <c r="BK80" s="26">
        <v>-6.55</v>
      </c>
      <c r="BL80" s="26">
        <v>-3.8</v>
      </c>
      <c r="BM80" s="26">
        <v>-10.675000000000001</v>
      </c>
      <c r="BN80" s="26">
        <v>-6.75</v>
      </c>
      <c r="BO80" s="26">
        <v>-3.9</v>
      </c>
      <c r="BP80" s="26">
        <v>-15.5</v>
      </c>
      <c r="BQ80" s="26">
        <v>-11.1</v>
      </c>
      <c r="BR80" s="26">
        <v>-7.2</v>
      </c>
      <c r="BS80" s="26">
        <v>-14.475</v>
      </c>
      <c r="BT80" s="26">
        <v>-10.95</v>
      </c>
      <c r="BU80" s="26">
        <v>-6.55</v>
      </c>
      <c r="BV80" s="26">
        <v>-14.675000000000001</v>
      </c>
      <c r="BW80" s="26">
        <v>-11.05</v>
      </c>
      <c r="BX80" s="26">
        <v>-6.0250000000000004</v>
      </c>
      <c r="BY80" s="26">
        <v>-14.65</v>
      </c>
      <c r="BZ80" s="26">
        <v>-10.199999999999999</v>
      </c>
      <c r="CA80" s="26">
        <v>-5.25</v>
      </c>
      <c r="CB80" s="26">
        <v>-15.1</v>
      </c>
      <c r="CC80" s="26">
        <v>-9.6999999999999993</v>
      </c>
      <c r="CD80" s="26">
        <v>-4.8250000000000002</v>
      </c>
      <c r="CE80" s="26">
        <v>-12.475</v>
      </c>
      <c r="CF80" s="26">
        <v>-7.85</v>
      </c>
      <c r="CG80" s="26">
        <v>-4.3250000000000002</v>
      </c>
      <c r="CH80" s="26">
        <v>-13.125</v>
      </c>
      <c r="CI80" s="26">
        <v>-8.5500000000000007</v>
      </c>
      <c r="CJ80" s="26">
        <v>-4.7</v>
      </c>
    </row>
    <row r="81" spans="1:88" x14ac:dyDescent="0.3">
      <c r="A81" t="s">
        <v>191</v>
      </c>
      <c r="B81" s="26">
        <v>-16.274999999999999</v>
      </c>
      <c r="C81" s="26">
        <v>-12.6</v>
      </c>
      <c r="D81" s="26">
        <v>-7.55</v>
      </c>
      <c r="E81" s="26">
        <v>-15.45</v>
      </c>
      <c r="F81" s="26">
        <v>-11.6</v>
      </c>
      <c r="G81" s="26">
        <v>-7.3250000000000002</v>
      </c>
      <c r="H81" s="26">
        <v>-15.2</v>
      </c>
      <c r="I81" s="26">
        <v>-11.25</v>
      </c>
      <c r="J81" s="26">
        <v>-7.2</v>
      </c>
      <c r="K81" s="26">
        <v>-13.175000000000001</v>
      </c>
      <c r="L81" s="26">
        <v>-9.0500000000000007</v>
      </c>
      <c r="M81" s="26">
        <v>-5.625</v>
      </c>
      <c r="N81" s="26">
        <v>-13.15</v>
      </c>
      <c r="O81" s="26">
        <v>-9</v>
      </c>
      <c r="P81" s="26">
        <v>-5.875</v>
      </c>
      <c r="Q81" s="26">
        <v>-14.3</v>
      </c>
      <c r="R81" s="26">
        <v>-10.4</v>
      </c>
      <c r="S81" s="26">
        <v>-6.6</v>
      </c>
      <c r="T81" s="26">
        <v>-14.15</v>
      </c>
      <c r="U81" s="26">
        <v>-10.3</v>
      </c>
      <c r="V81" s="26">
        <v>-6.5</v>
      </c>
      <c r="W81" s="26">
        <v>-13.45</v>
      </c>
      <c r="X81" s="26">
        <v>-9.65</v>
      </c>
      <c r="Y81" s="26">
        <v>-5.9749999999999996</v>
      </c>
      <c r="Z81" s="26">
        <v>-13.125</v>
      </c>
      <c r="AA81" s="26">
        <v>-10</v>
      </c>
      <c r="AB81" s="26">
        <v>-5.7</v>
      </c>
      <c r="AC81" s="26">
        <v>-11.75</v>
      </c>
      <c r="AD81" s="26">
        <v>-7.9</v>
      </c>
      <c r="AE81" s="26">
        <v>-4.5999999999999996</v>
      </c>
      <c r="AF81" s="26">
        <v>-11.574999999999999</v>
      </c>
      <c r="AG81" s="26">
        <v>-7.75</v>
      </c>
      <c r="AH81" s="26">
        <v>-4.5750000000000002</v>
      </c>
      <c r="AI81" s="26">
        <v>-11.375</v>
      </c>
      <c r="AJ81" s="26">
        <v>-7.3</v>
      </c>
      <c r="AK81" s="26">
        <v>-4.45</v>
      </c>
      <c r="AL81" s="26">
        <v>-11.35</v>
      </c>
      <c r="AM81" s="26">
        <v>-7.15</v>
      </c>
      <c r="AN81" s="26">
        <v>-4.4249999999999998</v>
      </c>
      <c r="AO81" s="26">
        <v>-11.1</v>
      </c>
      <c r="AP81" s="26">
        <v>-6.9</v>
      </c>
      <c r="AQ81" s="26">
        <v>-4.4000000000000004</v>
      </c>
      <c r="AR81" s="26">
        <v>-9.6750000000000007</v>
      </c>
      <c r="AS81" s="26">
        <v>-6.35</v>
      </c>
      <c r="AT81" s="26">
        <v>-4.125</v>
      </c>
      <c r="AU81" s="26">
        <v>-9.4499999999999993</v>
      </c>
      <c r="AV81" s="26">
        <v>-5.85</v>
      </c>
      <c r="AW81" s="26">
        <v>-3.7</v>
      </c>
      <c r="AX81" s="26">
        <v>-10.55</v>
      </c>
      <c r="AY81" s="26">
        <v>-6.55</v>
      </c>
      <c r="AZ81" s="26">
        <v>-4.4249999999999998</v>
      </c>
      <c r="BA81" s="26">
        <v>-10.574999999999999</v>
      </c>
      <c r="BB81" s="26">
        <v>-6.55</v>
      </c>
      <c r="BC81" s="26">
        <v>-4.4249999999999998</v>
      </c>
      <c r="BD81" s="26">
        <v>-8.6999999999999993</v>
      </c>
      <c r="BE81" s="26">
        <v>-5.05</v>
      </c>
      <c r="BF81" s="26">
        <v>-3.375</v>
      </c>
      <c r="BG81" s="26">
        <v>-10.199999999999999</v>
      </c>
      <c r="BH81" s="26">
        <v>-6.55</v>
      </c>
      <c r="BI81" s="26">
        <v>-4.25</v>
      </c>
      <c r="BJ81" s="26">
        <v>-9.9499999999999993</v>
      </c>
      <c r="BK81" s="26">
        <v>-6.55</v>
      </c>
      <c r="BL81" s="26">
        <v>-4.4249999999999998</v>
      </c>
      <c r="BM81" s="26">
        <v>-9.9</v>
      </c>
      <c r="BN81" s="26">
        <v>-6.7</v>
      </c>
      <c r="BO81" s="26">
        <v>-4.4249999999999998</v>
      </c>
      <c r="BP81" s="26">
        <v>-14.975</v>
      </c>
      <c r="BQ81" s="26">
        <v>-11.35</v>
      </c>
      <c r="BR81" s="26">
        <v>-6.9</v>
      </c>
      <c r="BS81" s="26">
        <v>-14.05</v>
      </c>
      <c r="BT81" s="26">
        <v>-10.9</v>
      </c>
      <c r="BU81" s="26">
        <v>-5.9249999999999998</v>
      </c>
      <c r="BV81" s="26">
        <v>-13.975</v>
      </c>
      <c r="BW81" s="26">
        <v>-10.65</v>
      </c>
      <c r="BX81" s="26">
        <v>-5.8250000000000002</v>
      </c>
      <c r="BY81" s="26">
        <v>-14.025</v>
      </c>
      <c r="BZ81" s="26">
        <v>-10.199999999999999</v>
      </c>
      <c r="CA81" s="26">
        <v>-5.3250000000000002</v>
      </c>
      <c r="CB81" s="26">
        <v>-13.675000000000001</v>
      </c>
      <c r="CC81" s="26">
        <v>-9.65</v>
      </c>
      <c r="CD81" s="26">
        <v>-5.2249999999999996</v>
      </c>
      <c r="CE81" s="26">
        <v>-11.475</v>
      </c>
      <c r="CF81" s="26">
        <v>-7.9</v>
      </c>
      <c r="CG81" s="26">
        <v>-4.8499999999999996</v>
      </c>
      <c r="CH81" s="26">
        <v>-12.175000000000001</v>
      </c>
      <c r="CI81" s="26">
        <v>-8.9499999999999993</v>
      </c>
      <c r="CJ81" s="26">
        <v>-5.05</v>
      </c>
    </row>
    <row r="82" spans="1:88" x14ac:dyDescent="0.3">
      <c r="A82" t="s">
        <v>192</v>
      </c>
      <c r="B82" s="26">
        <v>-16.100000000000001</v>
      </c>
      <c r="C82" s="26">
        <v>-12.65</v>
      </c>
      <c r="D82" s="26">
        <v>-8.6999999999999993</v>
      </c>
      <c r="E82" s="26">
        <v>-15.074999999999999</v>
      </c>
      <c r="F82" s="26">
        <v>-11.5</v>
      </c>
      <c r="G82" s="26">
        <v>-7.3</v>
      </c>
      <c r="H82" s="26">
        <v>-14.375</v>
      </c>
      <c r="I82" s="26">
        <v>-10.95</v>
      </c>
      <c r="J82" s="26">
        <v>-7.1</v>
      </c>
      <c r="K82" s="26">
        <v>-12.875</v>
      </c>
      <c r="L82" s="26">
        <v>-9.0500000000000007</v>
      </c>
      <c r="M82" s="26">
        <v>-5.375</v>
      </c>
      <c r="N82" s="26">
        <v>-12.875</v>
      </c>
      <c r="O82" s="26">
        <v>-9.0500000000000007</v>
      </c>
      <c r="P82" s="26">
        <v>-5.75</v>
      </c>
      <c r="Q82" s="26">
        <v>-14.05</v>
      </c>
      <c r="R82" s="26">
        <v>-10.199999999999999</v>
      </c>
      <c r="S82" s="26">
        <v>-6.4749999999999996</v>
      </c>
      <c r="T82" s="26">
        <v>-14.05</v>
      </c>
      <c r="U82" s="26">
        <v>-10.15</v>
      </c>
      <c r="V82" s="26">
        <v>-6.5250000000000004</v>
      </c>
      <c r="W82" s="26">
        <v>-13.525</v>
      </c>
      <c r="X82" s="26">
        <v>-9.65</v>
      </c>
      <c r="Y82" s="26">
        <v>-5.9749999999999996</v>
      </c>
      <c r="Z82" s="26">
        <v>-13.225</v>
      </c>
      <c r="AA82" s="26">
        <v>-9.85</v>
      </c>
      <c r="AB82" s="26">
        <v>-5.5750000000000002</v>
      </c>
      <c r="AC82" s="26">
        <v>-11.475</v>
      </c>
      <c r="AD82" s="26">
        <v>-8.0500000000000007</v>
      </c>
      <c r="AE82" s="26">
        <v>-4.0999999999999996</v>
      </c>
      <c r="AF82" s="26">
        <v>-11.2</v>
      </c>
      <c r="AG82" s="26">
        <v>-7.9</v>
      </c>
      <c r="AH82" s="26">
        <v>-4.0250000000000004</v>
      </c>
      <c r="AI82" s="26">
        <v>-11.225</v>
      </c>
      <c r="AJ82" s="26">
        <v>-7.75</v>
      </c>
      <c r="AK82" s="26">
        <v>-4.125</v>
      </c>
      <c r="AL82" s="26">
        <v>-11.225</v>
      </c>
      <c r="AM82" s="26">
        <v>-7.8</v>
      </c>
      <c r="AN82" s="26">
        <v>-4.125</v>
      </c>
      <c r="AO82" s="26">
        <v>-11.05</v>
      </c>
      <c r="AP82" s="26">
        <v>-7.35</v>
      </c>
      <c r="AQ82" s="26">
        <v>-4.2750000000000004</v>
      </c>
      <c r="AR82" s="26">
        <v>-9.3000000000000007</v>
      </c>
      <c r="AS82" s="26">
        <v>-6.35</v>
      </c>
      <c r="AT82" s="26">
        <v>-3.8</v>
      </c>
      <c r="AU82" s="26">
        <v>-8.9499999999999993</v>
      </c>
      <c r="AV82" s="26">
        <v>-5.8</v>
      </c>
      <c r="AW82" s="26">
        <v>-3.7250000000000001</v>
      </c>
      <c r="AX82" s="26">
        <v>-10.4</v>
      </c>
      <c r="AY82" s="26">
        <v>-6.75</v>
      </c>
      <c r="AZ82" s="26">
        <v>-4.1500000000000004</v>
      </c>
      <c r="BA82" s="26">
        <v>-10.475</v>
      </c>
      <c r="BB82" s="26">
        <v>-6.75</v>
      </c>
      <c r="BC82" s="26">
        <v>-4.2249999999999996</v>
      </c>
      <c r="BD82" s="26">
        <v>-8.75</v>
      </c>
      <c r="BE82" s="26">
        <v>-5.5</v>
      </c>
      <c r="BF82" s="26">
        <v>-3.4</v>
      </c>
      <c r="BG82" s="26">
        <v>-10.225</v>
      </c>
      <c r="BH82" s="26">
        <v>-6.45</v>
      </c>
      <c r="BI82" s="26">
        <v>-4.2249999999999996</v>
      </c>
      <c r="BJ82" s="26">
        <v>-9.4749999999999996</v>
      </c>
      <c r="BK82" s="26">
        <v>-6.55</v>
      </c>
      <c r="BL82" s="26">
        <v>-3.95</v>
      </c>
      <c r="BM82" s="26">
        <v>-9.85</v>
      </c>
      <c r="BN82" s="26">
        <v>-6.55</v>
      </c>
      <c r="BO82" s="26">
        <v>-4.1500000000000004</v>
      </c>
      <c r="BP82" s="26">
        <v>-14.675000000000001</v>
      </c>
      <c r="BQ82" s="26">
        <v>-10.9</v>
      </c>
      <c r="BR82" s="26">
        <v>-7</v>
      </c>
      <c r="BS82" s="26">
        <v>-14.275</v>
      </c>
      <c r="BT82" s="26">
        <v>-10.1</v>
      </c>
      <c r="BU82" s="26">
        <v>-5.9249999999999998</v>
      </c>
      <c r="BV82" s="26">
        <v>-14.275</v>
      </c>
      <c r="BW82" s="26">
        <v>-9.85</v>
      </c>
      <c r="BX82" s="26">
        <v>-5.5</v>
      </c>
      <c r="BY82" s="26">
        <v>-14.375</v>
      </c>
      <c r="BZ82" s="26">
        <v>-10.15</v>
      </c>
      <c r="CA82" s="26">
        <v>-5.2249999999999996</v>
      </c>
      <c r="CB82" s="26">
        <v>-14.225</v>
      </c>
      <c r="CC82" s="26">
        <v>-9.4499999999999993</v>
      </c>
      <c r="CD82" s="26">
        <v>-5.3250000000000002</v>
      </c>
      <c r="CE82" s="26">
        <v>-11.375</v>
      </c>
      <c r="CF82" s="26">
        <v>-7.9</v>
      </c>
      <c r="CG82" s="26">
        <v>-4.875</v>
      </c>
      <c r="CH82" s="26">
        <v>-12.574999999999999</v>
      </c>
      <c r="CI82" s="26">
        <v>-8.6999999999999993</v>
      </c>
      <c r="CJ82" s="26">
        <v>-4.9000000000000004</v>
      </c>
    </row>
    <row r="83" spans="1:88" x14ac:dyDescent="0.3">
      <c r="A83" t="s">
        <v>193</v>
      </c>
      <c r="B83" s="26">
        <v>-15.15</v>
      </c>
      <c r="C83" s="26">
        <v>-10.75</v>
      </c>
      <c r="D83" s="26">
        <v>-6.95</v>
      </c>
      <c r="E83" s="26">
        <v>-14.875</v>
      </c>
      <c r="F83" s="26">
        <v>-9.35</v>
      </c>
      <c r="G83" s="26">
        <v>-6.15</v>
      </c>
      <c r="H83" s="26">
        <v>-14.9</v>
      </c>
      <c r="I83" s="26">
        <v>-9.6999999999999993</v>
      </c>
      <c r="J83" s="26">
        <v>-5.7249999999999996</v>
      </c>
      <c r="K83" s="26">
        <v>-12.8</v>
      </c>
      <c r="L83" s="26">
        <v>-8</v>
      </c>
      <c r="M83" s="26">
        <v>-3.75</v>
      </c>
      <c r="N83" s="26">
        <v>-13.175000000000001</v>
      </c>
      <c r="O83" s="26">
        <v>-7.9</v>
      </c>
      <c r="P83" s="26">
        <v>-3.7749999999999999</v>
      </c>
      <c r="Q83" s="26">
        <v>-14.3</v>
      </c>
      <c r="R83" s="26">
        <v>-8.85</v>
      </c>
      <c r="S83" s="26">
        <v>-5.0250000000000004</v>
      </c>
      <c r="T83" s="26">
        <v>-14.15</v>
      </c>
      <c r="U83" s="26">
        <v>-8.8000000000000007</v>
      </c>
      <c r="V83" s="26">
        <v>-4.9249999999999998</v>
      </c>
      <c r="W83" s="26">
        <v>-13.8</v>
      </c>
      <c r="X83" s="26">
        <v>-8.75</v>
      </c>
      <c r="Y83" s="26">
        <v>-4.45</v>
      </c>
      <c r="Z83" s="26">
        <v>-13.775</v>
      </c>
      <c r="AA83" s="26">
        <v>-8.4</v>
      </c>
      <c r="AB83" s="26">
        <v>-4.3499999999999996</v>
      </c>
      <c r="AC83" s="26">
        <v>-10.4</v>
      </c>
      <c r="AD83" s="26">
        <v>-6.45</v>
      </c>
      <c r="AE83" s="26">
        <v>-3</v>
      </c>
      <c r="AF83" s="26">
        <v>-10.35</v>
      </c>
      <c r="AG83" s="26">
        <v>-6.4</v>
      </c>
      <c r="AH83" s="26">
        <v>-3</v>
      </c>
      <c r="AI83" s="26">
        <v>-10.425000000000001</v>
      </c>
      <c r="AJ83" s="26">
        <v>-6.3</v>
      </c>
      <c r="AK83" s="26">
        <v>-2.8250000000000002</v>
      </c>
      <c r="AL83" s="26">
        <v>-10.35</v>
      </c>
      <c r="AM83" s="26">
        <v>-6.25</v>
      </c>
      <c r="AN83" s="26">
        <v>-2.8250000000000002</v>
      </c>
      <c r="AO83" s="26">
        <v>-10.8</v>
      </c>
      <c r="AP83" s="26">
        <v>-6.15</v>
      </c>
      <c r="AQ83" s="26">
        <v>-2.8250000000000002</v>
      </c>
      <c r="AR83" s="26">
        <v>-9.2750000000000004</v>
      </c>
      <c r="AS83" s="26">
        <v>-5.35</v>
      </c>
      <c r="AT83" s="26">
        <v>-2.15</v>
      </c>
      <c r="AU83" s="26">
        <v>-9.1</v>
      </c>
      <c r="AV83" s="26">
        <v>-5.0999999999999996</v>
      </c>
      <c r="AW83" s="26">
        <v>-1.8</v>
      </c>
      <c r="AX83" s="26">
        <v>-10.574999999999999</v>
      </c>
      <c r="AY83" s="26">
        <v>-5.85</v>
      </c>
      <c r="AZ83" s="26">
        <v>-2.6</v>
      </c>
      <c r="BA83" s="26">
        <v>-10.65</v>
      </c>
      <c r="BB83" s="26">
        <v>-5.85</v>
      </c>
      <c r="BC83" s="26">
        <v>-2.6</v>
      </c>
      <c r="BD83" s="26">
        <v>-9.3000000000000007</v>
      </c>
      <c r="BE83" s="26">
        <v>-5.0999999999999996</v>
      </c>
      <c r="BF83" s="26">
        <v>-1.425</v>
      </c>
      <c r="BG83" s="26">
        <v>-10.725</v>
      </c>
      <c r="BH83" s="26">
        <v>-5.75</v>
      </c>
      <c r="BI83" s="26">
        <v>-2.35</v>
      </c>
      <c r="BJ83" s="26">
        <v>-11.1</v>
      </c>
      <c r="BK83" s="26">
        <v>-5.5</v>
      </c>
      <c r="BL83" s="26">
        <v>-2.2999999999999998</v>
      </c>
      <c r="BM83" s="26">
        <v>-11.275</v>
      </c>
      <c r="BN83" s="26">
        <v>-5.8</v>
      </c>
      <c r="BO83" s="26">
        <v>-2.3250000000000002</v>
      </c>
      <c r="BP83" s="26">
        <v>-14.55</v>
      </c>
      <c r="BQ83" s="26">
        <v>-10.5</v>
      </c>
      <c r="BR83" s="26">
        <v>-5.4249999999999998</v>
      </c>
      <c r="BS83" s="26">
        <v>-14</v>
      </c>
      <c r="BT83" s="26">
        <v>-9.6</v>
      </c>
      <c r="BU83" s="26">
        <v>-4.5999999999999996</v>
      </c>
      <c r="BV83" s="26">
        <v>-14.15</v>
      </c>
      <c r="BW83" s="26">
        <v>-9.5500000000000007</v>
      </c>
      <c r="BX83" s="26">
        <v>-4.45</v>
      </c>
      <c r="BY83" s="26">
        <v>-14.05</v>
      </c>
      <c r="BZ83" s="26">
        <v>-9.5</v>
      </c>
      <c r="CA83" s="26">
        <v>-4.55</v>
      </c>
      <c r="CB83" s="26">
        <v>-14.1</v>
      </c>
      <c r="CC83" s="26">
        <v>-8.5</v>
      </c>
      <c r="CD83" s="26">
        <v>-4.55</v>
      </c>
      <c r="CE83" s="26">
        <v>-12.324999999999999</v>
      </c>
      <c r="CF83" s="26">
        <v>-6.95</v>
      </c>
      <c r="CG83" s="26">
        <v>-3.2250000000000001</v>
      </c>
      <c r="CH83" s="26">
        <v>-12.975</v>
      </c>
      <c r="CI83" s="26">
        <v>-7.7</v>
      </c>
      <c r="CJ83" s="26">
        <v>-3.9249999999999998</v>
      </c>
    </row>
    <row r="84" spans="1:88" x14ac:dyDescent="0.3">
      <c r="A84" t="s">
        <v>194</v>
      </c>
      <c r="B84" s="26">
        <v>-14.525</v>
      </c>
      <c r="C84" s="26">
        <v>-10.35</v>
      </c>
      <c r="D84" s="26">
        <v>-8.3249999999999993</v>
      </c>
      <c r="E84" s="26">
        <v>-13.824999999999999</v>
      </c>
      <c r="F84" s="26">
        <v>-9.1</v>
      </c>
      <c r="G84" s="26">
        <v>-7.05</v>
      </c>
      <c r="H84" s="26">
        <v>-13.574999999999999</v>
      </c>
      <c r="I84" s="26">
        <v>-8.9</v>
      </c>
      <c r="J84" s="26">
        <v>-6.4</v>
      </c>
      <c r="K84" s="26">
        <v>-12.025</v>
      </c>
      <c r="L84" s="26">
        <v>-7.2</v>
      </c>
      <c r="M84" s="26">
        <v>-5.3</v>
      </c>
      <c r="N84" s="26">
        <v>-11.95</v>
      </c>
      <c r="O84" s="26">
        <v>-7.1</v>
      </c>
      <c r="P84" s="26">
        <v>-5.125</v>
      </c>
      <c r="Q84" s="26">
        <v>-13</v>
      </c>
      <c r="R84" s="26">
        <v>-8.25</v>
      </c>
      <c r="S84" s="26">
        <v>-6.15</v>
      </c>
      <c r="T84" s="26">
        <v>-12.975</v>
      </c>
      <c r="U84" s="26">
        <v>-8.25</v>
      </c>
      <c r="V84" s="26">
        <v>-6.05</v>
      </c>
      <c r="W84" s="26">
        <v>-12.25</v>
      </c>
      <c r="X84" s="26">
        <v>-7.4</v>
      </c>
      <c r="Y84" s="26">
        <v>-5.6</v>
      </c>
      <c r="Z84" s="26">
        <v>-11.75</v>
      </c>
      <c r="AA84" s="26">
        <v>-7.15</v>
      </c>
      <c r="AB84" s="26">
        <v>-4.9000000000000004</v>
      </c>
      <c r="AC84" s="26">
        <v>-11.475</v>
      </c>
      <c r="AD84" s="26">
        <v>-6.9</v>
      </c>
      <c r="AE84" s="26">
        <v>-4.45</v>
      </c>
      <c r="AF84" s="26">
        <v>-11.3</v>
      </c>
      <c r="AG84" s="26">
        <v>-6.85</v>
      </c>
      <c r="AH84" s="26">
        <v>-4.4249999999999998</v>
      </c>
      <c r="AI84" s="26">
        <v>-11</v>
      </c>
      <c r="AJ84" s="26">
        <v>-6.4</v>
      </c>
      <c r="AK84" s="26">
        <v>-4.125</v>
      </c>
      <c r="AL84" s="26">
        <v>-10.975</v>
      </c>
      <c r="AM84" s="26">
        <v>-6.25</v>
      </c>
      <c r="AN84" s="26">
        <v>-4.05</v>
      </c>
      <c r="AO84" s="26">
        <v>-10.475</v>
      </c>
      <c r="AP84" s="26">
        <v>-6.1</v>
      </c>
      <c r="AQ84" s="26">
        <v>-3.625</v>
      </c>
      <c r="AR84" s="26">
        <v>-9.6750000000000007</v>
      </c>
      <c r="AS84" s="26">
        <v>-5.35</v>
      </c>
      <c r="AT84" s="26">
        <v>-3.375</v>
      </c>
      <c r="AU84" s="26">
        <v>-9.1750000000000007</v>
      </c>
      <c r="AV84" s="26">
        <v>-5.05</v>
      </c>
      <c r="AW84" s="26">
        <v>-3</v>
      </c>
      <c r="AX84" s="26">
        <v>-9.9</v>
      </c>
      <c r="AY84" s="26">
        <v>-5.7</v>
      </c>
      <c r="AZ84" s="26">
        <v>-3.4249999999999998</v>
      </c>
      <c r="BA84" s="26">
        <v>-9.875</v>
      </c>
      <c r="BB84" s="26">
        <v>-5.7</v>
      </c>
      <c r="BC84" s="26">
        <v>-3.4</v>
      </c>
      <c r="BD84" s="26">
        <v>-8.3249999999999993</v>
      </c>
      <c r="BE84" s="26">
        <v>-4.5</v>
      </c>
      <c r="BF84" s="26">
        <v>-2.6</v>
      </c>
      <c r="BG84" s="26">
        <v>-9.375</v>
      </c>
      <c r="BH84" s="26">
        <v>-5.55</v>
      </c>
      <c r="BI84" s="26">
        <v>-3.2250000000000001</v>
      </c>
      <c r="BJ84" s="26">
        <v>-9.4</v>
      </c>
      <c r="BK84" s="26">
        <v>-5.15</v>
      </c>
      <c r="BL84" s="26">
        <v>-2.95</v>
      </c>
      <c r="BM84" s="26">
        <v>-9.35</v>
      </c>
      <c r="BN84" s="26">
        <v>-5.3</v>
      </c>
      <c r="BO84" s="26">
        <v>-3.1</v>
      </c>
      <c r="BP84" s="26">
        <v>-14.15</v>
      </c>
      <c r="BQ84" s="26">
        <v>-9.0500000000000007</v>
      </c>
      <c r="BR84" s="26">
        <v>-6.3250000000000002</v>
      </c>
      <c r="BS84" s="26">
        <v>-12.35</v>
      </c>
      <c r="BT84" s="26">
        <v>-8.1</v>
      </c>
      <c r="BU84" s="26">
        <v>-5.3</v>
      </c>
      <c r="BV84" s="26">
        <v>-12.6</v>
      </c>
      <c r="BW84" s="26">
        <v>-8.0500000000000007</v>
      </c>
      <c r="BX84" s="26">
        <v>-5.2</v>
      </c>
      <c r="BY84" s="26">
        <v>-13.074999999999999</v>
      </c>
      <c r="BZ84" s="26">
        <v>-7.45</v>
      </c>
      <c r="CA84" s="26">
        <v>-4.8</v>
      </c>
      <c r="CB84" s="26">
        <v>-12.275</v>
      </c>
      <c r="CC84" s="26">
        <v>-7.1</v>
      </c>
      <c r="CD84" s="26">
        <v>-4.2249999999999996</v>
      </c>
      <c r="CE84" s="26">
        <v>-10.5</v>
      </c>
      <c r="CF84" s="26">
        <v>-5.85</v>
      </c>
      <c r="CG84" s="26">
        <v>-3.7250000000000001</v>
      </c>
      <c r="CH84" s="26">
        <v>-10.65</v>
      </c>
      <c r="CI84" s="26">
        <v>-6.6</v>
      </c>
      <c r="CJ84" s="26">
        <v>-3.9249999999999998</v>
      </c>
    </row>
    <row r="85" spans="1:88" x14ac:dyDescent="0.3">
      <c r="A85" t="s">
        <v>89</v>
      </c>
      <c r="B85" s="26">
        <v>-14.6</v>
      </c>
      <c r="C85" s="26">
        <v>-11.9</v>
      </c>
      <c r="D85" s="26">
        <v>-8.6</v>
      </c>
      <c r="E85" s="26">
        <v>-13.824999999999999</v>
      </c>
      <c r="F85" s="26">
        <v>-10.65</v>
      </c>
      <c r="G85" s="26">
        <v>-7.3</v>
      </c>
      <c r="H85" s="26">
        <v>-13.425000000000001</v>
      </c>
      <c r="I85" s="26">
        <v>-10</v>
      </c>
      <c r="J85" s="26">
        <v>-6.7249999999999996</v>
      </c>
      <c r="K85" s="26">
        <v>-12.3</v>
      </c>
      <c r="L85" s="26">
        <v>-8.1999999999999993</v>
      </c>
      <c r="M85" s="26">
        <v>-5.4249999999999998</v>
      </c>
      <c r="N85" s="26">
        <v>-11.95</v>
      </c>
      <c r="O85" s="26">
        <v>-8.15</v>
      </c>
      <c r="P85" s="26">
        <v>-5.25</v>
      </c>
      <c r="Q85" s="26">
        <v>-13.025</v>
      </c>
      <c r="R85" s="26">
        <v>-9.15</v>
      </c>
      <c r="S85" s="26">
        <v>-6.1</v>
      </c>
      <c r="T85" s="26">
        <v>-12.925000000000001</v>
      </c>
      <c r="U85" s="26">
        <v>-9.0500000000000007</v>
      </c>
      <c r="V85" s="26">
        <v>-6.0250000000000004</v>
      </c>
      <c r="W85" s="26">
        <v>-12.2</v>
      </c>
      <c r="X85" s="26">
        <v>-8.3000000000000007</v>
      </c>
      <c r="Y85" s="26">
        <v>-5.5250000000000004</v>
      </c>
      <c r="Z85" s="26">
        <v>-11.875</v>
      </c>
      <c r="AA85" s="26">
        <v>-7.7</v>
      </c>
      <c r="AB85" s="26">
        <v>-5.45</v>
      </c>
      <c r="AC85" s="26">
        <v>-11.35</v>
      </c>
      <c r="AD85" s="26">
        <v>-6.9</v>
      </c>
      <c r="AE85" s="26">
        <v>-4.7249999999999996</v>
      </c>
      <c r="AF85" s="26">
        <v>-11.225</v>
      </c>
      <c r="AG85" s="26">
        <v>-6.8</v>
      </c>
      <c r="AH85" s="26">
        <v>-4.5750000000000002</v>
      </c>
      <c r="AI85" s="26">
        <v>-10.775</v>
      </c>
      <c r="AJ85" s="26">
        <v>-6.5</v>
      </c>
      <c r="AK85" s="26">
        <v>-4.2</v>
      </c>
      <c r="AL85" s="26">
        <v>-10.725</v>
      </c>
      <c r="AM85" s="26">
        <v>-6.4</v>
      </c>
      <c r="AN85" s="26">
        <v>-4.125</v>
      </c>
      <c r="AO85" s="26">
        <v>-10.6</v>
      </c>
      <c r="AP85" s="26">
        <v>-6.15</v>
      </c>
      <c r="AQ85" s="26">
        <v>-3.9</v>
      </c>
      <c r="AR85" s="26">
        <v>-9.4749999999999996</v>
      </c>
      <c r="AS85" s="26">
        <v>-5.55</v>
      </c>
      <c r="AT85" s="26">
        <v>-3.75</v>
      </c>
      <c r="AU85" s="26">
        <v>-9</v>
      </c>
      <c r="AV85" s="26">
        <v>-5.15</v>
      </c>
      <c r="AW85" s="26">
        <v>-3.4</v>
      </c>
      <c r="AX85" s="26">
        <v>-10.4</v>
      </c>
      <c r="AY85" s="26">
        <v>-5.9</v>
      </c>
      <c r="AZ85" s="26">
        <v>-3.625</v>
      </c>
      <c r="BA85" s="26">
        <v>-10.375</v>
      </c>
      <c r="BB85" s="26">
        <v>-5.9</v>
      </c>
      <c r="BC85" s="26">
        <v>-3.55</v>
      </c>
      <c r="BD85" s="26">
        <v>-7.9</v>
      </c>
      <c r="BE85" s="26">
        <v>-5</v>
      </c>
      <c r="BF85" s="26">
        <v>-2.625</v>
      </c>
      <c r="BG85" s="26">
        <v>-9.875</v>
      </c>
      <c r="BH85" s="26">
        <v>-5.8</v>
      </c>
      <c r="BI85" s="26">
        <v>-3.4249999999999998</v>
      </c>
      <c r="BJ85" s="26">
        <v>-9.1999999999999993</v>
      </c>
      <c r="BK85" s="26">
        <v>-5.85</v>
      </c>
      <c r="BL85" s="26">
        <v>-3.3</v>
      </c>
      <c r="BM85" s="26">
        <v>-9.375</v>
      </c>
      <c r="BN85" s="26">
        <v>-6.05</v>
      </c>
      <c r="BO85" s="26">
        <v>-3.3</v>
      </c>
      <c r="BP85" s="26">
        <v>-14.275</v>
      </c>
      <c r="BQ85" s="26">
        <v>-9.35</v>
      </c>
      <c r="BR85" s="26">
        <v>-6.9249999999999998</v>
      </c>
      <c r="BS85" s="26">
        <v>-12.55</v>
      </c>
      <c r="BT85" s="26">
        <v>-8.9</v>
      </c>
      <c r="BU85" s="26">
        <v>-6.05</v>
      </c>
      <c r="BV85" s="26">
        <v>-12.1</v>
      </c>
      <c r="BW85" s="26">
        <v>-8.35</v>
      </c>
      <c r="BX85" s="26">
        <v>-6.05</v>
      </c>
      <c r="BY85" s="26">
        <v>-11.3</v>
      </c>
      <c r="BZ85" s="26">
        <v>-7.7</v>
      </c>
      <c r="CA85" s="26">
        <v>-5.6</v>
      </c>
      <c r="CB85" s="26">
        <v>-11.175000000000001</v>
      </c>
      <c r="CC85" s="26">
        <v>-7.15</v>
      </c>
      <c r="CD85" s="26">
        <v>-5.3</v>
      </c>
      <c r="CE85" s="26">
        <v>-10.3</v>
      </c>
      <c r="CF85" s="26">
        <v>-6.35</v>
      </c>
      <c r="CG85" s="26">
        <v>-4.3</v>
      </c>
      <c r="CH85" s="26">
        <v>-11.15</v>
      </c>
      <c r="CI85" s="26">
        <v>-6.45</v>
      </c>
      <c r="CJ85" s="26">
        <v>-5</v>
      </c>
    </row>
    <row r="86" spans="1:88" x14ac:dyDescent="0.3">
      <c r="A86" t="s">
        <v>195</v>
      </c>
      <c r="B86" s="26">
        <v>-14.725</v>
      </c>
      <c r="C86" s="26">
        <v>-11.7</v>
      </c>
      <c r="D86" s="26">
        <v>-7.75</v>
      </c>
      <c r="E86" s="26">
        <v>-13.875</v>
      </c>
      <c r="F86" s="26">
        <v>-10.3</v>
      </c>
      <c r="G86" s="26">
        <v>-6.5250000000000004</v>
      </c>
      <c r="H86" s="26">
        <v>-13.5</v>
      </c>
      <c r="I86" s="26">
        <v>-9.5</v>
      </c>
      <c r="J86" s="26">
        <v>-6.0250000000000004</v>
      </c>
      <c r="K86" s="26">
        <v>-12.375</v>
      </c>
      <c r="L86" s="26">
        <v>-8.0500000000000007</v>
      </c>
      <c r="M86" s="26">
        <v>-4.5250000000000004</v>
      </c>
      <c r="N86" s="26">
        <v>-12.2</v>
      </c>
      <c r="O86" s="26">
        <v>-7.75</v>
      </c>
      <c r="P86" s="26">
        <v>-4.375</v>
      </c>
      <c r="Q86" s="26">
        <v>-12.824999999999999</v>
      </c>
      <c r="R86" s="26">
        <v>-8.8000000000000007</v>
      </c>
      <c r="S86" s="26">
        <v>-5.35</v>
      </c>
      <c r="T86" s="26">
        <v>-12.675000000000001</v>
      </c>
      <c r="U86" s="26">
        <v>-8.75</v>
      </c>
      <c r="V86" s="26">
        <v>-5.3250000000000002</v>
      </c>
      <c r="W86" s="26">
        <v>-12.175000000000001</v>
      </c>
      <c r="X86" s="26">
        <v>-8</v>
      </c>
      <c r="Y86" s="26">
        <v>-4.7750000000000004</v>
      </c>
      <c r="Z86" s="26">
        <v>-12.125</v>
      </c>
      <c r="AA86" s="26">
        <v>-7.15</v>
      </c>
      <c r="AB86" s="26">
        <v>-4.2249999999999996</v>
      </c>
      <c r="AC86" s="26">
        <v>-11.675000000000001</v>
      </c>
      <c r="AD86" s="26">
        <v>-7.3</v>
      </c>
      <c r="AE86" s="26">
        <v>-4.0999999999999996</v>
      </c>
      <c r="AF86" s="26">
        <v>-11.775</v>
      </c>
      <c r="AG86" s="26">
        <v>-7.1</v>
      </c>
      <c r="AH86" s="26">
        <v>-3.9249999999999998</v>
      </c>
      <c r="AI86" s="26">
        <v>-11.9</v>
      </c>
      <c r="AJ86" s="26">
        <v>-6.85</v>
      </c>
      <c r="AK86" s="26">
        <v>-3.65</v>
      </c>
      <c r="AL86" s="26">
        <v>-11.875</v>
      </c>
      <c r="AM86" s="26">
        <v>-6.75</v>
      </c>
      <c r="AN86" s="26">
        <v>-3.5750000000000002</v>
      </c>
      <c r="AO86" s="26">
        <v>-11.5</v>
      </c>
      <c r="AP86" s="26">
        <v>-6.6</v>
      </c>
      <c r="AQ86" s="26">
        <v>-3.4249999999999998</v>
      </c>
      <c r="AR86" s="26">
        <v>-10.425000000000001</v>
      </c>
      <c r="AS86" s="26">
        <v>-5.3</v>
      </c>
      <c r="AT86" s="26">
        <v>-3.125</v>
      </c>
      <c r="AU86" s="26">
        <v>-9.9749999999999996</v>
      </c>
      <c r="AV86" s="26">
        <v>-4.75</v>
      </c>
      <c r="AW86" s="26">
        <v>-2.625</v>
      </c>
      <c r="AX86" s="26">
        <v>-11.05</v>
      </c>
      <c r="AY86" s="26">
        <v>-6</v>
      </c>
      <c r="AZ86" s="26">
        <v>-3.1</v>
      </c>
      <c r="BA86" s="26">
        <v>-11.05</v>
      </c>
      <c r="BB86" s="26">
        <v>-5.95</v>
      </c>
      <c r="BC86" s="26">
        <v>-3.1</v>
      </c>
      <c r="BD86" s="26">
        <v>-9.5</v>
      </c>
      <c r="BE86" s="26">
        <v>-4.2</v>
      </c>
      <c r="BF86" s="26">
        <v>-1.925</v>
      </c>
      <c r="BG86" s="26">
        <v>-10.8</v>
      </c>
      <c r="BH86" s="26">
        <v>-5.45</v>
      </c>
      <c r="BI86" s="26">
        <v>-2.85</v>
      </c>
      <c r="BJ86" s="26">
        <v>-10.125</v>
      </c>
      <c r="BK86" s="26">
        <v>-4.7</v>
      </c>
      <c r="BL86" s="26">
        <v>-2.625</v>
      </c>
      <c r="BM86" s="26">
        <v>-10.375</v>
      </c>
      <c r="BN86" s="26">
        <v>-5.0999999999999996</v>
      </c>
      <c r="BO86" s="26">
        <v>-2.6749999999999998</v>
      </c>
      <c r="BP86" s="26">
        <v>-13</v>
      </c>
      <c r="BQ86" s="26">
        <v>-9.1</v>
      </c>
      <c r="BR86" s="26">
        <v>-5.9249999999999998</v>
      </c>
      <c r="BS86" s="26">
        <v>-12.574999999999999</v>
      </c>
      <c r="BT86" s="26">
        <v>-7.85</v>
      </c>
      <c r="BU86" s="26">
        <v>-4.7750000000000004</v>
      </c>
      <c r="BV86" s="26">
        <v>-12.45</v>
      </c>
      <c r="BW86" s="26">
        <v>-7.35</v>
      </c>
      <c r="BX86" s="26">
        <v>-4.5</v>
      </c>
      <c r="BY86" s="26">
        <v>-12</v>
      </c>
      <c r="BZ86" s="26">
        <v>-7</v>
      </c>
      <c r="CA86" s="26">
        <v>-4.0999999999999996</v>
      </c>
      <c r="CB86" s="26">
        <v>-11.3</v>
      </c>
      <c r="CC86" s="26">
        <v>-6.65</v>
      </c>
      <c r="CD86" s="26">
        <v>-3.75</v>
      </c>
      <c r="CE86" s="26">
        <v>-11.4</v>
      </c>
      <c r="CF86" s="26">
        <v>-5.85</v>
      </c>
      <c r="CG86" s="26">
        <v>-3.5249999999999999</v>
      </c>
      <c r="CH86" s="26">
        <v>-11.574999999999999</v>
      </c>
      <c r="CI86" s="26">
        <v>-6.25</v>
      </c>
      <c r="CJ86" s="26">
        <v>-3.5249999999999999</v>
      </c>
    </row>
    <row r="87" spans="1:88" x14ac:dyDescent="0.3">
      <c r="A87" t="s">
        <v>196</v>
      </c>
      <c r="B87" s="26">
        <v>-14.725</v>
      </c>
      <c r="C87" s="26">
        <v>-11.5</v>
      </c>
      <c r="D87" s="26">
        <v>-7.2249999999999996</v>
      </c>
      <c r="E87" s="26">
        <v>-14.05</v>
      </c>
      <c r="F87" s="26">
        <v>-9.9499999999999993</v>
      </c>
      <c r="G87" s="26">
        <v>-6.625</v>
      </c>
      <c r="H87" s="26">
        <v>-13.1</v>
      </c>
      <c r="I87" s="26">
        <v>-9.85</v>
      </c>
      <c r="J87" s="26">
        <v>-6.5250000000000004</v>
      </c>
      <c r="K87" s="26">
        <v>-11.074999999999999</v>
      </c>
      <c r="L87" s="26">
        <v>-8.5500000000000007</v>
      </c>
      <c r="M87" s="26">
        <v>-4.7249999999999996</v>
      </c>
      <c r="N87" s="26">
        <v>-10.975</v>
      </c>
      <c r="O87" s="26">
        <v>-8.3000000000000007</v>
      </c>
      <c r="P87" s="26">
        <v>-4.7249999999999996</v>
      </c>
      <c r="Q87" s="26">
        <v>-12.225</v>
      </c>
      <c r="R87" s="26">
        <v>-9.25</v>
      </c>
      <c r="S87" s="26">
        <v>-5.7249999999999996</v>
      </c>
      <c r="T87" s="26">
        <v>-12.125</v>
      </c>
      <c r="U87" s="26">
        <v>-9.15</v>
      </c>
      <c r="V87" s="26">
        <v>-5.7</v>
      </c>
      <c r="W87" s="26">
        <v>-11.824999999999999</v>
      </c>
      <c r="X87" s="26">
        <v>-8.75</v>
      </c>
      <c r="Y87" s="26">
        <v>-5.2</v>
      </c>
      <c r="Z87" s="26">
        <v>-10.775</v>
      </c>
      <c r="AA87" s="26">
        <v>-8.3000000000000007</v>
      </c>
      <c r="AB87" s="26">
        <v>-4.625</v>
      </c>
      <c r="AC87" s="26">
        <v>-10.95</v>
      </c>
      <c r="AD87" s="26">
        <v>-7.15</v>
      </c>
      <c r="AE87" s="26">
        <v>-4.6500000000000004</v>
      </c>
      <c r="AF87" s="26">
        <v>-10.75</v>
      </c>
      <c r="AG87" s="26">
        <v>-7.05</v>
      </c>
      <c r="AH87" s="26">
        <v>-4.45</v>
      </c>
      <c r="AI87" s="26">
        <v>-10.45</v>
      </c>
      <c r="AJ87" s="26">
        <v>-6.85</v>
      </c>
      <c r="AK87" s="26">
        <v>-3.9249999999999998</v>
      </c>
      <c r="AL87" s="26">
        <v>-10.45</v>
      </c>
      <c r="AM87" s="26">
        <v>-6.8</v>
      </c>
      <c r="AN87" s="26">
        <v>-3.8250000000000002</v>
      </c>
      <c r="AO87" s="26">
        <v>-10.050000000000001</v>
      </c>
      <c r="AP87" s="26">
        <v>-6.8</v>
      </c>
      <c r="AQ87" s="26">
        <v>-3.8250000000000002</v>
      </c>
      <c r="AR87" s="26">
        <v>-9.5500000000000007</v>
      </c>
      <c r="AS87" s="26">
        <v>-5.7</v>
      </c>
      <c r="AT87" s="26">
        <v>-2.625</v>
      </c>
      <c r="AU87" s="26">
        <v>-8.9749999999999996</v>
      </c>
      <c r="AV87" s="26">
        <v>-5.3</v>
      </c>
      <c r="AW87" s="26">
        <v>-2.5</v>
      </c>
      <c r="AX87" s="26">
        <v>-9.5</v>
      </c>
      <c r="AY87" s="26">
        <v>-6.6</v>
      </c>
      <c r="AZ87" s="26">
        <v>-3.4750000000000001</v>
      </c>
      <c r="BA87" s="26">
        <v>-9.5</v>
      </c>
      <c r="BB87" s="26">
        <v>-6.55</v>
      </c>
      <c r="BC87" s="26">
        <v>-3.375</v>
      </c>
      <c r="BD87" s="26">
        <v>-8.2750000000000004</v>
      </c>
      <c r="BE87" s="26">
        <v>-5.0999999999999996</v>
      </c>
      <c r="BF87" s="26">
        <v>-2.2999999999999998</v>
      </c>
      <c r="BG87" s="26">
        <v>-9.1750000000000007</v>
      </c>
      <c r="BH87" s="26">
        <v>-6.05</v>
      </c>
      <c r="BI87" s="26">
        <v>-3.1</v>
      </c>
      <c r="BJ87" s="26">
        <v>-9.1999999999999993</v>
      </c>
      <c r="BK87" s="26">
        <v>-5.8</v>
      </c>
      <c r="BL87" s="26">
        <v>-2.4249999999999998</v>
      </c>
      <c r="BM87" s="26">
        <v>-8.6999999999999993</v>
      </c>
      <c r="BN87" s="26">
        <v>-5.9</v>
      </c>
      <c r="BO87" s="26">
        <v>-2.7250000000000001</v>
      </c>
      <c r="BP87" s="26">
        <v>-13.275</v>
      </c>
      <c r="BQ87" s="26">
        <v>-9.6</v>
      </c>
      <c r="BR87" s="26">
        <v>-6.625</v>
      </c>
      <c r="BS87" s="26">
        <v>-11.6</v>
      </c>
      <c r="BT87" s="26">
        <v>-8.35</v>
      </c>
      <c r="BU87" s="26">
        <v>-5.4249999999999998</v>
      </c>
      <c r="BV87" s="26">
        <v>-11.05</v>
      </c>
      <c r="BW87" s="26">
        <v>-8.25</v>
      </c>
      <c r="BX87" s="26">
        <v>-5.25</v>
      </c>
      <c r="BY87" s="26">
        <v>-10.675000000000001</v>
      </c>
      <c r="BZ87" s="26">
        <v>-7.6</v>
      </c>
      <c r="CA87" s="26">
        <v>-4.8250000000000002</v>
      </c>
      <c r="CB87" s="26">
        <v>-10.074999999999999</v>
      </c>
      <c r="CC87" s="26">
        <v>-7.5</v>
      </c>
      <c r="CD87" s="26">
        <v>-4.3</v>
      </c>
      <c r="CE87" s="26">
        <v>-9.5</v>
      </c>
      <c r="CF87" s="26">
        <v>-6.9</v>
      </c>
      <c r="CG87" s="26">
        <v>-3.4249999999999998</v>
      </c>
      <c r="CH87" s="26">
        <v>-9.4749999999999996</v>
      </c>
      <c r="CI87" s="26">
        <v>-7.15</v>
      </c>
      <c r="CJ87" s="26">
        <v>-4.0250000000000004</v>
      </c>
    </row>
    <row r="88" spans="1:88" x14ac:dyDescent="0.3">
      <c r="A88" t="s">
        <v>197</v>
      </c>
      <c r="B88" s="26">
        <v>-13.8</v>
      </c>
      <c r="C88" s="26">
        <v>-10.4</v>
      </c>
      <c r="D88" s="26">
        <v>-7.65</v>
      </c>
      <c r="E88" s="26">
        <v>-12.574999999999999</v>
      </c>
      <c r="F88" s="26">
        <v>-9.4</v>
      </c>
      <c r="G88" s="26">
        <v>-6.5250000000000004</v>
      </c>
      <c r="H88" s="26">
        <v>-11.9</v>
      </c>
      <c r="I88" s="26">
        <v>-9.0500000000000007</v>
      </c>
      <c r="J88" s="26">
        <v>-6.0750000000000002</v>
      </c>
      <c r="K88" s="26">
        <v>-10.425000000000001</v>
      </c>
      <c r="L88" s="26">
        <v>-7.45</v>
      </c>
      <c r="M88" s="26">
        <v>-4.5999999999999996</v>
      </c>
      <c r="N88" s="26">
        <v>-10.199999999999999</v>
      </c>
      <c r="O88" s="26">
        <v>-7.45</v>
      </c>
      <c r="P88" s="26">
        <v>-4.4249999999999998</v>
      </c>
      <c r="Q88" s="26">
        <v>-11.2</v>
      </c>
      <c r="R88" s="26">
        <v>-8.3000000000000007</v>
      </c>
      <c r="S88" s="26">
        <v>-5.5</v>
      </c>
      <c r="T88" s="26">
        <v>-11.074999999999999</v>
      </c>
      <c r="U88" s="26">
        <v>-8.3000000000000007</v>
      </c>
      <c r="V88" s="26">
        <v>-5.4</v>
      </c>
      <c r="W88" s="26">
        <v>-10.375</v>
      </c>
      <c r="X88" s="26">
        <v>-7.9</v>
      </c>
      <c r="Y88" s="26">
        <v>-4.7750000000000004</v>
      </c>
      <c r="Z88" s="26">
        <v>-10.125</v>
      </c>
      <c r="AA88" s="26">
        <v>-7.5</v>
      </c>
      <c r="AB88" s="26">
        <v>-4.55</v>
      </c>
      <c r="AC88" s="26">
        <v>-8.6999999999999993</v>
      </c>
      <c r="AD88" s="26">
        <v>-6.6</v>
      </c>
      <c r="AE88" s="26">
        <v>-3.7250000000000001</v>
      </c>
      <c r="AF88" s="26">
        <v>-8.6</v>
      </c>
      <c r="AG88" s="26">
        <v>-6.55</v>
      </c>
      <c r="AH88" s="26">
        <v>-3.625</v>
      </c>
      <c r="AI88" s="26">
        <v>-8.6</v>
      </c>
      <c r="AJ88" s="26">
        <v>-6.5</v>
      </c>
      <c r="AK88" s="26">
        <v>-3.5</v>
      </c>
      <c r="AL88" s="26">
        <v>-8.6</v>
      </c>
      <c r="AM88" s="26">
        <v>-6.35</v>
      </c>
      <c r="AN88" s="26">
        <v>-3.5249999999999999</v>
      </c>
      <c r="AO88" s="26">
        <v>-8.85</v>
      </c>
      <c r="AP88" s="26">
        <v>-6.2</v>
      </c>
      <c r="AQ88" s="26">
        <v>-3.25</v>
      </c>
      <c r="AR88" s="26">
        <v>-7.7249999999999996</v>
      </c>
      <c r="AS88" s="26">
        <v>-5.4</v>
      </c>
      <c r="AT88" s="26">
        <v>-3.2</v>
      </c>
      <c r="AU88" s="26">
        <v>-7.5750000000000002</v>
      </c>
      <c r="AV88" s="26">
        <v>-4.8499999999999996</v>
      </c>
      <c r="AW88" s="26">
        <v>-2.7250000000000001</v>
      </c>
      <c r="AX88" s="26">
        <v>-8.375</v>
      </c>
      <c r="AY88" s="26">
        <v>-5.75</v>
      </c>
      <c r="AZ88" s="26">
        <v>-3.0249999999999999</v>
      </c>
      <c r="BA88" s="26">
        <v>-8.375</v>
      </c>
      <c r="BB88" s="26">
        <v>-5.75</v>
      </c>
      <c r="BC88" s="26">
        <v>-3</v>
      </c>
      <c r="BD88" s="26">
        <v>-7.25</v>
      </c>
      <c r="BE88" s="26">
        <v>-4.6500000000000004</v>
      </c>
      <c r="BF88" s="26">
        <v>-2</v>
      </c>
      <c r="BG88" s="26">
        <v>-8</v>
      </c>
      <c r="BH88" s="26">
        <v>-5.65</v>
      </c>
      <c r="BI88" s="26">
        <v>-2.7250000000000001</v>
      </c>
      <c r="BJ88" s="26">
        <v>-8.1750000000000007</v>
      </c>
      <c r="BK88" s="26">
        <v>-5.3</v>
      </c>
      <c r="BL88" s="26">
        <v>-2.4249999999999998</v>
      </c>
      <c r="BM88" s="26">
        <v>-7.9749999999999996</v>
      </c>
      <c r="BN88" s="26">
        <v>-5.5</v>
      </c>
      <c r="BO88" s="26">
        <v>-2.4500000000000002</v>
      </c>
      <c r="BP88" s="26">
        <v>-12.425000000000001</v>
      </c>
      <c r="BQ88" s="26">
        <v>-9.1999999999999993</v>
      </c>
      <c r="BR88" s="26">
        <v>-5.7249999999999996</v>
      </c>
      <c r="BS88" s="26">
        <v>-11.8</v>
      </c>
      <c r="BT88" s="26">
        <v>-7.9</v>
      </c>
      <c r="BU88" s="26">
        <v>-5.3</v>
      </c>
      <c r="BV88" s="26">
        <v>-11.675000000000001</v>
      </c>
      <c r="BW88" s="26">
        <v>-7.75</v>
      </c>
      <c r="BX88" s="26">
        <v>-4.9249999999999998</v>
      </c>
      <c r="BY88" s="26">
        <v>-11.25</v>
      </c>
      <c r="BZ88" s="26">
        <v>-7.35</v>
      </c>
      <c r="CA88" s="26">
        <v>-4.8</v>
      </c>
      <c r="CB88" s="26">
        <v>-10.425000000000001</v>
      </c>
      <c r="CC88" s="26">
        <v>-6.75</v>
      </c>
      <c r="CD88" s="26">
        <v>-4.7</v>
      </c>
      <c r="CE88" s="26">
        <v>-8.9499999999999993</v>
      </c>
      <c r="CF88" s="26">
        <v>-6.3</v>
      </c>
      <c r="CG88" s="26">
        <v>-3.3</v>
      </c>
      <c r="CH88" s="26">
        <v>-9.1999999999999993</v>
      </c>
      <c r="CI88" s="26">
        <v>-6.7</v>
      </c>
      <c r="CJ88" s="26">
        <v>-3.7749999999999999</v>
      </c>
    </row>
    <row r="89" spans="1:88" x14ac:dyDescent="0.3">
      <c r="A89" t="s">
        <v>198</v>
      </c>
      <c r="B89" s="26">
        <v>-14.95</v>
      </c>
      <c r="C89" s="26">
        <v>-10.75</v>
      </c>
      <c r="D89" s="26">
        <v>-7.8250000000000002</v>
      </c>
      <c r="E89" s="26">
        <v>-13.725</v>
      </c>
      <c r="F89" s="26">
        <v>-9.75</v>
      </c>
      <c r="G89" s="26">
        <v>-6.5750000000000002</v>
      </c>
      <c r="H89" s="26">
        <v>-13.275</v>
      </c>
      <c r="I89" s="26">
        <v>-9.15</v>
      </c>
      <c r="J89" s="26">
        <v>-6.05</v>
      </c>
      <c r="K89" s="26">
        <v>-11.375</v>
      </c>
      <c r="L89" s="26">
        <v>-8.15</v>
      </c>
      <c r="M89" s="26">
        <v>-4.5250000000000004</v>
      </c>
      <c r="N89" s="26">
        <v>-11.5</v>
      </c>
      <c r="O89" s="26">
        <v>-8.1</v>
      </c>
      <c r="P89" s="26">
        <v>-4.4249999999999998</v>
      </c>
      <c r="Q89" s="26">
        <v>-12.5</v>
      </c>
      <c r="R89" s="26">
        <v>-8.6</v>
      </c>
      <c r="S89" s="26">
        <v>-5.125</v>
      </c>
      <c r="T89" s="26">
        <v>-12.4</v>
      </c>
      <c r="U89" s="26">
        <v>-8.5</v>
      </c>
      <c r="V89" s="26">
        <v>-5.0999999999999996</v>
      </c>
      <c r="W89" s="26">
        <v>-11.8</v>
      </c>
      <c r="X89" s="26">
        <v>-7.7</v>
      </c>
      <c r="Y89" s="26">
        <v>-4.9000000000000004</v>
      </c>
      <c r="Z89" s="26">
        <v>-11.75</v>
      </c>
      <c r="AA89" s="26">
        <v>-7.25</v>
      </c>
      <c r="AB89" s="26">
        <v>-4.4249999999999998</v>
      </c>
      <c r="AC89" s="26">
        <v>-11.125</v>
      </c>
      <c r="AD89" s="26">
        <v>-7.35</v>
      </c>
      <c r="AE89" s="26">
        <v>-3.95</v>
      </c>
      <c r="AF89" s="26">
        <v>-10.925000000000001</v>
      </c>
      <c r="AG89" s="26">
        <v>-7.25</v>
      </c>
      <c r="AH89" s="26">
        <v>-3.8250000000000002</v>
      </c>
      <c r="AI89" s="26">
        <v>-10.574999999999999</v>
      </c>
      <c r="AJ89" s="26">
        <v>-7</v>
      </c>
      <c r="AK89" s="26">
        <v>-3.625</v>
      </c>
      <c r="AL89" s="26">
        <v>-10.55</v>
      </c>
      <c r="AM89" s="26">
        <v>-6.95</v>
      </c>
      <c r="AN89" s="26">
        <v>-3.625</v>
      </c>
      <c r="AO89" s="26">
        <v>-10.625</v>
      </c>
      <c r="AP89" s="26">
        <v>-6.65</v>
      </c>
      <c r="AQ89" s="26">
        <v>-3.4</v>
      </c>
      <c r="AR89" s="26">
        <v>-10.375</v>
      </c>
      <c r="AS89" s="26">
        <v>-6.05</v>
      </c>
      <c r="AT89" s="26">
        <v>-2.95</v>
      </c>
      <c r="AU89" s="26">
        <v>-9.8000000000000007</v>
      </c>
      <c r="AV89" s="26">
        <v>-5.5</v>
      </c>
      <c r="AW89" s="26">
        <v>-2.7</v>
      </c>
      <c r="AX89" s="26">
        <v>-10.199999999999999</v>
      </c>
      <c r="AY89" s="26">
        <v>-6.15</v>
      </c>
      <c r="AZ89" s="26">
        <v>-3.2</v>
      </c>
      <c r="BA89" s="26">
        <v>-10.15</v>
      </c>
      <c r="BB89" s="26">
        <v>-6.1</v>
      </c>
      <c r="BC89" s="26">
        <v>-3.125</v>
      </c>
      <c r="BD89" s="26">
        <v>-8.5250000000000004</v>
      </c>
      <c r="BE89" s="26">
        <v>-5</v>
      </c>
      <c r="BF89" s="26">
        <v>-2.2250000000000001</v>
      </c>
      <c r="BG89" s="26">
        <v>-9.7750000000000004</v>
      </c>
      <c r="BH89" s="26">
        <v>-6.1</v>
      </c>
      <c r="BI89" s="26">
        <v>-3.0249999999999999</v>
      </c>
      <c r="BJ89" s="26">
        <v>-9.8000000000000007</v>
      </c>
      <c r="BK89" s="26">
        <v>-5.7</v>
      </c>
      <c r="BL89" s="26">
        <v>-2.7250000000000001</v>
      </c>
      <c r="BM89" s="26">
        <v>-9.8249999999999993</v>
      </c>
      <c r="BN89" s="26">
        <v>-5.85</v>
      </c>
      <c r="BO89" s="26">
        <v>-2.9</v>
      </c>
      <c r="BP89" s="26">
        <v>-13.625</v>
      </c>
      <c r="BQ89" s="26">
        <v>-8.5</v>
      </c>
      <c r="BR89" s="26">
        <v>-6.2</v>
      </c>
      <c r="BS89" s="26">
        <v>-12.6</v>
      </c>
      <c r="BT89" s="26">
        <v>-7.4</v>
      </c>
      <c r="BU89" s="26">
        <v>-4.9000000000000004</v>
      </c>
      <c r="BV89" s="26">
        <v>-12.525</v>
      </c>
      <c r="BW89" s="26">
        <v>-7.25</v>
      </c>
      <c r="BX89" s="26">
        <v>-4.9249999999999998</v>
      </c>
      <c r="BY89" s="26">
        <v>-12.3</v>
      </c>
      <c r="BZ89" s="26">
        <v>-7.6</v>
      </c>
      <c r="CA89" s="26">
        <v>-4.4749999999999996</v>
      </c>
      <c r="CB89" s="26">
        <v>-12</v>
      </c>
      <c r="CC89" s="26">
        <v>-6.75</v>
      </c>
      <c r="CD89" s="26">
        <v>-3.9750000000000001</v>
      </c>
      <c r="CE89" s="26">
        <v>-10.324999999999999</v>
      </c>
      <c r="CF89" s="26">
        <v>-6.3</v>
      </c>
      <c r="CG89" s="26">
        <v>-3.45</v>
      </c>
      <c r="CH89" s="26">
        <v>-11.324999999999999</v>
      </c>
      <c r="CI89" s="26">
        <v>-6.05</v>
      </c>
      <c r="CJ89" s="26">
        <v>-3.6</v>
      </c>
    </row>
    <row r="90" spans="1:88" x14ac:dyDescent="0.3">
      <c r="A90" t="s">
        <v>199</v>
      </c>
      <c r="B90" s="26">
        <v>-15.45</v>
      </c>
      <c r="C90" s="26">
        <v>-10.1</v>
      </c>
      <c r="D90" s="26">
        <v>-7.0250000000000004</v>
      </c>
      <c r="E90" s="26">
        <v>-14.7</v>
      </c>
      <c r="F90" s="26">
        <v>-8.6999999999999993</v>
      </c>
      <c r="G90" s="26">
        <v>-6.125</v>
      </c>
      <c r="H90" s="26">
        <v>-14.05</v>
      </c>
      <c r="I90" s="26">
        <v>-8.5</v>
      </c>
      <c r="J90" s="26">
        <v>-5.8</v>
      </c>
      <c r="K90" s="26">
        <v>-12.25</v>
      </c>
      <c r="L90" s="26">
        <v>-6.9</v>
      </c>
      <c r="M90" s="26">
        <v>-4.125</v>
      </c>
      <c r="N90" s="26">
        <v>-11.824999999999999</v>
      </c>
      <c r="O90" s="26">
        <v>-6.85</v>
      </c>
      <c r="P90" s="26">
        <v>-4</v>
      </c>
      <c r="Q90" s="26">
        <v>-13.05</v>
      </c>
      <c r="R90" s="26">
        <v>-7.7</v>
      </c>
      <c r="S90" s="26">
        <v>-5.0999999999999996</v>
      </c>
      <c r="T90" s="26">
        <v>-12.95</v>
      </c>
      <c r="U90" s="26">
        <v>-7.65</v>
      </c>
      <c r="V90" s="26">
        <v>-5.0750000000000002</v>
      </c>
      <c r="W90" s="26">
        <v>-12.25</v>
      </c>
      <c r="X90" s="26">
        <v>-7.3</v>
      </c>
      <c r="Y90" s="26">
        <v>-4.3250000000000002</v>
      </c>
      <c r="Z90" s="26">
        <v>-11.65</v>
      </c>
      <c r="AA90" s="26">
        <v>-6.85</v>
      </c>
      <c r="AB90" s="26">
        <v>-3.85</v>
      </c>
      <c r="AC90" s="26">
        <v>-11.2</v>
      </c>
      <c r="AD90" s="26">
        <v>-6.1</v>
      </c>
      <c r="AE90" s="26">
        <v>-3.7250000000000001</v>
      </c>
      <c r="AF90" s="26">
        <v>-11.074999999999999</v>
      </c>
      <c r="AG90" s="26">
        <v>-6.1</v>
      </c>
      <c r="AH90" s="26">
        <v>-3.55</v>
      </c>
      <c r="AI90" s="26">
        <v>-10.675000000000001</v>
      </c>
      <c r="AJ90" s="26">
        <v>-6.05</v>
      </c>
      <c r="AK90" s="26">
        <v>-3.2250000000000001</v>
      </c>
      <c r="AL90" s="26">
        <v>-10.574999999999999</v>
      </c>
      <c r="AM90" s="26">
        <v>-6</v>
      </c>
      <c r="AN90" s="26">
        <v>-3.15</v>
      </c>
      <c r="AO90" s="26">
        <v>-10.5</v>
      </c>
      <c r="AP90" s="26">
        <v>-5.9</v>
      </c>
      <c r="AQ90" s="26">
        <v>-3.0249999999999999</v>
      </c>
      <c r="AR90" s="26">
        <v>-9.15</v>
      </c>
      <c r="AS90" s="26">
        <v>-5.45</v>
      </c>
      <c r="AT90" s="26">
        <v>-2.8</v>
      </c>
      <c r="AU90" s="26">
        <v>-8.6999999999999993</v>
      </c>
      <c r="AV90" s="26">
        <v>-5</v>
      </c>
      <c r="AW90" s="26">
        <v>-2.4</v>
      </c>
      <c r="AX90" s="26">
        <v>-9.9</v>
      </c>
      <c r="AY90" s="26">
        <v>-5.6</v>
      </c>
      <c r="AZ90" s="26">
        <v>-2.6</v>
      </c>
      <c r="BA90" s="26">
        <v>-9.9499999999999993</v>
      </c>
      <c r="BB90" s="26">
        <v>-5.5</v>
      </c>
      <c r="BC90" s="26">
        <v>-2.6749999999999998</v>
      </c>
      <c r="BD90" s="26">
        <v>-9.9250000000000007</v>
      </c>
      <c r="BE90" s="26">
        <v>-4.7</v>
      </c>
      <c r="BF90" s="26">
        <v>-2.1749999999999998</v>
      </c>
      <c r="BG90" s="26">
        <v>-10</v>
      </c>
      <c r="BH90" s="26">
        <v>-5.3</v>
      </c>
      <c r="BI90" s="26">
        <v>-2.65</v>
      </c>
      <c r="BJ90" s="26">
        <v>-9.5749999999999993</v>
      </c>
      <c r="BK90" s="26">
        <v>-5.05</v>
      </c>
      <c r="BL90" s="26">
        <v>-2.1749999999999998</v>
      </c>
      <c r="BM90" s="26">
        <v>-9.75</v>
      </c>
      <c r="BN90" s="26">
        <v>-5.15</v>
      </c>
      <c r="BO90" s="26">
        <v>-2.375</v>
      </c>
      <c r="BP90" s="26">
        <v>-13.725</v>
      </c>
      <c r="BQ90" s="26">
        <v>-9</v>
      </c>
      <c r="BR90" s="26">
        <v>-5.5250000000000004</v>
      </c>
      <c r="BS90" s="26">
        <v>-12.324999999999999</v>
      </c>
      <c r="BT90" s="26">
        <v>-7.65</v>
      </c>
      <c r="BU90" s="26">
        <v>-4.7249999999999996</v>
      </c>
      <c r="BV90" s="26">
        <v>-11.975</v>
      </c>
      <c r="BW90" s="26">
        <v>-7.1</v>
      </c>
      <c r="BX90" s="26">
        <v>-4.45</v>
      </c>
      <c r="BY90" s="26">
        <v>-11.35</v>
      </c>
      <c r="BZ90" s="26">
        <v>-6.6</v>
      </c>
      <c r="CA90" s="26">
        <v>-4</v>
      </c>
      <c r="CB90" s="26">
        <v>-9.9499999999999993</v>
      </c>
      <c r="CC90" s="26">
        <v>-6.5</v>
      </c>
      <c r="CD90" s="26">
        <v>-3.7</v>
      </c>
      <c r="CE90" s="26">
        <v>-9.875</v>
      </c>
      <c r="CF90" s="26">
        <v>-5.8</v>
      </c>
      <c r="CG90" s="26">
        <v>-2.9</v>
      </c>
      <c r="CH90" s="26">
        <v>-10.225</v>
      </c>
      <c r="CI90" s="26">
        <v>-6.25</v>
      </c>
      <c r="CJ90" s="26">
        <v>-3.1749999999999998</v>
      </c>
    </row>
    <row r="91" spans="1:88" x14ac:dyDescent="0.3">
      <c r="A91" t="s">
        <v>200</v>
      </c>
      <c r="B91" s="26">
        <v>-14.875</v>
      </c>
      <c r="C91" s="26">
        <v>-10.4</v>
      </c>
      <c r="D91" s="26">
        <v>-7.4249999999999998</v>
      </c>
      <c r="E91" s="26">
        <v>-13.95</v>
      </c>
      <c r="F91" s="26">
        <v>-9.3000000000000007</v>
      </c>
      <c r="G91" s="26">
        <v>-6.625</v>
      </c>
      <c r="H91" s="26">
        <v>-13.425000000000001</v>
      </c>
      <c r="I91" s="26">
        <v>-9.0500000000000007</v>
      </c>
      <c r="J91" s="26">
        <v>-6.2249999999999996</v>
      </c>
      <c r="K91" s="26">
        <v>-10.85</v>
      </c>
      <c r="L91" s="26">
        <v>-7.05</v>
      </c>
      <c r="M91" s="26">
        <v>-4.9000000000000004</v>
      </c>
      <c r="N91" s="26">
        <v>-10.824999999999999</v>
      </c>
      <c r="O91" s="26">
        <v>-7</v>
      </c>
      <c r="P91" s="26">
        <v>-4.8250000000000002</v>
      </c>
      <c r="Q91" s="26">
        <v>-12.2</v>
      </c>
      <c r="R91" s="26">
        <v>-8.3000000000000007</v>
      </c>
      <c r="S91" s="26">
        <v>-5.5</v>
      </c>
      <c r="T91" s="26">
        <v>-12.1</v>
      </c>
      <c r="U91" s="26">
        <v>-8.25</v>
      </c>
      <c r="V91" s="26">
        <v>-5.4</v>
      </c>
      <c r="W91" s="26">
        <v>-11</v>
      </c>
      <c r="X91" s="26">
        <v>-7.55</v>
      </c>
      <c r="Y91" s="26">
        <v>-5</v>
      </c>
      <c r="Z91" s="26">
        <v>-10.475</v>
      </c>
      <c r="AA91" s="26">
        <v>-6.85</v>
      </c>
      <c r="AB91" s="26">
        <v>-4.75</v>
      </c>
      <c r="AC91" s="26">
        <v>-10.6</v>
      </c>
      <c r="AD91" s="26">
        <v>-6.3</v>
      </c>
      <c r="AE91" s="26">
        <v>-3.7749999999999999</v>
      </c>
      <c r="AF91" s="26">
        <v>-10.5</v>
      </c>
      <c r="AG91" s="26">
        <v>-6.2</v>
      </c>
      <c r="AH91" s="26">
        <v>-3.6749999999999998</v>
      </c>
      <c r="AI91" s="26">
        <v>-10.15</v>
      </c>
      <c r="AJ91" s="26">
        <v>-6</v>
      </c>
      <c r="AK91" s="26">
        <v>-3.5249999999999999</v>
      </c>
      <c r="AL91" s="26">
        <v>-10.050000000000001</v>
      </c>
      <c r="AM91" s="26">
        <v>-5.9</v>
      </c>
      <c r="AN91" s="26">
        <v>-3.45</v>
      </c>
      <c r="AO91" s="26">
        <v>-9.5749999999999993</v>
      </c>
      <c r="AP91" s="26">
        <v>-5.55</v>
      </c>
      <c r="AQ91" s="26">
        <v>-3.2250000000000001</v>
      </c>
      <c r="AR91" s="26">
        <v>-8.6999999999999993</v>
      </c>
      <c r="AS91" s="26">
        <v>-5.05</v>
      </c>
      <c r="AT91" s="26">
        <v>-2.9249999999999998</v>
      </c>
      <c r="AU91" s="26">
        <v>-8.5</v>
      </c>
      <c r="AV91" s="26">
        <v>-4.6500000000000004</v>
      </c>
      <c r="AW91" s="26">
        <v>-2.6</v>
      </c>
      <c r="AX91" s="26">
        <v>-9.25</v>
      </c>
      <c r="AY91" s="26">
        <v>-5.25</v>
      </c>
      <c r="AZ91" s="26">
        <v>-2.9</v>
      </c>
      <c r="BA91" s="26">
        <v>-9.2750000000000004</v>
      </c>
      <c r="BB91" s="26">
        <v>-5.15</v>
      </c>
      <c r="BC91" s="26">
        <v>-2.9</v>
      </c>
      <c r="BD91" s="26">
        <v>-8.35</v>
      </c>
      <c r="BE91" s="26">
        <v>-4.3499999999999996</v>
      </c>
      <c r="BF91" s="26">
        <v>-1.9</v>
      </c>
      <c r="BG91" s="26">
        <v>-9.1999999999999993</v>
      </c>
      <c r="BH91" s="26">
        <v>-5.05</v>
      </c>
      <c r="BI91" s="26">
        <v>-2.9</v>
      </c>
      <c r="BJ91" s="26">
        <v>-8.4749999999999996</v>
      </c>
      <c r="BK91" s="26">
        <v>-4.8</v>
      </c>
      <c r="BL91" s="26">
        <v>-2.7250000000000001</v>
      </c>
      <c r="BM91" s="26">
        <v>-8.9</v>
      </c>
      <c r="BN91" s="26">
        <v>-5</v>
      </c>
      <c r="BO91" s="26">
        <v>-2.625</v>
      </c>
      <c r="BP91" s="26">
        <v>-11.95</v>
      </c>
      <c r="BQ91" s="26">
        <v>-9.1</v>
      </c>
      <c r="BR91" s="26">
        <v>-5.95</v>
      </c>
      <c r="BS91" s="26">
        <v>-10.875</v>
      </c>
      <c r="BT91" s="26">
        <v>-8.0500000000000007</v>
      </c>
      <c r="BU91" s="26">
        <v>-4.7</v>
      </c>
      <c r="BV91" s="26">
        <v>-10.725</v>
      </c>
      <c r="BW91" s="26">
        <v>-7.65</v>
      </c>
      <c r="BX91" s="26">
        <v>-4.4249999999999998</v>
      </c>
      <c r="BY91" s="26">
        <v>-11</v>
      </c>
      <c r="BZ91" s="26">
        <v>-7.3</v>
      </c>
      <c r="CA91" s="26">
        <v>-3.875</v>
      </c>
      <c r="CB91" s="26">
        <v>-11.3</v>
      </c>
      <c r="CC91" s="26">
        <v>-6.55</v>
      </c>
      <c r="CD91" s="26">
        <v>-3.65</v>
      </c>
      <c r="CE91" s="26">
        <v>-9.6999999999999993</v>
      </c>
      <c r="CF91" s="26">
        <v>-5.55</v>
      </c>
      <c r="CG91" s="26">
        <v>-3.6749999999999998</v>
      </c>
      <c r="CH91" s="26">
        <v>-10.5</v>
      </c>
      <c r="CI91" s="26">
        <v>-5.85</v>
      </c>
      <c r="CJ91" s="26">
        <v>-3.5</v>
      </c>
    </row>
    <row r="92" spans="1:88" x14ac:dyDescent="0.3">
      <c r="A92" t="s">
        <v>90</v>
      </c>
      <c r="B92" s="26">
        <v>-14.4</v>
      </c>
      <c r="C92" s="26">
        <v>-10.8</v>
      </c>
      <c r="D92" s="26">
        <v>-7.9249999999999998</v>
      </c>
      <c r="E92" s="26">
        <v>-12.875</v>
      </c>
      <c r="F92" s="26">
        <v>-9.8000000000000007</v>
      </c>
      <c r="G92" s="26">
        <v>-6.65</v>
      </c>
      <c r="H92" s="26">
        <v>-12.675000000000001</v>
      </c>
      <c r="I92" s="26">
        <v>-9.1</v>
      </c>
      <c r="J92" s="26">
        <v>-6.25</v>
      </c>
      <c r="K92" s="26">
        <v>-12.625</v>
      </c>
      <c r="L92" s="26">
        <v>-8</v>
      </c>
      <c r="M92" s="26">
        <v>-4.5250000000000004</v>
      </c>
      <c r="N92" s="26">
        <v>-12.324999999999999</v>
      </c>
      <c r="O92" s="26">
        <v>-7.75</v>
      </c>
      <c r="P92" s="26">
        <v>-4.55</v>
      </c>
      <c r="Q92" s="26">
        <v>-12.475</v>
      </c>
      <c r="R92" s="26">
        <v>-8.5</v>
      </c>
      <c r="S92" s="26">
        <v>-5.6749999999999998</v>
      </c>
      <c r="T92" s="26">
        <v>-12.45</v>
      </c>
      <c r="U92" s="26">
        <v>-8.4</v>
      </c>
      <c r="V92" s="26">
        <v>-5.65</v>
      </c>
      <c r="W92" s="26">
        <v>-11.75</v>
      </c>
      <c r="X92" s="26">
        <v>-7.85</v>
      </c>
      <c r="Y92" s="26">
        <v>-5.0250000000000004</v>
      </c>
      <c r="Z92" s="26">
        <v>-11.15</v>
      </c>
      <c r="AA92" s="26">
        <v>-7.25</v>
      </c>
      <c r="AB92" s="26">
        <v>-4.625</v>
      </c>
      <c r="AC92" s="26">
        <v>-12.425000000000001</v>
      </c>
      <c r="AD92" s="26">
        <v>-7.35</v>
      </c>
      <c r="AE92" s="26">
        <v>-4.05</v>
      </c>
      <c r="AF92" s="26">
        <v>-12.225</v>
      </c>
      <c r="AG92" s="26">
        <v>-7.2</v>
      </c>
      <c r="AH92" s="26">
        <v>-3.95</v>
      </c>
      <c r="AI92" s="26">
        <v>-11.85</v>
      </c>
      <c r="AJ92" s="26">
        <v>-7.1</v>
      </c>
      <c r="AK92" s="26">
        <v>-3.7</v>
      </c>
      <c r="AL92" s="26">
        <v>-11.675000000000001</v>
      </c>
      <c r="AM92" s="26">
        <v>-7.05</v>
      </c>
      <c r="AN92" s="26">
        <v>-3.625</v>
      </c>
      <c r="AO92" s="26">
        <v>-11.05</v>
      </c>
      <c r="AP92" s="26">
        <v>-6.8</v>
      </c>
      <c r="AQ92" s="26">
        <v>-3.2250000000000001</v>
      </c>
      <c r="AR92" s="26">
        <v>-10.55</v>
      </c>
      <c r="AS92" s="26">
        <v>-6.35</v>
      </c>
      <c r="AT92" s="26">
        <v>-2.9249999999999998</v>
      </c>
      <c r="AU92" s="26">
        <v>-10</v>
      </c>
      <c r="AV92" s="26">
        <v>-6.05</v>
      </c>
      <c r="AW92" s="26">
        <v>-2.625</v>
      </c>
      <c r="AX92" s="26">
        <v>-10.475</v>
      </c>
      <c r="AY92" s="26">
        <v>-6.55</v>
      </c>
      <c r="AZ92" s="26">
        <v>-2.9249999999999998</v>
      </c>
      <c r="BA92" s="26">
        <v>-10.55</v>
      </c>
      <c r="BB92" s="26">
        <v>-6.5</v>
      </c>
      <c r="BC92" s="26">
        <v>-2.9249999999999998</v>
      </c>
      <c r="BD92" s="26">
        <v>-8.6750000000000007</v>
      </c>
      <c r="BE92" s="26">
        <v>-5</v>
      </c>
      <c r="BF92" s="26">
        <v>-2.0750000000000002</v>
      </c>
      <c r="BG92" s="26">
        <v>-10.175000000000001</v>
      </c>
      <c r="BH92" s="26">
        <v>-6.25</v>
      </c>
      <c r="BI92" s="26">
        <v>-2.8250000000000002</v>
      </c>
      <c r="BJ92" s="26">
        <v>-9.9749999999999996</v>
      </c>
      <c r="BK92" s="26">
        <v>-5.4</v>
      </c>
      <c r="BL92" s="26">
        <v>-2.3250000000000002</v>
      </c>
      <c r="BM92" s="26">
        <v>-10.050000000000001</v>
      </c>
      <c r="BN92" s="26">
        <v>-5.7</v>
      </c>
      <c r="BO92" s="26">
        <v>-2.6</v>
      </c>
      <c r="BP92" s="26">
        <v>-13.125</v>
      </c>
      <c r="BQ92" s="26">
        <v>-8.65</v>
      </c>
      <c r="BR92" s="26">
        <v>-6.1</v>
      </c>
      <c r="BS92" s="26">
        <v>-12.5</v>
      </c>
      <c r="BT92" s="26">
        <v>-7.7</v>
      </c>
      <c r="BU92" s="26">
        <v>-5.0250000000000004</v>
      </c>
      <c r="BV92" s="26">
        <v>-12.324999999999999</v>
      </c>
      <c r="BW92" s="26">
        <v>-7.7</v>
      </c>
      <c r="BX92" s="26">
        <v>-4.8250000000000002</v>
      </c>
      <c r="BY92" s="26">
        <v>-11.5</v>
      </c>
      <c r="BZ92" s="26">
        <v>-6.95</v>
      </c>
      <c r="CA92" s="26">
        <v>-4.5</v>
      </c>
      <c r="CB92" s="26">
        <v>-11</v>
      </c>
      <c r="CC92" s="26">
        <v>-6.55</v>
      </c>
      <c r="CD92" s="26">
        <v>-4.4249999999999998</v>
      </c>
      <c r="CE92" s="26">
        <v>-10.1</v>
      </c>
      <c r="CF92" s="26">
        <v>-6.25</v>
      </c>
      <c r="CG92" s="26">
        <v>-3.0750000000000002</v>
      </c>
      <c r="CH92" s="26">
        <v>-10.7</v>
      </c>
      <c r="CI92" s="26">
        <v>-6</v>
      </c>
      <c r="CJ92" s="26">
        <v>-3.8250000000000002</v>
      </c>
    </row>
    <row r="93" spans="1:88" x14ac:dyDescent="0.3">
      <c r="A93" t="s">
        <v>201</v>
      </c>
      <c r="B93" s="26">
        <v>-15.025</v>
      </c>
      <c r="C93" s="26">
        <v>-9.4499999999999993</v>
      </c>
      <c r="D93" s="26">
        <v>-7.3</v>
      </c>
      <c r="E93" s="26">
        <v>-13.7</v>
      </c>
      <c r="F93" s="26">
        <v>-8.1999999999999993</v>
      </c>
      <c r="G93" s="26">
        <v>-6.3250000000000002</v>
      </c>
      <c r="H93" s="26">
        <v>-13</v>
      </c>
      <c r="I93" s="26">
        <v>-7.75</v>
      </c>
      <c r="J93" s="26">
        <v>-5.9</v>
      </c>
      <c r="K93" s="26">
        <v>-11.2</v>
      </c>
      <c r="L93" s="26">
        <v>-6.8</v>
      </c>
      <c r="M93" s="26">
        <v>-4.0999999999999996</v>
      </c>
      <c r="N93" s="26">
        <v>-11.025</v>
      </c>
      <c r="O93" s="26">
        <v>-6.45</v>
      </c>
      <c r="P93" s="26">
        <v>-4.0250000000000004</v>
      </c>
      <c r="Q93" s="26">
        <v>-12.15</v>
      </c>
      <c r="R93" s="26">
        <v>-7.35</v>
      </c>
      <c r="S93" s="26">
        <v>-5.125</v>
      </c>
      <c r="T93" s="26">
        <v>-12.15</v>
      </c>
      <c r="U93" s="26">
        <v>-7.25</v>
      </c>
      <c r="V93" s="26">
        <v>-5.05</v>
      </c>
      <c r="W93" s="26">
        <v>-11.4</v>
      </c>
      <c r="X93" s="26">
        <v>-6.65</v>
      </c>
      <c r="Y93" s="26">
        <v>-4.7</v>
      </c>
      <c r="Z93" s="26">
        <v>-10.675000000000001</v>
      </c>
      <c r="AA93" s="26">
        <v>-6.2</v>
      </c>
      <c r="AB93" s="26">
        <v>-3.9750000000000001</v>
      </c>
      <c r="AC93" s="26">
        <v>-9.35</v>
      </c>
      <c r="AD93" s="26">
        <v>-5.75</v>
      </c>
      <c r="AE93" s="26">
        <v>-3.1</v>
      </c>
      <c r="AF93" s="26">
        <v>-9.2750000000000004</v>
      </c>
      <c r="AG93" s="26">
        <v>-5.65</v>
      </c>
      <c r="AH93" s="26">
        <v>-2.9249999999999998</v>
      </c>
      <c r="AI93" s="26">
        <v>-9.1750000000000007</v>
      </c>
      <c r="AJ93" s="26">
        <v>-5.4</v>
      </c>
      <c r="AK93" s="26">
        <v>-2.6749999999999998</v>
      </c>
      <c r="AL93" s="26">
        <v>-9.1750000000000007</v>
      </c>
      <c r="AM93" s="26">
        <v>-5.35</v>
      </c>
      <c r="AN93" s="26">
        <v>-2.5750000000000002</v>
      </c>
      <c r="AO93" s="26">
        <v>-9.15</v>
      </c>
      <c r="AP93" s="26">
        <v>-5.05</v>
      </c>
      <c r="AQ93" s="26">
        <v>-2.3250000000000002</v>
      </c>
      <c r="AR93" s="26">
        <v>-8.5500000000000007</v>
      </c>
      <c r="AS93" s="26">
        <v>-4.5</v>
      </c>
      <c r="AT93" s="26">
        <v>-2</v>
      </c>
      <c r="AU93" s="26">
        <v>-8.3000000000000007</v>
      </c>
      <c r="AV93" s="26">
        <v>-4.1500000000000004</v>
      </c>
      <c r="AW93" s="26">
        <v>-1.55</v>
      </c>
      <c r="AX93" s="26">
        <v>-9</v>
      </c>
      <c r="AY93" s="26">
        <v>-4.7</v>
      </c>
      <c r="AZ93" s="26">
        <v>-2.1</v>
      </c>
      <c r="BA93" s="26">
        <v>-9</v>
      </c>
      <c r="BB93" s="26">
        <v>-4.7</v>
      </c>
      <c r="BC93" s="26">
        <v>-2.0249999999999999</v>
      </c>
      <c r="BD93" s="26">
        <v>-7.5</v>
      </c>
      <c r="BE93" s="26">
        <v>-3.6</v>
      </c>
      <c r="BF93" s="26">
        <v>-1.35</v>
      </c>
      <c r="BG93" s="26">
        <v>-8.8000000000000007</v>
      </c>
      <c r="BH93" s="26">
        <v>-4.45</v>
      </c>
      <c r="BI93" s="26">
        <v>-1.825</v>
      </c>
      <c r="BJ93" s="26">
        <v>-8.5500000000000007</v>
      </c>
      <c r="BK93" s="26">
        <v>-4.1500000000000004</v>
      </c>
      <c r="BL93" s="26">
        <v>-1.55</v>
      </c>
      <c r="BM93" s="26">
        <v>-8.5749999999999993</v>
      </c>
      <c r="BN93" s="26">
        <v>-4.25</v>
      </c>
      <c r="BO93" s="26">
        <v>-1.7250000000000001</v>
      </c>
      <c r="BP93" s="26">
        <v>-13.1</v>
      </c>
      <c r="BQ93" s="26">
        <v>-7.35</v>
      </c>
      <c r="BR93" s="26">
        <v>-5.4</v>
      </c>
      <c r="BS93" s="26">
        <v>-11.85</v>
      </c>
      <c r="BT93" s="26">
        <v>-6</v>
      </c>
      <c r="BU93" s="26">
        <v>-4.5250000000000004</v>
      </c>
      <c r="BV93" s="26">
        <v>-11.3</v>
      </c>
      <c r="BW93" s="26">
        <v>-5.55</v>
      </c>
      <c r="BX93" s="26">
        <v>-4.125</v>
      </c>
      <c r="BY93" s="26">
        <v>-10.625</v>
      </c>
      <c r="BZ93" s="26">
        <v>-5.2</v>
      </c>
      <c r="CA93" s="26">
        <v>-3.75</v>
      </c>
      <c r="CB93" s="26">
        <v>-9.9</v>
      </c>
      <c r="CC93" s="26">
        <v>-4.55</v>
      </c>
      <c r="CD93" s="26">
        <v>-3.3250000000000002</v>
      </c>
      <c r="CE93" s="26">
        <v>-9.3000000000000007</v>
      </c>
      <c r="CF93" s="26">
        <v>-4.95</v>
      </c>
      <c r="CG93" s="26">
        <v>-2.5</v>
      </c>
      <c r="CH93" s="26">
        <v>-9.3000000000000007</v>
      </c>
      <c r="CI93" s="26">
        <v>-4.75</v>
      </c>
      <c r="CJ93" s="26">
        <v>-3.125</v>
      </c>
    </row>
    <row r="94" spans="1:88" x14ac:dyDescent="0.3">
      <c r="A94" t="s">
        <v>202</v>
      </c>
      <c r="B94" s="26">
        <v>-13.574999999999999</v>
      </c>
      <c r="C94" s="26">
        <v>-10.35</v>
      </c>
      <c r="D94" s="26">
        <v>-6.9</v>
      </c>
      <c r="E94" s="26">
        <v>-12.725</v>
      </c>
      <c r="F94" s="26">
        <v>-8.9</v>
      </c>
      <c r="G94" s="26">
        <v>-5.8</v>
      </c>
      <c r="H94" s="26">
        <v>-12.275</v>
      </c>
      <c r="I94" s="26">
        <v>-8.6</v>
      </c>
      <c r="J94" s="26">
        <v>-5.3250000000000002</v>
      </c>
      <c r="K94" s="26">
        <v>-10.050000000000001</v>
      </c>
      <c r="L94" s="26">
        <v>-6.8</v>
      </c>
      <c r="M94" s="26">
        <v>-3.8250000000000002</v>
      </c>
      <c r="N94" s="26">
        <v>-9.9</v>
      </c>
      <c r="O94" s="26">
        <v>-6.65</v>
      </c>
      <c r="P94" s="26">
        <v>-3.5249999999999999</v>
      </c>
      <c r="Q94" s="26">
        <v>-11.475</v>
      </c>
      <c r="R94" s="26">
        <v>-7.8</v>
      </c>
      <c r="S94" s="26">
        <v>-4.6500000000000004</v>
      </c>
      <c r="T94" s="26">
        <v>-11.45</v>
      </c>
      <c r="U94" s="26">
        <v>-7.65</v>
      </c>
      <c r="V94" s="26">
        <v>-4.55</v>
      </c>
      <c r="W94" s="26">
        <v>-10.5</v>
      </c>
      <c r="X94" s="26">
        <v>-7.2</v>
      </c>
      <c r="Y94" s="26">
        <v>-4.2</v>
      </c>
      <c r="Z94" s="26">
        <v>-9.9250000000000007</v>
      </c>
      <c r="AA94" s="26">
        <v>-6.35</v>
      </c>
      <c r="AB94" s="26">
        <v>-3.6</v>
      </c>
      <c r="AC94" s="26">
        <v>-9.4749999999999996</v>
      </c>
      <c r="AD94" s="26">
        <v>-6</v>
      </c>
      <c r="AE94" s="26">
        <v>-3.125</v>
      </c>
      <c r="AF94" s="26">
        <v>-9.35</v>
      </c>
      <c r="AG94" s="26">
        <v>-5.85</v>
      </c>
      <c r="AH94" s="26">
        <v>-3.0249999999999999</v>
      </c>
      <c r="AI94" s="26">
        <v>-8.875</v>
      </c>
      <c r="AJ94" s="26">
        <v>-5.5</v>
      </c>
      <c r="AK94" s="26">
        <v>-2.85</v>
      </c>
      <c r="AL94" s="26">
        <v>-8.7750000000000004</v>
      </c>
      <c r="AM94" s="26">
        <v>-5.45</v>
      </c>
      <c r="AN94" s="26">
        <v>-2.75</v>
      </c>
      <c r="AO94" s="26">
        <v>-8.4749999999999996</v>
      </c>
      <c r="AP94" s="26">
        <v>-5.05</v>
      </c>
      <c r="AQ94" s="26">
        <v>-2.5249999999999999</v>
      </c>
      <c r="AR94" s="26">
        <v>-7.6749999999999998</v>
      </c>
      <c r="AS94" s="26">
        <v>-4.95</v>
      </c>
      <c r="AT94" s="26">
        <v>-2.4249999999999998</v>
      </c>
      <c r="AU94" s="26">
        <v>-7.3</v>
      </c>
      <c r="AV94" s="26">
        <v>-4.45</v>
      </c>
      <c r="AW94" s="26">
        <v>-2.2250000000000001</v>
      </c>
      <c r="AX94" s="26">
        <v>-8.1999999999999993</v>
      </c>
      <c r="AY94" s="26">
        <v>-4.55</v>
      </c>
      <c r="AZ94" s="26">
        <v>-2.4249999999999998</v>
      </c>
      <c r="BA94" s="26">
        <v>-8.1750000000000007</v>
      </c>
      <c r="BB94" s="26">
        <v>-4.5</v>
      </c>
      <c r="BC94" s="26">
        <v>-2.4249999999999998</v>
      </c>
      <c r="BD94" s="26">
        <v>-7.2750000000000004</v>
      </c>
      <c r="BE94" s="26">
        <v>-3.6</v>
      </c>
      <c r="BF94" s="26">
        <v>-1.925</v>
      </c>
      <c r="BG94" s="26">
        <v>-8.0749999999999993</v>
      </c>
      <c r="BH94" s="26">
        <v>-4.3499999999999996</v>
      </c>
      <c r="BI94" s="26">
        <v>-2.1749999999999998</v>
      </c>
      <c r="BJ94" s="26">
        <v>-8.1999999999999993</v>
      </c>
      <c r="BK94" s="26">
        <v>-4.45</v>
      </c>
      <c r="BL94" s="26">
        <v>-1.75</v>
      </c>
      <c r="BM94" s="26">
        <v>-8.375</v>
      </c>
      <c r="BN94" s="26">
        <v>-4.3499999999999996</v>
      </c>
      <c r="BO94" s="26">
        <v>-2.0249999999999999</v>
      </c>
      <c r="BP94" s="26">
        <v>-11.15</v>
      </c>
      <c r="BQ94" s="26">
        <v>-8.25</v>
      </c>
      <c r="BR94" s="26">
        <v>-4.9000000000000004</v>
      </c>
      <c r="BS94" s="26">
        <v>-9.9749999999999996</v>
      </c>
      <c r="BT94" s="26">
        <v>-6.8</v>
      </c>
      <c r="BU94" s="26">
        <v>-4.125</v>
      </c>
      <c r="BV94" s="26">
        <v>-9.875</v>
      </c>
      <c r="BW94" s="26">
        <v>-6.75</v>
      </c>
      <c r="BX94" s="26">
        <v>-3.875</v>
      </c>
      <c r="BY94" s="26">
        <v>-9.9499999999999993</v>
      </c>
      <c r="BZ94" s="26">
        <v>-6.3</v>
      </c>
      <c r="CA94" s="26">
        <v>-3.3250000000000002</v>
      </c>
      <c r="CB94" s="26">
        <v>-9.0500000000000007</v>
      </c>
      <c r="CC94" s="26">
        <v>-5.8</v>
      </c>
      <c r="CD94" s="26">
        <v>-2.8</v>
      </c>
      <c r="CE94" s="26">
        <v>-8.7750000000000004</v>
      </c>
      <c r="CF94" s="26">
        <v>-5.2</v>
      </c>
      <c r="CG94" s="26">
        <v>-2.5</v>
      </c>
      <c r="CH94" s="26">
        <v>-9.0250000000000004</v>
      </c>
      <c r="CI94" s="26">
        <v>-5.3</v>
      </c>
      <c r="CJ94" s="26">
        <v>-2.7749999999999999</v>
      </c>
    </row>
    <row r="95" spans="1:88" x14ac:dyDescent="0.3">
      <c r="A95" t="s">
        <v>203</v>
      </c>
      <c r="B95" s="26">
        <v>-14.574999999999999</v>
      </c>
      <c r="C95" s="26">
        <v>-10.3</v>
      </c>
      <c r="D95" s="26">
        <v>-7.4</v>
      </c>
      <c r="E95" s="26">
        <v>-13.625</v>
      </c>
      <c r="F95" s="26">
        <v>-9.15</v>
      </c>
      <c r="G95" s="26">
        <v>-6.125</v>
      </c>
      <c r="H95" s="26">
        <v>-12.975</v>
      </c>
      <c r="I95" s="26">
        <v>-8.4499999999999993</v>
      </c>
      <c r="J95" s="26">
        <v>-5.7</v>
      </c>
      <c r="K95" s="26">
        <v>-10.975</v>
      </c>
      <c r="L95" s="26">
        <v>-7.2</v>
      </c>
      <c r="M95" s="26">
        <v>-3.45</v>
      </c>
      <c r="N95" s="26">
        <v>-10.775</v>
      </c>
      <c r="O95" s="26">
        <v>-6.9</v>
      </c>
      <c r="P95" s="26">
        <v>-3.3250000000000002</v>
      </c>
      <c r="Q95" s="26">
        <v>-12.1</v>
      </c>
      <c r="R95" s="26">
        <v>-7.85</v>
      </c>
      <c r="S95" s="26">
        <v>-4.75</v>
      </c>
      <c r="T95" s="26">
        <v>-12</v>
      </c>
      <c r="U95" s="26">
        <v>-7.7</v>
      </c>
      <c r="V95" s="26">
        <v>-4.6500000000000004</v>
      </c>
      <c r="W95" s="26">
        <v>-10.875</v>
      </c>
      <c r="X95" s="26">
        <v>-6.65</v>
      </c>
      <c r="Y95" s="26">
        <v>-4.0750000000000002</v>
      </c>
      <c r="Z95" s="26">
        <v>-10.35</v>
      </c>
      <c r="AA95" s="26">
        <v>-6.45</v>
      </c>
      <c r="AB95" s="26">
        <v>-3.5</v>
      </c>
      <c r="AC95" s="26">
        <v>-10.275</v>
      </c>
      <c r="AD95" s="26">
        <v>-6.65</v>
      </c>
      <c r="AE95" s="26">
        <v>-3.0249999999999999</v>
      </c>
      <c r="AF95" s="26">
        <v>-10.074999999999999</v>
      </c>
      <c r="AG95" s="26">
        <v>-6.6</v>
      </c>
      <c r="AH95" s="26">
        <v>-2.85</v>
      </c>
      <c r="AI95" s="26">
        <v>-9.9</v>
      </c>
      <c r="AJ95" s="26">
        <v>-6.35</v>
      </c>
      <c r="AK95" s="26">
        <v>-2.65</v>
      </c>
      <c r="AL95" s="26">
        <v>-9.9</v>
      </c>
      <c r="AM95" s="26">
        <v>-6.25</v>
      </c>
      <c r="AN95" s="26">
        <v>-2.5750000000000002</v>
      </c>
      <c r="AO95" s="26">
        <v>-9.6999999999999993</v>
      </c>
      <c r="AP95" s="26">
        <v>-5.7</v>
      </c>
      <c r="AQ95" s="26">
        <v>-2.2749999999999999</v>
      </c>
      <c r="AR95" s="26">
        <v>-8.6</v>
      </c>
      <c r="AS95" s="26">
        <v>-4.9000000000000004</v>
      </c>
      <c r="AT95" s="26">
        <v>-2.0499999999999998</v>
      </c>
      <c r="AU95" s="26">
        <v>-8.2249999999999996</v>
      </c>
      <c r="AV95" s="26">
        <v>-4.55</v>
      </c>
      <c r="AW95" s="26">
        <v>-1.75</v>
      </c>
      <c r="AX95" s="26">
        <v>-9.2750000000000004</v>
      </c>
      <c r="AY95" s="26">
        <v>-5.35</v>
      </c>
      <c r="AZ95" s="26">
        <v>-2.0499999999999998</v>
      </c>
      <c r="BA95" s="26">
        <v>-9.1750000000000007</v>
      </c>
      <c r="BB95" s="26">
        <v>-5.3</v>
      </c>
      <c r="BC95" s="26">
        <v>-2.0499999999999998</v>
      </c>
      <c r="BD95" s="26">
        <v>-7.8</v>
      </c>
      <c r="BE95" s="26">
        <v>-3.95</v>
      </c>
      <c r="BF95" s="26">
        <v>-1.25</v>
      </c>
      <c r="BG95" s="26">
        <v>-8.8249999999999993</v>
      </c>
      <c r="BH95" s="26">
        <v>-5.05</v>
      </c>
      <c r="BI95" s="26">
        <v>-1.85</v>
      </c>
      <c r="BJ95" s="26">
        <v>-7.875</v>
      </c>
      <c r="BK95" s="26">
        <v>-4.9000000000000004</v>
      </c>
      <c r="BL95" s="26">
        <v>-1.825</v>
      </c>
      <c r="BM95" s="26">
        <v>-8.35</v>
      </c>
      <c r="BN95" s="26">
        <v>-4.95</v>
      </c>
      <c r="BO95" s="26">
        <v>-1.9</v>
      </c>
      <c r="BP95" s="26">
        <v>-11.95</v>
      </c>
      <c r="BQ95" s="26">
        <v>-7.55</v>
      </c>
      <c r="BR95" s="26">
        <v>-5.8</v>
      </c>
      <c r="BS95" s="26">
        <v>-9.9499999999999993</v>
      </c>
      <c r="BT95" s="26">
        <v>-6.6</v>
      </c>
      <c r="BU95" s="26">
        <v>-4.125</v>
      </c>
      <c r="BV95" s="26">
        <v>-9.6750000000000007</v>
      </c>
      <c r="BW95" s="26">
        <v>-6.3</v>
      </c>
      <c r="BX95" s="26">
        <v>-3.8250000000000002</v>
      </c>
      <c r="BY95" s="26">
        <v>-8.9499999999999993</v>
      </c>
      <c r="BZ95" s="26">
        <v>-5.75</v>
      </c>
      <c r="CA95" s="26">
        <v>-3.5249999999999999</v>
      </c>
      <c r="CB95" s="26">
        <v>-8.6</v>
      </c>
      <c r="CC95" s="26">
        <v>-5.3</v>
      </c>
      <c r="CD95" s="26">
        <v>-3.125</v>
      </c>
      <c r="CE95" s="26">
        <v>-8.875</v>
      </c>
      <c r="CF95" s="26">
        <v>-5.75</v>
      </c>
      <c r="CG95" s="26">
        <v>-2.4750000000000001</v>
      </c>
      <c r="CH95" s="26">
        <v>-8.75</v>
      </c>
      <c r="CI95" s="26">
        <v>-5.45</v>
      </c>
      <c r="CJ95" s="26">
        <v>-2.6749999999999998</v>
      </c>
    </row>
    <row r="96" spans="1:88" x14ac:dyDescent="0.3">
      <c r="A96" t="s">
        <v>204</v>
      </c>
      <c r="B96" s="26">
        <v>-13.85</v>
      </c>
      <c r="C96" s="26">
        <v>-10.199999999999999</v>
      </c>
      <c r="D96" s="26">
        <v>-7.625</v>
      </c>
      <c r="E96" s="26">
        <v>-12.574999999999999</v>
      </c>
      <c r="F96" s="26">
        <v>-9.0500000000000007</v>
      </c>
      <c r="G96" s="26">
        <v>-6.65</v>
      </c>
      <c r="H96" s="26">
        <v>-11.8</v>
      </c>
      <c r="I96" s="26">
        <v>-8.5500000000000007</v>
      </c>
      <c r="J96" s="26">
        <v>-6.35</v>
      </c>
      <c r="K96" s="26">
        <v>-9.9</v>
      </c>
      <c r="L96" s="26">
        <v>-7.15</v>
      </c>
      <c r="M96" s="26">
        <v>-4.625</v>
      </c>
      <c r="N96" s="26">
        <v>-9.9250000000000007</v>
      </c>
      <c r="O96" s="26">
        <v>-7.05</v>
      </c>
      <c r="P96" s="26">
        <v>-4.4749999999999996</v>
      </c>
      <c r="Q96" s="26">
        <v>-11.05</v>
      </c>
      <c r="R96" s="26">
        <v>-7.8</v>
      </c>
      <c r="S96" s="26">
        <v>-5.55</v>
      </c>
      <c r="T96" s="26">
        <v>-10.95</v>
      </c>
      <c r="U96" s="26">
        <v>-7.7</v>
      </c>
      <c r="V96" s="26">
        <v>-5.45</v>
      </c>
      <c r="W96" s="26">
        <v>-10.175000000000001</v>
      </c>
      <c r="X96" s="26">
        <v>-7.15</v>
      </c>
      <c r="Y96" s="26">
        <v>-5</v>
      </c>
      <c r="Z96" s="26">
        <v>-9.6</v>
      </c>
      <c r="AA96" s="26">
        <v>-6.55</v>
      </c>
      <c r="AB96" s="26">
        <v>-4.5250000000000004</v>
      </c>
      <c r="AC96" s="26">
        <v>-9.7750000000000004</v>
      </c>
      <c r="AD96" s="26">
        <v>-6.4</v>
      </c>
      <c r="AE96" s="26">
        <v>-3.7250000000000001</v>
      </c>
      <c r="AF96" s="26">
        <v>-9.6</v>
      </c>
      <c r="AG96" s="26">
        <v>-6.3</v>
      </c>
      <c r="AH96" s="26">
        <v>-3.5249999999999999</v>
      </c>
      <c r="AI96" s="26">
        <v>-9.2750000000000004</v>
      </c>
      <c r="AJ96" s="26">
        <v>-6</v>
      </c>
      <c r="AK96" s="26">
        <v>-3.2250000000000001</v>
      </c>
      <c r="AL96" s="26">
        <v>-9.25</v>
      </c>
      <c r="AM96" s="26">
        <v>-6</v>
      </c>
      <c r="AN96" s="26">
        <v>-3.15</v>
      </c>
      <c r="AO96" s="26">
        <v>-9</v>
      </c>
      <c r="AP96" s="26">
        <v>-5.6</v>
      </c>
      <c r="AQ96" s="26">
        <v>-2.9</v>
      </c>
      <c r="AR96" s="26">
        <v>-8.5749999999999993</v>
      </c>
      <c r="AS96" s="26">
        <v>-5.35</v>
      </c>
      <c r="AT96" s="26">
        <v>-2.2250000000000001</v>
      </c>
      <c r="AU96" s="26">
        <v>-8.1</v>
      </c>
      <c r="AV96" s="26">
        <v>-4.9000000000000004</v>
      </c>
      <c r="AW96" s="26">
        <v>-1.9</v>
      </c>
      <c r="AX96" s="26">
        <v>-8.75</v>
      </c>
      <c r="AY96" s="26">
        <v>-5.25</v>
      </c>
      <c r="AZ96" s="26">
        <v>-2.6</v>
      </c>
      <c r="BA96" s="26">
        <v>-8.75</v>
      </c>
      <c r="BB96" s="26">
        <v>-5.25</v>
      </c>
      <c r="BC96" s="26">
        <v>-2.6</v>
      </c>
      <c r="BD96" s="26">
        <v>-7.3250000000000002</v>
      </c>
      <c r="BE96" s="26">
        <v>-4.1500000000000004</v>
      </c>
      <c r="BF96" s="26">
        <v>-1.45</v>
      </c>
      <c r="BG96" s="26">
        <v>-8.5250000000000004</v>
      </c>
      <c r="BH96" s="26">
        <v>-5.05</v>
      </c>
      <c r="BI96" s="26">
        <v>-2.375</v>
      </c>
      <c r="BJ96" s="26">
        <v>-8.0749999999999993</v>
      </c>
      <c r="BK96" s="26">
        <v>-4.75</v>
      </c>
      <c r="BL96" s="26">
        <v>-2.25</v>
      </c>
      <c r="BM96" s="26">
        <v>-8</v>
      </c>
      <c r="BN96" s="26">
        <v>-5.15</v>
      </c>
      <c r="BO96" s="26">
        <v>-2.4249999999999998</v>
      </c>
      <c r="BP96" s="26">
        <v>-10.725</v>
      </c>
      <c r="BQ96" s="26">
        <v>-8.1999999999999993</v>
      </c>
      <c r="BR96" s="26">
        <v>-5.9249999999999998</v>
      </c>
      <c r="BS96" s="26">
        <v>-9.5250000000000004</v>
      </c>
      <c r="BT96" s="26">
        <v>-7.1</v>
      </c>
      <c r="BU96" s="26">
        <v>-4.7249999999999996</v>
      </c>
      <c r="BV96" s="26">
        <v>-9.35</v>
      </c>
      <c r="BW96" s="26">
        <v>-6.75</v>
      </c>
      <c r="BX96" s="26">
        <v>-4</v>
      </c>
      <c r="BY96" s="26">
        <v>-8.7750000000000004</v>
      </c>
      <c r="BZ96" s="26">
        <v>-6.35</v>
      </c>
      <c r="CA96" s="26">
        <v>-3.65</v>
      </c>
      <c r="CB96" s="26">
        <v>-8.4749999999999996</v>
      </c>
      <c r="CC96" s="26">
        <v>-6.1</v>
      </c>
      <c r="CD96" s="26">
        <v>-3.1749999999999998</v>
      </c>
      <c r="CE96" s="26">
        <v>-8.5500000000000007</v>
      </c>
      <c r="CF96" s="26">
        <v>-5.35</v>
      </c>
      <c r="CG96" s="26">
        <v>-3.1749999999999998</v>
      </c>
      <c r="CH96" s="26">
        <v>-8.1750000000000007</v>
      </c>
      <c r="CI96" s="26">
        <v>-5.75</v>
      </c>
      <c r="CJ96" s="26">
        <v>-3.3250000000000002</v>
      </c>
    </row>
    <row r="97" spans="1:88" x14ac:dyDescent="0.3">
      <c r="A97" t="s">
        <v>205</v>
      </c>
      <c r="B97" s="26">
        <v>-12.65</v>
      </c>
      <c r="C97" s="26">
        <v>-9.25</v>
      </c>
      <c r="D97" s="26">
        <v>-6.25</v>
      </c>
      <c r="E97" s="26">
        <v>-11.5</v>
      </c>
      <c r="F97" s="26">
        <v>-7.75</v>
      </c>
      <c r="G97" s="26">
        <v>-5.125</v>
      </c>
      <c r="H97" s="26">
        <v>-10.875</v>
      </c>
      <c r="I97" s="26">
        <v>-7.2</v>
      </c>
      <c r="J97" s="26">
        <v>-4.6500000000000004</v>
      </c>
      <c r="K97" s="26">
        <v>-9.3249999999999993</v>
      </c>
      <c r="L97" s="26">
        <v>-5.65</v>
      </c>
      <c r="M97" s="26">
        <v>-3.0249999999999999</v>
      </c>
      <c r="N97" s="26">
        <v>-9.0500000000000007</v>
      </c>
      <c r="O97" s="26">
        <v>-5.45</v>
      </c>
      <c r="P97" s="26">
        <v>-2.8250000000000002</v>
      </c>
      <c r="Q97" s="26">
        <v>-10</v>
      </c>
      <c r="R97" s="26">
        <v>-6.7</v>
      </c>
      <c r="S97" s="26">
        <v>-3.875</v>
      </c>
      <c r="T97" s="26">
        <v>-9.9</v>
      </c>
      <c r="U97" s="26">
        <v>-6.65</v>
      </c>
      <c r="V97" s="26">
        <v>-3.7749999999999999</v>
      </c>
      <c r="W97" s="26">
        <v>-8.9499999999999993</v>
      </c>
      <c r="X97" s="26">
        <v>-5.9</v>
      </c>
      <c r="Y97" s="26">
        <v>-3.4</v>
      </c>
      <c r="Z97" s="26">
        <v>-8.15</v>
      </c>
      <c r="AA97" s="26">
        <v>-5.4</v>
      </c>
      <c r="AB97" s="26">
        <v>-3.1</v>
      </c>
      <c r="AC97" s="26">
        <v>-8.1999999999999993</v>
      </c>
      <c r="AD97" s="26">
        <v>-5.35</v>
      </c>
      <c r="AE97" s="26">
        <v>-2.95</v>
      </c>
      <c r="AF97" s="26">
        <v>-8.1</v>
      </c>
      <c r="AG97" s="26">
        <v>-5.2</v>
      </c>
      <c r="AH97" s="26">
        <v>-2.85</v>
      </c>
      <c r="AI97" s="26">
        <v>-7.9</v>
      </c>
      <c r="AJ97" s="26">
        <v>-4.9000000000000004</v>
      </c>
      <c r="AK97" s="26">
        <v>-2.625</v>
      </c>
      <c r="AL97" s="26">
        <v>-7.8</v>
      </c>
      <c r="AM97" s="26">
        <v>-4.8499999999999996</v>
      </c>
      <c r="AN97" s="26">
        <v>-2.6</v>
      </c>
      <c r="AO97" s="26">
        <v>-7.375</v>
      </c>
      <c r="AP97" s="26">
        <v>-4.5</v>
      </c>
      <c r="AQ97" s="26">
        <v>-2.2000000000000002</v>
      </c>
      <c r="AR97" s="26">
        <v>-6.9</v>
      </c>
      <c r="AS97" s="26">
        <v>-4.3499999999999996</v>
      </c>
      <c r="AT97" s="26">
        <v>-1.7250000000000001</v>
      </c>
      <c r="AU97" s="26">
        <v>-6.7</v>
      </c>
      <c r="AV97" s="26">
        <v>-3.85</v>
      </c>
      <c r="AW97" s="26">
        <v>-1.05</v>
      </c>
      <c r="AX97" s="26">
        <v>-7.1</v>
      </c>
      <c r="AY97" s="26">
        <v>-4.2</v>
      </c>
      <c r="AZ97" s="26">
        <v>-1.8</v>
      </c>
      <c r="BA97" s="26">
        <v>-7.0750000000000002</v>
      </c>
      <c r="BB97" s="26">
        <v>-4.1500000000000004</v>
      </c>
      <c r="BC97" s="26">
        <v>-1.8</v>
      </c>
      <c r="BD97" s="26">
        <v>-6.1</v>
      </c>
      <c r="BE97" s="26">
        <v>-3.2</v>
      </c>
      <c r="BF97" s="26">
        <v>-0.6</v>
      </c>
      <c r="BG97" s="26">
        <v>-6.875</v>
      </c>
      <c r="BH97" s="26">
        <v>-3.95</v>
      </c>
      <c r="BI97" s="26">
        <v>-1.5249999999999999</v>
      </c>
      <c r="BJ97" s="26">
        <v>-6.4249999999999998</v>
      </c>
      <c r="BK97" s="26">
        <v>-3.2</v>
      </c>
      <c r="BL97" s="26">
        <v>-1.25</v>
      </c>
      <c r="BM97" s="26">
        <v>-6.5750000000000002</v>
      </c>
      <c r="BN97" s="26">
        <v>-3.45</v>
      </c>
      <c r="BO97" s="26">
        <v>-1.4</v>
      </c>
      <c r="BP97" s="26">
        <v>-9.8000000000000007</v>
      </c>
      <c r="BQ97" s="26">
        <v>-7</v>
      </c>
      <c r="BR97" s="26">
        <v>-4.5999999999999996</v>
      </c>
      <c r="BS97" s="26">
        <v>-8.2750000000000004</v>
      </c>
      <c r="BT97" s="26">
        <v>-5.6</v>
      </c>
      <c r="BU97" s="26">
        <v>-3.7</v>
      </c>
      <c r="BV97" s="26">
        <v>-8.5</v>
      </c>
      <c r="BW97" s="26">
        <v>-5.2</v>
      </c>
      <c r="BX97" s="26">
        <v>-3.3250000000000002</v>
      </c>
      <c r="BY97" s="26">
        <v>-8.1</v>
      </c>
      <c r="BZ97" s="26">
        <v>-4.7</v>
      </c>
      <c r="CA97" s="26">
        <v>-2.75</v>
      </c>
      <c r="CB97" s="26">
        <v>-7.4749999999999996</v>
      </c>
      <c r="CC97" s="26">
        <v>-4.7</v>
      </c>
      <c r="CD97" s="26">
        <v>-2.5499999999999998</v>
      </c>
      <c r="CE97" s="26">
        <v>-6.8</v>
      </c>
      <c r="CF97" s="26">
        <v>-4.1500000000000004</v>
      </c>
      <c r="CG97" s="26">
        <v>-2.15</v>
      </c>
      <c r="CH97" s="26">
        <v>-6.95</v>
      </c>
      <c r="CI97" s="26">
        <v>-4.55</v>
      </c>
      <c r="CJ97" s="26">
        <v>-2.4249999999999998</v>
      </c>
    </row>
    <row r="98" spans="1:88" x14ac:dyDescent="0.3">
      <c r="A98" t="s">
        <v>206</v>
      </c>
      <c r="B98" s="26">
        <v>-12.7</v>
      </c>
      <c r="C98" s="26">
        <v>-8.25</v>
      </c>
      <c r="D98" s="26">
        <v>-6.4249999999999998</v>
      </c>
      <c r="E98" s="26">
        <v>-11.8</v>
      </c>
      <c r="F98" s="26">
        <v>-7.4</v>
      </c>
      <c r="G98" s="26">
        <v>-5.125</v>
      </c>
      <c r="H98" s="26">
        <v>-11.125</v>
      </c>
      <c r="I98" s="26">
        <v>-6.95</v>
      </c>
      <c r="J98" s="26">
        <v>-4.7249999999999996</v>
      </c>
      <c r="K98" s="26">
        <v>-9.2249999999999996</v>
      </c>
      <c r="L98" s="26">
        <v>-5.7</v>
      </c>
      <c r="M98" s="26">
        <v>-3.5249999999999999</v>
      </c>
      <c r="N98" s="26">
        <v>-9.1</v>
      </c>
      <c r="O98" s="26">
        <v>-5.6</v>
      </c>
      <c r="P98" s="26">
        <v>-3.4</v>
      </c>
      <c r="Q98" s="26">
        <v>-10.25</v>
      </c>
      <c r="R98" s="26">
        <v>-6.35</v>
      </c>
      <c r="S98" s="26">
        <v>-4.0999999999999996</v>
      </c>
      <c r="T98" s="26">
        <v>-10.15</v>
      </c>
      <c r="U98" s="26">
        <v>-6.3</v>
      </c>
      <c r="V98" s="26">
        <v>-4.0250000000000004</v>
      </c>
      <c r="W98" s="26">
        <v>-9.1999999999999993</v>
      </c>
      <c r="X98" s="26">
        <v>-5.85</v>
      </c>
      <c r="Y98" s="26">
        <v>-3.7</v>
      </c>
      <c r="Z98" s="26">
        <v>-8.4</v>
      </c>
      <c r="AA98" s="26">
        <v>-5</v>
      </c>
      <c r="AB98" s="26">
        <v>-3.3</v>
      </c>
      <c r="AC98" s="26">
        <v>-8.5</v>
      </c>
      <c r="AD98" s="26">
        <v>-4.95</v>
      </c>
      <c r="AE98" s="26">
        <v>-2.7250000000000001</v>
      </c>
      <c r="AF98" s="26">
        <v>-8.4749999999999996</v>
      </c>
      <c r="AG98" s="26">
        <v>-4.8499999999999996</v>
      </c>
      <c r="AH98" s="26">
        <v>-2.6</v>
      </c>
      <c r="AI98" s="26">
        <v>-8.3000000000000007</v>
      </c>
      <c r="AJ98" s="26">
        <v>-4.6500000000000004</v>
      </c>
      <c r="AK98" s="26">
        <v>-2.2999999999999998</v>
      </c>
      <c r="AL98" s="26">
        <v>-8.3000000000000007</v>
      </c>
      <c r="AM98" s="26">
        <v>-4.55</v>
      </c>
      <c r="AN98" s="26">
        <v>-2.2250000000000001</v>
      </c>
      <c r="AO98" s="26">
        <v>-8</v>
      </c>
      <c r="AP98" s="26">
        <v>-4.3</v>
      </c>
      <c r="AQ98" s="26">
        <v>-1.925</v>
      </c>
      <c r="AR98" s="26">
        <v>-7.2750000000000004</v>
      </c>
      <c r="AS98" s="26">
        <v>-3.75</v>
      </c>
      <c r="AT98" s="26">
        <v>-1.45</v>
      </c>
      <c r="AU98" s="26">
        <v>-6.8</v>
      </c>
      <c r="AV98" s="26">
        <v>-3.55</v>
      </c>
      <c r="AW98" s="26">
        <v>-1.3</v>
      </c>
      <c r="AX98" s="26">
        <v>-7.9249999999999998</v>
      </c>
      <c r="AY98" s="26">
        <v>-3.95</v>
      </c>
      <c r="AZ98" s="26">
        <v>-1.625</v>
      </c>
      <c r="BA98" s="26">
        <v>-7.9249999999999998</v>
      </c>
      <c r="BB98" s="26">
        <v>-3.95</v>
      </c>
      <c r="BC98" s="26">
        <v>-1.6</v>
      </c>
      <c r="BD98" s="26">
        <v>-6.75</v>
      </c>
      <c r="BE98" s="26">
        <v>-3.25</v>
      </c>
      <c r="BF98" s="26">
        <v>-0.6</v>
      </c>
      <c r="BG98" s="26">
        <v>-7.75</v>
      </c>
      <c r="BH98" s="26">
        <v>-3.85</v>
      </c>
      <c r="BI98" s="26">
        <v>-1.4</v>
      </c>
      <c r="BJ98" s="26">
        <v>-6.85</v>
      </c>
      <c r="BK98" s="26">
        <v>-3.5</v>
      </c>
      <c r="BL98" s="26">
        <v>-1.1000000000000001</v>
      </c>
      <c r="BM98" s="26">
        <v>-7.2</v>
      </c>
      <c r="BN98" s="26">
        <v>-3.6</v>
      </c>
      <c r="BO98" s="26">
        <v>-1.1499999999999999</v>
      </c>
      <c r="BP98" s="26">
        <v>-10.425000000000001</v>
      </c>
      <c r="BQ98" s="26">
        <v>-6.65</v>
      </c>
      <c r="BR98" s="26">
        <v>-4.3</v>
      </c>
      <c r="BS98" s="26">
        <v>-8.4250000000000007</v>
      </c>
      <c r="BT98" s="26">
        <v>-5.25</v>
      </c>
      <c r="BU98" s="26">
        <v>-3.3250000000000002</v>
      </c>
      <c r="BV98" s="26">
        <v>-8.1750000000000007</v>
      </c>
      <c r="BW98" s="26">
        <v>-4.9000000000000004</v>
      </c>
      <c r="BX98" s="26">
        <v>-3</v>
      </c>
      <c r="BY98" s="26">
        <v>-7.9749999999999996</v>
      </c>
      <c r="BZ98" s="26">
        <v>-4.3499999999999996</v>
      </c>
      <c r="CA98" s="26">
        <v>-2.5249999999999999</v>
      </c>
      <c r="CB98" s="26">
        <v>-8</v>
      </c>
      <c r="CC98" s="26">
        <v>-3.95</v>
      </c>
      <c r="CD98" s="26">
        <v>-2.3250000000000002</v>
      </c>
      <c r="CE98" s="26">
        <v>-7.625</v>
      </c>
      <c r="CF98" s="26">
        <v>-4</v>
      </c>
      <c r="CG98" s="26">
        <v>-2.125</v>
      </c>
      <c r="CH98" s="26">
        <v>-7.1749999999999998</v>
      </c>
      <c r="CI98" s="26">
        <v>-4</v>
      </c>
      <c r="CJ98" s="26">
        <v>-2.4249999999999998</v>
      </c>
    </row>
    <row r="99" spans="1:88" x14ac:dyDescent="0.3">
      <c r="A99" t="s">
        <v>91</v>
      </c>
      <c r="B99" s="26">
        <v>-12.9</v>
      </c>
      <c r="C99" s="26">
        <v>-8.1999999999999993</v>
      </c>
      <c r="D99" s="26">
        <v>-5.9</v>
      </c>
      <c r="E99" s="26">
        <v>-12.35</v>
      </c>
      <c r="F99" s="26">
        <v>-7.6</v>
      </c>
      <c r="G99" s="26">
        <v>-4.9000000000000004</v>
      </c>
      <c r="H99" s="26">
        <v>-11.975</v>
      </c>
      <c r="I99" s="26">
        <v>-7.35</v>
      </c>
      <c r="J99" s="26">
        <v>-4.5250000000000004</v>
      </c>
      <c r="K99" s="26">
        <v>-9.9499999999999993</v>
      </c>
      <c r="L99" s="26">
        <v>-5.75</v>
      </c>
      <c r="M99" s="26">
        <v>-2.8</v>
      </c>
      <c r="N99" s="26">
        <v>-9.6750000000000007</v>
      </c>
      <c r="O99" s="26">
        <v>-5.6</v>
      </c>
      <c r="P99" s="26">
        <v>-2.5499999999999998</v>
      </c>
      <c r="Q99" s="26">
        <v>-11</v>
      </c>
      <c r="R99" s="26">
        <v>-6.75</v>
      </c>
      <c r="S99" s="26">
        <v>-3.8250000000000002</v>
      </c>
      <c r="T99" s="26">
        <v>-10.9</v>
      </c>
      <c r="U99" s="26">
        <v>-6.7</v>
      </c>
      <c r="V99" s="26">
        <v>-3.75</v>
      </c>
      <c r="W99" s="26">
        <v>-9.75</v>
      </c>
      <c r="X99" s="26">
        <v>-6</v>
      </c>
      <c r="Y99" s="26">
        <v>-3.3250000000000002</v>
      </c>
      <c r="Z99" s="26">
        <v>-8.6999999999999993</v>
      </c>
      <c r="AA99" s="26">
        <v>-5.35</v>
      </c>
      <c r="AB99" s="26">
        <v>-2.7250000000000001</v>
      </c>
      <c r="AC99" s="26">
        <v>-9.25</v>
      </c>
      <c r="AD99" s="26">
        <v>-4.5999999999999996</v>
      </c>
      <c r="AE99" s="26">
        <v>-2.75</v>
      </c>
      <c r="AF99" s="26">
        <v>-9.0500000000000007</v>
      </c>
      <c r="AG99" s="26">
        <v>-4.55</v>
      </c>
      <c r="AH99" s="26">
        <v>-2.625</v>
      </c>
      <c r="AI99" s="26">
        <v>-8.3249999999999993</v>
      </c>
      <c r="AJ99" s="26">
        <v>-4.4000000000000004</v>
      </c>
      <c r="AK99" s="26">
        <v>-2.4</v>
      </c>
      <c r="AL99" s="26">
        <v>-8.2249999999999996</v>
      </c>
      <c r="AM99" s="26">
        <v>-4.3499999999999996</v>
      </c>
      <c r="AN99" s="26">
        <v>-2.2999999999999998</v>
      </c>
      <c r="AO99" s="26">
        <v>-7.4</v>
      </c>
      <c r="AP99" s="26">
        <v>-4.25</v>
      </c>
      <c r="AQ99" s="26">
        <v>-1.825</v>
      </c>
      <c r="AR99" s="26">
        <v>-7.1749999999999998</v>
      </c>
      <c r="AS99" s="26">
        <v>-3.9</v>
      </c>
      <c r="AT99" s="26">
        <v>-1.25</v>
      </c>
      <c r="AU99" s="26">
        <v>-6.5</v>
      </c>
      <c r="AV99" s="26">
        <v>-3.4</v>
      </c>
      <c r="AW99" s="26">
        <v>-0.75</v>
      </c>
      <c r="AX99" s="26">
        <v>-6.9749999999999996</v>
      </c>
      <c r="AY99" s="26">
        <v>-4.05</v>
      </c>
      <c r="AZ99" s="26">
        <v>-1.625</v>
      </c>
      <c r="BA99" s="26">
        <v>-6.95</v>
      </c>
      <c r="BB99" s="26">
        <v>-4</v>
      </c>
      <c r="BC99" s="26">
        <v>-1.625</v>
      </c>
      <c r="BD99" s="26">
        <v>-5.65</v>
      </c>
      <c r="BE99" s="26">
        <v>-2.75</v>
      </c>
      <c r="BF99" s="26">
        <v>-0.3</v>
      </c>
      <c r="BG99" s="26">
        <v>-6.65</v>
      </c>
      <c r="BH99" s="26">
        <v>-3.85</v>
      </c>
      <c r="BI99" s="26">
        <v>-1.3</v>
      </c>
      <c r="BJ99" s="26">
        <v>-6.25</v>
      </c>
      <c r="BK99" s="26">
        <v>-3.45</v>
      </c>
      <c r="BL99" s="26">
        <v>-1.2</v>
      </c>
      <c r="BM99" s="26">
        <v>-6.5</v>
      </c>
      <c r="BN99" s="26">
        <v>-3.55</v>
      </c>
      <c r="BO99" s="26">
        <v>-1.4</v>
      </c>
      <c r="BP99" s="26">
        <v>-11</v>
      </c>
      <c r="BQ99" s="26">
        <v>-6.75</v>
      </c>
      <c r="BR99" s="26">
        <v>-3.95</v>
      </c>
      <c r="BS99" s="26">
        <v>-9.3000000000000007</v>
      </c>
      <c r="BT99" s="26">
        <v>-5.65</v>
      </c>
      <c r="BU99" s="26">
        <v>-2.8</v>
      </c>
      <c r="BV99" s="26">
        <v>-9.0250000000000004</v>
      </c>
      <c r="BW99" s="26">
        <v>-5.2</v>
      </c>
      <c r="BX99" s="26">
        <v>-2.4249999999999998</v>
      </c>
      <c r="BY99" s="26">
        <v>-7.9</v>
      </c>
      <c r="BZ99" s="26">
        <v>-5.05</v>
      </c>
      <c r="CA99" s="26">
        <v>-2.0249999999999999</v>
      </c>
      <c r="CB99" s="26">
        <v>-7.3</v>
      </c>
      <c r="CC99" s="26">
        <v>-4.4000000000000004</v>
      </c>
      <c r="CD99" s="26">
        <v>-1.8</v>
      </c>
      <c r="CE99" s="26">
        <v>-7.1749999999999998</v>
      </c>
      <c r="CF99" s="26">
        <v>-4</v>
      </c>
      <c r="CG99" s="26">
        <v>-2.0249999999999999</v>
      </c>
      <c r="CH99" s="26">
        <v>-6.9749999999999996</v>
      </c>
      <c r="CI99" s="26">
        <v>-4</v>
      </c>
      <c r="CJ99" s="26">
        <v>-2</v>
      </c>
    </row>
    <row r="100" spans="1:88" x14ac:dyDescent="0.3">
      <c r="A100" t="s">
        <v>207</v>
      </c>
      <c r="B100" s="26">
        <v>-13.6</v>
      </c>
      <c r="C100" s="26">
        <v>-10.050000000000001</v>
      </c>
      <c r="D100" s="26">
        <v>-7.625</v>
      </c>
      <c r="E100" s="26">
        <v>-12.7</v>
      </c>
      <c r="F100" s="26">
        <v>-8.75</v>
      </c>
      <c r="G100" s="26">
        <v>-6.4</v>
      </c>
      <c r="H100" s="26">
        <v>-12.175000000000001</v>
      </c>
      <c r="I100" s="26">
        <v>-8.15</v>
      </c>
      <c r="J100" s="26">
        <v>-5.9</v>
      </c>
      <c r="K100" s="26">
        <v>-10.4</v>
      </c>
      <c r="L100" s="26">
        <v>-6.5</v>
      </c>
      <c r="M100" s="26">
        <v>-3.9</v>
      </c>
      <c r="N100" s="26">
        <v>-10.324999999999999</v>
      </c>
      <c r="O100" s="26">
        <v>-6.25</v>
      </c>
      <c r="P100" s="26">
        <v>-3.7250000000000001</v>
      </c>
      <c r="Q100" s="26">
        <v>-11.574999999999999</v>
      </c>
      <c r="R100" s="26">
        <v>-7.35</v>
      </c>
      <c r="S100" s="26">
        <v>-4.95</v>
      </c>
      <c r="T100" s="26">
        <v>-11.574999999999999</v>
      </c>
      <c r="U100" s="26">
        <v>-7.3</v>
      </c>
      <c r="V100" s="26">
        <v>-4.8499999999999996</v>
      </c>
      <c r="W100" s="26">
        <v>-10.95</v>
      </c>
      <c r="X100" s="26">
        <v>-6.6</v>
      </c>
      <c r="Y100" s="26">
        <v>-4.2249999999999996</v>
      </c>
      <c r="Z100" s="26">
        <v>-9.9749999999999996</v>
      </c>
      <c r="AA100" s="26">
        <v>-5.95</v>
      </c>
      <c r="AB100" s="26">
        <v>-3.65</v>
      </c>
      <c r="AC100" s="26">
        <v>-10.074999999999999</v>
      </c>
      <c r="AD100" s="26">
        <v>-5.8</v>
      </c>
      <c r="AE100" s="26">
        <v>-3.0249999999999999</v>
      </c>
      <c r="AF100" s="26">
        <v>-9.9749999999999996</v>
      </c>
      <c r="AG100" s="26">
        <v>-5.7</v>
      </c>
      <c r="AH100" s="26">
        <v>-3</v>
      </c>
      <c r="AI100" s="26">
        <v>-9.6750000000000007</v>
      </c>
      <c r="AJ100" s="26">
        <v>-5.6</v>
      </c>
      <c r="AK100" s="26">
        <v>-2.9249999999999998</v>
      </c>
      <c r="AL100" s="26">
        <v>-9.5749999999999993</v>
      </c>
      <c r="AM100" s="26">
        <v>-5.5</v>
      </c>
      <c r="AN100" s="26">
        <v>-2.9249999999999998</v>
      </c>
      <c r="AO100" s="26">
        <v>-9.3000000000000007</v>
      </c>
      <c r="AP100" s="26">
        <v>-5.0999999999999996</v>
      </c>
      <c r="AQ100" s="26">
        <v>-2.85</v>
      </c>
      <c r="AR100" s="26">
        <v>-8.9</v>
      </c>
      <c r="AS100" s="26">
        <v>-4.75</v>
      </c>
      <c r="AT100" s="26">
        <v>-2.125</v>
      </c>
      <c r="AU100" s="26">
        <v>-8.4749999999999996</v>
      </c>
      <c r="AV100" s="26">
        <v>-4.3499999999999996</v>
      </c>
      <c r="AW100" s="26">
        <v>-1.85</v>
      </c>
      <c r="AX100" s="26">
        <v>-8.9499999999999993</v>
      </c>
      <c r="AY100" s="26">
        <v>-4.8499999999999996</v>
      </c>
      <c r="AZ100" s="26">
        <v>-2.5249999999999999</v>
      </c>
      <c r="BA100" s="26">
        <v>-8.875</v>
      </c>
      <c r="BB100" s="26">
        <v>-4.8499999999999996</v>
      </c>
      <c r="BC100" s="26">
        <v>-2.5</v>
      </c>
      <c r="BD100" s="26">
        <v>-7.6</v>
      </c>
      <c r="BE100" s="26">
        <v>-3.45</v>
      </c>
      <c r="BF100" s="26">
        <v>-1.325</v>
      </c>
      <c r="BG100" s="26">
        <v>-8.6750000000000007</v>
      </c>
      <c r="BH100" s="26">
        <v>-4.7</v>
      </c>
      <c r="BI100" s="26">
        <v>-2.2749999999999999</v>
      </c>
      <c r="BJ100" s="26">
        <v>-7.7750000000000004</v>
      </c>
      <c r="BK100" s="26">
        <v>-3.9</v>
      </c>
      <c r="BL100" s="26">
        <v>-1.65</v>
      </c>
      <c r="BM100" s="26">
        <v>-8.1750000000000007</v>
      </c>
      <c r="BN100" s="26">
        <v>-4.25</v>
      </c>
      <c r="BO100" s="26">
        <v>-2</v>
      </c>
      <c r="BP100" s="26">
        <v>-12.225</v>
      </c>
      <c r="BQ100" s="26">
        <v>-7.45</v>
      </c>
      <c r="BR100" s="26">
        <v>-4.9249999999999998</v>
      </c>
      <c r="BS100" s="26">
        <v>-10.85</v>
      </c>
      <c r="BT100" s="26">
        <v>-6.25</v>
      </c>
      <c r="BU100" s="26">
        <v>-3.7749999999999999</v>
      </c>
      <c r="BV100" s="26">
        <v>-9.8000000000000007</v>
      </c>
      <c r="BW100" s="26">
        <v>-5.85</v>
      </c>
      <c r="BX100" s="26">
        <v>-3.45</v>
      </c>
      <c r="BY100" s="26">
        <v>-8.9499999999999993</v>
      </c>
      <c r="BZ100" s="26">
        <v>-5.25</v>
      </c>
      <c r="CA100" s="26">
        <v>-3.3</v>
      </c>
      <c r="CB100" s="26">
        <v>-8.2750000000000004</v>
      </c>
      <c r="CC100" s="26">
        <v>-4.55</v>
      </c>
      <c r="CD100" s="26">
        <v>-2.8</v>
      </c>
      <c r="CE100" s="26">
        <v>-8.4749999999999996</v>
      </c>
      <c r="CF100" s="26">
        <v>-4.8</v>
      </c>
      <c r="CG100" s="26">
        <v>-2.5750000000000002</v>
      </c>
      <c r="CH100" s="26">
        <v>-8.3000000000000007</v>
      </c>
      <c r="CI100" s="26">
        <v>-4.5999999999999996</v>
      </c>
      <c r="CJ100" s="26">
        <v>-2.625</v>
      </c>
    </row>
    <row r="101" spans="1:88" x14ac:dyDescent="0.3">
      <c r="A101" t="s">
        <v>208</v>
      </c>
      <c r="B101" s="26">
        <v>-13.6</v>
      </c>
      <c r="C101" s="26">
        <v>-9.85</v>
      </c>
      <c r="D101" s="26">
        <v>-6.7</v>
      </c>
      <c r="E101" s="26">
        <v>-11.875</v>
      </c>
      <c r="F101" s="26">
        <v>-8</v>
      </c>
      <c r="G101" s="26">
        <v>-6.0250000000000004</v>
      </c>
      <c r="H101" s="26">
        <v>-11.125</v>
      </c>
      <c r="I101" s="26">
        <v>-7.65</v>
      </c>
      <c r="J101" s="26">
        <v>-5.6</v>
      </c>
      <c r="K101" s="26">
        <v>-8.85</v>
      </c>
      <c r="L101" s="26">
        <v>-6.75</v>
      </c>
      <c r="M101" s="26">
        <v>-4.125</v>
      </c>
      <c r="N101" s="26">
        <v>-8.4749999999999996</v>
      </c>
      <c r="O101" s="26">
        <v>-6.5</v>
      </c>
      <c r="P101" s="26">
        <v>-4</v>
      </c>
      <c r="Q101" s="26">
        <v>-10.15</v>
      </c>
      <c r="R101" s="26">
        <v>-7.55</v>
      </c>
      <c r="S101" s="26">
        <v>-5</v>
      </c>
      <c r="T101" s="26">
        <v>-10.050000000000001</v>
      </c>
      <c r="U101" s="26">
        <v>-7.5</v>
      </c>
      <c r="V101" s="26">
        <v>-4.9000000000000004</v>
      </c>
      <c r="W101" s="26">
        <v>-9.0749999999999993</v>
      </c>
      <c r="X101" s="26">
        <v>-6.8</v>
      </c>
      <c r="Y101" s="26">
        <v>-4.3250000000000002</v>
      </c>
      <c r="Z101" s="26">
        <v>-8.375</v>
      </c>
      <c r="AA101" s="26">
        <v>-6.15</v>
      </c>
      <c r="AB101" s="26">
        <v>-3.8</v>
      </c>
      <c r="AC101" s="26">
        <v>-8.375</v>
      </c>
      <c r="AD101" s="26">
        <v>-6.15</v>
      </c>
      <c r="AE101" s="26">
        <v>-3.6</v>
      </c>
      <c r="AF101" s="26">
        <v>-8.1999999999999993</v>
      </c>
      <c r="AG101" s="26">
        <v>-5.95</v>
      </c>
      <c r="AH101" s="26">
        <v>-3.5</v>
      </c>
      <c r="AI101" s="26">
        <v>-7.7750000000000004</v>
      </c>
      <c r="AJ101" s="26">
        <v>-5.6</v>
      </c>
      <c r="AK101" s="26">
        <v>-3.2</v>
      </c>
      <c r="AL101" s="26">
        <v>-7.6749999999999998</v>
      </c>
      <c r="AM101" s="26">
        <v>-5.5</v>
      </c>
      <c r="AN101" s="26">
        <v>-3.125</v>
      </c>
      <c r="AO101" s="26">
        <v>-7.25</v>
      </c>
      <c r="AP101" s="26">
        <v>-5.45</v>
      </c>
      <c r="AQ101" s="26">
        <v>-2.95</v>
      </c>
      <c r="AR101" s="26">
        <v>-6.875</v>
      </c>
      <c r="AS101" s="26">
        <v>-4.95</v>
      </c>
      <c r="AT101" s="26">
        <v>-2.8250000000000002</v>
      </c>
      <c r="AU101" s="26">
        <v>-6.5750000000000002</v>
      </c>
      <c r="AV101" s="26">
        <v>-4.5</v>
      </c>
      <c r="AW101" s="26">
        <v>-2.4249999999999998</v>
      </c>
      <c r="AX101" s="26">
        <v>-6.7</v>
      </c>
      <c r="AY101" s="26">
        <v>-5</v>
      </c>
      <c r="AZ101" s="26">
        <v>-2.7</v>
      </c>
      <c r="BA101" s="26">
        <v>-6.6749999999999998</v>
      </c>
      <c r="BB101" s="26">
        <v>-5</v>
      </c>
      <c r="BC101" s="26">
        <v>-2.7</v>
      </c>
      <c r="BD101" s="26">
        <v>-6.375</v>
      </c>
      <c r="BE101" s="26">
        <v>-3.6</v>
      </c>
      <c r="BF101" s="26">
        <v>-1.7</v>
      </c>
      <c r="BG101" s="26">
        <v>-6.7</v>
      </c>
      <c r="BH101" s="26">
        <v>-4.75</v>
      </c>
      <c r="BI101" s="26">
        <v>-2.6</v>
      </c>
      <c r="BJ101" s="26">
        <v>-6.7750000000000004</v>
      </c>
      <c r="BK101" s="26">
        <v>-4.25</v>
      </c>
      <c r="BL101" s="26">
        <v>-2.2999999999999998</v>
      </c>
      <c r="BM101" s="26">
        <v>-6.7</v>
      </c>
      <c r="BN101" s="26">
        <v>-4.55</v>
      </c>
      <c r="BO101" s="26">
        <v>-2.4</v>
      </c>
      <c r="BP101" s="26">
        <v>-10.475</v>
      </c>
      <c r="BQ101" s="26">
        <v>-7.35</v>
      </c>
      <c r="BR101" s="26">
        <v>-4.625</v>
      </c>
      <c r="BS101" s="26">
        <v>-9</v>
      </c>
      <c r="BT101" s="26">
        <v>-6.05</v>
      </c>
      <c r="BU101" s="26">
        <v>-3.625</v>
      </c>
      <c r="BV101" s="26">
        <v>-8.4250000000000007</v>
      </c>
      <c r="BW101" s="26">
        <v>-5.65</v>
      </c>
      <c r="BX101" s="26">
        <v>-3.4249999999999998</v>
      </c>
      <c r="BY101" s="26">
        <v>-7.5</v>
      </c>
      <c r="BZ101" s="26">
        <v>-5.15</v>
      </c>
      <c r="CA101" s="26">
        <v>-3.2250000000000001</v>
      </c>
      <c r="CB101" s="26">
        <v>-7.6</v>
      </c>
      <c r="CC101" s="26">
        <v>-4.95</v>
      </c>
      <c r="CD101" s="26">
        <v>-2.7</v>
      </c>
      <c r="CE101" s="26">
        <v>-6.9249999999999998</v>
      </c>
      <c r="CF101" s="26">
        <v>-5.05</v>
      </c>
      <c r="CG101" s="26">
        <v>-2.9</v>
      </c>
      <c r="CH101" s="26">
        <v>-7.05</v>
      </c>
      <c r="CI101" s="26">
        <v>-4.8499999999999996</v>
      </c>
      <c r="CJ101" s="26">
        <v>-2.75</v>
      </c>
    </row>
    <row r="102" spans="1:88" x14ac:dyDescent="0.3">
      <c r="A102" t="s">
        <v>209</v>
      </c>
      <c r="B102" s="26">
        <v>-12.45</v>
      </c>
      <c r="C102" s="26">
        <v>-8.1999999999999993</v>
      </c>
      <c r="D102" s="26">
        <v>-5.7</v>
      </c>
      <c r="E102" s="26">
        <v>-11.2</v>
      </c>
      <c r="F102" s="26">
        <v>-7.1</v>
      </c>
      <c r="G102" s="26">
        <v>-4.7249999999999996</v>
      </c>
      <c r="H102" s="26">
        <v>-10.074999999999999</v>
      </c>
      <c r="I102" s="26">
        <v>-6.75</v>
      </c>
      <c r="J102" s="26">
        <v>-4.25</v>
      </c>
      <c r="K102" s="26">
        <v>-8.1999999999999993</v>
      </c>
      <c r="L102" s="26">
        <v>-6.05</v>
      </c>
      <c r="M102" s="26">
        <v>-2.5249999999999999</v>
      </c>
      <c r="N102" s="26">
        <v>-8</v>
      </c>
      <c r="O102" s="26">
        <v>-5.8</v>
      </c>
      <c r="P102" s="26">
        <v>-2.3250000000000002</v>
      </c>
      <c r="Q102" s="26">
        <v>-8.8249999999999993</v>
      </c>
      <c r="R102" s="26">
        <v>-6.3</v>
      </c>
      <c r="S102" s="26">
        <v>-3.4750000000000001</v>
      </c>
      <c r="T102" s="26">
        <v>-8.7249999999999996</v>
      </c>
      <c r="U102" s="26">
        <v>-6.2</v>
      </c>
      <c r="V102" s="26">
        <v>-3.4</v>
      </c>
      <c r="W102" s="26">
        <v>-8.0749999999999993</v>
      </c>
      <c r="X102" s="26">
        <v>-5.8</v>
      </c>
      <c r="Y102" s="26">
        <v>-2.7</v>
      </c>
      <c r="Z102" s="26">
        <v>-7.75</v>
      </c>
      <c r="AA102" s="26">
        <v>-5.65</v>
      </c>
      <c r="AB102" s="26">
        <v>-2.25</v>
      </c>
      <c r="AC102" s="26">
        <v>-8.0500000000000007</v>
      </c>
      <c r="AD102" s="26">
        <v>-5.25</v>
      </c>
      <c r="AE102" s="26">
        <v>-2.2999999999999998</v>
      </c>
      <c r="AF102" s="26">
        <v>-7.95</v>
      </c>
      <c r="AG102" s="26">
        <v>-5.0999999999999996</v>
      </c>
      <c r="AH102" s="26">
        <v>-2.125</v>
      </c>
      <c r="AI102" s="26">
        <v>-7.5750000000000002</v>
      </c>
      <c r="AJ102" s="26">
        <v>-4.7</v>
      </c>
      <c r="AK102" s="26">
        <v>-1.7</v>
      </c>
      <c r="AL102" s="26">
        <v>-7.4749999999999996</v>
      </c>
      <c r="AM102" s="26">
        <v>-4.5999999999999996</v>
      </c>
      <c r="AN102" s="26">
        <v>-1.625</v>
      </c>
      <c r="AO102" s="26">
        <v>-7.375</v>
      </c>
      <c r="AP102" s="26">
        <v>-4.25</v>
      </c>
      <c r="AQ102" s="26">
        <v>-1.4</v>
      </c>
      <c r="AR102" s="26">
        <v>-6.7249999999999996</v>
      </c>
      <c r="AS102" s="26">
        <v>-3.8</v>
      </c>
      <c r="AT102" s="26">
        <v>-1.45</v>
      </c>
      <c r="AU102" s="26">
        <v>-6.1</v>
      </c>
      <c r="AV102" s="26">
        <v>-3.5</v>
      </c>
      <c r="AW102" s="26">
        <v>-0.8</v>
      </c>
      <c r="AX102" s="26">
        <v>-6.7750000000000004</v>
      </c>
      <c r="AY102" s="26">
        <v>-4</v>
      </c>
      <c r="AZ102" s="26">
        <v>-1.1499999999999999</v>
      </c>
      <c r="BA102" s="26">
        <v>-6.7</v>
      </c>
      <c r="BB102" s="26">
        <v>-4</v>
      </c>
      <c r="BC102" s="26">
        <v>-1.125</v>
      </c>
      <c r="BD102" s="26">
        <v>-5.45</v>
      </c>
      <c r="BE102" s="26">
        <v>-3.45</v>
      </c>
      <c r="BF102" s="26">
        <v>0.15</v>
      </c>
      <c r="BG102" s="26">
        <v>-6.6</v>
      </c>
      <c r="BH102" s="26">
        <v>-4</v>
      </c>
      <c r="BI102" s="26">
        <v>-0.92500000000000004</v>
      </c>
      <c r="BJ102" s="26">
        <v>-6.4</v>
      </c>
      <c r="BK102" s="26">
        <v>-3.75</v>
      </c>
      <c r="BL102" s="26">
        <v>-0.7</v>
      </c>
      <c r="BM102" s="26">
        <v>-6.45</v>
      </c>
      <c r="BN102" s="26">
        <v>-3.85</v>
      </c>
      <c r="BO102" s="26">
        <v>-0.8</v>
      </c>
      <c r="BP102" s="26">
        <v>-9.85</v>
      </c>
      <c r="BQ102" s="26">
        <v>-6.4</v>
      </c>
      <c r="BR102" s="26">
        <v>-4</v>
      </c>
      <c r="BS102" s="26">
        <v>-8.4499999999999993</v>
      </c>
      <c r="BT102" s="26">
        <v>-4.9000000000000004</v>
      </c>
      <c r="BU102" s="26">
        <v>-2.9</v>
      </c>
      <c r="BV102" s="26">
        <v>-8.0749999999999993</v>
      </c>
      <c r="BW102" s="26">
        <v>-4.7</v>
      </c>
      <c r="BX102" s="26">
        <v>-2.7</v>
      </c>
      <c r="BY102" s="26">
        <v>-7.6749999999999998</v>
      </c>
      <c r="BZ102" s="26">
        <v>-4.2</v>
      </c>
      <c r="CA102" s="26">
        <v>-2.2250000000000001</v>
      </c>
      <c r="CB102" s="26">
        <v>-7.2750000000000004</v>
      </c>
      <c r="CC102" s="26">
        <v>-4.25</v>
      </c>
      <c r="CD102" s="26">
        <v>-2.1</v>
      </c>
      <c r="CE102" s="26">
        <v>-7.0250000000000004</v>
      </c>
      <c r="CF102" s="26">
        <v>-4.75</v>
      </c>
      <c r="CG102" s="26">
        <v>-1.2749999999999999</v>
      </c>
      <c r="CH102" s="26">
        <v>-6.625</v>
      </c>
      <c r="CI102" s="26">
        <v>-4.55</v>
      </c>
      <c r="CJ102" s="26">
        <v>-1.6</v>
      </c>
    </row>
    <row r="103" spans="1:88" x14ac:dyDescent="0.3">
      <c r="A103" t="s">
        <v>210</v>
      </c>
      <c r="B103" s="26">
        <v>-10.775</v>
      </c>
      <c r="C103" s="26">
        <v>-8</v>
      </c>
      <c r="D103" s="26">
        <v>-5.65</v>
      </c>
      <c r="E103" s="26">
        <v>-9.65</v>
      </c>
      <c r="F103" s="26">
        <v>-6.65</v>
      </c>
      <c r="G103" s="26">
        <v>-4.9000000000000004</v>
      </c>
      <c r="H103" s="26">
        <v>-9.4</v>
      </c>
      <c r="I103" s="26">
        <v>-6.1</v>
      </c>
      <c r="J103" s="26">
        <v>-4.4000000000000004</v>
      </c>
      <c r="K103" s="26">
        <v>-7.35</v>
      </c>
      <c r="L103" s="26">
        <v>-4.5</v>
      </c>
      <c r="M103" s="26">
        <v>-2.5750000000000002</v>
      </c>
      <c r="N103" s="26">
        <v>-8.0250000000000004</v>
      </c>
      <c r="O103" s="26">
        <v>-4.25</v>
      </c>
      <c r="P103" s="26">
        <v>-2.5249999999999999</v>
      </c>
      <c r="Q103" s="26">
        <v>-9.0500000000000007</v>
      </c>
      <c r="R103" s="26">
        <v>-5.3</v>
      </c>
      <c r="S103" s="26">
        <v>-3.625</v>
      </c>
      <c r="T103" s="26">
        <v>-9.0250000000000004</v>
      </c>
      <c r="U103" s="26">
        <v>-5.2</v>
      </c>
      <c r="V103" s="26">
        <v>-3.6</v>
      </c>
      <c r="W103" s="26">
        <v>-8.3249999999999993</v>
      </c>
      <c r="X103" s="26">
        <v>-4.6500000000000004</v>
      </c>
      <c r="Y103" s="26">
        <v>-3.0249999999999999</v>
      </c>
      <c r="Z103" s="26">
        <v>-7.85</v>
      </c>
      <c r="AA103" s="26">
        <v>-4.3499999999999996</v>
      </c>
      <c r="AB103" s="26">
        <v>-2.5249999999999999</v>
      </c>
      <c r="AC103" s="26">
        <v>-7.3</v>
      </c>
      <c r="AD103" s="26">
        <v>-4.05</v>
      </c>
      <c r="AE103" s="26">
        <v>-2.2999999999999998</v>
      </c>
      <c r="AF103" s="26">
        <v>-7.2</v>
      </c>
      <c r="AG103" s="26">
        <v>-3.95</v>
      </c>
      <c r="AH103" s="26">
        <v>-2.2000000000000002</v>
      </c>
      <c r="AI103" s="26">
        <v>-6.9749999999999996</v>
      </c>
      <c r="AJ103" s="26">
        <v>-3.8</v>
      </c>
      <c r="AK103" s="26">
        <v>-1.85</v>
      </c>
      <c r="AL103" s="26">
        <v>-6.9</v>
      </c>
      <c r="AM103" s="26">
        <v>-3.75</v>
      </c>
      <c r="AN103" s="26">
        <v>-1.75</v>
      </c>
      <c r="AO103" s="26">
        <v>-6.5750000000000002</v>
      </c>
      <c r="AP103" s="26">
        <v>-3.55</v>
      </c>
      <c r="AQ103" s="26">
        <v>-1.425</v>
      </c>
      <c r="AR103" s="26">
        <v>-6.6</v>
      </c>
      <c r="AS103" s="26">
        <v>-2.2999999999999998</v>
      </c>
      <c r="AT103" s="26">
        <v>-1.325</v>
      </c>
      <c r="AU103" s="26">
        <v>-6.1749999999999998</v>
      </c>
      <c r="AV103" s="26">
        <v>-2.1</v>
      </c>
      <c r="AW103" s="26">
        <v>-0.72499999999999998</v>
      </c>
      <c r="AX103" s="26">
        <v>-6.5250000000000004</v>
      </c>
      <c r="AY103" s="26">
        <v>-3.25</v>
      </c>
      <c r="AZ103" s="26">
        <v>-1</v>
      </c>
      <c r="BA103" s="26">
        <v>-6.5250000000000004</v>
      </c>
      <c r="BB103" s="26">
        <v>-3.25</v>
      </c>
      <c r="BC103" s="26">
        <v>-0.97499999999999998</v>
      </c>
      <c r="BD103" s="26">
        <v>-5.7750000000000004</v>
      </c>
      <c r="BE103" s="26">
        <v>-2.6</v>
      </c>
      <c r="BF103" s="26">
        <v>-2.5000000000000001E-2</v>
      </c>
      <c r="BG103" s="26">
        <v>-6.375</v>
      </c>
      <c r="BH103" s="26">
        <v>-3.15</v>
      </c>
      <c r="BI103" s="26">
        <v>-1.0249999999999999</v>
      </c>
      <c r="BJ103" s="26">
        <v>-5.7</v>
      </c>
      <c r="BK103" s="26">
        <v>-2.8</v>
      </c>
      <c r="BL103" s="26">
        <v>-0.5</v>
      </c>
      <c r="BM103" s="26">
        <v>-5.7750000000000004</v>
      </c>
      <c r="BN103" s="26">
        <v>-2.95</v>
      </c>
      <c r="BO103" s="26">
        <v>-0.72499999999999998</v>
      </c>
      <c r="BP103" s="26">
        <v>-8.6750000000000007</v>
      </c>
      <c r="BQ103" s="26">
        <v>-5.95</v>
      </c>
      <c r="BR103" s="26">
        <v>-4.4000000000000004</v>
      </c>
      <c r="BS103" s="26">
        <v>-7.2</v>
      </c>
      <c r="BT103" s="26">
        <v>-4.8499999999999996</v>
      </c>
      <c r="BU103" s="26">
        <v>-3.0249999999999999</v>
      </c>
      <c r="BV103" s="26">
        <v>-7.0750000000000002</v>
      </c>
      <c r="BW103" s="26">
        <v>-4.9000000000000004</v>
      </c>
      <c r="BX103" s="26">
        <v>-2.6749999999999998</v>
      </c>
      <c r="BY103" s="26">
        <v>-6.65</v>
      </c>
      <c r="BZ103" s="26">
        <v>-4.5</v>
      </c>
      <c r="CA103" s="26">
        <v>-2.2000000000000002</v>
      </c>
      <c r="CB103" s="26">
        <v>-6.4749999999999996</v>
      </c>
      <c r="CC103" s="26">
        <v>-4.0999999999999996</v>
      </c>
      <c r="CD103" s="26">
        <v>-1.925</v>
      </c>
      <c r="CE103" s="26">
        <v>-6.35</v>
      </c>
      <c r="CF103" s="26">
        <v>-3.3</v>
      </c>
      <c r="CG103" s="26">
        <v>-1.35</v>
      </c>
      <c r="CH103" s="26">
        <v>-6.3250000000000002</v>
      </c>
      <c r="CI103" s="26">
        <v>-3.65</v>
      </c>
      <c r="CJ103" s="26">
        <v>-1.6</v>
      </c>
    </row>
    <row r="104" spans="1:88" x14ac:dyDescent="0.3">
      <c r="A104" t="s">
        <v>211</v>
      </c>
      <c r="B104" s="26">
        <v>-10.875</v>
      </c>
      <c r="C104" s="26">
        <v>-7.35</v>
      </c>
      <c r="D104" s="26">
        <v>-5</v>
      </c>
      <c r="E104" s="26">
        <v>-9.6750000000000007</v>
      </c>
      <c r="F104" s="26">
        <v>-6.7</v>
      </c>
      <c r="G104" s="26">
        <v>-4.3250000000000002</v>
      </c>
      <c r="H104" s="26">
        <v>-9.0749999999999993</v>
      </c>
      <c r="I104" s="26">
        <v>-6.2</v>
      </c>
      <c r="J104" s="26">
        <v>-3.7</v>
      </c>
      <c r="K104" s="26">
        <v>-7.25</v>
      </c>
      <c r="L104" s="26">
        <v>-4.95</v>
      </c>
      <c r="M104" s="26">
        <v>-2.3250000000000002</v>
      </c>
      <c r="N104" s="26">
        <v>-7.05</v>
      </c>
      <c r="O104" s="26">
        <v>-4.9000000000000004</v>
      </c>
      <c r="P104" s="26">
        <v>-2.125</v>
      </c>
      <c r="Q104" s="26">
        <v>-7.95</v>
      </c>
      <c r="R104" s="26">
        <v>-5.5</v>
      </c>
      <c r="S104" s="26">
        <v>-2.95</v>
      </c>
      <c r="T104" s="26">
        <v>-7.8</v>
      </c>
      <c r="U104" s="26">
        <v>-5.45</v>
      </c>
      <c r="V104" s="26">
        <v>-2.85</v>
      </c>
      <c r="W104" s="26">
        <v>-7.2</v>
      </c>
      <c r="X104" s="26">
        <v>-4.8499999999999996</v>
      </c>
      <c r="Y104" s="26">
        <v>-2.4</v>
      </c>
      <c r="Z104" s="26">
        <v>-7.0250000000000004</v>
      </c>
      <c r="AA104" s="26">
        <v>-4.4000000000000004</v>
      </c>
      <c r="AB104" s="26">
        <v>-1.95</v>
      </c>
      <c r="AC104" s="26">
        <v>-6.3250000000000002</v>
      </c>
      <c r="AD104" s="26">
        <v>-4.3</v>
      </c>
      <c r="AE104" s="26">
        <v>-1.7250000000000001</v>
      </c>
      <c r="AF104" s="26">
        <v>-6.2</v>
      </c>
      <c r="AG104" s="26">
        <v>-4.0999999999999996</v>
      </c>
      <c r="AH104" s="26">
        <v>-1.55</v>
      </c>
      <c r="AI104" s="26">
        <v>-5.95</v>
      </c>
      <c r="AJ104" s="26">
        <v>-3.8</v>
      </c>
      <c r="AK104" s="26">
        <v>-1.1499999999999999</v>
      </c>
      <c r="AL104" s="26">
        <v>-5.875</v>
      </c>
      <c r="AM104" s="26">
        <v>-3.75</v>
      </c>
      <c r="AN104" s="26">
        <v>-1.05</v>
      </c>
      <c r="AO104" s="26">
        <v>-5.8</v>
      </c>
      <c r="AP104" s="26">
        <v>-3.45</v>
      </c>
      <c r="AQ104" s="26">
        <v>-0.65</v>
      </c>
      <c r="AR104" s="26">
        <v>-5.375</v>
      </c>
      <c r="AS104" s="26">
        <v>-3.15</v>
      </c>
      <c r="AT104" s="26">
        <v>-0.5</v>
      </c>
      <c r="AU104" s="26">
        <v>-5.0750000000000002</v>
      </c>
      <c r="AV104" s="26">
        <v>-2.7</v>
      </c>
      <c r="AW104" s="26">
        <v>0.05</v>
      </c>
      <c r="AX104" s="26">
        <v>-5.2</v>
      </c>
      <c r="AY104" s="26">
        <v>-3.15</v>
      </c>
      <c r="AZ104" s="26">
        <v>-0.42499999999999999</v>
      </c>
      <c r="BA104" s="26">
        <v>-5.2</v>
      </c>
      <c r="BB104" s="26">
        <v>-3.05</v>
      </c>
      <c r="BC104" s="26">
        <v>-0.42499999999999999</v>
      </c>
      <c r="BD104" s="26">
        <v>-4.8250000000000002</v>
      </c>
      <c r="BE104" s="26">
        <v>-2</v>
      </c>
      <c r="BF104" s="26">
        <v>0.375</v>
      </c>
      <c r="BG104" s="26">
        <v>-5.05</v>
      </c>
      <c r="BH104" s="26">
        <v>-2.85</v>
      </c>
      <c r="BI104" s="26">
        <v>-0.125</v>
      </c>
      <c r="BJ104" s="26">
        <v>-5.5750000000000002</v>
      </c>
      <c r="BK104" s="26">
        <v>-2.2999999999999998</v>
      </c>
      <c r="BL104" s="26">
        <v>0.27500000000000002</v>
      </c>
      <c r="BM104" s="26">
        <v>-5.375</v>
      </c>
      <c r="BN104" s="26">
        <v>-2.5499999999999998</v>
      </c>
      <c r="BO104" s="26">
        <v>0.05</v>
      </c>
      <c r="BP104" s="26">
        <v>-9.1</v>
      </c>
      <c r="BQ104" s="26">
        <v>-5.7</v>
      </c>
      <c r="BR104" s="26">
        <v>-3.5249999999999999</v>
      </c>
      <c r="BS104" s="26">
        <v>-7.9</v>
      </c>
      <c r="BT104" s="26">
        <v>-4.6500000000000004</v>
      </c>
      <c r="BU104" s="26">
        <v>-2.3250000000000002</v>
      </c>
      <c r="BV104" s="26">
        <v>-7.5</v>
      </c>
      <c r="BW104" s="26">
        <v>-4.2</v>
      </c>
      <c r="BX104" s="26">
        <v>-2.2250000000000001</v>
      </c>
      <c r="BY104" s="26">
        <v>-7</v>
      </c>
      <c r="BZ104" s="26">
        <v>-3.85</v>
      </c>
      <c r="CA104" s="26">
        <v>-1.8</v>
      </c>
      <c r="CB104" s="26">
        <v>-6.0750000000000002</v>
      </c>
      <c r="CC104" s="26">
        <v>-3.45</v>
      </c>
      <c r="CD104" s="26">
        <v>-1.35</v>
      </c>
      <c r="CE104" s="26">
        <v>-5.875</v>
      </c>
      <c r="CF104" s="26">
        <v>-3.05</v>
      </c>
      <c r="CG104" s="26">
        <v>-0.6</v>
      </c>
      <c r="CH104" s="26">
        <v>-5.875</v>
      </c>
      <c r="CI104" s="26">
        <v>-3.3</v>
      </c>
      <c r="CJ104" s="26">
        <v>-0.95</v>
      </c>
    </row>
    <row r="105" spans="1:88" x14ac:dyDescent="0.3">
      <c r="A105" t="s">
        <v>212</v>
      </c>
      <c r="B105" s="26">
        <v>-11.4</v>
      </c>
      <c r="C105" s="26">
        <v>-8.1999999999999993</v>
      </c>
      <c r="D105" s="26">
        <v>-5.6</v>
      </c>
      <c r="E105" s="26">
        <v>-10.199999999999999</v>
      </c>
      <c r="F105" s="26">
        <v>-7.05</v>
      </c>
      <c r="G105" s="26">
        <v>-4.75</v>
      </c>
      <c r="H105" s="26">
        <v>-9.5749999999999993</v>
      </c>
      <c r="I105" s="26">
        <v>-6.7</v>
      </c>
      <c r="J105" s="26">
        <v>-4.45</v>
      </c>
      <c r="K105" s="26">
        <v>-8.0749999999999993</v>
      </c>
      <c r="L105" s="26">
        <v>-5.5</v>
      </c>
      <c r="M105" s="26">
        <v>-3.3250000000000002</v>
      </c>
      <c r="N105" s="26">
        <v>-7.85</v>
      </c>
      <c r="O105" s="26">
        <v>-5.4</v>
      </c>
      <c r="P105" s="26">
        <v>-3.35</v>
      </c>
      <c r="Q105" s="26">
        <v>-8.9</v>
      </c>
      <c r="R105" s="26">
        <v>-6.1</v>
      </c>
      <c r="S105" s="26">
        <v>-4.0999999999999996</v>
      </c>
      <c r="T105" s="26">
        <v>-8.8000000000000007</v>
      </c>
      <c r="U105" s="26">
        <v>-6.1</v>
      </c>
      <c r="V105" s="26">
        <v>-4.0250000000000004</v>
      </c>
      <c r="W105" s="26">
        <v>-7.85</v>
      </c>
      <c r="X105" s="26">
        <v>-5.5</v>
      </c>
      <c r="Y105" s="26">
        <v>-3.65</v>
      </c>
      <c r="Z105" s="26">
        <v>-7.1749999999999998</v>
      </c>
      <c r="AA105" s="26">
        <v>-4.95</v>
      </c>
      <c r="AB105" s="26">
        <v>-3.3</v>
      </c>
      <c r="AC105" s="26">
        <v>-7.5750000000000002</v>
      </c>
      <c r="AD105" s="26">
        <v>-5</v>
      </c>
      <c r="AE105" s="26">
        <v>-2.4500000000000002</v>
      </c>
      <c r="AF105" s="26">
        <v>-7.45</v>
      </c>
      <c r="AG105" s="26">
        <v>-4.9000000000000004</v>
      </c>
      <c r="AH105" s="26">
        <v>-2.375</v>
      </c>
      <c r="AI105" s="26">
        <v>-7.2</v>
      </c>
      <c r="AJ105" s="26">
        <v>-4.5</v>
      </c>
      <c r="AK105" s="26">
        <v>-2.2250000000000001</v>
      </c>
      <c r="AL105" s="26">
        <v>-7.15</v>
      </c>
      <c r="AM105" s="26">
        <v>-4.4000000000000004</v>
      </c>
      <c r="AN105" s="26">
        <v>-2.2250000000000001</v>
      </c>
      <c r="AO105" s="26">
        <v>-6.75</v>
      </c>
      <c r="AP105" s="26">
        <v>-4.0999999999999996</v>
      </c>
      <c r="AQ105" s="26">
        <v>-1.95</v>
      </c>
      <c r="AR105" s="26">
        <v>-6.375</v>
      </c>
      <c r="AS105" s="26">
        <v>-3.8</v>
      </c>
      <c r="AT105" s="26">
        <v>-1.425</v>
      </c>
      <c r="AU105" s="26">
        <v>-5.9749999999999996</v>
      </c>
      <c r="AV105" s="26">
        <v>-3.25</v>
      </c>
      <c r="AW105" s="26">
        <v>-1.0249999999999999</v>
      </c>
      <c r="AX105" s="26">
        <v>-6.5250000000000004</v>
      </c>
      <c r="AY105" s="26">
        <v>-3.75</v>
      </c>
      <c r="AZ105" s="26">
        <v>-1.825</v>
      </c>
      <c r="BA105" s="26">
        <v>-6.5250000000000004</v>
      </c>
      <c r="BB105" s="26">
        <v>-3.75</v>
      </c>
      <c r="BC105" s="26">
        <v>-1.75</v>
      </c>
      <c r="BD105" s="26">
        <v>-5.375</v>
      </c>
      <c r="BE105" s="26">
        <v>-2.6</v>
      </c>
      <c r="BF105" s="26">
        <v>-0.95</v>
      </c>
      <c r="BG105" s="26">
        <v>-6.35</v>
      </c>
      <c r="BH105" s="26">
        <v>-3.55</v>
      </c>
      <c r="BI105" s="26">
        <v>-1.6</v>
      </c>
      <c r="BJ105" s="26">
        <v>-5.7750000000000004</v>
      </c>
      <c r="BK105" s="26">
        <v>-3.1</v>
      </c>
      <c r="BL105" s="26">
        <v>-1.625</v>
      </c>
      <c r="BM105" s="26">
        <v>-5.7</v>
      </c>
      <c r="BN105" s="26">
        <v>-3.2</v>
      </c>
      <c r="BO105" s="26">
        <v>-1.7</v>
      </c>
      <c r="BP105" s="26">
        <v>-8.7750000000000004</v>
      </c>
      <c r="BQ105" s="26">
        <v>-6.4</v>
      </c>
      <c r="BR105" s="26">
        <v>-4.0999999999999996</v>
      </c>
      <c r="BS105" s="26">
        <v>-7.5250000000000004</v>
      </c>
      <c r="BT105" s="26">
        <v>-5.45</v>
      </c>
      <c r="BU105" s="26">
        <v>-3.3</v>
      </c>
      <c r="BV105" s="26">
        <v>-7.0250000000000004</v>
      </c>
      <c r="BW105" s="26">
        <v>-5.05</v>
      </c>
      <c r="BX105" s="26">
        <v>-2.9750000000000001</v>
      </c>
      <c r="BY105" s="26">
        <v>-6.375</v>
      </c>
      <c r="BZ105" s="26">
        <v>-4.6500000000000004</v>
      </c>
      <c r="CA105" s="26">
        <v>-2.4500000000000002</v>
      </c>
      <c r="CB105" s="26">
        <v>-5.7</v>
      </c>
      <c r="CC105" s="26">
        <v>-4.2</v>
      </c>
      <c r="CD105" s="26">
        <v>-2.2250000000000001</v>
      </c>
      <c r="CE105" s="26">
        <v>-6.1</v>
      </c>
      <c r="CF105" s="26">
        <v>-3.95</v>
      </c>
      <c r="CG105" s="26">
        <v>-2.4</v>
      </c>
      <c r="CH105" s="26">
        <v>-5.9</v>
      </c>
      <c r="CI105" s="26">
        <v>-4.05</v>
      </c>
      <c r="CJ105" s="26">
        <v>-2.35</v>
      </c>
    </row>
    <row r="106" spans="1:88" x14ac:dyDescent="0.3">
      <c r="A106" t="s">
        <v>92</v>
      </c>
      <c r="B106" s="26">
        <v>-11.775</v>
      </c>
      <c r="C106" s="26">
        <v>-8.35</v>
      </c>
      <c r="D106" s="26">
        <v>-5.5250000000000004</v>
      </c>
      <c r="E106" s="26">
        <v>-10.6</v>
      </c>
      <c r="F106" s="26">
        <v>-7.15</v>
      </c>
      <c r="G106" s="26">
        <v>-4.7249999999999996</v>
      </c>
      <c r="H106" s="26">
        <v>-9.9</v>
      </c>
      <c r="I106" s="26">
        <v>-6.7</v>
      </c>
      <c r="J106" s="26">
        <v>-4.4249999999999998</v>
      </c>
      <c r="K106" s="26">
        <v>-8.4</v>
      </c>
      <c r="L106" s="26">
        <v>-5.45</v>
      </c>
      <c r="M106" s="26">
        <v>-3.3250000000000002</v>
      </c>
      <c r="N106" s="26">
        <v>-7.9249999999999998</v>
      </c>
      <c r="O106" s="26">
        <v>-5.3</v>
      </c>
      <c r="P106" s="26">
        <v>-3.05</v>
      </c>
      <c r="Q106" s="26">
        <v>-9.0749999999999993</v>
      </c>
      <c r="R106" s="26">
        <v>-5.9</v>
      </c>
      <c r="S106" s="26">
        <v>-3.9</v>
      </c>
      <c r="T106" s="26">
        <v>-8.9749999999999996</v>
      </c>
      <c r="U106" s="26">
        <v>-5.8</v>
      </c>
      <c r="V106" s="26">
        <v>-3.8250000000000002</v>
      </c>
      <c r="W106" s="26">
        <v>-8.1750000000000007</v>
      </c>
      <c r="X106" s="26">
        <v>-5.25</v>
      </c>
      <c r="Y106" s="26">
        <v>-3.4249999999999998</v>
      </c>
      <c r="Z106" s="26">
        <v>-7.4749999999999996</v>
      </c>
      <c r="AA106" s="26">
        <v>-4.7</v>
      </c>
      <c r="AB106" s="26">
        <v>-3.0249999999999999</v>
      </c>
      <c r="AC106" s="26">
        <v>-7.2750000000000004</v>
      </c>
      <c r="AD106" s="26">
        <v>-4.7</v>
      </c>
      <c r="AE106" s="26">
        <v>-2.5</v>
      </c>
      <c r="AF106" s="26">
        <v>-7.15</v>
      </c>
      <c r="AG106" s="26">
        <v>-4.5999999999999996</v>
      </c>
      <c r="AH106" s="26">
        <v>-2.4249999999999998</v>
      </c>
      <c r="AI106" s="26">
        <v>-6.9</v>
      </c>
      <c r="AJ106" s="26">
        <v>-4.3499999999999996</v>
      </c>
      <c r="AK106" s="26">
        <v>-2.3250000000000002</v>
      </c>
      <c r="AL106" s="26">
        <v>-6.8</v>
      </c>
      <c r="AM106" s="26">
        <v>-4.3499999999999996</v>
      </c>
      <c r="AN106" s="26">
        <v>-2.3250000000000002</v>
      </c>
      <c r="AO106" s="26">
        <v>-6.7</v>
      </c>
      <c r="AP106" s="26">
        <v>-4.0999999999999996</v>
      </c>
      <c r="AQ106" s="26">
        <v>-2</v>
      </c>
      <c r="AR106" s="26">
        <v>-5.9</v>
      </c>
      <c r="AS106" s="26">
        <v>-3.9</v>
      </c>
      <c r="AT106" s="26">
        <v>-1.625</v>
      </c>
      <c r="AU106" s="26">
        <v>-5.5</v>
      </c>
      <c r="AV106" s="26">
        <v>-3.35</v>
      </c>
      <c r="AW106" s="26">
        <v>-1.3</v>
      </c>
      <c r="AX106" s="26">
        <v>-6.2249999999999996</v>
      </c>
      <c r="AY106" s="26">
        <v>-3.75</v>
      </c>
      <c r="AZ106" s="26">
        <v>-1.85</v>
      </c>
      <c r="BA106" s="26">
        <v>-6.125</v>
      </c>
      <c r="BB106" s="26">
        <v>-3.8</v>
      </c>
      <c r="BC106" s="26">
        <v>-1.85</v>
      </c>
      <c r="BD106" s="26">
        <v>-5.05</v>
      </c>
      <c r="BE106" s="26">
        <v>-2.65</v>
      </c>
      <c r="BF106" s="26">
        <v>-0.82499999999999996</v>
      </c>
      <c r="BG106" s="26">
        <v>-5.9</v>
      </c>
      <c r="BH106" s="26">
        <v>-3.6</v>
      </c>
      <c r="BI106" s="26">
        <v>-1.625</v>
      </c>
      <c r="BJ106" s="26">
        <v>-5.5750000000000002</v>
      </c>
      <c r="BK106" s="26">
        <v>-3.2</v>
      </c>
      <c r="BL106" s="26">
        <v>-1.2250000000000001</v>
      </c>
      <c r="BM106" s="26">
        <v>-5.6749999999999998</v>
      </c>
      <c r="BN106" s="26">
        <v>-3.5</v>
      </c>
      <c r="BO106" s="26">
        <v>-1.35</v>
      </c>
      <c r="BP106" s="26">
        <v>-8.9749999999999996</v>
      </c>
      <c r="BQ106" s="26">
        <v>-6.3</v>
      </c>
      <c r="BR106" s="26">
        <v>-3.9</v>
      </c>
      <c r="BS106" s="26">
        <v>-7.5750000000000002</v>
      </c>
      <c r="BT106" s="26">
        <v>-5</v>
      </c>
      <c r="BU106" s="26">
        <v>-2.9249999999999998</v>
      </c>
      <c r="BV106" s="26">
        <v>-7.35</v>
      </c>
      <c r="BW106" s="26">
        <v>-4.7</v>
      </c>
      <c r="BX106" s="26">
        <v>-2.5750000000000002</v>
      </c>
      <c r="BY106" s="26">
        <v>-6.4749999999999996</v>
      </c>
      <c r="BZ106" s="26">
        <v>-4.25</v>
      </c>
      <c r="CA106" s="26">
        <v>-2.125</v>
      </c>
      <c r="CB106" s="26">
        <v>-6.1749999999999998</v>
      </c>
      <c r="CC106" s="26">
        <v>-4.0999999999999996</v>
      </c>
      <c r="CD106" s="26">
        <v>-1.75</v>
      </c>
      <c r="CE106" s="26">
        <v>-6.3250000000000002</v>
      </c>
      <c r="CF106" s="26">
        <v>-3.7</v>
      </c>
      <c r="CG106" s="26">
        <v>-2</v>
      </c>
      <c r="CH106" s="26">
        <v>-6.0750000000000002</v>
      </c>
      <c r="CI106" s="26">
        <v>-4</v>
      </c>
      <c r="CJ106" s="26">
        <v>-1.7749999999999999</v>
      </c>
    </row>
    <row r="107" spans="1:88" x14ac:dyDescent="0.3">
      <c r="A107" t="s">
        <v>213</v>
      </c>
      <c r="B107" s="26">
        <v>-10.375</v>
      </c>
      <c r="C107" s="26">
        <v>-7.75</v>
      </c>
      <c r="D107" s="26">
        <v>-5.5250000000000004</v>
      </c>
      <c r="E107" s="26">
        <v>-9.0500000000000007</v>
      </c>
      <c r="F107" s="26">
        <v>-6.85</v>
      </c>
      <c r="G107" s="26">
        <v>-4.375</v>
      </c>
      <c r="H107" s="26">
        <v>-8.5500000000000007</v>
      </c>
      <c r="I107" s="26">
        <v>-6.65</v>
      </c>
      <c r="J107" s="26">
        <v>-3.9</v>
      </c>
      <c r="K107" s="26">
        <v>-7.45</v>
      </c>
      <c r="L107" s="26">
        <v>-5.4</v>
      </c>
      <c r="M107" s="26">
        <v>-2.7</v>
      </c>
      <c r="N107" s="26">
        <v>-7.1749999999999998</v>
      </c>
      <c r="O107" s="26">
        <v>-5.2</v>
      </c>
      <c r="P107" s="26">
        <v>-2.4500000000000002</v>
      </c>
      <c r="Q107" s="26">
        <v>-7.9</v>
      </c>
      <c r="R107" s="26">
        <v>-6.2</v>
      </c>
      <c r="S107" s="26">
        <v>-3.2749999999999999</v>
      </c>
      <c r="T107" s="26">
        <v>-7.7</v>
      </c>
      <c r="U107" s="26">
        <v>-6.1</v>
      </c>
      <c r="V107" s="26">
        <v>-3.25</v>
      </c>
      <c r="W107" s="26">
        <v>-7.2750000000000004</v>
      </c>
      <c r="X107" s="26">
        <v>-5.45</v>
      </c>
      <c r="Y107" s="26">
        <v>-2.8</v>
      </c>
      <c r="Z107" s="26">
        <v>-6.8250000000000002</v>
      </c>
      <c r="AA107" s="26">
        <v>-4.8499999999999996</v>
      </c>
      <c r="AB107" s="26">
        <v>-2.25</v>
      </c>
      <c r="AC107" s="26">
        <v>-7.05</v>
      </c>
      <c r="AD107" s="26">
        <v>-4.8</v>
      </c>
      <c r="AE107" s="26">
        <v>-2.2000000000000002</v>
      </c>
      <c r="AF107" s="26">
        <v>-6.95</v>
      </c>
      <c r="AG107" s="26">
        <v>-4.7</v>
      </c>
      <c r="AH107" s="26">
        <v>-2.0249999999999999</v>
      </c>
      <c r="AI107" s="26">
        <v>-6.8</v>
      </c>
      <c r="AJ107" s="26">
        <v>-4.4000000000000004</v>
      </c>
      <c r="AK107" s="26">
        <v>-1.7250000000000001</v>
      </c>
      <c r="AL107" s="26">
        <v>-6.7</v>
      </c>
      <c r="AM107" s="26">
        <v>-4.4000000000000004</v>
      </c>
      <c r="AN107" s="26">
        <v>-1.625</v>
      </c>
      <c r="AO107" s="26">
        <v>-6.4749999999999996</v>
      </c>
      <c r="AP107" s="26">
        <v>-4.1500000000000004</v>
      </c>
      <c r="AQ107" s="26">
        <v>-1.3</v>
      </c>
      <c r="AR107" s="26">
        <v>-6.2</v>
      </c>
      <c r="AS107" s="26">
        <v>-3.7</v>
      </c>
      <c r="AT107" s="26">
        <v>-0.85</v>
      </c>
      <c r="AU107" s="26">
        <v>-5.7</v>
      </c>
      <c r="AV107" s="26">
        <v>-3.3</v>
      </c>
      <c r="AW107" s="26">
        <v>-0.5</v>
      </c>
      <c r="AX107" s="26">
        <v>-6.25</v>
      </c>
      <c r="AY107" s="26">
        <v>-3.85</v>
      </c>
      <c r="AZ107" s="26">
        <v>-0.95</v>
      </c>
      <c r="BA107" s="26">
        <v>-6.2249999999999996</v>
      </c>
      <c r="BB107" s="26">
        <v>-3.75</v>
      </c>
      <c r="BC107" s="26">
        <v>-0.95</v>
      </c>
      <c r="BD107" s="26">
        <v>-5.6</v>
      </c>
      <c r="BE107" s="26">
        <v>-2.65</v>
      </c>
      <c r="BF107" s="26">
        <v>0.375</v>
      </c>
      <c r="BG107" s="26">
        <v>-6.05</v>
      </c>
      <c r="BH107" s="26">
        <v>-3.5</v>
      </c>
      <c r="BI107" s="26">
        <v>-0.82499999999999996</v>
      </c>
      <c r="BJ107" s="26">
        <v>-5.8250000000000002</v>
      </c>
      <c r="BK107" s="26">
        <v>-3.1</v>
      </c>
      <c r="BL107" s="26">
        <v>-0.52500000000000002</v>
      </c>
      <c r="BM107" s="26">
        <v>-5.75</v>
      </c>
      <c r="BN107" s="26">
        <v>-3.15</v>
      </c>
      <c r="BO107" s="26">
        <v>-0.7</v>
      </c>
      <c r="BP107" s="26">
        <v>-7.7750000000000004</v>
      </c>
      <c r="BQ107" s="26">
        <v>-5.95</v>
      </c>
      <c r="BR107" s="26">
        <v>-3.7</v>
      </c>
      <c r="BS107" s="26">
        <v>-6.9</v>
      </c>
      <c r="BT107" s="26">
        <v>-4.75</v>
      </c>
      <c r="BU107" s="26">
        <v>-2.4750000000000001</v>
      </c>
      <c r="BV107" s="26">
        <v>-6.5</v>
      </c>
      <c r="BW107" s="26">
        <v>-4.2</v>
      </c>
      <c r="BX107" s="26">
        <v>-2.2000000000000002</v>
      </c>
      <c r="BY107" s="26">
        <v>-5.9749999999999996</v>
      </c>
      <c r="BZ107" s="26">
        <v>-3.9</v>
      </c>
      <c r="CA107" s="26">
        <v>-1.7250000000000001</v>
      </c>
      <c r="CB107" s="26">
        <v>-6.0750000000000002</v>
      </c>
      <c r="CC107" s="26">
        <v>-3.4</v>
      </c>
      <c r="CD107" s="26">
        <v>-1.3</v>
      </c>
      <c r="CE107" s="26">
        <v>-6.2249999999999996</v>
      </c>
      <c r="CF107" s="26">
        <v>-3.8</v>
      </c>
      <c r="CG107" s="26">
        <v>-1.325</v>
      </c>
      <c r="CH107" s="26">
        <v>-5.6749999999999998</v>
      </c>
      <c r="CI107" s="26">
        <v>-3.65</v>
      </c>
      <c r="CJ107" s="26">
        <v>-1.2749999999999999</v>
      </c>
    </row>
    <row r="108" spans="1:88" x14ac:dyDescent="0.3">
      <c r="A108" t="s">
        <v>214</v>
      </c>
      <c r="B108" s="26">
        <v>-11.875</v>
      </c>
      <c r="C108" s="26">
        <v>-7.6</v>
      </c>
      <c r="D108" s="26">
        <v>-5.2249999999999996</v>
      </c>
      <c r="E108" s="26">
        <v>-10.074999999999999</v>
      </c>
      <c r="F108" s="26">
        <v>-6.5</v>
      </c>
      <c r="G108" s="26">
        <v>-4.4000000000000004</v>
      </c>
      <c r="H108" s="26">
        <v>-9.4</v>
      </c>
      <c r="I108" s="26">
        <v>-5.95</v>
      </c>
      <c r="J108" s="26">
        <v>-4.2</v>
      </c>
      <c r="K108" s="26">
        <v>-7.3</v>
      </c>
      <c r="L108" s="26">
        <v>-4.5999999999999996</v>
      </c>
      <c r="M108" s="26">
        <v>-3.125</v>
      </c>
      <c r="N108" s="26">
        <v>-7.1749999999999998</v>
      </c>
      <c r="O108" s="26">
        <v>-4.3499999999999996</v>
      </c>
      <c r="P108" s="26">
        <v>-3.125</v>
      </c>
      <c r="Q108" s="26">
        <v>-8.125</v>
      </c>
      <c r="R108" s="26">
        <v>-5.35</v>
      </c>
      <c r="S108" s="26">
        <v>-3.8</v>
      </c>
      <c r="T108" s="26">
        <v>-8.0250000000000004</v>
      </c>
      <c r="U108" s="26">
        <v>-5.3</v>
      </c>
      <c r="V108" s="26">
        <v>-3.8</v>
      </c>
      <c r="W108" s="26">
        <v>-7.2750000000000004</v>
      </c>
      <c r="X108" s="26">
        <v>-4.75</v>
      </c>
      <c r="Y108" s="26">
        <v>-3.5249999999999999</v>
      </c>
      <c r="Z108" s="26">
        <v>-6.9249999999999998</v>
      </c>
      <c r="AA108" s="26">
        <v>-4.4000000000000004</v>
      </c>
      <c r="AB108" s="26">
        <v>-3.1</v>
      </c>
      <c r="AC108" s="26">
        <v>-6.9749999999999996</v>
      </c>
      <c r="AD108" s="26">
        <v>-4.05</v>
      </c>
      <c r="AE108" s="26">
        <v>-1.925</v>
      </c>
      <c r="AF108" s="26">
        <v>-6.7750000000000004</v>
      </c>
      <c r="AG108" s="26">
        <v>-3.95</v>
      </c>
      <c r="AH108" s="26">
        <v>-1.825</v>
      </c>
      <c r="AI108" s="26">
        <v>-6.4</v>
      </c>
      <c r="AJ108" s="26">
        <v>-3.65</v>
      </c>
      <c r="AK108" s="26">
        <v>-1.625</v>
      </c>
      <c r="AL108" s="26">
        <v>-6.3</v>
      </c>
      <c r="AM108" s="26">
        <v>-3.55</v>
      </c>
      <c r="AN108" s="26">
        <v>-1.625</v>
      </c>
      <c r="AO108" s="26">
        <v>-5.9</v>
      </c>
      <c r="AP108" s="26">
        <v>-3.2</v>
      </c>
      <c r="AQ108" s="26">
        <v>-1.4750000000000001</v>
      </c>
      <c r="AR108" s="26">
        <v>-5.5250000000000004</v>
      </c>
      <c r="AS108" s="26">
        <v>-2.95</v>
      </c>
      <c r="AT108" s="26">
        <v>-1.2749999999999999</v>
      </c>
      <c r="AU108" s="26">
        <v>-5.15</v>
      </c>
      <c r="AV108" s="26">
        <v>-2.5</v>
      </c>
      <c r="AW108" s="26">
        <v>-1.125</v>
      </c>
      <c r="AX108" s="26">
        <v>-5.5750000000000002</v>
      </c>
      <c r="AY108" s="26">
        <v>-3.15</v>
      </c>
      <c r="AZ108" s="26">
        <v>-1.2250000000000001</v>
      </c>
      <c r="BA108" s="26">
        <v>-5.5</v>
      </c>
      <c r="BB108" s="26">
        <v>-3.15</v>
      </c>
      <c r="BC108" s="26">
        <v>-1.2</v>
      </c>
      <c r="BD108" s="26">
        <v>-4.375</v>
      </c>
      <c r="BE108" s="26">
        <v>-1.95</v>
      </c>
      <c r="BF108" s="26">
        <v>-0.32500000000000001</v>
      </c>
      <c r="BG108" s="26">
        <v>-5.3</v>
      </c>
      <c r="BH108" s="26">
        <v>-2.85</v>
      </c>
      <c r="BI108" s="26">
        <v>-1.2250000000000001</v>
      </c>
      <c r="BJ108" s="26">
        <v>-4.5999999999999996</v>
      </c>
      <c r="BK108" s="26">
        <v>-2.4500000000000002</v>
      </c>
      <c r="BL108" s="26">
        <v>-1.1000000000000001</v>
      </c>
      <c r="BM108" s="26">
        <v>-4.8</v>
      </c>
      <c r="BN108" s="26">
        <v>-2.65</v>
      </c>
      <c r="BO108" s="26">
        <v>-1.325</v>
      </c>
      <c r="BP108" s="26">
        <v>-8.8000000000000007</v>
      </c>
      <c r="BQ108" s="26">
        <v>-5.55</v>
      </c>
      <c r="BR108" s="26">
        <v>-4.0250000000000004</v>
      </c>
      <c r="BS108" s="26">
        <v>-7.65</v>
      </c>
      <c r="BT108" s="26">
        <v>-4.9000000000000004</v>
      </c>
      <c r="BU108" s="26">
        <v>-3</v>
      </c>
      <c r="BV108" s="26">
        <v>-7.125</v>
      </c>
      <c r="BW108" s="26">
        <v>-4.45</v>
      </c>
      <c r="BX108" s="26">
        <v>-2.5499999999999998</v>
      </c>
      <c r="BY108" s="26">
        <v>-6.25</v>
      </c>
      <c r="BZ108" s="26">
        <v>-4.0999999999999996</v>
      </c>
      <c r="CA108" s="26">
        <v>-2.125</v>
      </c>
      <c r="CB108" s="26">
        <v>-5.625</v>
      </c>
      <c r="CC108" s="26">
        <v>-3.75</v>
      </c>
      <c r="CD108" s="26">
        <v>-1.95</v>
      </c>
      <c r="CE108" s="26">
        <v>-5.5</v>
      </c>
      <c r="CF108" s="26">
        <v>-3.3</v>
      </c>
      <c r="CG108" s="26">
        <v>-1.9</v>
      </c>
      <c r="CH108" s="26">
        <v>-5.875</v>
      </c>
      <c r="CI108" s="26">
        <v>-3.2</v>
      </c>
      <c r="CJ108" s="26">
        <v>-2.0249999999999999</v>
      </c>
    </row>
    <row r="109" spans="1:88" x14ac:dyDescent="0.3">
      <c r="A109" t="s">
        <v>215</v>
      </c>
      <c r="B109" s="26">
        <v>-10.8</v>
      </c>
      <c r="C109" s="26">
        <v>-7.9</v>
      </c>
      <c r="D109" s="26">
        <v>-5.5250000000000004</v>
      </c>
      <c r="E109" s="26">
        <v>-9.4250000000000007</v>
      </c>
      <c r="F109" s="26">
        <v>-6.75</v>
      </c>
      <c r="G109" s="26">
        <v>-4.9249999999999998</v>
      </c>
      <c r="H109" s="26">
        <v>-8.9</v>
      </c>
      <c r="I109" s="26">
        <v>-6.15</v>
      </c>
      <c r="J109" s="26">
        <v>-4.2750000000000004</v>
      </c>
      <c r="K109" s="26">
        <v>-7</v>
      </c>
      <c r="L109" s="26">
        <v>-4.7</v>
      </c>
      <c r="M109" s="26">
        <v>-3.1</v>
      </c>
      <c r="N109" s="26">
        <v>-6.7750000000000004</v>
      </c>
      <c r="O109" s="26">
        <v>-4.45</v>
      </c>
      <c r="P109" s="26">
        <v>-2.9249999999999998</v>
      </c>
      <c r="Q109" s="26">
        <v>-7.9</v>
      </c>
      <c r="R109" s="26">
        <v>-5.5</v>
      </c>
      <c r="S109" s="26">
        <v>-3.6</v>
      </c>
      <c r="T109" s="26">
        <v>-7.8</v>
      </c>
      <c r="U109" s="26">
        <v>-5.4</v>
      </c>
      <c r="V109" s="26">
        <v>-3.5249999999999999</v>
      </c>
      <c r="W109" s="26">
        <v>-7</v>
      </c>
      <c r="X109" s="26">
        <v>-4.75</v>
      </c>
      <c r="Y109" s="26">
        <v>-3.0249999999999999</v>
      </c>
      <c r="Z109" s="26">
        <v>-6.35</v>
      </c>
      <c r="AA109" s="26">
        <v>-4.5999999999999996</v>
      </c>
      <c r="AB109" s="26">
        <v>-2.6</v>
      </c>
      <c r="AC109" s="26">
        <v>-6.45</v>
      </c>
      <c r="AD109" s="26">
        <v>-4.1500000000000004</v>
      </c>
      <c r="AE109" s="26">
        <v>-2.5499999999999998</v>
      </c>
      <c r="AF109" s="26">
        <v>-6.35</v>
      </c>
      <c r="AG109" s="26">
        <v>-4</v>
      </c>
      <c r="AH109" s="26">
        <v>-2.4249999999999998</v>
      </c>
      <c r="AI109" s="26">
        <v>-6.1</v>
      </c>
      <c r="AJ109" s="26">
        <v>-3.7</v>
      </c>
      <c r="AK109" s="26">
        <v>-2.125</v>
      </c>
      <c r="AL109" s="26">
        <v>-6.1</v>
      </c>
      <c r="AM109" s="26">
        <v>-3.65</v>
      </c>
      <c r="AN109" s="26">
        <v>-2.125</v>
      </c>
      <c r="AO109" s="26">
        <v>-6.0750000000000002</v>
      </c>
      <c r="AP109" s="26">
        <v>-3.25</v>
      </c>
      <c r="AQ109" s="26">
        <v>-1.9</v>
      </c>
      <c r="AR109" s="26">
        <v>-5.6749999999999998</v>
      </c>
      <c r="AS109" s="26">
        <v>-2.95</v>
      </c>
      <c r="AT109" s="26">
        <v>-1.5249999999999999</v>
      </c>
      <c r="AU109" s="26">
        <v>-5.2249999999999996</v>
      </c>
      <c r="AV109" s="26">
        <v>-2.5499999999999998</v>
      </c>
      <c r="AW109" s="26">
        <v>-1.2250000000000001</v>
      </c>
      <c r="AX109" s="26">
        <v>-5.7</v>
      </c>
      <c r="AY109" s="26">
        <v>-2.95</v>
      </c>
      <c r="AZ109" s="26">
        <v>-1.7</v>
      </c>
      <c r="BA109" s="26">
        <v>-5.6749999999999998</v>
      </c>
      <c r="BB109" s="26">
        <v>-2.95</v>
      </c>
      <c r="BC109" s="26">
        <v>-1.7</v>
      </c>
      <c r="BD109" s="26">
        <v>-4.375</v>
      </c>
      <c r="BE109" s="26">
        <v>-1.65</v>
      </c>
      <c r="BF109" s="26">
        <v>-0.6</v>
      </c>
      <c r="BG109" s="26">
        <v>-5.5250000000000004</v>
      </c>
      <c r="BH109" s="26">
        <v>-2.75</v>
      </c>
      <c r="BI109" s="26">
        <v>-1.5249999999999999</v>
      </c>
      <c r="BJ109" s="26">
        <v>-4.9749999999999996</v>
      </c>
      <c r="BK109" s="26">
        <v>-2.2999999999999998</v>
      </c>
      <c r="BL109" s="26">
        <v>-1.0249999999999999</v>
      </c>
      <c r="BM109" s="26">
        <v>-5.2249999999999996</v>
      </c>
      <c r="BN109" s="26">
        <v>-2.4500000000000002</v>
      </c>
      <c r="BO109" s="26">
        <v>-1.3</v>
      </c>
      <c r="BP109" s="26">
        <v>-8.4</v>
      </c>
      <c r="BQ109" s="26">
        <v>-5.45</v>
      </c>
      <c r="BR109" s="26">
        <v>-3.9249999999999998</v>
      </c>
      <c r="BS109" s="26">
        <v>-7</v>
      </c>
      <c r="BT109" s="26">
        <v>-4.25</v>
      </c>
      <c r="BU109" s="26">
        <v>-3</v>
      </c>
      <c r="BV109" s="26">
        <v>-6.8</v>
      </c>
      <c r="BW109" s="26">
        <v>-3.85</v>
      </c>
      <c r="BX109" s="26">
        <v>-2.6</v>
      </c>
      <c r="BY109" s="26">
        <v>-6.2249999999999996</v>
      </c>
      <c r="BZ109" s="26">
        <v>-3.6</v>
      </c>
      <c r="CA109" s="26">
        <v>-1.925</v>
      </c>
      <c r="CB109" s="26">
        <v>-5.5</v>
      </c>
      <c r="CC109" s="26">
        <v>-3.2</v>
      </c>
      <c r="CD109" s="26">
        <v>-1.5</v>
      </c>
      <c r="CE109" s="26">
        <v>-5.5750000000000002</v>
      </c>
      <c r="CF109" s="26">
        <v>-3.2</v>
      </c>
      <c r="CG109" s="26">
        <v>-1.75</v>
      </c>
      <c r="CH109" s="26">
        <v>-5.35</v>
      </c>
      <c r="CI109" s="26">
        <v>-3.3</v>
      </c>
      <c r="CJ109" s="26">
        <v>-1.5</v>
      </c>
    </row>
    <row r="110" spans="1:88" x14ac:dyDescent="0.3">
      <c r="A110" t="s">
        <v>216</v>
      </c>
      <c r="B110" s="26">
        <v>-10.975</v>
      </c>
      <c r="C110" s="26">
        <v>-7.65</v>
      </c>
      <c r="D110" s="26">
        <v>-5.5250000000000004</v>
      </c>
      <c r="E110" s="26">
        <v>-9.4749999999999996</v>
      </c>
      <c r="F110" s="26">
        <v>-6.7</v>
      </c>
      <c r="G110" s="26">
        <v>-4.3250000000000002</v>
      </c>
      <c r="H110" s="26">
        <v>-8.9749999999999996</v>
      </c>
      <c r="I110" s="26">
        <v>-6.4</v>
      </c>
      <c r="J110" s="26">
        <v>-3.8250000000000002</v>
      </c>
      <c r="K110" s="26">
        <v>-7.375</v>
      </c>
      <c r="L110" s="26">
        <v>-5.25</v>
      </c>
      <c r="M110" s="26">
        <v>-2.8</v>
      </c>
      <c r="N110" s="26">
        <v>-7.1749999999999998</v>
      </c>
      <c r="O110" s="26">
        <v>-5</v>
      </c>
      <c r="P110" s="26">
        <v>-2.5249999999999999</v>
      </c>
      <c r="Q110" s="26">
        <v>-8.1</v>
      </c>
      <c r="R110" s="26">
        <v>-5.8</v>
      </c>
      <c r="S110" s="26">
        <v>-3.2250000000000001</v>
      </c>
      <c r="T110" s="26">
        <v>-8</v>
      </c>
      <c r="U110" s="26">
        <v>-5.75</v>
      </c>
      <c r="V110" s="26">
        <v>-3.15</v>
      </c>
      <c r="W110" s="26">
        <v>-7.4749999999999996</v>
      </c>
      <c r="X110" s="26">
        <v>-5.15</v>
      </c>
      <c r="Y110" s="26">
        <v>-2.7</v>
      </c>
      <c r="Z110" s="26">
        <v>-6.85</v>
      </c>
      <c r="AA110" s="26">
        <v>-4.8499999999999996</v>
      </c>
      <c r="AB110" s="26">
        <v>-2.2250000000000001</v>
      </c>
      <c r="AC110" s="26">
        <v>-7.0750000000000002</v>
      </c>
      <c r="AD110" s="26">
        <v>-4.45</v>
      </c>
      <c r="AE110" s="26">
        <v>-2.4249999999999998</v>
      </c>
      <c r="AF110" s="26">
        <v>-6.875</v>
      </c>
      <c r="AG110" s="26">
        <v>-4.4000000000000004</v>
      </c>
      <c r="AH110" s="26">
        <v>-2.2999999999999998</v>
      </c>
      <c r="AI110" s="26">
        <v>-6.4749999999999996</v>
      </c>
      <c r="AJ110" s="26">
        <v>-4.2</v>
      </c>
      <c r="AK110" s="26">
        <v>-2</v>
      </c>
      <c r="AL110" s="26">
        <v>-6.375</v>
      </c>
      <c r="AM110" s="26">
        <v>-4.2</v>
      </c>
      <c r="AN110" s="26">
        <v>-1.9</v>
      </c>
      <c r="AO110" s="26">
        <v>-6.0750000000000002</v>
      </c>
      <c r="AP110" s="26">
        <v>-3.9</v>
      </c>
      <c r="AQ110" s="26">
        <v>-1.5249999999999999</v>
      </c>
      <c r="AR110" s="26">
        <v>-5.5750000000000002</v>
      </c>
      <c r="AS110" s="26">
        <v>-3.55</v>
      </c>
      <c r="AT110" s="26">
        <v>-1.075</v>
      </c>
      <c r="AU110" s="26">
        <v>-5</v>
      </c>
      <c r="AV110" s="26">
        <v>-3.35</v>
      </c>
      <c r="AW110" s="26">
        <v>-0.52500000000000002</v>
      </c>
      <c r="AX110" s="26">
        <v>-5.65</v>
      </c>
      <c r="AY110" s="26">
        <v>-3.7</v>
      </c>
      <c r="AZ110" s="26">
        <v>-1.1499999999999999</v>
      </c>
      <c r="BA110" s="26">
        <v>-5.5750000000000002</v>
      </c>
      <c r="BB110" s="26">
        <v>-3.7</v>
      </c>
      <c r="BC110" s="26">
        <v>-1.125</v>
      </c>
      <c r="BD110" s="26">
        <v>-4.05</v>
      </c>
      <c r="BE110" s="26">
        <v>-2.5</v>
      </c>
      <c r="BF110" s="26">
        <v>0</v>
      </c>
      <c r="BG110" s="26">
        <v>-5.4</v>
      </c>
      <c r="BH110" s="26">
        <v>-3.5</v>
      </c>
      <c r="BI110" s="26">
        <v>-0.9</v>
      </c>
      <c r="BJ110" s="26">
        <v>-4.9749999999999996</v>
      </c>
      <c r="BK110" s="26">
        <v>-3.2</v>
      </c>
      <c r="BL110" s="26">
        <v>-0.55000000000000004</v>
      </c>
      <c r="BM110" s="26">
        <v>-5.1749999999999998</v>
      </c>
      <c r="BN110" s="26">
        <v>-3.3</v>
      </c>
      <c r="BO110" s="26">
        <v>-0.72499999999999998</v>
      </c>
      <c r="BP110" s="26">
        <v>-8.25</v>
      </c>
      <c r="BQ110" s="26">
        <v>-5.8</v>
      </c>
      <c r="BR110" s="26">
        <v>-3.25</v>
      </c>
      <c r="BS110" s="26">
        <v>-6.6749999999999998</v>
      </c>
      <c r="BT110" s="26">
        <v>-4.7</v>
      </c>
      <c r="BU110" s="26">
        <v>-2.3250000000000002</v>
      </c>
      <c r="BV110" s="26">
        <v>-6.35</v>
      </c>
      <c r="BW110" s="26">
        <v>-4.3</v>
      </c>
      <c r="BX110" s="26">
        <v>-2.125</v>
      </c>
      <c r="BY110" s="26">
        <v>-5.7</v>
      </c>
      <c r="BZ110" s="26">
        <v>-4.05</v>
      </c>
      <c r="CA110" s="26">
        <v>-1.6</v>
      </c>
      <c r="CB110" s="26">
        <v>-5.2</v>
      </c>
      <c r="CC110" s="26">
        <v>-3.75</v>
      </c>
      <c r="CD110" s="26">
        <v>-1.2250000000000001</v>
      </c>
      <c r="CE110" s="26">
        <v>-5.4749999999999996</v>
      </c>
      <c r="CF110" s="26">
        <v>-3.95</v>
      </c>
      <c r="CG110" s="26">
        <v>-1.325</v>
      </c>
      <c r="CH110" s="26">
        <v>-5.1749999999999998</v>
      </c>
      <c r="CI110" s="26">
        <v>-3.8</v>
      </c>
      <c r="CJ110" s="26">
        <v>-1.4</v>
      </c>
    </row>
    <row r="111" spans="1:88" x14ac:dyDescent="0.3">
      <c r="A111" t="s">
        <v>217</v>
      </c>
      <c r="B111" s="26">
        <v>-10.375</v>
      </c>
      <c r="C111" s="26">
        <v>-6.9</v>
      </c>
      <c r="D111" s="26">
        <v>-4.4000000000000004</v>
      </c>
      <c r="E111" s="26">
        <v>-9.0500000000000007</v>
      </c>
      <c r="F111" s="26">
        <v>-6</v>
      </c>
      <c r="G111" s="26">
        <v>-2.9750000000000001</v>
      </c>
      <c r="H111" s="26">
        <v>-8.1999999999999993</v>
      </c>
      <c r="I111" s="26">
        <v>-5.6</v>
      </c>
      <c r="J111" s="26">
        <v>-2.625</v>
      </c>
      <c r="K111" s="26">
        <v>-6.45</v>
      </c>
      <c r="L111" s="26">
        <v>-4.3</v>
      </c>
      <c r="M111" s="26">
        <v>-1.125</v>
      </c>
      <c r="N111" s="26">
        <v>-6.2750000000000004</v>
      </c>
      <c r="O111" s="26">
        <v>-4.1500000000000004</v>
      </c>
      <c r="P111" s="26">
        <v>-0.9</v>
      </c>
      <c r="Q111" s="26">
        <v>-7.35</v>
      </c>
      <c r="R111" s="26">
        <v>-5.05</v>
      </c>
      <c r="S111" s="26">
        <v>-2</v>
      </c>
      <c r="T111" s="26">
        <v>-7.25</v>
      </c>
      <c r="U111" s="26">
        <v>-5</v>
      </c>
      <c r="V111" s="26">
        <v>-1.9</v>
      </c>
      <c r="W111" s="26">
        <v>-6.5750000000000002</v>
      </c>
      <c r="X111" s="26">
        <v>-4.55</v>
      </c>
      <c r="Y111" s="26">
        <v>-1.125</v>
      </c>
      <c r="Z111" s="26">
        <v>-5.85</v>
      </c>
      <c r="AA111" s="26">
        <v>-3.95</v>
      </c>
      <c r="AB111" s="26">
        <v>-0.625</v>
      </c>
      <c r="AC111" s="26">
        <v>-6.1749999999999998</v>
      </c>
      <c r="AD111" s="26">
        <v>-3.7</v>
      </c>
      <c r="AE111" s="26">
        <v>-0.7</v>
      </c>
      <c r="AF111" s="26">
        <v>-6.05</v>
      </c>
      <c r="AG111" s="26">
        <v>-3.55</v>
      </c>
      <c r="AH111" s="26">
        <v>-0.6</v>
      </c>
      <c r="AI111" s="26">
        <v>-5.8</v>
      </c>
      <c r="AJ111" s="26">
        <v>-3.3</v>
      </c>
      <c r="AK111" s="26">
        <v>-0.42499999999999999</v>
      </c>
      <c r="AL111" s="26">
        <v>-5.7</v>
      </c>
      <c r="AM111" s="26">
        <v>-3.2</v>
      </c>
      <c r="AN111" s="26">
        <v>-0.35</v>
      </c>
      <c r="AO111" s="26">
        <v>-5.3250000000000002</v>
      </c>
      <c r="AP111" s="26">
        <v>-2.7</v>
      </c>
      <c r="AQ111" s="26">
        <v>-2.5000000000000001E-2</v>
      </c>
      <c r="AR111" s="26">
        <v>-4.5999999999999996</v>
      </c>
      <c r="AS111" s="26">
        <v>-2.4500000000000002</v>
      </c>
      <c r="AT111" s="26">
        <v>0.27500000000000002</v>
      </c>
      <c r="AU111" s="26">
        <v>-4.4000000000000004</v>
      </c>
      <c r="AV111" s="26">
        <v>-1.85</v>
      </c>
      <c r="AW111" s="26">
        <v>0.7</v>
      </c>
      <c r="AX111" s="26">
        <v>-5.0250000000000004</v>
      </c>
      <c r="AY111" s="26">
        <v>-2.4</v>
      </c>
      <c r="AZ111" s="26">
        <v>0.25</v>
      </c>
      <c r="BA111" s="26">
        <v>-4.9249999999999998</v>
      </c>
      <c r="BB111" s="26">
        <v>-2.35</v>
      </c>
      <c r="BC111" s="26">
        <v>0.32500000000000001</v>
      </c>
      <c r="BD111" s="26">
        <v>-3.6749999999999998</v>
      </c>
      <c r="BE111" s="26">
        <v>-1.1000000000000001</v>
      </c>
      <c r="BF111" s="26">
        <v>1.575</v>
      </c>
      <c r="BG111" s="26">
        <v>-4.6749999999999998</v>
      </c>
      <c r="BH111" s="26">
        <v>-2.2000000000000002</v>
      </c>
      <c r="BI111" s="26">
        <v>0.625</v>
      </c>
      <c r="BJ111" s="26">
        <v>-4.3</v>
      </c>
      <c r="BK111" s="26">
        <v>-1.9</v>
      </c>
      <c r="BL111" s="26">
        <v>0.95</v>
      </c>
      <c r="BM111" s="26">
        <v>-4.375</v>
      </c>
      <c r="BN111" s="26">
        <v>-2.0499999999999998</v>
      </c>
      <c r="BO111" s="26">
        <v>0.875</v>
      </c>
      <c r="BP111" s="26">
        <v>-7.2750000000000004</v>
      </c>
      <c r="BQ111" s="26">
        <v>-5.0999999999999996</v>
      </c>
      <c r="BR111" s="26">
        <v>-2.4</v>
      </c>
      <c r="BS111" s="26">
        <v>-5.9</v>
      </c>
      <c r="BT111" s="26">
        <v>-4.0999999999999996</v>
      </c>
      <c r="BU111" s="26">
        <v>-1.175</v>
      </c>
      <c r="BV111" s="26">
        <v>-5.4749999999999996</v>
      </c>
      <c r="BW111" s="26">
        <v>-3.65</v>
      </c>
      <c r="BX111" s="26">
        <v>-1.125</v>
      </c>
      <c r="BY111" s="26">
        <v>-5.0250000000000004</v>
      </c>
      <c r="BZ111" s="26">
        <v>-2.5499999999999998</v>
      </c>
      <c r="CA111" s="26">
        <v>-0.65</v>
      </c>
      <c r="CB111" s="26">
        <v>-5</v>
      </c>
      <c r="CC111" s="26">
        <v>-2.4500000000000002</v>
      </c>
      <c r="CD111" s="26">
        <v>-0.125</v>
      </c>
      <c r="CE111" s="26">
        <v>-5</v>
      </c>
      <c r="CF111" s="26">
        <v>-2.65</v>
      </c>
      <c r="CG111" s="26">
        <v>0.15</v>
      </c>
      <c r="CH111" s="26">
        <v>-4.4749999999999996</v>
      </c>
      <c r="CI111" s="26">
        <v>-2.4500000000000002</v>
      </c>
      <c r="CJ111" s="26">
        <v>-7.4999999999999997E-2</v>
      </c>
    </row>
    <row r="112" spans="1:88" x14ac:dyDescent="0.3">
      <c r="A112" t="s">
        <v>218</v>
      </c>
      <c r="B112" s="26">
        <v>-9.9</v>
      </c>
      <c r="C112" s="26">
        <v>-7.3</v>
      </c>
      <c r="D112" s="26">
        <v>-4.5999999999999996</v>
      </c>
      <c r="E112" s="26">
        <v>-8.5</v>
      </c>
      <c r="F112" s="26">
        <v>-5.7</v>
      </c>
      <c r="G112" s="26">
        <v>-3.7</v>
      </c>
      <c r="H112" s="26">
        <v>-7.85</v>
      </c>
      <c r="I112" s="26">
        <v>-5.15</v>
      </c>
      <c r="J112" s="26">
        <v>-3.2</v>
      </c>
      <c r="K112" s="26">
        <v>-6.1749999999999998</v>
      </c>
      <c r="L112" s="26">
        <v>-3.95</v>
      </c>
      <c r="M112" s="26">
        <v>-2.0249999999999999</v>
      </c>
      <c r="N112" s="26">
        <v>-6.1749999999999998</v>
      </c>
      <c r="O112" s="26">
        <v>-3.7</v>
      </c>
      <c r="P112" s="26">
        <v>-1.9</v>
      </c>
      <c r="Q112" s="26">
        <v>-7.25</v>
      </c>
      <c r="R112" s="26">
        <v>-4.5999999999999996</v>
      </c>
      <c r="S112" s="26">
        <v>-2.6</v>
      </c>
      <c r="T112" s="26">
        <v>-7.2249999999999996</v>
      </c>
      <c r="U112" s="26">
        <v>-4.5</v>
      </c>
      <c r="V112" s="26">
        <v>-2.5</v>
      </c>
      <c r="W112" s="26">
        <v>-6.4749999999999996</v>
      </c>
      <c r="X112" s="26">
        <v>-3.85</v>
      </c>
      <c r="Y112" s="26">
        <v>-2.125</v>
      </c>
      <c r="Z112" s="26">
        <v>-5.8</v>
      </c>
      <c r="AA112" s="26">
        <v>-3.35</v>
      </c>
      <c r="AB112" s="26">
        <v>-1.55</v>
      </c>
      <c r="AC112" s="26">
        <v>-5.2</v>
      </c>
      <c r="AD112" s="26">
        <v>-3.4</v>
      </c>
      <c r="AE112" s="26">
        <v>-1.65</v>
      </c>
      <c r="AF112" s="26">
        <v>-5.0999999999999996</v>
      </c>
      <c r="AG112" s="26">
        <v>-3.2</v>
      </c>
      <c r="AH112" s="26">
        <v>-1.575</v>
      </c>
      <c r="AI112" s="26">
        <v>-4.875</v>
      </c>
      <c r="AJ112" s="26">
        <v>-2.9</v>
      </c>
      <c r="AK112" s="26">
        <v>-1.3</v>
      </c>
      <c r="AL112" s="26">
        <v>-4.875</v>
      </c>
      <c r="AM112" s="26">
        <v>-2.85</v>
      </c>
      <c r="AN112" s="26">
        <v>-1.325</v>
      </c>
      <c r="AO112" s="26">
        <v>-4.7</v>
      </c>
      <c r="AP112" s="26">
        <v>-2.5499999999999998</v>
      </c>
      <c r="AQ112" s="26">
        <v>-0.92500000000000004</v>
      </c>
      <c r="AR112" s="26">
        <v>-4.2</v>
      </c>
      <c r="AS112" s="26">
        <v>-2.35</v>
      </c>
      <c r="AT112" s="26">
        <v>-0.67500000000000004</v>
      </c>
      <c r="AU112" s="26">
        <v>-3.8</v>
      </c>
      <c r="AV112" s="26">
        <v>-2</v>
      </c>
      <c r="AW112" s="26">
        <v>-0.125</v>
      </c>
      <c r="AX112" s="26">
        <v>-4.4749999999999996</v>
      </c>
      <c r="AY112" s="26">
        <v>-2.2999999999999998</v>
      </c>
      <c r="AZ112" s="26">
        <v>-0.55000000000000004</v>
      </c>
      <c r="BA112" s="26">
        <v>-4.4749999999999996</v>
      </c>
      <c r="BB112" s="26">
        <v>-2.2999999999999998</v>
      </c>
      <c r="BC112" s="26">
        <v>-0.52500000000000002</v>
      </c>
      <c r="BD112" s="26">
        <v>-3.4</v>
      </c>
      <c r="BE112" s="26">
        <v>-1.55</v>
      </c>
      <c r="BF112" s="26">
        <v>0.97499999999999998</v>
      </c>
      <c r="BG112" s="26">
        <v>-4.2750000000000004</v>
      </c>
      <c r="BH112" s="26">
        <v>-2.25</v>
      </c>
      <c r="BI112" s="26">
        <v>-0.25</v>
      </c>
      <c r="BJ112" s="26">
        <v>-4.25</v>
      </c>
      <c r="BK112" s="26">
        <v>-1.7</v>
      </c>
      <c r="BL112" s="26">
        <v>0.625</v>
      </c>
      <c r="BM112" s="26">
        <v>-4.0999999999999996</v>
      </c>
      <c r="BN112" s="26">
        <v>-1.85</v>
      </c>
      <c r="BO112" s="26">
        <v>0.35</v>
      </c>
      <c r="BP112" s="26">
        <v>-7.1749999999999998</v>
      </c>
      <c r="BQ112" s="26">
        <v>-4.6500000000000004</v>
      </c>
      <c r="BR112" s="26">
        <v>-3.0249999999999999</v>
      </c>
      <c r="BS112" s="26">
        <v>-5.4249999999999998</v>
      </c>
      <c r="BT112" s="26">
        <v>-3.75</v>
      </c>
      <c r="BU112" s="26">
        <v>-1.95</v>
      </c>
      <c r="BV112" s="26">
        <v>-4.9000000000000004</v>
      </c>
      <c r="BW112" s="26">
        <v>-3.45</v>
      </c>
      <c r="BX112" s="26">
        <v>-1.7</v>
      </c>
      <c r="BY112" s="26">
        <v>-4.3499999999999996</v>
      </c>
      <c r="BZ112" s="26">
        <v>-2.7</v>
      </c>
      <c r="CA112" s="26">
        <v>-1.25</v>
      </c>
      <c r="CB112" s="26">
        <v>-4</v>
      </c>
      <c r="CC112" s="26">
        <v>-2.2000000000000002</v>
      </c>
      <c r="CD112" s="26">
        <v>-0.7</v>
      </c>
      <c r="CE112" s="26">
        <v>-4.7</v>
      </c>
      <c r="CF112" s="26">
        <v>-2.25</v>
      </c>
      <c r="CG112" s="26">
        <v>-0.42499999999999999</v>
      </c>
      <c r="CH112" s="26">
        <v>-4.6749999999999998</v>
      </c>
      <c r="CI112" s="26">
        <v>-2.2000000000000002</v>
      </c>
      <c r="CJ112" s="26">
        <v>-0.625</v>
      </c>
    </row>
    <row r="113" spans="1:88" x14ac:dyDescent="0.3">
      <c r="A113" t="s">
        <v>93</v>
      </c>
      <c r="B113" s="26">
        <v>-9.75</v>
      </c>
      <c r="C113" s="26">
        <v>-7.55</v>
      </c>
      <c r="D113" s="26">
        <v>-5.2750000000000004</v>
      </c>
      <c r="E113" s="26">
        <v>-8.4749999999999996</v>
      </c>
      <c r="F113" s="26">
        <v>-5.7</v>
      </c>
      <c r="G113" s="26">
        <v>-4.0250000000000004</v>
      </c>
      <c r="H113" s="26">
        <v>-7.7750000000000004</v>
      </c>
      <c r="I113" s="26">
        <v>-5.0999999999999996</v>
      </c>
      <c r="J113" s="26">
        <v>-3.5249999999999999</v>
      </c>
      <c r="K113" s="26">
        <v>-6.0250000000000004</v>
      </c>
      <c r="L113" s="26">
        <v>-3.85</v>
      </c>
      <c r="M113" s="26">
        <v>-2.1</v>
      </c>
      <c r="N113" s="26">
        <v>-5.9749999999999996</v>
      </c>
      <c r="O113" s="26">
        <v>-3.7</v>
      </c>
      <c r="P113" s="26">
        <v>-1.95</v>
      </c>
      <c r="Q113" s="26">
        <v>-6.9</v>
      </c>
      <c r="R113" s="26">
        <v>-4.55</v>
      </c>
      <c r="S113" s="26">
        <v>-2.85</v>
      </c>
      <c r="T113" s="26">
        <v>-6.8</v>
      </c>
      <c r="U113" s="26">
        <v>-4.5</v>
      </c>
      <c r="V113" s="26">
        <v>-2.8250000000000002</v>
      </c>
      <c r="W113" s="26">
        <v>-6.2750000000000004</v>
      </c>
      <c r="X113" s="26">
        <v>-3.8</v>
      </c>
      <c r="Y113" s="26">
        <v>-2.5</v>
      </c>
      <c r="Z113" s="26">
        <v>-5.5</v>
      </c>
      <c r="AA113" s="26">
        <v>-3.25</v>
      </c>
      <c r="AB113" s="26">
        <v>-1.95</v>
      </c>
      <c r="AC113" s="26">
        <v>-5.4749999999999996</v>
      </c>
      <c r="AD113" s="26">
        <v>-3.7</v>
      </c>
      <c r="AE113" s="26">
        <v>-1.9</v>
      </c>
      <c r="AF113" s="26">
        <v>-5.4</v>
      </c>
      <c r="AG113" s="26">
        <v>-3.5</v>
      </c>
      <c r="AH113" s="26">
        <v>-1.8</v>
      </c>
      <c r="AI113" s="26">
        <v>-5</v>
      </c>
      <c r="AJ113" s="26">
        <v>-3.1</v>
      </c>
      <c r="AK113" s="26">
        <v>-1.45</v>
      </c>
      <c r="AL113" s="26">
        <v>-4.9749999999999996</v>
      </c>
      <c r="AM113" s="26">
        <v>-3</v>
      </c>
      <c r="AN113" s="26">
        <v>-1.425</v>
      </c>
      <c r="AO113" s="26">
        <v>-4.5750000000000002</v>
      </c>
      <c r="AP113" s="26">
        <v>-2.6</v>
      </c>
      <c r="AQ113" s="26">
        <v>-1.2</v>
      </c>
      <c r="AR113" s="26">
        <v>-4.3</v>
      </c>
      <c r="AS113" s="26">
        <v>-2.5</v>
      </c>
      <c r="AT113" s="26">
        <v>-0.9</v>
      </c>
      <c r="AU113" s="26">
        <v>-3.875</v>
      </c>
      <c r="AV113" s="26">
        <v>-1.9</v>
      </c>
      <c r="AW113" s="26">
        <v>-0.35</v>
      </c>
      <c r="AX113" s="26">
        <v>-4.3</v>
      </c>
      <c r="AY113" s="26">
        <v>-2.2999999999999998</v>
      </c>
      <c r="AZ113" s="26">
        <v>-0.9</v>
      </c>
      <c r="BA113" s="26">
        <v>-4.2750000000000004</v>
      </c>
      <c r="BB113" s="26">
        <v>-2.25</v>
      </c>
      <c r="BC113" s="26">
        <v>-0.9</v>
      </c>
      <c r="BD113" s="26">
        <v>-3.3</v>
      </c>
      <c r="BE113" s="26">
        <v>-1.1499999999999999</v>
      </c>
      <c r="BF113" s="26">
        <v>0.8</v>
      </c>
      <c r="BG113" s="26">
        <v>-4.05</v>
      </c>
      <c r="BH113" s="26">
        <v>-2.1</v>
      </c>
      <c r="BI113" s="26">
        <v>-0.65</v>
      </c>
      <c r="BJ113" s="26">
        <v>-3.5750000000000002</v>
      </c>
      <c r="BK113" s="26">
        <v>-1.7</v>
      </c>
      <c r="BL113" s="26">
        <v>-0.2</v>
      </c>
      <c r="BM113" s="26">
        <v>-3.7749999999999999</v>
      </c>
      <c r="BN113" s="26">
        <v>-1.9</v>
      </c>
      <c r="BO113" s="26">
        <v>-0.5</v>
      </c>
      <c r="BP113" s="26">
        <v>-6.9749999999999996</v>
      </c>
      <c r="BQ113" s="26">
        <v>-5.25</v>
      </c>
      <c r="BR113" s="26">
        <v>-3.4249999999999998</v>
      </c>
      <c r="BS113" s="26">
        <v>-5.7</v>
      </c>
      <c r="BT113" s="26">
        <v>-4.1500000000000004</v>
      </c>
      <c r="BU113" s="26">
        <v>-2.35</v>
      </c>
      <c r="BV113" s="26">
        <v>-5.3</v>
      </c>
      <c r="BW113" s="26">
        <v>-4</v>
      </c>
      <c r="BX113" s="26">
        <v>-2.125</v>
      </c>
      <c r="BY113" s="26">
        <v>-4.55</v>
      </c>
      <c r="BZ113" s="26">
        <v>-3.45</v>
      </c>
      <c r="CA113" s="26">
        <v>-1.375</v>
      </c>
      <c r="CB113" s="26">
        <v>-4.2</v>
      </c>
      <c r="CC113" s="26">
        <v>-2.65</v>
      </c>
      <c r="CD113" s="26">
        <v>-1</v>
      </c>
      <c r="CE113" s="26">
        <v>-4.2750000000000004</v>
      </c>
      <c r="CF113" s="26">
        <v>-2.25</v>
      </c>
      <c r="CG113" s="26">
        <v>-0.67500000000000004</v>
      </c>
      <c r="CH113" s="26">
        <v>-4.1749999999999998</v>
      </c>
      <c r="CI113" s="26">
        <v>-2.2000000000000002</v>
      </c>
      <c r="CJ113" s="26">
        <v>-0.75</v>
      </c>
    </row>
    <row r="114" spans="1:88" x14ac:dyDescent="0.3">
      <c r="A114" t="s">
        <v>219</v>
      </c>
      <c r="B114" s="26">
        <v>-9.6</v>
      </c>
      <c r="C114" s="26">
        <v>-6.85</v>
      </c>
      <c r="D114" s="26">
        <v>-5.125</v>
      </c>
      <c r="E114" s="26">
        <v>-8.5</v>
      </c>
      <c r="F114" s="26">
        <v>-6</v>
      </c>
      <c r="G114" s="26">
        <v>-4.3</v>
      </c>
      <c r="H114" s="26">
        <v>-8.1750000000000007</v>
      </c>
      <c r="I114" s="26">
        <v>-5.7</v>
      </c>
      <c r="J114" s="26">
        <v>-3.9249999999999998</v>
      </c>
      <c r="K114" s="26">
        <v>-6.9749999999999996</v>
      </c>
      <c r="L114" s="26">
        <v>-4.2</v>
      </c>
      <c r="M114" s="26">
        <v>-2.9249999999999998</v>
      </c>
      <c r="N114" s="26">
        <v>-6.75</v>
      </c>
      <c r="O114" s="26">
        <v>-4.05</v>
      </c>
      <c r="P114" s="26">
        <v>-2.7250000000000001</v>
      </c>
      <c r="Q114" s="26">
        <v>-7.5750000000000002</v>
      </c>
      <c r="R114" s="26">
        <v>-5.0999999999999996</v>
      </c>
      <c r="S114" s="26">
        <v>-3.5249999999999999</v>
      </c>
      <c r="T114" s="26">
        <v>-7.55</v>
      </c>
      <c r="U114" s="26">
        <v>-5.05</v>
      </c>
      <c r="V114" s="26">
        <v>-3.5</v>
      </c>
      <c r="W114" s="26">
        <v>-6.95</v>
      </c>
      <c r="X114" s="26">
        <v>-4.6500000000000004</v>
      </c>
      <c r="Y114" s="26">
        <v>-2.6749999999999998</v>
      </c>
      <c r="Z114" s="26">
        <v>-6.375</v>
      </c>
      <c r="AA114" s="26">
        <v>-4.25</v>
      </c>
      <c r="AB114" s="26">
        <v>-1.95</v>
      </c>
      <c r="AC114" s="26">
        <v>-6.6749999999999998</v>
      </c>
      <c r="AD114" s="26">
        <v>-3.85</v>
      </c>
      <c r="AE114" s="26">
        <v>-1.7250000000000001</v>
      </c>
      <c r="AF114" s="26">
        <v>-6.6</v>
      </c>
      <c r="AG114" s="26">
        <v>-3.75</v>
      </c>
      <c r="AH114" s="26">
        <v>-1.625</v>
      </c>
      <c r="AI114" s="26">
        <v>-6.375</v>
      </c>
      <c r="AJ114" s="26">
        <v>-3.7</v>
      </c>
      <c r="AK114" s="26">
        <v>-1.325</v>
      </c>
      <c r="AL114" s="26">
        <v>-6.3</v>
      </c>
      <c r="AM114" s="26">
        <v>-3.6</v>
      </c>
      <c r="AN114" s="26">
        <v>-1.2250000000000001</v>
      </c>
      <c r="AO114" s="26">
        <v>-5.875</v>
      </c>
      <c r="AP114" s="26">
        <v>-3.3</v>
      </c>
      <c r="AQ114" s="26">
        <v>-1.0249999999999999</v>
      </c>
      <c r="AR114" s="26">
        <v>-5.95</v>
      </c>
      <c r="AS114" s="26">
        <v>-2.95</v>
      </c>
      <c r="AT114" s="26">
        <v>-0.55000000000000004</v>
      </c>
      <c r="AU114" s="26">
        <v>-5.1749999999999998</v>
      </c>
      <c r="AV114" s="26">
        <v>-2.75</v>
      </c>
      <c r="AW114" s="26">
        <v>-0.22500000000000001</v>
      </c>
      <c r="AX114" s="26">
        <v>-5.45</v>
      </c>
      <c r="AY114" s="26">
        <v>-3.1</v>
      </c>
      <c r="AZ114" s="26">
        <v>-0.72499999999999998</v>
      </c>
      <c r="BA114" s="26">
        <v>-5.4249999999999998</v>
      </c>
      <c r="BB114" s="26">
        <v>-3.1</v>
      </c>
      <c r="BC114" s="26">
        <v>-0.65</v>
      </c>
      <c r="BD114" s="26">
        <v>-4.4000000000000004</v>
      </c>
      <c r="BE114" s="26">
        <v>-1.95</v>
      </c>
      <c r="BF114" s="26">
        <v>-2.5000000000000001E-2</v>
      </c>
      <c r="BG114" s="26">
        <v>-5.2750000000000004</v>
      </c>
      <c r="BH114" s="26">
        <v>-2.95</v>
      </c>
      <c r="BI114" s="26">
        <v>-0.55000000000000004</v>
      </c>
      <c r="BJ114" s="26">
        <v>-4.8</v>
      </c>
      <c r="BK114" s="26">
        <v>-2.85</v>
      </c>
      <c r="BL114" s="26">
        <v>-0.5</v>
      </c>
      <c r="BM114" s="26">
        <v>-5.0750000000000002</v>
      </c>
      <c r="BN114" s="26">
        <v>-2.95</v>
      </c>
      <c r="BO114" s="26">
        <v>-0.5</v>
      </c>
      <c r="BP114" s="26">
        <v>-7.6749999999999998</v>
      </c>
      <c r="BQ114" s="26">
        <v>-5.05</v>
      </c>
      <c r="BR114" s="26">
        <v>-3.625</v>
      </c>
      <c r="BS114" s="26">
        <v>-6.7</v>
      </c>
      <c r="BT114" s="26">
        <v>-4.1500000000000004</v>
      </c>
      <c r="BU114" s="26">
        <v>-2.4249999999999998</v>
      </c>
      <c r="BV114" s="26">
        <v>-6.6749999999999998</v>
      </c>
      <c r="BW114" s="26">
        <v>-3.7</v>
      </c>
      <c r="BX114" s="26">
        <v>-1.9750000000000001</v>
      </c>
      <c r="BY114" s="26">
        <v>-6.125</v>
      </c>
      <c r="BZ114" s="26">
        <v>-3.4</v>
      </c>
      <c r="CA114" s="26">
        <v>-1.425</v>
      </c>
      <c r="CB114" s="26">
        <v>-5.5</v>
      </c>
      <c r="CC114" s="26">
        <v>-3.5</v>
      </c>
      <c r="CD114" s="26">
        <v>-1.0249999999999999</v>
      </c>
      <c r="CE114" s="26">
        <v>-5.4749999999999996</v>
      </c>
      <c r="CF114" s="26">
        <v>-3.3</v>
      </c>
      <c r="CG114" s="26">
        <v>-1.125</v>
      </c>
      <c r="CH114" s="26">
        <v>-5.4749999999999996</v>
      </c>
      <c r="CI114" s="26">
        <v>-3.25</v>
      </c>
      <c r="CJ114" s="26">
        <v>-0.82499999999999996</v>
      </c>
    </row>
    <row r="115" spans="1:88" x14ac:dyDescent="0.3">
      <c r="A115" t="s">
        <v>220</v>
      </c>
      <c r="B115" s="26">
        <v>-9.375</v>
      </c>
      <c r="C115" s="26">
        <v>-6.4</v>
      </c>
      <c r="D115" s="26">
        <v>-4.3250000000000002</v>
      </c>
      <c r="E115" s="26">
        <v>-8</v>
      </c>
      <c r="F115" s="26">
        <v>-5.6</v>
      </c>
      <c r="G115" s="26">
        <v>-3.3</v>
      </c>
      <c r="H115" s="26">
        <v>-7.5</v>
      </c>
      <c r="I115" s="26">
        <v>-5.25</v>
      </c>
      <c r="J115" s="26">
        <v>-3</v>
      </c>
      <c r="K115" s="26">
        <v>-5.9749999999999996</v>
      </c>
      <c r="L115" s="26">
        <v>-4.25</v>
      </c>
      <c r="M115" s="26">
        <v>-1.75</v>
      </c>
      <c r="N115" s="26">
        <v>-5.9749999999999996</v>
      </c>
      <c r="O115" s="26">
        <v>-4.25</v>
      </c>
      <c r="P115" s="26">
        <v>-1.6</v>
      </c>
      <c r="Q115" s="26">
        <v>-6.85</v>
      </c>
      <c r="R115" s="26">
        <v>-4.8</v>
      </c>
      <c r="S115" s="26">
        <v>-2.5</v>
      </c>
      <c r="T115" s="26">
        <v>-6.75</v>
      </c>
      <c r="U115" s="26">
        <v>-4.7</v>
      </c>
      <c r="V115" s="26">
        <v>-2.4249999999999998</v>
      </c>
      <c r="W115" s="26">
        <v>-6.1749999999999998</v>
      </c>
      <c r="X115" s="26">
        <v>-4.3499999999999996</v>
      </c>
      <c r="Y115" s="26">
        <v>-1.825</v>
      </c>
      <c r="Z115" s="26">
        <v>-5.65</v>
      </c>
      <c r="AA115" s="26">
        <v>-3.8</v>
      </c>
      <c r="AB115" s="26">
        <v>-1.125</v>
      </c>
      <c r="AC115" s="26">
        <v>-5.8</v>
      </c>
      <c r="AD115" s="26">
        <v>-3.8</v>
      </c>
      <c r="AE115" s="26">
        <v>-1.125</v>
      </c>
      <c r="AF115" s="26">
        <v>-5.6749999999999998</v>
      </c>
      <c r="AG115" s="26">
        <v>-3.7</v>
      </c>
      <c r="AH115" s="26">
        <v>-0.95</v>
      </c>
      <c r="AI115" s="26">
        <v>-5.3</v>
      </c>
      <c r="AJ115" s="26">
        <v>-3.35</v>
      </c>
      <c r="AK115" s="26">
        <v>-0.67500000000000004</v>
      </c>
      <c r="AL115" s="26">
        <v>-5.3</v>
      </c>
      <c r="AM115" s="26">
        <v>-3.25</v>
      </c>
      <c r="AN115" s="26">
        <v>-0.57499999999999996</v>
      </c>
      <c r="AO115" s="26">
        <v>-5</v>
      </c>
      <c r="AP115" s="26">
        <v>-2.95</v>
      </c>
      <c r="AQ115" s="26">
        <v>-0.375</v>
      </c>
      <c r="AR115" s="26">
        <v>-4.9000000000000004</v>
      </c>
      <c r="AS115" s="26">
        <v>-2.5</v>
      </c>
      <c r="AT115" s="26">
        <v>0.3</v>
      </c>
      <c r="AU115" s="26">
        <v>-4.5999999999999996</v>
      </c>
      <c r="AV115" s="26">
        <v>-2.1</v>
      </c>
      <c r="AW115" s="26">
        <v>0.7</v>
      </c>
      <c r="AX115" s="26">
        <v>-4.7</v>
      </c>
      <c r="AY115" s="26">
        <v>-2.6</v>
      </c>
      <c r="AZ115" s="26">
        <v>-0.15</v>
      </c>
      <c r="BA115" s="26">
        <v>-4.7750000000000004</v>
      </c>
      <c r="BB115" s="26">
        <v>-2.5499999999999998</v>
      </c>
      <c r="BC115" s="26">
        <v>-0.125</v>
      </c>
      <c r="BD115" s="26">
        <v>-3.8</v>
      </c>
      <c r="BE115" s="26">
        <v>-1.2</v>
      </c>
      <c r="BF115" s="26">
        <v>1.1000000000000001</v>
      </c>
      <c r="BG115" s="26">
        <v>-4.5</v>
      </c>
      <c r="BH115" s="26">
        <v>-2.25</v>
      </c>
      <c r="BI115" s="26">
        <v>0.1</v>
      </c>
      <c r="BJ115" s="26">
        <v>-4</v>
      </c>
      <c r="BK115" s="26">
        <v>-2.15</v>
      </c>
      <c r="BL115" s="26">
        <v>0.4</v>
      </c>
      <c r="BM115" s="26">
        <v>-4.2</v>
      </c>
      <c r="BN115" s="26">
        <v>-2.1</v>
      </c>
      <c r="BO115" s="26">
        <v>0.25</v>
      </c>
      <c r="BP115" s="26">
        <v>-6.875</v>
      </c>
      <c r="BQ115" s="26">
        <v>-4.75</v>
      </c>
      <c r="BR115" s="26">
        <v>-2.625</v>
      </c>
      <c r="BS115" s="26">
        <v>-5.6</v>
      </c>
      <c r="BT115" s="26">
        <v>-3.75</v>
      </c>
      <c r="BU115" s="26">
        <v>-2</v>
      </c>
      <c r="BV115" s="26">
        <v>-5.7</v>
      </c>
      <c r="BW115" s="26">
        <v>-3.35</v>
      </c>
      <c r="BX115" s="26">
        <v>-1.6</v>
      </c>
      <c r="BY115" s="26">
        <v>-5.2</v>
      </c>
      <c r="BZ115" s="26">
        <v>-3</v>
      </c>
      <c r="CA115" s="26">
        <v>-1.0249999999999999</v>
      </c>
      <c r="CB115" s="26">
        <v>-4.5250000000000004</v>
      </c>
      <c r="CC115" s="26">
        <v>-2.95</v>
      </c>
      <c r="CD115" s="26">
        <v>-0.7</v>
      </c>
      <c r="CE115" s="26">
        <v>-4.6500000000000004</v>
      </c>
      <c r="CF115" s="26">
        <v>-2.9</v>
      </c>
      <c r="CG115" s="26">
        <v>-0.45</v>
      </c>
      <c r="CH115" s="26">
        <v>-4.375</v>
      </c>
      <c r="CI115" s="26">
        <v>-3.05</v>
      </c>
      <c r="CJ115" s="26">
        <v>-0.1</v>
      </c>
    </row>
    <row r="116" spans="1:88" x14ac:dyDescent="0.3">
      <c r="A116" t="s">
        <v>221</v>
      </c>
      <c r="B116" s="26">
        <v>-9.1999999999999993</v>
      </c>
      <c r="C116" s="26">
        <v>-7</v>
      </c>
      <c r="D116" s="26">
        <v>-4.4249999999999998</v>
      </c>
      <c r="E116" s="26">
        <v>-8.2249999999999996</v>
      </c>
      <c r="F116" s="26">
        <v>-6.05</v>
      </c>
      <c r="G116" s="26">
        <v>-3.2</v>
      </c>
      <c r="H116" s="26">
        <v>-7.55</v>
      </c>
      <c r="I116" s="26">
        <v>-5.7</v>
      </c>
      <c r="J116" s="26">
        <v>-2.8</v>
      </c>
      <c r="K116" s="26">
        <v>-6.2750000000000004</v>
      </c>
      <c r="L116" s="26">
        <v>-4.25</v>
      </c>
      <c r="M116" s="26">
        <v>-1.5249999999999999</v>
      </c>
      <c r="N116" s="26">
        <v>-6.0750000000000002</v>
      </c>
      <c r="O116" s="26">
        <v>-4.2</v>
      </c>
      <c r="P116" s="26">
        <v>-1.5249999999999999</v>
      </c>
      <c r="Q116" s="26">
        <v>-6.5</v>
      </c>
      <c r="R116" s="26">
        <v>-5.0999999999999996</v>
      </c>
      <c r="S116" s="26">
        <v>-2.1749999999999998</v>
      </c>
      <c r="T116" s="26">
        <v>-6.4749999999999996</v>
      </c>
      <c r="U116" s="26">
        <v>-5</v>
      </c>
      <c r="V116" s="26">
        <v>-2.1749999999999998</v>
      </c>
      <c r="W116" s="26">
        <v>-6.2750000000000004</v>
      </c>
      <c r="X116" s="26">
        <v>-4.45</v>
      </c>
      <c r="Y116" s="26">
        <v>-1.85</v>
      </c>
      <c r="Z116" s="26">
        <v>-5.7750000000000004</v>
      </c>
      <c r="AA116" s="26">
        <v>-3.75</v>
      </c>
      <c r="AB116" s="26">
        <v>-1.3</v>
      </c>
      <c r="AC116" s="26">
        <v>-6.2750000000000004</v>
      </c>
      <c r="AD116" s="26">
        <v>-3.5</v>
      </c>
      <c r="AE116" s="26">
        <v>-1.1499999999999999</v>
      </c>
      <c r="AF116" s="26">
        <v>-6.1</v>
      </c>
      <c r="AG116" s="26">
        <v>-3.45</v>
      </c>
      <c r="AH116" s="26">
        <v>-1.1000000000000001</v>
      </c>
      <c r="AI116" s="26">
        <v>-5.875</v>
      </c>
      <c r="AJ116" s="26">
        <v>-3.15</v>
      </c>
      <c r="AK116" s="26">
        <v>-0.82499999999999996</v>
      </c>
      <c r="AL116" s="26">
        <v>-5.85</v>
      </c>
      <c r="AM116" s="26">
        <v>-3.1</v>
      </c>
      <c r="AN116" s="26">
        <v>-0.82499999999999996</v>
      </c>
      <c r="AO116" s="26">
        <v>-5.5</v>
      </c>
      <c r="AP116" s="26">
        <v>-2.5499999999999998</v>
      </c>
      <c r="AQ116" s="26">
        <v>-0.75</v>
      </c>
      <c r="AR116" s="26">
        <v>-5.15</v>
      </c>
      <c r="AS116" s="26">
        <v>-2.25</v>
      </c>
      <c r="AT116" s="26">
        <v>-0.2</v>
      </c>
      <c r="AU116" s="26">
        <v>-4.6749999999999998</v>
      </c>
      <c r="AV116" s="26">
        <v>-1.75</v>
      </c>
      <c r="AW116" s="26">
        <v>7.4999999999999997E-2</v>
      </c>
      <c r="AX116" s="26">
        <v>-5.1749999999999998</v>
      </c>
      <c r="AY116" s="26">
        <v>-2.25</v>
      </c>
      <c r="AZ116" s="26">
        <v>-0.7</v>
      </c>
      <c r="BA116" s="26">
        <v>-5.1749999999999998</v>
      </c>
      <c r="BB116" s="26">
        <v>-2.25</v>
      </c>
      <c r="BC116" s="26">
        <v>-0.7</v>
      </c>
      <c r="BD116" s="26">
        <v>-4</v>
      </c>
      <c r="BE116" s="26">
        <v>-1.35</v>
      </c>
      <c r="BF116" s="26">
        <v>0.57499999999999996</v>
      </c>
      <c r="BG116" s="26">
        <v>-5.05</v>
      </c>
      <c r="BH116" s="26">
        <v>-2.0499999999999998</v>
      </c>
      <c r="BI116" s="26">
        <v>-0.42499999999999999</v>
      </c>
      <c r="BJ116" s="26">
        <v>-4.5999999999999996</v>
      </c>
      <c r="BK116" s="26">
        <v>-1.95</v>
      </c>
      <c r="BL116" s="26">
        <v>0.1</v>
      </c>
      <c r="BM116" s="26">
        <v>-4.6749999999999998</v>
      </c>
      <c r="BN116" s="26">
        <v>-1.95</v>
      </c>
      <c r="BO116" s="26">
        <v>-0.2</v>
      </c>
      <c r="BP116" s="26">
        <v>-6.85</v>
      </c>
      <c r="BQ116" s="26">
        <v>-4.4000000000000004</v>
      </c>
      <c r="BR116" s="26">
        <v>-2.5</v>
      </c>
      <c r="BS116" s="26">
        <v>-5.3</v>
      </c>
      <c r="BT116" s="26">
        <v>-3.35</v>
      </c>
      <c r="BU116" s="26">
        <v>-1.55</v>
      </c>
      <c r="BV116" s="26">
        <v>-4.9000000000000004</v>
      </c>
      <c r="BW116" s="26">
        <v>-3</v>
      </c>
      <c r="BX116" s="26">
        <v>-1.425</v>
      </c>
      <c r="BY116" s="26">
        <v>-4.75</v>
      </c>
      <c r="BZ116" s="26">
        <v>-2.85</v>
      </c>
      <c r="CA116" s="26">
        <v>-0.77500000000000002</v>
      </c>
      <c r="CB116" s="26">
        <v>-4.4249999999999998</v>
      </c>
      <c r="CC116" s="26">
        <v>-2.4500000000000002</v>
      </c>
      <c r="CD116" s="26">
        <v>-0.05</v>
      </c>
      <c r="CE116" s="26">
        <v>-4.95</v>
      </c>
      <c r="CF116" s="26">
        <v>-2.4500000000000002</v>
      </c>
      <c r="CG116" s="26">
        <v>-0.45</v>
      </c>
      <c r="CH116" s="26">
        <v>-4.5999999999999996</v>
      </c>
      <c r="CI116" s="26">
        <v>-2.5499999999999998</v>
      </c>
      <c r="CJ116" s="26">
        <v>-0.05</v>
      </c>
    </row>
    <row r="117" spans="1:88" x14ac:dyDescent="0.3">
      <c r="A117" t="s">
        <v>222</v>
      </c>
      <c r="B117" s="26">
        <v>-8.875</v>
      </c>
      <c r="C117" s="26">
        <v>-7.15</v>
      </c>
      <c r="D117" s="26">
        <v>-4.3250000000000002</v>
      </c>
      <c r="E117" s="26">
        <v>-7.875</v>
      </c>
      <c r="F117" s="26">
        <v>-5.6</v>
      </c>
      <c r="G117" s="26">
        <v>-3.15</v>
      </c>
      <c r="H117" s="26">
        <v>-7.4</v>
      </c>
      <c r="I117" s="26">
        <v>-5</v>
      </c>
      <c r="J117" s="26">
        <v>-2.75</v>
      </c>
      <c r="K117" s="26">
        <v>-6.2</v>
      </c>
      <c r="L117" s="26">
        <v>-3.7</v>
      </c>
      <c r="M117" s="26">
        <v>-1.6</v>
      </c>
      <c r="N117" s="26">
        <v>-5.95</v>
      </c>
      <c r="O117" s="26">
        <v>-3.55</v>
      </c>
      <c r="P117" s="26">
        <v>-1.5</v>
      </c>
      <c r="Q117" s="26">
        <v>-6.75</v>
      </c>
      <c r="R117" s="26">
        <v>-4.3499999999999996</v>
      </c>
      <c r="S117" s="26">
        <v>-2.0249999999999999</v>
      </c>
      <c r="T117" s="26">
        <v>-6.7249999999999996</v>
      </c>
      <c r="U117" s="26">
        <v>-4.25</v>
      </c>
      <c r="V117" s="26">
        <v>-2</v>
      </c>
      <c r="W117" s="26">
        <v>-6.2249999999999996</v>
      </c>
      <c r="X117" s="26">
        <v>-3.6</v>
      </c>
      <c r="Y117" s="26">
        <v>-1.45</v>
      </c>
      <c r="Z117" s="26">
        <v>-5.4249999999999998</v>
      </c>
      <c r="AA117" s="26">
        <v>-3.05</v>
      </c>
      <c r="AB117" s="26">
        <v>-1.2</v>
      </c>
      <c r="AC117" s="26">
        <v>-6.1</v>
      </c>
      <c r="AD117" s="26">
        <v>-3.35</v>
      </c>
      <c r="AE117" s="26">
        <v>-1.3</v>
      </c>
      <c r="AF117" s="26">
        <v>-5.875</v>
      </c>
      <c r="AG117" s="26">
        <v>-3.15</v>
      </c>
      <c r="AH117" s="26">
        <v>-1.2</v>
      </c>
      <c r="AI117" s="26">
        <v>-5.5750000000000002</v>
      </c>
      <c r="AJ117" s="26">
        <v>-2.95</v>
      </c>
      <c r="AK117" s="26">
        <v>-0.9</v>
      </c>
      <c r="AL117" s="26">
        <v>-5.5</v>
      </c>
      <c r="AM117" s="26">
        <v>-2.85</v>
      </c>
      <c r="AN117" s="26">
        <v>-0.8</v>
      </c>
      <c r="AO117" s="26">
        <v>-5.2</v>
      </c>
      <c r="AP117" s="26">
        <v>-2.4500000000000002</v>
      </c>
      <c r="AQ117" s="26">
        <v>-0.4</v>
      </c>
      <c r="AR117" s="26">
        <v>-4.8250000000000002</v>
      </c>
      <c r="AS117" s="26">
        <v>-2.2999999999999998</v>
      </c>
      <c r="AT117" s="26">
        <v>0</v>
      </c>
      <c r="AU117" s="26">
        <v>-4.3499999999999996</v>
      </c>
      <c r="AV117" s="26">
        <v>-1.7</v>
      </c>
      <c r="AW117" s="26">
        <v>0.4</v>
      </c>
      <c r="AX117" s="26">
        <v>-4.9249999999999998</v>
      </c>
      <c r="AY117" s="26">
        <v>-2</v>
      </c>
      <c r="AZ117" s="26">
        <v>-0.2</v>
      </c>
      <c r="BA117" s="26">
        <v>-4.8499999999999996</v>
      </c>
      <c r="BB117" s="26">
        <v>-2</v>
      </c>
      <c r="BC117" s="26">
        <v>-0.2</v>
      </c>
      <c r="BD117" s="26">
        <v>-3.0249999999999999</v>
      </c>
      <c r="BE117" s="26">
        <v>-0.9</v>
      </c>
      <c r="BF117" s="26">
        <v>0.92500000000000004</v>
      </c>
      <c r="BG117" s="26">
        <v>-4.375</v>
      </c>
      <c r="BH117" s="26">
        <v>-1.9</v>
      </c>
      <c r="BI117" s="26">
        <v>-0.1</v>
      </c>
      <c r="BJ117" s="26">
        <v>-3.8</v>
      </c>
      <c r="BK117" s="26">
        <v>-1.3</v>
      </c>
      <c r="BL117" s="26">
        <v>0.17499999999999999</v>
      </c>
      <c r="BM117" s="26">
        <v>-4.2</v>
      </c>
      <c r="BN117" s="26">
        <v>-1.5</v>
      </c>
      <c r="BO117" s="26">
        <v>0.25</v>
      </c>
      <c r="BP117" s="26">
        <v>-7.3</v>
      </c>
      <c r="BQ117" s="26">
        <v>-4.0999999999999996</v>
      </c>
      <c r="BR117" s="26">
        <v>-2.4249999999999998</v>
      </c>
      <c r="BS117" s="26">
        <v>-5.7</v>
      </c>
      <c r="BT117" s="26">
        <v>-2.75</v>
      </c>
      <c r="BU117" s="26">
        <v>-1.7</v>
      </c>
      <c r="BV117" s="26">
        <v>-5.125</v>
      </c>
      <c r="BW117" s="26">
        <v>-2.5</v>
      </c>
      <c r="BX117" s="26">
        <v>-1.2250000000000001</v>
      </c>
      <c r="BY117" s="26">
        <v>-4.5999999999999996</v>
      </c>
      <c r="BZ117" s="26">
        <v>-2.2999999999999998</v>
      </c>
      <c r="CA117" s="26">
        <v>-0.72499999999999998</v>
      </c>
      <c r="CB117" s="26">
        <v>-3.9</v>
      </c>
      <c r="CC117" s="26">
        <v>-2.15</v>
      </c>
      <c r="CD117" s="26">
        <v>-0.2</v>
      </c>
      <c r="CE117" s="26">
        <v>-4.375</v>
      </c>
      <c r="CF117" s="26">
        <v>-2</v>
      </c>
      <c r="CG117" s="26">
        <v>-0.22500000000000001</v>
      </c>
      <c r="CH117" s="26">
        <v>-4.05</v>
      </c>
      <c r="CI117" s="26">
        <v>-2.0499999999999998</v>
      </c>
      <c r="CJ117" s="26">
        <v>-0.2</v>
      </c>
    </row>
    <row r="118" spans="1:88" x14ac:dyDescent="0.3">
      <c r="A118" t="s">
        <v>223</v>
      </c>
      <c r="B118" s="26">
        <v>-8.7750000000000004</v>
      </c>
      <c r="C118" s="26">
        <v>-5.8</v>
      </c>
      <c r="D118" s="26">
        <v>-3.3</v>
      </c>
      <c r="E118" s="26">
        <v>-7.4749999999999996</v>
      </c>
      <c r="F118" s="26">
        <v>-4.55</v>
      </c>
      <c r="G118" s="26">
        <v>-2.5</v>
      </c>
      <c r="H118" s="26">
        <v>-6.7750000000000004</v>
      </c>
      <c r="I118" s="26">
        <v>-3.95</v>
      </c>
      <c r="J118" s="26">
        <v>-2.1</v>
      </c>
      <c r="K118" s="26">
        <v>-5.625</v>
      </c>
      <c r="L118" s="26">
        <v>-3.15</v>
      </c>
      <c r="M118" s="26">
        <v>-0.77500000000000002</v>
      </c>
      <c r="N118" s="26">
        <v>-5.15</v>
      </c>
      <c r="O118" s="26">
        <v>-2.9</v>
      </c>
      <c r="P118" s="26">
        <v>-0.42499999999999999</v>
      </c>
      <c r="Q118" s="26">
        <v>-5.875</v>
      </c>
      <c r="R118" s="26">
        <v>-3.45</v>
      </c>
      <c r="S118" s="26">
        <v>-1.2749999999999999</v>
      </c>
      <c r="T118" s="26">
        <v>-5.7750000000000004</v>
      </c>
      <c r="U118" s="26">
        <v>-3.4</v>
      </c>
      <c r="V118" s="26">
        <v>-1.175</v>
      </c>
      <c r="W118" s="26">
        <v>-4.9749999999999996</v>
      </c>
      <c r="X118" s="26">
        <v>-2.9</v>
      </c>
      <c r="Y118" s="26">
        <v>-0.75</v>
      </c>
      <c r="Z118" s="26">
        <v>-4.2750000000000004</v>
      </c>
      <c r="AA118" s="26">
        <v>-2.6</v>
      </c>
      <c r="AB118" s="26">
        <v>-0.3</v>
      </c>
      <c r="AC118" s="26">
        <v>-5.0999999999999996</v>
      </c>
      <c r="AD118" s="26">
        <v>-2.85</v>
      </c>
      <c r="AE118" s="26">
        <v>-0.65</v>
      </c>
      <c r="AF118" s="26">
        <v>-4.9749999999999996</v>
      </c>
      <c r="AG118" s="26">
        <v>-2.85</v>
      </c>
      <c r="AH118" s="26">
        <v>-0.52500000000000002</v>
      </c>
      <c r="AI118" s="26">
        <v>-4.9249999999999998</v>
      </c>
      <c r="AJ118" s="26">
        <v>-2.5499999999999998</v>
      </c>
      <c r="AK118" s="26">
        <v>-0.25</v>
      </c>
      <c r="AL118" s="26">
        <v>-4.9000000000000004</v>
      </c>
      <c r="AM118" s="26">
        <v>-2.5</v>
      </c>
      <c r="AN118" s="26">
        <v>-0.17499999999999999</v>
      </c>
      <c r="AO118" s="26">
        <v>-4.6500000000000004</v>
      </c>
      <c r="AP118" s="26">
        <v>-2.25</v>
      </c>
      <c r="AQ118" s="26">
        <v>0.3</v>
      </c>
      <c r="AR118" s="26">
        <v>-4.3499999999999996</v>
      </c>
      <c r="AS118" s="26">
        <v>-2.25</v>
      </c>
      <c r="AT118" s="26">
        <v>0.2</v>
      </c>
      <c r="AU118" s="26">
        <v>-3.95</v>
      </c>
      <c r="AV118" s="26">
        <v>-1.95</v>
      </c>
      <c r="AW118" s="26">
        <v>0.7</v>
      </c>
      <c r="AX118" s="26">
        <v>-4.375</v>
      </c>
      <c r="AY118" s="26">
        <v>-2.1</v>
      </c>
      <c r="AZ118" s="26">
        <v>0.57499999999999996</v>
      </c>
      <c r="BA118" s="26">
        <v>-4.375</v>
      </c>
      <c r="BB118" s="26">
        <v>-2.0499999999999998</v>
      </c>
      <c r="BC118" s="26">
        <v>0.57499999999999996</v>
      </c>
      <c r="BD118" s="26">
        <v>-3.4750000000000001</v>
      </c>
      <c r="BE118" s="26">
        <v>-0.8</v>
      </c>
      <c r="BF118" s="26">
        <v>1.9750000000000001</v>
      </c>
      <c r="BG118" s="26">
        <v>-4.1500000000000004</v>
      </c>
      <c r="BH118" s="26">
        <v>-1.8</v>
      </c>
      <c r="BI118" s="26">
        <v>0.65</v>
      </c>
      <c r="BJ118" s="26">
        <v>-3.7749999999999999</v>
      </c>
      <c r="BK118" s="26">
        <v>-1.35</v>
      </c>
      <c r="BL118" s="26">
        <v>0.97499999999999998</v>
      </c>
      <c r="BM118" s="26">
        <v>-3.9249999999999998</v>
      </c>
      <c r="BN118" s="26">
        <v>-1.45</v>
      </c>
      <c r="BO118" s="26">
        <v>0.92500000000000004</v>
      </c>
      <c r="BP118" s="26">
        <v>-6.1</v>
      </c>
      <c r="BQ118" s="26">
        <v>-3.8</v>
      </c>
      <c r="BR118" s="26">
        <v>-1.85</v>
      </c>
      <c r="BS118" s="26">
        <v>-4.8250000000000002</v>
      </c>
      <c r="BT118" s="26">
        <v>-2.75</v>
      </c>
      <c r="BU118" s="26">
        <v>-0.82499999999999996</v>
      </c>
      <c r="BV118" s="26">
        <v>-4.4249999999999998</v>
      </c>
      <c r="BW118" s="26">
        <v>-2.25</v>
      </c>
      <c r="BX118" s="26">
        <v>-0.5</v>
      </c>
      <c r="BY118" s="26">
        <v>-3.7</v>
      </c>
      <c r="BZ118" s="26">
        <v>-1.8</v>
      </c>
      <c r="CA118" s="26">
        <v>-0.22500000000000001</v>
      </c>
      <c r="CB118" s="26">
        <v>-3.5</v>
      </c>
      <c r="CC118" s="26">
        <v>-1.2</v>
      </c>
      <c r="CD118" s="26">
        <v>0</v>
      </c>
      <c r="CE118" s="26">
        <v>-3.6</v>
      </c>
      <c r="CF118" s="26">
        <v>-1.75</v>
      </c>
      <c r="CG118" s="26">
        <v>0.15</v>
      </c>
      <c r="CH118" s="26">
        <v>-3.4750000000000001</v>
      </c>
      <c r="CI118" s="26">
        <v>-1.4</v>
      </c>
      <c r="CJ118" s="26">
        <v>0.375</v>
      </c>
    </row>
    <row r="119" spans="1:88" x14ac:dyDescent="0.3">
      <c r="A119" t="s">
        <v>224</v>
      </c>
      <c r="B119" s="26">
        <v>-8.4749999999999996</v>
      </c>
      <c r="C119" s="26">
        <v>-6.2</v>
      </c>
      <c r="D119" s="26">
        <v>-3.4</v>
      </c>
      <c r="E119" s="26">
        <v>-7.5</v>
      </c>
      <c r="F119" s="26">
        <v>-5.15</v>
      </c>
      <c r="G119" s="26">
        <v>-2.5249999999999999</v>
      </c>
      <c r="H119" s="26">
        <v>-7.0750000000000002</v>
      </c>
      <c r="I119" s="26">
        <v>-4.7</v>
      </c>
      <c r="J119" s="26">
        <v>-2.2000000000000002</v>
      </c>
      <c r="K119" s="26">
        <v>-6.1</v>
      </c>
      <c r="L119" s="26">
        <v>-3.1</v>
      </c>
      <c r="M119" s="26">
        <v>-1.05</v>
      </c>
      <c r="N119" s="26">
        <v>-5.875</v>
      </c>
      <c r="O119" s="26">
        <v>-3</v>
      </c>
      <c r="P119" s="26">
        <v>-0.9</v>
      </c>
      <c r="Q119" s="26">
        <v>-6.4749999999999996</v>
      </c>
      <c r="R119" s="26">
        <v>-3.95</v>
      </c>
      <c r="S119" s="26">
        <v>-1.5249999999999999</v>
      </c>
      <c r="T119" s="26">
        <v>-6.4749999999999996</v>
      </c>
      <c r="U119" s="26">
        <v>-3.85</v>
      </c>
      <c r="V119" s="26">
        <v>-1.5</v>
      </c>
      <c r="W119" s="26">
        <v>-5.7</v>
      </c>
      <c r="X119" s="26">
        <v>-3</v>
      </c>
      <c r="Y119" s="26">
        <v>-0.92500000000000004</v>
      </c>
      <c r="Z119" s="26">
        <v>-4.8250000000000002</v>
      </c>
      <c r="AA119" s="26">
        <v>-2.5</v>
      </c>
      <c r="AB119" s="26">
        <v>-0.32500000000000001</v>
      </c>
      <c r="AC119" s="26">
        <v>-5.5250000000000004</v>
      </c>
      <c r="AD119" s="26">
        <v>-2.5</v>
      </c>
      <c r="AE119" s="26">
        <v>-0.72499999999999998</v>
      </c>
      <c r="AF119" s="26">
        <v>-5.45</v>
      </c>
      <c r="AG119" s="26">
        <v>-2.4</v>
      </c>
      <c r="AH119" s="26">
        <v>-0.6</v>
      </c>
      <c r="AI119" s="26">
        <v>-5.05</v>
      </c>
      <c r="AJ119" s="26">
        <v>-2.2000000000000002</v>
      </c>
      <c r="AK119" s="26">
        <v>-0.32500000000000001</v>
      </c>
      <c r="AL119" s="26">
        <v>-5.0250000000000004</v>
      </c>
      <c r="AM119" s="26">
        <v>-2.15</v>
      </c>
      <c r="AN119" s="26">
        <v>-0.3</v>
      </c>
      <c r="AO119" s="26">
        <v>-4.875</v>
      </c>
      <c r="AP119" s="26">
        <v>-1.95</v>
      </c>
      <c r="AQ119" s="26">
        <v>0.125</v>
      </c>
      <c r="AR119" s="26">
        <v>-4.625</v>
      </c>
      <c r="AS119" s="26">
        <v>-1.45</v>
      </c>
      <c r="AT119" s="26">
        <v>0.27500000000000002</v>
      </c>
      <c r="AU119" s="26">
        <v>-3.95</v>
      </c>
      <c r="AV119" s="26">
        <v>-1.25</v>
      </c>
      <c r="AW119" s="26">
        <v>0.67500000000000004</v>
      </c>
      <c r="AX119" s="26">
        <v>-4.4749999999999996</v>
      </c>
      <c r="AY119" s="26">
        <v>-1.55</v>
      </c>
      <c r="AZ119" s="26">
        <v>0.47499999999999998</v>
      </c>
      <c r="BA119" s="26">
        <v>-4.4749999999999996</v>
      </c>
      <c r="BB119" s="26">
        <v>-1.5</v>
      </c>
      <c r="BC119" s="26">
        <v>0.5</v>
      </c>
      <c r="BD119" s="26">
        <v>-2.875</v>
      </c>
      <c r="BE119" s="26">
        <v>-0.6</v>
      </c>
      <c r="BF119" s="26">
        <v>1.6</v>
      </c>
      <c r="BG119" s="26">
        <v>-4.1749999999999998</v>
      </c>
      <c r="BH119" s="26">
        <v>-1.35</v>
      </c>
      <c r="BI119" s="26">
        <v>0.75</v>
      </c>
      <c r="BJ119" s="26">
        <v>-3.7</v>
      </c>
      <c r="BK119" s="26">
        <v>-1.2</v>
      </c>
      <c r="BL119" s="26">
        <v>1.4</v>
      </c>
      <c r="BM119" s="26">
        <v>-4.05</v>
      </c>
      <c r="BN119" s="26">
        <v>-1.3</v>
      </c>
      <c r="BO119" s="26">
        <v>1.175</v>
      </c>
      <c r="BP119" s="26">
        <v>-6.6</v>
      </c>
      <c r="BQ119" s="26">
        <v>-4.2</v>
      </c>
      <c r="BR119" s="26">
        <v>-1.5249999999999999</v>
      </c>
      <c r="BS119" s="26">
        <v>-5.625</v>
      </c>
      <c r="BT119" s="26">
        <v>-2.8</v>
      </c>
      <c r="BU119" s="26">
        <v>-0.8</v>
      </c>
      <c r="BV119" s="26">
        <v>-5.15</v>
      </c>
      <c r="BW119" s="26">
        <v>-2.35</v>
      </c>
      <c r="BX119" s="26">
        <v>-0.35</v>
      </c>
      <c r="BY119" s="26">
        <v>-4.4749999999999996</v>
      </c>
      <c r="BZ119" s="26">
        <v>-1.7</v>
      </c>
      <c r="CA119" s="26">
        <v>7.4999999999999997E-2</v>
      </c>
      <c r="CB119" s="26">
        <v>-3.8</v>
      </c>
      <c r="CC119" s="26">
        <v>-1.2</v>
      </c>
      <c r="CD119" s="26">
        <v>0.47499999999999998</v>
      </c>
      <c r="CE119" s="26">
        <v>-4.0250000000000004</v>
      </c>
      <c r="CF119" s="26">
        <v>-1.7</v>
      </c>
      <c r="CG119" s="26">
        <v>0.67500000000000004</v>
      </c>
      <c r="CH119" s="26">
        <v>-4</v>
      </c>
      <c r="CI119" s="26">
        <v>-1.3</v>
      </c>
      <c r="CJ119" s="26">
        <v>0.77500000000000002</v>
      </c>
    </row>
    <row r="120" spans="1:88" x14ac:dyDescent="0.3">
      <c r="A120" t="s">
        <v>94</v>
      </c>
      <c r="B120" s="26">
        <v>-7.6749999999999998</v>
      </c>
      <c r="C120" s="26">
        <v>-5.7</v>
      </c>
      <c r="D120" s="26">
        <v>-4.125</v>
      </c>
      <c r="E120" s="26">
        <v>-6.4</v>
      </c>
      <c r="F120" s="26">
        <v>-4.75</v>
      </c>
      <c r="G120" s="26">
        <v>-2.7749999999999999</v>
      </c>
      <c r="H120" s="26">
        <v>-5.95</v>
      </c>
      <c r="I120" s="26">
        <v>-4.25</v>
      </c>
      <c r="J120" s="26">
        <v>-2.4500000000000002</v>
      </c>
      <c r="K120" s="26">
        <v>-4.2750000000000004</v>
      </c>
      <c r="L120" s="26">
        <v>-2.9</v>
      </c>
      <c r="M120" s="26">
        <v>-1.375</v>
      </c>
      <c r="N120" s="26">
        <v>-4.0750000000000002</v>
      </c>
      <c r="O120" s="26">
        <v>-2.65</v>
      </c>
      <c r="P120" s="26">
        <v>-1.125</v>
      </c>
      <c r="Q120" s="26">
        <v>-5.2</v>
      </c>
      <c r="R120" s="26">
        <v>-3.5</v>
      </c>
      <c r="S120" s="26">
        <v>-2.1</v>
      </c>
      <c r="T120" s="26">
        <v>-5.0999999999999996</v>
      </c>
      <c r="U120" s="26">
        <v>-3.45</v>
      </c>
      <c r="V120" s="26">
        <v>-2.0249999999999999</v>
      </c>
      <c r="W120" s="26">
        <v>-4.5999999999999996</v>
      </c>
      <c r="X120" s="26">
        <v>-3</v>
      </c>
      <c r="Y120" s="26">
        <v>-1.125</v>
      </c>
      <c r="Z120" s="26">
        <v>-3.9</v>
      </c>
      <c r="AA120" s="26">
        <v>-2.4500000000000002</v>
      </c>
      <c r="AB120" s="26">
        <v>-0.52500000000000002</v>
      </c>
      <c r="AC120" s="26">
        <v>-4</v>
      </c>
      <c r="AD120" s="26">
        <v>-2.15</v>
      </c>
      <c r="AE120" s="26">
        <v>-0.9</v>
      </c>
      <c r="AF120" s="26">
        <v>-3.9</v>
      </c>
      <c r="AG120" s="26">
        <v>-2</v>
      </c>
      <c r="AH120" s="26">
        <v>-0.75</v>
      </c>
      <c r="AI120" s="26">
        <v>-3.6749999999999998</v>
      </c>
      <c r="AJ120" s="26">
        <v>-1.8</v>
      </c>
      <c r="AK120" s="26">
        <v>-0.42499999999999999</v>
      </c>
      <c r="AL120" s="26">
        <v>-3.6</v>
      </c>
      <c r="AM120" s="26">
        <v>-1.8</v>
      </c>
      <c r="AN120" s="26">
        <v>-0.4</v>
      </c>
      <c r="AO120" s="26">
        <v>-3.4249999999999998</v>
      </c>
      <c r="AP120" s="26">
        <v>-1.45</v>
      </c>
      <c r="AQ120" s="26">
        <v>0.15</v>
      </c>
      <c r="AR120" s="26">
        <v>-3.3</v>
      </c>
      <c r="AS120" s="26">
        <v>-1.4</v>
      </c>
      <c r="AT120" s="26">
        <v>0.75</v>
      </c>
      <c r="AU120" s="26">
        <v>-2.9750000000000001</v>
      </c>
      <c r="AV120" s="26">
        <v>-0.9</v>
      </c>
      <c r="AW120" s="26">
        <v>1.175</v>
      </c>
      <c r="AX120" s="26">
        <v>-3.25</v>
      </c>
      <c r="AY120" s="26">
        <v>-1.3</v>
      </c>
      <c r="AZ120" s="26">
        <v>0.57499999999999996</v>
      </c>
      <c r="BA120" s="26">
        <v>-3.25</v>
      </c>
      <c r="BB120" s="26">
        <v>-1.3</v>
      </c>
      <c r="BC120" s="26">
        <v>0.6</v>
      </c>
      <c r="BD120" s="26">
        <v>-1.875</v>
      </c>
      <c r="BE120" s="26">
        <v>-0.4</v>
      </c>
      <c r="BF120" s="26">
        <v>2</v>
      </c>
      <c r="BG120" s="26">
        <v>-3.0249999999999999</v>
      </c>
      <c r="BH120" s="26">
        <v>-1.2</v>
      </c>
      <c r="BI120" s="26">
        <v>1</v>
      </c>
      <c r="BJ120" s="26">
        <v>-2.65</v>
      </c>
      <c r="BK120" s="26">
        <v>-0.75</v>
      </c>
      <c r="BL120" s="26">
        <v>1.075</v>
      </c>
      <c r="BM120" s="26">
        <v>-2.5750000000000002</v>
      </c>
      <c r="BN120" s="26">
        <v>-0.9</v>
      </c>
      <c r="BO120" s="26">
        <v>1.0249999999999999</v>
      </c>
      <c r="BP120" s="26">
        <v>-5.5</v>
      </c>
      <c r="BQ120" s="26">
        <v>-3.7</v>
      </c>
      <c r="BR120" s="26">
        <v>-2.2250000000000001</v>
      </c>
      <c r="BS120" s="26">
        <v>-4.2750000000000004</v>
      </c>
      <c r="BT120" s="26">
        <v>-3.05</v>
      </c>
      <c r="BU120" s="26">
        <v>-0.8</v>
      </c>
      <c r="BV120" s="26">
        <v>-3.875</v>
      </c>
      <c r="BW120" s="26">
        <v>-2.75</v>
      </c>
      <c r="BX120" s="26">
        <v>-0.22500000000000001</v>
      </c>
      <c r="BY120" s="26">
        <v>-3.6</v>
      </c>
      <c r="BZ120" s="26">
        <v>-2.2000000000000002</v>
      </c>
      <c r="CA120" s="26">
        <v>0.375</v>
      </c>
      <c r="CB120" s="26">
        <v>-3.4750000000000001</v>
      </c>
      <c r="CC120" s="26">
        <v>-1.45</v>
      </c>
      <c r="CD120" s="26">
        <v>0.97499999999999998</v>
      </c>
      <c r="CE120" s="26">
        <v>-3.25</v>
      </c>
      <c r="CF120" s="26">
        <v>-1.35</v>
      </c>
      <c r="CG120" s="26">
        <v>0.1</v>
      </c>
      <c r="CH120" s="26">
        <v>-3.1</v>
      </c>
      <c r="CI120" s="26">
        <v>-1.35</v>
      </c>
      <c r="CJ120" s="26">
        <v>0.57499999999999996</v>
      </c>
    </row>
    <row r="121" spans="1:88" x14ac:dyDescent="0.3">
      <c r="A121" t="s">
        <v>225</v>
      </c>
      <c r="B121" s="26">
        <v>-8.1999999999999993</v>
      </c>
      <c r="C121" s="26">
        <v>-5.45</v>
      </c>
      <c r="D121" s="26">
        <v>-4.2</v>
      </c>
      <c r="E121" s="26">
        <v>-6.95</v>
      </c>
      <c r="F121" s="26">
        <v>-4.55</v>
      </c>
      <c r="G121" s="26">
        <v>-3</v>
      </c>
      <c r="H121" s="26">
        <v>-6.375</v>
      </c>
      <c r="I121" s="26">
        <v>-4.0999999999999996</v>
      </c>
      <c r="J121" s="26">
        <v>-2.5249999999999999</v>
      </c>
      <c r="K121" s="26">
        <v>-5</v>
      </c>
      <c r="L121" s="26">
        <v>-2.9</v>
      </c>
      <c r="M121" s="26">
        <v>-1.1000000000000001</v>
      </c>
      <c r="N121" s="26">
        <v>-4.8499999999999996</v>
      </c>
      <c r="O121" s="26">
        <v>-2.75</v>
      </c>
      <c r="P121" s="26">
        <v>-0.92500000000000004</v>
      </c>
      <c r="Q121" s="26">
        <v>-5.5750000000000002</v>
      </c>
      <c r="R121" s="26">
        <v>-3.6</v>
      </c>
      <c r="S121" s="26">
        <v>-1.8</v>
      </c>
      <c r="T121" s="26">
        <v>-5.5</v>
      </c>
      <c r="U121" s="26">
        <v>-3.55</v>
      </c>
      <c r="V121" s="26">
        <v>-1.7</v>
      </c>
      <c r="W121" s="26">
        <v>-5.05</v>
      </c>
      <c r="X121" s="26">
        <v>-2.8</v>
      </c>
      <c r="Y121" s="26">
        <v>-0.82499999999999996</v>
      </c>
      <c r="Z121" s="26">
        <v>-4.375</v>
      </c>
      <c r="AA121" s="26">
        <v>-2.25</v>
      </c>
      <c r="AB121" s="26">
        <v>0</v>
      </c>
      <c r="AC121" s="26">
        <v>-5.0750000000000002</v>
      </c>
      <c r="AD121" s="26">
        <v>-2.0499999999999998</v>
      </c>
      <c r="AE121" s="26">
        <v>0</v>
      </c>
      <c r="AF121" s="26">
        <v>-4.9749999999999996</v>
      </c>
      <c r="AG121" s="26">
        <v>-1.95</v>
      </c>
      <c r="AH121" s="26">
        <v>0.1</v>
      </c>
      <c r="AI121" s="26">
        <v>-4.5750000000000002</v>
      </c>
      <c r="AJ121" s="26">
        <v>-1.7</v>
      </c>
      <c r="AK121" s="26">
        <v>0.45</v>
      </c>
      <c r="AL121" s="26">
        <v>-4.55</v>
      </c>
      <c r="AM121" s="26">
        <v>-1.6</v>
      </c>
      <c r="AN121" s="26">
        <v>0.45</v>
      </c>
      <c r="AO121" s="26">
        <v>-4.3499999999999996</v>
      </c>
      <c r="AP121" s="26">
        <v>-1.3</v>
      </c>
      <c r="AQ121" s="26">
        <v>0.625</v>
      </c>
      <c r="AR121" s="26">
        <v>-3.6</v>
      </c>
      <c r="AS121" s="26">
        <v>-1.25</v>
      </c>
      <c r="AT121" s="26">
        <v>0.8</v>
      </c>
      <c r="AU121" s="26">
        <v>-3.35</v>
      </c>
      <c r="AV121" s="26">
        <v>-0.85</v>
      </c>
      <c r="AW121" s="26">
        <v>1.1499999999999999</v>
      </c>
      <c r="AX121" s="26">
        <v>-4.0999999999999996</v>
      </c>
      <c r="AY121" s="26">
        <v>-0.95</v>
      </c>
      <c r="AZ121" s="26">
        <v>0.85</v>
      </c>
      <c r="BA121" s="26">
        <v>-4.0999999999999996</v>
      </c>
      <c r="BB121" s="26">
        <v>-0.9</v>
      </c>
      <c r="BC121" s="26">
        <v>0.85</v>
      </c>
      <c r="BD121" s="26">
        <v>-2.7749999999999999</v>
      </c>
      <c r="BE121" s="26">
        <v>0.15</v>
      </c>
      <c r="BF121" s="26">
        <v>1.9750000000000001</v>
      </c>
      <c r="BG121" s="26">
        <v>-3.8</v>
      </c>
      <c r="BH121" s="26">
        <v>-0.8</v>
      </c>
      <c r="BI121" s="26">
        <v>0.9</v>
      </c>
      <c r="BJ121" s="26">
        <v>-3.3250000000000002</v>
      </c>
      <c r="BK121" s="26">
        <v>-0.4</v>
      </c>
      <c r="BL121" s="26">
        <v>1.7</v>
      </c>
      <c r="BM121" s="26">
        <v>-3.3250000000000002</v>
      </c>
      <c r="BN121" s="26">
        <v>-0.5</v>
      </c>
      <c r="BO121" s="26">
        <v>1.3</v>
      </c>
      <c r="BP121" s="26">
        <v>-5.75</v>
      </c>
      <c r="BQ121" s="26">
        <v>-3.65</v>
      </c>
      <c r="BR121" s="26">
        <v>-2.1</v>
      </c>
      <c r="BS121" s="26">
        <v>-4.75</v>
      </c>
      <c r="BT121" s="26">
        <v>-2.7</v>
      </c>
      <c r="BU121" s="26">
        <v>-0.6</v>
      </c>
      <c r="BV121" s="26">
        <v>-4.4000000000000004</v>
      </c>
      <c r="BW121" s="26">
        <v>-2.2999999999999998</v>
      </c>
      <c r="BX121" s="26">
        <v>-0.1</v>
      </c>
      <c r="BY121" s="26">
        <v>-3.85</v>
      </c>
      <c r="BZ121" s="26">
        <v>-1.7</v>
      </c>
      <c r="CA121" s="26">
        <v>0.65</v>
      </c>
      <c r="CB121" s="26">
        <v>-3.8</v>
      </c>
      <c r="CC121" s="26">
        <v>-0.9</v>
      </c>
      <c r="CD121" s="26">
        <v>1.3</v>
      </c>
      <c r="CE121" s="26">
        <v>-3.6749999999999998</v>
      </c>
      <c r="CF121" s="26">
        <v>-1.25</v>
      </c>
      <c r="CG121" s="26">
        <v>0.8</v>
      </c>
      <c r="CH121" s="26">
        <v>-3.7</v>
      </c>
      <c r="CI121" s="26">
        <v>-0.7</v>
      </c>
      <c r="CJ121" s="26">
        <v>1.2749999999999999</v>
      </c>
    </row>
    <row r="122" spans="1:88" x14ac:dyDescent="0.3">
      <c r="A122" t="s">
        <v>226</v>
      </c>
      <c r="B122" s="26">
        <v>-8.3249999999999993</v>
      </c>
      <c r="C122" s="26">
        <v>-5.6</v>
      </c>
      <c r="D122" s="26">
        <v>-3.5249999999999999</v>
      </c>
      <c r="E122" s="26">
        <v>-6.7750000000000004</v>
      </c>
      <c r="F122" s="26">
        <v>-4.6500000000000004</v>
      </c>
      <c r="G122" s="26">
        <v>-2.5249999999999999</v>
      </c>
      <c r="H122" s="26">
        <v>-6.3250000000000002</v>
      </c>
      <c r="I122" s="26">
        <v>-4.1500000000000004</v>
      </c>
      <c r="J122" s="26">
        <v>-1.925</v>
      </c>
      <c r="K122" s="26">
        <v>-5.5250000000000004</v>
      </c>
      <c r="L122" s="26">
        <v>-2.7</v>
      </c>
      <c r="M122" s="26">
        <v>-1.1000000000000001</v>
      </c>
      <c r="N122" s="26">
        <v>-5.0999999999999996</v>
      </c>
      <c r="O122" s="26">
        <v>-2.5</v>
      </c>
      <c r="P122" s="26">
        <v>-0.75</v>
      </c>
      <c r="Q122" s="26">
        <v>-5.7249999999999996</v>
      </c>
      <c r="R122" s="26">
        <v>-3.45</v>
      </c>
      <c r="S122" s="26">
        <v>-1.325</v>
      </c>
      <c r="T122" s="26">
        <v>-5.625</v>
      </c>
      <c r="U122" s="26">
        <v>-3.4</v>
      </c>
      <c r="V122" s="26">
        <v>-1.3</v>
      </c>
      <c r="W122" s="26">
        <v>-4.875</v>
      </c>
      <c r="X122" s="26">
        <v>-2.65</v>
      </c>
      <c r="Y122" s="26">
        <v>-0.7</v>
      </c>
      <c r="Z122" s="26">
        <v>-4.4749999999999996</v>
      </c>
      <c r="AA122" s="26">
        <v>-2.0499999999999998</v>
      </c>
      <c r="AB122" s="26">
        <v>-0.4</v>
      </c>
      <c r="AC122" s="26">
        <v>-5.7249999999999996</v>
      </c>
      <c r="AD122" s="26">
        <v>-2.6</v>
      </c>
      <c r="AE122" s="26">
        <v>-0.5</v>
      </c>
      <c r="AF122" s="26">
        <v>-5.6</v>
      </c>
      <c r="AG122" s="26">
        <v>-2.5</v>
      </c>
      <c r="AH122" s="26">
        <v>-0.5</v>
      </c>
      <c r="AI122" s="26">
        <v>-5.3</v>
      </c>
      <c r="AJ122" s="26">
        <v>-2.25</v>
      </c>
      <c r="AK122" s="26">
        <v>-0.22500000000000001</v>
      </c>
      <c r="AL122" s="26">
        <v>-5.2249999999999996</v>
      </c>
      <c r="AM122" s="26">
        <v>-2.15</v>
      </c>
      <c r="AN122" s="26">
        <v>-0.15</v>
      </c>
      <c r="AO122" s="26">
        <v>-4.8250000000000002</v>
      </c>
      <c r="AP122" s="26">
        <v>-1.8</v>
      </c>
      <c r="AQ122" s="26">
        <v>0.42499999999999999</v>
      </c>
      <c r="AR122" s="26">
        <v>-4.75</v>
      </c>
      <c r="AS122" s="26">
        <v>-1.4</v>
      </c>
      <c r="AT122" s="26">
        <v>0.45</v>
      </c>
      <c r="AU122" s="26">
        <v>-4.2249999999999996</v>
      </c>
      <c r="AV122" s="26">
        <v>-1</v>
      </c>
      <c r="AW122" s="26">
        <v>1.0249999999999999</v>
      </c>
      <c r="AX122" s="26">
        <v>-4.55</v>
      </c>
      <c r="AY122" s="26">
        <v>-1.45</v>
      </c>
      <c r="AZ122" s="26">
        <v>0.67500000000000004</v>
      </c>
      <c r="BA122" s="26">
        <v>-4.4749999999999996</v>
      </c>
      <c r="BB122" s="26">
        <v>-1.45</v>
      </c>
      <c r="BC122" s="26">
        <v>0.67500000000000004</v>
      </c>
      <c r="BD122" s="26">
        <v>-3.0249999999999999</v>
      </c>
      <c r="BE122" s="26">
        <v>-0.4</v>
      </c>
      <c r="BF122" s="26">
        <v>1.7749999999999999</v>
      </c>
      <c r="BG122" s="26">
        <v>-4.2</v>
      </c>
      <c r="BH122" s="26">
        <v>-1.25</v>
      </c>
      <c r="BI122" s="26">
        <v>0.875</v>
      </c>
      <c r="BJ122" s="26">
        <v>-3.3</v>
      </c>
      <c r="BK122" s="26">
        <v>-0.65</v>
      </c>
      <c r="BL122" s="26">
        <v>1.575</v>
      </c>
      <c r="BM122" s="26">
        <v>-3.65</v>
      </c>
      <c r="BN122" s="26">
        <v>-0.9</v>
      </c>
      <c r="BO122" s="26">
        <v>1.2749999999999999</v>
      </c>
      <c r="BP122" s="26">
        <v>-5.6</v>
      </c>
      <c r="BQ122" s="26">
        <v>-3.65</v>
      </c>
      <c r="BR122" s="26">
        <v>-1.2749999999999999</v>
      </c>
      <c r="BS122" s="26">
        <v>-4.6500000000000004</v>
      </c>
      <c r="BT122" s="26">
        <v>-2.5</v>
      </c>
      <c r="BU122" s="26">
        <v>-0.42499999999999999</v>
      </c>
      <c r="BV122" s="26">
        <v>-4.0750000000000002</v>
      </c>
      <c r="BW122" s="26">
        <v>-2</v>
      </c>
      <c r="BX122" s="26">
        <v>-0.22500000000000001</v>
      </c>
      <c r="BY122" s="26">
        <v>-3.4750000000000001</v>
      </c>
      <c r="BZ122" s="26">
        <v>-1.3</v>
      </c>
      <c r="CA122" s="26">
        <v>0.47499999999999998</v>
      </c>
      <c r="CB122" s="26">
        <v>-2.9750000000000001</v>
      </c>
      <c r="CC122" s="26">
        <v>-0.75</v>
      </c>
      <c r="CD122" s="26">
        <v>0.8</v>
      </c>
      <c r="CE122" s="26">
        <v>-3.375</v>
      </c>
      <c r="CF122" s="26">
        <v>-1.3</v>
      </c>
      <c r="CG122" s="26">
        <v>0.75</v>
      </c>
      <c r="CH122" s="26">
        <v>-3.2749999999999999</v>
      </c>
      <c r="CI122" s="26">
        <v>-1.05</v>
      </c>
      <c r="CJ122" s="26">
        <v>0.77500000000000002</v>
      </c>
    </row>
    <row r="123" spans="1:88" x14ac:dyDescent="0.3">
      <c r="A123" t="s">
        <v>227</v>
      </c>
      <c r="B123" s="26">
        <v>-7.875</v>
      </c>
      <c r="C123" s="26">
        <v>-5.95</v>
      </c>
      <c r="D123" s="26">
        <v>-3.9</v>
      </c>
      <c r="E123" s="26">
        <v>-6.6</v>
      </c>
      <c r="F123" s="26">
        <v>-4.95</v>
      </c>
      <c r="G123" s="26">
        <v>-2.6</v>
      </c>
      <c r="H123" s="26">
        <v>-6.2750000000000004</v>
      </c>
      <c r="I123" s="26">
        <v>-4.55</v>
      </c>
      <c r="J123" s="26">
        <v>-1.95</v>
      </c>
      <c r="K123" s="26">
        <v>-5.0999999999999996</v>
      </c>
      <c r="L123" s="26">
        <v>-3.5</v>
      </c>
      <c r="M123" s="26">
        <v>-1.2250000000000001</v>
      </c>
      <c r="N123" s="26">
        <v>-4.7</v>
      </c>
      <c r="O123" s="26">
        <v>-3.2</v>
      </c>
      <c r="P123" s="26">
        <v>-0.9</v>
      </c>
      <c r="Q123" s="26">
        <v>-5.5</v>
      </c>
      <c r="R123" s="26">
        <v>-3.85</v>
      </c>
      <c r="S123" s="26">
        <v>-1.2250000000000001</v>
      </c>
      <c r="T123" s="26">
        <v>-5.4</v>
      </c>
      <c r="U123" s="26">
        <v>-3.75</v>
      </c>
      <c r="V123" s="26">
        <v>-1.2250000000000001</v>
      </c>
      <c r="W123" s="26">
        <v>-4.875</v>
      </c>
      <c r="X123" s="26">
        <v>-3.1</v>
      </c>
      <c r="Y123" s="26">
        <v>-1.0249999999999999</v>
      </c>
      <c r="Z123" s="26">
        <v>-4.0750000000000002</v>
      </c>
      <c r="AA123" s="26">
        <v>-2.5</v>
      </c>
      <c r="AB123" s="26">
        <v>-0.3</v>
      </c>
      <c r="AC123" s="26">
        <v>-5.0999999999999996</v>
      </c>
      <c r="AD123" s="26">
        <v>-2.7</v>
      </c>
      <c r="AE123" s="26">
        <v>-0.9</v>
      </c>
      <c r="AF123" s="26">
        <v>-5.05</v>
      </c>
      <c r="AG123" s="26">
        <v>-2.6</v>
      </c>
      <c r="AH123" s="26">
        <v>-0.8</v>
      </c>
      <c r="AI123" s="26">
        <v>-4.75</v>
      </c>
      <c r="AJ123" s="26">
        <v>-2.2999999999999998</v>
      </c>
      <c r="AK123" s="26">
        <v>-0.7</v>
      </c>
      <c r="AL123" s="26">
        <v>-4.6749999999999998</v>
      </c>
      <c r="AM123" s="26">
        <v>-2.25</v>
      </c>
      <c r="AN123" s="26">
        <v>-0.625</v>
      </c>
      <c r="AO123" s="26">
        <v>-4.3499999999999996</v>
      </c>
      <c r="AP123" s="26">
        <v>-1.85</v>
      </c>
      <c r="AQ123" s="26">
        <v>-0.4</v>
      </c>
      <c r="AR123" s="26">
        <v>-3.9750000000000001</v>
      </c>
      <c r="AS123" s="26">
        <v>-1.65</v>
      </c>
      <c r="AT123" s="26">
        <v>-0.125</v>
      </c>
      <c r="AU123" s="26">
        <v>-3.35</v>
      </c>
      <c r="AV123" s="26">
        <v>-1.2</v>
      </c>
      <c r="AW123" s="26">
        <v>0.27500000000000002</v>
      </c>
      <c r="AX123" s="26">
        <v>-3.875</v>
      </c>
      <c r="AY123" s="26">
        <v>-1.6</v>
      </c>
      <c r="AZ123" s="26">
        <v>-0.22500000000000001</v>
      </c>
      <c r="BA123" s="26">
        <v>-3.7749999999999999</v>
      </c>
      <c r="BB123" s="26">
        <v>-1.55</v>
      </c>
      <c r="BC123" s="26">
        <v>-0.22500000000000001</v>
      </c>
      <c r="BD123" s="26">
        <v>-2.95</v>
      </c>
      <c r="BE123" s="26">
        <v>-0.45</v>
      </c>
      <c r="BF123" s="26">
        <v>1.1000000000000001</v>
      </c>
      <c r="BG123" s="26">
        <v>-3.5</v>
      </c>
      <c r="BH123" s="26">
        <v>-1.4</v>
      </c>
      <c r="BI123" s="26">
        <v>-0.1</v>
      </c>
      <c r="BJ123" s="26">
        <v>-3.0249999999999999</v>
      </c>
      <c r="BK123" s="26">
        <v>-0.75</v>
      </c>
      <c r="BL123" s="26">
        <v>0.67500000000000004</v>
      </c>
      <c r="BM123" s="26">
        <v>-3.2749999999999999</v>
      </c>
      <c r="BN123" s="26">
        <v>-1.05</v>
      </c>
      <c r="BO123" s="26">
        <v>0.3</v>
      </c>
      <c r="BP123" s="26">
        <v>-5.2</v>
      </c>
      <c r="BQ123" s="26">
        <v>-3.95</v>
      </c>
      <c r="BR123" s="26">
        <v>-1.85</v>
      </c>
      <c r="BS123" s="26">
        <v>-4.2</v>
      </c>
      <c r="BT123" s="26">
        <v>-2.85</v>
      </c>
      <c r="BU123" s="26">
        <v>-0.85</v>
      </c>
      <c r="BV123" s="26">
        <v>-3.9</v>
      </c>
      <c r="BW123" s="26">
        <v>-2.4500000000000002</v>
      </c>
      <c r="BX123" s="26">
        <v>-0.625</v>
      </c>
      <c r="BY123" s="26">
        <v>-3.5</v>
      </c>
      <c r="BZ123" s="26">
        <v>-1.75</v>
      </c>
      <c r="CA123" s="26">
        <v>0</v>
      </c>
      <c r="CB123" s="26">
        <v>-2.6</v>
      </c>
      <c r="CC123" s="26">
        <v>-1.45</v>
      </c>
      <c r="CD123" s="26">
        <v>0.4</v>
      </c>
      <c r="CE123" s="26">
        <v>-3.375</v>
      </c>
      <c r="CF123" s="26">
        <v>-1.5</v>
      </c>
      <c r="CG123" s="26">
        <v>-2.5000000000000001E-2</v>
      </c>
      <c r="CH123" s="26">
        <v>-2.9</v>
      </c>
      <c r="CI123" s="26">
        <v>-1.6</v>
      </c>
      <c r="CJ123" s="26">
        <v>0.25</v>
      </c>
    </row>
    <row r="124" spans="1:88" x14ac:dyDescent="0.3">
      <c r="A124" t="s">
        <v>228</v>
      </c>
      <c r="B124" s="26">
        <v>-8.875</v>
      </c>
      <c r="C124" s="26">
        <v>-6.1</v>
      </c>
      <c r="D124" s="26">
        <v>-3.8</v>
      </c>
      <c r="E124" s="26">
        <v>-8</v>
      </c>
      <c r="F124" s="26">
        <v>-5.05</v>
      </c>
      <c r="G124" s="26">
        <v>-2.9249999999999998</v>
      </c>
      <c r="H124" s="26">
        <v>-7.45</v>
      </c>
      <c r="I124" s="26">
        <v>-4.5</v>
      </c>
      <c r="J124" s="26">
        <v>-2.5249999999999999</v>
      </c>
      <c r="K124" s="26">
        <v>-5.7</v>
      </c>
      <c r="L124" s="26">
        <v>-3.05</v>
      </c>
      <c r="M124" s="26">
        <v>-1.375</v>
      </c>
      <c r="N124" s="26">
        <v>-5.5750000000000002</v>
      </c>
      <c r="O124" s="26">
        <v>-3</v>
      </c>
      <c r="P124" s="26">
        <v>-1.1499999999999999</v>
      </c>
      <c r="Q124" s="26">
        <v>-6.65</v>
      </c>
      <c r="R124" s="26">
        <v>-3.65</v>
      </c>
      <c r="S124" s="26">
        <v>-1.75</v>
      </c>
      <c r="T124" s="26">
        <v>-6.5750000000000002</v>
      </c>
      <c r="U124" s="26">
        <v>-3.55</v>
      </c>
      <c r="V124" s="26">
        <v>-1.7250000000000001</v>
      </c>
      <c r="W124" s="26">
        <v>-5.875</v>
      </c>
      <c r="X124" s="26">
        <v>-3</v>
      </c>
      <c r="Y124" s="26">
        <v>-0.92500000000000004</v>
      </c>
      <c r="Z124" s="26">
        <v>-5.0750000000000002</v>
      </c>
      <c r="AA124" s="26">
        <v>-2.4500000000000002</v>
      </c>
      <c r="AB124" s="26">
        <v>-0.625</v>
      </c>
      <c r="AC124" s="26">
        <v>-5.375</v>
      </c>
      <c r="AD124" s="26">
        <v>-3.1</v>
      </c>
      <c r="AE124" s="26">
        <v>-1.1000000000000001</v>
      </c>
      <c r="AF124" s="26">
        <v>-5.25</v>
      </c>
      <c r="AG124" s="26">
        <v>-3</v>
      </c>
      <c r="AH124" s="26">
        <v>-1</v>
      </c>
      <c r="AI124" s="26">
        <v>-5.1749999999999998</v>
      </c>
      <c r="AJ124" s="26">
        <v>-2.8</v>
      </c>
      <c r="AK124" s="26">
        <v>-0.7</v>
      </c>
      <c r="AL124" s="26">
        <v>-5.0999999999999996</v>
      </c>
      <c r="AM124" s="26">
        <v>-2.75</v>
      </c>
      <c r="AN124" s="26">
        <v>-0.6</v>
      </c>
      <c r="AO124" s="26">
        <v>-4.7249999999999996</v>
      </c>
      <c r="AP124" s="26">
        <v>-2.35</v>
      </c>
      <c r="AQ124" s="26">
        <v>-0.32500000000000001</v>
      </c>
      <c r="AR124" s="26">
        <v>-4.2</v>
      </c>
      <c r="AS124" s="26">
        <v>-2.0499999999999998</v>
      </c>
      <c r="AT124" s="26">
        <v>0.05</v>
      </c>
      <c r="AU124" s="26">
        <v>-3.8</v>
      </c>
      <c r="AV124" s="26">
        <v>-1.55</v>
      </c>
      <c r="AW124" s="26">
        <v>0.52500000000000002</v>
      </c>
      <c r="AX124" s="26">
        <v>-4.3499999999999996</v>
      </c>
      <c r="AY124" s="26">
        <v>-2</v>
      </c>
      <c r="AZ124" s="26">
        <v>-2.5000000000000001E-2</v>
      </c>
      <c r="BA124" s="26">
        <v>-4.2750000000000004</v>
      </c>
      <c r="BB124" s="26">
        <v>-1.95</v>
      </c>
      <c r="BC124" s="26">
        <v>0.05</v>
      </c>
      <c r="BD124" s="26">
        <v>-3.1</v>
      </c>
      <c r="BE124" s="26">
        <v>-0.6</v>
      </c>
      <c r="BF124" s="26">
        <v>1.2749999999999999</v>
      </c>
      <c r="BG124" s="26">
        <v>-4</v>
      </c>
      <c r="BH124" s="26">
        <v>-1.7</v>
      </c>
      <c r="BI124" s="26">
        <v>0.32500000000000001</v>
      </c>
      <c r="BJ124" s="26">
        <v>-3.5</v>
      </c>
      <c r="BK124" s="26">
        <v>-1.2</v>
      </c>
      <c r="BL124" s="26">
        <v>0.7</v>
      </c>
      <c r="BM124" s="26">
        <v>-3.75</v>
      </c>
      <c r="BN124" s="26">
        <v>-1.35</v>
      </c>
      <c r="BO124" s="26">
        <v>0.55000000000000004</v>
      </c>
      <c r="BP124" s="26">
        <v>-6.55</v>
      </c>
      <c r="BQ124" s="26">
        <v>-4.25</v>
      </c>
      <c r="BR124" s="26">
        <v>-2.0499999999999998</v>
      </c>
      <c r="BS124" s="26">
        <v>-5.2</v>
      </c>
      <c r="BT124" s="26">
        <v>-2.95</v>
      </c>
      <c r="BU124" s="26">
        <v>-1.2</v>
      </c>
      <c r="BV124" s="26">
        <v>-4.7750000000000004</v>
      </c>
      <c r="BW124" s="26">
        <v>-2.5</v>
      </c>
      <c r="BX124" s="26">
        <v>-0.8</v>
      </c>
      <c r="BY124" s="26">
        <v>-4.3250000000000002</v>
      </c>
      <c r="BZ124" s="26">
        <v>-2.1</v>
      </c>
      <c r="CA124" s="26">
        <v>-2.5000000000000001E-2</v>
      </c>
      <c r="CB124" s="26">
        <v>-3.8</v>
      </c>
      <c r="CC124" s="26">
        <v>-1.85</v>
      </c>
      <c r="CD124" s="26">
        <v>0.45</v>
      </c>
      <c r="CE124" s="26">
        <v>-4</v>
      </c>
      <c r="CF124" s="26">
        <v>-1.7</v>
      </c>
      <c r="CG124" s="26">
        <v>2.5000000000000001E-2</v>
      </c>
      <c r="CH124" s="26">
        <v>-4.0750000000000002</v>
      </c>
      <c r="CI124" s="26">
        <v>-1.65</v>
      </c>
      <c r="CJ124" s="26">
        <v>0.32500000000000001</v>
      </c>
    </row>
    <row r="125" spans="1:88" x14ac:dyDescent="0.3">
      <c r="A125" t="s">
        <v>229</v>
      </c>
      <c r="B125" s="26">
        <v>-8.2750000000000004</v>
      </c>
      <c r="C125" s="26">
        <v>-5</v>
      </c>
      <c r="D125" s="26">
        <v>-3.35</v>
      </c>
      <c r="E125" s="26">
        <v>-7.1</v>
      </c>
      <c r="F125" s="26">
        <v>-4</v>
      </c>
      <c r="G125" s="26">
        <v>-2.125</v>
      </c>
      <c r="H125" s="26">
        <v>-6.5</v>
      </c>
      <c r="I125" s="26">
        <v>-3.65</v>
      </c>
      <c r="J125" s="26">
        <v>-1.6</v>
      </c>
      <c r="K125" s="26">
        <v>-5.45</v>
      </c>
      <c r="L125" s="26">
        <v>-2.7</v>
      </c>
      <c r="M125" s="26">
        <v>-0.47499999999999998</v>
      </c>
      <c r="N125" s="26">
        <v>-5.3250000000000002</v>
      </c>
      <c r="O125" s="26">
        <v>-2.5499999999999998</v>
      </c>
      <c r="P125" s="26">
        <v>-0.35</v>
      </c>
      <c r="Q125" s="26">
        <v>-5.9</v>
      </c>
      <c r="R125" s="26">
        <v>-3.2</v>
      </c>
      <c r="S125" s="26">
        <v>-1.075</v>
      </c>
      <c r="T125" s="26">
        <v>-5.8</v>
      </c>
      <c r="U125" s="26">
        <v>-3.15</v>
      </c>
      <c r="V125" s="26">
        <v>-1</v>
      </c>
      <c r="W125" s="26">
        <v>-4.9749999999999996</v>
      </c>
      <c r="X125" s="26">
        <v>-2.4500000000000002</v>
      </c>
      <c r="Y125" s="26">
        <v>-0.5</v>
      </c>
      <c r="Z125" s="26">
        <v>-4.45</v>
      </c>
      <c r="AA125" s="26">
        <v>-1.95</v>
      </c>
      <c r="AB125" s="26">
        <v>1.38777878078145E-17</v>
      </c>
      <c r="AC125" s="26">
        <v>-5.1749999999999998</v>
      </c>
      <c r="AD125" s="26">
        <v>-2.7</v>
      </c>
      <c r="AE125" s="26">
        <v>-0.9</v>
      </c>
      <c r="AF125" s="26">
        <v>-5.0999999999999996</v>
      </c>
      <c r="AG125" s="26">
        <v>-2.6</v>
      </c>
      <c r="AH125" s="26">
        <v>-0.72499999999999998</v>
      </c>
      <c r="AI125" s="26">
        <v>-4.875</v>
      </c>
      <c r="AJ125" s="26">
        <v>-2.25</v>
      </c>
      <c r="AK125" s="26">
        <v>-0.45</v>
      </c>
      <c r="AL125" s="26">
        <v>-4.8499999999999996</v>
      </c>
      <c r="AM125" s="26">
        <v>-2.15</v>
      </c>
      <c r="AN125" s="26">
        <v>-0.35</v>
      </c>
      <c r="AO125" s="26">
        <v>-4.55</v>
      </c>
      <c r="AP125" s="26">
        <v>-1.75</v>
      </c>
      <c r="AQ125" s="26">
        <v>0.22500000000000001</v>
      </c>
      <c r="AR125" s="26">
        <v>-4.1500000000000004</v>
      </c>
      <c r="AS125" s="26">
        <v>-1.7</v>
      </c>
      <c r="AT125" s="26">
        <v>0.57499999999999996</v>
      </c>
      <c r="AU125" s="26">
        <v>-3.7250000000000001</v>
      </c>
      <c r="AV125" s="26">
        <v>-1.25</v>
      </c>
      <c r="AW125" s="26">
        <v>1.25</v>
      </c>
      <c r="AX125" s="26">
        <v>-4.0750000000000002</v>
      </c>
      <c r="AY125" s="26">
        <v>-1.6</v>
      </c>
      <c r="AZ125" s="26">
        <v>0.625</v>
      </c>
      <c r="BA125" s="26">
        <v>-4.0750000000000002</v>
      </c>
      <c r="BB125" s="26">
        <v>-1.5</v>
      </c>
      <c r="BC125" s="26">
        <v>0.7</v>
      </c>
      <c r="BD125" s="26">
        <v>-2.85</v>
      </c>
      <c r="BE125" s="26">
        <v>-0.7</v>
      </c>
      <c r="BF125" s="26">
        <v>2.125</v>
      </c>
      <c r="BG125" s="26">
        <v>-3.7749999999999999</v>
      </c>
      <c r="BH125" s="26">
        <v>-1.1499999999999999</v>
      </c>
      <c r="BI125" s="26">
        <v>0.875</v>
      </c>
      <c r="BJ125" s="26">
        <v>-3.0750000000000002</v>
      </c>
      <c r="BK125" s="26">
        <v>-1</v>
      </c>
      <c r="BL125" s="26">
        <v>1.4</v>
      </c>
      <c r="BM125" s="26">
        <v>-3.2</v>
      </c>
      <c r="BN125" s="26">
        <v>-1.1499999999999999</v>
      </c>
      <c r="BO125" s="26">
        <v>1.1000000000000001</v>
      </c>
      <c r="BP125" s="26">
        <v>-5.5750000000000002</v>
      </c>
      <c r="BQ125" s="26">
        <v>-3.3</v>
      </c>
      <c r="BR125" s="26">
        <v>-1.425</v>
      </c>
      <c r="BS125" s="26">
        <v>-4.2750000000000004</v>
      </c>
      <c r="BT125" s="26">
        <v>-2.4500000000000002</v>
      </c>
      <c r="BU125" s="26">
        <v>-0.3</v>
      </c>
      <c r="BV125" s="26">
        <v>-3.9</v>
      </c>
      <c r="BW125" s="26">
        <v>-2.15</v>
      </c>
      <c r="BX125" s="26">
        <v>-2.5000000000000001E-2</v>
      </c>
      <c r="BY125" s="26">
        <v>-3.65</v>
      </c>
      <c r="BZ125" s="26">
        <v>-1.6</v>
      </c>
      <c r="CA125" s="26">
        <v>0.5</v>
      </c>
      <c r="CB125" s="26">
        <v>-3.0750000000000002</v>
      </c>
      <c r="CC125" s="26">
        <v>-1.1499999999999999</v>
      </c>
      <c r="CD125" s="26">
        <v>1</v>
      </c>
      <c r="CE125" s="26">
        <v>-3.7</v>
      </c>
      <c r="CF125" s="26">
        <v>-1.25</v>
      </c>
      <c r="CG125" s="26">
        <v>0.8</v>
      </c>
      <c r="CH125" s="26">
        <v>-3.35</v>
      </c>
      <c r="CI125" s="26">
        <v>-1.05</v>
      </c>
      <c r="CJ125" s="26">
        <v>1.125</v>
      </c>
    </row>
    <row r="126" spans="1:88" x14ac:dyDescent="0.3">
      <c r="A126" t="s">
        <v>230</v>
      </c>
      <c r="B126" s="26">
        <v>-7.6749999999999998</v>
      </c>
      <c r="C126" s="26">
        <v>-5.0999999999999996</v>
      </c>
      <c r="D126" s="26">
        <v>-3.3</v>
      </c>
      <c r="E126" s="26">
        <v>-6.5750000000000002</v>
      </c>
      <c r="F126" s="26">
        <v>-4.05</v>
      </c>
      <c r="G126" s="26">
        <v>-1.9750000000000001</v>
      </c>
      <c r="H126" s="26">
        <v>-6</v>
      </c>
      <c r="I126" s="26">
        <v>-3.75</v>
      </c>
      <c r="J126" s="26">
        <v>-1.4750000000000001</v>
      </c>
      <c r="K126" s="26">
        <v>-4.7750000000000004</v>
      </c>
      <c r="L126" s="26">
        <v>-2.6</v>
      </c>
      <c r="M126" s="26">
        <v>-0.125</v>
      </c>
      <c r="N126" s="26">
        <v>-4.7</v>
      </c>
      <c r="O126" s="26">
        <v>-2.5</v>
      </c>
      <c r="P126" s="26">
        <v>-0.1</v>
      </c>
      <c r="Q126" s="26">
        <v>-5.4</v>
      </c>
      <c r="R126" s="26">
        <v>-3.25</v>
      </c>
      <c r="S126" s="26">
        <v>-1.0249999999999999</v>
      </c>
      <c r="T126" s="26">
        <v>-5.4</v>
      </c>
      <c r="U126" s="26">
        <v>-3.2</v>
      </c>
      <c r="V126" s="26">
        <v>-0.92500000000000004</v>
      </c>
      <c r="W126" s="26">
        <v>-4.95</v>
      </c>
      <c r="X126" s="26">
        <v>-2.7</v>
      </c>
      <c r="Y126" s="26">
        <v>-0.2</v>
      </c>
      <c r="Z126" s="26">
        <v>-4.3250000000000002</v>
      </c>
      <c r="AA126" s="26">
        <v>-2.15</v>
      </c>
      <c r="AB126" s="26">
        <v>0.75</v>
      </c>
      <c r="AC126" s="26">
        <v>-4.375</v>
      </c>
      <c r="AD126" s="26">
        <v>-2.15</v>
      </c>
      <c r="AE126" s="26">
        <v>0.5</v>
      </c>
      <c r="AF126" s="26">
        <v>-4.2750000000000004</v>
      </c>
      <c r="AG126" s="26">
        <v>-2.0499999999999998</v>
      </c>
      <c r="AH126" s="26">
        <v>0.6</v>
      </c>
      <c r="AI126" s="26">
        <v>-4.0750000000000002</v>
      </c>
      <c r="AJ126" s="26">
        <v>-1.8</v>
      </c>
      <c r="AK126" s="26">
        <v>0.9</v>
      </c>
      <c r="AL126" s="26">
        <v>-3.9750000000000001</v>
      </c>
      <c r="AM126" s="26">
        <v>-1.75</v>
      </c>
      <c r="AN126" s="26">
        <v>0.97499999999999998</v>
      </c>
      <c r="AO126" s="26">
        <v>-3.65</v>
      </c>
      <c r="AP126" s="26">
        <v>-1.35</v>
      </c>
      <c r="AQ126" s="26">
        <v>1.2</v>
      </c>
      <c r="AR126" s="26">
        <v>-3.65</v>
      </c>
      <c r="AS126" s="26">
        <v>-1.2</v>
      </c>
      <c r="AT126" s="26">
        <v>2.0499999999999998</v>
      </c>
      <c r="AU126" s="26">
        <v>-3.2</v>
      </c>
      <c r="AV126" s="26">
        <v>-0.85</v>
      </c>
      <c r="AW126" s="26">
        <v>2.5750000000000002</v>
      </c>
      <c r="AX126" s="26">
        <v>-3.35</v>
      </c>
      <c r="AY126" s="26">
        <v>-1.1000000000000001</v>
      </c>
      <c r="AZ126" s="26">
        <v>1.5</v>
      </c>
      <c r="BA126" s="26">
        <v>-3.35</v>
      </c>
      <c r="BB126" s="26">
        <v>-1.1000000000000001</v>
      </c>
      <c r="BC126" s="26">
        <v>1.575</v>
      </c>
      <c r="BD126" s="26">
        <v>-2.2749999999999999</v>
      </c>
      <c r="BE126" s="26">
        <v>-0.2</v>
      </c>
      <c r="BF126" s="26">
        <v>3</v>
      </c>
      <c r="BG126" s="26">
        <v>-3.15</v>
      </c>
      <c r="BH126" s="26">
        <v>-0.95</v>
      </c>
      <c r="BI126" s="26">
        <v>1.875</v>
      </c>
      <c r="BJ126" s="26">
        <v>-2.6749999999999998</v>
      </c>
      <c r="BK126" s="26">
        <v>-0.4</v>
      </c>
      <c r="BL126" s="26">
        <v>2.5</v>
      </c>
      <c r="BM126" s="26">
        <v>-2.85</v>
      </c>
      <c r="BN126" s="26">
        <v>-0.6</v>
      </c>
      <c r="BO126" s="26">
        <v>2.25</v>
      </c>
      <c r="BP126" s="26">
        <v>-5.45</v>
      </c>
      <c r="BQ126" s="26">
        <v>-3.4</v>
      </c>
      <c r="BR126" s="26">
        <v>-1.175</v>
      </c>
      <c r="BS126" s="26">
        <v>-4.1500000000000004</v>
      </c>
      <c r="BT126" s="26">
        <v>-2</v>
      </c>
      <c r="BU126" s="26">
        <v>-2.5000000000000001E-2</v>
      </c>
      <c r="BV126" s="26">
        <v>-3.8</v>
      </c>
      <c r="BW126" s="26">
        <v>-1.65</v>
      </c>
      <c r="BX126" s="26">
        <v>0.47499999999999998</v>
      </c>
      <c r="BY126" s="26">
        <v>-3.15</v>
      </c>
      <c r="BZ126" s="26">
        <v>-1.25</v>
      </c>
      <c r="CA126" s="26">
        <v>1.2</v>
      </c>
      <c r="CB126" s="26">
        <v>-3.5</v>
      </c>
      <c r="CC126" s="26">
        <v>-1.05</v>
      </c>
      <c r="CD126" s="26">
        <v>2.0499999999999998</v>
      </c>
      <c r="CE126" s="26">
        <v>-3.3250000000000002</v>
      </c>
      <c r="CF126" s="26">
        <v>-1.1000000000000001</v>
      </c>
      <c r="CG126" s="26">
        <v>1.7749999999999999</v>
      </c>
      <c r="CH126" s="26">
        <v>-3.0249999999999999</v>
      </c>
      <c r="CI126" s="26">
        <v>-1</v>
      </c>
      <c r="CJ126" s="26">
        <v>2</v>
      </c>
    </row>
    <row r="127" spans="1:88" x14ac:dyDescent="0.3">
      <c r="A127" t="s">
        <v>95</v>
      </c>
      <c r="B127" s="26">
        <v>-7.625</v>
      </c>
      <c r="C127" s="26">
        <v>-5.9</v>
      </c>
      <c r="D127" s="26">
        <v>-3.8250000000000002</v>
      </c>
      <c r="E127" s="26">
        <v>-6.4</v>
      </c>
      <c r="F127" s="26">
        <v>-4.5999999999999996</v>
      </c>
      <c r="G127" s="26">
        <v>-2.5750000000000002</v>
      </c>
      <c r="H127" s="26">
        <v>-5.95</v>
      </c>
      <c r="I127" s="26">
        <v>-3.85</v>
      </c>
      <c r="J127" s="26">
        <v>-2.0750000000000002</v>
      </c>
      <c r="K127" s="26">
        <v>-5.35</v>
      </c>
      <c r="L127" s="26">
        <v>-2.75</v>
      </c>
      <c r="M127" s="26">
        <v>-0.7</v>
      </c>
      <c r="N127" s="26">
        <v>-5</v>
      </c>
      <c r="O127" s="26">
        <v>-2.5</v>
      </c>
      <c r="P127" s="26">
        <v>-0.42499999999999999</v>
      </c>
      <c r="Q127" s="26">
        <v>-5.5250000000000004</v>
      </c>
      <c r="R127" s="26">
        <v>-3.3</v>
      </c>
      <c r="S127" s="26">
        <v>-1.7250000000000001</v>
      </c>
      <c r="T127" s="26">
        <v>-5.45</v>
      </c>
      <c r="U127" s="26">
        <v>-3.2</v>
      </c>
      <c r="V127" s="26">
        <v>-1.625</v>
      </c>
      <c r="W127" s="26">
        <v>-4.9000000000000004</v>
      </c>
      <c r="X127" s="26">
        <v>-2.6</v>
      </c>
      <c r="Y127" s="26">
        <v>-1.0249999999999999</v>
      </c>
      <c r="Z127" s="26">
        <v>-4.1749999999999998</v>
      </c>
      <c r="AA127" s="26">
        <v>-1.9</v>
      </c>
      <c r="AB127" s="26">
        <v>-0.125</v>
      </c>
      <c r="AC127" s="26">
        <v>-5.0999999999999996</v>
      </c>
      <c r="AD127" s="26">
        <v>-2.75</v>
      </c>
      <c r="AE127" s="26">
        <v>-0.25</v>
      </c>
      <c r="AF127" s="26">
        <v>-4.9749999999999996</v>
      </c>
      <c r="AG127" s="26">
        <v>-2.7</v>
      </c>
      <c r="AH127" s="26">
        <v>-0.17499999999999999</v>
      </c>
      <c r="AI127" s="26">
        <v>-4.8250000000000002</v>
      </c>
      <c r="AJ127" s="26">
        <v>-2.4</v>
      </c>
      <c r="AK127" s="26">
        <v>-0.05</v>
      </c>
      <c r="AL127" s="26">
        <v>-4.7249999999999996</v>
      </c>
      <c r="AM127" s="26">
        <v>-2.35</v>
      </c>
      <c r="AN127" s="26">
        <v>2.5000000000000001E-2</v>
      </c>
      <c r="AO127" s="26">
        <v>-4.45</v>
      </c>
      <c r="AP127" s="26">
        <v>-1.9</v>
      </c>
      <c r="AQ127" s="26">
        <v>0.67500000000000004</v>
      </c>
      <c r="AR127" s="26">
        <v>-4.2249999999999996</v>
      </c>
      <c r="AS127" s="26">
        <v>-1.75</v>
      </c>
      <c r="AT127" s="26">
        <v>0.7</v>
      </c>
      <c r="AU127" s="26">
        <v>-3.7</v>
      </c>
      <c r="AV127" s="26">
        <v>-1.45</v>
      </c>
      <c r="AW127" s="26">
        <v>0.97499999999999998</v>
      </c>
      <c r="AX127" s="26">
        <v>-4.05</v>
      </c>
      <c r="AY127" s="26">
        <v>-1.5</v>
      </c>
      <c r="AZ127" s="26">
        <v>0.85</v>
      </c>
      <c r="BA127" s="26">
        <v>-4.0250000000000004</v>
      </c>
      <c r="BB127" s="26">
        <v>-1.5</v>
      </c>
      <c r="BC127" s="26">
        <v>0.875</v>
      </c>
      <c r="BD127" s="26">
        <v>-2.8</v>
      </c>
      <c r="BE127" s="26">
        <v>-0.3</v>
      </c>
      <c r="BF127" s="26">
        <v>1.9</v>
      </c>
      <c r="BG127" s="26">
        <v>-3.7250000000000001</v>
      </c>
      <c r="BH127" s="26">
        <v>-1.25</v>
      </c>
      <c r="BI127" s="26">
        <v>1.2</v>
      </c>
      <c r="BJ127" s="26">
        <v>-3.15</v>
      </c>
      <c r="BK127" s="26">
        <v>-0.75</v>
      </c>
      <c r="BL127" s="26">
        <v>2.1</v>
      </c>
      <c r="BM127" s="26">
        <v>-3.45</v>
      </c>
      <c r="BN127" s="26">
        <v>-0.8</v>
      </c>
      <c r="BO127" s="26">
        <v>1.7</v>
      </c>
      <c r="BP127" s="26">
        <v>-5.3</v>
      </c>
      <c r="BQ127" s="26">
        <v>-3.3</v>
      </c>
      <c r="BR127" s="26">
        <v>-1.575</v>
      </c>
      <c r="BS127" s="26">
        <v>-4</v>
      </c>
      <c r="BT127" s="26">
        <v>-2.25</v>
      </c>
      <c r="BU127" s="26">
        <v>-0.25</v>
      </c>
      <c r="BV127" s="26">
        <v>-3.7</v>
      </c>
      <c r="BW127" s="26">
        <v>-1.9</v>
      </c>
      <c r="BX127" s="26">
        <v>7.4999999999999997E-2</v>
      </c>
      <c r="BY127" s="26">
        <v>-2.9750000000000001</v>
      </c>
      <c r="BZ127" s="26">
        <v>-1.1000000000000001</v>
      </c>
      <c r="CA127" s="26">
        <v>0.5</v>
      </c>
      <c r="CB127" s="26">
        <v>-2.6749999999999998</v>
      </c>
      <c r="CC127" s="26">
        <v>-0.8</v>
      </c>
      <c r="CD127" s="26">
        <v>1.2250000000000001</v>
      </c>
      <c r="CE127" s="26">
        <v>-3.45</v>
      </c>
      <c r="CF127" s="26">
        <v>-1.1000000000000001</v>
      </c>
      <c r="CG127" s="26">
        <v>0.97499999999999998</v>
      </c>
      <c r="CH127" s="26">
        <v>-3.15</v>
      </c>
      <c r="CI127" s="26">
        <v>-0.95</v>
      </c>
      <c r="CJ127" s="26">
        <v>1.05</v>
      </c>
    </row>
    <row r="128" spans="1:88" x14ac:dyDescent="0.3">
      <c r="A128" t="s">
        <v>231</v>
      </c>
      <c r="B128" s="26">
        <v>-7.375</v>
      </c>
      <c r="C128" s="26">
        <v>-5.2</v>
      </c>
      <c r="D128" s="26">
        <v>-2.9249999999999998</v>
      </c>
      <c r="E128" s="26">
        <v>-6.375</v>
      </c>
      <c r="F128" s="26">
        <v>-3.9</v>
      </c>
      <c r="G128" s="26">
        <v>-2.3250000000000002</v>
      </c>
      <c r="H128" s="26">
        <v>-6.0250000000000004</v>
      </c>
      <c r="I128" s="26">
        <v>-3.4</v>
      </c>
      <c r="J128" s="26">
        <v>-2</v>
      </c>
      <c r="K128" s="26">
        <v>-5.05</v>
      </c>
      <c r="L128" s="26">
        <v>-2.35</v>
      </c>
      <c r="M128" s="26">
        <v>-0.6</v>
      </c>
      <c r="N128" s="26">
        <v>-4.7750000000000004</v>
      </c>
      <c r="O128" s="26">
        <v>-2.2000000000000002</v>
      </c>
      <c r="P128" s="26">
        <v>-0.5</v>
      </c>
      <c r="Q128" s="26">
        <v>-5.5</v>
      </c>
      <c r="R128" s="26">
        <v>-2.7</v>
      </c>
      <c r="S128" s="26">
        <v>-1.25</v>
      </c>
      <c r="T128" s="26">
        <v>-5.4749999999999996</v>
      </c>
      <c r="U128" s="26">
        <v>-2.6</v>
      </c>
      <c r="V128" s="26">
        <v>-1.25</v>
      </c>
      <c r="W128" s="26">
        <v>-4.5750000000000002</v>
      </c>
      <c r="X128" s="26">
        <v>-2.1</v>
      </c>
      <c r="Y128" s="26">
        <v>-0.8</v>
      </c>
      <c r="Z128" s="26">
        <v>-3.95</v>
      </c>
      <c r="AA128" s="26">
        <v>-1.8</v>
      </c>
      <c r="AB128" s="26">
        <v>-0.2</v>
      </c>
      <c r="AC128" s="26">
        <v>-5.2</v>
      </c>
      <c r="AD128" s="26">
        <v>-2.35</v>
      </c>
      <c r="AE128" s="26">
        <v>-0.35</v>
      </c>
      <c r="AF128" s="26">
        <v>-5.125</v>
      </c>
      <c r="AG128" s="26">
        <v>-2.25</v>
      </c>
      <c r="AH128" s="26">
        <v>-0.22500000000000001</v>
      </c>
      <c r="AI128" s="26">
        <v>-4.6749999999999998</v>
      </c>
      <c r="AJ128" s="26">
        <v>-2</v>
      </c>
      <c r="AK128" s="26">
        <v>0.1</v>
      </c>
      <c r="AL128" s="26">
        <v>-4.5750000000000002</v>
      </c>
      <c r="AM128" s="26">
        <v>-2</v>
      </c>
      <c r="AN128" s="26">
        <v>0.2</v>
      </c>
      <c r="AO128" s="26">
        <v>-4.05</v>
      </c>
      <c r="AP128" s="26">
        <v>-1.55</v>
      </c>
      <c r="AQ128" s="26">
        <v>0.57499999999999996</v>
      </c>
      <c r="AR128" s="26">
        <v>-3.8</v>
      </c>
      <c r="AS128" s="26">
        <v>-1.2</v>
      </c>
      <c r="AT128" s="26">
        <v>0.8</v>
      </c>
      <c r="AU128" s="26">
        <v>-3.45</v>
      </c>
      <c r="AV128" s="26">
        <v>-0.75</v>
      </c>
      <c r="AW128" s="26">
        <v>1.3</v>
      </c>
      <c r="AX128" s="26">
        <v>-3.4750000000000001</v>
      </c>
      <c r="AY128" s="26">
        <v>-1.2</v>
      </c>
      <c r="AZ128" s="26">
        <v>0.9</v>
      </c>
      <c r="BA128" s="26">
        <v>-3.4</v>
      </c>
      <c r="BB128" s="26">
        <v>-1.1499999999999999</v>
      </c>
      <c r="BC128" s="26">
        <v>0.9</v>
      </c>
      <c r="BD128" s="26">
        <v>-2.3250000000000002</v>
      </c>
      <c r="BE128" s="26">
        <v>-0.15</v>
      </c>
      <c r="BF128" s="26">
        <v>2.0750000000000002</v>
      </c>
      <c r="BG128" s="26">
        <v>-3.1749999999999998</v>
      </c>
      <c r="BH128" s="26">
        <v>-0.9</v>
      </c>
      <c r="BI128" s="26">
        <v>1.175</v>
      </c>
      <c r="BJ128" s="26">
        <v>-2.4</v>
      </c>
      <c r="BK128" s="26">
        <v>-0.4</v>
      </c>
      <c r="BL128" s="26">
        <v>1.7</v>
      </c>
      <c r="BM128" s="26">
        <v>-2.7</v>
      </c>
      <c r="BN128" s="26">
        <v>-0.6</v>
      </c>
      <c r="BO128" s="26">
        <v>1.625</v>
      </c>
      <c r="BP128" s="26">
        <v>-5.1749999999999998</v>
      </c>
      <c r="BQ128" s="26">
        <v>-3</v>
      </c>
      <c r="BR128" s="26">
        <v>-1.6</v>
      </c>
      <c r="BS128" s="26">
        <v>-4.1749999999999998</v>
      </c>
      <c r="BT128" s="26">
        <v>-2</v>
      </c>
      <c r="BU128" s="26">
        <v>-0.32500000000000001</v>
      </c>
      <c r="BV128" s="26">
        <v>-3.6749999999999998</v>
      </c>
      <c r="BW128" s="26">
        <v>-1.65</v>
      </c>
      <c r="BX128" s="26">
        <v>0.17499999999999999</v>
      </c>
      <c r="BY128" s="26">
        <v>-2.875</v>
      </c>
      <c r="BZ128" s="26">
        <v>-1.1499999999999999</v>
      </c>
      <c r="CA128" s="26">
        <v>1</v>
      </c>
      <c r="CB128" s="26">
        <v>-2.4</v>
      </c>
      <c r="CC128" s="26">
        <v>-0.65</v>
      </c>
      <c r="CD128" s="26">
        <v>1.575</v>
      </c>
      <c r="CE128" s="26">
        <v>-2.875</v>
      </c>
      <c r="CF128" s="26">
        <v>-1.1499999999999999</v>
      </c>
      <c r="CG128" s="26">
        <v>1.1000000000000001</v>
      </c>
      <c r="CH128" s="26">
        <v>-2.65</v>
      </c>
      <c r="CI128" s="26">
        <v>-0.9</v>
      </c>
      <c r="CJ128" s="26">
        <v>1.375</v>
      </c>
    </row>
    <row r="129" spans="1:88" x14ac:dyDescent="0.3">
      <c r="A129" t="s">
        <v>232</v>
      </c>
      <c r="B129" s="26">
        <v>-7</v>
      </c>
      <c r="C129" s="26">
        <v>-5.0999999999999996</v>
      </c>
      <c r="D129" s="26">
        <v>-3.4249999999999998</v>
      </c>
      <c r="E129" s="26">
        <v>-5.6</v>
      </c>
      <c r="F129" s="26">
        <v>-4.0999999999999996</v>
      </c>
      <c r="G129" s="26">
        <v>-2.3250000000000002</v>
      </c>
      <c r="H129" s="26">
        <v>-5.2</v>
      </c>
      <c r="I129" s="26">
        <v>-3.7</v>
      </c>
      <c r="J129" s="26">
        <v>-1.825</v>
      </c>
      <c r="K129" s="26">
        <v>-4.45</v>
      </c>
      <c r="L129" s="26">
        <v>-2.6</v>
      </c>
      <c r="M129" s="26">
        <v>-0.8</v>
      </c>
      <c r="N129" s="26">
        <v>-4.2750000000000004</v>
      </c>
      <c r="O129" s="26">
        <v>-2.4</v>
      </c>
      <c r="P129" s="26">
        <v>-0.6</v>
      </c>
      <c r="Q129" s="26">
        <v>-4.7</v>
      </c>
      <c r="R129" s="26">
        <v>-3.15</v>
      </c>
      <c r="S129" s="26">
        <v>-1.3</v>
      </c>
      <c r="T129" s="26">
        <v>-4.5999999999999996</v>
      </c>
      <c r="U129" s="26">
        <v>-3.1</v>
      </c>
      <c r="V129" s="26">
        <v>-1.2250000000000001</v>
      </c>
      <c r="W129" s="26">
        <v>-3.875</v>
      </c>
      <c r="X129" s="26">
        <v>-2.4</v>
      </c>
      <c r="Y129" s="26">
        <v>-0.625</v>
      </c>
      <c r="Z129" s="26">
        <v>-3.2250000000000001</v>
      </c>
      <c r="AA129" s="26">
        <v>-1.6</v>
      </c>
      <c r="AB129" s="26">
        <v>0.15</v>
      </c>
      <c r="AC129" s="26">
        <v>-4.5999999999999996</v>
      </c>
      <c r="AD129" s="26">
        <v>-2.2000000000000002</v>
      </c>
      <c r="AE129" s="26">
        <v>-0.72499999999999998</v>
      </c>
      <c r="AF129" s="26">
        <v>-4.4749999999999996</v>
      </c>
      <c r="AG129" s="26">
        <v>-2.1</v>
      </c>
      <c r="AH129" s="26">
        <v>-0.6</v>
      </c>
      <c r="AI129" s="26">
        <v>-4.1500000000000004</v>
      </c>
      <c r="AJ129" s="26">
        <v>-1.8</v>
      </c>
      <c r="AK129" s="26">
        <v>-0.2</v>
      </c>
      <c r="AL129" s="26">
        <v>-4.05</v>
      </c>
      <c r="AM129" s="26">
        <v>-1.7</v>
      </c>
      <c r="AN129" s="26">
        <v>-0.1</v>
      </c>
      <c r="AO129" s="26">
        <v>-3.45</v>
      </c>
      <c r="AP129" s="26">
        <v>-1.5</v>
      </c>
      <c r="AQ129" s="26">
        <v>0.3</v>
      </c>
      <c r="AR129" s="26">
        <v>-3.15</v>
      </c>
      <c r="AS129" s="26">
        <v>-1.2</v>
      </c>
      <c r="AT129" s="26">
        <v>0.35</v>
      </c>
      <c r="AU129" s="26">
        <v>-2.5249999999999999</v>
      </c>
      <c r="AV129" s="26">
        <v>-0.8</v>
      </c>
      <c r="AW129" s="26">
        <v>0.75</v>
      </c>
      <c r="AX129" s="26">
        <v>-2.9</v>
      </c>
      <c r="AY129" s="26">
        <v>-1.1499999999999999</v>
      </c>
      <c r="AZ129" s="26">
        <v>0.67500000000000004</v>
      </c>
      <c r="BA129" s="26">
        <v>-2.875</v>
      </c>
      <c r="BB129" s="26">
        <v>-1.1000000000000001</v>
      </c>
      <c r="BC129" s="26">
        <v>0.75</v>
      </c>
      <c r="BD129" s="26">
        <v>-1.075</v>
      </c>
      <c r="BE129" s="26">
        <v>0.1</v>
      </c>
      <c r="BF129" s="26">
        <v>2.1749999999999998</v>
      </c>
      <c r="BG129" s="26">
        <v>-2.5</v>
      </c>
      <c r="BH129" s="26">
        <v>-0.85</v>
      </c>
      <c r="BI129" s="26">
        <v>0.875</v>
      </c>
      <c r="BJ129" s="26">
        <v>-1.7749999999999999</v>
      </c>
      <c r="BK129" s="26">
        <v>-0.1</v>
      </c>
      <c r="BL129" s="26">
        <v>1.875</v>
      </c>
      <c r="BM129" s="26">
        <v>-2.0499999999999998</v>
      </c>
      <c r="BN129" s="26">
        <v>-0.45</v>
      </c>
      <c r="BO129" s="26">
        <v>1.45</v>
      </c>
      <c r="BP129" s="26">
        <v>-4.8</v>
      </c>
      <c r="BQ129" s="26">
        <v>-3.05</v>
      </c>
      <c r="BR129" s="26">
        <v>-1.5249999999999999</v>
      </c>
      <c r="BS129" s="26">
        <v>-3.5750000000000002</v>
      </c>
      <c r="BT129" s="26">
        <v>-1.9</v>
      </c>
      <c r="BU129" s="26">
        <v>-0.52500000000000002</v>
      </c>
      <c r="BV129" s="26">
        <v>-3.1</v>
      </c>
      <c r="BW129" s="26">
        <v>-1.35</v>
      </c>
      <c r="BX129" s="26">
        <v>-0.1</v>
      </c>
      <c r="BY129" s="26">
        <v>-2.7</v>
      </c>
      <c r="BZ129" s="26">
        <v>-0.8</v>
      </c>
      <c r="CA129" s="26">
        <v>0.7</v>
      </c>
      <c r="CB129" s="26">
        <v>-2.2000000000000002</v>
      </c>
      <c r="CC129" s="26">
        <v>-0.4</v>
      </c>
      <c r="CD129" s="26">
        <v>1.375</v>
      </c>
      <c r="CE129" s="26">
        <v>-2.4</v>
      </c>
      <c r="CF129" s="26">
        <v>-0.7</v>
      </c>
      <c r="CG129" s="26">
        <v>1.2749999999999999</v>
      </c>
      <c r="CH129" s="26">
        <v>-1.9750000000000001</v>
      </c>
      <c r="CI129" s="26">
        <v>-0.55000000000000004</v>
      </c>
      <c r="CJ129" s="26">
        <v>1.425</v>
      </c>
    </row>
    <row r="130" spans="1:88" x14ac:dyDescent="0.3">
      <c r="A130" t="s">
        <v>233</v>
      </c>
      <c r="B130" s="26">
        <v>-6.35</v>
      </c>
      <c r="C130" s="26">
        <v>-4.05</v>
      </c>
      <c r="D130" s="26">
        <v>-2.9</v>
      </c>
      <c r="E130" s="26">
        <v>-5.25</v>
      </c>
      <c r="F130" s="26">
        <v>-3.1</v>
      </c>
      <c r="G130" s="26">
        <v>-1.825</v>
      </c>
      <c r="H130" s="26">
        <v>-4.875</v>
      </c>
      <c r="I130" s="26">
        <v>-2.7</v>
      </c>
      <c r="J130" s="26">
        <v>-1.4</v>
      </c>
      <c r="K130" s="26">
        <v>-3.8</v>
      </c>
      <c r="L130" s="26">
        <v>-2.1</v>
      </c>
      <c r="M130" s="26">
        <v>-0.1</v>
      </c>
      <c r="N130" s="26">
        <v>-3.6</v>
      </c>
      <c r="O130" s="26">
        <v>-1.95</v>
      </c>
      <c r="P130" s="26">
        <v>0.22500000000000001</v>
      </c>
      <c r="Q130" s="26">
        <v>-4.2750000000000004</v>
      </c>
      <c r="R130" s="26">
        <v>-2.25</v>
      </c>
      <c r="S130" s="26">
        <v>-0.72499999999999998</v>
      </c>
      <c r="T130" s="26">
        <v>-4.1749999999999998</v>
      </c>
      <c r="U130" s="26">
        <v>-2.2000000000000002</v>
      </c>
      <c r="V130" s="26">
        <v>-0.6</v>
      </c>
      <c r="W130" s="26">
        <v>-3.4750000000000001</v>
      </c>
      <c r="X130" s="26">
        <v>-1.6</v>
      </c>
      <c r="Y130" s="26">
        <v>0.17499999999999999</v>
      </c>
      <c r="Z130" s="26">
        <v>-2.9750000000000001</v>
      </c>
      <c r="AA130" s="26">
        <v>-1.05</v>
      </c>
      <c r="AB130" s="26">
        <v>0.67500000000000004</v>
      </c>
      <c r="AC130" s="26">
        <v>-3.6</v>
      </c>
      <c r="AD130" s="26">
        <v>-1.5</v>
      </c>
      <c r="AE130" s="26">
        <v>-0.05</v>
      </c>
      <c r="AF130" s="26">
        <v>-3.5</v>
      </c>
      <c r="AG130" s="26">
        <v>-1.35</v>
      </c>
      <c r="AH130" s="26">
        <v>0.125</v>
      </c>
      <c r="AI130" s="26">
        <v>-3.35</v>
      </c>
      <c r="AJ130" s="26">
        <v>-1.1499999999999999</v>
      </c>
      <c r="AK130" s="26">
        <v>0.375</v>
      </c>
      <c r="AL130" s="26">
        <v>-3.2749999999999999</v>
      </c>
      <c r="AM130" s="26">
        <v>-1.1499999999999999</v>
      </c>
      <c r="AN130" s="26">
        <v>0.47499999999999998</v>
      </c>
      <c r="AO130" s="26">
        <v>-2.85</v>
      </c>
      <c r="AP130" s="26">
        <v>-0.9</v>
      </c>
      <c r="AQ130" s="26">
        <v>0.95</v>
      </c>
      <c r="AR130" s="26">
        <v>-2.4</v>
      </c>
      <c r="AS130" s="26">
        <v>-0.45</v>
      </c>
      <c r="AT130" s="26">
        <v>1.4750000000000001</v>
      </c>
      <c r="AU130" s="26">
        <v>-1.875</v>
      </c>
      <c r="AV130" s="26">
        <v>0.05</v>
      </c>
      <c r="AW130" s="26">
        <v>1.9750000000000001</v>
      </c>
      <c r="AX130" s="26">
        <v>-2.5750000000000002</v>
      </c>
      <c r="AY130" s="26">
        <v>-0.45</v>
      </c>
      <c r="AZ130" s="26">
        <v>1.375</v>
      </c>
      <c r="BA130" s="26">
        <v>-2.5750000000000002</v>
      </c>
      <c r="BB130" s="26">
        <v>-0.4</v>
      </c>
      <c r="BC130" s="26">
        <v>1.4</v>
      </c>
      <c r="BD130" s="26">
        <v>-0.97499999999999998</v>
      </c>
      <c r="BE130" s="26">
        <v>0.9</v>
      </c>
      <c r="BF130" s="26">
        <v>2.875</v>
      </c>
      <c r="BG130" s="26">
        <v>-2.35</v>
      </c>
      <c r="BH130" s="26">
        <v>-0.2</v>
      </c>
      <c r="BI130" s="26">
        <v>1.7749999999999999</v>
      </c>
      <c r="BJ130" s="26">
        <v>-1.675</v>
      </c>
      <c r="BK130" s="26">
        <v>0.5</v>
      </c>
      <c r="BL130" s="26">
        <v>2.4</v>
      </c>
      <c r="BM130" s="26">
        <v>-1.8</v>
      </c>
      <c r="BN130" s="26">
        <v>0.1</v>
      </c>
      <c r="BO130" s="26">
        <v>2.1</v>
      </c>
      <c r="BP130" s="26">
        <v>-4.55</v>
      </c>
      <c r="BQ130" s="26">
        <v>-2.5499999999999998</v>
      </c>
      <c r="BR130" s="26">
        <v>-0.85</v>
      </c>
      <c r="BS130" s="26">
        <v>-3.55</v>
      </c>
      <c r="BT130" s="26">
        <v>-1.45</v>
      </c>
      <c r="BU130" s="26">
        <v>0.375</v>
      </c>
      <c r="BV130" s="26">
        <v>-2.85</v>
      </c>
      <c r="BW130" s="26">
        <v>-1.05</v>
      </c>
      <c r="BX130" s="26">
        <v>0.875</v>
      </c>
      <c r="BY130" s="26">
        <v>-2.4500000000000002</v>
      </c>
      <c r="BZ130" s="26">
        <v>-0.45</v>
      </c>
      <c r="CA130" s="26">
        <v>1.875</v>
      </c>
      <c r="CB130" s="26">
        <v>-2.2749999999999999</v>
      </c>
      <c r="CC130" s="26">
        <v>0.05</v>
      </c>
      <c r="CD130" s="26">
        <v>2.4500000000000002</v>
      </c>
      <c r="CE130" s="26">
        <v>-1.9</v>
      </c>
      <c r="CF130" s="26">
        <v>-0.25</v>
      </c>
      <c r="CG130" s="26">
        <v>1.7</v>
      </c>
      <c r="CH130" s="26">
        <v>-2.1</v>
      </c>
      <c r="CI130" s="26">
        <v>0.1</v>
      </c>
      <c r="CJ130" s="26">
        <v>2.0750000000000002</v>
      </c>
    </row>
    <row r="131" spans="1:88" x14ac:dyDescent="0.3">
      <c r="A131" t="s">
        <v>234</v>
      </c>
      <c r="B131" s="26">
        <v>-6.375</v>
      </c>
      <c r="C131" s="26">
        <v>-4.25</v>
      </c>
      <c r="D131" s="26">
        <v>-2.5249999999999999</v>
      </c>
      <c r="E131" s="26">
        <v>-5.25</v>
      </c>
      <c r="F131" s="26">
        <v>-3.55</v>
      </c>
      <c r="G131" s="26">
        <v>-1.7250000000000001</v>
      </c>
      <c r="H131" s="26">
        <v>-4.75</v>
      </c>
      <c r="I131" s="26">
        <v>-3.1</v>
      </c>
      <c r="J131" s="26">
        <v>-1.2250000000000001</v>
      </c>
      <c r="K131" s="26">
        <v>-3.95</v>
      </c>
      <c r="L131" s="26">
        <v>-1.95</v>
      </c>
      <c r="M131" s="26">
        <v>-0.55000000000000004</v>
      </c>
      <c r="N131" s="26">
        <v>-3.8</v>
      </c>
      <c r="O131" s="26">
        <v>-1.7</v>
      </c>
      <c r="P131" s="26">
        <v>-0.3</v>
      </c>
      <c r="Q131" s="26">
        <v>-4.25</v>
      </c>
      <c r="R131" s="26">
        <v>-2.5499999999999998</v>
      </c>
      <c r="S131" s="26">
        <v>-0.82499999999999996</v>
      </c>
      <c r="T131" s="26">
        <v>-4.1500000000000004</v>
      </c>
      <c r="U131" s="26">
        <v>-2.5499999999999998</v>
      </c>
      <c r="V131" s="26">
        <v>-0.75</v>
      </c>
      <c r="W131" s="26">
        <v>-3.4750000000000001</v>
      </c>
      <c r="X131" s="26">
        <v>-1.8</v>
      </c>
      <c r="Y131" s="26">
        <v>-0.2</v>
      </c>
      <c r="Z131" s="26">
        <v>-3.0750000000000002</v>
      </c>
      <c r="AA131" s="26">
        <v>-1.25</v>
      </c>
      <c r="AB131" s="26">
        <v>0.875</v>
      </c>
      <c r="AC131" s="26">
        <v>-3.75</v>
      </c>
      <c r="AD131" s="26">
        <v>-1.8</v>
      </c>
      <c r="AE131" s="26">
        <v>-0.125</v>
      </c>
      <c r="AF131" s="26">
        <v>-3.6749999999999998</v>
      </c>
      <c r="AG131" s="26">
        <v>-1.7</v>
      </c>
      <c r="AH131" s="26">
        <v>-0.1</v>
      </c>
      <c r="AI131" s="26">
        <v>-3.375</v>
      </c>
      <c r="AJ131" s="26">
        <v>-1.4</v>
      </c>
      <c r="AK131" s="26">
        <v>0.32500000000000001</v>
      </c>
      <c r="AL131" s="26">
        <v>-3.35</v>
      </c>
      <c r="AM131" s="26">
        <v>-1.3</v>
      </c>
      <c r="AN131" s="26">
        <v>0.42499999999999999</v>
      </c>
      <c r="AO131" s="26">
        <v>-3.25</v>
      </c>
      <c r="AP131" s="26">
        <v>-0.85</v>
      </c>
      <c r="AQ131" s="26">
        <v>0.875</v>
      </c>
      <c r="AR131" s="26">
        <v>-2.8</v>
      </c>
      <c r="AS131" s="26">
        <v>-0.7</v>
      </c>
      <c r="AT131" s="26">
        <v>0.875</v>
      </c>
      <c r="AU131" s="26">
        <v>-2.4</v>
      </c>
      <c r="AV131" s="26">
        <v>-0.2</v>
      </c>
      <c r="AW131" s="26">
        <v>1.4750000000000001</v>
      </c>
      <c r="AX131" s="26">
        <v>-3</v>
      </c>
      <c r="AY131" s="26">
        <v>-0.55000000000000004</v>
      </c>
      <c r="AZ131" s="26">
        <v>1.175</v>
      </c>
      <c r="BA131" s="26">
        <v>-2.9750000000000001</v>
      </c>
      <c r="BB131" s="26">
        <v>-0.5</v>
      </c>
      <c r="BC131" s="26">
        <v>1.175</v>
      </c>
      <c r="BD131" s="26">
        <v>-1.45</v>
      </c>
      <c r="BE131" s="26">
        <v>0.2</v>
      </c>
      <c r="BF131" s="26">
        <v>2.5</v>
      </c>
      <c r="BG131" s="26">
        <v>-2.7</v>
      </c>
      <c r="BH131" s="26">
        <v>-0.35</v>
      </c>
      <c r="BI131" s="26">
        <v>1.375</v>
      </c>
      <c r="BJ131" s="26">
        <v>-2.1749999999999998</v>
      </c>
      <c r="BK131" s="26">
        <v>0</v>
      </c>
      <c r="BL131" s="26">
        <v>1.875</v>
      </c>
      <c r="BM131" s="26">
        <v>-2.4500000000000002</v>
      </c>
      <c r="BN131" s="26">
        <v>-0.2</v>
      </c>
      <c r="BO131" s="26">
        <v>1.6</v>
      </c>
      <c r="BP131" s="26">
        <v>-4.375</v>
      </c>
      <c r="BQ131" s="26">
        <v>-2.7</v>
      </c>
      <c r="BR131" s="26">
        <v>-1.1000000000000001</v>
      </c>
      <c r="BS131" s="26">
        <v>-2.9750000000000001</v>
      </c>
      <c r="BT131" s="26">
        <v>-1.7</v>
      </c>
      <c r="BU131" s="26">
        <v>7.4999999999999997E-2</v>
      </c>
      <c r="BV131" s="26">
        <v>-2.8250000000000002</v>
      </c>
      <c r="BW131" s="26">
        <v>-1.1000000000000001</v>
      </c>
      <c r="BX131" s="26">
        <v>0.47499999999999998</v>
      </c>
      <c r="BY131" s="26">
        <v>-2.25</v>
      </c>
      <c r="BZ131" s="26">
        <v>-0.6</v>
      </c>
      <c r="CA131" s="26">
        <v>1.175</v>
      </c>
      <c r="CB131" s="26">
        <v>-1.9750000000000001</v>
      </c>
      <c r="CC131" s="26">
        <v>0</v>
      </c>
      <c r="CD131" s="26">
        <v>2.0750000000000002</v>
      </c>
      <c r="CE131" s="26">
        <v>-2.5</v>
      </c>
      <c r="CF131" s="26">
        <v>-0.45</v>
      </c>
      <c r="CG131" s="26">
        <v>1.575</v>
      </c>
      <c r="CH131" s="26">
        <v>-1.9750000000000001</v>
      </c>
      <c r="CI131" s="26">
        <v>-0.1</v>
      </c>
      <c r="CJ131" s="26">
        <v>1.9</v>
      </c>
    </row>
    <row r="132" spans="1:88" x14ac:dyDescent="0.3">
      <c r="A132" t="s">
        <v>235</v>
      </c>
      <c r="B132" s="26">
        <v>-6.25</v>
      </c>
      <c r="C132" s="26">
        <v>-4.5</v>
      </c>
      <c r="D132" s="26">
        <v>-2.625</v>
      </c>
      <c r="E132" s="26">
        <v>-4.75</v>
      </c>
      <c r="F132" s="26">
        <v>-3.3</v>
      </c>
      <c r="G132" s="26">
        <v>-1.7250000000000001</v>
      </c>
      <c r="H132" s="26">
        <v>-4.2750000000000004</v>
      </c>
      <c r="I132" s="26">
        <v>-2.75</v>
      </c>
      <c r="J132" s="26">
        <v>-1.25</v>
      </c>
      <c r="K132" s="26">
        <v>-3</v>
      </c>
      <c r="L132" s="26">
        <v>-1.6</v>
      </c>
      <c r="M132" s="26">
        <v>-0.1</v>
      </c>
      <c r="N132" s="26">
        <v>-2.85</v>
      </c>
      <c r="O132" s="26">
        <v>-1.35</v>
      </c>
      <c r="P132" s="26">
        <v>0.27500000000000002</v>
      </c>
      <c r="Q132" s="26">
        <v>-3.7250000000000001</v>
      </c>
      <c r="R132" s="26">
        <v>-2.15</v>
      </c>
      <c r="S132" s="26">
        <v>-0.7</v>
      </c>
      <c r="T132" s="26">
        <v>-3.625</v>
      </c>
      <c r="U132" s="26">
        <v>-2.0499999999999998</v>
      </c>
      <c r="V132" s="26">
        <v>-0.6</v>
      </c>
      <c r="W132" s="26">
        <v>-3</v>
      </c>
      <c r="X132" s="26">
        <v>-1.25</v>
      </c>
      <c r="Y132" s="26">
        <v>0.1</v>
      </c>
      <c r="Z132" s="26">
        <v>-2.2999999999999998</v>
      </c>
      <c r="AA132" s="26">
        <v>-0.45</v>
      </c>
      <c r="AB132" s="26">
        <v>0.97499999999999998</v>
      </c>
      <c r="AC132" s="26">
        <v>-3.4249999999999998</v>
      </c>
      <c r="AD132" s="26">
        <v>-1.3</v>
      </c>
      <c r="AE132" s="26">
        <v>0.22500000000000001</v>
      </c>
      <c r="AF132" s="26">
        <v>-3.3250000000000002</v>
      </c>
      <c r="AG132" s="26">
        <v>-1.2</v>
      </c>
      <c r="AH132" s="26">
        <v>0.32500000000000001</v>
      </c>
      <c r="AI132" s="26">
        <v>-3</v>
      </c>
      <c r="AJ132" s="26">
        <v>-0.95</v>
      </c>
      <c r="AK132" s="26">
        <v>0.72499999999999998</v>
      </c>
      <c r="AL132" s="26">
        <v>-2.9249999999999998</v>
      </c>
      <c r="AM132" s="26">
        <v>-0.9</v>
      </c>
      <c r="AN132" s="26">
        <v>0.75</v>
      </c>
      <c r="AO132" s="26">
        <v>-2.375</v>
      </c>
      <c r="AP132" s="26">
        <v>-0.55000000000000004</v>
      </c>
      <c r="AQ132" s="26">
        <v>1.0249999999999999</v>
      </c>
      <c r="AR132" s="26">
        <v>-2.1</v>
      </c>
      <c r="AS132" s="26">
        <v>-0.1</v>
      </c>
      <c r="AT132" s="26">
        <v>1.4</v>
      </c>
      <c r="AU132" s="26">
        <v>-1.75</v>
      </c>
      <c r="AV132" s="26">
        <v>0.3</v>
      </c>
      <c r="AW132" s="26">
        <v>1.8</v>
      </c>
      <c r="AX132" s="26">
        <v>-2.0499999999999998</v>
      </c>
      <c r="AY132" s="26">
        <v>-0.15</v>
      </c>
      <c r="AZ132" s="26">
        <v>1.175</v>
      </c>
      <c r="BA132" s="26">
        <v>-2.0499999999999998</v>
      </c>
      <c r="BB132" s="26">
        <v>-0.1</v>
      </c>
      <c r="BC132" s="26">
        <v>1.2749999999999999</v>
      </c>
      <c r="BD132" s="26">
        <v>-0.57499999999999996</v>
      </c>
      <c r="BE132" s="26">
        <v>1.55</v>
      </c>
      <c r="BF132" s="26">
        <v>2.5750000000000002</v>
      </c>
      <c r="BG132" s="26">
        <v>-1.75</v>
      </c>
      <c r="BH132" s="26">
        <v>0.25</v>
      </c>
      <c r="BI132" s="26">
        <v>1.45</v>
      </c>
      <c r="BJ132" s="26">
        <v>-0.8</v>
      </c>
      <c r="BK132" s="26">
        <v>1.05</v>
      </c>
      <c r="BL132" s="26">
        <v>2.3250000000000002</v>
      </c>
      <c r="BM132" s="26">
        <v>-1.1000000000000001</v>
      </c>
      <c r="BN132" s="26">
        <v>0.8</v>
      </c>
      <c r="BO132" s="26">
        <v>2.0750000000000002</v>
      </c>
      <c r="BP132" s="26">
        <v>-3.7749999999999999</v>
      </c>
      <c r="BQ132" s="26">
        <v>-2.2000000000000002</v>
      </c>
      <c r="BR132" s="26">
        <v>-0.8</v>
      </c>
      <c r="BS132" s="26">
        <v>-2.6</v>
      </c>
      <c r="BT132" s="26">
        <v>-0.9</v>
      </c>
      <c r="BU132" s="26">
        <v>0.4</v>
      </c>
      <c r="BV132" s="26">
        <v>-2.2000000000000002</v>
      </c>
      <c r="BW132" s="26">
        <v>-0.45</v>
      </c>
      <c r="BX132" s="26">
        <v>0.97499999999999998</v>
      </c>
      <c r="BY132" s="26">
        <v>-1.95</v>
      </c>
      <c r="BZ132" s="26">
        <v>0.35</v>
      </c>
      <c r="CA132" s="26">
        <v>1.65</v>
      </c>
      <c r="CB132" s="26">
        <v>-1.25</v>
      </c>
      <c r="CC132" s="26">
        <v>0.8</v>
      </c>
      <c r="CD132" s="26">
        <v>2.6</v>
      </c>
      <c r="CE132" s="26">
        <v>-1.375</v>
      </c>
      <c r="CF132" s="26">
        <v>0.25</v>
      </c>
      <c r="CG132" s="26">
        <v>1.7749999999999999</v>
      </c>
      <c r="CH132" s="26">
        <v>-1.2250000000000001</v>
      </c>
      <c r="CI132" s="26">
        <v>0.7</v>
      </c>
      <c r="CJ132" s="26">
        <v>2.5</v>
      </c>
    </row>
    <row r="133" spans="1:88" x14ac:dyDescent="0.3">
      <c r="A133" t="s">
        <v>236</v>
      </c>
      <c r="B133" s="26">
        <v>-5.5750000000000002</v>
      </c>
      <c r="C133" s="26">
        <v>-4.05</v>
      </c>
      <c r="D133" s="26">
        <v>-1.5</v>
      </c>
      <c r="E133" s="26">
        <v>-4.4749999999999996</v>
      </c>
      <c r="F133" s="26">
        <v>-2.85</v>
      </c>
      <c r="G133" s="26">
        <v>-0.9</v>
      </c>
      <c r="H133" s="26">
        <v>-4.05</v>
      </c>
      <c r="I133" s="26">
        <v>-2.35</v>
      </c>
      <c r="J133" s="26">
        <v>-0.52500000000000002</v>
      </c>
      <c r="K133" s="26">
        <v>-2.7</v>
      </c>
      <c r="L133" s="26">
        <v>-1.2</v>
      </c>
      <c r="M133" s="26">
        <v>0.27500000000000002</v>
      </c>
      <c r="N133" s="26">
        <v>-2.5</v>
      </c>
      <c r="O133" s="26">
        <v>-0.85</v>
      </c>
      <c r="P133" s="26">
        <v>0.625</v>
      </c>
      <c r="Q133" s="26">
        <v>-3.375</v>
      </c>
      <c r="R133" s="26">
        <v>-1.4</v>
      </c>
      <c r="S133" s="26">
        <v>-2.5000000000000001E-2</v>
      </c>
      <c r="T133" s="26">
        <v>-3.2749999999999999</v>
      </c>
      <c r="U133" s="26">
        <v>-1.35</v>
      </c>
      <c r="V133" s="26">
        <v>0</v>
      </c>
      <c r="W133" s="26">
        <v>-2.8</v>
      </c>
      <c r="X133" s="26">
        <v>-0.5</v>
      </c>
      <c r="Y133" s="26">
        <v>0.47499999999999998</v>
      </c>
      <c r="Z133" s="26">
        <v>-2.2749999999999999</v>
      </c>
      <c r="AA133" s="26">
        <v>0.05</v>
      </c>
      <c r="AB133" s="26">
        <v>1.1000000000000001</v>
      </c>
      <c r="AC133" s="26">
        <v>-2.95</v>
      </c>
      <c r="AD133" s="26">
        <v>-1.1000000000000001</v>
      </c>
      <c r="AE133" s="26">
        <v>0.27500000000000002</v>
      </c>
      <c r="AF133" s="26">
        <v>-2.85</v>
      </c>
      <c r="AG133" s="26">
        <v>-0.9</v>
      </c>
      <c r="AH133" s="26">
        <v>0.4</v>
      </c>
      <c r="AI133" s="26">
        <v>-2.5499999999999998</v>
      </c>
      <c r="AJ133" s="26">
        <v>-0.6</v>
      </c>
      <c r="AK133" s="26">
        <v>0.8</v>
      </c>
      <c r="AL133" s="26">
        <v>-2.4500000000000002</v>
      </c>
      <c r="AM133" s="26">
        <v>-0.55000000000000004</v>
      </c>
      <c r="AN133" s="26">
        <v>0.875</v>
      </c>
      <c r="AO133" s="26">
        <v>-1.9750000000000001</v>
      </c>
      <c r="AP133" s="26">
        <v>-0.1</v>
      </c>
      <c r="AQ133" s="26">
        <v>1.375</v>
      </c>
      <c r="AR133" s="26">
        <v>-1.6</v>
      </c>
      <c r="AS133" s="26">
        <v>-0.1</v>
      </c>
      <c r="AT133" s="26">
        <v>1.7</v>
      </c>
      <c r="AU133" s="26">
        <v>-1.1000000000000001</v>
      </c>
      <c r="AV133" s="26">
        <v>0.4</v>
      </c>
      <c r="AW133" s="26">
        <v>2.0750000000000002</v>
      </c>
      <c r="AX133" s="26">
        <v>-1.6</v>
      </c>
      <c r="AY133" s="26">
        <v>0.35</v>
      </c>
      <c r="AZ133" s="26">
        <v>1.75</v>
      </c>
      <c r="BA133" s="26">
        <v>-1.575</v>
      </c>
      <c r="BB133" s="26">
        <v>0.35</v>
      </c>
      <c r="BC133" s="26">
        <v>1.7749999999999999</v>
      </c>
      <c r="BD133" s="26">
        <v>-0.7</v>
      </c>
      <c r="BE133" s="26">
        <v>0.9</v>
      </c>
      <c r="BF133" s="26">
        <v>3.15</v>
      </c>
      <c r="BG133" s="26">
        <v>-1.375</v>
      </c>
      <c r="BH133" s="26">
        <v>0.45</v>
      </c>
      <c r="BI133" s="26">
        <v>2.0750000000000002</v>
      </c>
      <c r="BJ133" s="26">
        <v>-1.05</v>
      </c>
      <c r="BK133" s="26">
        <v>0.9</v>
      </c>
      <c r="BL133" s="26">
        <v>2.4750000000000001</v>
      </c>
      <c r="BM133" s="26">
        <v>-1.075</v>
      </c>
      <c r="BN133" s="26">
        <v>0.7</v>
      </c>
      <c r="BO133" s="26">
        <v>2.2999999999999998</v>
      </c>
      <c r="BP133" s="26">
        <v>-3.85</v>
      </c>
      <c r="BQ133" s="26">
        <v>-1.8</v>
      </c>
      <c r="BR133" s="26">
        <v>-0.27500000000000002</v>
      </c>
      <c r="BS133" s="26">
        <v>-2.6749999999999998</v>
      </c>
      <c r="BT133" s="26">
        <v>-0.55000000000000004</v>
      </c>
      <c r="BU133" s="26">
        <v>0.875</v>
      </c>
      <c r="BV133" s="26">
        <v>-2.2999999999999998</v>
      </c>
      <c r="BW133" s="26">
        <v>-0.4</v>
      </c>
      <c r="BX133" s="26">
        <v>1.5</v>
      </c>
      <c r="BY133" s="26">
        <v>-1.7749999999999999</v>
      </c>
      <c r="BZ133" s="26">
        <v>0.2</v>
      </c>
      <c r="CA133" s="26">
        <v>2.4750000000000001</v>
      </c>
      <c r="CB133" s="26">
        <v>-1.1000000000000001</v>
      </c>
      <c r="CC133" s="26">
        <v>0.6</v>
      </c>
      <c r="CD133" s="26">
        <v>2.8</v>
      </c>
      <c r="CE133" s="26">
        <v>-1.55</v>
      </c>
      <c r="CF133" s="26">
        <v>0.45</v>
      </c>
      <c r="CG133" s="26">
        <v>1.95</v>
      </c>
      <c r="CH133" s="26">
        <v>-1.35</v>
      </c>
      <c r="CI133" s="26">
        <v>0.8</v>
      </c>
      <c r="CJ133" s="26">
        <v>2.4750000000000001</v>
      </c>
    </row>
    <row r="134" spans="1:88" x14ac:dyDescent="0.3">
      <c r="A134" t="s">
        <v>96</v>
      </c>
      <c r="B134" s="26">
        <v>-5.9749999999999996</v>
      </c>
      <c r="C134" s="26">
        <v>-3.6</v>
      </c>
      <c r="D134" s="26">
        <v>-2.1</v>
      </c>
      <c r="E134" s="26">
        <v>-4.7750000000000004</v>
      </c>
      <c r="F134" s="26">
        <v>-2.75</v>
      </c>
      <c r="G134" s="26">
        <v>-0.82499999999999996</v>
      </c>
      <c r="H134" s="26">
        <v>-4.2</v>
      </c>
      <c r="I134" s="26">
        <v>-2.2999999999999998</v>
      </c>
      <c r="J134" s="26">
        <v>-0.32500000000000001</v>
      </c>
      <c r="K134" s="26">
        <v>-3.5</v>
      </c>
      <c r="L134" s="26">
        <v>-1.45</v>
      </c>
      <c r="M134" s="26">
        <v>1</v>
      </c>
      <c r="N134" s="26">
        <v>-3.2749999999999999</v>
      </c>
      <c r="O134" s="26">
        <v>-1.05</v>
      </c>
      <c r="P134" s="26">
        <v>1.2749999999999999</v>
      </c>
      <c r="Q134" s="26">
        <v>-4</v>
      </c>
      <c r="R134" s="26">
        <v>-2.0499999999999998</v>
      </c>
      <c r="S134" s="26">
        <v>0.3</v>
      </c>
      <c r="T134" s="26">
        <v>-3.9249999999999998</v>
      </c>
      <c r="U134" s="26">
        <v>-2</v>
      </c>
      <c r="V134" s="26">
        <v>0.47499999999999998</v>
      </c>
      <c r="W134" s="26">
        <v>-3.05</v>
      </c>
      <c r="X134" s="26">
        <v>-1.3</v>
      </c>
      <c r="Y134" s="26">
        <v>1.2749999999999999</v>
      </c>
      <c r="Z134" s="26">
        <v>-2.2999999999999998</v>
      </c>
      <c r="AA134" s="26">
        <v>-0.6</v>
      </c>
      <c r="AB134" s="26">
        <v>2.0750000000000002</v>
      </c>
      <c r="AC134" s="26">
        <v>-3.4</v>
      </c>
      <c r="AD134" s="26">
        <v>-1.2</v>
      </c>
      <c r="AE134" s="26">
        <v>1.3</v>
      </c>
      <c r="AF134" s="26">
        <v>-3.2749999999999999</v>
      </c>
      <c r="AG134" s="26">
        <v>-1.05</v>
      </c>
      <c r="AH134" s="26">
        <v>1.4</v>
      </c>
      <c r="AI134" s="26">
        <v>-2.9</v>
      </c>
      <c r="AJ134" s="26">
        <v>-0.75</v>
      </c>
      <c r="AK134" s="26">
        <v>1.8</v>
      </c>
      <c r="AL134" s="26">
        <v>-2.8</v>
      </c>
      <c r="AM134" s="26">
        <v>-0.7</v>
      </c>
      <c r="AN134" s="26">
        <v>1.875</v>
      </c>
      <c r="AO134" s="26">
        <v>-2.375</v>
      </c>
      <c r="AP134" s="26">
        <v>-0.4</v>
      </c>
      <c r="AQ134" s="26">
        <v>2.1</v>
      </c>
      <c r="AR134" s="26">
        <v>-2.2999999999999998</v>
      </c>
      <c r="AS134" s="26">
        <v>-0.15</v>
      </c>
      <c r="AT134" s="26">
        <v>2.2999999999999998</v>
      </c>
      <c r="AU134" s="26">
        <v>-1.7250000000000001</v>
      </c>
      <c r="AV134" s="26">
        <v>0.4</v>
      </c>
      <c r="AW134" s="26">
        <v>2.7</v>
      </c>
      <c r="AX134" s="26">
        <v>-2.2250000000000001</v>
      </c>
      <c r="AY134" s="26">
        <v>-0.1</v>
      </c>
      <c r="AZ134" s="26">
        <v>2.5</v>
      </c>
      <c r="BA134" s="26">
        <v>-2.2000000000000002</v>
      </c>
      <c r="BB134" s="26">
        <v>-0.1</v>
      </c>
      <c r="BC134" s="26">
        <v>2.6</v>
      </c>
      <c r="BD134" s="26">
        <v>-1.125</v>
      </c>
      <c r="BE134" s="26">
        <v>1.1000000000000001</v>
      </c>
      <c r="BF134" s="26">
        <v>3.9750000000000001</v>
      </c>
      <c r="BG134" s="26">
        <v>-1.875</v>
      </c>
      <c r="BH134" s="26">
        <v>0.1</v>
      </c>
      <c r="BI134" s="26">
        <v>2.7749999999999999</v>
      </c>
      <c r="BJ134" s="26">
        <v>-1.3</v>
      </c>
      <c r="BK134" s="26">
        <v>0.85</v>
      </c>
      <c r="BL134" s="26">
        <v>3.375</v>
      </c>
      <c r="BM134" s="26">
        <v>-1.5</v>
      </c>
      <c r="BN134" s="26">
        <v>0.45</v>
      </c>
      <c r="BO134" s="26">
        <v>3.0750000000000002</v>
      </c>
      <c r="BP134" s="26">
        <v>-3.4</v>
      </c>
      <c r="BQ134" s="26">
        <v>-2.1</v>
      </c>
      <c r="BR134" s="26">
        <v>0.25</v>
      </c>
      <c r="BS134" s="26">
        <v>-2.4750000000000001</v>
      </c>
      <c r="BT134" s="26">
        <v>-0.95</v>
      </c>
      <c r="BU134" s="26">
        <v>1.7749999999999999</v>
      </c>
      <c r="BV134" s="26">
        <v>-2.125</v>
      </c>
      <c r="BW134" s="26">
        <v>-0.45</v>
      </c>
      <c r="BX134" s="26">
        <v>2.3250000000000002</v>
      </c>
      <c r="BY134" s="26">
        <v>-1.675</v>
      </c>
      <c r="BZ134" s="26">
        <v>0.35</v>
      </c>
      <c r="CA134" s="26">
        <v>2.9750000000000001</v>
      </c>
      <c r="CB134" s="26">
        <v>-1.45</v>
      </c>
      <c r="CC134" s="26">
        <v>1.05</v>
      </c>
      <c r="CD134" s="26">
        <v>3.8</v>
      </c>
      <c r="CE134" s="26">
        <v>-1.575</v>
      </c>
      <c r="CF134" s="26">
        <v>0.4</v>
      </c>
      <c r="CG134" s="26">
        <v>2.7749999999999999</v>
      </c>
      <c r="CH134" s="26">
        <v>-1.45</v>
      </c>
      <c r="CI134" s="26">
        <v>0.9</v>
      </c>
      <c r="CJ134" s="26">
        <v>3.4</v>
      </c>
    </row>
    <row r="135" spans="1:88" x14ac:dyDescent="0.3">
      <c r="A135" t="s">
        <v>237</v>
      </c>
      <c r="B135" s="26">
        <v>-5.5</v>
      </c>
      <c r="C135" s="26">
        <v>-3.65</v>
      </c>
      <c r="D135" s="26">
        <v>-1.825</v>
      </c>
      <c r="E135" s="26">
        <v>-4.5250000000000004</v>
      </c>
      <c r="F135" s="26">
        <v>-2.9</v>
      </c>
      <c r="G135" s="26">
        <v>-0.82499999999999996</v>
      </c>
      <c r="H135" s="26">
        <v>-4.0999999999999996</v>
      </c>
      <c r="I135" s="26">
        <v>-2.5499999999999998</v>
      </c>
      <c r="J135" s="26">
        <v>-0.27500000000000002</v>
      </c>
      <c r="K135" s="26">
        <v>-3.0249999999999999</v>
      </c>
      <c r="L135" s="26">
        <v>-1.3</v>
      </c>
      <c r="M135" s="26">
        <v>0.9</v>
      </c>
      <c r="N135" s="26">
        <v>-2.7</v>
      </c>
      <c r="O135" s="26">
        <v>-1.1000000000000001</v>
      </c>
      <c r="P135" s="26">
        <v>1.1000000000000001</v>
      </c>
      <c r="Q135" s="26">
        <v>-3.5750000000000002</v>
      </c>
      <c r="R135" s="26">
        <v>-2</v>
      </c>
      <c r="S135" s="26">
        <v>0.42499999999999999</v>
      </c>
      <c r="T135" s="26">
        <v>-3.5</v>
      </c>
      <c r="U135" s="26">
        <v>-1.9</v>
      </c>
      <c r="V135" s="26">
        <v>0.5</v>
      </c>
      <c r="W135" s="26">
        <v>-2.6749999999999998</v>
      </c>
      <c r="X135" s="26">
        <v>-1.05</v>
      </c>
      <c r="Y135" s="26">
        <v>1.2749999999999999</v>
      </c>
      <c r="Z135" s="26">
        <v>-2</v>
      </c>
      <c r="AA135" s="26">
        <v>-0.5</v>
      </c>
      <c r="AB135" s="26">
        <v>2.1</v>
      </c>
      <c r="AC135" s="26">
        <v>-2.85</v>
      </c>
      <c r="AD135" s="26">
        <v>-0.9</v>
      </c>
      <c r="AE135" s="26">
        <v>0.875</v>
      </c>
      <c r="AF135" s="26">
        <v>-2.6</v>
      </c>
      <c r="AG135" s="26">
        <v>-0.8</v>
      </c>
      <c r="AH135" s="26">
        <v>1.05</v>
      </c>
      <c r="AI135" s="26">
        <v>-2.2999999999999998</v>
      </c>
      <c r="AJ135" s="26">
        <v>-0.65</v>
      </c>
      <c r="AK135" s="26">
        <v>1.4750000000000001</v>
      </c>
      <c r="AL135" s="26">
        <v>-2.2749999999999999</v>
      </c>
      <c r="AM135" s="26">
        <v>-0.65</v>
      </c>
      <c r="AN135" s="26">
        <v>1.6</v>
      </c>
      <c r="AO135" s="26">
        <v>-2.0499999999999998</v>
      </c>
      <c r="AP135" s="26">
        <v>-0.4</v>
      </c>
      <c r="AQ135" s="26">
        <v>2.15</v>
      </c>
      <c r="AR135" s="26">
        <v>-2.1</v>
      </c>
      <c r="AS135" s="26">
        <v>0.3</v>
      </c>
      <c r="AT135" s="26">
        <v>2</v>
      </c>
      <c r="AU135" s="26">
        <v>-1.6</v>
      </c>
      <c r="AV135" s="26">
        <v>0.65</v>
      </c>
      <c r="AW135" s="26">
        <v>2.6749999999999998</v>
      </c>
      <c r="AX135" s="26">
        <v>-1.675</v>
      </c>
      <c r="AY135" s="26">
        <v>-0.05</v>
      </c>
      <c r="AZ135" s="26">
        <v>2.5750000000000002</v>
      </c>
      <c r="BA135" s="26">
        <v>-1.675</v>
      </c>
      <c r="BB135" s="26">
        <v>0</v>
      </c>
      <c r="BC135" s="26">
        <v>2.5750000000000002</v>
      </c>
      <c r="BD135" s="26">
        <v>-0.6</v>
      </c>
      <c r="BE135" s="26">
        <v>1.5</v>
      </c>
      <c r="BF135" s="26">
        <v>3.9750000000000001</v>
      </c>
      <c r="BG135" s="26">
        <v>-1.4</v>
      </c>
      <c r="BH135" s="26">
        <v>0.25</v>
      </c>
      <c r="BI135" s="26">
        <v>2.8</v>
      </c>
      <c r="BJ135" s="26">
        <v>-1.2</v>
      </c>
      <c r="BK135" s="26">
        <v>1.1000000000000001</v>
      </c>
      <c r="BL135" s="26">
        <v>3</v>
      </c>
      <c r="BM135" s="26">
        <v>-1</v>
      </c>
      <c r="BN135" s="26">
        <v>0.7</v>
      </c>
      <c r="BO135" s="26">
        <v>2.875</v>
      </c>
      <c r="BP135" s="26">
        <v>-3.55</v>
      </c>
      <c r="BQ135" s="26">
        <v>-2</v>
      </c>
      <c r="BR135" s="26">
        <v>0.3</v>
      </c>
      <c r="BS135" s="26">
        <v>-2.7</v>
      </c>
      <c r="BT135" s="26">
        <v>-0.85</v>
      </c>
      <c r="BU135" s="26">
        <v>1.675</v>
      </c>
      <c r="BV135" s="26">
        <v>-2.15</v>
      </c>
      <c r="BW135" s="26">
        <v>-0.35</v>
      </c>
      <c r="BX135" s="26">
        <v>1.9750000000000001</v>
      </c>
      <c r="BY135" s="26">
        <v>-1.5</v>
      </c>
      <c r="BZ135" s="26">
        <v>0.6</v>
      </c>
      <c r="CA135" s="26">
        <v>2.7749999999999999</v>
      </c>
      <c r="CB135" s="26">
        <v>-0.9</v>
      </c>
      <c r="CC135" s="26">
        <v>1.4</v>
      </c>
      <c r="CD135" s="26">
        <v>3.5750000000000002</v>
      </c>
      <c r="CE135" s="26">
        <v>-1.45</v>
      </c>
      <c r="CF135" s="26">
        <v>0.6</v>
      </c>
      <c r="CG135" s="26">
        <v>2.875</v>
      </c>
      <c r="CH135" s="26">
        <v>-1.075</v>
      </c>
      <c r="CI135" s="26">
        <v>1</v>
      </c>
      <c r="CJ135" s="26">
        <v>3.3</v>
      </c>
    </row>
    <row r="136" spans="1:88" x14ac:dyDescent="0.3">
      <c r="A136" t="s">
        <v>238</v>
      </c>
      <c r="B136" s="26">
        <v>-5.15</v>
      </c>
      <c r="C136" s="26">
        <v>-3.45</v>
      </c>
      <c r="D136" s="26">
        <v>-1.825</v>
      </c>
      <c r="E136" s="26">
        <v>-4</v>
      </c>
      <c r="F136" s="26">
        <v>-2.4500000000000002</v>
      </c>
      <c r="G136" s="26">
        <v>-0.92500000000000004</v>
      </c>
      <c r="H136" s="26">
        <v>-3.6</v>
      </c>
      <c r="I136" s="26">
        <v>-2.1</v>
      </c>
      <c r="J136" s="26">
        <v>-0.52500000000000002</v>
      </c>
      <c r="K136" s="26">
        <v>-2.65</v>
      </c>
      <c r="L136" s="26">
        <v>-1.25</v>
      </c>
      <c r="M136" s="26">
        <v>0.4</v>
      </c>
      <c r="N136" s="26">
        <v>-2.4750000000000001</v>
      </c>
      <c r="O136" s="26">
        <v>-1.05</v>
      </c>
      <c r="P136" s="26">
        <v>0.77500000000000002</v>
      </c>
      <c r="Q136" s="26">
        <v>-2.9</v>
      </c>
      <c r="R136" s="26">
        <v>-1.6</v>
      </c>
      <c r="S136" s="26">
        <v>0.1</v>
      </c>
      <c r="T136" s="26">
        <v>-2.875</v>
      </c>
      <c r="U136" s="26">
        <v>-1.5</v>
      </c>
      <c r="V136" s="26">
        <v>0.17499999999999999</v>
      </c>
      <c r="W136" s="26">
        <v>-2.4500000000000002</v>
      </c>
      <c r="X136" s="26">
        <v>-0.9</v>
      </c>
      <c r="Y136" s="26">
        <v>0.8</v>
      </c>
      <c r="Z136" s="26">
        <v>-2.0750000000000002</v>
      </c>
      <c r="AA136" s="26">
        <v>-0.15</v>
      </c>
      <c r="AB136" s="26">
        <v>1.7</v>
      </c>
      <c r="AC136" s="26">
        <v>-2.95</v>
      </c>
      <c r="AD136" s="26">
        <v>-1</v>
      </c>
      <c r="AE136" s="26">
        <v>0.92500000000000004</v>
      </c>
      <c r="AF136" s="26">
        <v>-2.8250000000000002</v>
      </c>
      <c r="AG136" s="26">
        <v>-0.9</v>
      </c>
      <c r="AH136" s="26">
        <v>1.05</v>
      </c>
      <c r="AI136" s="26">
        <v>-2.5499999999999998</v>
      </c>
      <c r="AJ136" s="26">
        <v>-0.75</v>
      </c>
      <c r="AK136" s="26">
        <v>1.3</v>
      </c>
      <c r="AL136" s="26">
        <v>-2.4750000000000001</v>
      </c>
      <c r="AM136" s="26">
        <v>-0.65</v>
      </c>
      <c r="AN136" s="26">
        <v>1.4</v>
      </c>
      <c r="AO136" s="26">
        <v>-2.15</v>
      </c>
      <c r="AP136" s="26">
        <v>-0.4</v>
      </c>
      <c r="AQ136" s="26">
        <v>1.8</v>
      </c>
      <c r="AR136" s="26">
        <v>-2.0249999999999999</v>
      </c>
      <c r="AS136" s="26">
        <v>-0.1</v>
      </c>
      <c r="AT136" s="26">
        <v>2.1</v>
      </c>
      <c r="AU136" s="26">
        <v>-1.55</v>
      </c>
      <c r="AV136" s="26">
        <v>0.35</v>
      </c>
      <c r="AW136" s="26">
        <v>2.9</v>
      </c>
      <c r="AX136" s="26">
        <v>-1.825</v>
      </c>
      <c r="AY136" s="26">
        <v>0</v>
      </c>
      <c r="AZ136" s="26">
        <v>2.2999999999999998</v>
      </c>
      <c r="BA136" s="26">
        <v>-1.75</v>
      </c>
      <c r="BB136" s="26">
        <v>0</v>
      </c>
      <c r="BC136" s="26">
        <v>2.4</v>
      </c>
      <c r="BD136" s="26">
        <v>-0.7</v>
      </c>
      <c r="BE136" s="26">
        <v>1.2</v>
      </c>
      <c r="BF136" s="26">
        <v>4</v>
      </c>
      <c r="BG136" s="26">
        <v>-1.625</v>
      </c>
      <c r="BH136" s="26">
        <v>0.25</v>
      </c>
      <c r="BI136" s="26">
        <v>2.75</v>
      </c>
      <c r="BJ136" s="26">
        <v>-0.875</v>
      </c>
      <c r="BK136" s="26">
        <v>1.05</v>
      </c>
      <c r="BL136" s="26">
        <v>3.4750000000000001</v>
      </c>
      <c r="BM136" s="26">
        <v>-1.125</v>
      </c>
      <c r="BN136" s="26">
        <v>0.65</v>
      </c>
      <c r="BO136" s="26">
        <v>3.0750000000000002</v>
      </c>
      <c r="BP136" s="26">
        <v>-3.1749999999999998</v>
      </c>
      <c r="BQ136" s="26">
        <v>-1.55</v>
      </c>
      <c r="BR136" s="26">
        <v>7.4999999999999997E-2</v>
      </c>
      <c r="BS136" s="26">
        <v>-2.1749999999999998</v>
      </c>
      <c r="BT136" s="26">
        <v>-0.5</v>
      </c>
      <c r="BU136" s="26">
        <v>1.425</v>
      </c>
      <c r="BV136" s="26">
        <v>-1.7749999999999999</v>
      </c>
      <c r="BW136" s="26">
        <v>-0.15</v>
      </c>
      <c r="BX136" s="26">
        <v>1.9</v>
      </c>
      <c r="BY136" s="26">
        <v>-1.35</v>
      </c>
      <c r="BZ136" s="26">
        <v>0.4</v>
      </c>
      <c r="CA136" s="26">
        <v>2.8</v>
      </c>
      <c r="CB136" s="26">
        <v>-0.97499999999999998</v>
      </c>
      <c r="CC136" s="26">
        <v>1.1499999999999999</v>
      </c>
      <c r="CD136" s="26">
        <v>3.35</v>
      </c>
      <c r="CE136" s="26">
        <v>-1.2749999999999999</v>
      </c>
      <c r="CF136" s="26">
        <v>0.7</v>
      </c>
      <c r="CG136" s="26">
        <v>2.8250000000000002</v>
      </c>
      <c r="CH136" s="26">
        <v>-0.875</v>
      </c>
      <c r="CI136" s="26">
        <v>1.25</v>
      </c>
      <c r="CJ136" s="26">
        <v>3.0750000000000002</v>
      </c>
    </row>
    <row r="137" spans="1:88" x14ac:dyDescent="0.3">
      <c r="A137" t="s">
        <v>239</v>
      </c>
      <c r="B137" s="26">
        <v>-5.0999999999999996</v>
      </c>
      <c r="C137" s="26">
        <v>-3.9</v>
      </c>
      <c r="D137" s="26">
        <v>-1.625</v>
      </c>
      <c r="E137" s="26">
        <v>-4.1749999999999998</v>
      </c>
      <c r="F137" s="26">
        <v>-2.5499999999999998</v>
      </c>
      <c r="G137" s="26">
        <v>-0.52500000000000002</v>
      </c>
      <c r="H137" s="26">
        <v>-3.7</v>
      </c>
      <c r="I137" s="26">
        <v>-1.9</v>
      </c>
      <c r="J137" s="26">
        <v>0</v>
      </c>
      <c r="K137" s="26">
        <v>-2.7749999999999999</v>
      </c>
      <c r="L137" s="26">
        <v>-0.85</v>
      </c>
      <c r="M137" s="26">
        <v>0.7</v>
      </c>
      <c r="N137" s="26">
        <v>-2.5750000000000002</v>
      </c>
      <c r="O137" s="26">
        <v>-0.55000000000000004</v>
      </c>
      <c r="P137" s="26">
        <v>1</v>
      </c>
      <c r="Q137" s="26">
        <v>-3.2749999999999999</v>
      </c>
      <c r="R137" s="26">
        <v>-1</v>
      </c>
      <c r="S137" s="26">
        <v>0.3</v>
      </c>
      <c r="T137" s="26">
        <v>-3.1749999999999998</v>
      </c>
      <c r="U137" s="26">
        <v>-0.95</v>
      </c>
      <c r="V137" s="26">
        <v>0.4</v>
      </c>
      <c r="W137" s="26">
        <v>-2.375</v>
      </c>
      <c r="X137" s="26">
        <v>-0.45</v>
      </c>
      <c r="Y137" s="26">
        <v>1.2749999999999999</v>
      </c>
      <c r="Z137" s="26">
        <v>-1.675</v>
      </c>
      <c r="AA137" s="26">
        <v>0.3</v>
      </c>
      <c r="AB137" s="26">
        <v>1.7749999999999999</v>
      </c>
      <c r="AC137" s="26">
        <v>-2.9249999999999998</v>
      </c>
      <c r="AD137" s="26">
        <v>-0.8</v>
      </c>
      <c r="AE137" s="26">
        <v>1</v>
      </c>
      <c r="AF137" s="26">
        <v>-2.8</v>
      </c>
      <c r="AG137" s="26">
        <v>-0.7</v>
      </c>
      <c r="AH137" s="26">
        <v>1.175</v>
      </c>
      <c r="AI137" s="26">
        <v>-2.4</v>
      </c>
      <c r="AJ137" s="26">
        <v>-0.45</v>
      </c>
      <c r="AK137" s="26">
        <v>1.45</v>
      </c>
      <c r="AL137" s="26">
        <v>-2.375</v>
      </c>
      <c r="AM137" s="26">
        <v>-0.4</v>
      </c>
      <c r="AN137" s="26">
        <v>1.55</v>
      </c>
      <c r="AO137" s="26">
        <v>-2.2749999999999999</v>
      </c>
      <c r="AP137" s="26">
        <v>0</v>
      </c>
      <c r="AQ137" s="26">
        <v>1.875</v>
      </c>
      <c r="AR137" s="26">
        <v>-2.0750000000000002</v>
      </c>
      <c r="AS137" s="26">
        <v>0.4</v>
      </c>
      <c r="AT137" s="26">
        <v>2.15</v>
      </c>
      <c r="AU137" s="26">
        <v>-1.4750000000000001</v>
      </c>
      <c r="AV137" s="26">
        <v>0.85</v>
      </c>
      <c r="AW137" s="26">
        <v>2.7749999999999999</v>
      </c>
      <c r="AX137" s="26">
        <v>-2.1</v>
      </c>
      <c r="AY137" s="26">
        <v>0.4</v>
      </c>
      <c r="AZ137" s="26">
        <v>2.375</v>
      </c>
      <c r="BA137" s="26">
        <v>-2.1</v>
      </c>
      <c r="BB137" s="26">
        <v>0.45</v>
      </c>
      <c r="BC137" s="26">
        <v>2.4</v>
      </c>
      <c r="BD137" s="26">
        <v>-0.7</v>
      </c>
      <c r="BE137" s="26">
        <v>1.8</v>
      </c>
      <c r="BF137" s="26">
        <v>3.7</v>
      </c>
      <c r="BG137" s="26">
        <v>-1.8</v>
      </c>
      <c r="BH137" s="26">
        <v>0.7</v>
      </c>
      <c r="BI137" s="26">
        <v>2.7749999999999999</v>
      </c>
      <c r="BJ137" s="26">
        <v>-1.075</v>
      </c>
      <c r="BK137" s="26">
        <v>1.45</v>
      </c>
      <c r="BL137" s="26">
        <v>3.5249999999999999</v>
      </c>
      <c r="BM137" s="26">
        <v>-1.4750000000000001</v>
      </c>
      <c r="BN137" s="26">
        <v>1.2</v>
      </c>
      <c r="BO137" s="26">
        <v>3.3</v>
      </c>
      <c r="BP137" s="26">
        <v>-3.1</v>
      </c>
      <c r="BQ137" s="26">
        <v>-1.45</v>
      </c>
      <c r="BR137" s="26">
        <v>-0.125</v>
      </c>
      <c r="BS137" s="26">
        <v>-2.25</v>
      </c>
      <c r="BT137" s="26">
        <v>-0.5</v>
      </c>
      <c r="BU137" s="26">
        <v>1.325</v>
      </c>
      <c r="BV137" s="26">
        <v>-1.875</v>
      </c>
      <c r="BW137" s="26">
        <v>-0.2</v>
      </c>
      <c r="BX137" s="26">
        <v>1.8</v>
      </c>
      <c r="BY137" s="26">
        <v>-1.35</v>
      </c>
      <c r="BZ137" s="26">
        <v>0.55000000000000004</v>
      </c>
      <c r="CA137" s="26">
        <v>2.35</v>
      </c>
      <c r="CB137" s="26">
        <v>-0.55000000000000004</v>
      </c>
      <c r="CC137" s="26">
        <v>1.2</v>
      </c>
      <c r="CD137" s="26">
        <v>2.8</v>
      </c>
      <c r="CE137" s="26">
        <v>-1.075</v>
      </c>
      <c r="CF137" s="26">
        <v>1.2</v>
      </c>
      <c r="CG137" s="26">
        <v>2.6749999999999998</v>
      </c>
      <c r="CH137" s="26">
        <v>-0.7</v>
      </c>
      <c r="CI137" s="26">
        <v>1.3</v>
      </c>
      <c r="CJ137" s="26">
        <v>3</v>
      </c>
    </row>
    <row r="138" spans="1:88" x14ac:dyDescent="0.3">
      <c r="A138" t="s">
        <v>240</v>
      </c>
      <c r="B138" s="26">
        <v>-5.8</v>
      </c>
      <c r="C138" s="26">
        <v>-3.9</v>
      </c>
      <c r="D138" s="26">
        <v>-2.125</v>
      </c>
      <c r="E138" s="26">
        <v>-4.875</v>
      </c>
      <c r="F138" s="26">
        <v>-2.8</v>
      </c>
      <c r="G138" s="26">
        <v>-1.0249999999999999</v>
      </c>
      <c r="H138" s="26">
        <v>-4.3499999999999996</v>
      </c>
      <c r="I138" s="26">
        <v>-2.4</v>
      </c>
      <c r="J138" s="26">
        <v>-0.5</v>
      </c>
      <c r="K138" s="26">
        <v>-3.55</v>
      </c>
      <c r="L138" s="26">
        <v>-1.6</v>
      </c>
      <c r="M138" s="26">
        <v>0.35</v>
      </c>
      <c r="N138" s="26">
        <v>-3.2</v>
      </c>
      <c r="O138" s="26">
        <v>-1.3</v>
      </c>
      <c r="P138" s="26">
        <v>0.67500000000000004</v>
      </c>
      <c r="Q138" s="26">
        <v>-3.6</v>
      </c>
      <c r="R138" s="26">
        <v>-1.85</v>
      </c>
      <c r="S138" s="26">
        <v>7.4999999999999997E-2</v>
      </c>
      <c r="T138" s="26">
        <v>-3.5750000000000002</v>
      </c>
      <c r="U138" s="26">
        <v>-1.8</v>
      </c>
      <c r="V138" s="26">
        <v>0.17499999999999999</v>
      </c>
      <c r="W138" s="26">
        <v>-2.9750000000000001</v>
      </c>
      <c r="X138" s="26">
        <v>-1.2</v>
      </c>
      <c r="Y138" s="26">
        <v>0.77500000000000002</v>
      </c>
      <c r="Z138" s="26">
        <v>-2.0750000000000002</v>
      </c>
      <c r="AA138" s="26">
        <v>-0.35</v>
      </c>
      <c r="AB138" s="26">
        <v>1.2</v>
      </c>
      <c r="AC138" s="26">
        <v>-2.7749999999999999</v>
      </c>
      <c r="AD138" s="26">
        <v>-1.3</v>
      </c>
      <c r="AE138" s="26">
        <v>0.55000000000000004</v>
      </c>
      <c r="AF138" s="26">
        <v>-2.6749999999999998</v>
      </c>
      <c r="AG138" s="26">
        <v>-1.1499999999999999</v>
      </c>
      <c r="AH138" s="26">
        <v>0.65</v>
      </c>
      <c r="AI138" s="26">
        <v>-2.4</v>
      </c>
      <c r="AJ138" s="26">
        <v>-0.85</v>
      </c>
      <c r="AK138" s="26">
        <v>0.97499999999999998</v>
      </c>
      <c r="AL138" s="26">
        <v>-2.375</v>
      </c>
      <c r="AM138" s="26">
        <v>-0.8</v>
      </c>
      <c r="AN138" s="26">
        <v>1</v>
      </c>
      <c r="AO138" s="26">
        <v>-2.0750000000000002</v>
      </c>
      <c r="AP138" s="26">
        <v>-0.5</v>
      </c>
      <c r="AQ138" s="26">
        <v>1.5</v>
      </c>
      <c r="AR138" s="26">
        <v>-1.7</v>
      </c>
      <c r="AS138" s="26">
        <v>-0.15</v>
      </c>
      <c r="AT138" s="26">
        <v>1.575</v>
      </c>
      <c r="AU138" s="26">
        <v>-1.4</v>
      </c>
      <c r="AV138" s="26">
        <v>0.4</v>
      </c>
      <c r="AW138" s="26">
        <v>2.1749999999999998</v>
      </c>
      <c r="AX138" s="26">
        <v>-1.675</v>
      </c>
      <c r="AY138" s="26">
        <v>-0.2</v>
      </c>
      <c r="AZ138" s="26">
        <v>1.95</v>
      </c>
      <c r="BA138" s="26">
        <v>-1.6</v>
      </c>
      <c r="BB138" s="26">
        <v>-0.15</v>
      </c>
      <c r="BC138" s="26">
        <v>1.95</v>
      </c>
      <c r="BD138" s="26">
        <v>-0.67500000000000004</v>
      </c>
      <c r="BE138" s="26">
        <v>1.1499999999999999</v>
      </c>
      <c r="BF138" s="26">
        <v>3.65</v>
      </c>
      <c r="BG138" s="26">
        <v>-1.45</v>
      </c>
      <c r="BH138" s="26">
        <v>0.05</v>
      </c>
      <c r="BI138" s="26">
        <v>2.2749999999999999</v>
      </c>
      <c r="BJ138" s="26">
        <v>-0.7</v>
      </c>
      <c r="BK138" s="26">
        <v>0.8</v>
      </c>
      <c r="BL138" s="26">
        <v>3.05</v>
      </c>
      <c r="BM138" s="26">
        <v>-1</v>
      </c>
      <c r="BN138" s="26">
        <v>0.4</v>
      </c>
      <c r="BO138" s="26">
        <v>2.7749999999999999</v>
      </c>
      <c r="BP138" s="26">
        <v>-3.4750000000000001</v>
      </c>
      <c r="BQ138" s="26">
        <v>-1.8</v>
      </c>
      <c r="BR138" s="26">
        <v>-0.125</v>
      </c>
      <c r="BS138" s="26">
        <v>-2.625</v>
      </c>
      <c r="BT138" s="26">
        <v>-0.8</v>
      </c>
      <c r="BU138" s="26">
        <v>0.9</v>
      </c>
      <c r="BV138" s="26">
        <v>-2.1</v>
      </c>
      <c r="BW138" s="26">
        <v>-0.3</v>
      </c>
      <c r="BX138" s="26">
        <v>1.4</v>
      </c>
      <c r="BY138" s="26">
        <v>-1.3</v>
      </c>
      <c r="BZ138" s="26">
        <v>0.5</v>
      </c>
      <c r="CA138" s="26">
        <v>2.2749999999999999</v>
      </c>
      <c r="CB138" s="26">
        <v>-0.67500000000000004</v>
      </c>
      <c r="CC138" s="26">
        <v>1.05</v>
      </c>
      <c r="CD138" s="26">
        <v>2.875</v>
      </c>
      <c r="CE138" s="26">
        <v>-1.1499999999999999</v>
      </c>
      <c r="CF138" s="26">
        <v>0.4</v>
      </c>
      <c r="CG138" s="26">
        <v>2.4500000000000002</v>
      </c>
      <c r="CH138" s="26">
        <v>-0.8</v>
      </c>
      <c r="CI138" s="26">
        <v>0.75</v>
      </c>
      <c r="CJ138" s="26">
        <v>2.8</v>
      </c>
    </row>
    <row r="139" spans="1:88" x14ac:dyDescent="0.3">
      <c r="A139" t="s">
        <v>241</v>
      </c>
      <c r="B139" s="26">
        <v>-5.2750000000000004</v>
      </c>
      <c r="C139" s="26">
        <v>-3.55</v>
      </c>
      <c r="D139" s="26">
        <v>-1.8</v>
      </c>
      <c r="E139" s="26">
        <v>-4.3</v>
      </c>
      <c r="F139" s="26">
        <v>-2.5499999999999998</v>
      </c>
      <c r="G139" s="26">
        <v>-0.8</v>
      </c>
      <c r="H139" s="26">
        <v>-4.0250000000000004</v>
      </c>
      <c r="I139" s="26">
        <v>-2</v>
      </c>
      <c r="J139" s="26">
        <v>-0.32500000000000001</v>
      </c>
      <c r="K139" s="26">
        <v>-3.7250000000000001</v>
      </c>
      <c r="L139" s="26">
        <v>-1.7</v>
      </c>
      <c r="M139" s="26">
        <v>0.15</v>
      </c>
      <c r="N139" s="26">
        <v>-3.35</v>
      </c>
      <c r="O139" s="26">
        <v>-1.5</v>
      </c>
      <c r="P139" s="26">
        <v>0.4</v>
      </c>
      <c r="Q139" s="26">
        <v>-3.7</v>
      </c>
      <c r="R139" s="26">
        <v>-1.8</v>
      </c>
      <c r="S139" s="26">
        <v>-2.5000000000000001E-2</v>
      </c>
      <c r="T139" s="26">
        <v>-3.6</v>
      </c>
      <c r="U139" s="26">
        <v>-1.75</v>
      </c>
      <c r="V139" s="26">
        <v>0.1</v>
      </c>
      <c r="W139" s="26">
        <v>-3.1</v>
      </c>
      <c r="X139" s="26">
        <v>-1.3</v>
      </c>
      <c r="Y139" s="26">
        <v>0.97499999999999998</v>
      </c>
      <c r="Z139" s="26">
        <v>-2.4750000000000001</v>
      </c>
      <c r="AA139" s="26">
        <v>-0.8</v>
      </c>
      <c r="AB139" s="26">
        <v>1.375</v>
      </c>
      <c r="AC139" s="26">
        <v>-3.1</v>
      </c>
      <c r="AD139" s="26">
        <v>-1.55</v>
      </c>
      <c r="AE139" s="26">
        <v>0.2</v>
      </c>
      <c r="AF139" s="26">
        <v>-2.9</v>
      </c>
      <c r="AG139" s="26">
        <v>-1.4</v>
      </c>
      <c r="AH139" s="26">
        <v>0.3</v>
      </c>
      <c r="AI139" s="26">
        <v>-2.6749999999999998</v>
      </c>
      <c r="AJ139" s="26">
        <v>-1.05</v>
      </c>
      <c r="AK139" s="26">
        <v>0.67500000000000004</v>
      </c>
      <c r="AL139" s="26">
        <v>-2.6</v>
      </c>
      <c r="AM139" s="26">
        <v>-0.95</v>
      </c>
      <c r="AN139" s="26">
        <v>0.75</v>
      </c>
      <c r="AO139" s="26">
        <v>-2.4750000000000001</v>
      </c>
      <c r="AP139" s="26">
        <v>-0.4</v>
      </c>
      <c r="AQ139" s="26">
        <v>1.075</v>
      </c>
      <c r="AR139" s="26">
        <v>-2.1</v>
      </c>
      <c r="AS139" s="26">
        <v>0.05</v>
      </c>
      <c r="AT139" s="26">
        <v>1.4750000000000001</v>
      </c>
      <c r="AU139" s="26">
        <v>-1.7</v>
      </c>
      <c r="AV139" s="26">
        <v>0.3</v>
      </c>
      <c r="AW139" s="26">
        <v>2.1749999999999998</v>
      </c>
      <c r="AX139" s="26">
        <v>-2</v>
      </c>
      <c r="AY139" s="26">
        <v>-0.25</v>
      </c>
      <c r="AZ139" s="26">
        <v>1.575</v>
      </c>
      <c r="BA139" s="26">
        <v>-2</v>
      </c>
      <c r="BB139" s="26">
        <v>-0.2</v>
      </c>
      <c r="BC139" s="26">
        <v>1.6</v>
      </c>
      <c r="BD139" s="26">
        <v>-1.25</v>
      </c>
      <c r="BE139" s="26">
        <v>1.4</v>
      </c>
      <c r="BF139" s="26">
        <v>3.4</v>
      </c>
      <c r="BG139" s="26">
        <v>-1.875</v>
      </c>
      <c r="BH139" s="26">
        <v>-0.1</v>
      </c>
      <c r="BI139" s="26">
        <v>1.9750000000000001</v>
      </c>
      <c r="BJ139" s="26">
        <v>-1.4750000000000001</v>
      </c>
      <c r="BK139" s="26">
        <v>0.6</v>
      </c>
      <c r="BL139" s="26">
        <v>2.5</v>
      </c>
      <c r="BM139" s="26">
        <v>-1.5</v>
      </c>
      <c r="BN139" s="26">
        <v>0.3</v>
      </c>
      <c r="BO139" s="26">
        <v>2.2749999999999999</v>
      </c>
      <c r="BP139" s="26">
        <v>-2.9750000000000001</v>
      </c>
      <c r="BQ139" s="26">
        <v>-2</v>
      </c>
      <c r="BR139" s="26">
        <v>0.3</v>
      </c>
      <c r="BS139" s="26">
        <v>-2.0499999999999998</v>
      </c>
      <c r="BT139" s="26">
        <v>-0.9</v>
      </c>
      <c r="BU139" s="26">
        <v>1.5</v>
      </c>
      <c r="BV139" s="26">
        <v>-1.8</v>
      </c>
      <c r="BW139" s="26">
        <v>-0.4</v>
      </c>
      <c r="BX139" s="26">
        <v>1.9750000000000001</v>
      </c>
      <c r="BY139" s="26">
        <v>-1.4</v>
      </c>
      <c r="BZ139" s="26">
        <v>0.2</v>
      </c>
      <c r="CA139" s="26">
        <v>2.5750000000000002</v>
      </c>
      <c r="CB139" s="26">
        <v>-1.175</v>
      </c>
      <c r="CC139" s="26">
        <v>0.35</v>
      </c>
      <c r="CD139" s="26">
        <v>3.125</v>
      </c>
      <c r="CE139" s="26">
        <v>-1.7749999999999999</v>
      </c>
      <c r="CF139" s="26">
        <v>0.15</v>
      </c>
      <c r="CG139" s="26">
        <v>1.875</v>
      </c>
      <c r="CH139" s="26">
        <v>-1.8</v>
      </c>
      <c r="CI139" s="26">
        <v>0.35</v>
      </c>
      <c r="CJ139" s="26">
        <v>2.625</v>
      </c>
    </row>
    <row r="140" spans="1:88" x14ac:dyDescent="0.3">
      <c r="A140" t="s">
        <v>242</v>
      </c>
      <c r="B140" s="26">
        <v>-4.875</v>
      </c>
      <c r="C140" s="26">
        <v>-3.4</v>
      </c>
      <c r="D140" s="26">
        <v>-1.05</v>
      </c>
      <c r="E140" s="26">
        <v>-4.0750000000000002</v>
      </c>
      <c r="F140" s="26">
        <v>-2.2999999999999998</v>
      </c>
      <c r="G140" s="26">
        <v>-0.32500000000000001</v>
      </c>
      <c r="H140" s="26">
        <v>-3.65</v>
      </c>
      <c r="I140" s="26">
        <v>-1.95</v>
      </c>
      <c r="J140" s="26">
        <v>0.35</v>
      </c>
      <c r="K140" s="26">
        <v>-3.1749999999999998</v>
      </c>
      <c r="L140" s="26">
        <v>-0.9</v>
      </c>
      <c r="M140" s="26">
        <v>0.9</v>
      </c>
      <c r="N140" s="26">
        <v>-2.9249999999999998</v>
      </c>
      <c r="O140" s="26">
        <v>-0.75</v>
      </c>
      <c r="P140" s="26">
        <v>1.4</v>
      </c>
      <c r="Q140" s="26">
        <v>-3.3</v>
      </c>
      <c r="R140" s="26">
        <v>-1.35</v>
      </c>
      <c r="S140" s="26">
        <v>0.77500000000000002</v>
      </c>
      <c r="T140" s="26">
        <v>-3.1749999999999998</v>
      </c>
      <c r="U140" s="26">
        <v>-1.25</v>
      </c>
      <c r="V140" s="26">
        <v>0.77500000000000002</v>
      </c>
      <c r="W140" s="26">
        <v>-2.375</v>
      </c>
      <c r="X140" s="26">
        <v>-0.75</v>
      </c>
      <c r="Y140" s="26">
        <v>1.7250000000000001</v>
      </c>
      <c r="Z140" s="26">
        <v>-1.7749999999999999</v>
      </c>
      <c r="AA140" s="26">
        <v>-0.1</v>
      </c>
      <c r="AB140" s="26">
        <v>2.6749999999999998</v>
      </c>
      <c r="AC140" s="26">
        <v>-2.7749999999999999</v>
      </c>
      <c r="AD140" s="26">
        <v>-0.85</v>
      </c>
      <c r="AE140" s="26">
        <v>1.4</v>
      </c>
      <c r="AF140" s="26">
        <v>-2.6749999999999998</v>
      </c>
      <c r="AG140" s="26">
        <v>-0.7</v>
      </c>
      <c r="AH140" s="26">
        <v>1.425</v>
      </c>
      <c r="AI140" s="26">
        <v>-2.375</v>
      </c>
      <c r="AJ140" s="26">
        <v>-0.4</v>
      </c>
      <c r="AK140" s="26">
        <v>1.5</v>
      </c>
      <c r="AL140" s="26">
        <v>-2.2749999999999999</v>
      </c>
      <c r="AM140" s="26">
        <v>-0.4</v>
      </c>
      <c r="AN140" s="26">
        <v>1.675</v>
      </c>
      <c r="AO140" s="26">
        <v>-1.875</v>
      </c>
      <c r="AP140" s="26">
        <v>-0.1</v>
      </c>
      <c r="AQ140" s="26">
        <v>2.35</v>
      </c>
      <c r="AR140" s="26">
        <v>-1.5</v>
      </c>
      <c r="AS140" s="26">
        <v>0.45</v>
      </c>
      <c r="AT140" s="26">
        <v>2.7</v>
      </c>
      <c r="AU140" s="26">
        <v>-1.075</v>
      </c>
      <c r="AV140" s="26">
        <v>0.9</v>
      </c>
      <c r="AW140" s="26">
        <v>3.4</v>
      </c>
      <c r="AX140" s="26">
        <v>-1.575</v>
      </c>
      <c r="AY140" s="26">
        <v>0.2</v>
      </c>
      <c r="AZ140" s="26">
        <v>2.8</v>
      </c>
      <c r="BA140" s="26">
        <v>-1.575</v>
      </c>
      <c r="BB140" s="26">
        <v>0.3</v>
      </c>
      <c r="BC140" s="26">
        <v>2.875</v>
      </c>
      <c r="BD140" s="26">
        <v>-0.4</v>
      </c>
      <c r="BE140" s="26">
        <v>1.75</v>
      </c>
      <c r="BF140" s="26">
        <v>4.55</v>
      </c>
      <c r="BG140" s="26">
        <v>-1.2749999999999999</v>
      </c>
      <c r="BH140" s="26">
        <v>0.6</v>
      </c>
      <c r="BI140" s="26">
        <v>3.1749999999999998</v>
      </c>
      <c r="BJ140" s="26">
        <v>-0.57499999999999996</v>
      </c>
      <c r="BK140" s="26">
        <v>1.35</v>
      </c>
      <c r="BL140" s="26">
        <v>4.0750000000000002</v>
      </c>
      <c r="BM140" s="26">
        <v>-0.97499999999999998</v>
      </c>
      <c r="BN140" s="26">
        <v>1.05</v>
      </c>
      <c r="BO140" s="26">
        <v>3.7749999999999999</v>
      </c>
      <c r="BP140" s="26">
        <v>-3.1749999999999998</v>
      </c>
      <c r="BQ140" s="26">
        <v>-1.4</v>
      </c>
      <c r="BR140" s="26">
        <v>0.77500000000000002</v>
      </c>
      <c r="BS140" s="26">
        <v>-1.75</v>
      </c>
      <c r="BT140" s="26">
        <v>-0.35</v>
      </c>
      <c r="BU140" s="26">
        <v>2.0750000000000002</v>
      </c>
      <c r="BV140" s="26">
        <v>-1.425</v>
      </c>
      <c r="BW140" s="26">
        <v>-0.1</v>
      </c>
      <c r="BX140" s="26">
        <v>2.6</v>
      </c>
      <c r="BY140" s="26">
        <v>-0.75</v>
      </c>
      <c r="BZ140" s="26">
        <v>0.6</v>
      </c>
      <c r="CA140" s="26">
        <v>3.4750000000000001</v>
      </c>
      <c r="CB140" s="26">
        <v>-0.27500000000000002</v>
      </c>
      <c r="CC140" s="26">
        <v>0.9</v>
      </c>
      <c r="CD140" s="26">
        <v>4.2</v>
      </c>
      <c r="CE140" s="26">
        <v>-0.875</v>
      </c>
      <c r="CF140" s="26">
        <v>0.65</v>
      </c>
      <c r="CG140" s="26">
        <v>3.5750000000000002</v>
      </c>
      <c r="CH140" s="26">
        <v>-0.27500000000000002</v>
      </c>
      <c r="CI140" s="26">
        <v>0.85</v>
      </c>
      <c r="CJ140" s="26">
        <v>3.85</v>
      </c>
    </row>
    <row r="141" spans="1:88" x14ac:dyDescent="0.3">
      <c r="A141" t="s">
        <v>97</v>
      </c>
      <c r="B141" s="26">
        <v>-4.6749999999999998</v>
      </c>
      <c r="C141" s="26">
        <v>-3.2</v>
      </c>
      <c r="D141" s="26">
        <v>-1.425</v>
      </c>
      <c r="E141" s="26">
        <v>-3.7</v>
      </c>
      <c r="F141" s="26">
        <v>-1.9</v>
      </c>
      <c r="G141" s="26">
        <v>-0.42499999999999999</v>
      </c>
      <c r="H141" s="26">
        <v>-3.3</v>
      </c>
      <c r="I141" s="26">
        <v>-1.35</v>
      </c>
      <c r="J141" s="26">
        <v>7.4999999999999997E-2</v>
      </c>
      <c r="K141" s="26">
        <v>-2.6749999999999998</v>
      </c>
      <c r="L141" s="26">
        <v>-0.8</v>
      </c>
      <c r="M141" s="26">
        <v>1.35</v>
      </c>
      <c r="N141" s="26">
        <v>-2.4</v>
      </c>
      <c r="O141" s="26">
        <v>-0.55000000000000004</v>
      </c>
      <c r="P141" s="26">
        <v>1.8</v>
      </c>
      <c r="Q141" s="26">
        <v>-3.1749999999999998</v>
      </c>
      <c r="R141" s="26">
        <v>-0.9</v>
      </c>
      <c r="S141" s="26">
        <v>0.875</v>
      </c>
      <c r="T141" s="26">
        <v>-3.0750000000000002</v>
      </c>
      <c r="U141" s="26">
        <v>-0.85</v>
      </c>
      <c r="V141" s="26">
        <v>0.97499999999999998</v>
      </c>
      <c r="W141" s="26">
        <v>-2.2749999999999999</v>
      </c>
      <c r="X141" s="26">
        <v>-0.3</v>
      </c>
      <c r="Y141" s="26">
        <v>1.7749999999999999</v>
      </c>
      <c r="Z141" s="26">
        <v>-1.2749999999999999</v>
      </c>
      <c r="AA141" s="26">
        <v>0.45</v>
      </c>
      <c r="AB141" s="26">
        <v>2.7</v>
      </c>
      <c r="AC141" s="26">
        <v>-2.4750000000000001</v>
      </c>
      <c r="AD141" s="26">
        <v>-0.15</v>
      </c>
      <c r="AE141" s="26">
        <v>1.8</v>
      </c>
      <c r="AF141" s="26">
        <v>-2.375</v>
      </c>
      <c r="AG141" s="26">
        <v>-0.05</v>
      </c>
      <c r="AH141" s="26">
        <v>1.925</v>
      </c>
      <c r="AI141" s="26">
        <v>-2.1749999999999998</v>
      </c>
      <c r="AJ141" s="26">
        <v>0.2</v>
      </c>
      <c r="AK141" s="26">
        <v>2.2999999999999998</v>
      </c>
      <c r="AL141" s="26">
        <v>-2.1</v>
      </c>
      <c r="AM141" s="26">
        <v>0.25</v>
      </c>
      <c r="AN141" s="26">
        <v>2.4</v>
      </c>
      <c r="AO141" s="26">
        <v>-1.7</v>
      </c>
      <c r="AP141" s="26">
        <v>0.7</v>
      </c>
      <c r="AQ141" s="26">
        <v>3</v>
      </c>
      <c r="AR141" s="26">
        <v>-1.3</v>
      </c>
      <c r="AS141" s="26">
        <v>0.6</v>
      </c>
      <c r="AT141" s="26">
        <v>3.05</v>
      </c>
      <c r="AU141" s="26">
        <v>-0.85</v>
      </c>
      <c r="AV141" s="26">
        <v>1.2</v>
      </c>
      <c r="AW141" s="26">
        <v>3.75</v>
      </c>
      <c r="AX141" s="26">
        <v>-1.175</v>
      </c>
      <c r="AY141" s="26">
        <v>0.95</v>
      </c>
      <c r="AZ141" s="26">
        <v>3.5750000000000002</v>
      </c>
      <c r="BA141" s="26">
        <v>-1.1499999999999999</v>
      </c>
      <c r="BB141" s="26">
        <v>1</v>
      </c>
      <c r="BC141" s="26">
        <v>3.6</v>
      </c>
      <c r="BD141" s="26">
        <v>-0.25</v>
      </c>
      <c r="BE141" s="26">
        <v>2.4500000000000002</v>
      </c>
      <c r="BF141" s="26">
        <v>5.05</v>
      </c>
      <c r="BG141" s="26">
        <v>-0.92500000000000004</v>
      </c>
      <c r="BH141" s="26">
        <v>1.2</v>
      </c>
      <c r="BI141" s="26">
        <v>4</v>
      </c>
      <c r="BJ141" s="26">
        <v>-0.45</v>
      </c>
      <c r="BK141" s="26">
        <v>2</v>
      </c>
      <c r="BL141" s="26">
        <v>4.375</v>
      </c>
      <c r="BM141" s="26">
        <v>-0.67500000000000004</v>
      </c>
      <c r="BN141" s="26">
        <v>1.7</v>
      </c>
      <c r="BO141" s="26">
        <v>4.1749999999999998</v>
      </c>
      <c r="BP141" s="26">
        <v>-2.8250000000000002</v>
      </c>
      <c r="BQ141" s="26">
        <v>-1</v>
      </c>
      <c r="BR141" s="26">
        <v>0.375</v>
      </c>
      <c r="BS141" s="26">
        <v>-1.6</v>
      </c>
      <c r="BT141" s="26">
        <v>0.3</v>
      </c>
      <c r="BU141" s="26">
        <v>1.75</v>
      </c>
      <c r="BV141" s="26">
        <v>-1.4</v>
      </c>
      <c r="BW141" s="26">
        <v>0.85</v>
      </c>
      <c r="BX141" s="26">
        <v>2.2000000000000002</v>
      </c>
      <c r="BY141" s="26">
        <v>-0.57499999999999996</v>
      </c>
      <c r="BZ141" s="26">
        <v>1.5</v>
      </c>
      <c r="CA141" s="26">
        <v>3.375</v>
      </c>
      <c r="CB141" s="26">
        <v>0.2</v>
      </c>
      <c r="CC141" s="26">
        <v>1.95</v>
      </c>
      <c r="CD141" s="26">
        <v>4.45</v>
      </c>
      <c r="CE141" s="26">
        <v>-0.55000000000000004</v>
      </c>
      <c r="CF141" s="26">
        <v>1.55</v>
      </c>
      <c r="CG141" s="26">
        <v>3.7749999999999999</v>
      </c>
      <c r="CH141" s="26">
        <v>-0.35</v>
      </c>
      <c r="CI141" s="26">
        <v>1.65</v>
      </c>
      <c r="CJ141" s="26">
        <v>4.375</v>
      </c>
    </row>
    <row r="142" spans="1:88" x14ac:dyDescent="0.3">
      <c r="A142" t="s">
        <v>243</v>
      </c>
      <c r="B142" s="26">
        <v>-4.5250000000000004</v>
      </c>
      <c r="C142" s="26">
        <v>-2.9</v>
      </c>
      <c r="D142" s="26">
        <v>-0.92500000000000004</v>
      </c>
      <c r="E142" s="26">
        <v>-3.5</v>
      </c>
      <c r="F142" s="26">
        <v>-1.55</v>
      </c>
      <c r="G142" s="26">
        <v>-0.15</v>
      </c>
      <c r="H142" s="26">
        <v>-3.05</v>
      </c>
      <c r="I142" s="26">
        <v>-0.95</v>
      </c>
      <c r="J142" s="26">
        <v>0.5</v>
      </c>
      <c r="K142" s="26">
        <v>-2.35</v>
      </c>
      <c r="L142" s="26">
        <v>-0.4</v>
      </c>
      <c r="M142" s="26">
        <v>1.4750000000000001</v>
      </c>
      <c r="N142" s="26">
        <v>-2.15</v>
      </c>
      <c r="O142" s="26">
        <v>-0.1</v>
      </c>
      <c r="P142" s="26">
        <v>1.675</v>
      </c>
      <c r="Q142" s="26">
        <v>-2.5750000000000002</v>
      </c>
      <c r="R142" s="26">
        <v>-0.25</v>
      </c>
      <c r="S142" s="26">
        <v>0.9</v>
      </c>
      <c r="T142" s="26">
        <v>-2.4750000000000001</v>
      </c>
      <c r="U142" s="26">
        <v>-0.2</v>
      </c>
      <c r="V142" s="26">
        <v>1</v>
      </c>
      <c r="W142" s="26">
        <v>-1.7</v>
      </c>
      <c r="X142" s="26">
        <v>0.35</v>
      </c>
      <c r="Y142" s="26">
        <v>1.9</v>
      </c>
      <c r="Z142" s="26">
        <v>-0.67500000000000004</v>
      </c>
      <c r="AA142" s="26">
        <v>0.8</v>
      </c>
      <c r="AB142" s="26">
        <v>2.6</v>
      </c>
      <c r="AC142" s="26">
        <v>-2</v>
      </c>
      <c r="AD142" s="26">
        <v>-0.25</v>
      </c>
      <c r="AE142" s="26">
        <v>1.575</v>
      </c>
      <c r="AF142" s="26">
        <v>-1.7749999999999999</v>
      </c>
      <c r="AG142" s="26">
        <v>-0.15</v>
      </c>
      <c r="AH142" s="26">
        <v>1.675</v>
      </c>
      <c r="AI142" s="26">
        <v>-1.5</v>
      </c>
      <c r="AJ142" s="26">
        <v>0.1</v>
      </c>
      <c r="AK142" s="26">
        <v>2.2000000000000002</v>
      </c>
      <c r="AL142" s="26">
        <v>-1.4</v>
      </c>
      <c r="AM142" s="26">
        <v>0.2</v>
      </c>
      <c r="AN142" s="26">
        <v>2.2999999999999998</v>
      </c>
      <c r="AO142" s="26">
        <v>-1</v>
      </c>
      <c r="AP142" s="26">
        <v>0.6</v>
      </c>
      <c r="AQ142" s="26">
        <v>2.875</v>
      </c>
      <c r="AR142" s="26">
        <v>-0.47499999999999998</v>
      </c>
      <c r="AS142" s="26">
        <v>1.05</v>
      </c>
      <c r="AT142" s="26">
        <v>3.2749999999999999</v>
      </c>
      <c r="AU142" s="26">
        <v>0.1</v>
      </c>
      <c r="AV142" s="26">
        <v>1.5</v>
      </c>
      <c r="AW142" s="26">
        <v>3.65</v>
      </c>
      <c r="AX142" s="26">
        <v>-0.67500000000000004</v>
      </c>
      <c r="AY142" s="26">
        <v>0.9</v>
      </c>
      <c r="AZ142" s="26">
        <v>3.2</v>
      </c>
      <c r="BA142" s="26">
        <v>-0.67500000000000004</v>
      </c>
      <c r="BB142" s="26">
        <v>0.9</v>
      </c>
      <c r="BC142" s="26">
        <v>3.3</v>
      </c>
      <c r="BD142" s="26">
        <v>0.92500000000000004</v>
      </c>
      <c r="BE142" s="26">
        <v>2.4500000000000002</v>
      </c>
      <c r="BF142" s="26">
        <v>4.875</v>
      </c>
      <c r="BG142" s="26">
        <v>-0.35</v>
      </c>
      <c r="BH142" s="26">
        <v>1.1499999999999999</v>
      </c>
      <c r="BI142" s="26">
        <v>3.5750000000000002</v>
      </c>
      <c r="BJ142" s="26">
        <v>0.2</v>
      </c>
      <c r="BK142" s="26">
        <v>1.9</v>
      </c>
      <c r="BL142" s="26">
        <v>4.2750000000000004</v>
      </c>
      <c r="BM142" s="26">
        <v>0.05</v>
      </c>
      <c r="BN142" s="26">
        <v>1.65</v>
      </c>
      <c r="BO142" s="26">
        <v>4.1500000000000004</v>
      </c>
      <c r="BP142" s="26">
        <v>-2.4</v>
      </c>
      <c r="BQ142" s="26">
        <v>-0.4</v>
      </c>
      <c r="BR142" s="26">
        <v>1</v>
      </c>
      <c r="BS142" s="26">
        <v>-1.2749999999999999</v>
      </c>
      <c r="BT142" s="26">
        <v>0.45</v>
      </c>
      <c r="BU142" s="26">
        <v>2.4</v>
      </c>
      <c r="BV142" s="26">
        <v>-0.77500000000000002</v>
      </c>
      <c r="BW142" s="26">
        <v>1</v>
      </c>
      <c r="BX142" s="26">
        <v>2.8</v>
      </c>
      <c r="BY142" s="26">
        <v>0.1</v>
      </c>
      <c r="BZ142" s="26">
        <v>1.9</v>
      </c>
      <c r="CA142" s="26">
        <v>3.6749999999999998</v>
      </c>
      <c r="CB142" s="26">
        <v>0.625</v>
      </c>
      <c r="CC142" s="26">
        <v>2.2999999999999998</v>
      </c>
      <c r="CD142" s="26">
        <v>3.875</v>
      </c>
      <c r="CE142" s="26">
        <v>0.125</v>
      </c>
      <c r="CF142" s="26">
        <v>1.45</v>
      </c>
      <c r="CG142" s="26">
        <v>3.5750000000000002</v>
      </c>
      <c r="CH142" s="26">
        <v>0.45</v>
      </c>
      <c r="CI142" s="26">
        <v>2.0499999999999998</v>
      </c>
      <c r="CJ142" s="26">
        <v>3.6749999999999998</v>
      </c>
    </row>
    <row r="143" spans="1:88" x14ac:dyDescent="0.3">
      <c r="A143" t="s">
        <v>244</v>
      </c>
      <c r="B143" s="26">
        <v>-4.5750000000000002</v>
      </c>
      <c r="C143" s="26">
        <v>-2.7</v>
      </c>
      <c r="D143" s="26">
        <v>-1.325</v>
      </c>
      <c r="E143" s="26">
        <v>-3.4</v>
      </c>
      <c r="F143" s="26">
        <v>-1.45</v>
      </c>
      <c r="G143" s="26">
        <v>-7.4999999999999997E-2</v>
      </c>
      <c r="H143" s="26">
        <v>-2.9</v>
      </c>
      <c r="I143" s="26">
        <v>-0.7</v>
      </c>
      <c r="J143" s="26">
        <v>0.4</v>
      </c>
      <c r="K143" s="26">
        <v>-2.2250000000000001</v>
      </c>
      <c r="L143" s="26">
        <v>0.1</v>
      </c>
      <c r="M143" s="26">
        <v>1.375</v>
      </c>
      <c r="N143" s="26">
        <v>-2</v>
      </c>
      <c r="O143" s="26">
        <v>0.25</v>
      </c>
      <c r="P143" s="26">
        <v>1.675</v>
      </c>
      <c r="Q143" s="26">
        <v>-2.4750000000000001</v>
      </c>
      <c r="R143" s="26">
        <v>-0.2</v>
      </c>
      <c r="S143" s="26">
        <v>0.97499999999999998</v>
      </c>
      <c r="T143" s="26">
        <v>-2.375</v>
      </c>
      <c r="U143" s="26">
        <v>-0.1</v>
      </c>
      <c r="V143" s="26">
        <v>1.075</v>
      </c>
      <c r="W143" s="26">
        <v>-1.4</v>
      </c>
      <c r="X143" s="26">
        <v>0.6</v>
      </c>
      <c r="Y143" s="26">
        <v>1.875</v>
      </c>
      <c r="Z143" s="26">
        <v>-0.5</v>
      </c>
      <c r="AA143" s="26">
        <v>1.3</v>
      </c>
      <c r="AB143" s="26">
        <v>2.5</v>
      </c>
      <c r="AC143" s="26">
        <v>-1.45</v>
      </c>
      <c r="AD143" s="26">
        <v>0.2</v>
      </c>
      <c r="AE143" s="26">
        <v>1.7</v>
      </c>
      <c r="AF143" s="26">
        <v>-1.325</v>
      </c>
      <c r="AG143" s="26">
        <v>0.25</v>
      </c>
      <c r="AH143" s="26">
        <v>1.875</v>
      </c>
      <c r="AI143" s="26">
        <v>-1.075</v>
      </c>
      <c r="AJ143" s="26">
        <v>0.6</v>
      </c>
      <c r="AK143" s="26">
        <v>2.1749999999999998</v>
      </c>
      <c r="AL143" s="26">
        <v>-0.97499999999999998</v>
      </c>
      <c r="AM143" s="26">
        <v>0.65</v>
      </c>
      <c r="AN143" s="26">
        <v>2.2000000000000002</v>
      </c>
      <c r="AO143" s="26">
        <v>-0.5</v>
      </c>
      <c r="AP143" s="26">
        <v>1.1499999999999999</v>
      </c>
      <c r="AQ143" s="26">
        <v>2.65</v>
      </c>
      <c r="AR143" s="26">
        <v>-0.45</v>
      </c>
      <c r="AS143" s="26">
        <v>1.25</v>
      </c>
      <c r="AT143" s="26">
        <v>3.0750000000000002</v>
      </c>
      <c r="AU143" s="26">
        <v>0.125</v>
      </c>
      <c r="AV143" s="26">
        <v>1.75</v>
      </c>
      <c r="AW143" s="26">
        <v>3.625</v>
      </c>
      <c r="AX143" s="26">
        <v>-0.17499999999999999</v>
      </c>
      <c r="AY143" s="26">
        <v>1.5</v>
      </c>
      <c r="AZ143" s="26">
        <v>3.1</v>
      </c>
      <c r="BA143" s="26">
        <v>-0.17499999999999999</v>
      </c>
      <c r="BB143" s="26">
        <v>1.5</v>
      </c>
      <c r="BC143" s="26">
        <v>3.1</v>
      </c>
      <c r="BD143" s="26">
        <v>0.92500000000000004</v>
      </c>
      <c r="BE143" s="26">
        <v>3.25</v>
      </c>
      <c r="BF143" s="26">
        <v>5.125</v>
      </c>
      <c r="BG143" s="26">
        <v>0.1</v>
      </c>
      <c r="BH143" s="26">
        <v>1.8</v>
      </c>
      <c r="BI143" s="26">
        <v>3.375</v>
      </c>
      <c r="BJ143" s="26">
        <v>0.6</v>
      </c>
      <c r="BK143" s="26">
        <v>2.65</v>
      </c>
      <c r="BL143" s="26">
        <v>4.3499999999999996</v>
      </c>
      <c r="BM143" s="26">
        <v>0.35</v>
      </c>
      <c r="BN143" s="26">
        <v>2.1</v>
      </c>
      <c r="BO143" s="26">
        <v>3.9750000000000001</v>
      </c>
      <c r="BP143" s="26">
        <v>-1.8</v>
      </c>
      <c r="BQ143" s="26">
        <v>-0.5</v>
      </c>
      <c r="BR143" s="26">
        <v>0.875</v>
      </c>
      <c r="BS143" s="26">
        <v>-0.3</v>
      </c>
      <c r="BT143" s="26">
        <v>0.75</v>
      </c>
      <c r="BU143" s="26">
        <v>2.1749999999999998</v>
      </c>
      <c r="BV143" s="26">
        <v>-7.4999999999999997E-2</v>
      </c>
      <c r="BW143" s="26">
        <v>1.2</v>
      </c>
      <c r="BX143" s="26">
        <v>2.75</v>
      </c>
      <c r="BY143" s="26">
        <v>0.45</v>
      </c>
      <c r="BZ143" s="26">
        <v>2</v>
      </c>
      <c r="CA143" s="26">
        <v>3.5</v>
      </c>
      <c r="CB143" s="26">
        <v>1.3</v>
      </c>
      <c r="CC143" s="26">
        <v>2.5499999999999998</v>
      </c>
      <c r="CD143" s="26">
        <v>4</v>
      </c>
      <c r="CE143" s="26">
        <v>0.3</v>
      </c>
      <c r="CF143" s="26">
        <v>1.9</v>
      </c>
      <c r="CG143" s="26">
        <v>3.5</v>
      </c>
      <c r="CH143" s="26">
        <v>1</v>
      </c>
      <c r="CI143" s="26">
        <v>2.5499999999999998</v>
      </c>
      <c r="CJ143" s="26">
        <v>3.7749999999999999</v>
      </c>
    </row>
    <row r="144" spans="1:88" x14ac:dyDescent="0.3">
      <c r="A144" t="s">
        <v>245</v>
      </c>
      <c r="B144" s="26">
        <v>-4.1749999999999998</v>
      </c>
      <c r="C144" s="26">
        <v>-2.25</v>
      </c>
      <c r="D144" s="26">
        <v>-0.8</v>
      </c>
      <c r="E144" s="26">
        <v>-2.95</v>
      </c>
      <c r="F144" s="26">
        <v>-1.3</v>
      </c>
      <c r="G144" s="26">
        <v>0.2</v>
      </c>
      <c r="H144" s="26">
        <v>-2.375</v>
      </c>
      <c r="I144" s="26">
        <v>-0.95</v>
      </c>
      <c r="J144" s="26">
        <v>0.7</v>
      </c>
      <c r="K144" s="26">
        <v>-1.375</v>
      </c>
      <c r="L144" s="26">
        <v>0.45</v>
      </c>
      <c r="M144" s="26">
        <v>1.4750000000000001</v>
      </c>
      <c r="N144" s="26">
        <v>-1.175</v>
      </c>
      <c r="O144" s="26">
        <v>0.6</v>
      </c>
      <c r="P144" s="26">
        <v>1.9</v>
      </c>
      <c r="Q144" s="26">
        <v>-1.6</v>
      </c>
      <c r="R144" s="26">
        <v>-0.3</v>
      </c>
      <c r="S144" s="26">
        <v>1.35</v>
      </c>
      <c r="T144" s="26">
        <v>-1.575</v>
      </c>
      <c r="U144" s="26">
        <v>-0.2</v>
      </c>
      <c r="V144" s="26">
        <v>1.45</v>
      </c>
      <c r="W144" s="26">
        <v>-0.97499999999999998</v>
      </c>
      <c r="X144" s="26">
        <v>0.65</v>
      </c>
      <c r="Y144" s="26">
        <v>2.2749999999999999</v>
      </c>
      <c r="Z144" s="26">
        <v>-0.2</v>
      </c>
      <c r="AA144" s="26">
        <v>1.5</v>
      </c>
      <c r="AB144" s="26">
        <v>3.0750000000000002</v>
      </c>
      <c r="AC144" s="26">
        <v>-1.075</v>
      </c>
      <c r="AD144" s="26">
        <v>0.9</v>
      </c>
      <c r="AE144" s="26">
        <v>1.9750000000000001</v>
      </c>
      <c r="AF144" s="26">
        <v>-0.97499999999999998</v>
      </c>
      <c r="AG144" s="26">
        <v>1.05</v>
      </c>
      <c r="AH144" s="26">
        <v>2.0750000000000002</v>
      </c>
      <c r="AI144" s="26">
        <v>-0.85</v>
      </c>
      <c r="AJ144" s="26">
        <v>1.3</v>
      </c>
      <c r="AK144" s="26">
        <v>2.4750000000000001</v>
      </c>
      <c r="AL144" s="26">
        <v>-0.82499999999999996</v>
      </c>
      <c r="AM144" s="26">
        <v>1.4</v>
      </c>
      <c r="AN144" s="26">
        <v>2.5750000000000002</v>
      </c>
      <c r="AO144" s="26">
        <v>-0.4</v>
      </c>
      <c r="AP144" s="26">
        <v>1.8</v>
      </c>
      <c r="AQ144" s="26">
        <v>2.875</v>
      </c>
      <c r="AR144" s="26">
        <v>-0.3</v>
      </c>
      <c r="AS144" s="26">
        <v>2</v>
      </c>
      <c r="AT144" s="26">
        <v>3.0750000000000002</v>
      </c>
      <c r="AU144" s="26">
        <v>0.05</v>
      </c>
      <c r="AV144" s="26">
        <v>2.4500000000000002</v>
      </c>
      <c r="AW144" s="26">
        <v>3.8</v>
      </c>
      <c r="AX144" s="26">
        <v>-7.4999999999999997E-2</v>
      </c>
      <c r="AY144" s="26">
        <v>2.2000000000000002</v>
      </c>
      <c r="AZ144" s="26">
        <v>3.2</v>
      </c>
      <c r="BA144" s="26">
        <v>-7.4999999999999997E-2</v>
      </c>
      <c r="BB144" s="26">
        <v>2.2000000000000002</v>
      </c>
      <c r="BC144" s="26">
        <v>3.3</v>
      </c>
      <c r="BD144" s="26">
        <v>1.0249999999999999</v>
      </c>
      <c r="BE144" s="26">
        <v>3.6</v>
      </c>
      <c r="BF144" s="26">
        <v>5.3</v>
      </c>
      <c r="BG144" s="26">
        <v>0.125</v>
      </c>
      <c r="BH144" s="26">
        <v>2.4500000000000002</v>
      </c>
      <c r="BI144" s="26">
        <v>3.7</v>
      </c>
      <c r="BJ144" s="26">
        <v>0.9</v>
      </c>
      <c r="BK144" s="26">
        <v>3.25</v>
      </c>
      <c r="BL144" s="26">
        <v>4.55</v>
      </c>
      <c r="BM144" s="26">
        <v>0.7</v>
      </c>
      <c r="BN144" s="26">
        <v>2.9</v>
      </c>
      <c r="BO144" s="26">
        <v>4.2</v>
      </c>
      <c r="BP144" s="26">
        <v>-2.15</v>
      </c>
      <c r="BQ144" s="26">
        <v>-0.15</v>
      </c>
      <c r="BR144" s="26">
        <v>1.375</v>
      </c>
      <c r="BS144" s="26">
        <v>-0.57499999999999996</v>
      </c>
      <c r="BT144" s="26">
        <v>1.1499999999999999</v>
      </c>
      <c r="BU144" s="26">
        <v>2.5750000000000002</v>
      </c>
      <c r="BV144" s="26">
        <v>-7.4999999999999997E-2</v>
      </c>
      <c r="BW144" s="26">
        <v>1.65</v>
      </c>
      <c r="BX144" s="26">
        <v>3.1749999999999998</v>
      </c>
      <c r="BY144" s="26">
        <v>0.8</v>
      </c>
      <c r="BZ144" s="26">
        <v>2.4</v>
      </c>
      <c r="CA144" s="26">
        <v>4</v>
      </c>
      <c r="CB144" s="26">
        <v>1.1000000000000001</v>
      </c>
      <c r="CC144" s="26">
        <v>3</v>
      </c>
      <c r="CD144" s="26">
        <v>4.875</v>
      </c>
      <c r="CE144" s="26">
        <v>0.52500000000000002</v>
      </c>
      <c r="CF144" s="26">
        <v>2.65</v>
      </c>
      <c r="CG144" s="26">
        <v>3.9</v>
      </c>
      <c r="CH144" s="26">
        <v>0.82499999999999996</v>
      </c>
      <c r="CI144" s="26">
        <v>2.95</v>
      </c>
      <c r="CJ144" s="26">
        <v>4.375</v>
      </c>
    </row>
    <row r="145" spans="1:88" x14ac:dyDescent="0.3">
      <c r="A145" t="s">
        <v>246</v>
      </c>
      <c r="B145" s="26">
        <v>-4.1749999999999998</v>
      </c>
      <c r="C145" s="26">
        <v>-1.95</v>
      </c>
      <c r="D145" s="26">
        <v>-0.5</v>
      </c>
      <c r="E145" s="26">
        <v>-2.75</v>
      </c>
      <c r="F145" s="26">
        <v>-1.05</v>
      </c>
      <c r="G145" s="26">
        <v>0.6</v>
      </c>
      <c r="H145" s="26">
        <v>-2.2000000000000002</v>
      </c>
      <c r="I145" s="26">
        <v>-0.65</v>
      </c>
      <c r="J145" s="26">
        <v>1.25</v>
      </c>
      <c r="K145" s="26">
        <v>-0.8</v>
      </c>
      <c r="L145" s="26">
        <v>0.7</v>
      </c>
      <c r="M145" s="26">
        <v>2.375</v>
      </c>
      <c r="N145" s="26">
        <v>-0.57499999999999996</v>
      </c>
      <c r="O145" s="26">
        <v>0.95</v>
      </c>
      <c r="P145" s="26">
        <v>2.7250000000000001</v>
      </c>
      <c r="Q145" s="26">
        <v>-1.45</v>
      </c>
      <c r="R145" s="26">
        <v>0.1</v>
      </c>
      <c r="S145" s="26">
        <v>2</v>
      </c>
      <c r="T145" s="26">
        <v>-1.35</v>
      </c>
      <c r="U145" s="26">
        <v>0.2</v>
      </c>
      <c r="V145" s="26">
        <v>2.1</v>
      </c>
      <c r="W145" s="26">
        <v>-0.47499999999999998</v>
      </c>
      <c r="X145" s="26">
        <v>1</v>
      </c>
      <c r="Y145" s="26">
        <v>3.0750000000000002</v>
      </c>
      <c r="Z145" s="26">
        <v>0.4</v>
      </c>
      <c r="AA145" s="26">
        <v>1.75</v>
      </c>
      <c r="AB145" s="26">
        <v>3.5750000000000002</v>
      </c>
      <c r="AC145" s="26">
        <v>-1.3</v>
      </c>
      <c r="AD145" s="26">
        <v>1.05</v>
      </c>
      <c r="AE145" s="26">
        <v>2.4750000000000001</v>
      </c>
      <c r="AF145" s="26">
        <v>-1.1000000000000001</v>
      </c>
      <c r="AG145" s="26">
        <v>1.1499999999999999</v>
      </c>
      <c r="AH145" s="26">
        <v>2.6</v>
      </c>
      <c r="AI145" s="26">
        <v>-0.67500000000000004</v>
      </c>
      <c r="AJ145" s="26">
        <v>1.55</v>
      </c>
      <c r="AK145" s="26">
        <v>3</v>
      </c>
      <c r="AL145" s="26">
        <v>-0.67500000000000004</v>
      </c>
      <c r="AM145" s="26">
        <v>1.6</v>
      </c>
      <c r="AN145" s="26">
        <v>3.1</v>
      </c>
      <c r="AO145" s="26">
        <v>-7.4999999999999997E-2</v>
      </c>
      <c r="AP145" s="26">
        <v>1.85</v>
      </c>
      <c r="AQ145" s="26">
        <v>3.6</v>
      </c>
      <c r="AR145" s="26">
        <v>0.125</v>
      </c>
      <c r="AS145" s="26">
        <v>1.9</v>
      </c>
      <c r="AT145" s="26">
        <v>4.0999999999999996</v>
      </c>
      <c r="AU145" s="26">
        <v>0.625</v>
      </c>
      <c r="AV145" s="26">
        <v>2.4500000000000002</v>
      </c>
      <c r="AW145" s="26">
        <v>4.875</v>
      </c>
      <c r="AX145" s="26">
        <v>0.3</v>
      </c>
      <c r="AY145" s="26">
        <v>2.25</v>
      </c>
      <c r="AZ145" s="26">
        <v>4.0750000000000002</v>
      </c>
      <c r="BA145" s="26">
        <v>0.4</v>
      </c>
      <c r="BB145" s="26">
        <v>2.2999999999999998</v>
      </c>
      <c r="BC145" s="26">
        <v>4.1500000000000004</v>
      </c>
      <c r="BD145" s="26">
        <v>1.7</v>
      </c>
      <c r="BE145" s="26">
        <v>3.75</v>
      </c>
      <c r="BF145" s="26">
        <v>6.0750000000000002</v>
      </c>
      <c r="BG145" s="26">
        <v>0.65</v>
      </c>
      <c r="BH145" s="26">
        <v>2.65</v>
      </c>
      <c r="BI145" s="26">
        <v>4.5999999999999996</v>
      </c>
      <c r="BJ145" s="26">
        <v>1.625</v>
      </c>
      <c r="BK145" s="26">
        <v>3.3</v>
      </c>
      <c r="BL145" s="26">
        <v>5.3</v>
      </c>
      <c r="BM145" s="26">
        <v>1.2</v>
      </c>
      <c r="BN145" s="26">
        <v>3</v>
      </c>
      <c r="BO145" s="26">
        <v>5.125</v>
      </c>
      <c r="BP145" s="26">
        <v>-1.7749999999999999</v>
      </c>
      <c r="BQ145" s="26">
        <v>-0.25</v>
      </c>
      <c r="BR145" s="26">
        <v>1.9750000000000001</v>
      </c>
      <c r="BS145" s="26">
        <v>-0.1</v>
      </c>
      <c r="BT145" s="26">
        <v>0.95</v>
      </c>
      <c r="BU145" s="26">
        <v>3.0750000000000002</v>
      </c>
      <c r="BV145" s="26">
        <v>0.4</v>
      </c>
      <c r="BW145" s="26">
        <v>1.4</v>
      </c>
      <c r="BX145" s="26">
        <v>3.4</v>
      </c>
      <c r="BY145" s="26">
        <v>1.4</v>
      </c>
      <c r="BZ145" s="26">
        <v>2.35</v>
      </c>
      <c r="CA145" s="26">
        <v>4.2750000000000004</v>
      </c>
      <c r="CB145" s="26">
        <v>1.825</v>
      </c>
      <c r="CC145" s="26">
        <v>3.35</v>
      </c>
      <c r="CD145" s="26">
        <v>4.6749999999999998</v>
      </c>
      <c r="CE145" s="26">
        <v>1.25</v>
      </c>
      <c r="CF145" s="26">
        <v>2.6</v>
      </c>
      <c r="CG145" s="26">
        <v>4.5750000000000002</v>
      </c>
      <c r="CH145" s="26">
        <v>1.65</v>
      </c>
      <c r="CI145" s="26">
        <v>3.05</v>
      </c>
      <c r="CJ145" s="26">
        <v>4.8499999999999996</v>
      </c>
    </row>
    <row r="146" spans="1:88" x14ac:dyDescent="0.3">
      <c r="A146" t="s">
        <v>247</v>
      </c>
      <c r="B146" s="26">
        <v>-3.875</v>
      </c>
      <c r="C146" s="26">
        <v>-2.2000000000000002</v>
      </c>
      <c r="D146" s="26">
        <v>-0.22500000000000001</v>
      </c>
      <c r="E146" s="26">
        <v>-2.7</v>
      </c>
      <c r="F146" s="26">
        <v>-1</v>
      </c>
      <c r="G146" s="26">
        <v>1</v>
      </c>
      <c r="H146" s="26">
        <v>-2.2999999999999998</v>
      </c>
      <c r="I146" s="26">
        <v>-0.6</v>
      </c>
      <c r="J146" s="26">
        <v>1.5249999999999999</v>
      </c>
      <c r="K146" s="26">
        <v>-1.05</v>
      </c>
      <c r="L146" s="26">
        <v>0.6</v>
      </c>
      <c r="M146" s="26">
        <v>2.1749999999999998</v>
      </c>
      <c r="N146" s="26">
        <v>-0.77500000000000002</v>
      </c>
      <c r="O146" s="26">
        <v>1</v>
      </c>
      <c r="P146" s="26">
        <v>2.7749999999999999</v>
      </c>
      <c r="Q146" s="26">
        <v>-1.6</v>
      </c>
      <c r="R146" s="26">
        <v>0.2</v>
      </c>
      <c r="S146" s="26">
        <v>2.1749999999999998</v>
      </c>
      <c r="T146" s="26">
        <v>-1.5</v>
      </c>
      <c r="U146" s="26">
        <v>0.25</v>
      </c>
      <c r="V146" s="26">
        <v>2.2749999999999999</v>
      </c>
      <c r="W146" s="26">
        <v>-0.67500000000000004</v>
      </c>
      <c r="X146" s="26">
        <v>1.1000000000000001</v>
      </c>
      <c r="Y146" s="26">
        <v>3.1749999999999998</v>
      </c>
      <c r="Z146" s="26">
        <v>-0.1</v>
      </c>
      <c r="AA146" s="26">
        <v>1.95</v>
      </c>
      <c r="AB146" s="26">
        <v>3.6749999999999998</v>
      </c>
      <c r="AC146" s="26">
        <v>-1.3</v>
      </c>
      <c r="AD146" s="26">
        <v>0.95</v>
      </c>
      <c r="AE146" s="26">
        <v>2.2749999999999999</v>
      </c>
      <c r="AF146" s="26">
        <v>-1.2</v>
      </c>
      <c r="AG146" s="26">
        <v>1.1499999999999999</v>
      </c>
      <c r="AH146" s="26">
        <v>2.4</v>
      </c>
      <c r="AI146" s="26">
        <v>-0.77500000000000002</v>
      </c>
      <c r="AJ146" s="26">
        <v>1.5</v>
      </c>
      <c r="AK146" s="26">
        <v>2.7749999999999999</v>
      </c>
      <c r="AL146" s="26">
        <v>-0.65</v>
      </c>
      <c r="AM146" s="26">
        <v>1.6</v>
      </c>
      <c r="AN146" s="26">
        <v>2.875</v>
      </c>
      <c r="AO146" s="26">
        <v>-0.17499999999999999</v>
      </c>
      <c r="AP146" s="26">
        <v>2</v>
      </c>
      <c r="AQ146" s="26">
        <v>3.4750000000000001</v>
      </c>
      <c r="AR146" s="26">
        <v>0.125</v>
      </c>
      <c r="AS146" s="26">
        <v>2.2000000000000002</v>
      </c>
      <c r="AT146" s="26">
        <v>3.7250000000000001</v>
      </c>
      <c r="AU146" s="26">
        <v>0.55000000000000004</v>
      </c>
      <c r="AV146" s="26">
        <v>2.8</v>
      </c>
      <c r="AW146" s="26">
        <v>4.4249999999999998</v>
      </c>
      <c r="AX146" s="26">
        <v>0.15</v>
      </c>
      <c r="AY146" s="26">
        <v>2.4</v>
      </c>
      <c r="AZ146" s="26">
        <v>3.8250000000000002</v>
      </c>
      <c r="BA146" s="26">
        <v>0.25</v>
      </c>
      <c r="BB146" s="26">
        <v>2.4</v>
      </c>
      <c r="BC146" s="26">
        <v>3.9</v>
      </c>
      <c r="BD146" s="26">
        <v>2.1</v>
      </c>
      <c r="BE146" s="26">
        <v>3.6</v>
      </c>
      <c r="BF146" s="26">
        <v>5.5</v>
      </c>
      <c r="BG146" s="26">
        <v>0.57499999999999996</v>
      </c>
      <c r="BH146" s="26">
        <v>2.65</v>
      </c>
      <c r="BI146" s="26">
        <v>4.1500000000000004</v>
      </c>
      <c r="BJ146" s="26">
        <v>1.625</v>
      </c>
      <c r="BK146" s="26">
        <v>3.45</v>
      </c>
      <c r="BL146" s="26">
        <v>4.9000000000000004</v>
      </c>
      <c r="BM146" s="26">
        <v>1.175</v>
      </c>
      <c r="BN146" s="26">
        <v>3.05</v>
      </c>
      <c r="BO146" s="26">
        <v>4.4749999999999996</v>
      </c>
      <c r="BP146" s="26">
        <v>-1.65</v>
      </c>
      <c r="BQ146" s="26">
        <v>-0.1</v>
      </c>
      <c r="BR146" s="26">
        <v>2.15</v>
      </c>
      <c r="BS146" s="26">
        <v>-0.47499999999999998</v>
      </c>
      <c r="BT146" s="26">
        <v>1.55</v>
      </c>
      <c r="BU146" s="26">
        <v>3.5</v>
      </c>
      <c r="BV146" s="26">
        <v>0.1</v>
      </c>
      <c r="BW146" s="26">
        <v>2.1</v>
      </c>
      <c r="BX146" s="26">
        <v>3.95</v>
      </c>
      <c r="BY146" s="26">
        <v>0.72499999999999998</v>
      </c>
      <c r="BZ146" s="26">
        <v>2.95</v>
      </c>
      <c r="CA146" s="26">
        <v>4.7</v>
      </c>
      <c r="CB146" s="26">
        <v>1.2250000000000001</v>
      </c>
      <c r="CC146" s="26">
        <v>3.75</v>
      </c>
      <c r="CD146" s="26">
        <v>5.2</v>
      </c>
      <c r="CE146" s="26">
        <v>0.82499999999999996</v>
      </c>
      <c r="CF146" s="26">
        <v>3.1</v>
      </c>
      <c r="CG146" s="26">
        <v>4.45</v>
      </c>
      <c r="CH146" s="26">
        <v>1.1000000000000001</v>
      </c>
      <c r="CI146" s="26">
        <v>3.5</v>
      </c>
      <c r="CJ146" s="26">
        <v>5.05</v>
      </c>
    </row>
    <row r="147" spans="1:88" x14ac:dyDescent="0.3">
      <c r="A147" t="s">
        <v>248</v>
      </c>
      <c r="B147" s="26">
        <v>-3.6749999999999998</v>
      </c>
      <c r="C147" s="26">
        <v>-2.0499999999999998</v>
      </c>
      <c r="D147" s="26">
        <v>-0.3</v>
      </c>
      <c r="E147" s="26">
        <v>-2.875</v>
      </c>
      <c r="F147" s="26">
        <v>-1.1499999999999999</v>
      </c>
      <c r="G147" s="26">
        <v>0.9</v>
      </c>
      <c r="H147" s="26">
        <v>-2.5750000000000002</v>
      </c>
      <c r="I147" s="26">
        <v>-0.7</v>
      </c>
      <c r="J147" s="26">
        <v>1.5249999999999999</v>
      </c>
      <c r="K147" s="26">
        <v>-1.55</v>
      </c>
      <c r="L147" s="26">
        <v>0.25</v>
      </c>
      <c r="M147" s="26">
        <v>2.6</v>
      </c>
      <c r="N147" s="26">
        <v>-1.2749999999999999</v>
      </c>
      <c r="O147" s="26">
        <v>0.55000000000000004</v>
      </c>
      <c r="P147" s="26">
        <v>3.1</v>
      </c>
      <c r="Q147" s="26">
        <v>-1.95</v>
      </c>
      <c r="R147" s="26">
        <v>-0.1</v>
      </c>
      <c r="S147" s="26">
        <v>2.2749999999999999</v>
      </c>
      <c r="T147" s="26">
        <v>-1.85</v>
      </c>
      <c r="U147" s="26">
        <v>0</v>
      </c>
      <c r="V147" s="26">
        <v>2.375</v>
      </c>
      <c r="W147" s="26">
        <v>-1.25</v>
      </c>
      <c r="X147" s="26">
        <v>0.85</v>
      </c>
      <c r="Y147" s="26">
        <v>3.1749999999999998</v>
      </c>
      <c r="Z147" s="26">
        <v>-0.625</v>
      </c>
      <c r="AA147" s="26">
        <v>1.5</v>
      </c>
      <c r="AB147" s="26">
        <v>4.1749999999999998</v>
      </c>
      <c r="AC147" s="26">
        <v>-1.4750000000000001</v>
      </c>
      <c r="AD147" s="26">
        <v>0.45</v>
      </c>
      <c r="AE147" s="26">
        <v>2.9</v>
      </c>
      <c r="AF147" s="26">
        <v>-1.3</v>
      </c>
      <c r="AG147" s="26">
        <v>0.65</v>
      </c>
      <c r="AH147" s="26">
        <v>3</v>
      </c>
      <c r="AI147" s="26">
        <v>-1.175</v>
      </c>
      <c r="AJ147" s="26">
        <v>1.1000000000000001</v>
      </c>
      <c r="AK147" s="26">
        <v>3.3</v>
      </c>
      <c r="AL147" s="26">
        <v>-1.075</v>
      </c>
      <c r="AM147" s="26">
        <v>1.2</v>
      </c>
      <c r="AN147" s="26">
        <v>3.4</v>
      </c>
      <c r="AO147" s="26">
        <v>-0.77500000000000002</v>
      </c>
      <c r="AP147" s="26">
        <v>1.55</v>
      </c>
      <c r="AQ147" s="26">
        <v>3.7749999999999999</v>
      </c>
      <c r="AR147" s="26">
        <v>-0.25</v>
      </c>
      <c r="AS147" s="26">
        <v>1.75</v>
      </c>
      <c r="AT147" s="26">
        <v>3.875</v>
      </c>
      <c r="AU147" s="26">
        <v>0.4</v>
      </c>
      <c r="AV147" s="26">
        <v>2.4</v>
      </c>
      <c r="AW147" s="26">
        <v>4.5750000000000002</v>
      </c>
      <c r="AX147" s="26">
        <v>-0.17499999999999999</v>
      </c>
      <c r="AY147" s="26">
        <v>2</v>
      </c>
      <c r="AZ147" s="26">
        <v>4.1749999999999998</v>
      </c>
      <c r="BA147" s="26">
        <v>-7.4999999999999997E-2</v>
      </c>
      <c r="BB147" s="26">
        <v>2.0499999999999998</v>
      </c>
      <c r="BC147" s="26">
        <v>4.1749999999999998</v>
      </c>
      <c r="BD147" s="26">
        <v>1.25</v>
      </c>
      <c r="BE147" s="26">
        <v>3.5</v>
      </c>
      <c r="BF147" s="26">
        <v>5.65</v>
      </c>
      <c r="BG147" s="26">
        <v>0.25</v>
      </c>
      <c r="BH147" s="26">
        <v>2.4</v>
      </c>
      <c r="BI147" s="26">
        <v>4.375</v>
      </c>
      <c r="BJ147" s="26">
        <v>1.1499999999999999</v>
      </c>
      <c r="BK147" s="26">
        <v>3.1</v>
      </c>
      <c r="BL147" s="26">
        <v>5.5250000000000004</v>
      </c>
      <c r="BM147" s="26">
        <v>0.9</v>
      </c>
      <c r="BN147" s="26">
        <v>2.8</v>
      </c>
      <c r="BO147" s="26">
        <v>5</v>
      </c>
      <c r="BP147" s="26">
        <v>-2.2250000000000001</v>
      </c>
      <c r="BQ147" s="26">
        <v>-0.1</v>
      </c>
      <c r="BR147" s="26">
        <v>1.575</v>
      </c>
      <c r="BS147" s="26">
        <v>-1.075</v>
      </c>
      <c r="BT147" s="26">
        <v>1.3</v>
      </c>
      <c r="BU147" s="26">
        <v>3.15</v>
      </c>
      <c r="BV147" s="26">
        <v>-0.6</v>
      </c>
      <c r="BW147" s="26">
        <v>1.8</v>
      </c>
      <c r="BX147" s="26">
        <v>3.7</v>
      </c>
      <c r="BY147" s="26">
        <v>0.125</v>
      </c>
      <c r="BZ147" s="26">
        <v>2.4500000000000002</v>
      </c>
      <c r="CA147" s="26">
        <v>4.5750000000000002</v>
      </c>
      <c r="CB147" s="26">
        <v>0.8</v>
      </c>
      <c r="CC147" s="26">
        <v>2.85</v>
      </c>
      <c r="CD147" s="26">
        <v>5.4</v>
      </c>
      <c r="CE147" s="26">
        <v>0.5</v>
      </c>
      <c r="CF147" s="26">
        <v>2.4</v>
      </c>
      <c r="CG147" s="26">
        <v>5.0750000000000002</v>
      </c>
      <c r="CH147" s="26">
        <v>0.72499999999999998</v>
      </c>
      <c r="CI147" s="26">
        <v>2.6</v>
      </c>
      <c r="CJ147" s="26">
        <v>5.6749999999999998</v>
      </c>
    </row>
    <row r="148" spans="1:88" x14ac:dyDescent="0.3">
      <c r="A148" t="s">
        <v>98</v>
      </c>
      <c r="B148" s="26">
        <v>-3.65</v>
      </c>
      <c r="C148" s="26">
        <v>-2</v>
      </c>
      <c r="D148" s="26">
        <v>0.25</v>
      </c>
      <c r="E148" s="26">
        <v>-2.85</v>
      </c>
      <c r="F148" s="26">
        <v>-0.9</v>
      </c>
      <c r="G148" s="26">
        <v>1.2749999999999999</v>
      </c>
      <c r="H148" s="26">
        <v>-2.4500000000000002</v>
      </c>
      <c r="I148" s="26">
        <v>-0.2</v>
      </c>
      <c r="J148" s="26">
        <v>1.675</v>
      </c>
      <c r="K148" s="26">
        <v>-1.075</v>
      </c>
      <c r="L148" s="26">
        <v>0.7</v>
      </c>
      <c r="M148" s="26">
        <v>2.6</v>
      </c>
      <c r="N148" s="26">
        <v>-0.77500000000000002</v>
      </c>
      <c r="O148" s="26">
        <v>1</v>
      </c>
      <c r="P148" s="26">
        <v>2.7749999999999999</v>
      </c>
      <c r="Q148" s="26">
        <v>-1.7749999999999999</v>
      </c>
      <c r="R148" s="26">
        <v>0.4</v>
      </c>
      <c r="S148" s="26">
        <v>2.25</v>
      </c>
      <c r="T148" s="26">
        <v>-1.7</v>
      </c>
      <c r="U148" s="26">
        <v>0.55000000000000004</v>
      </c>
      <c r="V148" s="26">
        <v>2.3250000000000002</v>
      </c>
      <c r="W148" s="26">
        <v>-0.875</v>
      </c>
      <c r="X148" s="26">
        <v>1.2</v>
      </c>
      <c r="Y148" s="26">
        <v>3</v>
      </c>
      <c r="Z148" s="26">
        <v>-0.35</v>
      </c>
      <c r="AA148" s="26">
        <v>2</v>
      </c>
      <c r="AB148" s="26">
        <v>3.7749999999999999</v>
      </c>
      <c r="AC148" s="26">
        <v>-1.175</v>
      </c>
      <c r="AD148" s="26">
        <v>0.9</v>
      </c>
      <c r="AE148" s="26">
        <v>2.9249999999999998</v>
      </c>
      <c r="AF148" s="26">
        <v>-1.1000000000000001</v>
      </c>
      <c r="AG148" s="26">
        <v>1</v>
      </c>
      <c r="AH148" s="26">
        <v>3.0249999999999999</v>
      </c>
      <c r="AI148" s="26">
        <v>-0.7</v>
      </c>
      <c r="AJ148" s="26">
        <v>1.4</v>
      </c>
      <c r="AK148" s="26">
        <v>3.4</v>
      </c>
      <c r="AL148" s="26">
        <v>-0.67500000000000004</v>
      </c>
      <c r="AM148" s="26">
        <v>1.45</v>
      </c>
      <c r="AN148" s="26">
        <v>3.5750000000000002</v>
      </c>
      <c r="AO148" s="26">
        <v>-0.17499999999999999</v>
      </c>
      <c r="AP148" s="26">
        <v>1.9</v>
      </c>
      <c r="AQ148" s="26">
        <v>3.9750000000000001</v>
      </c>
      <c r="AR148" s="26">
        <v>-0.17499999999999999</v>
      </c>
      <c r="AS148" s="26">
        <v>2.35</v>
      </c>
      <c r="AT148" s="26">
        <v>3.6</v>
      </c>
      <c r="AU148" s="26">
        <v>0.4</v>
      </c>
      <c r="AV148" s="26">
        <v>2.9</v>
      </c>
      <c r="AW148" s="26">
        <v>4.3499999999999996</v>
      </c>
      <c r="AX148" s="26">
        <v>0.1</v>
      </c>
      <c r="AY148" s="26">
        <v>2.35</v>
      </c>
      <c r="AZ148" s="26">
        <v>4.45</v>
      </c>
      <c r="BA148" s="26">
        <v>0.125</v>
      </c>
      <c r="BB148" s="26">
        <v>2.35</v>
      </c>
      <c r="BC148" s="26">
        <v>4.4749999999999996</v>
      </c>
      <c r="BD148" s="26">
        <v>1.45</v>
      </c>
      <c r="BE148" s="26">
        <v>3.9</v>
      </c>
      <c r="BF148" s="26">
        <v>5.625</v>
      </c>
      <c r="BG148" s="26">
        <v>0.42499999999999999</v>
      </c>
      <c r="BH148" s="26">
        <v>2.6</v>
      </c>
      <c r="BI148" s="26">
        <v>4.8</v>
      </c>
      <c r="BJ148" s="26">
        <v>1.1499999999999999</v>
      </c>
      <c r="BK148" s="26">
        <v>3.25</v>
      </c>
      <c r="BL148" s="26">
        <v>5.6</v>
      </c>
      <c r="BM148" s="26">
        <v>0.82499999999999996</v>
      </c>
      <c r="BN148" s="26">
        <v>2.95</v>
      </c>
      <c r="BO148" s="26">
        <v>5.25</v>
      </c>
      <c r="BP148" s="26">
        <v>-1.85</v>
      </c>
      <c r="BQ148" s="26">
        <v>0.35</v>
      </c>
      <c r="BR148" s="26">
        <v>2.4249999999999998</v>
      </c>
      <c r="BS148" s="26">
        <v>-0.57499999999999996</v>
      </c>
      <c r="BT148" s="26">
        <v>1.8</v>
      </c>
      <c r="BU148" s="26">
        <v>3.4750000000000001</v>
      </c>
      <c r="BV148" s="26">
        <v>-0.17499999999999999</v>
      </c>
      <c r="BW148" s="26">
        <v>2.25</v>
      </c>
      <c r="BX148" s="26">
        <v>4.0750000000000002</v>
      </c>
      <c r="BY148" s="26">
        <v>0.5</v>
      </c>
      <c r="BZ148" s="26">
        <v>3</v>
      </c>
      <c r="CA148" s="26">
        <v>5.0999999999999996</v>
      </c>
      <c r="CB148" s="26">
        <v>0.95</v>
      </c>
      <c r="CC148" s="26">
        <v>3.65</v>
      </c>
      <c r="CD148" s="26">
        <v>5.5750000000000002</v>
      </c>
      <c r="CE148" s="26">
        <v>0.5</v>
      </c>
      <c r="CF148" s="26">
        <v>2.8</v>
      </c>
      <c r="CG148" s="26">
        <v>4.75</v>
      </c>
      <c r="CH148" s="26">
        <v>0.65</v>
      </c>
      <c r="CI148" s="26">
        <v>3.35</v>
      </c>
      <c r="CJ148" s="26">
        <v>5.5</v>
      </c>
    </row>
    <row r="149" spans="1:88" x14ac:dyDescent="0.3">
      <c r="A149" t="s">
        <v>249</v>
      </c>
      <c r="B149" s="26">
        <v>-3.3250000000000002</v>
      </c>
      <c r="C149" s="26">
        <v>-1.85</v>
      </c>
      <c r="D149" s="26">
        <v>0.3</v>
      </c>
      <c r="E149" s="26">
        <v>-2.2000000000000002</v>
      </c>
      <c r="F149" s="26">
        <v>-0.65</v>
      </c>
      <c r="G149" s="26">
        <v>1.3</v>
      </c>
      <c r="H149" s="26">
        <v>-1.7</v>
      </c>
      <c r="I149" s="26">
        <v>-0.15</v>
      </c>
      <c r="J149" s="26">
        <v>1.7749999999999999</v>
      </c>
      <c r="K149" s="26">
        <v>-1.075</v>
      </c>
      <c r="L149" s="26">
        <v>0.9</v>
      </c>
      <c r="M149" s="26">
        <v>3.7749999999999999</v>
      </c>
      <c r="N149" s="26">
        <v>-0.8</v>
      </c>
      <c r="O149" s="26">
        <v>1.2</v>
      </c>
      <c r="P149" s="26">
        <v>3.95</v>
      </c>
      <c r="Q149" s="26">
        <v>-1.175</v>
      </c>
      <c r="R149" s="26">
        <v>0.6</v>
      </c>
      <c r="S149" s="26">
        <v>2.625</v>
      </c>
      <c r="T149" s="26">
        <v>-1.075</v>
      </c>
      <c r="U149" s="26">
        <v>0.7</v>
      </c>
      <c r="V149" s="26">
        <v>2.7250000000000001</v>
      </c>
      <c r="W149" s="26">
        <v>-0.27500000000000002</v>
      </c>
      <c r="X149" s="26">
        <v>1.5</v>
      </c>
      <c r="Y149" s="26">
        <v>3.4750000000000001</v>
      </c>
      <c r="Z149" s="26">
        <v>0.5</v>
      </c>
      <c r="AA149" s="26">
        <v>2.1</v>
      </c>
      <c r="AB149" s="26">
        <v>4.375</v>
      </c>
      <c r="AC149" s="26">
        <v>-0.8</v>
      </c>
      <c r="AD149" s="26">
        <v>0.65</v>
      </c>
      <c r="AE149" s="26">
        <v>3.9</v>
      </c>
      <c r="AF149" s="26">
        <v>-0.7</v>
      </c>
      <c r="AG149" s="26">
        <v>0.75</v>
      </c>
      <c r="AH149" s="26">
        <v>4.0999999999999996</v>
      </c>
      <c r="AI149" s="26">
        <v>-0.47499999999999998</v>
      </c>
      <c r="AJ149" s="26">
        <v>1.1499999999999999</v>
      </c>
      <c r="AK149" s="26">
        <v>4.4749999999999996</v>
      </c>
      <c r="AL149" s="26">
        <v>-0.375</v>
      </c>
      <c r="AM149" s="26">
        <v>1.3</v>
      </c>
      <c r="AN149" s="26">
        <v>4.5</v>
      </c>
      <c r="AO149" s="26">
        <v>-7.4999999999999997E-2</v>
      </c>
      <c r="AP149" s="26">
        <v>1.65</v>
      </c>
      <c r="AQ149" s="26">
        <v>4.875</v>
      </c>
      <c r="AR149" s="26">
        <v>0.125</v>
      </c>
      <c r="AS149" s="26">
        <v>2.1</v>
      </c>
      <c r="AT149" s="26">
        <v>5.1749999999999998</v>
      </c>
      <c r="AU149" s="26">
        <v>0.7</v>
      </c>
      <c r="AV149" s="26">
        <v>2.5</v>
      </c>
      <c r="AW149" s="26">
        <v>5.8</v>
      </c>
      <c r="AX149" s="26">
        <v>0.3</v>
      </c>
      <c r="AY149" s="26">
        <v>2.1</v>
      </c>
      <c r="AZ149" s="26">
        <v>5.2</v>
      </c>
      <c r="BA149" s="26">
        <v>0.3</v>
      </c>
      <c r="BB149" s="26">
        <v>2.2000000000000002</v>
      </c>
      <c r="BC149" s="26">
        <v>5.2</v>
      </c>
      <c r="BD149" s="26">
        <v>1.6</v>
      </c>
      <c r="BE149" s="26">
        <v>3.55</v>
      </c>
      <c r="BF149" s="26">
        <v>6.625</v>
      </c>
      <c r="BG149" s="26">
        <v>0.7</v>
      </c>
      <c r="BH149" s="26">
        <v>2.5</v>
      </c>
      <c r="BI149" s="26">
        <v>5.4749999999999996</v>
      </c>
      <c r="BJ149" s="26">
        <v>1.4</v>
      </c>
      <c r="BK149" s="26">
        <v>3.35</v>
      </c>
      <c r="BL149" s="26">
        <v>6.2249999999999996</v>
      </c>
      <c r="BM149" s="26">
        <v>1.1000000000000001</v>
      </c>
      <c r="BN149" s="26">
        <v>3</v>
      </c>
      <c r="BO149" s="26">
        <v>5.9249999999999998</v>
      </c>
      <c r="BP149" s="26">
        <v>-1.375</v>
      </c>
      <c r="BQ149" s="26">
        <v>0.3</v>
      </c>
      <c r="BR149" s="26">
        <v>2.7749999999999999</v>
      </c>
      <c r="BS149" s="26">
        <v>-0.1</v>
      </c>
      <c r="BT149" s="26">
        <v>1.65</v>
      </c>
      <c r="BU149" s="26">
        <v>4.3</v>
      </c>
      <c r="BV149" s="26">
        <v>0.27500000000000002</v>
      </c>
      <c r="BW149" s="26">
        <v>2.2000000000000002</v>
      </c>
      <c r="BX149" s="26">
        <v>4.8250000000000002</v>
      </c>
      <c r="BY149" s="26">
        <v>0.82499999999999996</v>
      </c>
      <c r="BZ149" s="26">
        <v>3.05</v>
      </c>
      <c r="CA149" s="26">
        <v>5.45</v>
      </c>
      <c r="CB149" s="26">
        <v>1.35</v>
      </c>
      <c r="CC149" s="26">
        <v>3.9</v>
      </c>
      <c r="CD149" s="26">
        <v>6.4</v>
      </c>
      <c r="CE149" s="26">
        <v>0.95</v>
      </c>
      <c r="CF149" s="26">
        <v>2.8</v>
      </c>
      <c r="CG149" s="26">
        <v>5.625</v>
      </c>
      <c r="CH149" s="26">
        <v>1.2749999999999999</v>
      </c>
      <c r="CI149" s="26">
        <v>3.55</v>
      </c>
      <c r="CJ149" s="26">
        <v>6.3</v>
      </c>
    </row>
    <row r="150" spans="1:88" x14ac:dyDescent="0.3">
      <c r="A150" t="s">
        <v>250</v>
      </c>
      <c r="B150" s="26">
        <v>-3.8250000000000002</v>
      </c>
      <c r="C150" s="26">
        <v>-1.25</v>
      </c>
      <c r="D150" s="26">
        <v>0.57499999999999996</v>
      </c>
      <c r="E150" s="26">
        <v>-2.8250000000000002</v>
      </c>
      <c r="F150" s="26">
        <v>-0.35</v>
      </c>
      <c r="G150" s="26">
        <v>1.2749999999999999</v>
      </c>
      <c r="H150" s="26">
        <v>-2.3250000000000002</v>
      </c>
      <c r="I150" s="26">
        <v>0.2</v>
      </c>
      <c r="J150" s="26">
        <v>1.7749999999999999</v>
      </c>
      <c r="K150" s="26">
        <v>-1.575</v>
      </c>
      <c r="L150" s="26">
        <v>0.7</v>
      </c>
      <c r="M150" s="26">
        <v>3.3250000000000002</v>
      </c>
      <c r="N150" s="26">
        <v>-1.2749999999999999</v>
      </c>
      <c r="O150" s="26">
        <v>1</v>
      </c>
      <c r="P150" s="26">
        <v>3.625</v>
      </c>
      <c r="Q150" s="26">
        <v>-1.6</v>
      </c>
      <c r="R150" s="26">
        <v>0.75</v>
      </c>
      <c r="S150" s="26">
        <v>2.625</v>
      </c>
      <c r="T150" s="26">
        <v>-1.5249999999999999</v>
      </c>
      <c r="U150" s="26">
        <v>0.85</v>
      </c>
      <c r="V150" s="26">
        <v>2.7250000000000001</v>
      </c>
      <c r="W150" s="26">
        <v>-0.85</v>
      </c>
      <c r="X150" s="26">
        <v>1.45</v>
      </c>
      <c r="Y150" s="26">
        <v>3.8</v>
      </c>
      <c r="Z150" s="26">
        <v>-0.35</v>
      </c>
      <c r="AA150" s="26">
        <v>1.95</v>
      </c>
      <c r="AB150" s="26">
        <v>4.6749999999999998</v>
      </c>
      <c r="AC150" s="26">
        <v>-1.4</v>
      </c>
      <c r="AD150" s="26">
        <v>0.95</v>
      </c>
      <c r="AE150" s="26">
        <v>2.875</v>
      </c>
      <c r="AF150" s="26">
        <v>-1.2749999999999999</v>
      </c>
      <c r="AG150" s="26">
        <v>1</v>
      </c>
      <c r="AH150" s="26">
        <v>3</v>
      </c>
      <c r="AI150" s="26">
        <v>-1.1000000000000001</v>
      </c>
      <c r="AJ150" s="26">
        <v>1.45</v>
      </c>
      <c r="AK150" s="26">
        <v>3.4</v>
      </c>
      <c r="AL150" s="26">
        <v>-1</v>
      </c>
      <c r="AM150" s="26">
        <v>1.55</v>
      </c>
      <c r="AN150" s="26">
        <v>3.5</v>
      </c>
      <c r="AO150" s="26">
        <v>-0.67500000000000004</v>
      </c>
      <c r="AP150" s="26">
        <v>2.1</v>
      </c>
      <c r="AQ150" s="26">
        <v>4.1749999999999998</v>
      </c>
      <c r="AR150" s="26">
        <v>-0.375</v>
      </c>
      <c r="AS150" s="26">
        <v>2.2999999999999998</v>
      </c>
      <c r="AT150" s="26">
        <v>4.6749999999999998</v>
      </c>
      <c r="AU150" s="26">
        <v>0.125</v>
      </c>
      <c r="AV150" s="26">
        <v>2.9</v>
      </c>
      <c r="AW150" s="26">
        <v>5.375</v>
      </c>
      <c r="AX150" s="26">
        <v>-0.2</v>
      </c>
      <c r="AY150" s="26">
        <v>2.4500000000000002</v>
      </c>
      <c r="AZ150" s="26">
        <v>4.6500000000000004</v>
      </c>
      <c r="BA150" s="26">
        <v>-0.17499999999999999</v>
      </c>
      <c r="BB150" s="26">
        <v>2.4500000000000002</v>
      </c>
      <c r="BC150" s="26">
        <v>4.75</v>
      </c>
      <c r="BD150" s="26">
        <v>1.125</v>
      </c>
      <c r="BE150" s="26">
        <v>3.95</v>
      </c>
      <c r="BF150" s="26">
        <v>6.35</v>
      </c>
      <c r="BG150" s="26">
        <v>0.125</v>
      </c>
      <c r="BH150" s="26">
        <v>2.75</v>
      </c>
      <c r="BI150" s="26">
        <v>5.1749999999999998</v>
      </c>
      <c r="BJ150" s="26">
        <v>0.72499999999999998</v>
      </c>
      <c r="BK150" s="26">
        <v>3.45</v>
      </c>
      <c r="BL150" s="26">
        <v>6.3</v>
      </c>
      <c r="BM150" s="26">
        <v>0.5</v>
      </c>
      <c r="BN150" s="26">
        <v>3.1</v>
      </c>
      <c r="BO150" s="26">
        <v>5.9749999999999996</v>
      </c>
      <c r="BP150" s="26">
        <v>-1.4750000000000001</v>
      </c>
      <c r="BQ150" s="26">
        <v>0.35</v>
      </c>
      <c r="BR150" s="26">
        <v>2.625</v>
      </c>
      <c r="BS150" s="26">
        <v>-0.2</v>
      </c>
      <c r="BT150" s="26">
        <v>1.65</v>
      </c>
      <c r="BU150" s="26">
        <v>3.9750000000000001</v>
      </c>
      <c r="BV150" s="26">
        <v>-0.05</v>
      </c>
      <c r="BW150" s="26">
        <v>2</v>
      </c>
      <c r="BX150" s="26">
        <v>4.5</v>
      </c>
      <c r="BY150" s="26">
        <v>0.72499999999999998</v>
      </c>
      <c r="BZ150" s="26">
        <v>2.65</v>
      </c>
      <c r="CA150" s="26">
        <v>5.55</v>
      </c>
      <c r="CB150" s="26">
        <v>1.175</v>
      </c>
      <c r="CC150" s="26">
        <v>3.4</v>
      </c>
      <c r="CD150" s="26">
        <v>6.55</v>
      </c>
      <c r="CE150" s="26">
        <v>0.27500000000000002</v>
      </c>
      <c r="CF150" s="26">
        <v>3.2</v>
      </c>
      <c r="CG150" s="26">
        <v>5.9249999999999998</v>
      </c>
      <c r="CH150" s="26">
        <v>1.0249999999999999</v>
      </c>
      <c r="CI150" s="26">
        <v>3.3</v>
      </c>
      <c r="CJ150" s="26">
        <v>6.2</v>
      </c>
    </row>
    <row r="151" spans="1:88" x14ac:dyDescent="0.3">
      <c r="A151" t="s">
        <v>251</v>
      </c>
      <c r="B151" s="26">
        <v>-3.375</v>
      </c>
      <c r="C151" s="26">
        <v>-1.05</v>
      </c>
      <c r="D151" s="26">
        <v>1.2749999999999999</v>
      </c>
      <c r="E151" s="26">
        <v>-2.2000000000000002</v>
      </c>
      <c r="F151" s="26">
        <v>-0.2</v>
      </c>
      <c r="G151" s="26">
        <v>2.0750000000000002</v>
      </c>
      <c r="H151" s="26">
        <v>-1.6</v>
      </c>
      <c r="I151" s="26">
        <v>0.2</v>
      </c>
      <c r="J151" s="26">
        <v>2.4</v>
      </c>
      <c r="K151" s="26">
        <v>-0.77500000000000002</v>
      </c>
      <c r="L151" s="26">
        <v>1.25</v>
      </c>
      <c r="M151" s="26">
        <v>3.45</v>
      </c>
      <c r="N151" s="26">
        <v>-0.375</v>
      </c>
      <c r="O151" s="26">
        <v>1.5</v>
      </c>
      <c r="P151" s="26">
        <v>3.8250000000000002</v>
      </c>
      <c r="Q151" s="26">
        <v>-1.075</v>
      </c>
      <c r="R151" s="26">
        <v>0.8</v>
      </c>
      <c r="S151" s="26">
        <v>2.9</v>
      </c>
      <c r="T151" s="26">
        <v>-0.97499999999999998</v>
      </c>
      <c r="U151" s="26">
        <v>0.9</v>
      </c>
      <c r="V151" s="26">
        <v>2.9750000000000001</v>
      </c>
      <c r="W151" s="26">
        <v>-0.22500000000000001</v>
      </c>
      <c r="X151" s="26">
        <v>1.6</v>
      </c>
      <c r="Y151" s="26">
        <v>3.8</v>
      </c>
      <c r="Z151" s="26">
        <v>0.25</v>
      </c>
      <c r="AA151" s="26">
        <v>2.4500000000000002</v>
      </c>
      <c r="AB151" s="26">
        <v>4.625</v>
      </c>
      <c r="AC151" s="26">
        <v>-1.2250000000000001</v>
      </c>
      <c r="AD151" s="26">
        <v>1.25</v>
      </c>
      <c r="AE151" s="26">
        <v>3.9750000000000001</v>
      </c>
      <c r="AF151" s="26">
        <v>-1.2</v>
      </c>
      <c r="AG151" s="26">
        <v>1.35</v>
      </c>
      <c r="AH151" s="26">
        <v>4.05</v>
      </c>
      <c r="AI151" s="26">
        <v>-0.67500000000000004</v>
      </c>
      <c r="AJ151" s="26">
        <v>1.7</v>
      </c>
      <c r="AK151" s="26">
        <v>4.25</v>
      </c>
      <c r="AL151" s="26">
        <v>-0.57499999999999996</v>
      </c>
      <c r="AM151" s="26">
        <v>1.75</v>
      </c>
      <c r="AN151" s="26">
        <v>4.3250000000000002</v>
      </c>
      <c r="AO151" s="26">
        <v>-2.5000000000000001E-2</v>
      </c>
      <c r="AP151" s="26">
        <v>2.25</v>
      </c>
      <c r="AQ151" s="26">
        <v>4.45</v>
      </c>
      <c r="AR151" s="26">
        <v>0.5</v>
      </c>
      <c r="AS151" s="26">
        <v>2.4500000000000002</v>
      </c>
      <c r="AT151" s="26">
        <v>4.5999999999999996</v>
      </c>
      <c r="AU151" s="26">
        <v>1.125</v>
      </c>
      <c r="AV151" s="26">
        <v>2.95</v>
      </c>
      <c r="AW151" s="26">
        <v>5.1749999999999998</v>
      </c>
      <c r="AX151" s="26">
        <v>0.6</v>
      </c>
      <c r="AY151" s="26">
        <v>2.65</v>
      </c>
      <c r="AZ151" s="26">
        <v>4.8250000000000002</v>
      </c>
      <c r="BA151" s="26">
        <v>0.67500000000000004</v>
      </c>
      <c r="BB151" s="26">
        <v>2.7</v>
      </c>
      <c r="BC151" s="26">
        <v>4.8250000000000002</v>
      </c>
      <c r="BD151" s="26">
        <v>1.875</v>
      </c>
      <c r="BE151" s="26">
        <v>4.3</v>
      </c>
      <c r="BF151" s="26">
        <v>6.25</v>
      </c>
      <c r="BG151" s="26">
        <v>1.1000000000000001</v>
      </c>
      <c r="BH151" s="26">
        <v>3</v>
      </c>
      <c r="BI151" s="26">
        <v>5.05</v>
      </c>
      <c r="BJ151" s="26">
        <v>1.75</v>
      </c>
      <c r="BK151" s="26">
        <v>3.9</v>
      </c>
      <c r="BL151" s="26">
        <v>5.9749999999999996</v>
      </c>
      <c r="BM151" s="26">
        <v>1.4</v>
      </c>
      <c r="BN151" s="26">
        <v>3.5</v>
      </c>
      <c r="BO151" s="26">
        <v>5.55</v>
      </c>
      <c r="BP151" s="26">
        <v>-1.3</v>
      </c>
      <c r="BQ151" s="26">
        <v>0.8</v>
      </c>
      <c r="BR151" s="26">
        <v>2.875</v>
      </c>
      <c r="BS151" s="26">
        <v>0.4</v>
      </c>
      <c r="BT151" s="26">
        <v>1.9</v>
      </c>
      <c r="BU151" s="26">
        <v>4.4000000000000004</v>
      </c>
      <c r="BV151" s="26">
        <v>1</v>
      </c>
      <c r="BW151" s="26">
        <v>2.2999999999999998</v>
      </c>
      <c r="BX151" s="26">
        <v>5.0250000000000004</v>
      </c>
      <c r="BY151" s="26">
        <v>1.925</v>
      </c>
      <c r="BZ151" s="26">
        <v>2.95</v>
      </c>
      <c r="CA151" s="26">
        <v>5.85</v>
      </c>
      <c r="CB151" s="26">
        <v>2.125</v>
      </c>
      <c r="CC151" s="26">
        <v>4</v>
      </c>
      <c r="CD151" s="26">
        <v>6.2750000000000004</v>
      </c>
      <c r="CE151" s="26">
        <v>1.2</v>
      </c>
      <c r="CF151" s="26">
        <v>3.45</v>
      </c>
      <c r="CG151" s="26">
        <v>5.5250000000000004</v>
      </c>
      <c r="CH151" s="26">
        <v>1.55</v>
      </c>
      <c r="CI151" s="26">
        <v>3.8</v>
      </c>
      <c r="CJ151" s="26">
        <v>5.9749999999999996</v>
      </c>
    </row>
    <row r="152" spans="1:88" x14ac:dyDescent="0.3">
      <c r="A152" t="s">
        <v>252</v>
      </c>
      <c r="B152" s="26">
        <v>-3.1</v>
      </c>
      <c r="C152" s="26">
        <v>-1.75</v>
      </c>
      <c r="D152" s="26">
        <v>0.97499999999999998</v>
      </c>
      <c r="E152" s="26">
        <v>-2</v>
      </c>
      <c r="F152" s="26">
        <v>-0.7</v>
      </c>
      <c r="G152" s="26">
        <v>1.875</v>
      </c>
      <c r="H152" s="26">
        <v>-1.375</v>
      </c>
      <c r="I152" s="26">
        <v>-0.1</v>
      </c>
      <c r="J152" s="26">
        <v>2.4500000000000002</v>
      </c>
      <c r="K152" s="26">
        <v>-0.375</v>
      </c>
      <c r="L152" s="26">
        <v>1.1000000000000001</v>
      </c>
      <c r="M152" s="26">
        <v>3.0750000000000002</v>
      </c>
      <c r="N152" s="26">
        <v>0</v>
      </c>
      <c r="O152" s="26">
        <v>1.4</v>
      </c>
      <c r="P152" s="26">
        <v>3.4750000000000001</v>
      </c>
      <c r="Q152" s="26">
        <v>-0.7</v>
      </c>
      <c r="R152" s="26">
        <v>0.65</v>
      </c>
      <c r="S152" s="26">
        <v>3.15</v>
      </c>
      <c r="T152" s="26">
        <v>-0.6</v>
      </c>
      <c r="U152" s="26">
        <v>0.75</v>
      </c>
      <c r="V152" s="26">
        <v>3.25</v>
      </c>
      <c r="W152" s="26">
        <v>0.15</v>
      </c>
      <c r="X152" s="26">
        <v>1.5</v>
      </c>
      <c r="Y152" s="26">
        <v>3.8250000000000002</v>
      </c>
      <c r="Z152" s="26">
        <v>1.0249999999999999</v>
      </c>
      <c r="AA152" s="26">
        <v>2.2999999999999998</v>
      </c>
      <c r="AB152" s="26">
        <v>4.4749999999999996</v>
      </c>
      <c r="AC152" s="26">
        <v>-0.82499999999999996</v>
      </c>
      <c r="AD152" s="26">
        <v>1.1499999999999999</v>
      </c>
      <c r="AE152" s="26">
        <v>3.5</v>
      </c>
      <c r="AF152" s="26">
        <v>-0.7</v>
      </c>
      <c r="AG152" s="26">
        <v>1.3</v>
      </c>
      <c r="AH152" s="26">
        <v>3.6749999999999998</v>
      </c>
      <c r="AI152" s="26">
        <v>-0.35</v>
      </c>
      <c r="AJ152" s="26">
        <v>1.65</v>
      </c>
      <c r="AK152" s="26">
        <v>4.0750000000000002</v>
      </c>
      <c r="AL152" s="26">
        <v>-0.27500000000000002</v>
      </c>
      <c r="AM152" s="26">
        <v>1.8</v>
      </c>
      <c r="AN152" s="26">
        <v>4.0999999999999996</v>
      </c>
      <c r="AO152" s="26">
        <v>2.5000000000000001E-2</v>
      </c>
      <c r="AP152" s="26">
        <v>2.2000000000000002</v>
      </c>
      <c r="AQ152" s="26">
        <v>4.7750000000000004</v>
      </c>
      <c r="AR152" s="26">
        <v>0.375</v>
      </c>
      <c r="AS152" s="26">
        <v>2.5</v>
      </c>
      <c r="AT152" s="26">
        <v>4.625</v>
      </c>
      <c r="AU152" s="26">
        <v>1</v>
      </c>
      <c r="AV152" s="26">
        <v>3.2</v>
      </c>
      <c r="AW152" s="26">
        <v>5.35</v>
      </c>
      <c r="AX152" s="26">
        <v>0.47499999999999998</v>
      </c>
      <c r="AY152" s="26">
        <v>2.8</v>
      </c>
      <c r="AZ152" s="26">
        <v>5.2249999999999996</v>
      </c>
      <c r="BA152" s="26">
        <v>0.47499999999999998</v>
      </c>
      <c r="BB152" s="26">
        <v>2.85</v>
      </c>
      <c r="BC152" s="26">
        <v>5.2249999999999996</v>
      </c>
      <c r="BD152" s="26">
        <v>2.0750000000000002</v>
      </c>
      <c r="BE152" s="26">
        <v>4.5999999999999996</v>
      </c>
      <c r="BF152" s="26">
        <v>6.875</v>
      </c>
      <c r="BG152" s="26">
        <v>0.72499999999999998</v>
      </c>
      <c r="BH152" s="26">
        <v>3.15</v>
      </c>
      <c r="BI152" s="26">
        <v>5.5750000000000002</v>
      </c>
      <c r="BJ152" s="26">
        <v>1.875</v>
      </c>
      <c r="BK152" s="26">
        <v>3.9</v>
      </c>
      <c r="BL152" s="26">
        <v>6.25</v>
      </c>
      <c r="BM152" s="26">
        <v>1.3</v>
      </c>
      <c r="BN152" s="26">
        <v>3.7</v>
      </c>
      <c r="BO152" s="26">
        <v>6.15</v>
      </c>
      <c r="BP152" s="26">
        <v>-1.075</v>
      </c>
      <c r="BQ152" s="26">
        <v>0.85</v>
      </c>
      <c r="BR152" s="26">
        <v>3.25</v>
      </c>
      <c r="BS152" s="26">
        <v>0.22500000000000001</v>
      </c>
      <c r="BT152" s="26">
        <v>2.15</v>
      </c>
      <c r="BU152" s="26">
        <v>4.7</v>
      </c>
      <c r="BV152" s="26">
        <v>0.57499999999999996</v>
      </c>
      <c r="BW152" s="26">
        <v>2.5499999999999998</v>
      </c>
      <c r="BX152" s="26">
        <v>5.25</v>
      </c>
      <c r="BY152" s="26">
        <v>1.2</v>
      </c>
      <c r="BZ152" s="26">
        <v>3.4</v>
      </c>
      <c r="CA152" s="26">
        <v>6.05</v>
      </c>
      <c r="CB152" s="26">
        <v>2.2250000000000001</v>
      </c>
      <c r="CC152" s="26">
        <v>4.3</v>
      </c>
      <c r="CD152" s="26">
        <v>6.6</v>
      </c>
      <c r="CE152" s="26">
        <v>1.625</v>
      </c>
      <c r="CF152" s="26">
        <v>3.4</v>
      </c>
      <c r="CG152" s="26">
        <v>5.4</v>
      </c>
      <c r="CH152" s="26">
        <v>2.1</v>
      </c>
      <c r="CI152" s="26">
        <v>4.0999999999999996</v>
      </c>
      <c r="CJ152" s="26">
        <v>5.9749999999999996</v>
      </c>
    </row>
    <row r="153" spans="1:88" x14ac:dyDescent="0.3">
      <c r="A153" t="s">
        <v>253</v>
      </c>
      <c r="B153" s="26">
        <v>-2.8</v>
      </c>
      <c r="C153" s="26">
        <v>-1.3</v>
      </c>
      <c r="D153" s="26">
        <v>1.075</v>
      </c>
      <c r="E153" s="26">
        <v>-1.7749999999999999</v>
      </c>
      <c r="F153" s="26">
        <v>0</v>
      </c>
      <c r="G153" s="26">
        <v>2.2749999999999999</v>
      </c>
      <c r="H153" s="26">
        <v>-1.175</v>
      </c>
      <c r="I153" s="26">
        <v>0.7</v>
      </c>
      <c r="J153" s="26">
        <v>2.7749999999999999</v>
      </c>
      <c r="K153" s="26">
        <v>-0.5</v>
      </c>
      <c r="L153" s="26">
        <v>1.6</v>
      </c>
      <c r="M153" s="26">
        <v>3.55</v>
      </c>
      <c r="N153" s="26">
        <v>-0.32500000000000001</v>
      </c>
      <c r="O153" s="26">
        <v>2.0499999999999998</v>
      </c>
      <c r="P153" s="26">
        <v>3.85</v>
      </c>
      <c r="Q153" s="26">
        <v>-0.57499999999999996</v>
      </c>
      <c r="R153" s="26">
        <v>1.5</v>
      </c>
      <c r="S153" s="26">
        <v>3.5</v>
      </c>
      <c r="T153" s="26">
        <v>-0.4</v>
      </c>
      <c r="U153" s="26">
        <v>1.6</v>
      </c>
      <c r="V153" s="26">
        <v>3.6</v>
      </c>
      <c r="W153" s="26">
        <v>0.25</v>
      </c>
      <c r="X153" s="26">
        <v>2.2999999999999998</v>
      </c>
      <c r="Y153" s="26">
        <v>4.2</v>
      </c>
      <c r="Z153" s="26">
        <v>0.52500000000000002</v>
      </c>
      <c r="AA153" s="26">
        <v>3.2</v>
      </c>
      <c r="AB153" s="26">
        <v>4.875</v>
      </c>
      <c r="AC153" s="26">
        <v>-0.625</v>
      </c>
      <c r="AD153" s="26">
        <v>1.5</v>
      </c>
      <c r="AE153" s="26">
        <v>3.8250000000000002</v>
      </c>
      <c r="AF153" s="26">
        <v>-0.52500000000000002</v>
      </c>
      <c r="AG153" s="26">
        <v>1.6</v>
      </c>
      <c r="AH153" s="26">
        <v>4.0250000000000004</v>
      </c>
      <c r="AI153" s="26">
        <v>-0.1</v>
      </c>
      <c r="AJ153" s="26">
        <v>2.0499999999999998</v>
      </c>
      <c r="AK153" s="26">
        <v>4.3499999999999996</v>
      </c>
      <c r="AL153" s="26">
        <v>-0.05</v>
      </c>
      <c r="AM153" s="26">
        <v>2.15</v>
      </c>
      <c r="AN153" s="26">
        <v>4.375</v>
      </c>
      <c r="AO153" s="26">
        <v>0.15</v>
      </c>
      <c r="AP153" s="26">
        <v>2.75</v>
      </c>
      <c r="AQ153" s="26">
        <v>4.7750000000000004</v>
      </c>
      <c r="AR153" s="26">
        <v>0.85</v>
      </c>
      <c r="AS153" s="26">
        <v>2.8</v>
      </c>
      <c r="AT153" s="26">
        <v>5</v>
      </c>
      <c r="AU153" s="26">
        <v>1.325</v>
      </c>
      <c r="AV153" s="26">
        <v>3.45</v>
      </c>
      <c r="AW153" s="26">
        <v>5.55</v>
      </c>
      <c r="AX153" s="26">
        <v>0.625</v>
      </c>
      <c r="AY153" s="26">
        <v>3</v>
      </c>
      <c r="AZ153" s="26">
        <v>5.15</v>
      </c>
      <c r="BA153" s="26">
        <v>0.625</v>
      </c>
      <c r="BB153" s="26">
        <v>3.05</v>
      </c>
      <c r="BC153" s="26">
        <v>5.1749999999999998</v>
      </c>
      <c r="BD153" s="26">
        <v>2.6749999999999998</v>
      </c>
      <c r="BE153" s="26">
        <v>4.75</v>
      </c>
      <c r="BF153" s="26">
        <v>6.7</v>
      </c>
      <c r="BG153" s="26">
        <v>1.125</v>
      </c>
      <c r="BH153" s="26">
        <v>3.4</v>
      </c>
      <c r="BI153" s="26">
        <v>5.55</v>
      </c>
      <c r="BJ153" s="26">
        <v>1.825</v>
      </c>
      <c r="BK153" s="26">
        <v>4.3499999999999996</v>
      </c>
      <c r="BL153" s="26">
        <v>6.5</v>
      </c>
      <c r="BM153" s="26">
        <v>1.4750000000000001</v>
      </c>
      <c r="BN153" s="26">
        <v>3.9</v>
      </c>
      <c r="BO153" s="26">
        <v>5.9749999999999996</v>
      </c>
      <c r="BP153" s="26">
        <v>-0.57499999999999996</v>
      </c>
      <c r="BQ153" s="26">
        <v>1.35</v>
      </c>
      <c r="BR153" s="26">
        <v>2.8</v>
      </c>
      <c r="BS153" s="26">
        <v>0.9</v>
      </c>
      <c r="BT153" s="26">
        <v>2.75</v>
      </c>
      <c r="BU153" s="26">
        <v>4.1749999999999998</v>
      </c>
      <c r="BV153" s="26">
        <v>1.2</v>
      </c>
      <c r="BW153" s="26">
        <v>3.2</v>
      </c>
      <c r="BX153" s="26">
        <v>4.7</v>
      </c>
      <c r="BY153" s="26">
        <v>2.15</v>
      </c>
      <c r="BZ153" s="26">
        <v>4.05</v>
      </c>
      <c r="CA153" s="26">
        <v>5.6</v>
      </c>
      <c r="CB153" s="26">
        <v>2.2000000000000002</v>
      </c>
      <c r="CC153" s="26">
        <v>4.9000000000000004</v>
      </c>
      <c r="CD153" s="26">
        <v>6.5</v>
      </c>
      <c r="CE153" s="26">
        <v>1.4750000000000001</v>
      </c>
      <c r="CF153" s="26">
        <v>4.05</v>
      </c>
      <c r="CG153" s="26">
        <v>6</v>
      </c>
      <c r="CH153" s="26">
        <v>2</v>
      </c>
      <c r="CI153" s="26">
        <v>4.5999999999999996</v>
      </c>
      <c r="CJ153" s="26">
        <v>6.3250000000000002</v>
      </c>
    </row>
    <row r="154" spans="1:88" x14ac:dyDescent="0.3">
      <c r="A154" t="s">
        <v>254</v>
      </c>
      <c r="B154" s="26">
        <v>-2.4750000000000001</v>
      </c>
      <c r="C154" s="26">
        <v>-1</v>
      </c>
      <c r="D154" s="26">
        <v>0.35</v>
      </c>
      <c r="E154" s="26">
        <v>-1.3</v>
      </c>
      <c r="F154" s="26">
        <v>0</v>
      </c>
      <c r="G154" s="26">
        <v>1.4750000000000001</v>
      </c>
      <c r="H154" s="26">
        <v>-0.8</v>
      </c>
      <c r="I154" s="26">
        <v>0.55000000000000004</v>
      </c>
      <c r="J154" s="26">
        <v>1.9750000000000001</v>
      </c>
      <c r="K154" s="26">
        <v>-0.47499999999999998</v>
      </c>
      <c r="L154" s="26">
        <v>1.65</v>
      </c>
      <c r="M154" s="26">
        <v>3.85</v>
      </c>
      <c r="N154" s="26">
        <v>-0.1</v>
      </c>
      <c r="O154" s="26">
        <v>2</v>
      </c>
      <c r="P154" s="26">
        <v>4.2</v>
      </c>
      <c r="Q154" s="26">
        <v>-0.5</v>
      </c>
      <c r="R154" s="26">
        <v>1.1499999999999999</v>
      </c>
      <c r="S154" s="26">
        <v>2.9750000000000001</v>
      </c>
      <c r="T154" s="26">
        <v>-0.4</v>
      </c>
      <c r="U154" s="26">
        <v>1.25</v>
      </c>
      <c r="V154" s="26">
        <v>3.0750000000000002</v>
      </c>
      <c r="W154" s="26">
        <v>0.4</v>
      </c>
      <c r="X154" s="26">
        <v>2.15</v>
      </c>
      <c r="Y154" s="26">
        <v>3.9</v>
      </c>
      <c r="Z154" s="26">
        <v>1.05</v>
      </c>
      <c r="AA154" s="26">
        <v>3</v>
      </c>
      <c r="AB154" s="26">
        <v>4.6500000000000004</v>
      </c>
      <c r="AC154" s="26">
        <v>-0.125</v>
      </c>
      <c r="AD154" s="26">
        <v>1.65</v>
      </c>
      <c r="AE154" s="26">
        <v>4.0750000000000002</v>
      </c>
      <c r="AF154" s="26">
        <v>-2.5000000000000001E-2</v>
      </c>
      <c r="AG154" s="26">
        <v>1.8</v>
      </c>
      <c r="AH154" s="26">
        <v>4.2</v>
      </c>
      <c r="AI154" s="26">
        <v>0.42499999999999999</v>
      </c>
      <c r="AJ154" s="26">
        <v>2.15</v>
      </c>
      <c r="AK154" s="26">
        <v>4.4000000000000004</v>
      </c>
      <c r="AL154" s="26">
        <v>0.52500000000000002</v>
      </c>
      <c r="AM154" s="26">
        <v>2.2000000000000002</v>
      </c>
      <c r="AN154" s="26">
        <v>4.4749999999999996</v>
      </c>
      <c r="AO154" s="26">
        <v>0.92500000000000004</v>
      </c>
      <c r="AP154" s="26">
        <v>2.65</v>
      </c>
      <c r="AQ154" s="26">
        <v>5.0750000000000002</v>
      </c>
      <c r="AR154" s="26">
        <v>0.92500000000000004</v>
      </c>
      <c r="AS154" s="26">
        <v>2.95</v>
      </c>
      <c r="AT154" s="26">
        <v>5.5750000000000002</v>
      </c>
      <c r="AU154" s="26">
        <v>1.5249999999999999</v>
      </c>
      <c r="AV154" s="26">
        <v>3.5</v>
      </c>
      <c r="AW154" s="26">
        <v>6.1749999999999998</v>
      </c>
      <c r="AX154" s="26">
        <v>1.125</v>
      </c>
      <c r="AY154" s="26">
        <v>3.05</v>
      </c>
      <c r="AZ154" s="26">
        <v>5.65</v>
      </c>
      <c r="BA154" s="26">
        <v>1.125</v>
      </c>
      <c r="BB154" s="26">
        <v>3.15</v>
      </c>
      <c r="BC154" s="26">
        <v>5.6749999999999998</v>
      </c>
      <c r="BD154" s="26">
        <v>2.5249999999999999</v>
      </c>
      <c r="BE154" s="26">
        <v>4.6500000000000004</v>
      </c>
      <c r="BF154" s="26">
        <v>7.2750000000000004</v>
      </c>
      <c r="BG154" s="26">
        <v>1.325</v>
      </c>
      <c r="BH154" s="26">
        <v>3.45</v>
      </c>
      <c r="BI154" s="26">
        <v>5.9749999999999996</v>
      </c>
      <c r="BJ154" s="26">
        <v>1.95</v>
      </c>
      <c r="BK154" s="26">
        <v>4.25</v>
      </c>
      <c r="BL154" s="26">
        <v>6.7750000000000004</v>
      </c>
      <c r="BM154" s="26">
        <v>1.75</v>
      </c>
      <c r="BN154" s="26">
        <v>3.9</v>
      </c>
      <c r="BO154" s="26">
        <v>6.5250000000000004</v>
      </c>
      <c r="BP154" s="26">
        <v>-0.5</v>
      </c>
      <c r="BQ154" s="26">
        <v>1.1499999999999999</v>
      </c>
      <c r="BR154" s="26">
        <v>2.75</v>
      </c>
      <c r="BS154" s="26">
        <v>0.75</v>
      </c>
      <c r="BT154" s="26">
        <v>2.2000000000000002</v>
      </c>
      <c r="BU154" s="26">
        <v>4.4249999999999998</v>
      </c>
      <c r="BV154" s="26">
        <v>1.2250000000000001</v>
      </c>
      <c r="BW154" s="26">
        <v>2.7</v>
      </c>
      <c r="BX154" s="26">
        <v>4.9749999999999996</v>
      </c>
      <c r="BY154" s="26">
        <v>1.7</v>
      </c>
      <c r="BZ154" s="26">
        <v>3.7</v>
      </c>
      <c r="CA154" s="26">
        <v>5.95</v>
      </c>
      <c r="CB154" s="26">
        <v>2.2250000000000001</v>
      </c>
      <c r="CC154" s="26">
        <v>4.7</v>
      </c>
      <c r="CD154" s="26">
        <v>6.2</v>
      </c>
      <c r="CE154" s="26">
        <v>1.825</v>
      </c>
      <c r="CF154" s="26">
        <v>3.8</v>
      </c>
      <c r="CG154" s="26">
        <v>5.7750000000000004</v>
      </c>
      <c r="CH154" s="26">
        <v>2.2000000000000002</v>
      </c>
      <c r="CI154" s="26">
        <v>4.55</v>
      </c>
      <c r="CJ154" s="26">
        <v>6.0750000000000002</v>
      </c>
    </row>
    <row r="155" spans="1:88" x14ac:dyDescent="0.3">
      <c r="A155" t="s">
        <v>99</v>
      </c>
      <c r="B155" s="26">
        <v>-2.375</v>
      </c>
      <c r="C155" s="26">
        <v>-0.9</v>
      </c>
      <c r="D155" s="26">
        <v>0.4</v>
      </c>
      <c r="E155" s="26">
        <v>-1.2</v>
      </c>
      <c r="F155" s="26">
        <v>0.1</v>
      </c>
      <c r="G155" s="26">
        <v>1.675</v>
      </c>
      <c r="H155" s="26">
        <v>-0.67500000000000004</v>
      </c>
      <c r="I155" s="26">
        <v>0.6</v>
      </c>
      <c r="J155" s="26">
        <v>2.1749999999999998</v>
      </c>
      <c r="K155" s="26">
        <v>-0.32500000000000001</v>
      </c>
      <c r="L155" s="26">
        <v>1.75</v>
      </c>
      <c r="M155" s="26">
        <v>3.5750000000000002</v>
      </c>
      <c r="N155" s="26">
        <v>0.1</v>
      </c>
      <c r="O155" s="26">
        <v>2.1</v>
      </c>
      <c r="P155" s="26">
        <v>3.8</v>
      </c>
      <c r="Q155" s="26">
        <v>-0.2</v>
      </c>
      <c r="R155" s="26">
        <v>1.25</v>
      </c>
      <c r="S155" s="26">
        <v>3.0249999999999999</v>
      </c>
      <c r="T155" s="26">
        <v>-0.17499999999999999</v>
      </c>
      <c r="U155" s="26">
        <v>1.3</v>
      </c>
      <c r="V155" s="26">
        <v>3.125</v>
      </c>
      <c r="W155" s="26">
        <v>0.8</v>
      </c>
      <c r="X155" s="26">
        <v>2</v>
      </c>
      <c r="Y155" s="26">
        <v>3.875</v>
      </c>
      <c r="Z155" s="26">
        <v>1.5</v>
      </c>
      <c r="AA155" s="26">
        <v>2.7</v>
      </c>
      <c r="AB155" s="26">
        <v>4.8250000000000002</v>
      </c>
      <c r="AC155" s="26">
        <v>0</v>
      </c>
      <c r="AD155" s="26">
        <v>1.8</v>
      </c>
      <c r="AE155" s="26">
        <v>3.8</v>
      </c>
      <c r="AF155" s="26">
        <v>0.1</v>
      </c>
      <c r="AG155" s="26">
        <v>1.95</v>
      </c>
      <c r="AH155" s="26">
        <v>3.9750000000000001</v>
      </c>
      <c r="AI155" s="26">
        <v>0.42499999999999999</v>
      </c>
      <c r="AJ155" s="26">
        <v>2.35</v>
      </c>
      <c r="AK155" s="26">
        <v>4.375</v>
      </c>
      <c r="AL155" s="26">
        <v>0.52500000000000002</v>
      </c>
      <c r="AM155" s="26">
        <v>2.4500000000000002</v>
      </c>
      <c r="AN155" s="26">
        <v>4.4749999999999996</v>
      </c>
      <c r="AO155" s="26">
        <v>0.85</v>
      </c>
      <c r="AP155" s="26">
        <v>3.15</v>
      </c>
      <c r="AQ155" s="26">
        <v>5.05</v>
      </c>
      <c r="AR155" s="26">
        <v>1.2</v>
      </c>
      <c r="AS155" s="26">
        <v>3.35</v>
      </c>
      <c r="AT155" s="26">
        <v>4.9000000000000004</v>
      </c>
      <c r="AU155" s="26">
        <v>1.8</v>
      </c>
      <c r="AV155" s="26">
        <v>3.9</v>
      </c>
      <c r="AW155" s="26">
        <v>5.5750000000000002</v>
      </c>
      <c r="AX155" s="26">
        <v>1.6</v>
      </c>
      <c r="AY155" s="26">
        <v>3.65</v>
      </c>
      <c r="AZ155" s="26">
        <v>5.35</v>
      </c>
      <c r="BA155" s="26">
        <v>1.7</v>
      </c>
      <c r="BB155" s="26">
        <v>3.7</v>
      </c>
      <c r="BC155" s="26">
        <v>5.35</v>
      </c>
      <c r="BD155" s="26">
        <v>2.95</v>
      </c>
      <c r="BE155" s="26">
        <v>4.95</v>
      </c>
      <c r="BF155" s="26">
        <v>6.9749999999999996</v>
      </c>
      <c r="BG155" s="26">
        <v>1.95</v>
      </c>
      <c r="BH155" s="26">
        <v>3.85</v>
      </c>
      <c r="BI155" s="26">
        <v>5.55</v>
      </c>
      <c r="BJ155" s="26">
        <v>2.7250000000000001</v>
      </c>
      <c r="BK155" s="26">
        <v>4.4000000000000004</v>
      </c>
      <c r="BL155" s="26">
        <v>6.1749999999999998</v>
      </c>
      <c r="BM155" s="26">
        <v>2.35</v>
      </c>
      <c r="BN155" s="26">
        <v>4.1500000000000004</v>
      </c>
      <c r="BO155" s="26">
        <v>5.9</v>
      </c>
      <c r="BP155" s="26">
        <v>-0.2</v>
      </c>
      <c r="BQ155" s="26">
        <v>1.25</v>
      </c>
      <c r="BR155" s="26">
        <v>2.6749999999999998</v>
      </c>
      <c r="BS155" s="26">
        <v>1.2250000000000001</v>
      </c>
      <c r="BT155" s="26">
        <v>2.5499999999999998</v>
      </c>
      <c r="BU155" s="26">
        <v>4.2</v>
      </c>
      <c r="BV155" s="26">
        <v>1.825</v>
      </c>
      <c r="BW155" s="26">
        <v>3.05</v>
      </c>
      <c r="BX155" s="26">
        <v>4.7750000000000004</v>
      </c>
      <c r="BY155" s="26">
        <v>2.5249999999999999</v>
      </c>
      <c r="BZ155" s="26">
        <v>3.7</v>
      </c>
      <c r="CA155" s="26">
        <v>5.5750000000000002</v>
      </c>
      <c r="CB155" s="26">
        <v>3.0750000000000002</v>
      </c>
      <c r="CC155" s="26">
        <v>4.8499999999999996</v>
      </c>
      <c r="CD155" s="26">
        <v>6.7</v>
      </c>
      <c r="CE155" s="26">
        <v>2.4249999999999998</v>
      </c>
      <c r="CF155" s="26">
        <v>3.7</v>
      </c>
      <c r="CG155" s="26">
        <v>5.7750000000000004</v>
      </c>
      <c r="CH155" s="26">
        <v>2.85</v>
      </c>
      <c r="CI155" s="26">
        <v>4.3499999999999996</v>
      </c>
      <c r="CJ155" s="26">
        <v>6.1749999999999998</v>
      </c>
    </row>
    <row r="156" spans="1:88" x14ac:dyDescent="0.3">
      <c r="A156" t="s">
        <v>255</v>
      </c>
      <c r="B156" s="26">
        <v>-3.1</v>
      </c>
      <c r="C156" s="26">
        <v>-0.95</v>
      </c>
      <c r="D156" s="26">
        <v>0.52500000000000002</v>
      </c>
      <c r="E156" s="26">
        <v>-1.9</v>
      </c>
      <c r="F156" s="26">
        <v>0.25</v>
      </c>
      <c r="G156" s="26">
        <v>1.575</v>
      </c>
      <c r="H156" s="26">
        <v>-1.4750000000000001</v>
      </c>
      <c r="I156" s="26">
        <v>0.9</v>
      </c>
      <c r="J156" s="26">
        <v>2.1749999999999998</v>
      </c>
      <c r="K156" s="26">
        <v>-0.27500000000000002</v>
      </c>
      <c r="L156" s="26">
        <v>1.6</v>
      </c>
      <c r="M156" s="26">
        <v>3.375</v>
      </c>
      <c r="N156" s="26">
        <v>0</v>
      </c>
      <c r="O156" s="26">
        <v>1.9</v>
      </c>
      <c r="P156" s="26">
        <v>3.8</v>
      </c>
      <c r="Q156" s="26">
        <v>-0.77500000000000002</v>
      </c>
      <c r="R156" s="26">
        <v>1.4</v>
      </c>
      <c r="S156" s="26">
        <v>2.7</v>
      </c>
      <c r="T156" s="26">
        <v>-0.67500000000000004</v>
      </c>
      <c r="U156" s="26">
        <v>1.45</v>
      </c>
      <c r="V156" s="26">
        <v>2.8</v>
      </c>
      <c r="W156" s="26">
        <v>0.25</v>
      </c>
      <c r="X156" s="26">
        <v>2.2999999999999998</v>
      </c>
      <c r="Y156" s="26">
        <v>3.6</v>
      </c>
      <c r="Z156" s="26">
        <v>1.2</v>
      </c>
      <c r="AA156" s="26">
        <v>3</v>
      </c>
      <c r="AB156" s="26">
        <v>4.4000000000000004</v>
      </c>
      <c r="AC156" s="26">
        <v>-0.27500000000000002</v>
      </c>
      <c r="AD156" s="26">
        <v>1.45</v>
      </c>
      <c r="AE156" s="26">
        <v>3.8</v>
      </c>
      <c r="AF156" s="26">
        <v>-0.17499999999999999</v>
      </c>
      <c r="AG156" s="26">
        <v>1.6</v>
      </c>
      <c r="AH156" s="26">
        <v>3.95</v>
      </c>
      <c r="AI156" s="26">
        <v>0.22500000000000001</v>
      </c>
      <c r="AJ156" s="26">
        <v>2.0499999999999998</v>
      </c>
      <c r="AK156" s="26">
        <v>4.2750000000000004</v>
      </c>
      <c r="AL156" s="26">
        <v>0.32500000000000001</v>
      </c>
      <c r="AM156" s="26">
        <v>2.15</v>
      </c>
      <c r="AN156" s="26">
        <v>4.3499999999999996</v>
      </c>
      <c r="AO156" s="26">
        <v>0.75</v>
      </c>
      <c r="AP156" s="26">
        <v>2.5</v>
      </c>
      <c r="AQ156" s="26">
        <v>4.6749999999999998</v>
      </c>
      <c r="AR156" s="26">
        <v>0.82499999999999996</v>
      </c>
      <c r="AS156" s="26">
        <v>2.85</v>
      </c>
      <c r="AT156" s="26">
        <v>4.9749999999999996</v>
      </c>
      <c r="AU156" s="26">
        <v>1.5249999999999999</v>
      </c>
      <c r="AV156" s="26">
        <v>3.5</v>
      </c>
      <c r="AW156" s="26">
        <v>5.4749999999999996</v>
      </c>
      <c r="AX156" s="26">
        <v>1.125</v>
      </c>
      <c r="AY156" s="26">
        <v>2.85</v>
      </c>
      <c r="AZ156" s="26">
        <v>5.125</v>
      </c>
      <c r="BA156" s="26">
        <v>1.2250000000000001</v>
      </c>
      <c r="BB156" s="26">
        <v>2.9</v>
      </c>
      <c r="BC156" s="26">
        <v>5.15</v>
      </c>
      <c r="BD156" s="26">
        <v>2.6</v>
      </c>
      <c r="BE156" s="26">
        <v>4.55</v>
      </c>
      <c r="BF156" s="26">
        <v>6.375</v>
      </c>
      <c r="BG156" s="26">
        <v>1.5</v>
      </c>
      <c r="BH156" s="26">
        <v>3.2</v>
      </c>
      <c r="BI156" s="26">
        <v>5.4</v>
      </c>
      <c r="BJ156" s="26">
        <v>2.3250000000000002</v>
      </c>
      <c r="BK156" s="26">
        <v>4.45</v>
      </c>
      <c r="BL156" s="26">
        <v>6.3</v>
      </c>
      <c r="BM156" s="26">
        <v>1.9750000000000001</v>
      </c>
      <c r="BN156" s="26">
        <v>3.95</v>
      </c>
      <c r="BO156" s="26">
        <v>5.85</v>
      </c>
      <c r="BP156" s="26">
        <v>-0.8</v>
      </c>
      <c r="BQ156" s="26">
        <v>1.05</v>
      </c>
      <c r="BR156" s="26">
        <v>2.4750000000000001</v>
      </c>
      <c r="BS156" s="26">
        <v>0.65</v>
      </c>
      <c r="BT156" s="26">
        <v>2.5499999999999998</v>
      </c>
      <c r="BU156" s="26">
        <v>4.0750000000000002</v>
      </c>
      <c r="BV156" s="26">
        <v>1.2250000000000001</v>
      </c>
      <c r="BW156" s="26">
        <v>3</v>
      </c>
      <c r="BX156" s="26">
        <v>4.5750000000000002</v>
      </c>
      <c r="BY156" s="26">
        <v>2.0750000000000002</v>
      </c>
      <c r="BZ156" s="26">
        <v>3.75</v>
      </c>
      <c r="CA156" s="26">
        <v>5.4</v>
      </c>
      <c r="CB156" s="26">
        <v>3</v>
      </c>
      <c r="CC156" s="26">
        <v>4.5999999999999996</v>
      </c>
      <c r="CD156" s="26">
        <v>5.9749999999999996</v>
      </c>
      <c r="CE156" s="26">
        <v>2.0249999999999999</v>
      </c>
      <c r="CF156" s="26">
        <v>3.75</v>
      </c>
      <c r="CG156" s="26">
        <v>5.6749999999999998</v>
      </c>
      <c r="CH156" s="26">
        <v>2.625</v>
      </c>
      <c r="CI156" s="26">
        <v>4.4000000000000004</v>
      </c>
      <c r="CJ156" s="26">
        <v>5.9749999999999996</v>
      </c>
    </row>
    <row r="157" spans="1:88" x14ac:dyDescent="0.3">
      <c r="A157" t="s">
        <v>256</v>
      </c>
      <c r="B157" s="26">
        <v>-2.6749999999999998</v>
      </c>
      <c r="C157" s="26">
        <v>-0.7</v>
      </c>
      <c r="D157" s="26">
        <v>1.375</v>
      </c>
      <c r="E157" s="26">
        <v>-1.1000000000000001</v>
      </c>
      <c r="F157" s="26">
        <v>0.5</v>
      </c>
      <c r="G157" s="26">
        <v>2.1</v>
      </c>
      <c r="H157" s="26">
        <v>-0.375</v>
      </c>
      <c r="I157" s="26">
        <v>1.1499999999999999</v>
      </c>
      <c r="J157" s="26">
        <v>2.6</v>
      </c>
      <c r="K157" s="26">
        <v>0.4</v>
      </c>
      <c r="L157" s="26">
        <v>2.2999999999999998</v>
      </c>
      <c r="M157" s="26">
        <v>3.6749999999999998</v>
      </c>
      <c r="N157" s="26">
        <v>0.7</v>
      </c>
      <c r="O157" s="26">
        <v>2.65</v>
      </c>
      <c r="P157" s="26">
        <v>4.0999999999999996</v>
      </c>
      <c r="Q157" s="26">
        <v>0.2</v>
      </c>
      <c r="R157" s="26">
        <v>1.9</v>
      </c>
      <c r="S157" s="26">
        <v>3.3</v>
      </c>
      <c r="T157" s="26">
        <v>0.3</v>
      </c>
      <c r="U157" s="26">
        <v>2</v>
      </c>
      <c r="V157" s="26">
        <v>3.4</v>
      </c>
      <c r="W157" s="26">
        <v>1</v>
      </c>
      <c r="X157" s="26">
        <v>2.85</v>
      </c>
      <c r="Y157" s="26">
        <v>4.0999999999999996</v>
      </c>
      <c r="Z157" s="26">
        <v>1.7</v>
      </c>
      <c r="AA157" s="26">
        <v>3.5</v>
      </c>
      <c r="AB157" s="26">
        <v>4.9749999999999996</v>
      </c>
      <c r="AC157" s="26">
        <v>0.125</v>
      </c>
      <c r="AD157" s="26">
        <v>2.1</v>
      </c>
      <c r="AE157" s="26">
        <v>3.7749999999999999</v>
      </c>
      <c r="AF157" s="26">
        <v>0.22500000000000001</v>
      </c>
      <c r="AG157" s="26">
        <v>2.2000000000000002</v>
      </c>
      <c r="AH157" s="26">
        <v>3.9</v>
      </c>
      <c r="AI157" s="26">
        <v>0.55000000000000004</v>
      </c>
      <c r="AJ157" s="26">
        <v>2.5499999999999998</v>
      </c>
      <c r="AK157" s="26">
        <v>4.2</v>
      </c>
      <c r="AL157" s="26">
        <v>0.65</v>
      </c>
      <c r="AM157" s="26">
        <v>2.65</v>
      </c>
      <c r="AN157" s="26">
        <v>4.3</v>
      </c>
      <c r="AO157" s="26">
        <v>1.425</v>
      </c>
      <c r="AP157" s="26">
        <v>3.15</v>
      </c>
      <c r="AQ157" s="26">
        <v>4.7750000000000004</v>
      </c>
      <c r="AR157" s="26">
        <v>1.5249999999999999</v>
      </c>
      <c r="AS157" s="26">
        <v>3.55</v>
      </c>
      <c r="AT157" s="26">
        <v>5.4</v>
      </c>
      <c r="AU157" s="26">
        <v>2.0249999999999999</v>
      </c>
      <c r="AV157" s="26">
        <v>4.2</v>
      </c>
      <c r="AW157" s="26">
        <v>5.95</v>
      </c>
      <c r="AX157" s="26">
        <v>1.65</v>
      </c>
      <c r="AY157" s="26">
        <v>3.65</v>
      </c>
      <c r="AZ157" s="26">
        <v>5.1749999999999998</v>
      </c>
      <c r="BA157" s="26">
        <v>1.75</v>
      </c>
      <c r="BB157" s="26">
        <v>3.75</v>
      </c>
      <c r="BC157" s="26">
        <v>5.2750000000000004</v>
      </c>
      <c r="BD157" s="26">
        <v>3.1</v>
      </c>
      <c r="BE157" s="26">
        <v>5.2</v>
      </c>
      <c r="BF157" s="26">
        <v>7.15</v>
      </c>
      <c r="BG157" s="26">
        <v>2.0249999999999999</v>
      </c>
      <c r="BH157" s="26">
        <v>4.0999999999999996</v>
      </c>
      <c r="BI157" s="26">
        <v>5.6749999999999998</v>
      </c>
      <c r="BJ157" s="26">
        <v>3</v>
      </c>
      <c r="BK157" s="26">
        <v>4.95</v>
      </c>
      <c r="BL157" s="26">
        <v>6.5</v>
      </c>
      <c r="BM157" s="26">
        <v>2.7</v>
      </c>
      <c r="BN157" s="26">
        <v>4.5999999999999996</v>
      </c>
      <c r="BO157" s="26">
        <v>6</v>
      </c>
      <c r="BP157" s="26">
        <v>-0.05</v>
      </c>
      <c r="BQ157" s="26">
        <v>1.7</v>
      </c>
      <c r="BR157" s="26">
        <v>3.1</v>
      </c>
      <c r="BS157" s="26">
        <v>1.6</v>
      </c>
      <c r="BT157" s="26">
        <v>3.15</v>
      </c>
      <c r="BU157" s="26">
        <v>4.5</v>
      </c>
      <c r="BV157" s="26">
        <v>2.125</v>
      </c>
      <c r="BW157" s="26">
        <v>3.7</v>
      </c>
      <c r="BX157" s="26">
        <v>5.0999999999999996</v>
      </c>
      <c r="BY157" s="26">
        <v>2.9249999999999998</v>
      </c>
      <c r="BZ157" s="26">
        <v>4.25</v>
      </c>
      <c r="CA157" s="26">
        <v>6.1</v>
      </c>
      <c r="CB157" s="26">
        <v>3.3</v>
      </c>
      <c r="CC157" s="26">
        <v>5</v>
      </c>
      <c r="CD157" s="26">
        <v>6.65</v>
      </c>
      <c r="CE157" s="26">
        <v>2.6</v>
      </c>
      <c r="CF157" s="26">
        <v>4.4000000000000004</v>
      </c>
      <c r="CG157" s="26">
        <v>5.875</v>
      </c>
      <c r="CH157" s="26">
        <v>2.85</v>
      </c>
      <c r="CI157" s="26">
        <v>4.95</v>
      </c>
      <c r="CJ157" s="26">
        <v>6.25</v>
      </c>
    </row>
    <row r="158" spans="1:88" x14ac:dyDescent="0.3">
      <c r="A158" t="s">
        <v>257</v>
      </c>
      <c r="B158" s="26">
        <v>-2.2000000000000002</v>
      </c>
      <c r="C158" s="26">
        <v>-0.2</v>
      </c>
      <c r="D158" s="26">
        <v>1.6</v>
      </c>
      <c r="E158" s="26">
        <v>-0.97499999999999998</v>
      </c>
      <c r="F158" s="26">
        <v>0.6</v>
      </c>
      <c r="G158" s="26">
        <v>2.5750000000000002</v>
      </c>
      <c r="H158" s="26">
        <v>-0.45</v>
      </c>
      <c r="I158" s="26">
        <v>1.1499999999999999</v>
      </c>
      <c r="J158" s="26">
        <v>3.1749999999999998</v>
      </c>
      <c r="K158" s="26">
        <v>0</v>
      </c>
      <c r="L158" s="26">
        <v>2.2000000000000002</v>
      </c>
      <c r="M158" s="26">
        <v>4.2750000000000004</v>
      </c>
      <c r="N158" s="26">
        <v>0.4</v>
      </c>
      <c r="O158" s="26">
        <v>2.5499999999999998</v>
      </c>
      <c r="P158" s="26">
        <v>4.5999999999999996</v>
      </c>
      <c r="Q158" s="26">
        <v>2.5000000000000001E-2</v>
      </c>
      <c r="R158" s="26">
        <v>1.75</v>
      </c>
      <c r="S158" s="26">
        <v>4</v>
      </c>
      <c r="T158" s="26">
        <v>0.125</v>
      </c>
      <c r="U158" s="26">
        <v>1.85</v>
      </c>
      <c r="V158" s="26">
        <v>4.0750000000000002</v>
      </c>
      <c r="W158" s="26">
        <v>0.7</v>
      </c>
      <c r="X158" s="26">
        <v>2.5499999999999998</v>
      </c>
      <c r="Y158" s="26">
        <v>4.7</v>
      </c>
      <c r="Z158" s="26">
        <v>1.3</v>
      </c>
      <c r="AA158" s="26">
        <v>3.35</v>
      </c>
      <c r="AB158" s="26">
        <v>5.4</v>
      </c>
      <c r="AC158" s="26">
        <v>0.3</v>
      </c>
      <c r="AD158" s="26">
        <v>2.4</v>
      </c>
      <c r="AE158" s="26">
        <v>4.2</v>
      </c>
      <c r="AF158" s="26">
        <v>0.4</v>
      </c>
      <c r="AG158" s="26">
        <v>2.5</v>
      </c>
      <c r="AH158" s="26">
        <v>4.3</v>
      </c>
      <c r="AI158" s="26">
        <v>0.72499999999999998</v>
      </c>
      <c r="AJ158" s="26">
        <v>2.95</v>
      </c>
      <c r="AK158" s="26">
        <v>4.6749999999999998</v>
      </c>
      <c r="AL158" s="26">
        <v>0.82499999999999996</v>
      </c>
      <c r="AM158" s="26">
        <v>3</v>
      </c>
      <c r="AN158" s="26">
        <v>4.7750000000000004</v>
      </c>
      <c r="AO158" s="26">
        <v>1.5</v>
      </c>
      <c r="AP158" s="26">
        <v>3.35</v>
      </c>
      <c r="AQ158" s="26">
        <v>5.3250000000000002</v>
      </c>
      <c r="AR158" s="26">
        <v>1.5249999999999999</v>
      </c>
      <c r="AS158" s="26">
        <v>3.6</v>
      </c>
      <c r="AT158" s="26">
        <v>5.2</v>
      </c>
      <c r="AU158" s="26">
        <v>2.125</v>
      </c>
      <c r="AV158" s="26">
        <v>4.1500000000000004</v>
      </c>
      <c r="AW158" s="26">
        <v>5.95</v>
      </c>
      <c r="AX158" s="26">
        <v>1.7250000000000001</v>
      </c>
      <c r="AY158" s="26">
        <v>3.75</v>
      </c>
      <c r="AZ158" s="26">
        <v>5.65</v>
      </c>
      <c r="BA158" s="26">
        <v>1.825</v>
      </c>
      <c r="BB158" s="26">
        <v>3.85</v>
      </c>
      <c r="BC158" s="26">
        <v>5.75</v>
      </c>
      <c r="BD158" s="26">
        <v>3</v>
      </c>
      <c r="BE158" s="26">
        <v>5.6</v>
      </c>
      <c r="BF158" s="26">
        <v>7.2</v>
      </c>
      <c r="BG158" s="26">
        <v>2.125</v>
      </c>
      <c r="BH158" s="26">
        <v>4.1500000000000004</v>
      </c>
      <c r="BI158" s="26">
        <v>6</v>
      </c>
      <c r="BJ158" s="26">
        <v>2.85</v>
      </c>
      <c r="BK158" s="26">
        <v>4.95</v>
      </c>
      <c r="BL158" s="26">
        <v>6.95</v>
      </c>
      <c r="BM158" s="26">
        <v>2.625</v>
      </c>
      <c r="BN158" s="26">
        <v>4.55</v>
      </c>
      <c r="BO158" s="26">
        <v>6.5750000000000002</v>
      </c>
      <c r="BP158" s="26">
        <v>0.22500000000000001</v>
      </c>
      <c r="BQ158" s="26">
        <v>1.55</v>
      </c>
      <c r="BR158" s="26">
        <v>3.65</v>
      </c>
      <c r="BS158" s="26">
        <v>1.425</v>
      </c>
      <c r="BT158" s="26">
        <v>2.9</v>
      </c>
      <c r="BU158" s="26">
        <v>5.0999999999999996</v>
      </c>
      <c r="BV158" s="26">
        <v>1.925</v>
      </c>
      <c r="BW158" s="26">
        <v>3.4</v>
      </c>
      <c r="BX158" s="26">
        <v>5.6</v>
      </c>
      <c r="BY158" s="26">
        <v>2.6</v>
      </c>
      <c r="BZ158" s="26">
        <v>4.3499999999999996</v>
      </c>
      <c r="CA158" s="26">
        <v>6.4</v>
      </c>
      <c r="CB158" s="26">
        <v>2.7250000000000001</v>
      </c>
      <c r="CC158" s="26">
        <v>5.3</v>
      </c>
      <c r="CD158" s="26">
        <v>7.05</v>
      </c>
      <c r="CE158" s="26">
        <v>2.2000000000000002</v>
      </c>
      <c r="CF158" s="26">
        <v>4.5</v>
      </c>
      <c r="CG158" s="26">
        <v>6.2750000000000004</v>
      </c>
      <c r="CH158" s="26">
        <v>2.65</v>
      </c>
      <c r="CI158" s="26">
        <v>5</v>
      </c>
      <c r="CJ158" s="26">
        <v>6.6</v>
      </c>
    </row>
    <row r="159" spans="1:88" x14ac:dyDescent="0.3">
      <c r="A159" t="s">
        <v>258</v>
      </c>
      <c r="B159" s="26">
        <v>-2</v>
      </c>
      <c r="C159" s="26">
        <v>-0.55000000000000004</v>
      </c>
      <c r="D159" s="26">
        <v>0.95</v>
      </c>
      <c r="E159" s="26">
        <v>-1.2749999999999999</v>
      </c>
      <c r="F159" s="26">
        <v>0.5</v>
      </c>
      <c r="G159" s="26">
        <v>2.0499999999999998</v>
      </c>
      <c r="H159" s="26">
        <v>-0.8</v>
      </c>
      <c r="I159" s="26">
        <v>1</v>
      </c>
      <c r="J159" s="26">
        <v>2.35</v>
      </c>
      <c r="K159" s="26">
        <v>0.1</v>
      </c>
      <c r="L159" s="26">
        <v>1.6</v>
      </c>
      <c r="M159" s="26">
        <v>3.625</v>
      </c>
      <c r="N159" s="26">
        <v>0.4</v>
      </c>
      <c r="O159" s="26">
        <v>2.1</v>
      </c>
      <c r="P159" s="26">
        <v>3.7</v>
      </c>
      <c r="Q159" s="26">
        <v>-0.2</v>
      </c>
      <c r="R159" s="26">
        <v>1.6</v>
      </c>
      <c r="S159" s="26">
        <v>2.8</v>
      </c>
      <c r="T159" s="26">
        <v>-0.1</v>
      </c>
      <c r="U159" s="26">
        <v>1.7</v>
      </c>
      <c r="V159" s="26">
        <v>2.875</v>
      </c>
      <c r="W159" s="26">
        <v>0.7</v>
      </c>
      <c r="X159" s="26">
        <v>2.6</v>
      </c>
      <c r="Y159" s="26">
        <v>3.6749999999999998</v>
      </c>
      <c r="Z159" s="26">
        <v>1.3</v>
      </c>
      <c r="AA159" s="26">
        <v>3.3</v>
      </c>
      <c r="AB159" s="26">
        <v>4.55</v>
      </c>
      <c r="AC159" s="26">
        <v>-7.4999999999999997E-2</v>
      </c>
      <c r="AD159" s="26">
        <v>2.1</v>
      </c>
      <c r="AE159" s="26">
        <v>3.9750000000000001</v>
      </c>
      <c r="AF159" s="26">
        <v>0.1</v>
      </c>
      <c r="AG159" s="26">
        <v>2.2000000000000002</v>
      </c>
      <c r="AH159" s="26">
        <v>4.0750000000000002</v>
      </c>
      <c r="AI159" s="26">
        <v>0.42499999999999999</v>
      </c>
      <c r="AJ159" s="26">
        <v>2.4</v>
      </c>
      <c r="AK159" s="26">
        <v>4.45</v>
      </c>
      <c r="AL159" s="26">
        <v>0.5</v>
      </c>
      <c r="AM159" s="26">
        <v>2.5499999999999998</v>
      </c>
      <c r="AN159" s="26">
        <v>4.55</v>
      </c>
      <c r="AO159" s="26">
        <v>1.0249999999999999</v>
      </c>
      <c r="AP159" s="26">
        <v>3</v>
      </c>
      <c r="AQ159" s="26">
        <v>4.8</v>
      </c>
      <c r="AR159" s="26">
        <v>1.55</v>
      </c>
      <c r="AS159" s="26">
        <v>3.25</v>
      </c>
      <c r="AT159" s="26">
        <v>5.15</v>
      </c>
      <c r="AU159" s="26">
        <v>2.0750000000000002</v>
      </c>
      <c r="AV159" s="26">
        <v>3.75</v>
      </c>
      <c r="AW159" s="26">
        <v>5.6749999999999998</v>
      </c>
      <c r="AX159" s="26">
        <v>1.675</v>
      </c>
      <c r="AY159" s="26">
        <v>3.35</v>
      </c>
      <c r="AZ159" s="26">
        <v>5.1749999999999998</v>
      </c>
      <c r="BA159" s="26">
        <v>1.675</v>
      </c>
      <c r="BB159" s="26">
        <v>3.4</v>
      </c>
      <c r="BC159" s="26">
        <v>5.25</v>
      </c>
      <c r="BD159" s="26">
        <v>3.15</v>
      </c>
      <c r="BE159" s="26">
        <v>5.15</v>
      </c>
      <c r="BF159" s="26">
        <v>6.95</v>
      </c>
      <c r="BG159" s="26">
        <v>2.0499999999999998</v>
      </c>
      <c r="BH159" s="26">
        <v>3.65</v>
      </c>
      <c r="BI159" s="26">
        <v>5.6</v>
      </c>
      <c r="BJ159" s="26">
        <v>2.8</v>
      </c>
      <c r="BK159" s="26">
        <v>4.45</v>
      </c>
      <c r="BL159" s="26">
        <v>6.35</v>
      </c>
      <c r="BM159" s="26">
        <v>2.5</v>
      </c>
      <c r="BN159" s="26">
        <v>4.05</v>
      </c>
      <c r="BO159" s="26">
        <v>6.05</v>
      </c>
      <c r="BP159" s="26">
        <v>-0.27500000000000002</v>
      </c>
      <c r="BQ159" s="26">
        <v>1.3</v>
      </c>
      <c r="BR159" s="26">
        <v>3.1749999999999998</v>
      </c>
      <c r="BS159" s="26">
        <v>0.6</v>
      </c>
      <c r="BT159" s="26">
        <v>2.6</v>
      </c>
      <c r="BU159" s="26">
        <v>4.45</v>
      </c>
      <c r="BV159" s="26">
        <v>1.2</v>
      </c>
      <c r="BW159" s="26">
        <v>3.15</v>
      </c>
      <c r="BX159" s="26">
        <v>4.7</v>
      </c>
      <c r="BY159" s="26">
        <v>2</v>
      </c>
      <c r="BZ159" s="26">
        <v>3.9</v>
      </c>
      <c r="CA159" s="26">
        <v>5.4</v>
      </c>
      <c r="CB159" s="26">
        <v>2.8250000000000002</v>
      </c>
      <c r="CC159" s="26">
        <v>4.7</v>
      </c>
      <c r="CD159" s="26">
        <v>6.0750000000000002</v>
      </c>
      <c r="CE159" s="26">
        <v>2.25</v>
      </c>
      <c r="CF159" s="26">
        <v>4.05</v>
      </c>
      <c r="CG159" s="26">
        <v>5.65</v>
      </c>
      <c r="CH159" s="26">
        <v>2.3250000000000002</v>
      </c>
      <c r="CI159" s="26">
        <v>4.55</v>
      </c>
      <c r="CJ159" s="26">
        <v>5.6</v>
      </c>
    </row>
    <row r="160" spans="1:88" x14ac:dyDescent="0.3">
      <c r="A160" t="s">
        <v>259</v>
      </c>
      <c r="B160" s="26">
        <v>-1.3</v>
      </c>
      <c r="C160" s="26">
        <v>0.05</v>
      </c>
      <c r="D160" s="26">
        <v>2.15</v>
      </c>
      <c r="E160" s="26">
        <v>-0.47499999999999998</v>
      </c>
      <c r="F160" s="26">
        <v>1.1000000000000001</v>
      </c>
      <c r="G160" s="26">
        <v>3.05</v>
      </c>
      <c r="H160" s="26">
        <v>-7.4999999999999997E-2</v>
      </c>
      <c r="I160" s="26">
        <v>1.55</v>
      </c>
      <c r="J160" s="26">
        <v>3.4750000000000001</v>
      </c>
      <c r="K160" s="26">
        <v>0.82499999999999996</v>
      </c>
      <c r="L160" s="26">
        <v>2.35</v>
      </c>
      <c r="M160" s="26">
        <v>4.0750000000000002</v>
      </c>
      <c r="N160" s="26">
        <v>1.2</v>
      </c>
      <c r="O160" s="26">
        <v>2.8</v>
      </c>
      <c r="P160" s="26">
        <v>4.3</v>
      </c>
      <c r="Q160" s="26">
        <v>0.32500000000000001</v>
      </c>
      <c r="R160" s="26">
        <v>2.2000000000000002</v>
      </c>
      <c r="S160" s="26">
        <v>3.7</v>
      </c>
      <c r="T160" s="26">
        <v>0.42499999999999999</v>
      </c>
      <c r="U160" s="26">
        <v>2.2999999999999998</v>
      </c>
      <c r="V160" s="26">
        <v>3.8</v>
      </c>
      <c r="W160" s="26">
        <v>1.4</v>
      </c>
      <c r="X160" s="26">
        <v>3.2</v>
      </c>
      <c r="Y160" s="26">
        <v>4.6749999999999998</v>
      </c>
      <c r="Z160" s="26">
        <v>2.1</v>
      </c>
      <c r="AA160" s="26">
        <v>3.85</v>
      </c>
      <c r="AB160" s="26">
        <v>5.4749999999999996</v>
      </c>
      <c r="AC160" s="26">
        <v>1.0249999999999999</v>
      </c>
      <c r="AD160" s="26">
        <v>2.4</v>
      </c>
      <c r="AE160" s="26">
        <v>4.5</v>
      </c>
      <c r="AF160" s="26">
        <v>1.0249999999999999</v>
      </c>
      <c r="AG160" s="26">
        <v>2.5499999999999998</v>
      </c>
      <c r="AH160" s="26">
        <v>4.5999999999999996</v>
      </c>
      <c r="AI160" s="26">
        <v>1.4</v>
      </c>
      <c r="AJ160" s="26">
        <v>2.9</v>
      </c>
      <c r="AK160" s="26">
        <v>4.9749999999999996</v>
      </c>
      <c r="AL160" s="26">
        <v>1.5</v>
      </c>
      <c r="AM160" s="26">
        <v>3.05</v>
      </c>
      <c r="AN160" s="26">
        <v>5.05</v>
      </c>
      <c r="AO160" s="26">
        <v>1.9</v>
      </c>
      <c r="AP160" s="26">
        <v>3.55</v>
      </c>
      <c r="AQ160" s="26">
        <v>5.55</v>
      </c>
      <c r="AR160" s="26">
        <v>2.3250000000000002</v>
      </c>
      <c r="AS160" s="26">
        <v>3.65</v>
      </c>
      <c r="AT160" s="26">
        <v>5.65</v>
      </c>
      <c r="AU160" s="26">
        <v>2.8</v>
      </c>
      <c r="AV160" s="26">
        <v>4.25</v>
      </c>
      <c r="AW160" s="26">
        <v>6.1749999999999998</v>
      </c>
      <c r="AX160" s="26">
        <v>2.2250000000000001</v>
      </c>
      <c r="AY160" s="26">
        <v>3.85</v>
      </c>
      <c r="AZ160" s="26">
        <v>5.625</v>
      </c>
      <c r="BA160" s="26">
        <v>2.3250000000000002</v>
      </c>
      <c r="BB160" s="26">
        <v>3.95</v>
      </c>
      <c r="BC160" s="26">
        <v>5.625</v>
      </c>
      <c r="BD160" s="26">
        <v>3.8250000000000002</v>
      </c>
      <c r="BE160" s="26">
        <v>5.2</v>
      </c>
      <c r="BF160" s="26">
        <v>7.2750000000000004</v>
      </c>
      <c r="BG160" s="26">
        <v>2.625</v>
      </c>
      <c r="BH160" s="26">
        <v>4.1500000000000004</v>
      </c>
      <c r="BI160" s="26">
        <v>5.7</v>
      </c>
      <c r="BJ160" s="26">
        <v>3.4750000000000001</v>
      </c>
      <c r="BK160" s="26">
        <v>5.05</v>
      </c>
      <c r="BL160" s="26">
        <v>6.8</v>
      </c>
      <c r="BM160" s="26">
        <v>3.0249999999999999</v>
      </c>
      <c r="BN160" s="26">
        <v>4.75</v>
      </c>
      <c r="BO160" s="26">
        <v>6.3</v>
      </c>
      <c r="BP160" s="26">
        <v>0.3</v>
      </c>
      <c r="BQ160" s="26">
        <v>2.0499999999999998</v>
      </c>
      <c r="BR160" s="26">
        <v>4.1500000000000004</v>
      </c>
      <c r="BS160" s="26">
        <v>1.6</v>
      </c>
      <c r="BT160" s="26">
        <v>3.6</v>
      </c>
      <c r="BU160" s="26">
        <v>5.375</v>
      </c>
      <c r="BV160" s="26">
        <v>2.0249999999999999</v>
      </c>
      <c r="BW160" s="26">
        <v>4.3</v>
      </c>
      <c r="BX160" s="26">
        <v>5.85</v>
      </c>
      <c r="BY160" s="26">
        <v>2.85</v>
      </c>
      <c r="BZ160" s="26">
        <v>5.05</v>
      </c>
      <c r="CA160" s="26">
        <v>6.55</v>
      </c>
      <c r="CB160" s="26">
        <v>3.8</v>
      </c>
      <c r="CC160" s="26">
        <v>5.0999999999999996</v>
      </c>
      <c r="CD160" s="26">
        <v>7</v>
      </c>
      <c r="CE160" s="26">
        <v>2.9249999999999998</v>
      </c>
      <c r="CF160" s="26">
        <v>4.45</v>
      </c>
      <c r="CG160" s="26">
        <v>6.1</v>
      </c>
      <c r="CH160" s="26">
        <v>3.4750000000000001</v>
      </c>
      <c r="CI160" s="26">
        <v>5</v>
      </c>
      <c r="CJ160" s="26">
        <v>6.4749999999999996</v>
      </c>
    </row>
    <row r="161" spans="1:88" x14ac:dyDescent="0.3">
      <c r="A161" t="s">
        <v>260</v>
      </c>
      <c r="B161" s="26">
        <v>-0.7</v>
      </c>
      <c r="C161" s="26">
        <v>0.4</v>
      </c>
      <c r="D161" s="26">
        <v>2.375</v>
      </c>
      <c r="E161" s="26">
        <v>0.22500000000000001</v>
      </c>
      <c r="F161" s="26">
        <v>1.7</v>
      </c>
      <c r="G161" s="26">
        <v>3.5750000000000002</v>
      </c>
      <c r="H161" s="26">
        <v>0.72499999999999998</v>
      </c>
      <c r="I161" s="26">
        <v>2.2000000000000002</v>
      </c>
      <c r="J161" s="26">
        <v>4.125</v>
      </c>
      <c r="K161" s="26">
        <v>1.3</v>
      </c>
      <c r="L161" s="26">
        <v>3</v>
      </c>
      <c r="M161" s="26">
        <v>4.6749999999999998</v>
      </c>
      <c r="N161" s="26">
        <v>1.7</v>
      </c>
      <c r="O161" s="26">
        <v>3.25</v>
      </c>
      <c r="P161" s="26">
        <v>5.05</v>
      </c>
      <c r="Q161" s="26">
        <v>1.425</v>
      </c>
      <c r="R161" s="26">
        <v>2.8</v>
      </c>
      <c r="S161" s="26">
        <v>4.5</v>
      </c>
      <c r="T161" s="26">
        <v>1.5</v>
      </c>
      <c r="U161" s="26">
        <v>2.85</v>
      </c>
      <c r="V161" s="26">
        <v>4.5999999999999996</v>
      </c>
      <c r="W161" s="26">
        <v>2.0750000000000002</v>
      </c>
      <c r="X161" s="26">
        <v>3.75</v>
      </c>
      <c r="Y161" s="26">
        <v>5.2</v>
      </c>
      <c r="Z161" s="26">
        <v>2.85</v>
      </c>
      <c r="AA161" s="26">
        <v>4.55</v>
      </c>
      <c r="AB161" s="26">
        <v>6.0750000000000002</v>
      </c>
      <c r="AC161" s="26">
        <v>1.2250000000000001</v>
      </c>
      <c r="AD161" s="26">
        <v>2.95</v>
      </c>
      <c r="AE161" s="26">
        <v>5.1749999999999998</v>
      </c>
      <c r="AF161" s="26">
        <v>1.325</v>
      </c>
      <c r="AG161" s="26">
        <v>3.1</v>
      </c>
      <c r="AH161" s="26">
        <v>5.2750000000000004</v>
      </c>
      <c r="AI161" s="26">
        <v>1.7250000000000001</v>
      </c>
      <c r="AJ161" s="26">
        <v>3.45</v>
      </c>
      <c r="AK161" s="26">
        <v>5.65</v>
      </c>
      <c r="AL161" s="26">
        <v>1.825</v>
      </c>
      <c r="AM161" s="26">
        <v>3.45</v>
      </c>
      <c r="AN161" s="26">
        <v>5.65</v>
      </c>
      <c r="AO161" s="26">
        <v>2.4249999999999998</v>
      </c>
      <c r="AP161" s="26">
        <v>4</v>
      </c>
      <c r="AQ161" s="26">
        <v>5.875</v>
      </c>
      <c r="AR161" s="26">
        <v>2.8</v>
      </c>
      <c r="AS161" s="26">
        <v>4.2</v>
      </c>
      <c r="AT161" s="26">
        <v>6.3</v>
      </c>
      <c r="AU161" s="26">
        <v>3.3250000000000002</v>
      </c>
      <c r="AV161" s="26">
        <v>4.8</v>
      </c>
      <c r="AW161" s="26">
        <v>6.875</v>
      </c>
      <c r="AX161" s="26">
        <v>2.9249999999999998</v>
      </c>
      <c r="AY161" s="26">
        <v>4.3499999999999996</v>
      </c>
      <c r="AZ161" s="26">
        <v>6.3</v>
      </c>
      <c r="BA161" s="26">
        <v>3</v>
      </c>
      <c r="BB161" s="26">
        <v>4.4000000000000004</v>
      </c>
      <c r="BC161" s="26">
        <v>6.375</v>
      </c>
      <c r="BD161" s="26">
        <v>4.3</v>
      </c>
      <c r="BE161" s="26">
        <v>6.4</v>
      </c>
      <c r="BF161" s="26">
        <v>7.9749999999999996</v>
      </c>
      <c r="BG161" s="26">
        <v>3.2</v>
      </c>
      <c r="BH161" s="26">
        <v>4.8499999999999996</v>
      </c>
      <c r="BI161" s="26">
        <v>6.65</v>
      </c>
      <c r="BJ161" s="26">
        <v>3.9</v>
      </c>
      <c r="BK161" s="26">
        <v>5.95</v>
      </c>
      <c r="BL161" s="26">
        <v>7.625</v>
      </c>
      <c r="BM161" s="26">
        <v>3.5249999999999999</v>
      </c>
      <c r="BN161" s="26">
        <v>5.5</v>
      </c>
      <c r="BO161" s="26">
        <v>7.2</v>
      </c>
      <c r="BP161" s="26">
        <v>0.97499999999999998</v>
      </c>
      <c r="BQ161" s="26">
        <v>2.65</v>
      </c>
      <c r="BR161" s="26">
        <v>4.1749999999999998</v>
      </c>
      <c r="BS161" s="26">
        <v>2.4249999999999998</v>
      </c>
      <c r="BT161" s="26">
        <v>4.05</v>
      </c>
      <c r="BU161" s="26">
        <v>5.55</v>
      </c>
      <c r="BV161" s="26">
        <v>2.625</v>
      </c>
      <c r="BW161" s="26">
        <v>4.5</v>
      </c>
      <c r="BX161" s="26">
        <v>6.2</v>
      </c>
      <c r="BY161" s="26">
        <v>3.3</v>
      </c>
      <c r="BZ161" s="26">
        <v>5.25</v>
      </c>
      <c r="CA161" s="26">
        <v>7.2750000000000004</v>
      </c>
      <c r="CB161" s="26">
        <v>4.0999999999999996</v>
      </c>
      <c r="CC161" s="26">
        <v>5.95</v>
      </c>
      <c r="CD161" s="26">
        <v>8</v>
      </c>
      <c r="CE161" s="26">
        <v>3.7</v>
      </c>
      <c r="CF161" s="26">
        <v>5.4</v>
      </c>
      <c r="CG161" s="26">
        <v>7.15</v>
      </c>
      <c r="CH161" s="26">
        <v>4</v>
      </c>
      <c r="CI161" s="26">
        <v>5.7</v>
      </c>
      <c r="CJ161" s="26">
        <v>7.5</v>
      </c>
    </row>
    <row r="162" spans="1:88" x14ac:dyDescent="0.3">
      <c r="A162" t="s">
        <v>100</v>
      </c>
      <c r="B162" s="26">
        <v>-1.175</v>
      </c>
      <c r="C162" s="26">
        <v>0.4</v>
      </c>
      <c r="D162" s="26">
        <v>1.875</v>
      </c>
      <c r="E162" s="26">
        <v>-0.2</v>
      </c>
      <c r="F162" s="26">
        <v>1.4</v>
      </c>
      <c r="G162" s="26">
        <v>3.2</v>
      </c>
      <c r="H162" s="26">
        <v>0.35</v>
      </c>
      <c r="I162" s="26">
        <v>1.9</v>
      </c>
      <c r="J162" s="26">
        <v>3.75</v>
      </c>
      <c r="K162" s="26">
        <v>1.2250000000000001</v>
      </c>
      <c r="L162" s="26">
        <v>2.95</v>
      </c>
      <c r="M162" s="26">
        <v>4.95</v>
      </c>
      <c r="N162" s="26">
        <v>1.6</v>
      </c>
      <c r="O162" s="26">
        <v>3.25</v>
      </c>
      <c r="P162" s="26">
        <v>5.4249999999999998</v>
      </c>
      <c r="Q162" s="26">
        <v>0.92500000000000004</v>
      </c>
      <c r="R162" s="26">
        <v>2.5499999999999998</v>
      </c>
      <c r="S162" s="26">
        <v>4.5</v>
      </c>
      <c r="T162" s="26">
        <v>1</v>
      </c>
      <c r="U162" s="26">
        <v>2.65</v>
      </c>
      <c r="V162" s="26">
        <v>4.5999999999999996</v>
      </c>
      <c r="W162" s="26">
        <v>2</v>
      </c>
      <c r="X162" s="26">
        <v>3.6</v>
      </c>
      <c r="Y162" s="26">
        <v>5.6</v>
      </c>
      <c r="Z162" s="26">
        <v>2.8</v>
      </c>
      <c r="AA162" s="26">
        <v>4.45</v>
      </c>
      <c r="AB162" s="26">
        <v>6.3250000000000002</v>
      </c>
      <c r="AC162" s="26">
        <v>1.175</v>
      </c>
      <c r="AD162" s="26">
        <v>3.35</v>
      </c>
      <c r="AE162" s="26">
        <v>5.15</v>
      </c>
      <c r="AF162" s="26">
        <v>1.375</v>
      </c>
      <c r="AG162" s="26">
        <v>3.5</v>
      </c>
      <c r="AH162" s="26">
        <v>5.25</v>
      </c>
      <c r="AI162" s="26">
        <v>1.7250000000000001</v>
      </c>
      <c r="AJ162" s="26">
        <v>3.9</v>
      </c>
      <c r="AK162" s="26">
        <v>5.55</v>
      </c>
      <c r="AL162" s="26">
        <v>1.8</v>
      </c>
      <c r="AM162" s="26">
        <v>4</v>
      </c>
      <c r="AN162" s="26">
        <v>5.5750000000000002</v>
      </c>
      <c r="AO162" s="26">
        <v>2.1</v>
      </c>
      <c r="AP162" s="26">
        <v>4.4000000000000004</v>
      </c>
      <c r="AQ162" s="26">
        <v>6.1</v>
      </c>
      <c r="AR162" s="26">
        <v>2.4</v>
      </c>
      <c r="AS162" s="26">
        <v>4.25</v>
      </c>
      <c r="AT162" s="26">
        <v>6.4249999999999998</v>
      </c>
      <c r="AU162" s="26">
        <v>2.8250000000000002</v>
      </c>
      <c r="AV162" s="26">
        <v>4.9000000000000004</v>
      </c>
      <c r="AW162" s="26">
        <v>6.8</v>
      </c>
      <c r="AX162" s="26">
        <v>2.2749999999999999</v>
      </c>
      <c r="AY162" s="26">
        <v>4.7</v>
      </c>
      <c r="AZ162" s="26">
        <v>6.65</v>
      </c>
      <c r="BA162" s="26">
        <v>2.35</v>
      </c>
      <c r="BB162" s="26">
        <v>4.8</v>
      </c>
      <c r="BC162" s="26">
        <v>6.65</v>
      </c>
      <c r="BD162" s="26">
        <v>3.85</v>
      </c>
      <c r="BE162" s="26">
        <v>5.95</v>
      </c>
      <c r="BF162" s="26">
        <v>8.375</v>
      </c>
      <c r="BG162" s="26">
        <v>2.7</v>
      </c>
      <c r="BH162" s="26">
        <v>5</v>
      </c>
      <c r="BI162" s="26">
        <v>6.95</v>
      </c>
      <c r="BJ162" s="26">
        <v>3.7250000000000001</v>
      </c>
      <c r="BK162" s="26">
        <v>6.1</v>
      </c>
      <c r="BL162" s="26">
        <v>7.9249999999999998</v>
      </c>
      <c r="BM162" s="26">
        <v>3.4</v>
      </c>
      <c r="BN162" s="26">
        <v>5.55</v>
      </c>
      <c r="BO162" s="26">
        <v>7.5250000000000004</v>
      </c>
      <c r="BP162" s="26">
        <v>0.92500000000000004</v>
      </c>
      <c r="BQ162" s="26">
        <v>2.35</v>
      </c>
      <c r="BR162" s="26">
        <v>4.375</v>
      </c>
      <c r="BS162" s="26">
        <v>2.3250000000000002</v>
      </c>
      <c r="BT162" s="26">
        <v>3.6</v>
      </c>
      <c r="BU162" s="26">
        <v>5.625</v>
      </c>
      <c r="BV162" s="26">
        <v>2.9</v>
      </c>
      <c r="BW162" s="26">
        <v>4.1500000000000004</v>
      </c>
      <c r="BX162" s="26">
        <v>5.95</v>
      </c>
      <c r="BY162" s="26">
        <v>3.7</v>
      </c>
      <c r="BZ162" s="26">
        <v>5.15</v>
      </c>
      <c r="CA162" s="26">
        <v>6.7750000000000004</v>
      </c>
      <c r="CB162" s="26">
        <v>4.25</v>
      </c>
      <c r="CC162" s="26">
        <v>6.3</v>
      </c>
      <c r="CD162" s="26">
        <v>7.95</v>
      </c>
      <c r="CE162" s="26">
        <v>3.4</v>
      </c>
      <c r="CF162" s="26">
        <v>5.6</v>
      </c>
      <c r="CG162" s="26">
        <v>7.35</v>
      </c>
      <c r="CH162" s="26">
        <v>4.3250000000000002</v>
      </c>
      <c r="CI162" s="26">
        <v>6.1</v>
      </c>
      <c r="CJ162" s="26">
        <v>7.7</v>
      </c>
    </row>
    <row r="163" spans="1:88" x14ac:dyDescent="0.3">
      <c r="A163" t="s">
        <v>261</v>
      </c>
      <c r="B163" s="26">
        <v>-0.8</v>
      </c>
      <c r="C163" s="26">
        <v>0.9</v>
      </c>
      <c r="D163" s="26">
        <v>2.375</v>
      </c>
      <c r="E163" s="26">
        <v>0.42499999999999999</v>
      </c>
      <c r="F163" s="26">
        <v>1.9</v>
      </c>
      <c r="G163" s="26">
        <v>3.2</v>
      </c>
      <c r="H163" s="26">
        <v>0.95</v>
      </c>
      <c r="I163" s="26">
        <v>2.35</v>
      </c>
      <c r="J163" s="26">
        <v>3.95</v>
      </c>
      <c r="K163" s="26">
        <v>1.4750000000000001</v>
      </c>
      <c r="L163" s="26">
        <v>3.1</v>
      </c>
      <c r="M163" s="26">
        <v>5.3</v>
      </c>
      <c r="N163" s="26">
        <v>1.85</v>
      </c>
      <c r="O163" s="26">
        <v>3.45</v>
      </c>
      <c r="P163" s="26">
        <v>5.5750000000000002</v>
      </c>
      <c r="Q163" s="26">
        <v>1.425</v>
      </c>
      <c r="R163" s="26">
        <v>2.8</v>
      </c>
      <c r="S163" s="26">
        <v>4.7750000000000004</v>
      </c>
      <c r="T163" s="26">
        <v>1.5249999999999999</v>
      </c>
      <c r="U163" s="26">
        <v>2.9</v>
      </c>
      <c r="V163" s="26">
        <v>4.8499999999999996</v>
      </c>
      <c r="W163" s="26">
        <v>2.2000000000000002</v>
      </c>
      <c r="X163" s="26">
        <v>3.75</v>
      </c>
      <c r="Y163" s="26">
        <v>5.5750000000000002</v>
      </c>
      <c r="Z163" s="26">
        <v>2.875</v>
      </c>
      <c r="AA163" s="26">
        <v>4.6500000000000004</v>
      </c>
      <c r="AB163" s="26">
        <v>6.5750000000000002</v>
      </c>
      <c r="AC163" s="26">
        <v>1.3</v>
      </c>
      <c r="AD163" s="26">
        <v>3.3</v>
      </c>
      <c r="AE163" s="26">
        <v>5.65</v>
      </c>
      <c r="AF163" s="26">
        <v>1.35</v>
      </c>
      <c r="AG163" s="26">
        <v>3.5</v>
      </c>
      <c r="AH163" s="26">
        <v>5.75</v>
      </c>
      <c r="AI163" s="26">
        <v>1.7</v>
      </c>
      <c r="AJ163" s="26">
        <v>4</v>
      </c>
      <c r="AK163" s="26">
        <v>6.0750000000000002</v>
      </c>
      <c r="AL163" s="26">
        <v>1.8</v>
      </c>
      <c r="AM163" s="26">
        <v>4.0999999999999996</v>
      </c>
      <c r="AN163" s="26">
        <v>6.2</v>
      </c>
      <c r="AO163" s="26">
        <v>2.125</v>
      </c>
      <c r="AP163" s="26">
        <v>4.75</v>
      </c>
      <c r="AQ163" s="26">
        <v>6.8</v>
      </c>
      <c r="AR163" s="26">
        <v>2.125</v>
      </c>
      <c r="AS163" s="26">
        <v>4.8499999999999996</v>
      </c>
      <c r="AT163" s="26">
        <v>7</v>
      </c>
      <c r="AU163" s="26">
        <v>2.8</v>
      </c>
      <c r="AV163" s="26">
        <v>5.4</v>
      </c>
      <c r="AW163" s="26">
        <v>7.625</v>
      </c>
      <c r="AX163" s="26">
        <v>2.625</v>
      </c>
      <c r="AY163" s="26">
        <v>5.15</v>
      </c>
      <c r="AZ163" s="26">
        <v>7.3250000000000002</v>
      </c>
      <c r="BA163" s="26">
        <v>2.625</v>
      </c>
      <c r="BB163" s="26">
        <v>5.2</v>
      </c>
      <c r="BC163" s="26">
        <v>7.3250000000000002</v>
      </c>
      <c r="BD163" s="26">
        <v>4.0250000000000004</v>
      </c>
      <c r="BE163" s="26">
        <v>6.4</v>
      </c>
      <c r="BF163" s="26">
        <v>9.125</v>
      </c>
      <c r="BG163" s="26">
        <v>2.9</v>
      </c>
      <c r="BH163" s="26">
        <v>5.45</v>
      </c>
      <c r="BI163" s="26">
        <v>7.6749999999999998</v>
      </c>
      <c r="BJ163" s="26">
        <v>3.8250000000000002</v>
      </c>
      <c r="BK163" s="26">
        <v>6.25</v>
      </c>
      <c r="BL163" s="26">
        <v>8.6</v>
      </c>
      <c r="BM163" s="26">
        <v>3.5</v>
      </c>
      <c r="BN163" s="26">
        <v>5.9</v>
      </c>
      <c r="BO163" s="26">
        <v>8.0749999999999993</v>
      </c>
      <c r="BP163" s="26">
        <v>1.325</v>
      </c>
      <c r="BQ163" s="26">
        <v>2.9</v>
      </c>
      <c r="BR163" s="26">
        <v>4.2249999999999996</v>
      </c>
      <c r="BS163" s="26">
        <v>2.5</v>
      </c>
      <c r="BT163" s="26">
        <v>4.0999999999999996</v>
      </c>
      <c r="BU163" s="26">
        <v>5.6</v>
      </c>
      <c r="BV163" s="26">
        <v>2.85</v>
      </c>
      <c r="BW163" s="26">
        <v>4.25</v>
      </c>
      <c r="BX163" s="26">
        <v>6.125</v>
      </c>
      <c r="BY163" s="26">
        <v>3.85</v>
      </c>
      <c r="BZ163" s="26">
        <v>5.0999999999999996</v>
      </c>
      <c r="CA163" s="26">
        <v>7.1</v>
      </c>
      <c r="CB163" s="26">
        <v>4.45</v>
      </c>
      <c r="CC163" s="26">
        <v>6.1</v>
      </c>
      <c r="CD163" s="26">
        <v>8.15</v>
      </c>
      <c r="CE163" s="26">
        <v>3.4</v>
      </c>
      <c r="CF163" s="26">
        <v>5.6</v>
      </c>
      <c r="CG163" s="26">
        <v>7.9</v>
      </c>
      <c r="CH163" s="26">
        <v>3.9750000000000001</v>
      </c>
      <c r="CI163" s="26">
        <v>5.85</v>
      </c>
      <c r="CJ163" s="26">
        <v>8.1750000000000007</v>
      </c>
    </row>
    <row r="164" spans="1:88" x14ac:dyDescent="0.3">
      <c r="A164" t="s">
        <v>262</v>
      </c>
      <c r="B164" s="26">
        <v>-1.075</v>
      </c>
      <c r="C164" s="26">
        <v>1.2</v>
      </c>
      <c r="D164" s="26">
        <v>2.7749999999999999</v>
      </c>
      <c r="E164" s="26">
        <v>0.15</v>
      </c>
      <c r="F164" s="26">
        <v>2</v>
      </c>
      <c r="G164" s="26">
        <v>3.8</v>
      </c>
      <c r="H164" s="26">
        <v>0.6</v>
      </c>
      <c r="I164" s="26">
        <v>2.6</v>
      </c>
      <c r="J164" s="26">
        <v>4.3</v>
      </c>
      <c r="K164" s="26">
        <v>1.7250000000000001</v>
      </c>
      <c r="L164" s="26">
        <v>3.45</v>
      </c>
      <c r="M164" s="26">
        <v>5.3</v>
      </c>
      <c r="N164" s="26">
        <v>2.0249999999999999</v>
      </c>
      <c r="O164" s="26">
        <v>3.8</v>
      </c>
      <c r="P164" s="26">
        <v>5.75</v>
      </c>
      <c r="Q164" s="26">
        <v>1.25</v>
      </c>
      <c r="R164" s="26">
        <v>3.15</v>
      </c>
      <c r="S164" s="26">
        <v>5.3250000000000002</v>
      </c>
      <c r="T164" s="26">
        <v>1.2749999999999999</v>
      </c>
      <c r="U164" s="26">
        <v>3.2</v>
      </c>
      <c r="V164" s="26">
        <v>5.4249999999999998</v>
      </c>
      <c r="W164" s="26">
        <v>2.125</v>
      </c>
      <c r="X164" s="26">
        <v>4</v>
      </c>
      <c r="Y164" s="26">
        <v>6.1749999999999998</v>
      </c>
      <c r="Z164" s="26">
        <v>3.0249999999999999</v>
      </c>
      <c r="AA164" s="26">
        <v>4.8</v>
      </c>
      <c r="AB164" s="26">
        <v>6.9749999999999996</v>
      </c>
      <c r="AC164" s="26">
        <v>1.4</v>
      </c>
      <c r="AD164" s="26">
        <v>3.4</v>
      </c>
      <c r="AE164" s="26">
        <v>5.45</v>
      </c>
      <c r="AF164" s="26">
        <v>1.5249999999999999</v>
      </c>
      <c r="AG164" s="26">
        <v>3.55</v>
      </c>
      <c r="AH164" s="26">
        <v>5.55</v>
      </c>
      <c r="AI164" s="26">
        <v>2</v>
      </c>
      <c r="AJ164" s="26">
        <v>3.85</v>
      </c>
      <c r="AK164" s="26">
        <v>5.95</v>
      </c>
      <c r="AL164" s="26">
        <v>2.1</v>
      </c>
      <c r="AM164" s="26">
        <v>3.9</v>
      </c>
      <c r="AN164" s="26">
        <v>6.0750000000000002</v>
      </c>
      <c r="AO164" s="26">
        <v>2.6</v>
      </c>
      <c r="AP164" s="26">
        <v>4.4000000000000004</v>
      </c>
      <c r="AQ164" s="26">
        <v>6.6749999999999998</v>
      </c>
      <c r="AR164" s="26">
        <v>2.8250000000000002</v>
      </c>
      <c r="AS164" s="26">
        <v>4.75</v>
      </c>
      <c r="AT164" s="26">
        <v>7</v>
      </c>
      <c r="AU164" s="26">
        <v>3.2</v>
      </c>
      <c r="AV164" s="26">
        <v>5.3</v>
      </c>
      <c r="AW164" s="26">
        <v>7.6749999999999998</v>
      </c>
      <c r="AX164" s="26">
        <v>2.9</v>
      </c>
      <c r="AY164" s="26">
        <v>4.6500000000000004</v>
      </c>
      <c r="AZ164" s="26">
        <v>7.0750000000000002</v>
      </c>
      <c r="BA164" s="26">
        <v>2.9249999999999998</v>
      </c>
      <c r="BB164" s="26">
        <v>4.7</v>
      </c>
      <c r="BC164" s="26">
        <v>7.1749999999999998</v>
      </c>
      <c r="BD164" s="26">
        <v>4.5250000000000004</v>
      </c>
      <c r="BE164" s="26">
        <v>6.45</v>
      </c>
      <c r="BF164" s="26">
        <v>9.1</v>
      </c>
      <c r="BG164" s="26">
        <v>3.15</v>
      </c>
      <c r="BH164" s="26">
        <v>5.0999999999999996</v>
      </c>
      <c r="BI164" s="26">
        <v>7.5750000000000002</v>
      </c>
      <c r="BJ164" s="26">
        <v>4.3250000000000002</v>
      </c>
      <c r="BK164" s="26">
        <v>5.95</v>
      </c>
      <c r="BL164" s="26">
        <v>8.6999999999999993</v>
      </c>
      <c r="BM164" s="26">
        <v>3.8250000000000002</v>
      </c>
      <c r="BN164" s="26">
        <v>5.6</v>
      </c>
      <c r="BO164" s="26">
        <v>8.3249999999999993</v>
      </c>
      <c r="BP164" s="26">
        <v>1.2749999999999999</v>
      </c>
      <c r="BQ164" s="26">
        <v>3.3</v>
      </c>
      <c r="BR164" s="26">
        <v>5</v>
      </c>
      <c r="BS164" s="26">
        <v>2.5</v>
      </c>
      <c r="BT164" s="26">
        <v>4.3499999999999996</v>
      </c>
      <c r="BU164" s="26">
        <v>6.35</v>
      </c>
      <c r="BV164" s="26">
        <v>3.125</v>
      </c>
      <c r="BW164" s="26">
        <v>4.7</v>
      </c>
      <c r="BX164" s="26">
        <v>6.875</v>
      </c>
      <c r="BY164" s="26">
        <v>4</v>
      </c>
      <c r="BZ164" s="26">
        <v>5.5</v>
      </c>
      <c r="CA164" s="26">
        <v>7.85</v>
      </c>
      <c r="CB164" s="26">
        <v>4.6749999999999998</v>
      </c>
      <c r="CC164" s="26">
        <v>6.5</v>
      </c>
      <c r="CD164" s="26">
        <v>8.3000000000000007</v>
      </c>
      <c r="CE164" s="26">
        <v>4.0999999999999996</v>
      </c>
      <c r="CF164" s="26">
        <v>5.65</v>
      </c>
      <c r="CG164" s="26">
        <v>8.15</v>
      </c>
      <c r="CH164" s="26">
        <v>4.625</v>
      </c>
      <c r="CI164" s="26">
        <v>6.2</v>
      </c>
      <c r="CJ164" s="26">
        <v>8.125</v>
      </c>
    </row>
    <row r="165" spans="1:88" x14ac:dyDescent="0.3">
      <c r="A165" t="s">
        <v>263</v>
      </c>
      <c r="B165" s="26">
        <v>-1.4</v>
      </c>
      <c r="C165" s="26">
        <v>0.3</v>
      </c>
      <c r="D165" s="26">
        <v>2.375</v>
      </c>
      <c r="E165" s="26">
        <v>-0.52500000000000002</v>
      </c>
      <c r="F165" s="26">
        <v>1.35</v>
      </c>
      <c r="G165" s="26">
        <v>3.4750000000000001</v>
      </c>
      <c r="H165" s="26">
        <v>0.05</v>
      </c>
      <c r="I165" s="26">
        <v>1.8</v>
      </c>
      <c r="J165" s="26">
        <v>4.05</v>
      </c>
      <c r="K165" s="26">
        <v>0.82499999999999996</v>
      </c>
      <c r="L165" s="26">
        <v>2.6</v>
      </c>
      <c r="M165" s="26">
        <v>5.2</v>
      </c>
      <c r="N165" s="26">
        <v>1</v>
      </c>
      <c r="O165" s="26">
        <v>3</v>
      </c>
      <c r="P165" s="26">
        <v>5.6749999999999998</v>
      </c>
      <c r="Q165" s="26">
        <v>0.6</v>
      </c>
      <c r="R165" s="26">
        <v>2.5</v>
      </c>
      <c r="S165" s="26">
        <v>4.8</v>
      </c>
      <c r="T165" s="26">
        <v>0.625</v>
      </c>
      <c r="U165" s="26">
        <v>2.6</v>
      </c>
      <c r="V165" s="26">
        <v>4.9249999999999998</v>
      </c>
      <c r="W165" s="26">
        <v>1.4</v>
      </c>
      <c r="X165" s="26">
        <v>3.3</v>
      </c>
      <c r="Y165" s="26">
        <v>5.875</v>
      </c>
      <c r="Z165" s="26">
        <v>2.2999999999999998</v>
      </c>
      <c r="AA165" s="26">
        <v>4.05</v>
      </c>
      <c r="AB165" s="26">
        <v>6.5750000000000002</v>
      </c>
      <c r="AC165" s="26">
        <v>1.0249999999999999</v>
      </c>
      <c r="AD165" s="26">
        <v>3.1</v>
      </c>
      <c r="AE165" s="26">
        <v>5.05</v>
      </c>
      <c r="AF165" s="26">
        <v>1.2</v>
      </c>
      <c r="AG165" s="26">
        <v>3.1</v>
      </c>
      <c r="AH165" s="26">
        <v>5.0999999999999996</v>
      </c>
      <c r="AI165" s="26">
        <v>1.55</v>
      </c>
      <c r="AJ165" s="26">
        <v>3.4</v>
      </c>
      <c r="AK165" s="26">
        <v>5.6</v>
      </c>
      <c r="AL165" s="26">
        <v>1.65</v>
      </c>
      <c r="AM165" s="26">
        <v>3.4</v>
      </c>
      <c r="AN165" s="26">
        <v>5.7</v>
      </c>
      <c r="AO165" s="26">
        <v>1.925</v>
      </c>
      <c r="AP165" s="26">
        <v>3.75</v>
      </c>
      <c r="AQ165" s="26">
        <v>6.2750000000000004</v>
      </c>
      <c r="AR165" s="26">
        <v>2.2000000000000002</v>
      </c>
      <c r="AS165" s="26">
        <v>4.3</v>
      </c>
      <c r="AT165" s="26">
        <v>6.5750000000000002</v>
      </c>
      <c r="AU165" s="26">
        <v>2.6</v>
      </c>
      <c r="AV165" s="26">
        <v>4.8499999999999996</v>
      </c>
      <c r="AW165" s="26">
        <v>7.1749999999999998</v>
      </c>
      <c r="AX165" s="26">
        <v>2.2999999999999998</v>
      </c>
      <c r="AY165" s="26">
        <v>4.0999999999999996</v>
      </c>
      <c r="AZ165" s="26">
        <v>6.8</v>
      </c>
      <c r="BA165" s="26">
        <v>2.3250000000000002</v>
      </c>
      <c r="BB165" s="26">
        <v>4.2</v>
      </c>
      <c r="BC165" s="26">
        <v>6.875</v>
      </c>
      <c r="BD165" s="26">
        <v>3.7250000000000001</v>
      </c>
      <c r="BE165" s="26">
        <v>6</v>
      </c>
      <c r="BF165" s="26">
        <v>8.5749999999999993</v>
      </c>
      <c r="BG165" s="26">
        <v>2.5750000000000002</v>
      </c>
      <c r="BH165" s="26">
        <v>4.55</v>
      </c>
      <c r="BI165" s="26">
        <v>7.1749999999999998</v>
      </c>
      <c r="BJ165" s="26">
        <v>3.6</v>
      </c>
      <c r="BK165" s="26">
        <v>5.8</v>
      </c>
      <c r="BL165" s="26">
        <v>8.25</v>
      </c>
      <c r="BM165" s="26">
        <v>3.125</v>
      </c>
      <c r="BN165" s="26">
        <v>5.2</v>
      </c>
      <c r="BO165" s="26">
        <v>7.7750000000000004</v>
      </c>
      <c r="BP165" s="26">
        <v>0.32500000000000001</v>
      </c>
      <c r="BQ165" s="26">
        <v>2.4500000000000002</v>
      </c>
      <c r="BR165" s="26">
        <v>4.375</v>
      </c>
      <c r="BS165" s="26">
        <v>1.5249999999999999</v>
      </c>
      <c r="BT165" s="26">
        <v>3.85</v>
      </c>
      <c r="BU165" s="26">
        <v>6.0750000000000002</v>
      </c>
      <c r="BV165" s="26">
        <v>2.1</v>
      </c>
      <c r="BW165" s="26">
        <v>4.25</v>
      </c>
      <c r="BX165" s="26">
        <v>6.4749999999999996</v>
      </c>
      <c r="BY165" s="26">
        <v>3</v>
      </c>
      <c r="BZ165" s="26">
        <v>5</v>
      </c>
      <c r="CA165" s="26">
        <v>7.45</v>
      </c>
      <c r="CB165" s="26">
        <v>4.2249999999999996</v>
      </c>
      <c r="CC165" s="26">
        <v>5.9</v>
      </c>
      <c r="CD165" s="26">
        <v>8.1750000000000007</v>
      </c>
      <c r="CE165" s="26">
        <v>3.2250000000000001</v>
      </c>
      <c r="CF165" s="26">
        <v>5.25</v>
      </c>
      <c r="CG165" s="26">
        <v>7.625</v>
      </c>
      <c r="CH165" s="26">
        <v>4.0250000000000004</v>
      </c>
      <c r="CI165" s="26">
        <v>5.9</v>
      </c>
      <c r="CJ165" s="26">
        <v>7.9749999999999996</v>
      </c>
    </row>
    <row r="166" spans="1:88" x14ac:dyDescent="0.3">
      <c r="A166" t="s">
        <v>264</v>
      </c>
      <c r="B166" s="26">
        <v>-2.125</v>
      </c>
      <c r="C166" s="26">
        <v>0.2</v>
      </c>
      <c r="D166" s="26">
        <v>1.95</v>
      </c>
      <c r="E166" s="26">
        <v>-1.175</v>
      </c>
      <c r="F166" s="26">
        <v>1.25</v>
      </c>
      <c r="G166" s="26">
        <v>2.9750000000000001</v>
      </c>
      <c r="H166" s="26">
        <v>-0.5</v>
      </c>
      <c r="I166" s="26">
        <v>1.85</v>
      </c>
      <c r="J166" s="26">
        <v>3.4</v>
      </c>
      <c r="K166" s="26">
        <v>0.5</v>
      </c>
      <c r="L166" s="26">
        <v>2.85</v>
      </c>
      <c r="M166" s="26">
        <v>4.8250000000000002</v>
      </c>
      <c r="N166" s="26">
        <v>0.72499999999999998</v>
      </c>
      <c r="O166" s="26">
        <v>3.15</v>
      </c>
      <c r="P166" s="26">
        <v>5.1749999999999998</v>
      </c>
      <c r="Q166" s="26">
        <v>0.2</v>
      </c>
      <c r="R166" s="26">
        <v>2.2999999999999998</v>
      </c>
      <c r="S166" s="26">
        <v>4.1500000000000004</v>
      </c>
      <c r="T166" s="26">
        <v>0.3</v>
      </c>
      <c r="U166" s="26">
        <v>2.4500000000000002</v>
      </c>
      <c r="V166" s="26">
        <v>4.25</v>
      </c>
      <c r="W166" s="26">
        <v>1.3</v>
      </c>
      <c r="X166" s="26">
        <v>3.4</v>
      </c>
      <c r="Y166" s="26">
        <v>5.375</v>
      </c>
      <c r="Z166" s="26">
        <v>2.1749999999999998</v>
      </c>
      <c r="AA166" s="26">
        <v>4.3</v>
      </c>
      <c r="AB166" s="26">
        <v>6.0750000000000002</v>
      </c>
      <c r="AC166" s="26">
        <v>1.1499999999999999</v>
      </c>
      <c r="AD166" s="26">
        <v>2.5499999999999998</v>
      </c>
      <c r="AE166" s="26">
        <v>4.4000000000000004</v>
      </c>
      <c r="AF166" s="26">
        <v>1.2749999999999999</v>
      </c>
      <c r="AG166" s="26">
        <v>2.75</v>
      </c>
      <c r="AH166" s="26">
        <v>4.5</v>
      </c>
      <c r="AI166" s="26">
        <v>1.675</v>
      </c>
      <c r="AJ166" s="26">
        <v>3.15</v>
      </c>
      <c r="AK166" s="26">
        <v>4.9000000000000004</v>
      </c>
      <c r="AL166" s="26">
        <v>1.75</v>
      </c>
      <c r="AM166" s="26">
        <v>3.25</v>
      </c>
      <c r="AN166" s="26">
        <v>4.9749999999999996</v>
      </c>
      <c r="AO166" s="26">
        <v>2.2000000000000002</v>
      </c>
      <c r="AP166" s="26">
        <v>3.65</v>
      </c>
      <c r="AQ166" s="26">
        <v>5.65</v>
      </c>
      <c r="AR166" s="26">
        <v>2.5</v>
      </c>
      <c r="AS166" s="26">
        <v>4.3</v>
      </c>
      <c r="AT166" s="26">
        <v>6.05</v>
      </c>
      <c r="AU166" s="26">
        <v>3.1</v>
      </c>
      <c r="AV166" s="26">
        <v>4.8</v>
      </c>
      <c r="AW166" s="26">
        <v>6.6</v>
      </c>
      <c r="AX166" s="26">
        <v>2.65</v>
      </c>
      <c r="AY166" s="26">
        <v>4.0999999999999996</v>
      </c>
      <c r="AZ166" s="26">
        <v>5.95</v>
      </c>
      <c r="BA166" s="26">
        <v>2.65</v>
      </c>
      <c r="BB166" s="26">
        <v>4.2</v>
      </c>
      <c r="BC166" s="26">
        <v>6.05</v>
      </c>
      <c r="BD166" s="26">
        <v>4.0250000000000004</v>
      </c>
      <c r="BE166" s="26">
        <v>5.95</v>
      </c>
      <c r="BF166" s="26">
        <v>7.9</v>
      </c>
      <c r="BG166" s="26">
        <v>3.0249999999999999</v>
      </c>
      <c r="BH166" s="26">
        <v>4.55</v>
      </c>
      <c r="BI166" s="26">
        <v>6.4</v>
      </c>
      <c r="BJ166" s="26">
        <v>3.7250000000000001</v>
      </c>
      <c r="BK166" s="26">
        <v>5.6</v>
      </c>
      <c r="BL166" s="26">
        <v>7.625</v>
      </c>
      <c r="BM166" s="26">
        <v>3.4</v>
      </c>
      <c r="BN166" s="26">
        <v>5.15</v>
      </c>
      <c r="BO166" s="26">
        <v>7.25</v>
      </c>
      <c r="BP166" s="26">
        <v>0.4</v>
      </c>
      <c r="BQ166" s="26">
        <v>2.35</v>
      </c>
      <c r="BR166" s="26">
        <v>3.875</v>
      </c>
      <c r="BS166" s="26">
        <v>1.6</v>
      </c>
      <c r="BT166" s="26">
        <v>3.7</v>
      </c>
      <c r="BU166" s="26">
        <v>5.2750000000000004</v>
      </c>
      <c r="BV166" s="26">
        <v>1.95</v>
      </c>
      <c r="BW166" s="26">
        <v>4.5</v>
      </c>
      <c r="BX166" s="26">
        <v>6</v>
      </c>
      <c r="BY166" s="26">
        <v>2.7749999999999999</v>
      </c>
      <c r="BZ166" s="26">
        <v>5.5</v>
      </c>
      <c r="CA166" s="26">
        <v>6.9</v>
      </c>
      <c r="CB166" s="26">
        <v>3.625</v>
      </c>
      <c r="CC166" s="26">
        <v>6</v>
      </c>
      <c r="CD166" s="26">
        <v>7.7750000000000004</v>
      </c>
      <c r="CE166" s="26">
        <v>3.2250000000000001</v>
      </c>
      <c r="CF166" s="26">
        <v>5.0999999999999996</v>
      </c>
      <c r="CG166" s="26">
        <v>7.2</v>
      </c>
      <c r="CH166" s="26">
        <v>3.7250000000000001</v>
      </c>
      <c r="CI166" s="26">
        <v>5.7</v>
      </c>
      <c r="CJ166" s="26">
        <v>7.6</v>
      </c>
    </row>
    <row r="167" spans="1:88" x14ac:dyDescent="0.3">
      <c r="A167" t="s">
        <v>265</v>
      </c>
      <c r="B167" s="26">
        <v>-1.55</v>
      </c>
      <c r="C167" s="26">
        <v>0.6</v>
      </c>
      <c r="D167" s="26">
        <v>2.2749999999999999</v>
      </c>
      <c r="E167" s="26">
        <v>-0.3</v>
      </c>
      <c r="F167" s="26">
        <v>1.75</v>
      </c>
      <c r="G167" s="26">
        <v>3.5750000000000002</v>
      </c>
      <c r="H167" s="26">
        <v>0.22500000000000001</v>
      </c>
      <c r="I167" s="26">
        <v>2.25</v>
      </c>
      <c r="J167" s="26">
        <v>4.2</v>
      </c>
      <c r="K167" s="26">
        <v>0.625</v>
      </c>
      <c r="L167" s="26">
        <v>2.95</v>
      </c>
      <c r="M167" s="26">
        <v>5.2750000000000004</v>
      </c>
      <c r="N167" s="26">
        <v>1</v>
      </c>
      <c r="O167" s="26">
        <v>3.25</v>
      </c>
      <c r="P167" s="26">
        <v>5.55</v>
      </c>
      <c r="Q167" s="26">
        <v>0.6</v>
      </c>
      <c r="R167" s="26">
        <v>2.8</v>
      </c>
      <c r="S167" s="26">
        <v>5</v>
      </c>
      <c r="T167" s="26">
        <v>0.7</v>
      </c>
      <c r="U167" s="26">
        <v>2.85</v>
      </c>
      <c r="V167" s="26">
        <v>5.0750000000000002</v>
      </c>
      <c r="W167" s="26">
        <v>1.5</v>
      </c>
      <c r="X167" s="26">
        <v>3.7</v>
      </c>
      <c r="Y167" s="26">
        <v>5.6749999999999998</v>
      </c>
      <c r="Z167" s="26">
        <v>2.2250000000000001</v>
      </c>
      <c r="AA167" s="26">
        <v>4.5</v>
      </c>
      <c r="AB167" s="26">
        <v>6.375</v>
      </c>
      <c r="AC167" s="26">
        <v>0.2</v>
      </c>
      <c r="AD167" s="26">
        <v>2.75</v>
      </c>
      <c r="AE167" s="26">
        <v>5.5750000000000002</v>
      </c>
      <c r="AF167" s="26">
        <v>0.22500000000000001</v>
      </c>
      <c r="AG167" s="26">
        <v>2.8</v>
      </c>
      <c r="AH167" s="26">
        <v>5.7249999999999996</v>
      </c>
      <c r="AI167" s="26">
        <v>0.52500000000000002</v>
      </c>
      <c r="AJ167" s="26">
        <v>3.1</v>
      </c>
      <c r="AK167" s="26">
        <v>5.9249999999999998</v>
      </c>
      <c r="AL167" s="26">
        <v>0.6</v>
      </c>
      <c r="AM167" s="26">
        <v>3.15</v>
      </c>
      <c r="AN167" s="26">
        <v>6.0250000000000004</v>
      </c>
      <c r="AO167" s="26">
        <v>1.1000000000000001</v>
      </c>
      <c r="AP167" s="26">
        <v>3.8</v>
      </c>
      <c r="AQ167" s="26">
        <v>6.2</v>
      </c>
      <c r="AR167" s="26">
        <v>1.925</v>
      </c>
      <c r="AS167" s="26">
        <v>4.4000000000000004</v>
      </c>
      <c r="AT167" s="26">
        <v>6.85</v>
      </c>
      <c r="AU167" s="26">
        <v>2.5</v>
      </c>
      <c r="AV167" s="26">
        <v>4.95</v>
      </c>
      <c r="AW167" s="26">
        <v>7.2750000000000004</v>
      </c>
      <c r="AX167" s="26">
        <v>1.65</v>
      </c>
      <c r="AY167" s="26">
        <v>4.3499999999999996</v>
      </c>
      <c r="AZ167" s="26">
        <v>6.7249999999999996</v>
      </c>
      <c r="BA167" s="26">
        <v>1.675</v>
      </c>
      <c r="BB167" s="26">
        <v>4.4000000000000004</v>
      </c>
      <c r="BC167" s="26">
        <v>6.75</v>
      </c>
      <c r="BD167" s="26">
        <v>3.5750000000000002</v>
      </c>
      <c r="BE167" s="26">
        <v>6.15</v>
      </c>
      <c r="BF167" s="26">
        <v>8.375</v>
      </c>
      <c r="BG167" s="26">
        <v>2.0499999999999998</v>
      </c>
      <c r="BH167" s="26">
        <v>4.8499999999999996</v>
      </c>
      <c r="BI167" s="26">
        <v>7.05</v>
      </c>
      <c r="BJ167" s="26">
        <v>3.2250000000000001</v>
      </c>
      <c r="BK167" s="26">
        <v>5.85</v>
      </c>
      <c r="BL167" s="26">
        <v>7.7750000000000004</v>
      </c>
      <c r="BM167" s="26">
        <v>2.6749999999999998</v>
      </c>
      <c r="BN167" s="26">
        <v>5.4</v>
      </c>
      <c r="BO167" s="26">
        <v>7.375</v>
      </c>
      <c r="BP167" s="26">
        <v>0.65</v>
      </c>
      <c r="BQ167" s="26">
        <v>2.8</v>
      </c>
      <c r="BR167" s="26">
        <v>4.7750000000000004</v>
      </c>
      <c r="BS167" s="26">
        <v>2.2000000000000002</v>
      </c>
      <c r="BT167" s="26">
        <v>4.0999999999999996</v>
      </c>
      <c r="BU167" s="26">
        <v>6.45</v>
      </c>
      <c r="BV167" s="26">
        <v>2.875</v>
      </c>
      <c r="BW167" s="26">
        <v>4.8</v>
      </c>
      <c r="BX167" s="26">
        <v>7.2249999999999996</v>
      </c>
      <c r="BY167" s="26">
        <v>3.625</v>
      </c>
      <c r="BZ167" s="26">
        <v>5.55</v>
      </c>
      <c r="CA167" s="26">
        <v>7.9</v>
      </c>
      <c r="CB167" s="26">
        <v>4.4249999999999998</v>
      </c>
      <c r="CC167" s="26">
        <v>6.4</v>
      </c>
      <c r="CD167" s="26">
        <v>8.5250000000000004</v>
      </c>
      <c r="CE167" s="26">
        <v>2.9249999999999998</v>
      </c>
      <c r="CF167" s="26">
        <v>5.3</v>
      </c>
      <c r="CG167" s="26">
        <v>7.2750000000000004</v>
      </c>
      <c r="CH167" s="26">
        <v>3.6749999999999998</v>
      </c>
      <c r="CI167" s="26">
        <v>6</v>
      </c>
      <c r="CJ167" s="26">
        <v>7.7</v>
      </c>
    </row>
    <row r="168" spans="1:88" x14ac:dyDescent="0.3">
      <c r="A168" t="s">
        <v>266</v>
      </c>
      <c r="B168" s="26">
        <v>-1.2749999999999999</v>
      </c>
      <c r="C168" s="26">
        <v>0.65</v>
      </c>
      <c r="D168" s="26">
        <v>2.4750000000000001</v>
      </c>
      <c r="E168" s="26">
        <v>-0.57499999999999996</v>
      </c>
      <c r="F168" s="26">
        <v>1.85</v>
      </c>
      <c r="G168" s="26">
        <v>3.75</v>
      </c>
      <c r="H168" s="26">
        <v>-0.05</v>
      </c>
      <c r="I168" s="26">
        <v>2.25</v>
      </c>
      <c r="J168" s="26">
        <v>4.2750000000000004</v>
      </c>
      <c r="K168" s="26">
        <v>1.2749999999999999</v>
      </c>
      <c r="L168" s="26">
        <v>3.2</v>
      </c>
      <c r="M168" s="26">
        <v>5.3</v>
      </c>
      <c r="N168" s="26">
        <v>1.625</v>
      </c>
      <c r="O168" s="26">
        <v>3.45</v>
      </c>
      <c r="P168" s="26">
        <v>5.5750000000000002</v>
      </c>
      <c r="Q168" s="26">
        <v>0.8</v>
      </c>
      <c r="R168" s="26">
        <v>2.85</v>
      </c>
      <c r="S168" s="26">
        <v>4.75</v>
      </c>
      <c r="T168" s="26">
        <v>0.9</v>
      </c>
      <c r="U168" s="26">
        <v>2.95</v>
      </c>
      <c r="V168" s="26">
        <v>4.8499999999999996</v>
      </c>
      <c r="W168" s="26">
        <v>2</v>
      </c>
      <c r="X168" s="26">
        <v>3.8</v>
      </c>
      <c r="Y168" s="26">
        <v>5.7</v>
      </c>
      <c r="Z168" s="26">
        <v>2.4500000000000002</v>
      </c>
      <c r="AA168" s="26">
        <v>4.55</v>
      </c>
      <c r="AB168" s="26">
        <v>6.4</v>
      </c>
      <c r="AC168" s="26">
        <v>1.7</v>
      </c>
      <c r="AD168" s="26">
        <v>3.15</v>
      </c>
      <c r="AE168" s="26">
        <v>5.4249999999999998</v>
      </c>
      <c r="AF168" s="26">
        <v>1.7250000000000001</v>
      </c>
      <c r="AG168" s="26">
        <v>3.25</v>
      </c>
      <c r="AH168" s="26">
        <v>5.4749999999999996</v>
      </c>
      <c r="AI168" s="26">
        <v>1.95</v>
      </c>
      <c r="AJ168" s="26">
        <v>3.65</v>
      </c>
      <c r="AK168" s="26">
        <v>5.875</v>
      </c>
      <c r="AL168" s="26">
        <v>2.0249999999999999</v>
      </c>
      <c r="AM168" s="26">
        <v>3.7</v>
      </c>
      <c r="AN168" s="26">
        <v>5.9749999999999996</v>
      </c>
      <c r="AO168" s="26">
        <v>2.3250000000000002</v>
      </c>
      <c r="AP168" s="26">
        <v>4.0999999999999996</v>
      </c>
      <c r="AQ168" s="26">
        <v>6.25</v>
      </c>
      <c r="AR168" s="26">
        <v>3.1</v>
      </c>
      <c r="AS168" s="26">
        <v>4.5999999999999996</v>
      </c>
      <c r="AT168" s="26">
        <v>6.35</v>
      </c>
      <c r="AU168" s="26">
        <v>3.5</v>
      </c>
      <c r="AV168" s="26">
        <v>5.25</v>
      </c>
      <c r="AW168" s="26">
        <v>6.85</v>
      </c>
      <c r="AX168" s="26">
        <v>2.9249999999999998</v>
      </c>
      <c r="AY168" s="26">
        <v>4.5999999999999996</v>
      </c>
      <c r="AZ168" s="26">
        <v>6.625</v>
      </c>
      <c r="BA168" s="26">
        <v>3.0249999999999999</v>
      </c>
      <c r="BB168" s="26">
        <v>4.6500000000000004</v>
      </c>
      <c r="BC168" s="26">
        <v>6.7</v>
      </c>
      <c r="BD168" s="26">
        <v>4.3</v>
      </c>
      <c r="BE168" s="26">
        <v>6.5</v>
      </c>
      <c r="BF168" s="26">
        <v>8.2249999999999996</v>
      </c>
      <c r="BG168" s="26">
        <v>3.45</v>
      </c>
      <c r="BH168" s="26">
        <v>5</v>
      </c>
      <c r="BI168" s="26">
        <v>6.875</v>
      </c>
      <c r="BJ168" s="26">
        <v>4.2249999999999996</v>
      </c>
      <c r="BK168" s="26">
        <v>5.95</v>
      </c>
      <c r="BL168" s="26">
        <v>7.6</v>
      </c>
      <c r="BM168" s="26">
        <v>3.9249999999999998</v>
      </c>
      <c r="BN168" s="26">
        <v>5.55</v>
      </c>
      <c r="BO168" s="26">
        <v>7.35</v>
      </c>
      <c r="BP168" s="26">
        <v>1.1499999999999999</v>
      </c>
      <c r="BQ168" s="26">
        <v>3.2</v>
      </c>
      <c r="BR168" s="26">
        <v>4.0999999999999996</v>
      </c>
      <c r="BS168" s="26">
        <v>2.2749999999999999</v>
      </c>
      <c r="BT168" s="26">
        <v>4.45</v>
      </c>
      <c r="BU168" s="26">
        <v>5.8250000000000002</v>
      </c>
      <c r="BV168" s="26">
        <v>2.9249999999999998</v>
      </c>
      <c r="BW168" s="26">
        <v>4.8499999999999996</v>
      </c>
      <c r="BX168" s="26">
        <v>6.375</v>
      </c>
      <c r="BY168" s="26">
        <v>3.5750000000000002</v>
      </c>
      <c r="BZ168" s="26">
        <v>5.65</v>
      </c>
      <c r="CA168" s="26">
        <v>7.0750000000000002</v>
      </c>
      <c r="CB168" s="26">
        <v>4.625</v>
      </c>
      <c r="CC168" s="26">
        <v>6.2</v>
      </c>
      <c r="CD168" s="26">
        <v>7.7750000000000004</v>
      </c>
      <c r="CE168" s="26">
        <v>3.8</v>
      </c>
      <c r="CF168" s="26">
        <v>5.55</v>
      </c>
      <c r="CG168" s="26">
        <v>7.6</v>
      </c>
      <c r="CH168" s="26">
        <v>4.4249999999999998</v>
      </c>
      <c r="CI168" s="26">
        <v>6</v>
      </c>
      <c r="CJ168" s="26">
        <v>7.7</v>
      </c>
    </row>
    <row r="169" spans="1:88" x14ac:dyDescent="0.3">
      <c r="A169" t="s">
        <v>101</v>
      </c>
      <c r="B169" s="26">
        <v>-1.05</v>
      </c>
      <c r="C169" s="26">
        <v>0.4</v>
      </c>
      <c r="D169" s="26">
        <v>1.95</v>
      </c>
      <c r="E169" s="26">
        <v>0</v>
      </c>
      <c r="F169" s="26">
        <v>1.65</v>
      </c>
      <c r="G169" s="26">
        <v>2.9750000000000001</v>
      </c>
      <c r="H169" s="26">
        <v>0.52500000000000002</v>
      </c>
      <c r="I169" s="26">
        <v>2.25</v>
      </c>
      <c r="J169" s="26">
        <v>3.5750000000000002</v>
      </c>
      <c r="K169" s="26">
        <v>0.6</v>
      </c>
      <c r="L169" s="26">
        <v>2.8</v>
      </c>
      <c r="M169" s="26">
        <v>4.9249999999999998</v>
      </c>
      <c r="N169" s="26">
        <v>1.1000000000000001</v>
      </c>
      <c r="O169" s="26">
        <v>3.1</v>
      </c>
      <c r="P169" s="26">
        <v>5.1749999999999998</v>
      </c>
      <c r="Q169" s="26">
        <v>0.875</v>
      </c>
      <c r="R169" s="26">
        <v>2.65</v>
      </c>
      <c r="S169" s="26">
        <v>4.2</v>
      </c>
      <c r="T169" s="26">
        <v>0.9</v>
      </c>
      <c r="U169" s="26">
        <v>2.75</v>
      </c>
      <c r="V169" s="26">
        <v>4.3</v>
      </c>
      <c r="W169" s="26">
        <v>1.4750000000000001</v>
      </c>
      <c r="X169" s="26">
        <v>3.5</v>
      </c>
      <c r="Y169" s="26">
        <v>5.1749999999999998</v>
      </c>
      <c r="Z169" s="26">
        <v>2.4249999999999998</v>
      </c>
      <c r="AA169" s="26">
        <v>4.3</v>
      </c>
      <c r="AB169" s="26">
        <v>6</v>
      </c>
      <c r="AC169" s="26">
        <v>1.2</v>
      </c>
      <c r="AD169" s="26">
        <v>2.9</v>
      </c>
      <c r="AE169" s="26">
        <v>5.0250000000000004</v>
      </c>
      <c r="AF169" s="26">
        <v>1.3</v>
      </c>
      <c r="AG169" s="26">
        <v>3</v>
      </c>
      <c r="AH169" s="26">
        <v>5.125</v>
      </c>
      <c r="AI169" s="26">
        <v>1.625</v>
      </c>
      <c r="AJ169" s="26">
        <v>3.3</v>
      </c>
      <c r="AK169" s="26">
        <v>5.45</v>
      </c>
      <c r="AL169" s="26">
        <v>1.8</v>
      </c>
      <c r="AM169" s="26">
        <v>3.4</v>
      </c>
      <c r="AN169" s="26">
        <v>5.4749999999999996</v>
      </c>
      <c r="AO169" s="26">
        <v>2.2999999999999998</v>
      </c>
      <c r="AP169" s="26">
        <v>3.9</v>
      </c>
      <c r="AQ169" s="26">
        <v>6</v>
      </c>
      <c r="AR169" s="26">
        <v>2.3250000000000002</v>
      </c>
      <c r="AS169" s="26">
        <v>4.2</v>
      </c>
      <c r="AT169" s="26">
        <v>5.875</v>
      </c>
      <c r="AU169" s="26">
        <v>3.125</v>
      </c>
      <c r="AV169" s="26">
        <v>4.9000000000000004</v>
      </c>
      <c r="AW169" s="26">
        <v>6.4</v>
      </c>
      <c r="AX169" s="26">
        <v>2.8</v>
      </c>
      <c r="AY169" s="26">
        <v>4.3499999999999996</v>
      </c>
      <c r="AZ169" s="26">
        <v>6.2750000000000004</v>
      </c>
      <c r="BA169" s="26">
        <v>2.8250000000000002</v>
      </c>
      <c r="BB169" s="26">
        <v>4.3499999999999996</v>
      </c>
      <c r="BC169" s="26">
        <v>6.35</v>
      </c>
      <c r="BD169" s="26">
        <v>4.1749999999999998</v>
      </c>
      <c r="BE169" s="26">
        <v>5.7</v>
      </c>
      <c r="BF169" s="26">
        <v>7.8</v>
      </c>
      <c r="BG169" s="26">
        <v>3.0750000000000002</v>
      </c>
      <c r="BH169" s="26">
        <v>4.6500000000000004</v>
      </c>
      <c r="BI169" s="26">
        <v>6.7249999999999996</v>
      </c>
      <c r="BJ169" s="26">
        <v>4.2249999999999996</v>
      </c>
      <c r="BK169" s="26">
        <v>5.4</v>
      </c>
      <c r="BL169" s="26">
        <v>7.6</v>
      </c>
      <c r="BM169" s="26">
        <v>3.8250000000000002</v>
      </c>
      <c r="BN169" s="26">
        <v>5.0999999999999996</v>
      </c>
      <c r="BO169" s="26">
        <v>7.35</v>
      </c>
      <c r="BP169" s="26">
        <v>1.325</v>
      </c>
      <c r="BQ169" s="26">
        <v>2.7</v>
      </c>
      <c r="BR169" s="26">
        <v>4.2</v>
      </c>
      <c r="BS169" s="26">
        <v>2.625</v>
      </c>
      <c r="BT169" s="26">
        <v>4.2</v>
      </c>
      <c r="BU169" s="26">
        <v>5.5750000000000002</v>
      </c>
      <c r="BV169" s="26">
        <v>3.1</v>
      </c>
      <c r="BW169" s="26">
        <v>4.9000000000000004</v>
      </c>
      <c r="BX169" s="26">
        <v>6.2750000000000004</v>
      </c>
      <c r="BY169" s="26">
        <v>3.8</v>
      </c>
      <c r="BZ169" s="26">
        <v>5.55</v>
      </c>
      <c r="CA169" s="26">
        <v>6.9749999999999996</v>
      </c>
      <c r="CB169" s="26">
        <v>4.3</v>
      </c>
      <c r="CC169" s="26">
        <v>6.05</v>
      </c>
      <c r="CD169" s="26">
        <v>8.125</v>
      </c>
      <c r="CE169" s="26">
        <v>3.6</v>
      </c>
      <c r="CF169" s="26">
        <v>5.0999999999999996</v>
      </c>
      <c r="CG169" s="26">
        <v>7.0750000000000002</v>
      </c>
      <c r="CH169" s="26">
        <v>4.0999999999999996</v>
      </c>
      <c r="CI169" s="26">
        <v>5.75</v>
      </c>
      <c r="CJ169" s="26">
        <v>7.6</v>
      </c>
    </row>
    <row r="170" spans="1:88" x14ac:dyDescent="0.3">
      <c r="A170" t="s">
        <v>267</v>
      </c>
      <c r="B170" s="26">
        <v>-1.05</v>
      </c>
      <c r="C170" s="26">
        <v>0.4</v>
      </c>
      <c r="D170" s="26">
        <v>2.5499999999999998</v>
      </c>
      <c r="E170" s="26">
        <v>0.32500000000000001</v>
      </c>
      <c r="F170" s="26">
        <v>1.55</v>
      </c>
      <c r="G170" s="26">
        <v>3.2749999999999999</v>
      </c>
      <c r="H170" s="26">
        <v>1</v>
      </c>
      <c r="I170" s="26">
        <v>2.15</v>
      </c>
      <c r="J170" s="26">
        <v>3.8</v>
      </c>
      <c r="K170" s="26">
        <v>1.65</v>
      </c>
      <c r="L170" s="26">
        <v>3.05</v>
      </c>
      <c r="M170" s="26">
        <v>4.0999999999999996</v>
      </c>
      <c r="N170" s="26">
        <v>2.0750000000000002</v>
      </c>
      <c r="O170" s="26">
        <v>3.3</v>
      </c>
      <c r="P170" s="26">
        <v>4.5</v>
      </c>
      <c r="Q170" s="26">
        <v>1.7250000000000001</v>
      </c>
      <c r="R170" s="26">
        <v>2.65</v>
      </c>
      <c r="S170" s="26">
        <v>4.3499999999999996</v>
      </c>
      <c r="T170" s="26">
        <v>1.75</v>
      </c>
      <c r="U170" s="26">
        <v>2.75</v>
      </c>
      <c r="V170" s="26">
        <v>4.4249999999999998</v>
      </c>
      <c r="W170" s="26">
        <v>2.4249999999999998</v>
      </c>
      <c r="X170" s="26">
        <v>3.65</v>
      </c>
      <c r="Y170" s="26">
        <v>5.1749999999999998</v>
      </c>
      <c r="Z170" s="26">
        <v>3.125</v>
      </c>
      <c r="AA170" s="26">
        <v>4.5999999999999996</v>
      </c>
      <c r="AB170" s="26">
        <v>5.8</v>
      </c>
      <c r="AC170" s="26">
        <v>1.4</v>
      </c>
      <c r="AD170" s="26">
        <v>3.4</v>
      </c>
      <c r="AE170" s="26">
        <v>5.125</v>
      </c>
      <c r="AF170" s="26">
        <v>1.5</v>
      </c>
      <c r="AG170" s="26">
        <v>3.5</v>
      </c>
      <c r="AH170" s="26">
        <v>5.25</v>
      </c>
      <c r="AI170" s="26">
        <v>1.8</v>
      </c>
      <c r="AJ170" s="26">
        <v>3.9</v>
      </c>
      <c r="AK170" s="26">
        <v>5.5</v>
      </c>
      <c r="AL170" s="26">
        <v>1.9</v>
      </c>
      <c r="AM170" s="26">
        <v>4</v>
      </c>
      <c r="AN170" s="26">
        <v>5.5750000000000002</v>
      </c>
      <c r="AO170" s="26">
        <v>2.5249999999999999</v>
      </c>
      <c r="AP170" s="26">
        <v>4.4000000000000004</v>
      </c>
      <c r="AQ170" s="26">
        <v>5.7249999999999996</v>
      </c>
      <c r="AR170" s="26">
        <v>2.7250000000000001</v>
      </c>
      <c r="AS170" s="26">
        <v>4.6500000000000004</v>
      </c>
      <c r="AT170" s="26">
        <v>5.9</v>
      </c>
      <c r="AU170" s="26">
        <v>3.35</v>
      </c>
      <c r="AV170" s="26">
        <v>5.25</v>
      </c>
      <c r="AW170" s="26">
        <v>6.5</v>
      </c>
      <c r="AX170" s="26">
        <v>2.9</v>
      </c>
      <c r="AY170" s="26">
        <v>4.8</v>
      </c>
      <c r="AZ170" s="26">
        <v>5.9749999999999996</v>
      </c>
      <c r="BA170" s="26">
        <v>2.9249999999999998</v>
      </c>
      <c r="BB170" s="26">
        <v>4.9000000000000004</v>
      </c>
      <c r="BC170" s="26">
        <v>6.0750000000000002</v>
      </c>
      <c r="BD170" s="26">
        <v>4.7</v>
      </c>
      <c r="BE170" s="26">
        <v>6.2</v>
      </c>
      <c r="BF170" s="26">
        <v>7.7</v>
      </c>
      <c r="BG170" s="26">
        <v>3.15</v>
      </c>
      <c r="BH170" s="26">
        <v>5.2</v>
      </c>
      <c r="BI170" s="26">
        <v>6.45</v>
      </c>
      <c r="BJ170" s="26">
        <v>4.3250000000000002</v>
      </c>
      <c r="BK170" s="26">
        <v>6.2</v>
      </c>
      <c r="BL170" s="26">
        <v>7.35</v>
      </c>
      <c r="BM170" s="26">
        <v>3.7250000000000001</v>
      </c>
      <c r="BN170" s="26">
        <v>5.7</v>
      </c>
      <c r="BO170" s="26">
        <v>6.875</v>
      </c>
      <c r="BP170" s="26">
        <v>1.4</v>
      </c>
      <c r="BQ170" s="26">
        <v>3</v>
      </c>
      <c r="BR170" s="26">
        <v>4.4749999999999996</v>
      </c>
      <c r="BS170" s="26">
        <v>2.8</v>
      </c>
      <c r="BT170" s="26">
        <v>4.3</v>
      </c>
      <c r="BU170" s="26">
        <v>5.85</v>
      </c>
      <c r="BV170" s="26">
        <v>3.4</v>
      </c>
      <c r="BW170" s="26">
        <v>5</v>
      </c>
      <c r="BX170" s="26">
        <v>6.4749999999999996</v>
      </c>
      <c r="BY170" s="26">
        <v>4.2249999999999996</v>
      </c>
      <c r="BZ170" s="26">
        <v>5.75</v>
      </c>
      <c r="CA170" s="26">
        <v>7.2750000000000004</v>
      </c>
      <c r="CB170" s="26">
        <v>5.0250000000000004</v>
      </c>
      <c r="CC170" s="26">
        <v>6.6</v>
      </c>
      <c r="CD170" s="26">
        <v>7.7</v>
      </c>
      <c r="CE170" s="26">
        <v>4.2</v>
      </c>
      <c r="CF170" s="26">
        <v>5.6</v>
      </c>
      <c r="CG170" s="26">
        <v>6.9249999999999998</v>
      </c>
      <c r="CH170" s="26">
        <v>4.7249999999999996</v>
      </c>
      <c r="CI170" s="26">
        <v>6.2</v>
      </c>
      <c r="CJ170" s="26">
        <v>7.55</v>
      </c>
    </row>
    <row r="171" spans="1:88" x14ac:dyDescent="0.3">
      <c r="A171" t="s">
        <v>268</v>
      </c>
      <c r="B171" s="26">
        <v>-1.2250000000000001</v>
      </c>
      <c r="C171" s="26">
        <v>0.65</v>
      </c>
      <c r="D171" s="26">
        <v>2.0750000000000002</v>
      </c>
      <c r="E171" s="26">
        <v>-7.4999999999999997E-2</v>
      </c>
      <c r="F171" s="26">
        <v>1.8</v>
      </c>
      <c r="G171" s="26">
        <v>2.875</v>
      </c>
      <c r="H171" s="26">
        <v>0.72499999999999998</v>
      </c>
      <c r="I171" s="26">
        <v>2.4500000000000002</v>
      </c>
      <c r="J171" s="26">
        <v>3.4</v>
      </c>
      <c r="K171" s="26">
        <v>1.5249999999999999</v>
      </c>
      <c r="L171" s="26">
        <v>2.9</v>
      </c>
      <c r="M171" s="26">
        <v>4.6749999999999998</v>
      </c>
      <c r="N171" s="26">
        <v>2</v>
      </c>
      <c r="O171" s="26">
        <v>3.4</v>
      </c>
      <c r="P171" s="26">
        <v>5.0750000000000002</v>
      </c>
      <c r="Q171" s="26">
        <v>1.425</v>
      </c>
      <c r="R171" s="26">
        <v>3.05</v>
      </c>
      <c r="S171" s="26">
        <v>4.1749999999999998</v>
      </c>
      <c r="T171" s="26">
        <v>1.625</v>
      </c>
      <c r="U171" s="26">
        <v>3.15</v>
      </c>
      <c r="V171" s="26">
        <v>4.2750000000000004</v>
      </c>
      <c r="W171" s="26">
        <v>2.4500000000000002</v>
      </c>
      <c r="X171" s="26">
        <v>3.8</v>
      </c>
      <c r="Y171" s="26">
        <v>5.0999999999999996</v>
      </c>
      <c r="Z171" s="26">
        <v>3.3250000000000002</v>
      </c>
      <c r="AA171" s="26">
        <v>4.6500000000000004</v>
      </c>
      <c r="AB171" s="26">
        <v>5.95</v>
      </c>
      <c r="AC171" s="26">
        <v>1.6</v>
      </c>
      <c r="AD171" s="26">
        <v>2.95</v>
      </c>
      <c r="AE171" s="26">
        <v>4.875</v>
      </c>
      <c r="AF171" s="26">
        <v>1.7</v>
      </c>
      <c r="AG171" s="26">
        <v>3.15</v>
      </c>
      <c r="AH171" s="26">
        <v>4.9749999999999996</v>
      </c>
      <c r="AI171" s="26">
        <v>2.1</v>
      </c>
      <c r="AJ171" s="26">
        <v>3.45</v>
      </c>
      <c r="AK171" s="26">
        <v>5.3</v>
      </c>
      <c r="AL171" s="26">
        <v>2.1</v>
      </c>
      <c r="AM171" s="26">
        <v>3.55</v>
      </c>
      <c r="AN171" s="26">
        <v>5.4</v>
      </c>
      <c r="AO171" s="26">
        <v>2.5499999999999998</v>
      </c>
      <c r="AP171" s="26">
        <v>3.8</v>
      </c>
      <c r="AQ171" s="26">
        <v>5.8</v>
      </c>
      <c r="AR171" s="26">
        <v>2.7</v>
      </c>
      <c r="AS171" s="26">
        <v>4.3499999999999996</v>
      </c>
      <c r="AT171" s="26">
        <v>6.15</v>
      </c>
      <c r="AU171" s="26">
        <v>3.2250000000000001</v>
      </c>
      <c r="AV171" s="26">
        <v>4.9000000000000004</v>
      </c>
      <c r="AW171" s="26">
        <v>6.7750000000000004</v>
      </c>
      <c r="AX171" s="26">
        <v>2.9750000000000001</v>
      </c>
      <c r="AY171" s="26">
        <v>4.3499999999999996</v>
      </c>
      <c r="AZ171" s="26">
        <v>6.2750000000000004</v>
      </c>
      <c r="BA171" s="26">
        <v>3</v>
      </c>
      <c r="BB171" s="26">
        <v>4.4000000000000004</v>
      </c>
      <c r="BC171" s="26">
        <v>6.3</v>
      </c>
      <c r="BD171" s="26">
        <v>4.3250000000000002</v>
      </c>
      <c r="BE171" s="26">
        <v>6.05</v>
      </c>
      <c r="BF171" s="26">
        <v>8.375</v>
      </c>
      <c r="BG171" s="26">
        <v>3.3</v>
      </c>
      <c r="BH171" s="26">
        <v>4.8</v>
      </c>
      <c r="BI171" s="26">
        <v>6.7</v>
      </c>
      <c r="BJ171" s="26">
        <v>4.1749999999999998</v>
      </c>
      <c r="BK171" s="26">
        <v>5.75</v>
      </c>
      <c r="BL171" s="26">
        <v>7.55</v>
      </c>
      <c r="BM171" s="26">
        <v>3.7250000000000001</v>
      </c>
      <c r="BN171" s="26">
        <v>5.4</v>
      </c>
      <c r="BO171" s="26">
        <v>7.1749999999999998</v>
      </c>
      <c r="BP171" s="26">
        <v>1.5</v>
      </c>
      <c r="BQ171" s="26">
        <v>3.05</v>
      </c>
      <c r="BR171" s="26">
        <v>4.2750000000000004</v>
      </c>
      <c r="BS171" s="26">
        <v>2.8</v>
      </c>
      <c r="BT171" s="26">
        <v>4.6500000000000004</v>
      </c>
      <c r="BU171" s="26">
        <v>5.6749999999999998</v>
      </c>
      <c r="BV171" s="26">
        <v>3.3</v>
      </c>
      <c r="BW171" s="26">
        <v>5.3</v>
      </c>
      <c r="BX171" s="26">
        <v>6.3</v>
      </c>
      <c r="BY171" s="26">
        <v>4</v>
      </c>
      <c r="BZ171" s="26">
        <v>6.1</v>
      </c>
      <c r="CA171" s="26">
        <v>7.2</v>
      </c>
      <c r="CB171" s="26">
        <v>4.75</v>
      </c>
      <c r="CC171" s="26">
        <v>6.85</v>
      </c>
      <c r="CD171" s="26">
        <v>7.7</v>
      </c>
      <c r="CE171" s="26">
        <v>4.0250000000000004</v>
      </c>
      <c r="CF171" s="26">
        <v>5.35</v>
      </c>
      <c r="CG171" s="26">
        <v>7.05</v>
      </c>
      <c r="CH171" s="26">
        <v>4.7249999999999996</v>
      </c>
      <c r="CI171" s="26">
        <v>6.15</v>
      </c>
      <c r="CJ171" s="26">
        <v>7.4749999999999996</v>
      </c>
    </row>
    <row r="172" spans="1:88" x14ac:dyDescent="0.3">
      <c r="A172" t="s">
        <v>269</v>
      </c>
      <c r="B172" s="26">
        <v>-0.27500000000000002</v>
      </c>
      <c r="C172" s="26">
        <v>1.35</v>
      </c>
      <c r="D172" s="26">
        <v>2.7749999999999999</v>
      </c>
      <c r="E172" s="26">
        <v>0.4</v>
      </c>
      <c r="F172" s="26">
        <v>2.6</v>
      </c>
      <c r="G172" s="26">
        <v>3.7749999999999999</v>
      </c>
      <c r="H172" s="26">
        <v>1.125</v>
      </c>
      <c r="I172" s="26">
        <v>3.2</v>
      </c>
      <c r="J172" s="26">
        <v>4.3</v>
      </c>
      <c r="K172" s="26">
        <v>1.85</v>
      </c>
      <c r="L172" s="26">
        <v>4</v>
      </c>
      <c r="M172" s="26">
        <v>5.2</v>
      </c>
      <c r="N172" s="26">
        <v>2.3250000000000002</v>
      </c>
      <c r="O172" s="26">
        <v>4.3</v>
      </c>
      <c r="P172" s="26">
        <v>5.55</v>
      </c>
      <c r="Q172" s="26">
        <v>2.0249999999999999</v>
      </c>
      <c r="R172" s="26">
        <v>3.8</v>
      </c>
      <c r="S172" s="26">
        <v>4.875</v>
      </c>
      <c r="T172" s="26">
        <v>2.2000000000000002</v>
      </c>
      <c r="U172" s="26">
        <v>3.9</v>
      </c>
      <c r="V172" s="26">
        <v>4.9000000000000004</v>
      </c>
      <c r="W172" s="26">
        <v>3.125</v>
      </c>
      <c r="X172" s="26">
        <v>4.75</v>
      </c>
      <c r="Y172" s="26">
        <v>5.7750000000000004</v>
      </c>
      <c r="Z172" s="26">
        <v>4</v>
      </c>
      <c r="AA172" s="26">
        <v>5.55</v>
      </c>
      <c r="AB172" s="26">
        <v>6.5750000000000002</v>
      </c>
      <c r="AC172" s="26">
        <v>1.925</v>
      </c>
      <c r="AD172" s="26">
        <v>4</v>
      </c>
      <c r="AE172" s="26">
        <v>5.875</v>
      </c>
      <c r="AF172" s="26">
        <v>2</v>
      </c>
      <c r="AG172" s="26">
        <v>4.2</v>
      </c>
      <c r="AH172" s="26">
        <v>6</v>
      </c>
      <c r="AI172" s="26">
        <v>2.35</v>
      </c>
      <c r="AJ172" s="26">
        <v>4.5999999999999996</v>
      </c>
      <c r="AK172" s="26">
        <v>6.3</v>
      </c>
      <c r="AL172" s="26">
        <v>2.4500000000000002</v>
      </c>
      <c r="AM172" s="26">
        <v>4.7</v>
      </c>
      <c r="AN172" s="26">
        <v>6.375</v>
      </c>
      <c r="AO172" s="26">
        <v>2.9249999999999998</v>
      </c>
      <c r="AP172" s="26">
        <v>5.0999999999999996</v>
      </c>
      <c r="AQ172" s="26">
        <v>6.7249999999999996</v>
      </c>
      <c r="AR172" s="26">
        <v>3.2</v>
      </c>
      <c r="AS172" s="26">
        <v>5.6</v>
      </c>
      <c r="AT172" s="26">
        <v>6.7750000000000004</v>
      </c>
      <c r="AU172" s="26">
        <v>3.8250000000000002</v>
      </c>
      <c r="AV172" s="26">
        <v>6.1</v>
      </c>
      <c r="AW172" s="26">
        <v>7.375</v>
      </c>
      <c r="AX172" s="26">
        <v>3.4750000000000001</v>
      </c>
      <c r="AY172" s="26">
        <v>5.55</v>
      </c>
      <c r="AZ172" s="26">
        <v>7</v>
      </c>
      <c r="BA172" s="26">
        <v>3.5750000000000002</v>
      </c>
      <c r="BB172" s="26">
        <v>5.55</v>
      </c>
      <c r="BC172" s="26">
        <v>7.1</v>
      </c>
      <c r="BD172" s="26">
        <v>5.3</v>
      </c>
      <c r="BE172" s="26">
        <v>7</v>
      </c>
      <c r="BF172" s="26">
        <v>8.9499999999999993</v>
      </c>
      <c r="BG172" s="26">
        <v>3.9249999999999998</v>
      </c>
      <c r="BH172" s="26">
        <v>6</v>
      </c>
      <c r="BI172" s="26">
        <v>7.4749999999999996</v>
      </c>
      <c r="BJ172" s="26">
        <v>5.0999999999999996</v>
      </c>
      <c r="BK172" s="26">
        <v>6.85</v>
      </c>
      <c r="BL172" s="26">
        <v>8.4749999999999996</v>
      </c>
      <c r="BM172" s="26">
        <v>4.5750000000000002</v>
      </c>
      <c r="BN172" s="26">
        <v>6.45</v>
      </c>
      <c r="BO172" s="26">
        <v>8.0749999999999993</v>
      </c>
      <c r="BP172" s="26">
        <v>1.7250000000000001</v>
      </c>
      <c r="BQ172" s="26">
        <v>3.5</v>
      </c>
      <c r="BR172" s="26">
        <v>5</v>
      </c>
      <c r="BS172" s="26">
        <v>3.0750000000000002</v>
      </c>
      <c r="BT172" s="26">
        <v>5.0999999999999996</v>
      </c>
      <c r="BU172" s="26">
        <v>6.55</v>
      </c>
      <c r="BV172" s="26">
        <v>3.625</v>
      </c>
      <c r="BW172" s="26">
        <v>5.7</v>
      </c>
      <c r="BX172" s="26">
        <v>7.0750000000000002</v>
      </c>
      <c r="BY172" s="26">
        <v>4.7</v>
      </c>
      <c r="BZ172" s="26">
        <v>6.4</v>
      </c>
      <c r="CA172" s="26">
        <v>7.8</v>
      </c>
      <c r="CB172" s="26">
        <v>5.6749999999999998</v>
      </c>
      <c r="CC172" s="26">
        <v>7.05</v>
      </c>
      <c r="CD172" s="26">
        <v>8.6750000000000007</v>
      </c>
      <c r="CE172" s="26">
        <v>4.9249999999999998</v>
      </c>
      <c r="CF172" s="26">
        <v>6.45</v>
      </c>
      <c r="CG172" s="26">
        <v>7.8</v>
      </c>
      <c r="CH172" s="26">
        <v>5.6</v>
      </c>
      <c r="CI172" s="26">
        <v>7.05</v>
      </c>
      <c r="CJ172" s="26">
        <v>8.1750000000000007</v>
      </c>
    </row>
    <row r="173" spans="1:88" x14ac:dyDescent="0.3">
      <c r="A173" t="s">
        <v>270</v>
      </c>
      <c r="B173" s="26">
        <v>-0.75</v>
      </c>
      <c r="C173" s="26">
        <v>0.85</v>
      </c>
      <c r="D173" s="26">
        <v>2.2749999999999999</v>
      </c>
      <c r="E173" s="26">
        <v>0.5</v>
      </c>
      <c r="F173" s="26">
        <v>1.9</v>
      </c>
      <c r="G173" s="26">
        <v>3.375</v>
      </c>
      <c r="H173" s="26">
        <v>0.92500000000000004</v>
      </c>
      <c r="I173" s="26">
        <v>2.2999999999999998</v>
      </c>
      <c r="J173" s="26">
        <v>3.875</v>
      </c>
      <c r="K173" s="26">
        <v>1.7250000000000001</v>
      </c>
      <c r="L173" s="26">
        <v>3.05</v>
      </c>
      <c r="M173" s="26">
        <v>4.9000000000000004</v>
      </c>
      <c r="N173" s="26">
        <v>2.125</v>
      </c>
      <c r="O173" s="26">
        <v>3.5</v>
      </c>
      <c r="P173" s="26">
        <v>5.2</v>
      </c>
      <c r="Q173" s="26">
        <v>1.7250000000000001</v>
      </c>
      <c r="R173" s="26">
        <v>2.9</v>
      </c>
      <c r="S173" s="26">
        <v>4.4749999999999996</v>
      </c>
      <c r="T173" s="26">
        <v>1.825</v>
      </c>
      <c r="U173" s="26">
        <v>3</v>
      </c>
      <c r="V173" s="26">
        <v>4.5750000000000002</v>
      </c>
      <c r="W173" s="26">
        <v>2.8</v>
      </c>
      <c r="X173" s="26">
        <v>3.9</v>
      </c>
      <c r="Y173" s="26">
        <v>5.5</v>
      </c>
      <c r="Z173" s="26">
        <v>3.4249999999999998</v>
      </c>
      <c r="AA173" s="26">
        <v>4.75</v>
      </c>
      <c r="AB173" s="26">
        <v>6.4749999999999996</v>
      </c>
      <c r="AC173" s="26">
        <v>1.925</v>
      </c>
      <c r="AD173" s="26">
        <v>3.4</v>
      </c>
      <c r="AE173" s="26">
        <v>5.0750000000000002</v>
      </c>
      <c r="AF173" s="26">
        <v>2</v>
      </c>
      <c r="AG173" s="26">
        <v>3.5</v>
      </c>
      <c r="AH173" s="26">
        <v>5.25</v>
      </c>
      <c r="AI173" s="26">
        <v>2.2000000000000002</v>
      </c>
      <c r="AJ173" s="26">
        <v>3.8</v>
      </c>
      <c r="AK173" s="26">
        <v>5.4749999999999996</v>
      </c>
      <c r="AL173" s="26">
        <v>2.2999999999999998</v>
      </c>
      <c r="AM173" s="26">
        <v>3.9</v>
      </c>
      <c r="AN173" s="26">
        <v>5.5750000000000002</v>
      </c>
      <c r="AO173" s="26">
        <v>2.7250000000000001</v>
      </c>
      <c r="AP173" s="26">
        <v>4.4000000000000004</v>
      </c>
      <c r="AQ173" s="26">
        <v>6.15</v>
      </c>
      <c r="AR173" s="26">
        <v>3.1</v>
      </c>
      <c r="AS173" s="26">
        <v>4.5999999999999996</v>
      </c>
      <c r="AT173" s="26">
        <v>6.2249999999999996</v>
      </c>
      <c r="AU173" s="26">
        <v>3.7250000000000001</v>
      </c>
      <c r="AV173" s="26">
        <v>5.0999999999999996</v>
      </c>
      <c r="AW173" s="26">
        <v>6.65</v>
      </c>
      <c r="AX173" s="26">
        <v>3.15</v>
      </c>
      <c r="AY173" s="26">
        <v>4.75</v>
      </c>
      <c r="AZ173" s="26">
        <v>6.375</v>
      </c>
      <c r="BA173" s="26">
        <v>3.1749999999999998</v>
      </c>
      <c r="BB173" s="26">
        <v>4.8499999999999996</v>
      </c>
      <c r="BC173" s="26">
        <v>6.4</v>
      </c>
      <c r="BD173" s="26">
        <v>5.0250000000000004</v>
      </c>
      <c r="BE173" s="26">
        <v>6.4</v>
      </c>
      <c r="BF173" s="26">
        <v>7.875</v>
      </c>
      <c r="BG173" s="26">
        <v>3.5750000000000002</v>
      </c>
      <c r="BH173" s="26">
        <v>5.2</v>
      </c>
      <c r="BI173" s="26">
        <v>6.7</v>
      </c>
      <c r="BJ173" s="26">
        <v>4.75</v>
      </c>
      <c r="BK173" s="26">
        <v>6.15</v>
      </c>
      <c r="BL173" s="26">
        <v>7.7750000000000004</v>
      </c>
      <c r="BM173" s="26">
        <v>4.25</v>
      </c>
      <c r="BN173" s="26">
        <v>5.7</v>
      </c>
      <c r="BO173" s="26">
        <v>7.4</v>
      </c>
      <c r="BP173" s="26">
        <v>1.625</v>
      </c>
      <c r="BQ173" s="26">
        <v>3</v>
      </c>
      <c r="BR173" s="26">
        <v>4.7</v>
      </c>
      <c r="BS173" s="26">
        <v>3.125</v>
      </c>
      <c r="BT173" s="26">
        <v>4.25</v>
      </c>
      <c r="BU173" s="26">
        <v>6.2750000000000004</v>
      </c>
      <c r="BV173" s="26">
        <v>3.7</v>
      </c>
      <c r="BW173" s="26">
        <v>4.8499999999999996</v>
      </c>
      <c r="BX173" s="26">
        <v>6.6749999999999998</v>
      </c>
      <c r="BY173" s="26">
        <v>4.3250000000000002</v>
      </c>
      <c r="BZ173" s="26">
        <v>5.85</v>
      </c>
      <c r="CA173" s="26">
        <v>7.6</v>
      </c>
      <c r="CB173" s="26">
        <v>5.2</v>
      </c>
      <c r="CC173" s="26">
        <v>6.6</v>
      </c>
      <c r="CD173" s="26">
        <v>8.6999999999999993</v>
      </c>
      <c r="CE173" s="26">
        <v>4.2750000000000004</v>
      </c>
      <c r="CF173" s="26">
        <v>5.7</v>
      </c>
      <c r="CG173" s="26">
        <v>7.4749999999999996</v>
      </c>
      <c r="CH173" s="26">
        <v>4.8250000000000002</v>
      </c>
      <c r="CI173" s="26">
        <v>6.55</v>
      </c>
      <c r="CJ173" s="26">
        <v>8.15</v>
      </c>
    </row>
    <row r="174" spans="1:88" x14ac:dyDescent="0.3">
      <c r="A174" t="s">
        <v>271</v>
      </c>
      <c r="B174" s="26">
        <v>-0.3</v>
      </c>
      <c r="C174" s="26">
        <v>1.1499999999999999</v>
      </c>
      <c r="D174" s="26">
        <v>1.9750000000000001</v>
      </c>
      <c r="E174" s="26">
        <v>0.72499999999999998</v>
      </c>
      <c r="F174" s="26">
        <v>1.9</v>
      </c>
      <c r="G174" s="26">
        <v>3.2</v>
      </c>
      <c r="H174" s="26">
        <v>1.1499999999999999</v>
      </c>
      <c r="I174" s="26">
        <v>2.4500000000000002</v>
      </c>
      <c r="J174" s="26">
        <v>3.8250000000000002</v>
      </c>
      <c r="K174" s="26">
        <v>2.0249999999999999</v>
      </c>
      <c r="L174" s="26">
        <v>3.35</v>
      </c>
      <c r="M174" s="26">
        <v>4.875</v>
      </c>
      <c r="N174" s="26">
        <v>2.4249999999999998</v>
      </c>
      <c r="O174" s="26">
        <v>3.6</v>
      </c>
      <c r="P174" s="26">
        <v>5.2</v>
      </c>
      <c r="Q174" s="26">
        <v>1.825</v>
      </c>
      <c r="R174" s="26">
        <v>3.2</v>
      </c>
      <c r="S174" s="26">
        <v>4.375</v>
      </c>
      <c r="T174" s="26">
        <v>1.925</v>
      </c>
      <c r="U174" s="26">
        <v>3.3</v>
      </c>
      <c r="V174" s="26">
        <v>4.4749999999999996</v>
      </c>
      <c r="W174" s="26">
        <v>2.8250000000000002</v>
      </c>
      <c r="X174" s="26">
        <v>4.1500000000000004</v>
      </c>
      <c r="Y174" s="26">
        <v>5.4</v>
      </c>
      <c r="Z174" s="26">
        <v>3.8250000000000002</v>
      </c>
      <c r="AA174" s="26">
        <v>4.9000000000000004</v>
      </c>
      <c r="AB174" s="26">
        <v>6.3</v>
      </c>
      <c r="AC174" s="26">
        <v>2.2000000000000002</v>
      </c>
      <c r="AD174" s="26">
        <v>3.55</v>
      </c>
      <c r="AE174" s="26">
        <v>4.6500000000000004</v>
      </c>
      <c r="AF174" s="26">
        <v>2.1749999999999998</v>
      </c>
      <c r="AG174" s="26">
        <v>3.6</v>
      </c>
      <c r="AH174" s="26">
        <v>4.7</v>
      </c>
      <c r="AI174" s="26">
        <v>2.5499999999999998</v>
      </c>
      <c r="AJ174" s="26">
        <v>4.05</v>
      </c>
      <c r="AK174" s="26">
        <v>5.0999999999999996</v>
      </c>
      <c r="AL174" s="26">
        <v>2.65</v>
      </c>
      <c r="AM174" s="26">
        <v>4.0999999999999996</v>
      </c>
      <c r="AN174" s="26">
        <v>5.2</v>
      </c>
      <c r="AO174" s="26">
        <v>3.125</v>
      </c>
      <c r="AP174" s="26">
        <v>4.5</v>
      </c>
      <c r="AQ174" s="26">
        <v>5.6</v>
      </c>
      <c r="AR174" s="26">
        <v>3.4249999999999998</v>
      </c>
      <c r="AS174" s="26">
        <v>4.8499999999999996</v>
      </c>
      <c r="AT174" s="26">
        <v>6</v>
      </c>
      <c r="AU174" s="26">
        <v>4</v>
      </c>
      <c r="AV174" s="26">
        <v>5.4</v>
      </c>
      <c r="AW174" s="26">
        <v>6.75</v>
      </c>
      <c r="AX174" s="26">
        <v>3.4750000000000001</v>
      </c>
      <c r="AY174" s="26">
        <v>4.8</v>
      </c>
      <c r="AZ174" s="26">
        <v>6.1</v>
      </c>
      <c r="BA174" s="26">
        <v>3.5750000000000002</v>
      </c>
      <c r="BB174" s="26">
        <v>4.8499999999999996</v>
      </c>
      <c r="BC174" s="26">
        <v>6.2</v>
      </c>
      <c r="BD174" s="26">
        <v>5.2</v>
      </c>
      <c r="BE174" s="26">
        <v>6.85</v>
      </c>
      <c r="BF174" s="26">
        <v>7.875</v>
      </c>
      <c r="BG174" s="26">
        <v>4.0250000000000004</v>
      </c>
      <c r="BH174" s="26">
        <v>5.3</v>
      </c>
      <c r="BI174" s="26">
        <v>6.5</v>
      </c>
      <c r="BJ174" s="26">
        <v>5</v>
      </c>
      <c r="BK174" s="26">
        <v>6.3</v>
      </c>
      <c r="BL174" s="26">
        <v>7.4</v>
      </c>
      <c r="BM174" s="26">
        <v>4.3499999999999996</v>
      </c>
      <c r="BN174" s="26">
        <v>5.8</v>
      </c>
      <c r="BO174" s="26">
        <v>7.0750000000000002</v>
      </c>
      <c r="BP174" s="26">
        <v>2.4</v>
      </c>
      <c r="BQ174" s="26">
        <v>3.3</v>
      </c>
      <c r="BR174" s="26">
        <v>4.5250000000000004</v>
      </c>
      <c r="BS174" s="26">
        <v>3.9249999999999998</v>
      </c>
      <c r="BT174" s="26">
        <v>4.7</v>
      </c>
      <c r="BU174" s="26">
        <v>5.9</v>
      </c>
      <c r="BV174" s="26">
        <v>4.3499999999999996</v>
      </c>
      <c r="BW174" s="26">
        <v>5.35</v>
      </c>
      <c r="BX174" s="26">
        <v>6.5</v>
      </c>
      <c r="BY174" s="26">
        <v>5.0250000000000004</v>
      </c>
      <c r="BZ174" s="26">
        <v>6.3</v>
      </c>
      <c r="CA174" s="26">
        <v>7.45</v>
      </c>
      <c r="CB174" s="26">
        <v>5.55</v>
      </c>
      <c r="CC174" s="26">
        <v>7.05</v>
      </c>
      <c r="CD174" s="26">
        <v>7.9749999999999996</v>
      </c>
      <c r="CE174" s="26">
        <v>4.7</v>
      </c>
      <c r="CF174" s="26">
        <v>5.75</v>
      </c>
      <c r="CG174" s="26">
        <v>7.0750000000000002</v>
      </c>
      <c r="CH174" s="26">
        <v>5.2249999999999996</v>
      </c>
      <c r="CI174" s="26">
        <v>6.6</v>
      </c>
      <c r="CJ174" s="26">
        <v>7.7</v>
      </c>
    </row>
    <row r="175" spans="1:88" x14ac:dyDescent="0.3">
      <c r="A175" t="s">
        <v>272</v>
      </c>
      <c r="B175" s="26">
        <v>-0.67500000000000004</v>
      </c>
      <c r="C175" s="26">
        <v>1.1000000000000001</v>
      </c>
      <c r="D175" s="26">
        <v>3.0750000000000002</v>
      </c>
      <c r="E175" s="26">
        <v>0.625</v>
      </c>
      <c r="F175" s="26">
        <v>2.35</v>
      </c>
      <c r="G175" s="26">
        <v>4.3250000000000002</v>
      </c>
      <c r="H175" s="26">
        <v>1.2250000000000001</v>
      </c>
      <c r="I175" s="26">
        <v>2.9</v>
      </c>
      <c r="J175" s="26">
        <v>4.625</v>
      </c>
      <c r="K175" s="26">
        <v>1.8</v>
      </c>
      <c r="L175" s="26">
        <v>3.6</v>
      </c>
      <c r="M175" s="26">
        <v>5.45</v>
      </c>
      <c r="N175" s="26">
        <v>2.125</v>
      </c>
      <c r="O175" s="26">
        <v>4</v>
      </c>
      <c r="P175" s="26">
        <v>5.7750000000000004</v>
      </c>
      <c r="Q175" s="26">
        <v>2</v>
      </c>
      <c r="R175" s="26">
        <v>3.35</v>
      </c>
      <c r="S175" s="26">
        <v>4.9749999999999996</v>
      </c>
      <c r="T175" s="26">
        <v>2.1</v>
      </c>
      <c r="U175" s="26">
        <v>3.4</v>
      </c>
      <c r="V175" s="26">
        <v>4.9749999999999996</v>
      </c>
      <c r="W175" s="26">
        <v>2.8250000000000002</v>
      </c>
      <c r="X175" s="26">
        <v>4.3</v>
      </c>
      <c r="Y175" s="26">
        <v>5.8</v>
      </c>
      <c r="Z175" s="26">
        <v>3.5750000000000002</v>
      </c>
      <c r="AA175" s="26">
        <v>5.15</v>
      </c>
      <c r="AB175" s="26">
        <v>6.8</v>
      </c>
      <c r="AC175" s="26">
        <v>2.25</v>
      </c>
      <c r="AD175" s="26">
        <v>3.95</v>
      </c>
      <c r="AE175" s="26">
        <v>5.9249999999999998</v>
      </c>
      <c r="AF175" s="26">
        <v>2.3250000000000002</v>
      </c>
      <c r="AG175" s="26">
        <v>4.0999999999999996</v>
      </c>
      <c r="AH175" s="26">
        <v>6.0250000000000004</v>
      </c>
      <c r="AI175" s="26">
        <v>2.625</v>
      </c>
      <c r="AJ175" s="26">
        <v>4.55</v>
      </c>
      <c r="AK175" s="26">
        <v>6.4249999999999998</v>
      </c>
      <c r="AL175" s="26">
        <v>2.65</v>
      </c>
      <c r="AM175" s="26">
        <v>4.6500000000000004</v>
      </c>
      <c r="AN175" s="26">
        <v>6.4749999999999996</v>
      </c>
      <c r="AO175" s="26">
        <v>2.9249999999999998</v>
      </c>
      <c r="AP175" s="26">
        <v>4.8499999999999996</v>
      </c>
      <c r="AQ175" s="26">
        <v>6.7249999999999996</v>
      </c>
      <c r="AR175" s="26">
        <v>3.625</v>
      </c>
      <c r="AS175" s="26">
        <v>5</v>
      </c>
      <c r="AT175" s="26">
        <v>7.15</v>
      </c>
      <c r="AU175" s="26">
        <v>4.125</v>
      </c>
      <c r="AV175" s="26">
        <v>5.65</v>
      </c>
      <c r="AW175" s="26">
        <v>7.7</v>
      </c>
      <c r="AX175" s="26">
        <v>3.5249999999999999</v>
      </c>
      <c r="AY175" s="26">
        <v>5.3</v>
      </c>
      <c r="AZ175" s="26">
        <v>7.3250000000000002</v>
      </c>
      <c r="BA175" s="26">
        <v>3.625</v>
      </c>
      <c r="BB175" s="26">
        <v>5.35</v>
      </c>
      <c r="BC175" s="26">
        <v>7.3250000000000002</v>
      </c>
      <c r="BD175" s="26">
        <v>5.625</v>
      </c>
      <c r="BE175" s="26">
        <v>7.05</v>
      </c>
      <c r="BF175" s="26">
        <v>8.9499999999999993</v>
      </c>
      <c r="BG175" s="26">
        <v>4.0999999999999996</v>
      </c>
      <c r="BH175" s="26">
        <v>5.7</v>
      </c>
      <c r="BI175" s="26">
        <v>7.6749999999999998</v>
      </c>
      <c r="BJ175" s="26">
        <v>5.3</v>
      </c>
      <c r="BK175" s="26">
        <v>6.75</v>
      </c>
      <c r="BL175" s="26">
        <v>8.4250000000000007</v>
      </c>
      <c r="BM175" s="26">
        <v>4.7</v>
      </c>
      <c r="BN175" s="26">
        <v>6.25</v>
      </c>
      <c r="BO175" s="26">
        <v>7.9749999999999996</v>
      </c>
      <c r="BP175" s="26">
        <v>1.55</v>
      </c>
      <c r="BQ175" s="26">
        <v>3.5</v>
      </c>
      <c r="BR175" s="26">
        <v>4.9000000000000004</v>
      </c>
      <c r="BS175" s="26">
        <v>3.0249999999999999</v>
      </c>
      <c r="BT175" s="26">
        <v>5.25</v>
      </c>
      <c r="BU175" s="26">
        <v>6.25</v>
      </c>
      <c r="BV175" s="26">
        <v>3.7</v>
      </c>
      <c r="BW175" s="26">
        <v>5.7</v>
      </c>
      <c r="BX175" s="26">
        <v>6.95</v>
      </c>
      <c r="BY175" s="26">
        <v>4.2249999999999996</v>
      </c>
      <c r="BZ175" s="26">
        <v>6.4</v>
      </c>
      <c r="CA175" s="26">
        <v>8.0749999999999993</v>
      </c>
      <c r="CB175" s="26">
        <v>4.9000000000000004</v>
      </c>
      <c r="CC175" s="26">
        <v>6.7</v>
      </c>
      <c r="CD175" s="26">
        <v>8.9</v>
      </c>
      <c r="CE175" s="26">
        <v>4.5999999999999996</v>
      </c>
      <c r="CF175" s="26">
        <v>6.4</v>
      </c>
      <c r="CG175" s="26">
        <v>7.95</v>
      </c>
      <c r="CH175" s="26">
        <v>4.9249999999999998</v>
      </c>
      <c r="CI175" s="26">
        <v>6.7</v>
      </c>
      <c r="CJ175" s="26">
        <v>8.65</v>
      </c>
    </row>
    <row r="176" spans="1:88" x14ac:dyDescent="0.3">
      <c r="A176" t="s">
        <v>102</v>
      </c>
      <c r="B176" s="26">
        <v>-0.2</v>
      </c>
      <c r="C176" s="26">
        <v>1.45</v>
      </c>
      <c r="D176" s="26">
        <v>3.15</v>
      </c>
      <c r="E176" s="26">
        <v>0.52500000000000002</v>
      </c>
      <c r="F176" s="26">
        <v>2.5</v>
      </c>
      <c r="G176" s="26">
        <v>4</v>
      </c>
      <c r="H176" s="26">
        <v>0.9</v>
      </c>
      <c r="I176" s="26">
        <v>3.05</v>
      </c>
      <c r="J176" s="26">
        <v>4.55</v>
      </c>
      <c r="K176" s="26">
        <v>2</v>
      </c>
      <c r="L176" s="26">
        <v>3.9</v>
      </c>
      <c r="M176" s="26">
        <v>5.7</v>
      </c>
      <c r="N176" s="26">
        <v>2.25</v>
      </c>
      <c r="O176" s="26">
        <v>4.45</v>
      </c>
      <c r="P176" s="26">
        <v>5.85</v>
      </c>
      <c r="Q176" s="26">
        <v>1.6</v>
      </c>
      <c r="R176" s="26">
        <v>3.8</v>
      </c>
      <c r="S176" s="26">
        <v>5.4249999999999998</v>
      </c>
      <c r="T176" s="26">
        <v>1.7</v>
      </c>
      <c r="U176" s="26">
        <v>3.9</v>
      </c>
      <c r="V176" s="26">
        <v>5.5</v>
      </c>
      <c r="W176" s="26">
        <v>2.85</v>
      </c>
      <c r="X176" s="26">
        <v>4.8499999999999996</v>
      </c>
      <c r="Y176" s="26">
        <v>6.15</v>
      </c>
      <c r="Z176" s="26">
        <v>4.0250000000000004</v>
      </c>
      <c r="AA176" s="26">
        <v>5.6</v>
      </c>
      <c r="AB176" s="26">
        <v>6.8</v>
      </c>
      <c r="AC176" s="26">
        <v>2.2000000000000002</v>
      </c>
      <c r="AD176" s="26">
        <v>4.3499999999999996</v>
      </c>
      <c r="AE176" s="26">
        <v>6.0750000000000002</v>
      </c>
      <c r="AF176" s="26">
        <v>2.3250000000000002</v>
      </c>
      <c r="AG176" s="26">
        <v>4.5</v>
      </c>
      <c r="AH176" s="26">
        <v>6.25</v>
      </c>
      <c r="AI176" s="26">
        <v>2.7</v>
      </c>
      <c r="AJ176" s="26">
        <v>4.7</v>
      </c>
      <c r="AK176" s="26">
        <v>6.65</v>
      </c>
      <c r="AL176" s="26">
        <v>2.8</v>
      </c>
      <c r="AM176" s="26">
        <v>4.9000000000000004</v>
      </c>
      <c r="AN176" s="26">
        <v>6.6749999999999998</v>
      </c>
      <c r="AO176" s="26">
        <v>3.4</v>
      </c>
      <c r="AP176" s="26">
        <v>5.3</v>
      </c>
      <c r="AQ176" s="26">
        <v>6.9749999999999996</v>
      </c>
      <c r="AR176" s="26">
        <v>3.7250000000000001</v>
      </c>
      <c r="AS176" s="26">
        <v>5.7</v>
      </c>
      <c r="AT176" s="26">
        <v>7.45</v>
      </c>
      <c r="AU176" s="26">
        <v>4.25</v>
      </c>
      <c r="AV176" s="26">
        <v>6.35</v>
      </c>
      <c r="AW176" s="26">
        <v>8</v>
      </c>
      <c r="AX176" s="26">
        <v>4.0250000000000004</v>
      </c>
      <c r="AY176" s="26">
        <v>5.65</v>
      </c>
      <c r="AZ176" s="26">
        <v>7.4</v>
      </c>
      <c r="BA176" s="26">
        <v>4.0250000000000004</v>
      </c>
      <c r="BB176" s="26">
        <v>5.7</v>
      </c>
      <c r="BC176" s="26">
        <v>7.5</v>
      </c>
      <c r="BD176" s="26">
        <v>5.3250000000000002</v>
      </c>
      <c r="BE176" s="26">
        <v>7.2</v>
      </c>
      <c r="BF176" s="26">
        <v>9.0749999999999993</v>
      </c>
      <c r="BG176" s="26">
        <v>4.5250000000000004</v>
      </c>
      <c r="BH176" s="26">
        <v>5.95</v>
      </c>
      <c r="BI176" s="26">
        <v>7.85</v>
      </c>
      <c r="BJ176" s="26">
        <v>5.2249999999999996</v>
      </c>
      <c r="BK176" s="26">
        <v>7</v>
      </c>
      <c r="BL176" s="26">
        <v>8.5</v>
      </c>
      <c r="BM176" s="26">
        <v>4.875</v>
      </c>
      <c r="BN176" s="26">
        <v>6.5</v>
      </c>
      <c r="BO176" s="26">
        <v>8.2750000000000004</v>
      </c>
      <c r="BP176" s="26">
        <v>1.85</v>
      </c>
      <c r="BQ176" s="26">
        <v>3.9</v>
      </c>
      <c r="BR176" s="26">
        <v>5.125</v>
      </c>
      <c r="BS176" s="26">
        <v>3.35</v>
      </c>
      <c r="BT176" s="26">
        <v>5.15</v>
      </c>
      <c r="BU176" s="26">
        <v>6.7</v>
      </c>
      <c r="BV176" s="26">
        <v>3.7250000000000001</v>
      </c>
      <c r="BW176" s="26">
        <v>5.8</v>
      </c>
      <c r="BX176" s="26">
        <v>7.25</v>
      </c>
      <c r="BY176" s="26">
        <v>4.8499999999999996</v>
      </c>
      <c r="BZ176" s="26">
        <v>6.5</v>
      </c>
      <c r="CA176" s="26">
        <v>8.1999999999999993</v>
      </c>
      <c r="CB176" s="26">
        <v>5.5</v>
      </c>
      <c r="CC176" s="26">
        <v>7.25</v>
      </c>
      <c r="CD176" s="26">
        <v>9.0749999999999993</v>
      </c>
      <c r="CE176" s="26">
        <v>4.9249999999999998</v>
      </c>
      <c r="CF176" s="26">
        <v>6.5</v>
      </c>
      <c r="CG176" s="26">
        <v>8</v>
      </c>
      <c r="CH176" s="26">
        <v>5.5</v>
      </c>
      <c r="CI176" s="26">
        <v>6.9</v>
      </c>
      <c r="CJ176" s="26">
        <v>8.6750000000000007</v>
      </c>
    </row>
    <row r="177" spans="1:88" x14ac:dyDescent="0.3">
      <c r="A177" t="s">
        <v>273</v>
      </c>
      <c r="B177" s="26">
        <v>-0.3</v>
      </c>
      <c r="C177" s="26">
        <v>1.45</v>
      </c>
      <c r="D177" s="26">
        <v>3.2</v>
      </c>
      <c r="E177" s="26">
        <v>0.35</v>
      </c>
      <c r="F177" s="26">
        <v>2.5</v>
      </c>
      <c r="G177" s="26">
        <v>4.1749999999999998</v>
      </c>
      <c r="H177" s="26">
        <v>0.8</v>
      </c>
      <c r="I177" s="26">
        <v>3.1</v>
      </c>
      <c r="J177" s="26">
        <v>4.7</v>
      </c>
      <c r="K177" s="26">
        <v>1.8</v>
      </c>
      <c r="L177" s="26">
        <v>3.85</v>
      </c>
      <c r="M177" s="26">
        <v>5.8</v>
      </c>
      <c r="N177" s="26">
        <v>2.0249999999999999</v>
      </c>
      <c r="O177" s="26">
        <v>4.1500000000000004</v>
      </c>
      <c r="P177" s="26">
        <v>6.1749999999999998</v>
      </c>
      <c r="Q177" s="26">
        <v>1.325</v>
      </c>
      <c r="R177" s="26">
        <v>3.7</v>
      </c>
      <c r="S177" s="26">
        <v>5.35</v>
      </c>
      <c r="T177" s="26">
        <v>1.425</v>
      </c>
      <c r="U177" s="26">
        <v>3.75</v>
      </c>
      <c r="V177" s="26">
        <v>5.45</v>
      </c>
      <c r="W177" s="26">
        <v>2.3250000000000002</v>
      </c>
      <c r="X177" s="26">
        <v>4.3499999999999996</v>
      </c>
      <c r="Y177" s="26">
        <v>6.1749999999999998</v>
      </c>
      <c r="Z177" s="26">
        <v>3.3250000000000002</v>
      </c>
      <c r="AA177" s="26">
        <v>5.0999999999999996</v>
      </c>
      <c r="AB177" s="26">
        <v>7.0750000000000002</v>
      </c>
      <c r="AC177" s="26">
        <v>2.0249999999999999</v>
      </c>
      <c r="AD177" s="26">
        <v>4.3499999999999996</v>
      </c>
      <c r="AE177" s="26">
        <v>5.7750000000000004</v>
      </c>
      <c r="AF177" s="26">
        <v>2.0499999999999998</v>
      </c>
      <c r="AG177" s="26">
        <v>4.5</v>
      </c>
      <c r="AH177" s="26">
        <v>5.875</v>
      </c>
      <c r="AI177" s="26">
        <v>2.4</v>
      </c>
      <c r="AJ177" s="26">
        <v>4.7</v>
      </c>
      <c r="AK177" s="26">
        <v>6.2</v>
      </c>
      <c r="AL177" s="26">
        <v>2.4249999999999998</v>
      </c>
      <c r="AM177" s="26">
        <v>4.8</v>
      </c>
      <c r="AN177" s="26">
        <v>6.3</v>
      </c>
      <c r="AO177" s="26">
        <v>2.9249999999999998</v>
      </c>
      <c r="AP177" s="26">
        <v>5.15</v>
      </c>
      <c r="AQ177" s="26">
        <v>6.875</v>
      </c>
      <c r="AR177" s="26">
        <v>3.2250000000000001</v>
      </c>
      <c r="AS177" s="26">
        <v>5.4</v>
      </c>
      <c r="AT177" s="26">
        <v>7.2249999999999996</v>
      </c>
      <c r="AU177" s="26">
        <v>3.8250000000000002</v>
      </c>
      <c r="AV177" s="26">
        <v>6</v>
      </c>
      <c r="AW177" s="26">
        <v>7.7</v>
      </c>
      <c r="AX177" s="26">
        <v>3.4249999999999998</v>
      </c>
      <c r="AY177" s="26">
        <v>5.55</v>
      </c>
      <c r="AZ177" s="26">
        <v>7.25</v>
      </c>
      <c r="BA177" s="26">
        <v>3.45</v>
      </c>
      <c r="BB177" s="26">
        <v>5.6</v>
      </c>
      <c r="BC177" s="26">
        <v>7.35</v>
      </c>
      <c r="BD177" s="26">
        <v>5.3250000000000002</v>
      </c>
      <c r="BE177" s="26">
        <v>7.25</v>
      </c>
      <c r="BF177" s="26">
        <v>8.7750000000000004</v>
      </c>
      <c r="BG177" s="26">
        <v>3.95</v>
      </c>
      <c r="BH177" s="26">
        <v>5.85</v>
      </c>
      <c r="BI177" s="26">
        <v>7.625</v>
      </c>
      <c r="BJ177" s="26">
        <v>5.125</v>
      </c>
      <c r="BK177" s="26">
        <v>6.8</v>
      </c>
      <c r="BL177" s="26">
        <v>8.375</v>
      </c>
      <c r="BM177" s="26">
        <v>4.5250000000000004</v>
      </c>
      <c r="BN177" s="26">
        <v>6.3</v>
      </c>
      <c r="BO177" s="26">
        <v>8.15</v>
      </c>
      <c r="BP177" s="26">
        <v>1.65</v>
      </c>
      <c r="BQ177" s="26">
        <v>3.6</v>
      </c>
      <c r="BR177" s="26">
        <v>5.4249999999999998</v>
      </c>
      <c r="BS177" s="26">
        <v>3.05</v>
      </c>
      <c r="BT177" s="26">
        <v>5.2</v>
      </c>
      <c r="BU177" s="26">
        <v>6.9</v>
      </c>
      <c r="BV177" s="26">
        <v>3.65</v>
      </c>
      <c r="BW177" s="26">
        <v>5.75</v>
      </c>
      <c r="BX177" s="26">
        <v>7.25</v>
      </c>
      <c r="BY177" s="26">
        <v>4.45</v>
      </c>
      <c r="BZ177" s="26">
        <v>6.5</v>
      </c>
      <c r="CA177" s="26">
        <v>7.95</v>
      </c>
      <c r="CB177" s="26">
        <v>5.0250000000000004</v>
      </c>
      <c r="CC177" s="26">
        <v>7.3</v>
      </c>
      <c r="CD177" s="26">
        <v>8.5500000000000007</v>
      </c>
      <c r="CE177" s="26">
        <v>4.375</v>
      </c>
      <c r="CF177" s="26">
        <v>6.35</v>
      </c>
      <c r="CG177" s="26">
        <v>7.9</v>
      </c>
      <c r="CH177" s="26">
        <v>5.0250000000000004</v>
      </c>
      <c r="CI177" s="26">
        <v>6.9</v>
      </c>
      <c r="CJ177" s="26">
        <v>8.5500000000000007</v>
      </c>
    </row>
    <row r="178" spans="1:88" x14ac:dyDescent="0.3">
      <c r="A178" t="s">
        <v>274</v>
      </c>
      <c r="B178" s="26">
        <v>0.125</v>
      </c>
      <c r="C178" s="26">
        <v>1.75</v>
      </c>
      <c r="D178" s="26">
        <v>3.4750000000000001</v>
      </c>
      <c r="E178" s="26">
        <v>1.1499999999999999</v>
      </c>
      <c r="F178" s="26">
        <v>2.8</v>
      </c>
      <c r="G178" s="26">
        <v>4.375</v>
      </c>
      <c r="H178" s="26">
        <v>1.7</v>
      </c>
      <c r="I178" s="26">
        <v>3.25</v>
      </c>
      <c r="J178" s="26">
        <v>4.8</v>
      </c>
      <c r="K178" s="26">
        <v>2.5</v>
      </c>
      <c r="L178" s="26">
        <v>4.25</v>
      </c>
      <c r="M178" s="26">
        <v>5.7</v>
      </c>
      <c r="N178" s="26">
        <v>2.8250000000000002</v>
      </c>
      <c r="O178" s="26">
        <v>4.5999999999999996</v>
      </c>
      <c r="P178" s="26">
        <v>5.9</v>
      </c>
      <c r="Q178" s="26">
        <v>2.2999999999999998</v>
      </c>
      <c r="R178" s="26">
        <v>3.9</v>
      </c>
      <c r="S178" s="26">
        <v>5.375</v>
      </c>
      <c r="T178" s="26">
        <v>2.4</v>
      </c>
      <c r="U178" s="26">
        <v>4</v>
      </c>
      <c r="V178" s="26">
        <v>5.4749999999999996</v>
      </c>
      <c r="W178" s="26">
        <v>3.1</v>
      </c>
      <c r="X178" s="26">
        <v>4.9000000000000004</v>
      </c>
      <c r="Y178" s="26">
        <v>6.1749999999999998</v>
      </c>
      <c r="Z178" s="26">
        <v>3.9</v>
      </c>
      <c r="AA178" s="26">
        <v>5.7</v>
      </c>
      <c r="AB178" s="26">
        <v>6.9749999999999996</v>
      </c>
      <c r="AC178" s="26">
        <v>2.9249999999999998</v>
      </c>
      <c r="AD178" s="26">
        <v>4.3</v>
      </c>
      <c r="AE178" s="26">
        <v>6.0750000000000002</v>
      </c>
      <c r="AF178" s="26">
        <v>3.125</v>
      </c>
      <c r="AG178" s="26">
        <v>4.45</v>
      </c>
      <c r="AH178" s="26">
        <v>6.2</v>
      </c>
      <c r="AI178" s="26">
        <v>3.6</v>
      </c>
      <c r="AJ178" s="26">
        <v>4.8499999999999996</v>
      </c>
      <c r="AK178" s="26">
        <v>6.65</v>
      </c>
      <c r="AL178" s="26">
        <v>3.7</v>
      </c>
      <c r="AM178" s="26">
        <v>4.95</v>
      </c>
      <c r="AN178" s="26">
        <v>6.6749999999999998</v>
      </c>
      <c r="AO178" s="26">
        <v>4.0999999999999996</v>
      </c>
      <c r="AP178" s="26">
        <v>5.45</v>
      </c>
      <c r="AQ178" s="26">
        <v>7</v>
      </c>
      <c r="AR178" s="26">
        <v>4.25</v>
      </c>
      <c r="AS178" s="26">
        <v>5.55</v>
      </c>
      <c r="AT178" s="26">
        <v>7</v>
      </c>
      <c r="AU178" s="26">
        <v>4.9000000000000004</v>
      </c>
      <c r="AV178" s="26">
        <v>6.2</v>
      </c>
      <c r="AW178" s="26">
        <v>7.5</v>
      </c>
      <c r="AX178" s="26">
        <v>4.3250000000000002</v>
      </c>
      <c r="AY178" s="26">
        <v>5.8</v>
      </c>
      <c r="AZ178" s="26">
        <v>7.375</v>
      </c>
      <c r="BA178" s="26">
        <v>4.4249999999999998</v>
      </c>
      <c r="BB178" s="26">
        <v>5.85</v>
      </c>
      <c r="BC178" s="26">
        <v>7.375</v>
      </c>
      <c r="BD178" s="26">
        <v>6</v>
      </c>
      <c r="BE178" s="26">
        <v>7.2</v>
      </c>
      <c r="BF178" s="26">
        <v>8.375</v>
      </c>
      <c r="BG178" s="26">
        <v>4.7</v>
      </c>
      <c r="BH178" s="26">
        <v>6.15</v>
      </c>
      <c r="BI178" s="26">
        <v>7.4749999999999996</v>
      </c>
      <c r="BJ178" s="26">
        <v>5.5</v>
      </c>
      <c r="BK178" s="26">
        <v>7.15</v>
      </c>
      <c r="BL178" s="26">
        <v>8.1750000000000007</v>
      </c>
      <c r="BM178" s="26">
        <v>5.0250000000000004</v>
      </c>
      <c r="BN178" s="26">
        <v>6.75</v>
      </c>
      <c r="BO178" s="26">
        <v>7.7750000000000004</v>
      </c>
      <c r="BP178" s="26">
        <v>2.15</v>
      </c>
      <c r="BQ178" s="26">
        <v>3.85</v>
      </c>
      <c r="BR178" s="26">
        <v>5.35</v>
      </c>
      <c r="BS178" s="26">
        <v>3.8</v>
      </c>
      <c r="BT178" s="26">
        <v>5.3</v>
      </c>
      <c r="BU178" s="26">
        <v>6.45</v>
      </c>
      <c r="BV178" s="26">
        <v>4.2249999999999996</v>
      </c>
      <c r="BW178" s="26">
        <v>5.65</v>
      </c>
      <c r="BX178" s="26">
        <v>7</v>
      </c>
      <c r="BY178" s="26">
        <v>5.0999999999999996</v>
      </c>
      <c r="BZ178" s="26">
        <v>6.5</v>
      </c>
      <c r="CA178" s="26">
        <v>7.7</v>
      </c>
      <c r="CB178" s="26">
        <v>5.7249999999999996</v>
      </c>
      <c r="CC178" s="26">
        <v>7.15</v>
      </c>
      <c r="CD178" s="26">
        <v>8.4</v>
      </c>
      <c r="CE178" s="26">
        <v>4.7249999999999996</v>
      </c>
      <c r="CF178" s="26">
        <v>6.5</v>
      </c>
      <c r="CG178" s="26">
        <v>7.875</v>
      </c>
      <c r="CH178" s="26">
        <v>5.625</v>
      </c>
      <c r="CI178" s="26">
        <v>7.1</v>
      </c>
      <c r="CJ178" s="26">
        <v>8.2750000000000004</v>
      </c>
    </row>
    <row r="179" spans="1:88" x14ac:dyDescent="0.3">
      <c r="A179" t="s">
        <v>275</v>
      </c>
      <c r="B179" s="26">
        <v>0.52500000000000002</v>
      </c>
      <c r="C179" s="26">
        <v>1.7</v>
      </c>
      <c r="D179" s="26">
        <v>3.25</v>
      </c>
      <c r="E179" s="26">
        <v>1.325</v>
      </c>
      <c r="F179" s="26">
        <v>2.7</v>
      </c>
      <c r="G179" s="26">
        <v>4.2750000000000004</v>
      </c>
      <c r="H179" s="26">
        <v>1.7250000000000001</v>
      </c>
      <c r="I179" s="26">
        <v>3.25</v>
      </c>
      <c r="J179" s="26">
        <v>4.7</v>
      </c>
      <c r="K179" s="26">
        <v>2.25</v>
      </c>
      <c r="L179" s="26">
        <v>4.05</v>
      </c>
      <c r="M179" s="26">
        <v>5.5</v>
      </c>
      <c r="N179" s="26">
        <v>2.5499999999999998</v>
      </c>
      <c r="O179" s="26">
        <v>4.4000000000000004</v>
      </c>
      <c r="P179" s="26">
        <v>5.95</v>
      </c>
      <c r="Q179" s="26">
        <v>2.4</v>
      </c>
      <c r="R179" s="26">
        <v>3.8</v>
      </c>
      <c r="S179" s="26">
        <v>5.2</v>
      </c>
      <c r="T179" s="26">
        <v>2.4750000000000001</v>
      </c>
      <c r="U179" s="26">
        <v>3.9</v>
      </c>
      <c r="V179" s="26">
        <v>5.3</v>
      </c>
      <c r="W179" s="26">
        <v>3.2250000000000001</v>
      </c>
      <c r="X179" s="26">
        <v>4.6500000000000004</v>
      </c>
      <c r="Y179" s="26">
        <v>6.2249999999999996</v>
      </c>
      <c r="Z179" s="26">
        <v>3.95</v>
      </c>
      <c r="AA179" s="26">
        <v>5.45</v>
      </c>
      <c r="AB179" s="26">
        <v>6.9749999999999996</v>
      </c>
      <c r="AC179" s="26">
        <v>2.7</v>
      </c>
      <c r="AD179" s="26">
        <v>4.1500000000000004</v>
      </c>
      <c r="AE179" s="26">
        <v>5.8250000000000002</v>
      </c>
      <c r="AF179" s="26">
        <v>2.9249999999999998</v>
      </c>
      <c r="AG179" s="26">
        <v>4.3</v>
      </c>
      <c r="AH179" s="26">
        <v>6</v>
      </c>
      <c r="AI179" s="26">
        <v>3.2250000000000001</v>
      </c>
      <c r="AJ179" s="26">
        <v>4.5999999999999996</v>
      </c>
      <c r="AK179" s="26">
        <v>6.3250000000000002</v>
      </c>
      <c r="AL179" s="26">
        <v>3.25</v>
      </c>
      <c r="AM179" s="26">
        <v>4.75</v>
      </c>
      <c r="AN179" s="26">
        <v>6.4249999999999998</v>
      </c>
      <c r="AO179" s="26">
        <v>3.625</v>
      </c>
      <c r="AP179" s="26">
        <v>5.05</v>
      </c>
      <c r="AQ179" s="26">
        <v>6.9</v>
      </c>
      <c r="AR179" s="26">
        <v>4.25</v>
      </c>
      <c r="AS179" s="26">
        <v>5.4</v>
      </c>
      <c r="AT179" s="26">
        <v>6.75</v>
      </c>
      <c r="AU179" s="26">
        <v>4.6749999999999998</v>
      </c>
      <c r="AV179" s="26">
        <v>6.05</v>
      </c>
      <c r="AW179" s="26">
        <v>7.375</v>
      </c>
      <c r="AX179" s="26">
        <v>4.125</v>
      </c>
      <c r="AY179" s="26">
        <v>5.5</v>
      </c>
      <c r="AZ179" s="26">
        <v>7.2750000000000004</v>
      </c>
      <c r="BA179" s="26">
        <v>4.2249999999999996</v>
      </c>
      <c r="BB179" s="26">
        <v>5.5</v>
      </c>
      <c r="BC179" s="26">
        <v>7.3</v>
      </c>
      <c r="BD179" s="26">
        <v>5.5</v>
      </c>
      <c r="BE179" s="26">
        <v>7.15</v>
      </c>
      <c r="BF179" s="26">
        <v>8.75</v>
      </c>
      <c r="BG179" s="26">
        <v>4.5</v>
      </c>
      <c r="BH179" s="26">
        <v>5.85</v>
      </c>
      <c r="BI179" s="26">
        <v>7.6749999999999998</v>
      </c>
      <c r="BJ179" s="26">
        <v>5.3250000000000002</v>
      </c>
      <c r="BK179" s="26">
        <v>6.6</v>
      </c>
      <c r="BL179" s="26">
        <v>8.5</v>
      </c>
      <c r="BM179" s="26">
        <v>4.95</v>
      </c>
      <c r="BN179" s="26">
        <v>6.25</v>
      </c>
      <c r="BO179" s="26">
        <v>8.1</v>
      </c>
      <c r="BP179" s="26">
        <v>2.5</v>
      </c>
      <c r="BQ179" s="26">
        <v>3.85</v>
      </c>
      <c r="BR179" s="26">
        <v>5.2750000000000004</v>
      </c>
      <c r="BS179" s="26">
        <v>3.9249999999999998</v>
      </c>
      <c r="BT179" s="26">
        <v>5.0999999999999996</v>
      </c>
      <c r="BU179" s="26">
        <v>6.6749999999999998</v>
      </c>
      <c r="BV179" s="26">
        <v>4.4000000000000004</v>
      </c>
      <c r="BW179" s="26">
        <v>5.5</v>
      </c>
      <c r="BX179" s="26">
        <v>7.35</v>
      </c>
      <c r="BY179" s="26">
        <v>5.0250000000000004</v>
      </c>
      <c r="BZ179" s="26">
        <v>6.1</v>
      </c>
      <c r="CA179" s="26">
        <v>8.0749999999999993</v>
      </c>
      <c r="CB179" s="26">
        <v>5.625</v>
      </c>
      <c r="CC179" s="26">
        <v>6.8</v>
      </c>
      <c r="CD179" s="26">
        <v>8.6</v>
      </c>
      <c r="CE179" s="26">
        <v>4.8250000000000002</v>
      </c>
      <c r="CF179" s="26">
        <v>6.15</v>
      </c>
      <c r="CG179" s="26">
        <v>7.8250000000000002</v>
      </c>
      <c r="CH179" s="26">
        <v>5.2249999999999996</v>
      </c>
      <c r="CI179" s="26">
        <v>6.85</v>
      </c>
      <c r="CJ179" s="26">
        <v>8.5</v>
      </c>
    </row>
    <row r="180" spans="1:88" x14ac:dyDescent="0.3">
      <c r="A180" t="s">
        <v>276</v>
      </c>
      <c r="B180" s="26">
        <v>0.42499999999999999</v>
      </c>
      <c r="C180" s="26">
        <v>1.9</v>
      </c>
      <c r="D180" s="26">
        <v>3.2749999999999999</v>
      </c>
      <c r="E180" s="26">
        <v>1.5249999999999999</v>
      </c>
      <c r="F180" s="26">
        <v>3.15</v>
      </c>
      <c r="G180" s="26">
        <v>4.375</v>
      </c>
      <c r="H180" s="26">
        <v>2.1</v>
      </c>
      <c r="I180" s="26">
        <v>3.55</v>
      </c>
      <c r="J180" s="26">
        <v>4.9749999999999996</v>
      </c>
      <c r="K180" s="26">
        <v>2.8250000000000002</v>
      </c>
      <c r="L180" s="26">
        <v>3.9</v>
      </c>
      <c r="M180" s="26">
        <v>5.45</v>
      </c>
      <c r="N180" s="26">
        <v>3.3250000000000002</v>
      </c>
      <c r="O180" s="26">
        <v>4.3</v>
      </c>
      <c r="P180" s="26">
        <v>5.8250000000000002</v>
      </c>
      <c r="Q180" s="26">
        <v>2.7250000000000001</v>
      </c>
      <c r="R180" s="26">
        <v>3.95</v>
      </c>
      <c r="S180" s="26">
        <v>5.6</v>
      </c>
      <c r="T180" s="26">
        <v>2.8250000000000002</v>
      </c>
      <c r="U180" s="26">
        <v>4.05</v>
      </c>
      <c r="V180" s="26">
        <v>5.625</v>
      </c>
      <c r="W180" s="26">
        <v>3.8250000000000002</v>
      </c>
      <c r="X180" s="26">
        <v>4.75</v>
      </c>
      <c r="Y180" s="26">
        <v>6.2750000000000004</v>
      </c>
      <c r="Z180" s="26">
        <v>4.7</v>
      </c>
      <c r="AA180" s="26">
        <v>5.6</v>
      </c>
      <c r="AB180" s="26">
        <v>7.05</v>
      </c>
      <c r="AC180" s="26">
        <v>2.8</v>
      </c>
      <c r="AD180" s="26">
        <v>4.25</v>
      </c>
      <c r="AE180" s="26">
        <v>6.1749999999999998</v>
      </c>
      <c r="AF180" s="26">
        <v>2.9249999999999998</v>
      </c>
      <c r="AG180" s="26">
        <v>4.3</v>
      </c>
      <c r="AH180" s="26">
        <v>6.2750000000000004</v>
      </c>
      <c r="AI180" s="26">
        <v>3.3250000000000002</v>
      </c>
      <c r="AJ180" s="26">
        <v>4.5999999999999996</v>
      </c>
      <c r="AK180" s="26">
        <v>6.55</v>
      </c>
      <c r="AL180" s="26">
        <v>3.4</v>
      </c>
      <c r="AM180" s="26">
        <v>4.6500000000000004</v>
      </c>
      <c r="AN180" s="26">
        <v>6.65</v>
      </c>
      <c r="AO180" s="26">
        <v>3.9</v>
      </c>
      <c r="AP180" s="26">
        <v>5.0999999999999996</v>
      </c>
      <c r="AQ180" s="26">
        <v>6.9749999999999996</v>
      </c>
      <c r="AR180" s="26">
        <v>4.0999999999999996</v>
      </c>
      <c r="AS180" s="26">
        <v>5.6</v>
      </c>
      <c r="AT180" s="26">
        <v>7.4</v>
      </c>
      <c r="AU180" s="26">
        <v>4.5250000000000004</v>
      </c>
      <c r="AV180" s="26">
        <v>6.35</v>
      </c>
      <c r="AW180" s="26">
        <v>7.8</v>
      </c>
      <c r="AX180" s="26">
        <v>4.25</v>
      </c>
      <c r="AY180" s="26">
        <v>5.55</v>
      </c>
      <c r="AZ180" s="26">
        <v>7.3250000000000002</v>
      </c>
      <c r="BA180" s="26">
        <v>4.2750000000000004</v>
      </c>
      <c r="BB180" s="26">
        <v>5.65</v>
      </c>
      <c r="BC180" s="26">
        <v>7.3250000000000002</v>
      </c>
      <c r="BD180" s="26">
        <v>5.7249999999999996</v>
      </c>
      <c r="BE180" s="26">
        <v>7.6</v>
      </c>
      <c r="BF180" s="26">
        <v>9.1750000000000007</v>
      </c>
      <c r="BG180" s="26">
        <v>4.5250000000000004</v>
      </c>
      <c r="BH180" s="26">
        <v>6.2</v>
      </c>
      <c r="BI180" s="26">
        <v>7.6749999999999998</v>
      </c>
      <c r="BJ180" s="26">
        <v>5.6</v>
      </c>
      <c r="BK180" s="26">
        <v>7.1</v>
      </c>
      <c r="BL180" s="26">
        <v>8.35</v>
      </c>
      <c r="BM180" s="26">
        <v>5.2249999999999996</v>
      </c>
      <c r="BN180" s="26">
        <v>6.7</v>
      </c>
      <c r="BO180" s="26">
        <v>8.0500000000000007</v>
      </c>
      <c r="BP180" s="26">
        <v>2.8</v>
      </c>
      <c r="BQ180" s="26">
        <v>4.0999999999999996</v>
      </c>
      <c r="BR180" s="26">
        <v>5.625</v>
      </c>
      <c r="BS180" s="26">
        <v>4.0250000000000004</v>
      </c>
      <c r="BT180" s="26">
        <v>5.6</v>
      </c>
      <c r="BU180" s="26">
        <v>6.9749999999999996</v>
      </c>
      <c r="BV180" s="26">
        <v>4.5999999999999996</v>
      </c>
      <c r="BW180" s="26">
        <v>6.05</v>
      </c>
      <c r="BX180" s="26">
        <v>7.25</v>
      </c>
      <c r="BY180" s="26">
        <v>5.25</v>
      </c>
      <c r="BZ180" s="26">
        <v>6.8</v>
      </c>
      <c r="CA180" s="26">
        <v>8</v>
      </c>
      <c r="CB180" s="26">
        <v>6.1</v>
      </c>
      <c r="CC180" s="26">
        <v>7.4</v>
      </c>
      <c r="CD180" s="26">
        <v>8.8000000000000007</v>
      </c>
      <c r="CE180" s="26">
        <v>5.3</v>
      </c>
      <c r="CF180" s="26">
        <v>6.55</v>
      </c>
      <c r="CG180" s="26">
        <v>7.75</v>
      </c>
      <c r="CH180" s="26">
        <v>5.7</v>
      </c>
      <c r="CI180" s="26">
        <v>7</v>
      </c>
      <c r="CJ180" s="26">
        <v>8.1999999999999993</v>
      </c>
    </row>
    <row r="181" spans="1:88" x14ac:dyDescent="0.3">
      <c r="A181" t="s">
        <v>277</v>
      </c>
      <c r="B181" s="26">
        <v>0.72499999999999998</v>
      </c>
      <c r="C181" s="26">
        <v>2</v>
      </c>
      <c r="D181" s="26">
        <v>4.0999999999999996</v>
      </c>
      <c r="E181" s="26">
        <v>1.55</v>
      </c>
      <c r="F181" s="26">
        <v>3.25</v>
      </c>
      <c r="G181" s="26">
        <v>5.2</v>
      </c>
      <c r="H181" s="26">
        <v>2.1</v>
      </c>
      <c r="I181" s="26">
        <v>3.8</v>
      </c>
      <c r="J181" s="26">
        <v>5.7</v>
      </c>
      <c r="K181" s="26">
        <v>2.85</v>
      </c>
      <c r="L181" s="26">
        <v>4.6500000000000004</v>
      </c>
      <c r="M181" s="26">
        <v>6.125</v>
      </c>
      <c r="N181" s="26">
        <v>3.3</v>
      </c>
      <c r="O181" s="26">
        <v>4.9000000000000004</v>
      </c>
      <c r="P181" s="26">
        <v>6.4749999999999996</v>
      </c>
      <c r="Q181" s="26">
        <v>2.8</v>
      </c>
      <c r="R181" s="26">
        <v>4.3499999999999996</v>
      </c>
      <c r="S181" s="26">
        <v>6.0750000000000002</v>
      </c>
      <c r="T181" s="26">
        <v>2.8250000000000002</v>
      </c>
      <c r="U181" s="26">
        <v>4.45</v>
      </c>
      <c r="V181" s="26">
        <v>6.1749999999999998</v>
      </c>
      <c r="W181" s="26">
        <v>3.6749999999999998</v>
      </c>
      <c r="X181" s="26">
        <v>5.35</v>
      </c>
      <c r="Y181" s="26">
        <v>6.8</v>
      </c>
      <c r="Z181" s="26">
        <v>4.8</v>
      </c>
      <c r="AA181" s="26">
        <v>6.05</v>
      </c>
      <c r="AB181" s="26">
        <v>7.4</v>
      </c>
      <c r="AC181" s="26">
        <v>3.0750000000000002</v>
      </c>
      <c r="AD181" s="26">
        <v>4.55</v>
      </c>
      <c r="AE181" s="26">
        <v>6.4749999999999996</v>
      </c>
      <c r="AF181" s="26">
        <v>3.15</v>
      </c>
      <c r="AG181" s="26">
        <v>4.6500000000000004</v>
      </c>
      <c r="AH181" s="26">
        <v>6.5</v>
      </c>
      <c r="AI181" s="26">
        <v>3.5</v>
      </c>
      <c r="AJ181" s="26">
        <v>4.95</v>
      </c>
      <c r="AK181" s="26">
        <v>6.875</v>
      </c>
      <c r="AL181" s="26">
        <v>3.6</v>
      </c>
      <c r="AM181" s="26">
        <v>5.05</v>
      </c>
      <c r="AN181" s="26">
        <v>6.95</v>
      </c>
      <c r="AO181" s="26">
        <v>4</v>
      </c>
      <c r="AP181" s="26">
        <v>5.65</v>
      </c>
      <c r="AQ181" s="26">
        <v>7.5250000000000004</v>
      </c>
      <c r="AR181" s="26">
        <v>4.4249999999999998</v>
      </c>
      <c r="AS181" s="26">
        <v>5.6</v>
      </c>
      <c r="AT181" s="26">
        <v>7.5</v>
      </c>
      <c r="AU181" s="26">
        <v>5.0250000000000004</v>
      </c>
      <c r="AV181" s="26">
        <v>6.4</v>
      </c>
      <c r="AW181" s="26">
        <v>8.1750000000000007</v>
      </c>
      <c r="AX181" s="26">
        <v>4.4249999999999998</v>
      </c>
      <c r="AY181" s="26">
        <v>6</v>
      </c>
      <c r="AZ181" s="26">
        <v>7.8250000000000002</v>
      </c>
      <c r="BA181" s="26">
        <v>4.5250000000000004</v>
      </c>
      <c r="BB181" s="26">
        <v>6</v>
      </c>
      <c r="BC181" s="26">
        <v>7.85</v>
      </c>
      <c r="BD181" s="26">
        <v>6.2</v>
      </c>
      <c r="BE181" s="26">
        <v>7.65</v>
      </c>
      <c r="BF181" s="26">
        <v>9.35</v>
      </c>
      <c r="BG181" s="26">
        <v>4.8250000000000002</v>
      </c>
      <c r="BH181" s="26">
        <v>6.35</v>
      </c>
      <c r="BI181" s="26">
        <v>8.1999999999999993</v>
      </c>
      <c r="BJ181" s="26">
        <v>6.1</v>
      </c>
      <c r="BK181" s="26">
        <v>7.55</v>
      </c>
      <c r="BL181" s="26">
        <v>8.8000000000000007</v>
      </c>
      <c r="BM181" s="26">
        <v>5.625</v>
      </c>
      <c r="BN181" s="26">
        <v>7</v>
      </c>
      <c r="BO181" s="26">
        <v>8.5</v>
      </c>
      <c r="BP181" s="26">
        <v>2.8250000000000002</v>
      </c>
      <c r="BQ181" s="26">
        <v>4.4000000000000004</v>
      </c>
      <c r="BR181" s="26">
        <v>6.3250000000000002</v>
      </c>
      <c r="BS181" s="26">
        <v>4.0250000000000004</v>
      </c>
      <c r="BT181" s="26">
        <v>5.75</v>
      </c>
      <c r="BU181" s="26">
        <v>7.6749999999999998</v>
      </c>
      <c r="BV181" s="26">
        <v>4.5</v>
      </c>
      <c r="BW181" s="26">
        <v>6.4</v>
      </c>
      <c r="BX181" s="26">
        <v>8.0749999999999993</v>
      </c>
      <c r="BY181" s="26">
        <v>5.3</v>
      </c>
      <c r="BZ181" s="26">
        <v>7.2</v>
      </c>
      <c r="CA181" s="26">
        <v>8.75</v>
      </c>
      <c r="CB181" s="26">
        <v>6.5250000000000004</v>
      </c>
      <c r="CC181" s="26">
        <v>8</v>
      </c>
      <c r="CD181" s="26">
        <v>9.35</v>
      </c>
      <c r="CE181" s="26">
        <v>5.625</v>
      </c>
      <c r="CF181" s="26">
        <v>7.1</v>
      </c>
      <c r="CG181" s="26">
        <v>8.1999999999999993</v>
      </c>
      <c r="CH181" s="26">
        <v>6.2249999999999996</v>
      </c>
      <c r="CI181" s="26">
        <v>7.5</v>
      </c>
      <c r="CJ181" s="26">
        <v>8.8000000000000007</v>
      </c>
    </row>
    <row r="182" spans="1:88" x14ac:dyDescent="0.3">
      <c r="A182" t="s">
        <v>278</v>
      </c>
      <c r="B182" s="26">
        <v>0</v>
      </c>
      <c r="C182" s="26">
        <v>2</v>
      </c>
      <c r="D182" s="26">
        <v>3.65</v>
      </c>
      <c r="E182" s="26">
        <v>1.325</v>
      </c>
      <c r="F182" s="26">
        <v>3.1</v>
      </c>
      <c r="G182" s="26">
        <v>4.6500000000000004</v>
      </c>
      <c r="H182" s="26">
        <v>1.825</v>
      </c>
      <c r="I182" s="26">
        <v>3.75</v>
      </c>
      <c r="J182" s="26">
        <v>5.0750000000000002</v>
      </c>
      <c r="K182" s="26">
        <v>3.0249999999999999</v>
      </c>
      <c r="L182" s="26">
        <v>4.5999999999999996</v>
      </c>
      <c r="M182" s="26">
        <v>5.9749999999999996</v>
      </c>
      <c r="N182" s="26">
        <v>3.3250000000000002</v>
      </c>
      <c r="O182" s="26">
        <v>4.9000000000000004</v>
      </c>
      <c r="P182" s="26">
        <v>6.3</v>
      </c>
      <c r="Q182" s="26">
        <v>2.4500000000000002</v>
      </c>
      <c r="R182" s="26">
        <v>4.2</v>
      </c>
      <c r="S182" s="26">
        <v>5.7750000000000004</v>
      </c>
      <c r="T182" s="26">
        <v>2.5499999999999998</v>
      </c>
      <c r="U182" s="26">
        <v>4.3</v>
      </c>
      <c r="V182" s="26">
        <v>5.875</v>
      </c>
      <c r="W182" s="26">
        <v>3.5249999999999999</v>
      </c>
      <c r="X182" s="26">
        <v>5.0999999999999996</v>
      </c>
      <c r="Y182" s="26">
        <v>6.6</v>
      </c>
      <c r="Z182" s="26">
        <v>4.3499999999999996</v>
      </c>
      <c r="AA182" s="26">
        <v>5.8</v>
      </c>
      <c r="AB182" s="26">
        <v>7.375</v>
      </c>
      <c r="AC182" s="26">
        <v>3.375</v>
      </c>
      <c r="AD182" s="26">
        <v>4.8</v>
      </c>
      <c r="AE182" s="26">
        <v>6.4</v>
      </c>
      <c r="AF182" s="26">
        <v>3.5750000000000002</v>
      </c>
      <c r="AG182" s="26">
        <v>5</v>
      </c>
      <c r="AH182" s="26">
        <v>6.65</v>
      </c>
      <c r="AI182" s="26">
        <v>3.8250000000000002</v>
      </c>
      <c r="AJ182" s="26">
        <v>5.2</v>
      </c>
      <c r="AK182" s="26">
        <v>6.875</v>
      </c>
      <c r="AL182" s="26">
        <v>3.9249999999999998</v>
      </c>
      <c r="AM182" s="26">
        <v>5.3</v>
      </c>
      <c r="AN182" s="26">
        <v>6.9749999999999996</v>
      </c>
      <c r="AO182" s="26">
        <v>4.2</v>
      </c>
      <c r="AP182" s="26">
        <v>5.85</v>
      </c>
      <c r="AQ182" s="26">
        <v>7.4</v>
      </c>
      <c r="AR182" s="26">
        <v>4.5250000000000004</v>
      </c>
      <c r="AS182" s="26">
        <v>6.3</v>
      </c>
      <c r="AT182" s="26">
        <v>7.95</v>
      </c>
      <c r="AU182" s="26">
        <v>5.0999999999999996</v>
      </c>
      <c r="AV182" s="26">
        <v>6.85</v>
      </c>
      <c r="AW182" s="26">
        <v>8.5250000000000004</v>
      </c>
      <c r="AX182" s="26">
        <v>4.7</v>
      </c>
      <c r="AY182" s="26">
        <v>6.3</v>
      </c>
      <c r="AZ182" s="26">
        <v>7.7</v>
      </c>
      <c r="BA182" s="26">
        <v>4.7249999999999996</v>
      </c>
      <c r="BB182" s="26">
        <v>6.35</v>
      </c>
      <c r="BC182" s="26">
        <v>7.8</v>
      </c>
      <c r="BD182" s="26">
        <v>6.25</v>
      </c>
      <c r="BE182" s="26">
        <v>7.75</v>
      </c>
      <c r="BF182" s="26">
        <v>9.85</v>
      </c>
      <c r="BG182" s="26">
        <v>5.125</v>
      </c>
      <c r="BH182" s="26">
        <v>6.75</v>
      </c>
      <c r="BI182" s="26">
        <v>8.1</v>
      </c>
      <c r="BJ182" s="26">
        <v>6</v>
      </c>
      <c r="BK182" s="26">
        <v>7.25</v>
      </c>
      <c r="BL182" s="26">
        <v>9.0749999999999993</v>
      </c>
      <c r="BM182" s="26">
        <v>5.5250000000000004</v>
      </c>
      <c r="BN182" s="26">
        <v>6.95</v>
      </c>
      <c r="BO182" s="26">
        <v>8.5749999999999993</v>
      </c>
      <c r="BP182" s="26">
        <v>2.6749999999999998</v>
      </c>
      <c r="BQ182" s="26">
        <v>4</v>
      </c>
      <c r="BR182" s="26">
        <v>5.7</v>
      </c>
      <c r="BS182" s="26">
        <v>3.9249999999999998</v>
      </c>
      <c r="BT182" s="26">
        <v>5.55</v>
      </c>
      <c r="BU182" s="26">
        <v>6.9</v>
      </c>
      <c r="BV182" s="26">
        <v>4.5250000000000004</v>
      </c>
      <c r="BW182" s="26">
        <v>5.85</v>
      </c>
      <c r="BX182" s="26">
        <v>7.2750000000000004</v>
      </c>
      <c r="BY182" s="26">
        <v>5.4</v>
      </c>
      <c r="BZ182" s="26">
        <v>6.85</v>
      </c>
      <c r="CA182" s="26">
        <v>8.2750000000000004</v>
      </c>
      <c r="CB182" s="26">
        <v>6.15</v>
      </c>
      <c r="CC182" s="26">
        <v>7.55</v>
      </c>
      <c r="CD182" s="26">
        <v>9.2750000000000004</v>
      </c>
      <c r="CE182" s="26">
        <v>5.4</v>
      </c>
      <c r="CF182" s="26">
        <v>6.8</v>
      </c>
      <c r="CG182" s="26">
        <v>8.5749999999999993</v>
      </c>
      <c r="CH182" s="26">
        <v>5.7</v>
      </c>
      <c r="CI182" s="26">
        <v>7.15</v>
      </c>
      <c r="CJ182" s="26">
        <v>9.1999999999999993</v>
      </c>
    </row>
    <row r="183" spans="1:88" x14ac:dyDescent="0.3">
      <c r="A183" t="s">
        <v>103</v>
      </c>
      <c r="B183" s="26">
        <v>0.2</v>
      </c>
      <c r="C183" s="26">
        <v>2.0499999999999998</v>
      </c>
      <c r="D183" s="26">
        <v>4.3</v>
      </c>
      <c r="E183" s="26">
        <v>1.5</v>
      </c>
      <c r="F183" s="26">
        <v>3.1</v>
      </c>
      <c r="G183" s="26">
        <v>5.3</v>
      </c>
      <c r="H183" s="26">
        <v>2.0249999999999999</v>
      </c>
      <c r="I183" s="26">
        <v>3.75</v>
      </c>
      <c r="J183" s="26">
        <v>5.7</v>
      </c>
      <c r="K183" s="26">
        <v>2.7250000000000001</v>
      </c>
      <c r="L183" s="26">
        <v>4.55</v>
      </c>
      <c r="M183" s="26">
        <v>6.65</v>
      </c>
      <c r="N183" s="26">
        <v>3.125</v>
      </c>
      <c r="O183" s="26">
        <v>4.9000000000000004</v>
      </c>
      <c r="P183" s="26">
        <v>6.9249999999999998</v>
      </c>
      <c r="Q183" s="26">
        <v>2.8</v>
      </c>
      <c r="R183" s="26">
        <v>4.0999999999999996</v>
      </c>
      <c r="S183" s="26">
        <v>6.4249999999999998</v>
      </c>
      <c r="T183" s="26">
        <v>2.8</v>
      </c>
      <c r="U183" s="26">
        <v>4.1500000000000004</v>
      </c>
      <c r="V183" s="26">
        <v>6.6</v>
      </c>
      <c r="W183" s="26">
        <v>3.5249999999999999</v>
      </c>
      <c r="X183" s="26">
        <v>5</v>
      </c>
      <c r="Y183" s="26">
        <v>7.2750000000000004</v>
      </c>
      <c r="Z183" s="26">
        <v>4.25</v>
      </c>
      <c r="AA183" s="26">
        <v>5.8</v>
      </c>
      <c r="AB183" s="26">
        <v>7.875</v>
      </c>
      <c r="AC183" s="26">
        <v>2.8250000000000002</v>
      </c>
      <c r="AD183" s="26">
        <v>5</v>
      </c>
      <c r="AE183" s="26">
        <v>7</v>
      </c>
      <c r="AF183" s="26">
        <v>2.9249999999999998</v>
      </c>
      <c r="AG183" s="26">
        <v>5.15</v>
      </c>
      <c r="AH183" s="26">
        <v>7.15</v>
      </c>
      <c r="AI183" s="26">
        <v>3.2</v>
      </c>
      <c r="AJ183" s="26">
        <v>5.55</v>
      </c>
      <c r="AK183" s="26">
        <v>7.5250000000000004</v>
      </c>
      <c r="AL183" s="26">
        <v>3.3</v>
      </c>
      <c r="AM183" s="26">
        <v>5.6</v>
      </c>
      <c r="AN183" s="26">
        <v>7.625</v>
      </c>
      <c r="AO183" s="26">
        <v>3.8</v>
      </c>
      <c r="AP183" s="26">
        <v>5.95</v>
      </c>
      <c r="AQ183" s="26">
        <v>7.9749999999999996</v>
      </c>
      <c r="AR183" s="26">
        <v>4.2</v>
      </c>
      <c r="AS183" s="26">
        <v>6.3</v>
      </c>
      <c r="AT183" s="26">
        <v>8.0749999999999993</v>
      </c>
      <c r="AU183" s="26">
        <v>4.7249999999999996</v>
      </c>
      <c r="AV183" s="26">
        <v>6.8</v>
      </c>
      <c r="AW183" s="26">
        <v>8.6999999999999993</v>
      </c>
      <c r="AX183" s="26">
        <v>4.2249999999999996</v>
      </c>
      <c r="AY183" s="26">
        <v>6.55</v>
      </c>
      <c r="AZ183" s="26">
        <v>8.4749999999999996</v>
      </c>
      <c r="BA183" s="26">
        <v>4.3250000000000002</v>
      </c>
      <c r="BB183" s="26">
        <v>6.55</v>
      </c>
      <c r="BC183" s="26">
        <v>8.4749999999999996</v>
      </c>
      <c r="BD183" s="26">
        <v>6.2</v>
      </c>
      <c r="BE183" s="26">
        <v>7.95</v>
      </c>
      <c r="BF183" s="26">
        <v>10.050000000000001</v>
      </c>
      <c r="BG183" s="26">
        <v>4.7</v>
      </c>
      <c r="BH183" s="26">
        <v>6.9</v>
      </c>
      <c r="BI183" s="26">
        <v>8.875</v>
      </c>
      <c r="BJ183" s="26">
        <v>6</v>
      </c>
      <c r="BK183" s="26">
        <v>7.5</v>
      </c>
      <c r="BL183" s="26">
        <v>9.6</v>
      </c>
      <c r="BM183" s="26">
        <v>5.5</v>
      </c>
      <c r="BN183" s="26">
        <v>7.25</v>
      </c>
      <c r="BO183" s="26">
        <v>9.1999999999999993</v>
      </c>
      <c r="BP183" s="26">
        <v>2.25</v>
      </c>
      <c r="BQ183" s="26">
        <v>4.5</v>
      </c>
      <c r="BR183" s="26">
        <v>6.1</v>
      </c>
      <c r="BS183" s="26">
        <v>3.9249999999999998</v>
      </c>
      <c r="BT183" s="26">
        <v>5.6</v>
      </c>
      <c r="BU183" s="26">
        <v>7.4749999999999996</v>
      </c>
      <c r="BV183" s="26">
        <v>4.7</v>
      </c>
      <c r="BW183" s="26">
        <v>6.05</v>
      </c>
      <c r="BX183" s="26">
        <v>8</v>
      </c>
      <c r="BY183" s="26">
        <v>5.3</v>
      </c>
      <c r="BZ183" s="26">
        <v>6.85</v>
      </c>
      <c r="CA183" s="26">
        <v>8.7750000000000004</v>
      </c>
      <c r="CB183" s="26">
        <v>5.7</v>
      </c>
      <c r="CC183" s="26">
        <v>7.4</v>
      </c>
      <c r="CD183" s="26">
        <v>9.2750000000000004</v>
      </c>
      <c r="CE183" s="26">
        <v>5.4</v>
      </c>
      <c r="CF183" s="26">
        <v>7.15</v>
      </c>
      <c r="CG183" s="26">
        <v>8.875</v>
      </c>
      <c r="CH183" s="26">
        <v>5.5250000000000004</v>
      </c>
      <c r="CI183" s="26">
        <v>7.3</v>
      </c>
      <c r="CJ183" s="26">
        <v>9.1999999999999993</v>
      </c>
    </row>
    <row r="184" spans="1:88" x14ac:dyDescent="0.3">
      <c r="A184" t="s">
        <v>279</v>
      </c>
      <c r="B184" s="26">
        <v>0.125</v>
      </c>
      <c r="C184" s="26">
        <v>2.0499999999999998</v>
      </c>
      <c r="D184" s="26">
        <v>3.8</v>
      </c>
      <c r="E184" s="26">
        <v>0.97499999999999998</v>
      </c>
      <c r="F184" s="26">
        <v>3.05</v>
      </c>
      <c r="G184" s="26">
        <v>5.0750000000000002</v>
      </c>
      <c r="H184" s="26">
        <v>1.5</v>
      </c>
      <c r="I184" s="26">
        <v>3.55</v>
      </c>
      <c r="J184" s="26">
        <v>5.6</v>
      </c>
      <c r="K184" s="26">
        <v>2.4500000000000002</v>
      </c>
      <c r="L184" s="26">
        <v>4.25</v>
      </c>
      <c r="M184" s="26">
        <v>6.55</v>
      </c>
      <c r="N184" s="26">
        <v>2.6749999999999998</v>
      </c>
      <c r="O184" s="26">
        <v>4.6500000000000004</v>
      </c>
      <c r="P184" s="26">
        <v>6.9</v>
      </c>
      <c r="Q184" s="26">
        <v>2.0750000000000002</v>
      </c>
      <c r="R184" s="26">
        <v>4</v>
      </c>
      <c r="S184" s="26">
        <v>6.1</v>
      </c>
      <c r="T184" s="26">
        <v>2.1749999999999998</v>
      </c>
      <c r="U184" s="26">
        <v>4.0999999999999996</v>
      </c>
      <c r="V184" s="26">
        <v>6.2</v>
      </c>
      <c r="W184" s="26">
        <v>2.9</v>
      </c>
      <c r="X184" s="26">
        <v>5.15</v>
      </c>
      <c r="Y184" s="26">
        <v>7.0750000000000002</v>
      </c>
      <c r="Z184" s="26">
        <v>3.7</v>
      </c>
      <c r="AA184" s="26">
        <v>5.95</v>
      </c>
      <c r="AB184" s="26">
        <v>7.875</v>
      </c>
      <c r="AC184" s="26">
        <v>2.6</v>
      </c>
      <c r="AD184" s="26">
        <v>4.25</v>
      </c>
      <c r="AE184" s="26">
        <v>6.875</v>
      </c>
      <c r="AF184" s="26">
        <v>2.7250000000000001</v>
      </c>
      <c r="AG184" s="26">
        <v>4.3</v>
      </c>
      <c r="AH184" s="26">
        <v>7.05</v>
      </c>
      <c r="AI184" s="26">
        <v>3.125</v>
      </c>
      <c r="AJ184" s="26">
        <v>4.75</v>
      </c>
      <c r="AK184" s="26">
        <v>7.375</v>
      </c>
      <c r="AL184" s="26">
        <v>3.125</v>
      </c>
      <c r="AM184" s="26">
        <v>4.8499999999999996</v>
      </c>
      <c r="AN184" s="26">
        <v>7.4749999999999996</v>
      </c>
      <c r="AO184" s="26">
        <v>3.625</v>
      </c>
      <c r="AP184" s="26">
        <v>5.4</v>
      </c>
      <c r="AQ184" s="26">
        <v>7.8</v>
      </c>
      <c r="AR184" s="26">
        <v>4.0250000000000004</v>
      </c>
      <c r="AS184" s="26">
        <v>5.4</v>
      </c>
      <c r="AT184" s="26">
        <v>8.1</v>
      </c>
      <c r="AU184" s="26">
        <v>4.4249999999999998</v>
      </c>
      <c r="AV184" s="26">
        <v>6.05</v>
      </c>
      <c r="AW184" s="26">
        <v>8.6</v>
      </c>
      <c r="AX184" s="26">
        <v>3.9249999999999998</v>
      </c>
      <c r="AY184" s="26">
        <v>5.75</v>
      </c>
      <c r="AZ184" s="26">
        <v>8.3249999999999993</v>
      </c>
      <c r="BA184" s="26">
        <v>3.9249999999999998</v>
      </c>
      <c r="BB184" s="26">
        <v>5.8</v>
      </c>
      <c r="BC184" s="26">
        <v>8.3249999999999993</v>
      </c>
      <c r="BD184" s="26">
        <v>5.35</v>
      </c>
      <c r="BE184" s="26">
        <v>7.4</v>
      </c>
      <c r="BF184" s="26">
        <v>10.1</v>
      </c>
      <c r="BG184" s="26">
        <v>4.2249999999999996</v>
      </c>
      <c r="BH184" s="26">
        <v>6.2</v>
      </c>
      <c r="BI184" s="26">
        <v>8.5749999999999993</v>
      </c>
      <c r="BJ184" s="26">
        <v>5.125</v>
      </c>
      <c r="BK184" s="26">
        <v>7.2</v>
      </c>
      <c r="BL184" s="26">
        <v>9.375</v>
      </c>
      <c r="BM184" s="26">
        <v>4.8</v>
      </c>
      <c r="BN184" s="26">
        <v>6.7</v>
      </c>
      <c r="BO184" s="26">
        <v>9</v>
      </c>
      <c r="BP184" s="26">
        <v>2.125</v>
      </c>
      <c r="BQ184" s="26">
        <v>4.2</v>
      </c>
      <c r="BR184" s="26">
        <v>5.9749999999999996</v>
      </c>
      <c r="BS184" s="26">
        <v>3.8</v>
      </c>
      <c r="BT184" s="26">
        <v>5.6</v>
      </c>
      <c r="BU184" s="26">
        <v>7.1</v>
      </c>
      <c r="BV184" s="26">
        <v>4.3250000000000002</v>
      </c>
      <c r="BW184" s="26">
        <v>6.2</v>
      </c>
      <c r="BX184" s="26">
        <v>7.5750000000000002</v>
      </c>
      <c r="BY184" s="26">
        <v>5.05</v>
      </c>
      <c r="BZ184" s="26">
        <v>6.95</v>
      </c>
      <c r="CA184" s="26">
        <v>8.2750000000000004</v>
      </c>
      <c r="CB184" s="26">
        <v>5.55</v>
      </c>
      <c r="CC184" s="26">
        <v>7.55</v>
      </c>
      <c r="CD184" s="26">
        <v>9.2750000000000004</v>
      </c>
      <c r="CE184" s="26">
        <v>4.5999999999999996</v>
      </c>
      <c r="CF184" s="26">
        <v>6.6</v>
      </c>
      <c r="CG184" s="26">
        <v>8.8000000000000007</v>
      </c>
      <c r="CH184" s="26">
        <v>5.0750000000000002</v>
      </c>
      <c r="CI184" s="26">
        <v>7.1</v>
      </c>
      <c r="CJ184" s="26">
        <v>9.2750000000000004</v>
      </c>
    </row>
    <row r="185" spans="1:88" x14ac:dyDescent="0.3">
      <c r="A185" t="s">
        <v>280</v>
      </c>
      <c r="B185" s="26">
        <v>1.1000000000000001</v>
      </c>
      <c r="C185" s="26">
        <v>2.35</v>
      </c>
      <c r="D185" s="26">
        <v>3.95</v>
      </c>
      <c r="E185" s="26">
        <v>2.25</v>
      </c>
      <c r="F185" s="26">
        <v>3.45</v>
      </c>
      <c r="G185" s="26">
        <v>5.0999999999999996</v>
      </c>
      <c r="H185" s="26">
        <v>2.8</v>
      </c>
      <c r="I185" s="26">
        <v>3.9</v>
      </c>
      <c r="J185" s="26">
        <v>5.6</v>
      </c>
      <c r="K185" s="26">
        <v>3.2749999999999999</v>
      </c>
      <c r="L185" s="26">
        <v>4.8499999999999996</v>
      </c>
      <c r="M185" s="26">
        <v>6.55</v>
      </c>
      <c r="N185" s="26">
        <v>3.8250000000000002</v>
      </c>
      <c r="O185" s="26">
        <v>5.15</v>
      </c>
      <c r="P185" s="26">
        <v>7.05</v>
      </c>
      <c r="Q185" s="26">
        <v>3.2250000000000001</v>
      </c>
      <c r="R185" s="26">
        <v>4.4000000000000004</v>
      </c>
      <c r="S185" s="26">
        <v>6.2750000000000004</v>
      </c>
      <c r="T185" s="26">
        <v>3.3250000000000002</v>
      </c>
      <c r="U185" s="26">
        <v>4.5</v>
      </c>
      <c r="V185" s="26">
        <v>6.375</v>
      </c>
      <c r="W185" s="26">
        <v>4.0999999999999996</v>
      </c>
      <c r="X185" s="26">
        <v>5.3</v>
      </c>
      <c r="Y185" s="26">
        <v>7.0750000000000002</v>
      </c>
      <c r="Z185" s="26">
        <v>4.8</v>
      </c>
      <c r="AA185" s="26">
        <v>6.15</v>
      </c>
      <c r="AB185" s="26">
        <v>7.7</v>
      </c>
      <c r="AC185" s="26">
        <v>3.5249999999999999</v>
      </c>
      <c r="AD185" s="26">
        <v>4.5</v>
      </c>
      <c r="AE185" s="26">
        <v>7</v>
      </c>
      <c r="AF185" s="26">
        <v>3.7</v>
      </c>
      <c r="AG185" s="26">
        <v>4.7</v>
      </c>
      <c r="AH185" s="26">
        <v>7.1749999999999998</v>
      </c>
      <c r="AI185" s="26">
        <v>4.0250000000000004</v>
      </c>
      <c r="AJ185" s="26">
        <v>5.0999999999999996</v>
      </c>
      <c r="AK185" s="26">
        <v>7.35</v>
      </c>
      <c r="AL185" s="26">
        <v>4.05</v>
      </c>
      <c r="AM185" s="26">
        <v>5.2</v>
      </c>
      <c r="AN185" s="26">
        <v>7.375</v>
      </c>
      <c r="AO185" s="26">
        <v>4.5250000000000004</v>
      </c>
      <c r="AP185" s="26">
        <v>5.65</v>
      </c>
      <c r="AQ185" s="26">
        <v>7.6</v>
      </c>
      <c r="AR185" s="26">
        <v>4.7</v>
      </c>
      <c r="AS185" s="26">
        <v>6.2</v>
      </c>
      <c r="AT185" s="26">
        <v>7.7</v>
      </c>
      <c r="AU185" s="26">
        <v>5.125</v>
      </c>
      <c r="AV185" s="26">
        <v>6.75</v>
      </c>
      <c r="AW185" s="26">
        <v>8.15</v>
      </c>
      <c r="AX185" s="26">
        <v>4.9249999999999998</v>
      </c>
      <c r="AY185" s="26">
        <v>6.1</v>
      </c>
      <c r="AZ185" s="26">
        <v>7.9</v>
      </c>
      <c r="BA185" s="26">
        <v>5</v>
      </c>
      <c r="BB185" s="26">
        <v>6.15</v>
      </c>
      <c r="BC185" s="26">
        <v>7.9749999999999996</v>
      </c>
      <c r="BD185" s="26">
        <v>6.45</v>
      </c>
      <c r="BE185" s="26">
        <v>7.75</v>
      </c>
      <c r="BF185" s="26">
        <v>9.375</v>
      </c>
      <c r="BG185" s="26">
        <v>5.25</v>
      </c>
      <c r="BH185" s="26">
        <v>6.7</v>
      </c>
      <c r="BI185" s="26">
        <v>8.3249999999999993</v>
      </c>
      <c r="BJ185" s="26">
        <v>6.0250000000000004</v>
      </c>
      <c r="BK185" s="26">
        <v>7.5</v>
      </c>
      <c r="BL185" s="26">
        <v>9</v>
      </c>
      <c r="BM185" s="26">
        <v>5.7249999999999996</v>
      </c>
      <c r="BN185" s="26">
        <v>7.2</v>
      </c>
      <c r="BO185" s="26">
        <v>8.7750000000000004</v>
      </c>
      <c r="BP185" s="26">
        <v>3.3</v>
      </c>
      <c r="BQ185" s="26">
        <v>4.3499999999999996</v>
      </c>
      <c r="BR185" s="26">
        <v>5.875</v>
      </c>
      <c r="BS185" s="26">
        <v>4.45</v>
      </c>
      <c r="BT185" s="26">
        <v>5.85</v>
      </c>
      <c r="BU185" s="26">
        <v>7.1</v>
      </c>
      <c r="BV185" s="26">
        <v>4.9249999999999998</v>
      </c>
      <c r="BW185" s="26">
        <v>6.35</v>
      </c>
      <c r="BX185" s="26">
        <v>7.4</v>
      </c>
      <c r="BY185" s="26">
        <v>5.7</v>
      </c>
      <c r="BZ185" s="26">
        <v>6.95</v>
      </c>
      <c r="CA185" s="26">
        <v>8.375</v>
      </c>
      <c r="CB185" s="26">
        <v>6.4249999999999998</v>
      </c>
      <c r="CC185" s="26">
        <v>7.4</v>
      </c>
      <c r="CD185" s="26">
        <v>9.25</v>
      </c>
      <c r="CE185" s="26">
        <v>5.6749999999999998</v>
      </c>
      <c r="CF185" s="26">
        <v>7</v>
      </c>
      <c r="CG185" s="26">
        <v>8.375</v>
      </c>
      <c r="CH185" s="26">
        <v>6.125</v>
      </c>
      <c r="CI185" s="26">
        <v>7.45</v>
      </c>
      <c r="CJ185" s="26">
        <v>8.9499999999999993</v>
      </c>
    </row>
    <row r="186" spans="1:88" x14ac:dyDescent="0.3">
      <c r="A186" t="s">
        <v>281</v>
      </c>
      <c r="B186" s="26">
        <v>1.05</v>
      </c>
      <c r="C186" s="26">
        <v>2.6</v>
      </c>
      <c r="D186" s="26">
        <v>3.8</v>
      </c>
      <c r="E186" s="26">
        <v>1.925</v>
      </c>
      <c r="F186" s="26">
        <v>3.6</v>
      </c>
      <c r="G186" s="26">
        <v>4.9749999999999996</v>
      </c>
      <c r="H186" s="26">
        <v>2.3250000000000002</v>
      </c>
      <c r="I186" s="26">
        <v>4.0999999999999996</v>
      </c>
      <c r="J186" s="26">
        <v>5.5750000000000002</v>
      </c>
      <c r="K186" s="26">
        <v>2.9</v>
      </c>
      <c r="L186" s="26">
        <v>5.15</v>
      </c>
      <c r="M186" s="26">
        <v>6.6</v>
      </c>
      <c r="N186" s="26">
        <v>3.1</v>
      </c>
      <c r="O186" s="26">
        <v>5.35</v>
      </c>
      <c r="P186" s="26">
        <v>6.9</v>
      </c>
      <c r="Q186" s="26">
        <v>2.7</v>
      </c>
      <c r="R186" s="26">
        <v>4.7</v>
      </c>
      <c r="S186" s="26">
        <v>6.2</v>
      </c>
      <c r="T186" s="26">
        <v>2.8250000000000002</v>
      </c>
      <c r="U186" s="26">
        <v>4.8</v>
      </c>
      <c r="V186" s="26">
        <v>6.3</v>
      </c>
      <c r="W186" s="26">
        <v>3.7250000000000001</v>
      </c>
      <c r="X186" s="26">
        <v>5.5</v>
      </c>
      <c r="Y186" s="26">
        <v>7.0750000000000002</v>
      </c>
      <c r="Z186" s="26">
        <v>4.4249999999999998</v>
      </c>
      <c r="AA186" s="26">
        <v>6.4</v>
      </c>
      <c r="AB186" s="26">
        <v>7.9</v>
      </c>
      <c r="AC186" s="26">
        <v>3.45</v>
      </c>
      <c r="AD186" s="26">
        <v>5.65</v>
      </c>
      <c r="AE186" s="26">
        <v>6.9</v>
      </c>
      <c r="AF186" s="26">
        <v>3.625</v>
      </c>
      <c r="AG186" s="26">
        <v>5.7</v>
      </c>
      <c r="AH186" s="26">
        <v>7.05</v>
      </c>
      <c r="AI186" s="26">
        <v>4.0250000000000004</v>
      </c>
      <c r="AJ186" s="26">
        <v>5.9</v>
      </c>
      <c r="AK186" s="26">
        <v>7.3</v>
      </c>
      <c r="AL186" s="26">
        <v>4.0999999999999996</v>
      </c>
      <c r="AM186" s="26">
        <v>6</v>
      </c>
      <c r="AN186" s="26">
        <v>7.4749999999999996</v>
      </c>
      <c r="AO186" s="26">
        <v>4.3250000000000002</v>
      </c>
      <c r="AP186" s="26">
        <v>6.4</v>
      </c>
      <c r="AQ186" s="26">
        <v>7.6749999999999998</v>
      </c>
      <c r="AR186" s="26">
        <v>4.625</v>
      </c>
      <c r="AS186" s="26">
        <v>6.55</v>
      </c>
      <c r="AT186" s="26">
        <v>8.375</v>
      </c>
      <c r="AU186" s="26">
        <v>5.125</v>
      </c>
      <c r="AV186" s="26">
        <v>6.9</v>
      </c>
      <c r="AW186" s="26">
        <v>8.875</v>
      </c>
      <c r="AX186" s="26">
        <v>4.75</v>
      </c>
      <c r="AY186" s="26">
        <v>6.8</v>
      </c>
      <c r="AZ186" s="26">
        <v>8.25</v>
      </c>
      <c r="BA186" s="26">
        <v>4.8250000000000002</v>
      </c>
      <c r="BB186" s="26">
        <v>6.85</v>
      </c>
      <c r="BC186" s="26">
        <v>8.3249999999999993</v>
      </c>
      <c r="BD186" s="26">
        <v>6.3</v>
      </c>
      <c r="BE186" s="26">
        <v>7.9</v>
      </c>
      <c r="BF186" s="26">
        <v>9.8000000000000007</v>
      </c>
      <c r="BG186" s="26">
        <v>5.0999999999999996</v>
      </c>
      <c r="BH186" s="26">
        <v>7</v>
      </c>
      <c r="BI186" s="26">
        <v>8.75</v>
      </c>
      <c r="BJ186" s="26">
        <v>5.9</v>
      </c>
      <c r="BK186" s="26">
        <v>7.8</v>
      </c>
      <c r="BL186" s="26">
        <v>9.4749999999999996</v>
      </c>
      <c r="BM186" s="26">
        <v>5.4249999999999998</v>
      </c>
      <c r="BN186" s="26">
        <v>7.45</v>
      </c>
      <c r="BO186" s="26">
        <v>9.15</v>
      </c>
      <c r="BP186" s="26">
        <v>3.2</v>
      </c>
      <c r="BQ186" s="26">
        <v>4.6500000000000004</v>
      </c>
      <c r="BR186" s="26">
        <v>6.15</v>
      </c>
      <c r="BS186" s="26">
        <v>4.5</v>
      </c>
      <c r="BT186" s="26">
        <v>5.95</v>
      </c>
      <c r="BU186" s="26">
        <v>7.4749999999999996</v>
      </c>
      <c r="BV186" s="26">
        <v>5.0999999999999996</v>
      </c>
      <c r="BW186" s="26">
        <v>6.4</v>
      </c>
      <c r="BX186" s="26">
        <v>7.875</v>
      </c>
      <c r="BY186" s="26">
        <v>5.8</v>
      </c>
      <c r="BZ186" s="26">
        <v>7.35</v>
      </c>
      <c r="CA186" s="26">
        <v>8.6750000000000007</v>
      </c>
      <c r="CB186" s="26">
        <v>6.05</v>
      </c>
      <c r="CC186" s="26">
        <v>7.85</v>
      </c>
      <c r="CD186" s="26">
        <v>9.5</v>
      </c>
      <c r="CE186" s="26">
        <v>5.15</v>
      </c>
      <c r="CF186" s="26">
        <v>7.2</v>
      </c>
      <c r="CG186" s="26">
        <v>9.0250000000000004</v>
      </c>
      <c r="CH186" s="26">
        <v>5.85</v>
      </c>
      <c r="CI186" s="26">
        <v>7.7</v>
      </c>
      <c r="CJ186" s="26">
        <v>9.6750000000000007</v>
      </c>
    </row>
    <row r="187" spans="1:88" x14ac:dyDescent="0.3">
      <c r="A187" t="s">
        <v>282</v>
      </c>
      <c r="B187" s="26">
        <v>0.55000000000000004</v>
      </c>
      <c r="C187" s="26">
        <v>2.5499999999999998</v>
      </c>
      <c r="D187" s="26">
        <v>4.375</v>
      </c>
      <c r="E187" s="26">
        <v>1.7749999999999999</v>
      </c>
      <c r="F187" s="26">
        <v>3.65</v>
      </c>
      <c r="G187" s="26">
        <v>5.375</v>
      </c>
      <c r="H187" s="26">
        <v>2.4750000000000001</v>
      </c>
      <c r="I187" s="26">
        <v>4.1500000000000004</v>
      </c>
      <c r="J187" s="26">
        <v>5.95</v>
      </c>
      <c r="K187" s="26">
        <v>3.0750000000000002</v>
      </c>
      <c r="L187" s="26">
        <v>4.8499999999999996</v>
      </c>
      <c r="M187" s="26">
        <v>6.7750000000000004</v>
      </c>
      <c r="N187" s="26">
        <v>3.375</v>
      </c>
      <c r="O187" s="26">
        <v>5.0999999999999996</v>
      </c>
      <c r="P187" s="26">
        <v>7.05</v>
      </c>
      <c r="Q187" s="26">
        <v>3.125</v>
      </c>
      <c r="R187" s="26">
        <v>4.75</v>
      </c>
      <c r="S187" s="26">
        <v>6.375</v>
      </c>
      <c r="T187" s="26">
        <v>3.2</v>
      </c>
      <c r="U187" s="26">
        <v>4.8</v>
      </c>
      <c r="V187" s="26">
        <v>6.4749999999999996</v>
      </c>
      <c r="W187" s="26">
        <v>4</v>
      </c>
      <c r="X187" s="26">
        <v>5.7</v>
      </c>
      <c r="Y187" s="26">
        <v>7.2</v>
      </c>
      <c r="Z187" s="26">
        <v>4.9249999999999998</v>
      </c>
      <c r="AA187" s="26">
        <v>6.65</v>
      </c>
      <c r="AB187" s="26">
        <v>7.9749999999999996</v>
      </c>
      <c r="AC187" s="26">
        <v>3.0249999999999999</v>
      </c>
      <c r="AD187" s="26">
        <v>5.25</v>
      </c>
      <c r="AE187" s="26">
        <v>7.2</v>
      </c>
      <c r="AF187" s="26">
        <v>3.3</v>
      </c>
      <c r="AG187" s="26">
        <v>5.4</v>
      </c>
      <c r="AH187" s="26">
        <v>7.375</v>
      </c>
      <c r="AI187" s="26">
        <v>3.6</v>
      </c>
      <c r="AJ187" s="26">
        <v>5.75</v>
      </c>
      <c r="AK187" s="26">
        <v>7.6749999999999998</v>
      </c>
      <c r="AL187" s="26">
        <v>3.7</v>
      </c>
      <c r="AM187" s="26">
        <v>5.8</v>
      </c>
      <c r="AN187" s="26">
        <v>7.7</v>
      </c>
      <c r="AO187" s="26">
        <v>4.125</v>
      </c>
      <c r="AP187" s="26">
        <v>6.2</v>
      </c>
      <c r="AQ187" s="26">
        <v>8.1999999999999993</v>
      </c>
      <c r="AR187" s="26">
        <v>4.3499999999999996</v>
      </c>
      <c r="AS187" s="26">
        <v>6.5</v>
      </c>
      <c r="AT187" s="26">
        <v>8.35</v>
      </c>
      <c r="AU187" s="26">
        <v>5.05</v>
      </c>
      <c r="AV187" s="26">
        <v>7</v>
      </c>
      <c r="AW187" s="26">
        <v>8.875</v>
      </c>
      <c r="AX187" s="26">
        <v>4.7</v>
      </c>
      <c r="AY187" s="26">
        <v>6.65</v>
      </c>
      <c r="AZ187" s="26">
        <v>8.5749999999999993</v>
      </c>
      <c r="BA187" s="26">
        <v>4.7249999999999996</v>
      </c>
      <c r="BB187" s="26">
        <v>6.7</v>
      </c>
      <c r="BC187" s="26">
        <v>8.5749999999999993</v>
      </c>
      <c r="BD187" s="26">
        <v>6.125</v>
      </c>
      <c r="BE187" s="26">
        <v>8.0500000000000007</v>
      </c>
      <c r="BF187" s="26">
        <v>9.9</v>
      </c>
      <c r="BG187" s="26">
        <v>5.0999999999999996</v>
      </c>
      <c r="BH187" s="26">
        <v>7</v>
      </c>
      <c r="BI187" s="26">
        <v>8.8000000000000007</v>
      </c>
      <c r="BJ187" s="26">
        <v>6.125</v>
      </c>
      <c r="BK187" s="26">
        <v>7.95</v>
      </c>
      <c r="BL187" s="26">
        <v>9.4</v>
      </c>
      <c r="BM187" s="26">
        <v>5.7</v>
      </c>
      <c r="BN187" s="26">
        <v>7.5</v>
      </c>
      <c r="BO187" s="26">
        <v>9.1</v>
      </c>
      <c r="BP187" s="26">
        <v>2.875</v>
      </c>
      <c r="BQ187" s="26">
        <v>4.4000000000000004</v>
      </c>
      <c r="BR187" s="26">
        <v>6.6749999999999998</v>
      </c>
      <c r="BS187" s="26">
        <v>4.3250000000000002</v>
      </c>
      <c r="BT187" s="26">
        <v>6.05</v>
      </c>
      <c r="BU187" s="26">
        <v>8</v>
      </c>
      <c r="BV187" s="26">
        <v>4.8250000000000002</v>
      </c>
      <c r="BW187" s="26">
        <v>6.6</v>
      </c>
      <c r="BX187" s="26">
        <v>8.3000000000000007</v>
      </c>
      <c r="BY187" s="26">
        <v>5.6</v>
      </c>
      <c r="BZ187" s="26">
        <v>7.35</v>
      </c>
      <c r="CA187" s="26">
        <v>8.9499999999999993</v>
      </c>
      <c r="CB187" s="26">
        <v>6.625</v>
      </c>
      <c r="CC187" s="26">
        <v>8.15</v>
      </c>
      <c r="CD187" s="26">
        <v>9.5</v>
      </c>
      <c r="CE187" s="26">
        <v>5.7249999999999996</v>
      </c>
      <c r="CF187" s="26">
        <v>7.4</v>
      </c>
      <c r="CG187" s="26">
        <v>8.7750000000000004</v>
      </c>
      <c r="CH187" s="26">
        <v>6.5</v>
      </c>
      <c r="CI187" s="26">
        <v>8</v>
      </c>
      <c r="CJ187" s="26">
        <v>9.35</v>
      </c>
    </row>
    <row r="188" spans="1:88" x14ac:dyDescent="0.3">
      <c r="A188" t="s">
        <v>283</v>
      </c>
      <c r="B188" s="26">
        <v>1.2250000000000001</v>
      </c>
      <c r="C188" s="26">
        <v>3.1</v>
      </c>
      <c r="D188" s="26">
        <v>4.9749999999999996</v>
      </c>
      <c r="E188" s="26">
        <v>2.2999999999999998</v>
      </c>
      <c r="F188" s="26">
        <v>4.25</v>
      </c>
      <c r="G188" s="26">
        <v>5.6749999999999998</v>
      </c>
      <c r="H188" s="26">
        <v>2.7250000000000001</v>
      </c>
      <c r="I188" s="26">
        <v>4.75</v>
      </c>
      <c r="J188" s="26">
        <v>6.15</v>
      </c>
      <c r="K188" s="26">
        <v>3.2250000000000001</v>
      </c>
      <c r="L188" s="26">
        <v>5.0999999999999996</v>
      </c>
      <c r="M188" s="26">
        <v>6.875</v>
      </c>
      <c r="N188" s="26">
        <v>3.5249999999999999</v>
      </c>
      <c r="O188" s="26">
        <v>5.4</v>
      </c>
      <c r="P188" s="26">
        <v>7.1</v>
      </c>
      <c r="Q188" s="26">
        <v>3.125</v>
      </c>
      <c r="R188" s="26">
        <v>5.25</v>
      </c>
      <c r="S188" s="26">
        <v>6.4749999999999996</v>
      </c>
      <c r="T188" s="26">
        <v>3.2250000000000001</v>
      </c>
      <c r="U188" s="26">
        <v>5.35</v>
      </c>
      <c r="V188" s="26">
        <v>6.5750000000000002</v>
      </c>
      <c r="W188" s="26">
        <v>4.2</v>
      </c>
      <c r="X188" s="26">
        <v>6.05</v>
      </c>
      <c r="Y188" s="26">
        <v>7.35</v>
      </c>
      <c r="Z188" s="26">
        <v>5.2</v>
      </c>
      <c r="AA188" s="26">
        <v>6.85</v>
      </c>
      <c r="AB188" s="26">
        <v>7.9749999999999996</v>
      </c>
      <c r="AC188" s="26">
        <v>3.5249999999999999</v>
      </c>
      <c r="AD188" s="26">
        <v>5.4</v>
      </c>
      <c r="AE188" s="26">
        <v>7.2</v>
      </c>
      <c r="AF188" s="26">
        <v>3.625</v>
      </c>
      <c r="AG188" s="26">
        <v>5.6</v>
      </c>
      <c r="AH188" s="26">
        <v>7.25</v>
      </c>
      <c r="AI188" s="26">
        <v>4</v>
      </c>
      <c r="AJ188" s="26">
        <v>5.95</v>
      </c>
      <c r="AK188" s="26">
        <v>7.4</v>
      </c>
      <c r="AL188" s="26">
        <v>4.0999999999999996</v>
      </c>
      <c r="AM188" s="26">
        <v>6.05</v>
      </c>
      <c r="AN188" s="26">
        <v>7.5</v>
      </c>
      <c r="AO188" s="26">
        <v>4.5250000000000004</v>
      </c>
      <c r="AP188" s="26">
        <v>6.35</v>
      </c>
      <c r="AQ188" s="26">
        <v>8.1999999999999993</v>
      </c>
      <c r="AR188" s="26">
        <v>4.45</v>
      </c>
      <c r="AS188" s="26">
        <v>6.75</v>
      </c>
      <c r="AT188" s="26">
        <v>8.3000000000000007</v>
      </c>
      <c r="AU188" s="26">
        <v>4.95</v>
      </c>
      <c r="AV188" s="26">
        <v>7.15</v>
      </c>
      <c r="AW188" s="26">
        <v>8.875</v>
      </c>
      <c r="AX188" s="26">
        <v>4.8250000000000002</v>
      </c>
      <c r="AY188" s="26">
        <v>6.7</v>
      </c>
      <c r="AZ188" s="26">
        <v>8.4749999999999996</v>
      </c>
      <c r="BA188" s="26">
        <v>4.9249999999999998</v>
      </c>
      <c r="BB188" s="26">
        <v>6.8</v>
      </c>
      <c r="BC188" s="26">
        <v>8.5500000000000007</v>
      </c>
      <c r="BD188" s="26">
        <v>6.3250000000000002</v>
      </c>
      <c r="BE188" s="26">
        <v>8.15</v>
      </c>
      <c r="BF188" s="26">
        <v>10.324999999999999</v>
      </c>
      <c r="BG188" s="26">
        <v>5.2249999999999996</v>
      </c>
      <c r="BH188" s="26">
        <v>7.05</v>
      </c>
      <c r="BI188" s="26">
        <v>8.9</v>
      </c>
      <c r="BJ188" s="26">
        <v>6.5</v>
      </c>
      <c r="BK188" s="26">
        <v>7.9</v>
      </c>
      <c r="BL188" s="26">
        <v>9.6</v>
      </c>
      <c r="BM188" s="26">
        <v>6</v>
      </c>
      <c r="BN188" s="26">
        <v>7.5</v>
      </c>
      <c r="BO188" s="26">
        <v>9.25</v>
      </c>
      <c r="BP188" s="26">
        <v>3.125</v>
      </c>
      <c r="BQ188" s="26">
        <v>5.2</v>
      </c>
      <c r="BR188" s="26">
        <v>6.7</v>
      </c>
      <c r="BS188" s="26">
        <v>4.4249999999999998</v>
      </c>
      <c r="BT188" s="26">
        <v>6.5</v>
      </c>
      <c r="BU188" s="26">
        <v>8.0500000000000007</v>
      </c>
      <c r="BV188" s="26">
        <v>4.95</v>
      </c>
      <c r="BW188" s="26">
        <v>7.05</v>
      </c>
      <c r="BX188" s="26">
        <v>8.6750000000000007</v>
      </c>
      <c r="BY188" s="26">
        <v>5.8</v>
      </c>
      <c r="BZ188" s="26">
        <v>7.5</v>
      </c>
      <c r="CA188" s="26">
        <v>9.4749999999999996</v>
      </c>
      <c r="CB188" s="26">
        <v>6.9</v>
      </c>
      <c r="CC188" s="26">
        <v>8.5500000000000007</v>
      </c>
      <c r="CD188" s="26">
        <v>10</v>
      </c>
      <c r="CE188" s="26">
        <v>6.125</v>
      </c>
      <c r="CF188" s="26">
        <v>7.3</v>
      </c>
      <c r="CG188" s="26">
        <v>9.1750000000000007</v>
      </c>
      <c r="CH188" s="26">
        <v>6.8250000000000002</v>
      </c>
      <c r="CI188" s="26">
        <v>8.1999999999999993</v>
      </c>
      <c r="CJ188" s="26">
        <v>9.5</v>
      </c>
    </row>
    <row r="189" spans="1:88" x14ac:dyDescent="0.3">
      <c r="A189" t="s">
        <v>284</v>
      </c>
      <c r="B189" s="26">
        <v>0.72499999999999998</v>
      </c>
      <c r="C189" s="26">
        <v>2.4</v>
      </c>
      <c r="D189" s="26">
        <v>4.4749999999999996</v>
      </c>
      <c r="E189" s="26">
        <v>1.7250000000000001</v>
      </c>
      <c r="F189" s="26">
        <v>3.4</v>
      </c>
      <c r="G189" s="26">
        <v>5.4</v>
      </c>
      <c r="H189" s="26">
        <v>2.3250000000000002</v>
      </c>
      <c r="I189" s="26">
        <v>3.9</v>
      </c>
      <c r="J189" s="26">
        <v>5.9</v>
      </c>
      <c r="K189" s="26">
        <v>3.0249999999999999</v>
      </c>
      <c r="L189" s="26">
        <v>4.75</v>
      </c>
      <c r="M189" s="26">
        <v>6.7249999999999996</v>
      </c>
      <c r="N189" s="26">
        <v>3.625</v>
      </c>
      <c r="O189" s="26">
        <v>5.15</v>
      </c>
      <c r="P189" s="26">
        <v>6.9749999999999996</v>
      </c>
      <c r="Q189" s="26">
        <v>2.8250000000000002</v>
      </c>
      <c r="R189" s="26">
        <v>4.6500000000000004</v>
      </c>
      <c r="S189" s="26">
        <v>6.3</v>
      </c>
      <c r="T189" s="26">
        <v>2.9</v>
      </c>
      <c r="U189" s="26">
        <v>4.75</v>
      </c>
      <c r="V189" s="26">
        <v>6.375</v>
      </c>
      <c r="W189" s="26">
        <v>3.8</v>
      </c>
      <c r="X189" s="26">
        <v>5.6</v>
      </c>
      <c r="Y189" s="26">
        <v>7.1749999999999998</v>
      </c>
      <c r="Z189" s="26">
        <v>4.5999999999999996</v>
      </c>
      <c r="AA189" s="26">
        <v>6.15</v>
      </c>
      <c r="AB189" s="26">
        <v>8.2249999999999996</v>
      </c>
      <c r="AC189" s="26">
        <v>2.75</v>
      </c>
      <c r="AD189" s="26">
        <v>4.8499999999999996</v>
      </c>
      <c r="AE189" s="26">
        <v>7.5750000000000002</v>
      </c>
      <c r="AF189" s="26">
        <v>2.7749999999999999</v>
      </c>
      <c r="AG189" s="26">
        <v>5.05</v>
      </c>
      <c r="AH189" s="26">
        <v>7.65</v>
      </c>
      <c r="AI189" s="26">
        <v>3.1749999999999998</v>
      </c>
      <c r="AJ189" s="26">
        <v>5.45</v>
      </c>
      <c r="AK189" s="26">
        <v>8.0500000000000007</v>
      </c>
      <c r="AL189" s="26">
        <v>3.25</v>
      </c>
      <c r="AM189" s="26">
        <v>5.45</v>
      </c>
      <c r="AN189" s="26">
        <v>8.15</v>
      </c>
      <c r="AO189" s="26">
        <v>3.7749999999999999</v>
      </c>
      <c r="AP189" s="26">
        <v>5.7</v>
      </c>
      <c r="AQ189" s="26">
        <v>8.35</v>
      </c>
      <c r="AR189" s="26">
        <v>4.0999999999999996</v>
      </c>
      <c r="AS189" s="26">
        <v>6</v>
      </c>
      <c r="AT189" s="26">
        <v>8.4749999999999996</v>
      </c>
      <c r="AU189" s="26">
        <v>4.7</v>
      </c>
      <c r="AV189" s="26">
        <v>6.75</v>
      </c>
      <c r="AW189" s="26">
        <v>9.0500000000000007</v>
      </c>
      <c r="AX189" s="26">
        <v>4.25</v>
      </c>
      <c r="AY189" s="26">
        <v>6.05</v>
      </c>
      <c r="AZ189" s="26">
        <v>8.7750000000000004</v>
      </c>
      <c r="BA189" s="26">
        <v>4.3499999999999996</v>
      </c>
      <c r="BB189" s="26">
        <v>6.15</v>
      </c>
      <c r="BC189" s="26">
        <v>8.85</v>
      </c>
      <c r="BD189" s="26">
        <v>5.9249999999999998</v>
      </c>
      <c r="BE189" s="26">
        <v>7.75</v>
      </c>
      <c r="BF189" s="26">
        <v>10.225</v>
      </c>
      <c r="BG189" s="26">
        <v>4.7</v>
      </c>
      <c r="BH189" s="26">
        <v>6.6</v>
      </c>
      <c r="BI189" s="26">
        <v>9.2249999999999996</v>
      </c>
      <c r="BJ189" s="26">
        <v>5.6</v>
      </c>
      <c r="BK189" s="26">
        <v>7.35</v>
      </c>
      <c r="BL189" s="26">
        <v>9.85</v>
      </c>
      <c r="BM189" s="26">
        <v>5.2249999999999996</v>
      </c>
      <c r="BN189" s="26">
        <v>6.9</v>
      </c>
      <c r="BO189" s="26">
        <v>9.6</v>
      </c>
      <c r="BP189" s="26">
        <v>2.9249999999999998</v>
      </c>
      <c r="BQ189" s="26">
        <v>4.5</v>
      </c>
      <c r="BR189" s="26">
        <v>6.75</v>
      </c>
      <c r="BS189" s="26">
        <v>4.5</v>
      </c>
      <c r="BT189" s="26">
        <v>5.95</v>
      </c>
      <c r="BU189" s="26">
        <v>8.0749999999999993</v>
      </c>
      <c r="BV189" s="26">
        <v>4.9249999999999998</v>
      </c>
      <c r="BW189" s="26">
        <v>6.4</v>
      </c>
      <c r="BX189" s="26">
        <v>8.5749999999999993</v>
      </c>
      <c r="BY189" s="26">
        <v>5.7</v>
      </c>
      <c r="BZ189" s="26">
        <v>6.95</v>
      </c>
      <c r="CA189" s="26">
        <v>9.35</v>
      </c>
      <c r="CB189" s="26">
        <v>6.4</v>
      </c>
      <c r="CC189" s="26">
        <v>7.8</v>
      </c>
      <c r="CD189" s="26">
        <v>10.4</v>
      </c>
      <c r="CE189" s="26">
        <v>5.5</v>
      </c>
      <c r="CF189" s="26">
        <v>7.05</v>
      </c>
      <c r="CG189" s="26">
        <v>9.5749999999999993</v>
      </c>
      <c r="CH189" s="26">
        <v>5.9249999999999998</v>
      </c>
      <c r="CI189" s="26">
        <v>7.55</v>
      </c>
      <c r="CJ189" s="26">
        <v>9.9250000000000007</v>
      </c>
    </row>
    <row r="190" spans="1:88" x14ac:dyDescent="0.3">
      <c r="A190" t="s">
        <v>104</v>
      </c>
      <c r="B190" s="26">
        <v>0.72499999999999998</v>
      </c>
      <c r="C190" s="26">
        <v>2.5499999999999998</v>
      </c>
      <c r="D190" s="26">
        <v>4.3</v>
      </c>
      <c r="E190" s="26">
        <v>2.0750000000000002</v>
      </c>
      <c r="F190" s="26">
        <v>3.7</v>
      </c>
      <c r="G190" s="26">
        <v>5.35</v>
      </c>
      <c r="H190" s="26">
        <v>2.65</v>
      </c>
      <c r="I190" s="26">
        <v>4.0999999999999996</v>
      </c>
      <c r="J190" s="26">
        <v>5.9249999999999998</v>
      </c>
      <c r="K190" s="26">
        <v>3.15</v>
      </c>
      <c r="L190" s="26">
        <v>4.7</v>
      </c>
      <c r="M190" s="26">
        <v>6.4</v>
      </c>
      <c r="N190" s="26">
        <v>3.5249999999999999</v>
      </c>
      <c r="O190" s="26">
        <v>5.0999999999999996</v>
      </c>
      <c r="P190" s="26">
        <v>6.8250000000000002</v>
      </c>
      <c r="Q190" s="26">
        <v>3.0750000000000002</v>
      </c>
      <c r="R190" s="26">
        <v>4.6500000000000004</v>
      </c>
      <c r="S190" s="26">
        <v>6.375</v>
      </c>
      <c r="T190" s="26">
        <v>3.25</v>
      </c>
      <c r="U190" s="26">
        <v>4.7</v>
      </c>
      <c r="V190" s="26">
        <v>6.4749999999999996</v>
      </c>
      <c r="W190" s="26">
        <v>4.0999999999999996</v>
      </c>
      <c r="X190" s="26">
        <v>5.45</v>
      </c>
      <c r="Y190" s="26">
        <v>7.2</v>
      </c>
      <c r="Z190" s="26">
        <v>4.8250000000000002</v>
      </c>
      <c r="AA190" s="26">
        <v>6.3</v>
      </c>
      <c r="AB190" s="26">
        <v>8.1750000000000007</v>
      </c>
      <c r="AC190" s="26">
        <v>3.5</v>
      </c>
      <c r="AD190" s="26">
        <v>5.45</v>
      </c>
      <c r="AE190" s="26">
        <v>6.7</v>
      </c>
      <c r="AF190" s="26">
        <v>3.7</v>
      </c>
      <c r="AG190" s="26">
        <v>5.5</v>
      </c>
      <c r="AH190" s="26">
        <v>6.8</v>
      </c>
      <c r="AI190" s="26">
        <v>4.0250000000000004</v>
      </c>
      <c r="AJ190" s="26">
        <v>5.7</v>
      </c>
      <c r="AK190" s="26">
        <v>7.1749999999999998</v>
      </c>
      <c r="AL190" s="26">
        <v>4.125</v>
      </c>
      <c r="AM190" s="26">
        <v>5.75</v>
      </c>
      <c r="AN190" s="26">
        <v>7.2</v>
      </c>
      <c r="AO190" s="26">
        <v>4.7</v>
      </c>
      <c r="AP190" s="26">
        <v>5.95</v>
      </c>
      <c r="AQ190" s="26">
        <v>7.6</v>
      </c>
      <c r="AR190" s="26">
        <v>4.9000000000000004</v>
      </c>
      <c r="AS190" s="26">
        <v>6.65</v>
      </c>
      <c r="AT190" s="26">
        <v>8.15</v>
      </c>
      <c r="AU190" s="26">
        <v>5.5250000000000004</v>
      </c>
      <c r="AV190" s="26">
        <v>6.9</v>
      </c>
      <c r="AW190" s="26">
        <v>8.5</v>
      </c>
      <c r="AX190" s="26">
        <v>5.0999999999999996</v>
      </c>
      <c r="AY190" s="26">
        <v>6.25</v>
      </c>
      <c r="AZ190" s="26">
        <v>8.1</v>
      </c>
      <c r="BA190" s="26">
        <v>5.125</v>
      </c>
      <c r="BB190" s="26">
        <v>6.3</v>
      </c>
      <c r="BC190" s="26">
        <v>8.1750000000000007</v>
      </c>
      <c r="BD190" s="26">
        <v>6.4249999999999998</v>
      </c>
      <c r="BE190" s="26">
        <v>7.55</v>
      </c>
      <c r="BF190" s="26">
        <v>10.1</v>
      </c>
      <c r="BG190" s="26">
        <v>5.4249999999999998</v>
      </c>
      <c r="BH190" s="26">
        <v>6.6</v>
      </c>
      <c r="BI190" s="26">
        <v>8.6</v>
      </c>
      <c r="BJ190" s="26">
        <v>6.2</v>
      </c>
      <c r="BK190" s="26">
        <v>7.5</v>
      </c>
      <c r="BL190" s="26">
        <v>9.5500000000000007</v>
      </c>
      <c r="BM190" s="26">
        <v>5.9</v>
      </c>
      <c r="BN190" s="26">
        <v>7.15</v>
      </c>
      <c r="BO190" s="26">
        <v>9.1750000000000007</v>
      </c>
      <c r="BP190" s="26">
        <v>3.3250000000000002</v>
      </c>
      <c r="BQ190" s="26">
        <v>4.5</v>
      </c>
      <c r="BR190" s="26">
        <v>5.9</v>
      </c>
      <c r="BS190" s="26">
        <v>4.7</v>
      </c>
      <c r="BT190" s="26">
        <v>5.7</v>
      </c>
      <c r="BU190" s="26">
        <v>7.2</v>
      </c>
      <c r="BV190" s="26">
        <v>5.05</v>
      </c>
      <c r="BW190" s="26">
        <v>6.1</v>
      </c>
      <c r="BX190" s="26">
        <v>7.7750000000000004</v>
      </c>
      <c r="BY190" s="26">
        <v>5.8</v>
      </c>
      <c r="BZ190" s="26">
        <v>6.9</v>
      </c>
      <c r="CA190" s="26">
        <v>8.4499999999999993</v>
      </c>
      <c r="CB190" s="26">
        <v>6.3250000000000002</v>
      </c>
      <c r="CC190" s="26">
        <v>7.8</v>
      </c>
      <c r="CD190" s="26">
        <v>9.4749999999999996</v>
      </c>
      <c r="CE190" s="26">
        <v>5.8250000000000002</v>
      </c>
      <c r="CF190" s="26">
        <v>7.15</v>
      </c>
      <c r="CG190" s="26">
        <v>8.9499999999999993</v>
      </c>
      <c r="CH190" s="26">
        <v>6.2</v>
      </c>
      <c r="CI190" s="26">
        <v>7.6</v>
      </c>
      <c r="CJ190" s="26">
        <v>9.5</v>
      </c>
    </row>
    <row r="191" spans="1:88" x14ac:dyDescent="0.3">
      <c r="A191" t="s">
        <v>285</v>
      </c>
      <c r="B191" s="26">
        <v>0.9</v>
      </c>
      <c r="C191" s="26">
        <v>2.75</v>
      </c>
      <c r="D191" s="26">
        <v>4.3</v>
      </c>
      <c r="E191" s="26">
        <v>2.0249999999999999</v>
      </c>
      <c r="F191" s="26">
        <v>3.65</v>
      </c>
      <c r="G191" s="26">
        <v>5.6749999999999998</v>
      </c>
      <c r="H191" s="26">
        <v>2.5</v>
      </c>
      <c r="I191" s="26">
        <v>4.0999999999999996</v>
      </c>
      <c r="J191" s="26">
        <v>6.125</v>
      </c>
      <c r="K191" s="26">
        <v>3.3250000000000002</v>
      </c>
      <c r="L191" s="26">
        <v>5</v>
      </c>
      <c r="M191" s="26">
        <v>6.65</v>
      </c>
      <c r="N191" s="26">
        <v>3.8</v>
      </c>
      <c r="O191" s="26">
        <v>5.35</v>
      </c>
      <c r="P191" s="26">
        <v>7</v>
      </c>
      <c r="Q191" s="26">
        <v>3.2</v>
      </c>
      <c r="R191" s="26">
        <v>4.6500000000000004</v>
      </c>
      <c r="S191" s="26">
        <v>6.5</v>
      </c>
      <c r="T191" s="26">
        <v>3.3</v>
      </c>
      <c r="U191" s="26">
        <v>4.75</v>
      </c>
      <c r="V191" s="26">
        <v>6.6</v>
      </c>
      <c r="W191" s="26">
        <v>4.0999999999999996</v>
      </c>
      <c r="X191" s="26">
        <v>5.5</v>
      </c>
      <c r="Y191" s="26">
        <v>7.45</v>
      </c>
      <c r="Z191" s="26">
        <v>4.8</v>
      </c>
      <c r="AA191" s="26">
        <v>6.6</v>
      </c>
      <c r="AB191" s="26">
        <v>8</v>
      </c>
      <c r="AC191" s="26">
        <v>3.625</v>
      </c>
      <c r="AD191" s="26">
        <v>5.0999999999999996</v>
      </c>
      <c r="AE191" s="26">
        <v>6.9</v>
      </c>
      <c r="AF191" s="26">
        <v>3.625</v>
      </c>
      <c r="AG191" s="26">
        <v>5.25</v>
      </c>
      <c r="AH191" s="26">
        <v>7.0750000000000002</v>
      </c>
      <c r="AI191" s="26">
        <v>4</v>
      </c>
      <c r="AJ191" s="26">
        <v>5.55</v>
      </c>
      <c r="AK191" s="26">
        <v>7.3</v>
      </c>
      <c r="AL191" s="26">
        <v>4.0250000000000004</v>
      </c>
      <c r="AM191" s="26">
        <v>5.7</v>
      </c>
      <c r="AN191" s="26">
        <v>7.4</v>
      </c>
      <c r="AO191" s="26">
        <v>4.6500000000000004</v>
      </c>
      <c r="AP191" s="26">
        <v>6.1</v>
      </c>
      <c r="AQ191" s="26">
        <v>8.0500000000000007</v>
      </c>
      <c r="AR191" s="26">
        <v>4.8250000000000002</v>
      </c>
      <c r="AS191" s="26">
        <v>6.6</v>
      </c>
      <c r="AT191" s="26">
        <v>8.1750000000000007</v>
      </c>
      <c r="AU191" s="26">
        <v>5.45</v>
      </c>
      <c r="AV191" s="26">
        <v>7.05</v>
      </c>
      <c r="AW191" s="26">
        <v>8.8000000000000007</v>
      </c>
      <c r="AX191" s="26">
        <v>5</v>
      </c>
      <c r="AY191" s="26">
        <v>6.5</v>
      </c>
      <c r="AZ191" s="26">
        <v>8.4499999999999993</v>
      </c>
      <c r="BA191" s="26">
        <v>5.0250000000000004</v>
      </c>
      <c r="BB191" s="26">
        <v>6.6</v>
      </c>
      <c r="BC191" s="26">
        <v>8.4749999999999996</v>
      </c>
      <c r="BD191" s="26">
        <v>6.4249999999999998</v>
      </c>
      <c r="BE191" s="26">
        <v>8.0500000000000007</v>
      </c>
      <c r="BF191" s="26">
        <v>9.9</v>
      </c>
      <c r="BG191" s="26">
        <v>5.3250000000000002</v>
      </c>
      <c r="BH191" s="26">
        <v>6.85</v>
      </c>
      <c r="BI191" s="26">
        <v>8.875</v>
      </c>
      <c r="BJ191" s="26">
        <v>6.2249999999999996</v>
      </c>
      <c r="BK191" s="26">
        <v>7.65</v>
      </c>
      <c r="BL191" s="26">
        <v>9.6999999999999993</v>
      </c>
      <c r="BM191" s="26">
        <v>5.9</v>
      </c>
      <c r="BN191" s="26">
        <v>7.3</v>
      </c>
      <c r="BO191" s="26">
        <v>9.3000000000000007</v>
      </c>
      <c r="BP191" s="26">
        <v>3.125</v>
      </c>
      <c r="BQ191" s="26">
        <v>4.6500000000000004</v>
      </c>
      <c r="BR191" s="26">
        <v>6.45</v>
      </c>
      <c r="BS191" s="26">
        <v>4.25</v>
      </c>
      <c r="BT191" s="26">
        <v>5.9</v>
      </c>
      <c r="BU191" s="26">
        <v>7.6749999999999998</v>
      </c>
      <c r="BV191" s="26">
        <v>4.7249999999999996</v>
      </c>
      <c r="BW191" s="26">
        <v>6.4</v>
      </c>
      <c r="BX191" s="26">
        <v>8.1750000000000007</v>
      </c>
      <c r="BY191" s="26">
        <v>5.4749999999999996</v>
      </c>
      <c r="BZ191" s="26">
        <v>7.3</v>
      </c>
      <c r="CA191" s="26">
        <v>8.9749999999999996</v>
      </c>
      <c r="CB191" s="26">
        <v>6.5250000000000004</v>
      </c>
      <c r="CC191" s="26">
        <v>8.35</v>
      </c>
      <c r="CD191" s="26">
        <v>9.6750000000000007</v>
      </c>
      <c r="CE191" s="26">
        <v>5.8</v>
      </c>
      <c r="CF191" s="26">
        <v>7.3</v>
      </c>
      <c r="CG191" s="26">
        <v>9.1750000000000007</v>
      </c>
      <c r="CH191" s="26">
        <v>6.2</v>
      </c>
      <c r="CI191" s="26">
        <v>8</v>
      </c>
      <c r="CJ191" s="26">
        <v>9.5500000000000007</v>
      </c>
    </row>
    <row r="192" spans="1:88" x14ac:dyDescent="0.3">
      <c r="A192" t="s">
        <v>286</v>
      </c>
      <c r="B192" s="26">
        <v>1</v>
      </c>
      <c r="C192" s="26">
        <v>2.1</v>
      </c>
      <c r="D192" s="26">
        <v>5.7750000000000004</v>
      </c>
      <c r="E192" s="26">
        <v>2.1</v>
      </c>
      <c r="F192" s="26">
        <v>3.15</v>
      </c>
      <c r="G192" s="26">
        <v>6.5</v>
      </c>
      <c r="H192" s="26">
        <v>2.4500000000000002</v>
      </c>
      <c r="I192" s="26">
        <v>3.8</v>
      </c>
      <c r="J192" s="26">
        <v>6.95</v>
      </c>
      <c r="K192" s="26">
        <v>3.1749999999999998</v>
      </c>
      <c r="L192" s="26">
        <v>5.15</v>
      </c>
      <c r="M192" s="26">
        <v>7.375</v>
      </c>
      <c r="N192" s="26">
        <v>3.7</v>
      </c>
      <c r="O192" s="26">
        <v>5.5</v>
      </c>
      <c r="P192" s="26">
        <v>7.6749999999999998</v>
      </c>
      <c r="Q192" s="26">
        <v>3.1</v>
      </c>
      <c r="R192" s="26">
        <v>4.5999999999999996</v>
      </c>
      <c r="S192" s="26">
        <v>7.45</v>
      </c>
      <c r="T192" s="26">
        <v>3.2</v>
      </c>
      <c r="U192" s="26">
        <v>4.7</v>
      </c>
      <c r="V192" s="26">
        <v>7.55</v>
      </c>
      <c r="W192" s="26">
        <v>3.9249999999999998</v>
      </c>
      <c r="X192" s="26">
        <v>5.6</v>
      </c>
      <c r="Y192" s="26">
        <v>8.1750000000000007</v>
      </c>
      <c r="Z192" s="26">
        <v>4.8</v>
      </c>
      <c r="AA192" s="26">
        <v>6.5</v>
      </c>
      <c r="AB192" s="26">
        <v>8.9499999999999993</v>
      </c>
      <c r="AC192" s="26">
        <v>3.7250000000000001</v>
      </c>
      <c r="AD192" s="26">
        <v>5.5</v>
      </c>
      <c r="AE192" s="26">
        <v>7.7249999999999996</v>
      </c>
      <c r="AF192" s="26">
        <v>3.9249999999999998</v>
      </c>
      <c r="AG192" s="26">
        <v>5.55</v>
      </c>
      <c r="AH192" s="26">
        <v>7.8250000000000002</v>
      </c>
      <c r="AI192" s="26">
        <v>4.3</v>
      </c>
      <c r="AJ192" s="26">
        <v>5.9</v>
      </c>
      <c r="AK192" s="26">
        <v>8</v>
      </c>
      <c r="AL192" s="26">
        <v>4.4000000000000004</v>
      </c>
      <c r="AM192" s="26">
        <v>6</v>
      </c>
      <c r="AN192" s="26">
        <v>8.0749999999999993</v>
      </c>
      <c r="AO192" s="26">
        <v>4.7</v>
      </c>
      <c r="AP192" s="26">
        <v>6.45</v>
      </c>
      <c r="AQ192" s="26">
        <v>8.4749999999999996</v>
      </c>
      <c r="AR192" s="26">
        <v>5.125</v>
      </c>
      <c r="AS192" s="26">
        <v>6.95</v>
      </c>
      <c r="AT192" s="26">
        <v>8.9749999999999996</v>
      </c>
      <c r="AU192" s="26">
        <v>5.65</v>
      </c>
      <c r="AV192" s="26">
        <v>7.3</v>
      </c>
      <c r="AW192" s="26">
        <v>9.375</v>
      </c>
      <c r="AX192" s="26">
        <v>5.125</v>
      </c>
      <c r="AY192" s="26">
        <v>6.8</v>
      </c>
      <c r="AZ192" s="26">
        <v>8.8249999999999993</v>
      </c>
      <c r="BA192" s="26">
        <v>5.2</v>
      </c>
      <c r="BB192" s="26">
        <v>6.85</v>
      </c>
      <c r="BC192" s="26">
        <v>8.85</v>
      </c>
      <c r="BD192" s="26">
        <v>6.5250000000000004</v>
      </c>
      <c r="BE192" s="26">
        <v>8.4499999999999993</v>
      </c>
      <c r="BF192" s="26">
        <v>10.25</v>
      </c>
      <c r="BG192" s="26">
        <v>5.45</v>
      </c>
      <c r="BH192" s="26">
        <v>7.2</v>
      </c>
      <c r="BI192" s="26">
        <v>9.1</v>
      </c>
      <c r="BJ192" s="26">
        <v>6.4249999999999998</v>
      </c>
      <c r="BK192" s="26">
        <v>8.3000000000000007</v>
      </c>
      <c r="BL192" s="26">
        <v>9.9499999999999993</v>
      </c>
      <c r="BM192" s="26">
        <v>5.9249999999999998</v>
      </c>
      <c r="BN192" s="26">
        <v>7.85</v>
      </c>
      <c r="BO192" s="26">
        <v>9.625</v>
      </c>
      <c r="BP192" s="26">
        <v>2.7</v>
      </c>
      <c r="BQ192" s="26">
        <v>4.75</v>
      </c>
      <c r="BR192" s="26">
        <v>7</v>
      </c>
      <c r="BS192" s="26">
        <v>4.125</v>
      </c>
      <c r="BT192" s="26">
        <v>5.85</v>
      </c>
      <c r="BU192" s="26">
        <v>8.1</v>
      </c>
      <c r="BV192" s="26">
        <v>4.7</v>
      </c>
      <c r="BW192" s="26">
        <v>6.4</v>
      </c>
      <c r="BX192" s="26">
        <v>8.5749999999999993</v>
      </c>
      <c r="BY192" s="26">
        <v>5.5750000000000002</v>
      </c>
      <c r="BZ192" s="26">
        <v>7.15</v>
      </c>
      <c r="CA192" s="26">
        <v>9.4</v>
      </c>
      <c r="CB192" s="26">
        <v>6.35</v>
      </c>
      <c r="CC192" s="26">
        <v>7.9</v>
      </c>
      <c r="CD192" s="26">
        <v>10.25</v>
      </c>
      <c r="CE192" s="26">
        <v>5.9</v>
      </c>
      <c r="CF192" s="26">
        <v>7.7</v>
      </c>
      <c r="CG192" s="26">
        <v>9.6</v>
      </c>
      <c r="CH192" s="26">
        <v>6.4</v>
      </c>
      <c r="CI192" s="26">
        <v>8.1999999999999993</v>
      </c>
      <c r="CJ192" s="26">
        <v>10.55</v>
      </c>
    </row>
    <row r="193" spans="1:88" x14ac:dyDescent="0.3">
      <c r="A193" t="s">
        <v>287</v>
      </c>
      <c r="B193" s="26">
        <v>2</v>
      </c>
      <c r="C193" s="26">
        <v>3.1</v>
      </c>
      <c r="D193" s="26">
        <v>5.15</v>
      </c>
      <c r="E193" s="26">
        <v>3.2250000000000001</v>
      </c>
      <c r="F193" s="26">
        <v>4.1500000000000004</v>
      </c>
      <c r="G193" s="26">
        <v>6.375</v>
      </c>
      <c r="H193" s="26">
        <v>3.6</v>
      </c>
      <c r="I193" s="26">
        <v>4.6500000000000004</v>
      </c>
      <c r="J193" s="26">
        <v>6.9749999999999996</v>
      </c>
      <c r="K193" s="26">
        <v>4.0250000000000004</v>
      </c>
      <c r="L193" s="26">
        <v>5.85</v>
      </c>
      <c r="M193" s="26">
        <v>7.5</v>
      </c>
      <c r="N193" s="26">
        <v>4.375</v>
      </c>
      <c r="O193" s="26">
        <v>6</v>
      </c>
      <c r="P193" s="26">
        <v>7.7</v>
      </c>
      <c r="Q193" s="26">
        <v>4.0250000000000004</v>
      </c>
      <c r="R193" s="26">
        <v>5.3</v>
      </c>
      <c r="S193" s="26">
        <v>7.5</v>
      </c>
      <c r="T193" s="26">
        <v>4.125</v>
      </c>
      <c r="U193" s="26">
        <v>5.4</v>
      </c>
      <c r="V193" s="26">
        <v>7.6</v>
      </c>
      <c r="W193" s="26">
        <v>5</v>
      </c>
      <c r="X193" s="26">
        <v>6</v>
      </c>
      <c r="Y193" s="26">
        <v>8.4</v>
      </c>
      <c r="Z193" s="26">
        <v>5.75</v>
      </c>
      <c r="AA193" s="26">
        <v>6.85</v>
      </c>
      <c r="AB193" s="26">
        <v>9.1750000000000007</v>
      </c>
      <c r="AC193" s="26">
        <v>4.25</v>
      </c>
      <c r="AD193" s="26">
        <v>5.9</v>
      </c>
      <c r="AE193" s="26">
        <v>8.1750000000000007</v>
      </c>
      <c r="AF193" s="26">
        <v>4.3499999999999996</v>
      </c>
      <c r="AG193" s="26">
        <v>6</v>
      </c>
      <c r="AH193" s="26">
        <v>8.3000000000000007</v>
      </c>
      <c r="AI193" s="26">
        <v>4.5999999999999996</v>
      </c>
      <c r="AJ193" s="26">
        <v>6.3</v>
      </c>
      <c r="AK193" s="26">
        <v>8.5</v>
      </c>
      <c r="AL193" s="26">
        <v>4.7</v>
      </c>
      <c r="AM193" s="26">
        <v>6.4</v>
      </c>
      <c r="AN193" s="26">
        <v>8.6</v>
      </c>
      <c r="AO193" s="26">
        <v>5.15</v>
      </c>
      <c r="AP193" s="26">
        <v>6.9</v>
      </c>
      <c r="AQ193" s="26">
        <v>8.9499999999999993</v>
      </c>
      <c r="AR193" s="26">
        <v>5.6749999999999998</v>
      </c>
      <c r="AS193" s="26">
        <v>7.2</v>
      </c>
      <c r="AT193" s="26">
        <v>8.8000000000000007</v>
      </c>
      <c r="AU193" s="26">
        <v>6.2249999999999996</v>
      </c>
      <c r="AV193" s="26">
        <v>7.75</v>
      </c>
      <c r="AW193" s="26">
        <v>9.3000000000000007</v>
      </c>
      <c r="AX193" s="26">
        <v>5.5750000000000002</v>
      </c>
      <c r="AY193" s="26">
        <v>7.3</v>
      </c>
      <c r="AZ193" s="26">
        <v>9.2750000000000004</v>
      </c>
      <c r="BA193" s="26">
        <v>5.65</v>
      </c>
      <c r="BB193" s="26">
        <v>7.35</v>
      </c>
      <c r="BC193" s="26">
        <v>9.2750000000000004</v>
      </c>
      <c r="BD193" s="26">
        <v>7.4249999999999998</v>
      </c>
      <c r="BE193" s="26">
        <v>8.4499999999999993</v>
      </c>
      <c r="BF193" s="26">
        <v>10.475</v>
      </c>
      <c r="BG193" s="26">
        <v>6.0250000000000004</v>
      </c>
      <c r="BH193" s="26">
        <v>7.65</v>
      </c>
      <c r="BI193" s="26">
        <v>9.5749999999999993</v>
      </c>
      <c r="BJ193" s="26">
        <v>7.1</v>
      </c>
      <c r="BK193" s="26">
        <v>8.1999999999999993</v>
      </c>
      <c r="BL193" s="26">
        <v>10.275</v>
      </c>
      <c r="BM193" s="26">
        <v>6.5250000000000004</v>
      </c>
      <c r="BN193" s="26">
        <v>8</v>
      </c>
      <c r="BO193" s="26">
        <v>10</v>
      </c>
      <c r="BP193" s="26">
        <v>3.5750000000000002</v>
      </c>
      <c r="BQ193" s="26">
        <v>5.05</v>
      </c>
      <c r="BR193" s="26">
        <v>7.125</v>
      </c>
      <c r="BS193" s="26">
        <v>4.7249999999999996</v>
      </c>
      <c r="BT193" s="26">
        <v>6.35</v>
      </c>
      <c r="BU193" s="26">
        <v>8.4</v>
      </c>
      <c r="BV193" s="26">
        <v>5.4</v>
      </c>
      <c r="BW193" s="26">
        <v>6.8</v>
      </c>
      <c r="BX193" s="26">
        <v>8.9</v>
      </c>
      <c r="BY193" s="26">
        <v>6.3</v>
      </c>
      <c r="BZ193" s="26">
        <v>7.75</v>
      </c>
      <c r="CA193" s="26">
        <v>9.5</v>
      </c>
      <c r="CB193" s="26">
        <v>7.3</v>
      </c>
      <c r="CC193" s="26">
        <v>8.6999999999999993</v>
      </c>
      <c r="CD193" s="26">
        <v>10.4</v>
      </c>
      <c r="CE193" s="26">
        <v>6.8</v>
      </c>
      <c r="CF193" s="26">
        <v>7.85</v>
      </c>
      <c r="CG193" s="26">
        <v>9.8000000000000007</v>
      </c>
      <c r="CH193" s="26">
        <v>7.125</v>
      </c>
      <c r="CI193" s="26">
        <v>8.4</v>
      </c>
      <c r="CJ193" s="26">
        <v>10.375</v>
      </c>
    </row>
    <row r="194" spans="1:88" x14ac:dyDescent="0.3">
      <c r="A194" t="s">
        <v>288</v>
      </c>
      <c r="B194" s="26">
        <v>1.4</v>
      </c>
      <c r="C194" s="26">
        <v>3.25</v>
      </c>
      <c r="D194" s="26">
        <v>5.4249999999999998</v>
      </c>
      <c r="E194" s="26">
        <v>2.4</v>
      </c>
      <c r="F194" s="26">
        <v>4.0999999999999996</v>
      </c>
      <c r="G194" s="26">
        <v>6.2750000000000004</v>
      </c>
      <c r="H194" s="26">
        <v>3.125</v>
      </c>
      <c r="I194" s="26">
        <v>4.55</v>
      </c>
      <c r="J194" s="26">
        <v>6.7</v>
      </c>
      <c r="K194" s="26">
        <v>4.125</v>
      </c>
      <c r="L194" s="26">
        <v>5.45</v>
      </c>
      <c r="M194" s="26">
        <v>7.7</v>
      </c>
      <c r="N194" s="26">
        <v>4.3</v>
      </c>
      <c r="O194" s="26">
        <v>5.75</v>
      </c>
      <c r="P194" s="26">
        <v>7.95</v>
      </c>
      <c r="Q194" s="26">
        <v>3.9249999999999998</v>
      </c>
      <c r="R194" s="26">
        <v>5.0999999999999996</v>
      </c>
      <c r="S194" s="26">
        <v>7.5</v>
      </c>
      <c r="T194" s="26">
        <v>3.95</v>
      </c>
      <c r="U194" s="26">
        <v>5.15</v>
      </c>
      <c r="V194" s="26">
        <v>7.5750000000000002</v>
      </c>
      <c r="W194" s="26">
        <v>4.5250000000000004</v>
      </c>
      <c r="X194" s="26">
        <v>5.95</v>
      </c>
      <c r="Y194" s="26">
        <v>8.375</v>
      </c>
      <c r="Z194" s="26">
        <v>5.55</v>
      </c>
      <c r="AA194" s="26">
        <v>6.7</v>
      </c>
      <c r="AB194" s="26">
        <v>8.9499999999999993</v>
      </c>
      <c r="AC194" s="26">
        <v>4</v>
      </c>
      <c r="AD194" s="26">
        <v>5.55</v>
      </c>
      <c r="AE194" s="26">
        <v>8.0749999999999993</v>
      </c>
      <c r="AF194" s="26">
        <v>4.0999999999999996</v>
      </c>
      <c r="AG194" s="26">
        <v>5.65</v>
      </c>
      <c r="AH194" s="26">
        <v>8.1750000000000007</v>
      </c>
      <c r="AI194" s="26">
        <v>4.4249999999999998</v>
      </c>
      <c r="AJ194" s="26">
        <v>6</v>
      </c>
      <c r="AK194" s="26">
        <v>8.4749999999999996</v>
      </c>
      <c r="AL194" s="26">
        <v>4.5250000000000004</v>
      </c>
      <c r="AM194" s="26">
        <v>6.1</v>
      </c>
      <c r="AN194" s="26">
        <v>8.5749999999999993</v>
      </c>
      <c r="AO194" s="26">
        <v>4.9249999999999998</v>
      </c>
      <c r="AP194" s="26">
        <v>6.55</v>
      </c>
      <c r="AQ194" s="26">
        <v>8.85</v>
      </c>
      <c r="AR194" s="26">
        <v>5.3250000000000002</v>
      </c>
      <c r="AS194" s="26">
        <v>7.2</v>
      </c>
      <c r="AT194" s="26">
        <v>9.2750000000000004</v>
      </c>
      <c r="AU194" s="26">
        <v>5.8</v>
      </c>
      <c r="AV194" s="26">
        <v>7.7</v>
      </c>
      <c r="AW194" s="26">
        <v>9.7249999999999996</v>
      </c>
      <c r="AX194" s="26">
        <v>5.25</v>
      </c>
      <c r="AY194" s="26">
        <v>6.95</v>
      </c>
      <c r="AZ194" s="26">
        <v>9.1999999999999993</v>
      </c>
      <c r="BA194" s="26">
        <v>5.3250000000000002</v>
      </c>
      <c r="BB194" s="26">
        <v>7.05</v>
      </c>
      <c r="BC194" s="26">
        <v>9.2750000000000004</v>
      </c>
      <c r="BD194" s="26">
        <v>7</v>
      </c>
      <c r="BE194" s="26">
        <v>8.75</v>
      </c>
      <c r="BF194" s="26">
        <v>10.9</v>
      </c>
      <c r="BG194" s="26">
        <v>5.6</v>
      </c>
      <c r="BH194" s="26">
        <v>7.3</v>
      </c>
      <c r="BI194" s="26">
        <v>9.5</v>
      </c>
      <c r="BJ194" s="26">
        <v>6.5750000000000002</v>
      </c>
      <c r="BK194" s="26">
        <v>8.4</v>
      </c>
      <c r="BL194" s="26">
        <v>10.199999999999999</v>
      </c>
      <c r="BM194" s="26">
        <v>6.15</v>
      </c>
      <c r="BN194" s="26">
        <v>7.9</v>
      </c>
      <c r="BO194" s="26">
        <v>9.9</v>
      </c>
      <c r="BP194" s="26">
        <v>3.3</v>
      </c>
      <c r="BQ194" s="26">
        <v>5.05</v>
      </c>
      <c r="BR194" s="26">
        <v>6.9</v>
      </c>
      <c r="BS194" s="26">
        <v>4.95</v>
      </c>
      <c r="BT194" s="26">
        <v>6.4</v>
      </c>
      <c r="BU194" s="26">
        <v>8.5</v>
      </c>
      <c r="BV194" s="26">
        <v>5.5250000000000004</v>
      </c>
      <c r="BW194" s="26">
        <v>6.85</v>
      </c>
      <c r="BX194" s="26">
        <v>9.0749999999999993</v>
      </c>
      <c r="BY194" s="26">
        <v>6.3250000000000002</v>
      </c>
      <c r="BZ194" s="26">
        <v>7.5</v>
      </c>
      <c r="CA194" s="26">
        <v>9.8000000000000007</v>
      </c>
      <c r="CB194" s="26">
        <v>7.4</v>
      </c>
      <c r="CC194" s="26">
        <v>8.4499999999999993</v>
      </c>
      <c r="CD194" s="26">
        <v>10.625</v>
      </c>
      <c r="CE194" s="26">
        <v>6.35</v>
      </c>
      <c r="CF194" s="26">
        <v>7.7</v>
      </c>
      <c r="CG194" s="26">
        <v>9.7249999999999996</v>
      </c>
      <c r="CH194" s="26">
        <v>6.875</v>
      </c>
      <c r="CI194" s="26">
        <v>8.1</v>
      </c>
      <c r="CJ194" s="26">
        <v>10.275</v>
      </c>
    </row>
    <row r="195" spans="1:88" x14ac:dyDescent="0.3">
      <c r="A195" t="s">
        <v>289</v>
      </c>
      <c r="B195" s="26">
        <v>1.35</v>
      </c>
      <c r="C195" s="26">
        <v>3.2</v>
      </c>
      <c r="D195" s="26">
        <v>4.875</v>
      </c>
      <c r="E195" s="26">
        <v>2.5249999999999999</v>
      </c>
      <c r="F195" s="26">
        <v>4.55</v>
      </c>
      <c r="G195" s="26">
        <v>5.8</v>
      </c>
      <c r="H195" s="26">
        <v>3.1</v>
      </c>
      <c r="I195" s="26">
        <v>5</v>
      </c>
      <c r="J195" s="26">
        <v>6.4249999999999998</v>
      </c>
      <c r="K195" s="26">
        <v>3.8</v>
      </c>
      <c r="L195" s="26">
        <v>5.55</v>
      </c>
      <c r="M195" s="26">
        <v>7.0750000000000002</v>
      </c>
      <c r="N195" s="26">
        <v>4.2</v>
      </c>
      <c r="O195" s="26">
        <v>5.75</v>
      </c>
      <c r="P195" s="26">
        <v>7.5</v>
      </c>
      <c r="Q195" s="26">
        <v>3.4</v>
      </c>
      <c r="R195" s="26">
        <v>5.4</v>
      </c>
      <c r="S195" s="26">
        <v>6.6749999999999998</v>
      </c>
      <c r="T195" s="26">
        <v>3.5</v>
      </c>
      <c r="U195" s="26">
        <v>5.5</v>
      </c>
      <c r="V195" s="26">
        <v>6.8</v>
      </c>
      <c r="W195" s="26">
        <v>4.3499999999999996</v>
      </c>
      <c r="X195" s="26">
        <v>6.1</v>
      </c>
      <c r="Y195" s="26">
        <v>7.9749999999999996</v>
      </c>
      <c r="Z195" s="26">
        <v>5.125</v>
      </c>
      <c r="AA195" s="26">
        <v>6.85</v>
      </c>
      <c r="AB195" s="26">
        <v>8.9749999999999996</v>
      </c>
      <c r="AC195" s="26">
        <v>3.2</v>
      </c>
      <c r="AD195" s="26">
        <v>5.9</v>
      </c>
      <c r="AE195" s="26">
        <v>7.95</v>
      </c>
      <c r="AF195" s="26">
        <v>3.3250000000000002</v>
      </c>
      <c r="AG195" s="26">
        <v>6.05</v>
      </c>
      <c r="AH195" s="26">
        <v>8.125</v>
      </c>
      <c r="AI195" s="26">
        <v>3.7</v>
      </c>
      <c r="AJ195" s="26">
        <v>6.45</v>
      </c>
      <c r="AK195" s="26">
        <v>8.5250000000000004</v>
      </c>
      <c r="AL195" s="26">
        <v>3.8250000000000002</v>
      </c>
      <c r="AM195" s="26">
        <v>6.55</v>
      </c>
      <c r="AN195" s="26">
        <v>8.5500000000000007</v>
      </c>
      <c r="AO195" s="26">
        <v>4.0999999999999996</v>
      </c>
      <c r="AP195" s="26">
        <v>7</v>
      </c>
      <c r="AQ195" s="26">
        <v>8.875</v>
      </c>
      <c r="AR195" s="26">
        <v>5.3</v>
      </c>
      <c r="AS195" s="26">
        <v>6.95</v>
      </c>
      <c r="AT195" s="26">
        <v>9.1</v>
      </c>
      <c r="AU195" s="26">
        <v>5.7249999999999996</v>
      </c>
      <c r="AV195" s="26">
        <v>7.3</v>
      </c>
      <c r="AW195" s="26">
        <v>9.6750000000000007</v>
      </c>
      <c r="AX195" s="26">
        <v>4.625</v>
      </c>
      <c r="AY195" s="26">
        <v>7.25</v>
      </c>
      <c r="AZ195" s="26">
        <v>9.3000000000000007</v>
      </c>
      <c r="BA195" s="26">
        <v>4.7249999999999996</v>
      </c>
      <c r="BB195" s="26">
        <v>7.35</v>
      </c>
      <c r="BC195" s="26">
        <v>9.4</v>
      </c>
      <c r="BD195" s="26">
        <v>6.625</v>
      </c>
      <c r="BE195" s="26">
        <v>8.35</v>
      </c>
      <c r="BF195" s="26">
        <v>10.824999999999999</v>
      </c>
      <c r="BG195" s="26">
        <v>5.05</v>
      </c>
      <c r="BH195" s="26">
        <v>7.5</v>
      </c>
      <c r="BI195" s="26">
        <v>9.8000000000000007</v>
      </c>
      <c r="BJ195" s="26">
        <v>5.7249999999999996</v>
      </c>
      <c r="BK195" s="26">
        <v>8.3000000000000007</v>
      </c>
      <c r="BL195" s="26">
        <v>10.775</v>
      </c>
      <c r="BM195" s="26">
        <v>5.5250000000000004</v>
      </c>
      <c r="BN195" s="26">
        <v>8</v>
      </c>
      <c r="BO195" s="26">
        <v>10.4</v>
      </c>
      <c r="BP195" s="26">
        <v>3.2250000000000001</v>
      </c>
      <c r="BQ195" s="26">
        <v>5.5</v>
      </c>
      <c r="BR195" s="26">
        <v>6.8</v>
      </c>
      <c r="BS195" s="26">
        <v>4.6500000000000004</v>
      </c>
      <c r="BT195" s="26">
        <v>6.7</v>
      </c>
      <c r="BU195" s="26">
        <v>8.4499999999999993</v>
      </c>
      <c r="BV195" s="26">
        <v>5.1749999999999998</v>
      </c>
      <c r="BW195" s="26">
        <v>7.25</v>
      </c>
      <c r="BX195" s="26">
        <v>8.875</v>
      </c>
      <c r="BY195" s="26">
        <v>5.95</v>
      </c>
      <c r="BZ195" s="26">
        <v>8.25</v>
      </c>
      <c r="CA195" s="26">
        <v>9.6750000000000007</v>
      </c>
      <c r="CB195" s="26">
        <v>6.7249999999999996</v>
      </c>
      <c r="CC195" s="26">
        <v>8.8000000000000007</v>
      </c>
      <c r="CD195" s="26">
        <v>10.8</v>
      </c>
      <c r="CE195" s="26">
        <v>5.625</v>
      </c>
      <c r="CF195" s="26">
        <v>7.95</v>
      </c>
      <c r="CG195" s="26">
        <v>10.199999999999999</v>
      </c>
      <c r="CH195" s="26">
        <v>6.4</v>
      </c>
      <c r="CI195" s="26">
        <v>8.35</v>
      </c>
      <c r="CJ195" s="26">
        <v>10.85</v>
      </c>
    </row>
    <row r="196" spans="1:88" x14ac:dyDescent="0.3">
      <c r="A196" t="s">
        <v>290</v>
      </c>
      <c r="B196" s="26">
        <v>1.7</v>
      </c>
      <c r="C196" s="26">
        <v>3.3</v>
      </c>
      <c r="D196" s="26">
        <v>5.3250000000000002</v>
      </c>
      <c r="E196" s="26">
        <v>2.6</v>
      </c>
      <c r="F196" s="26">
        <v>4.25</v>
      </c>
      <c r="G196" s="26">
        <v>6.4249999999999998</v>
      </c>
      <c r="H196" s="26">
        <v>3.0750000000000002</v>
      </c>
      <c r="I196" s="26">
        <v>4.8499999999999996</v>
      </c>
      <c r="J196" s="26">
        <v>7</v>
      </c>
      <c r="K196" s="26">
        <v>3.8250000000000002</v>
      </c>
      <c r="L196" s="26">
        <v>5.7</v>
      </c>
      <c r="M196" s="26">
        <v>7.8</v>
      </c>
      <c r="N196" s="26">
        <v>4.125</v>
      </c>
      <c r="O196" s="26">
        <v>6</v>
      </c>
      <c r="P196" s="26">
        <v>8.0500000000000007</v>
      </c>
      <c r="Q196" s="26">
        <v>3.5</v>
      </c>
      <c r="R196" s="26">
        <v>5.45</v>
      </c>
      <c r="S196" s="26">
        <v>7.4</v>
      </c>
      <c r="T196" s="26">
        <v>3.6</v>
      </c>
      <c r="U196" s="26">
        <v>5.55</v>
      </c>
      <c r="V196" s="26">
        <v>7.5</v>
      </c>
      <c r="W196" s="26">
        <v>4.5250000000000004</v>
      </c>
      <c r="X196" s="26">
        <v>6.3</v>
      </c>
      <c r="Y196" s="26">
        <v>8.4749999999999996</v>
      </c>
      <c r="Z196" s="26">
        <v>5.3250000000000002</v>
      </c>
      <c r="AA196" s="26">
        <v>7</v>
      </c>
      <c r="AB196" s="26">
        <v>9.3000000000000007</v>
      </c>
      <c r="AC196" s="26">
        <v>3.4249999999999998</v>
      </c>
      <c r="AD196" s="26">
        <v>5.6</v>
      </c>
      <c r="AE196" s="26">
        <v>8.0749999999999993</v>
      </c>
      <c r="AF196" s="26">
        <v>3.5750000000000002</v>
      </c>
      <c r="AG196" s="26">
        <v>5.75</v>
      </c>
      <c r="AH196" s="26">
        <v>8.1750000000000007</v>
      </c>
      <c r="AI196" s="26">
        <v>3.95</v>
      </c>
      <c r="AJ196" s="26">
        <v>6.05</v>
      </c>
      <c r="AK196" s="26">
        <v>8.5749999999999993</v>
      </c>
      <c r="AL196" s="26">
        <v>4.0250000000000004</v>
      </c>
      <c r="AM196" s="26">
        <v>6.1</v>
      </c>
      <c r="AN196" s="26">
        <v>8.6</v>
      </c>
      <c r="AO196" s="26">
        <v>4.3250000000000002</v>
      </c>
      <c r="AP196" s="26">
        <v>6.7</v>
      </c>
      <c r="AQ196" s="26">
        <v>9.0500000000000007</v>
      </c>
      <c r="AR196" s="26">
        <v>5.125</v>
      </c>
      <c r="AS196" s="26">
        <v>7.2</v>
      </c>
      <c r="AT196" s="26">
        <v>9</v>
      </c>
      <c r="AU196" s="26">
        <v>5.8</v>
      </c>
      <c r="AV196" s="26">
        <v>7.7</v>
      </c>
      <c r="AW196" s="26">
        <v>9.7750000000000004</v>
      </c>
      <c r="AX196" s="26">
        <v>4.8250000000000002</v>
      </c>
      <c r="AY196" s="26">
        <v>7.15</v>
      </c>
      <c r="AZ196" s="26">
        <v>9.4250000000000007</v>
      </c>
      <c r="BA196" s="26">
        <v>4.9000000000000004</v>
      </c>
      <c r="BB196" s="26">
        <v>7.2</v>
      </c>
      <c r="BC196" s="26">
        <v>9.5</v>
      </c>
      <c r="BD196" s="26">
        <v>7.2</v>
      </c>
      <c r="BE196" s="26">
        <v>8.75</v>
      </c>
      <c r="BF196" s="26">
        <v>10.675000000000001</v>
      </c>
      <c r="BG196" s="26">
        <v>5.3250000000000002</v>
      </c>
      <c r="BH196" s="26">
        <v>7.45</v>
      </c>
      <c r="BI196" s="26">
        <v>9.75</v>
      </c>
      <c r="BJ196" s="26">
        <v>6.2249999999999996</v>
      </c>
      <c r="BK196" s="26">
        <v>8.3000000000000007</v>
      </c>
      <c r="BL196" s="26">
        <v>10.475</v>
      </c>
      <c r="BM196" s="26">
        <v>5.8250000000000002</v>
      </c>
      <c r="BN196" s="26">
        <v>7.95</v>
      </c>
      <c r="BO196" s="26">
        <v>10.15</v>
      </c>
      <c r="BP196" s="26">
        <v>3.4750000000000001</v>
      </c>
      <c r="BQ196" s="26">
        <v>5.25</v>
      </c>
      <c r="BR196" s="26">
        <v>7.2</v>
      </c>
      <c r="BS196" s="26">
        <v>4.95</v>
      </c>
      <c r="BT196" s="26">
        <v>6.6</v>
      </c>
      <c r="BU196" s="26">
        <v>8.5500000000000007</v>
      </c>
      <c r="BV196" s="26">
        <v>5.5250000000000004</v>
      </c>
      <c r="BW196" s="26">
        <v>7.15</v>
      </c>
      <c r="BX196" s="26">
        <v>9.0500000000000007</v>
      </c>
      <c r="BY196" s="26">
        <v>6.2249999999999996</v>
      </c>
      <c r="BZ196" s="26">
        <v>7.85</v>
      </c>
      <c r="CA196" s="26">
        <v>9.75</v>
      </c>
      <c r="CB196" s="26">
        <v>7.2</v>
      </c>
      <c r="CC196" s="26">
        <v>8.5</v>
      </c>
      <c r="CD196" s="26">
        <v>10.475</v>
      </c>
      <c r="CE196" s="26">
        <v>5.9249999999999998</v>
      </c>
      <c r="CF196" s="26">
        <v>7.85</v>
      </c>
      <c r="CG196" s="26">
        <v>10.199999999999999</v>
      </c>
      <c r="CH196" s="26">
        <v>6.95</v>
      </c>
      <c r="CI196" s="26">
        <v>8.35</v>
      </c>
      <c r="CJ196" s="26">
        <v>10.5</v>
      </c>
    </row>
    <row r="197" spans="1:88" x14ac:dyDescent="0.3">
      <c r="A197" t="s">
        <v>105</v>
      </c>
      <c r="B197" s="26">
        <v>1.7250000000000001</v>
      </c>
      <c r="C197" s="26">
        <v>3.5</v>
      </c>
      <c r="D197" s="26">
        <v>5.6749999999999998</v>
      </c>
      <c r="E197" s="26">
        <v>2.9249999999999998</v>
      </c>
      <c r="F197" s="26">
        <v>4.5999999999999996</v>
      </c>
      <c r="G197" s="26">
        <v>6.4</v>
      </c>
      <c r="H197" s="26">
        <v>3.4249999999999998</v>
      </c>
      <c r="I197" s="26">
        <v>5.2</v>
      </c>
      <c r="J197" s="26">
        <v>6.9749999999999996</v>
      </c>
      <c r="K197" s="26">
        <v>4.0250000000000004</v>
      </c>
      <c r="L197" s="26">
        <v>6.4</v>
      </c>
      <c r="M197" s="26">
        <v>7.6749999999999998</v>
      </c>
      <c r="N197" s="26">
        <v>4.4000000000000004</v>
      </c>
      <c r="O197" s="26">
        <v>6.65</v>
      </c>
      <c r="P197" s="26">
        <v>7.9</v>
      </c>
      <c r="Q197" s="26">
        <v>3.9750000000000001</v>
      </c>
      <c r="R197" s="26">
        <v>5.75</v>
      </c>
      <c r="S197" s="26">
        <v>7.375</v>
      </c>
      <c r="T197" s="26">
        <v>4</v>
      </c>
      <c r="U197" s="26">
        <v>5.85</v>
      </c>
      <c r="V197" s="26">
        <v>7.4749999999999996</v>
      </c>
      <c r="W197" s="26">
        <v>5.05</v>
      </c>
      <c r="X197" s="26">
        <v>6.7</v>
      </c>
      <c r="Y197" s="26">
        <v>8.1999999999999993</v>
      </c>
      <c r="Z197" s="26">
        <v>6.1</v>
      </c>
      <c r="AA197" s="26">
        <v>7.35</v>
      </c>
      <c r="AB197" s="26">
        <v>8.9</v>
      </c>
      <c r="AC197" s="26">
        <v>4.3</v>
      </c>
      <c r="AD197" s="26">
        <v>6.3</v>
      </c>
      <c r="AE197" s="26">
        <v>8.0749999999999993</v>
      </c>
      <c r="AF197" s="26">
        <v>4.3250000000000002</v>
      </c>
      <c r="AG197" s="26">
        <v>6.4</v>
      </c>
      <c r="AH197" s="26">
        <v>8.1</v>
      </c>
      <c r="AI197" s="26">
        <v>4.625</v>
      </c>
      <c r="AJ197" s="26">
        <v>6.5</v>
      </c>
      <c r="AK197" s="26">
        <v>8.4</v>
      </c>
      <c r="AL197" s="26">
        <v>4.7249999999999996</v>
      </c>
      <c r="AM197" s="26">
        <v>6.6</v>
      </c>
      <c r="AN197" s="26">
        <v>8.5</v>
      </c>
      <c r="AO197" s="26">
        <v>5.2</v>
      </c>
      <c r="AP197" s="26">
        <v>7.05</v>
      </c>
      <c r="AQ197" s="26">
        <v>9.1</v>
      </c>
      <c r="AR197" s="26">
        <v>5.4249999999999998</v>
      </c>
      <c r="AS197" s="26">
        <v>7.5</v>
      </c>
      <c r="AT197" s="26">
        <v>9.0500000000000007</v>
      </c>
      <c r="AU197" s="26">
        <v>5.8250000000000002</v>
      </c>
      <c r="AV197" s="26">
        <v>7.8</v>
      </c>
      <c r="AW197" s="26">
        <v>9.5</v>
      </c>
      <c r="AX197" s="26">
        <v>5.5250000000000004</v>
      </c>
      <c r="AY197" s="26">
        <v>7.5</v>
      </c>
      <c r="AZ197" s="26">
        <v>9.4749999999999996</v>
      </c>
      <c r="BA197" s="26">
        <v>5.6</v>
      </c>
      <c r="BB197" s="26">
        <v>7.5</v>
      </c>
      <c r="BC197" s="26">
        <v>9.5749999999999993</v>
      </c>
      <c r="BD197" s="26">
        <v>6.9249999999999998</v>
      </c>
      <c r="BE197" s="26">
        <v>8.9499999999999993</v>
      </c>
      <c r="BF197" s="26">
        <v>10.875</v>
      </c>
      <c r="BG197" s="26">
        <v>5.9</v>
      </c>
      <c r="BH197" s="26">
        <v>7.75</v>
      </c>
      <c r="BI197" s="26">
        <v>9.6999999999999993</v>
      </c>
      <c r="BJ197" s="26">
        <v>6.8</v>
      </c>
      <c r="BK197" s="26">
        <v>8.6</v>
      </c>
      <c r="BL197" s="26">
        <v>10.574999999999999</v>
      </c>
      <c r="BM197" s="26">
        <v>6.4249999999999998</v>
      </c>
      <c r="BN197" s="26">
        <v>8.3000000000000007</v>
      </c>
      <c r="BO197" s="26">
        <v>10.35</v>
      </c>
      <c r="BP197" s="26">
        <v>4</v>
      </c>
      <c r="BQ197" s="26">
        <v>5.75</v>
      </c>
      <c r="BR197" s="26">
        <v>7.2</v>
      </c>
      <c r="BS197" s="26">
        <v>5.5250000000000004</v>
      </c>
      <c r="BT197" s="26">
        <v>7.1</v>
      </c>
      <c r="BU197" s="26">
        <v>8.2750000000000004</v>
      </c>
      <c r="BV197" s="26">
        <v>5.9</v>
      </c>
      <c r="BW197" s="26">
        <v>7.6</v>
      </c>
      <c r="BX197" s="26">
        <v>8.6999999999999993</v>
      </c>
      <c r="BY197" s="26">
        <v>6.7249999999999996</v>
      </c>
      <c r="BZ197" s="26">
        <v>8.35</v>
      </c>
      <c r="CA197" s="26">
        <v>9.375</v>
      </c>
      <c r="CB197" s="26">
        <v>7.5</v>
      </c>
      <c r="CC197" s="26">
        <v>9</v>
      </c>
      <c r="CD197" s="26">
        <v>10.025</v>
      </c>
      <c r="CE197" s="26">
        <v>6.6749999999999998</v>
      </c>
      <c r="CF197" s="26">
        <v>8.1999999999999993</v>
      </c>
      <c r="CG197" s="26">
        <v>10.074999999999999</v>
      </c>
      <c r="CH197" s="26">
        <v>7.3</v>
      </c>
      <c r="CI197" s="26">
        <v>8.75</v>
      </c>
      <c r="CJ197" s="26">
        <v>10.199999999999999</v>
      </c>
    </row>
    <row r="198" spans="1:88" x14ac:dyDescent="0.3">
      <c r="A198" t="s">
        <v>291</v>
      </c>
      <c r="B198" s="26">
        <v>2.2250000000000001</v>
      </c>
      <c r="C198" s="26">
        <v>3.95</v>
      </c>
      <c r="D198" s="26">
        <v>5.9249999999999998</v>
      </c>
      <c r="E198" s="26">
        <v>3.625</v>
      </c>
      <c r="F198" s="26">
        <v>5.05</v>
      </c>
      <c r="G198" s="26">
        <v>7.0750000000000002</v>
      </c>
      <c r="H198" s="26">
        <v>4.0999999999999996</v>
      </c>
      <c r="I198" s="26">
        <v>5.55</v>
      </c>
      <c r="J198" s="26">
        <v>7.5750000000000002</v>
      </c>
      <c r="K198" s="26">
        <v>5.0999999999999996</v>
      </c>
      <c r="L198" s="26">
        <v>6.1</v>
      </c>
      <c r="M198" s="26">
        <v>7.5750000000000002</v>
      </c>
      <c r="N198" s="26">
        <v>5.4249999999999998</v>
      </c>
      <c r="O198" s="26">
        <v>6.35</v>
      </c>
      <c r="P198" s="26">
        <v>7.9749999999999996</v>
      </c>
      <c r="Q198" s="26">
        <v>4.9000000000000004</v>
      </c>
      <c r="R198" s="26">
        <v>6.25</v>
      </c>
      <c r="S198" s="26">
        <v>7.7</v>
      </c>
      <c r="T198" s="26">
        <v>4.9249999999999998</v>
      </c>
      <c r="U198" s="26">
        <v>6.25</v>
      </c>
      <c r="V198" s="26">
        <v>7.7750000000000004</v>
      </c>
      <c r="W198" s="26">
        <v>5.7249999999999996</v>
      </c>
      <c r="X198" s="26">
        <v>6.9</v>
      </c>
      <c r="Y198" s="26">
        <v>8.4</v>
      </c>
      <c r="Z198" s="26">
        <v>6.625</v>
      </c>
      <c r="AA198" s="26">
        <v>7.7</v>
      </c>
      <c r="AB198" s="26">
        <v>9.1999999999999993</v>
      </c>
      <c r="AC198" s="26">
        <v>5.2</v>
      </c>
      <c r="AD198" s="26">
        <v>6.35</v>
      </c>
      <c r="AE198" s="26">
        <v>7.5750000000000002</v>
      </c>
      <c r="AF198" s="26">
        <v>5.2249999999999996</v>
      </c>
      <c r="AG198" s="26">
        <v>6.4</v>
      </c>
      <c r="AH198" s="26">
        <v>7.7750000000000004</v>
      </c>
      <c r="AI198" s="26">
        <v>5.55</v>
      </c>
      <c r="AJ198" s="26">
        <v>6.65</v>
      </c>
      <c r="AK198" s="26">
        <v>8.375</v>
      </c>
      <c r="AL198" s="26">
        <v>5.65</v>
      </c>
      <c r="AM198" s="26">
        <v>6.7</v>
      </c>
      <c r="AN198" s="26">
        <v>8.4749999999999996</v>
      </c>
      <c r="AO198" s="26">
        <v>6.15</v>
      </c>
      <c r="AP198" s="26">
        <v>7.05</v>
      </c>
      <c r="AQ198" s="26">
        <v>8.9749999999999996</v>
      </c>
      <c r="AR198" s="26">
        <v>6.4</v>
      </c>
      <c r="AS198" s="26">
        <v>7.65</v>
      </c>
      <c r="AT198" s="26">
        <v>9.375</v>
      </c>
      <c r="AU198" s="26">
        <v>6.9249999999999998</v>
      </c>
      <c r="AV198" s="26">
        <v>8.15</v>
      </c>
      <c r="AW198" s="26">
        <v>9.875</v>
      </c>
      <c r="AX198" s="26">
        <v>6.4249999999999998</v>
      </c>
      <c r="AY198" s="26">
        <v>7.4</v>
      </c>
      <c r="AZ198" s="26">
        <v>9.4</v>
      </c>
      <c r="BA198" s="26">
        <v>6.4249999999999998</v>
      </c>
      <c r="BB198" s="26">
        <v>7.5</v>
      </c>
      <c r="BC198" s="26">
        <v>9.4</v>
      </c>
      <c r="BD198" s="26">
        <v>7.9249999999999998</v>
      </c>
      <c r="BE198" s="26">
        <v>9.1</v>
      </c>
      <c r="BF198" s="26">
        <v>10.775</v>
      </c>
      <c r="BG198" s="26">
        <v>6.75</v>
      </c>
      <c r="BH198" s="26">
        <v>7.8</v>
      </c>
      <c r="BI198" s="26">
        <v>9.8000000000000007</v>
      </c>
      <c r="BJ198" s="26">
        <v>7.5250000000000004</v>
      </c>
      <c r="BK198" s="26">
        <v>8.9</v>
      </c>
      <c r="BL198" s="26">
        <v>10.574999999999999</v>
      </c>
      <c r="BM198" s="26">
        <v>7.2</v>
      </c>
      <c r="BN198" s="26">
        <v>8.4</v>
      </c>
      <c r="BO198" s="26">
        <v>10.275</v>
      </c>
      <c r="BP198" s="26">
        <v>4.5999999999999996</v>
      </c>
      <c r="BQ198" s="26">
        <v>6.2</v>
      </c>
      <c r="BR198" s="26">
        <v>7.6749999999999998</v>
      </c>
      <c r="BS198" s="26">
        <v>6.125</v>
      </c>
      <c r="BT198" s="26">
        <v>7.4</v>
      </c>
      <c r="BU198" s="26">
        <v>8.85</v>
      </c>
      <c r="BV198" s="26">
        <v>6.55</v>
      </c>
      <c r="BW198" s="26">
        <v>7.95</v>
      </c>
      <c r="BX198" s="26">
        <v>9.1750000000000007</v>
      </c>
      <c r="BY198" s="26">
        <v>7.25</v>
      </c>
      <c r="BZ198" s="26">
        <v>8.8000000000000007</v>
      </c>
      <c r="CA198" s="26">
        <v>10</v>
      </c>
      <c r="CB198" s="26">
        <v>8.3000000000000007</v>
      </c>
      <c r="CC198" s="26">
        <v>9.4499999999999993</v>
      </c>
      <c r="CD198" s="26">
        <v>10.9</v>
      </c>
      <c r="CE198" s="26">
        <v>7.4249999999999998</v>
      </c>
      <c r="CF198" s="26">
        <v>8.4499999999999993</v>
      </c>
      <c r="CG198" s="26">
        <v>10.199999999999999</v>
      </c>
      <c r="CH198" s="26">
        <v>7.9249999999999998</v>
      </c>
      <c r="CI198" s="26">
        <v>9.1999999999999993</v>
      </c>
      <c r="CJ198" s="26">
        <v>10.7</v>
      </c>
    </row>
    <row r="199" spans="1:88" x14ac:dyDescent="0.3">
      <c r="A199" t="s">
        <v>292</v>
      </c>
      <c r="B199" s="26">
        <v>1.9</v>
      </c>
      <c r="C199" s="26">
        <v>3.45</v>
      </c>
      <c r="D199" s="26">
        <v>5.95</v>
      </c>
      <c r="E199" s="26">
        <v>3.125</v>
      </c>
      <c r="F199" s="26">
        <v>4.95</v>
      </c>
      <c r="G199" s="26">
        <v>7.2</v>
      </c>
      <c r="H199" s="26">
        <v>3.8</v>
      </c>
      <c r="I199" s="26">
        <v>5.55</v>
      </c>
      <c r="J199" s="26">
        <v>7.7</v>
      </c>
      <c r="K199" s="26">
        <v>4.6749999999999998</v>
      </c>
      <c r="L199" s="26">
        <v>6.3</v>
      </c>
      <c r="M199" s="26">
        <v>8.1</v>
      </c>
      <c r="N199" s="26">
        <v>4.9749999999999996</v>
      </c>
      <c r="O199" s="26">
        <v>6.55</v>
      </c>
      <c r="P199" s="26">
        <v>8.5250000000000004</v>
      </c>
      <c r="Q199" s="26">
        <v>4.5250000000000004</v>
      </c>
      <c r="R199" s="26">
        <v>5.95</v>
      </c>
      <c r="S199" s="26">
        <v>8.125</v>
      </c>
      <c r="T199" s="26">
        <v>4.7</v>
      </c>
      <c r="U199" s="26">
        <v>6.05</v>
      </c>
      <c r="V199" s="26">
        <v>8.2249999999999996</v>
      </c>
      <c r="W199" s="26">
        <v>5.5</v>
      </c>
      <c r="X199" s="26">
        <v>7.05</v>
      </c>
      <c r="Y199" s="26">
        <v>8.85</v>
      </c>
      <c r="Z199" s="26">
        <v>6.3</v>
      </c>
      <c r="AA199" s="26">
        <v>8.1</v>
      </c>
      <c r="AB199" s="26">
        <v>9.375</v>
      </c>
      <c r="AC199" s="26">
        <v>5.2</v>
      </c>
      <c r="AD199" s="26">
        <v>6.6</v>
      </c>
      <c r="AE199" s="26">
        <v>8.2249999999999996</v>
      </c>
      <c r="AF199" s="26">
        <v>5.3</v>
      </c>
      <c r="AG199" s="26">
        <v>6.8</v>
      </c>
      <c r="AH199" s="26">
        <v>8.3249999999999993</v>
      </c>
      <c r="AI199" s="26">
        <v>5.6</v>
      </c>
      <c r="AJ199" s="26">
        <v>7.2</v>
      </c>
      <c r="AK199" s="26">
        <v>8.5749999999999993</v>
      </c>
      <c r="AL199" s="26">
        <v>5.7</v>
      </c>
      <c r="AM199" s="26">
        <v>7.2</v>
      </c>
      <c r="AN199" s="26">
        <v>8.6750000000000007</v>
      </c>
      <c r="AO199" s="26">
        <v>6.125</v>
      </c>
      <c r="AP199" s="26">
        <v>7.5</v>
      </c>
      <c r="AQ199" s="26">
        <v>9.0749999999999993</v>
      </c>
      <c r="AR199" s="26">
        <v>6.2</v>
      </c>
      <c r="AS199" s="26">
        <v>8.1</v>
      </c>
      <c r="AT199" s="26">
        <v>9.2249999999999996</v>
      </c>
      <c r="AU199" s="26">
        <v>6.625</v>
      </c>
      <c r="AV199" s="26">
        <v>8.4499999999999993</v>
      </c>
      <c r="AW199" s="26">
        <v>9.625</v>
      </c>
      <c r="AX199" s="26">
        <v>6.4249999999999998</v>
      </c>
      <c r="AY199" s="26">
        <v>7.9</v>
      </c>
      <c r="AZ199" s="26">
        <v>9.3249999999999993</v>
      </c>
      <c r="BA199" s="26">
        <v>6.5250000000000004</v>
      </c>
      <c r="BB199" s="26">
        <v>7.9</v>
      </c>
      <c r="BC199" s="26">
        <v>9.4</v>
      </c>
      <c r="BD199" s="26">
        <v>7.9</v>
      </c>
      <c r="BE199" s="26">
        <v>9.35</v>
      </c>
      <c r="BF199" s="26">
        <v>10.9</v>
      </c>
      <c r="BG199" s="26">
        <v>6.85</v>
      </c>
      <c r="BH199" s="26">
        <v>8.25</v>
      </c>
      <c r="BI199" s="26">
        <v>9.65</v>
      </c>
      <c r="BJ199" s="26">
        <v>7.85</v>
      </c>
      <c r="BK199" s="26">
        <v>9.1999999999999993</v>
      </c>
      <c r="BL199" s="26">
        <v>10.5</v>
      </c>
      <c r="BM199" s="26">
        <v>7.3250000000000002</v>
      </c>
      <c r="BN199" s="26">
        <v>8.75</v>
      </c>
      <c r="BO199" s="26">
        <v>10.074999999999999</v>
      </c>
      <c r="BP199" s="26">
        <v>4.4000000000000004</v>
      </c>
      <c r="BQ199" s="26">
        <v>6.3</v>
      </c>
      <c r="BR199" s="26">
        <v>8.375</v>
      </c>
      <c r="BS199" s="26">
        <v>5.5250000000000004</v>
      </c>
      <c r="BT199" s="26">
        <v>7.55</v>
      </c>
      <c r="BU199" s="26">
        <v>9.1999999999999993</v>
      </c>
      <c r="BV199" s="26">
        <v>6.0750000000000002</v>
      </c>
      <c r="BW199" s="26">
        <v>8.1999999999999993</v>
      </c>
      <c r="BX199" s="26">
        <v>9.5749999999999993</v>
      </c>
      <c r="BY199" s="26">
        <v>7.125</v>
      </c>
      <c r="BZ199" s="26">
        <v>8.9</v>
      </c>
      <c r="CA199" s="26">
        <v>10.199999999999999</v>
      </c>
      <c r="CB199" s="26">
        <v>8.0250000000000004</v>
      </c>
      <c r="CC199" s="26">
        <v>9.6999999999999993</v>
      </c>
      <c r="CD199" s="26">
        <v>10.9</v>
      </c>
      <c r="CE199" s="26">
        <v>7.15</v>
      </c>
      <c r="CF199" s="26">
        <v>8.85</v>
      </c>
      <c r="CG199" s="26">
        <v>10.1</v>
      </c>
      <c r="CH199" s="26">
        <v>7.95</v>
      </c>
      <c r="CI199" s="26">
        <v>9.35</v>
      </c>
      <c r="CJ199" s="26">
        <v>10.7</v>
      </c>
    </row>
    <row r="200" spans="1:88" x14ac:dyDescent="0.3">
      <c r="A200" t="s">
        <v>293</v>
      </c>
      <c r="B200" s="26">
        <v>2.625</v>
      </c>
      <c r="C200" s="26">
        <v>4.2</v>
      </c>
      <c r="D200" s="26">
        <v>6.05</v>
      </c>
      <c r="E200" s="26">
        <v>3.7</v>
      </c>
      <c r="F200" s="26">
        <v>5.2</v>
      </c>
      <c r="G200" s="26">
        <v>6.85</v>
      </c>
      <c r="H200" s="26">
        <v>4.3</v>
      </c>
      <c r="I200" s="26">
        <v>5.75</v>
      </c>
      <c r="J200" s="26">
        <v>7.2</v>
      </c>
      <c r="K200" s="26">
        <v>4.8250000000000002</v>
      </c>
      <c r="L200" s="26">
        <v>6.5</v>
      </c>
      <c r="M200" s="26">
        <v>7.9749999999999996</v>
      </c>
      <c r="N200" s="26">
        <v>5</v>
      </c>
      <c r="O200" s="26">
        <v>7</v>
      </c>
      <c r="P200" s="26">
        <v>8.1750000000000007</v>
      </c>
      <c r="Q200" s="26">
        <v>4.9000000000000004</v>
      </c>
      <c r="R200" s="26">
        <v>6.25</v>
      </c>
      <c r="S200" s="26">
        <v>7.7</v>
      </c>
      <c r="T200" s="26">
        <v>5</v>
      </c>
      <c r="U200" s="26">
        <v>6.4</v>
      </c>
      <c r="V200" s="26">
        <v>7.8</v>
      </c>
      <c r="W200" s="26">
        <v>5.6</v>
      </c>
      <c r="X200" s="26">
        <v>7.15</v>
      </c>
      <c r="Y200" s="26">
        <v>8.5</v>
      </c>
      <c r="Z200" s="26">
        <v>6.3</v>
      </c>
      <c r="AA200" s="26">
        <v>7.8</v>
      </c>
      <c r="AB200" s="26">
        <v>9.1750000000000007</v>
      </c>
      <c r="AC200" s="26">
        <v>4.6749999999999998</v>
      </c>
      <c r="AD200" s="26">
        <v>6.65</v>
      </c>
      <c r="AE200" s="26">
        <v>8.1</v>
      </c>
      <c r="AF200" s="26">
        <v>4.75</v>
      </c>
      <c r="AG200" s="26">
        <v>6.85</v>
      </c>
      <c r="AH200" s="26">
        <v>8.2249999999999996</v>
      </c>
      <c r="AI200" s="26">
        <v>5</v>
      </c>
      <c r="AJ200" s="26">
        <v>7.15</v>
      </c>
      <c r="AK200" s="26">
        <v>8.5</v>
      </c>
      <c r="AL200" s="26">
        <v>5.0999999999999996</v>
      </c>
      <c r="AM200" s="26">
        <v>7.25</v>
      </c>
      <c r="AN200" s="26">
        <v>8.6</v>
      </c>
      <c r="AO200" s="26">
        <v>5.4</v>
      </c>
      <c r="AP200" s="26">
        <v>7.65</v>
      </c>
      <c r="AQ200" s="26">
        <v>9.125</v>
      </c>
      <c r="AR200" s="26">
        <v>5.9249999999999998</v>
      </c>
      <c r="AS200" s="26">
        <v>7.8</v>
      </c>
      <c r="AT200" s="26">
        <v>9.15</v>
      </c>
      <c r="AU200" s="26">
        <v>6.3250000000000002</v>
      </c>
      <c r="AV200" s="26">
        <v>8.1999999999999993</v>
      </c>
      <c r="AW200" s="26">
        <v>9.6750000000000007</v>
      </c>
      <c r="AX200" s="26">
        <v>5.7249999999999996</v>
      </c>
      <c r="AY200" s="26">
        <v>7.95</v>
      </c>
      <c r="AZ200" s="26">
        <v>9.3249999999999993</v>
      </c>
      <c r="BA200" s="26">
        <v>5.7249999999999996</v>
      </c>
      <c r="BB200" s="26">
        <v>8.0500000000000007</v>
      </c>
      <c r="BC200" s="26">
        <v>9.35</v>
      </c>
      <c r="BD200" s="26">
        <v>7.7</v>
      </c>
      <c r="BE200" s="26">
        <v>9.25</v>
      </c>
      <c r="BF200" s="26">
        <v>10.65</v>
      </c>
      <c r="BG200" s="26">
        <v>5.9249999999999998</v>
      </c>
      <c r="BH200" s="26">
        <v>8.3000000000000007</v>
      </c>
      <c r="BI200" s="26">
        <v>9.5500000000000007</v>
      </c>
      <c r="BJ200" s="26">
        <v>7.1</v>
      </c>
      <c r="BK200" s="26">
        <v>9.3000000000000007</v>
      </c>
      <c r="BL200" s="26">
        <v>10.475</v>
      </c>
      <c r="BM200" s="26">
        <v>6.7249999999999996</v>
      </c>
      <c r="BN200" s="26">
        <v>8.85</v>
      </c>
      <c r="BO200" s="26">
        <v>9.9749999999999996</v>
      </c>
      <c r="BP200" s="26">
        <v>4.9000000000000004</v>
      </c>
      <c r="BQ200" s="26">
        <v>6</v>
      </c>
      <c r="BR200" s="26">
        <v>7.4749999999999996</v>
      </c>
      <c r="BS200" s="26">
        <v>5.9249999999999998</v>
      </c>
      <c r="BT200" s="26">
        <v>7.55</v>
      </c>
      <c r="BU200" s="26">
        <v>8.7750000000000004</v>
      </c>
      <c r="BV200" s="26">
        <v>6.3250000000000002</v>
      </c>
      <c r="BW200" s="26">
        <v>8.15</v>
      </c>
      <c r="BX200" s="26">
        <v>9.1999999999999993</v>
      </c>
      <c r="BY200" s="26">
        <v>7.0250000000000004</v>
      </c>
      <c r="BZ200" s="26">
        <v>9</v>
      </c>
      <c r="CA200" s="26">
        <v>10.275</v>
      </c>
      <c r="CB200" s="26">
        <v>7.35</v>
      </c>
      <c r="CC200" s="26">
        <v>9.75</v>
      </c>
      <c r="CD200" s="26">
        <v>10.875</v>
      </c>
      <c r="CE200" s="26">
        <v>6.75</v>
      </c>
      <c r="CF200" s="26">
        <v>8.9</v>
      </c>
      <c r="CG200" s="26">
        <v>9.9749999999999996</v>
      </c>
      <c r="CH200" s="26">
        <v>7.625</v>
      </c>
      <c r="CI200" s="26">
        <v>9.1999999999999993</v>
      </c>
      <c r="CJ200" s="26">
        <v>10.675000000000001</v>
      </c>
    </row>
    <row r="201" spans="1:88" x14ac:dyDescent="0.3">
      <c r="A201" t="s">
        <v>294</v>
      </c>
      <c r="B201" s="26">
        <v>2.15</v>
      </c>
      <c r="C201" s="26">
        <v>4.45</v>
      </c>
      <c r="D201" s="26">
        <v>5.95</v>
      </c>
      <c r="E201" s="26">
        <v>3.5</v>
      </c>
      <c r="F201" s="26">
        <v>5.4</v>
      </c>
      <c r="G201" s="26">
        <v>6.875</v>
      </c>
      <c r="H201" s="26">
        <v>3.95</v>
      </c>
      <c r="I201" s="26">
        <v>5.7</v>
      </c>
      <c r="J201" s="26">
        <v>7.35</v>
      </c>
      <c r="K201" s="26">
        <v>4.9249999999999998</v>
      </c>
      <c r="L201" s="26">
        <v>6.7</v>
      </c>
      <c r="M201" s="26">
        <v>8.1750000000000007</v>
      </c>
      <c r="N201" s="26">
        <v>5.25</v>
      </c>
      <c r="O201" s="26">
        <v>6.9</v>
      </c>
      <c r="P201" s="26">
        <v>8.5250000000000004</v>
      </c>
      <c r="Q201" s="26">
        <v>4.4249999999999998</v>
      </c>
      <c r="R201" s="26">
        <v>6.1</v>
      </c>
      <c r="S201" s="26">
        <v>7.7750000000000004</v>
      </c>
      <c r="T201" s="26">
        <v>4.5250000000000004</v>
      </c>
      <c r="U201" s="26">
        <v>6.2</v>
      </c>
      <c r="V201" s="26">
        <v>7.875</v>
      </c>
      <c r="W201" s="26">
        <v>5.3</v>
      </c>
      <c r="X201" s="26">
        <v>7</v>
      </c>
      <c r="Y201" s="26">
        <v>8.625</v>
      </c>
      <c r="Z201" s="26">
        <v>6.2249999999999996</v>
      </c>
      <c r="AA201" s="26">
        <v>7.95</v>
      </c>
      <c r="AB201" s="26">
        <v>9.4749999999999996</v>
      </c>
      <c r="AC201" s="26">
        <v>5.2249999999999996</v>
      </c>
      <c r="AD201" s="26">
        <v>6.55</v>
      </c>
      <c r="AE201" s="26">
        <v>8.3000000000000007</v>
      </c>
      <c r="AF201" s="26">
        <v>5.3</v>
      </c>
      <c r="AG201" s="26">
        <v>6.6</v>
      </c>
      <c r="AH201" s="26">
        <v>8.4</v>
      </c>
      <c r="AI201" s="26">
        <v>5.55</v>
      </c>
      <c r="AJ201" s="26">
        <v>7</v>
      </c>
      <c r="AK201" s="26">
        <v>8.6750000000000007</v>
      </c>
      <c r="AL201" s="26">
        <v>5.5750000000000002</v>
      </c>
      <c r="AM201" s="26">
        <v>7.1</v>
      </c>
      <c r="AN201" s="26">
        <v>8.6999999999999993</v>
      </c>
      <c r="AO201" s="26">
        <v>6</v>
      </c>
      <c r="AP201" s="26">
        <v>7.45</v>
      </c>
      <c r="AQ201" s="26">
        <v>9.4</v>
      </c>
      <c r="AR201" s="26">
        <v>6.2</v>
      </c>
      <c r="AS201" s="26">
        <v>8.1</v>
      </c>
      <c r="AT201" s="26">
        <v>9.5749999999999993</v>
      </c>
      <c r="AU201" s="26">
        <v>6.7</v>
      </c>
      <c r="AV201" s="26">
        <v>8.5500000000000007</v>
      </c>
      <c r="AW201" s="26">
        <v>10.1</v>
      </c>
      <c r="AX201" s="26">
        <v>6.45</v>
      </c>
      <c r="AY201" s="26">
        <v>7.95</v>
      </c>
      <c r="AZ201" s="26">
        <v>9.5749999999999993</v>
      </c>
      <c r="BA201" s="26">
        <v>6.45</v>
      </c>
      <c r="BB201" s="26">
        <v>8</v>
      </c>
      <c r="BC201" s="26">
        <v>9.6</v>
      </c>
      <c r="BD201" s="26">
        <v>7.6</v>
      </c>
      <c r="BE201" s="26">
        <v>9.3000000000000007</v>
      </c>
      <c r="BF201" s="26">
        <v>10.875</v>
      </c>
      <c r="BG201" s="26">
        <v>6.6749999999999998</v>
      </c>
      <c r="BH201" s="26">
        <v>8.3000000000000007</v>
      </c>
      <c r="BI201" s="26">
        <v>9.8000000000000007</v>
      </c>
      <c r="BJ201" s="26">
        <v>7.4249999999999998</v>
      </c>
      <c r="BK201" s="26">
        <v>8.75</v>
      </c>
      <c r="BL201" s="26">
        <v>10.7</v>
      </c>
      <c r="BM201" s="26">
        <v>7.125</v>
      </c>
      <c r="BN201" s="26">
        <v>8.5</v>
      </c>
      <c r="BO201" s="26">
        <v>10.199999999999999</v>
      </c>
      <c r="BP201" s="26">
        <v>4.6500000000000004</v>
      </c>
      <c r="BQ201" s="26">
        <v>6.15</v>
      </c>
      <c r="BR201" s="26">
        <v>7.875</v>
      </c>
      <c r="BS201" s="26">
        <v>5.85</v>
      </c>
      <c r="BT201" s="26">
        <v>7.55</v>
      </c>
      <c r="BU201" s="26">
        <v>9.15</v>
      </c>
      <c r="BV201" s="26">
        <v>6.4</v>
      </c>
      <c r="BW201" s="26">
        <v>8.0500000000000007</v>
      </c>
      <c r="BX201" s="26">
        <v>9.5749999999999993</v>
      </c>
      <c r="BY201" s="26">
        <v>7.5</v>
      </c>
      <c r="BZ201" s="26">
        <v>8.9499999999999993</v>
      </c>
      <c r="CA201" s="26">
        <v>10.4</v>
      </c>
      <c r="CB201" s="26">
        <v>7.8</v>
      </c>
      <c r="CC201" s="26">
        <v>9.75</v>
      </c>
      <c r="CD201" s="26">
        <v>11.15</v>
      </c>
      <c r="CE201" s="26">
        <v>7.0250000000000004</v>
      </c>
      <c r="CF201" s="26">
        <v>8.6</v>
      </c>
      <c r="CG201" s="26">
        <v>10.199999999999999</v>
      </c>
      <c r="CH201" s="26">
        <v>7.7249999999999996</v>
      </c>
      <c r="CI201" s="26">
        <v>9.25</v>
      </c>
      <c r="CJ201" s="26">
        <v>11.05</v>
      </c>
    </row>
    <row r="202" spans="1:88" x14ac:dyDescent="0.3">
      <c r="A202" t="s">
        <v>295</v>
      </c>
      <c r="B202" s="26">
        <v>2.9</v>
      </c>
      <c r="C202" s="26">
        <v>4.5</v>
      </c>
      <c r="D202" s="26">
        <v>5.95</v>
      </c>
      <c r="E202" s="26">
        <v>3.75</v>
      </c>
      <c r="F202" s="26">
        <v>5.3</v>
      </c>
      <c r="G202" s="26">
        <v>7.15</v>
      </c>
      <c r="H202" s="26">
        <v>4.125</v>
      </c>
      <c r="I202" s="26">
        <v>6</v>
      </c>
      <c r="J202" s="26">
        <v>7.5750000000000002</v>
      </c>
      <c r="K202" s="26">
        <v>4.7249999999999996</v>
      </c>
      <c r="L202" s="26">
        <v>6.7</v>
      </c>
      <c r="M202" s="26">
        <v>8.375</v>
      </c>
      <c r="N202" s="26">
        <v>5.05</v>
      </c>
      <c r="O202" s="26">
        <v>6.9</v>
      </c>
      <c r="P202" s="26">
        <v>8.6</v>
      </c>
      <c r="Q202" s="26">
        <v>4.45</v>
      </c>
      <c r="R202" s="26">
        <v>6.5</v>
      </c>
      <c r="S202" s="26">
        <v>8.0749999999999993</v>
      </c>
      <c r="T202" s="26">
        <v>4.55</v>
      </c>
      <c r="U202" s="26">
        <v>6.6</v>
      </c>
      <c r="V202" s="26">
        <v>8.1750000000000007</v>
      </c>
      <c r="W202" s="26">
        <v>5.375</v>
      </c>
      <c r="X202" s="26">
        <v>7.45</v>
      </c>
      <c r="Y202" s="26">
        <v>8.8000000000000007</v>
      </c>
      <c r="Z202" s="26">
        <v>6.3</v>
      </c>
      <c r="AA202" s="26">
        <v>8.35</v>
      </c>
      <c r="AB202" s="26">
        <v>9.6999999999999993</v>
      </c>
      <c r="AC202" s="26">
        <v>4.75</v>
      </c>
      <c r="AD202" s="26">
        <v>6.9</v>
      </c>
      <c r="AE202" s="26">
        <v>8.8000000000000007</v>
      </c>
      <c r="AF202" s="26">
        <v>5</v>
      </c>
      <c r="AG202" s="26">
        <v>7.1</v>
      </c>
      <c r="AH202" s="26">
        <v>8.9</v>
      </c>
      <c r="AI202" s="26">
        <v>5.5250000000000004</v>
      </c>
      <c r="AJ202" s="26">
        <v>7.5</v>
      </c>
      <c r="AK202" s="26">
        <v>9.2750000000000004</v>
      </c>
      <c r="AL202" s="26">
        <v>5.6</v>
      </c>
      <c r="AM202" s="26">
        <v>7.6</v>
      </c>
      <c r="AN202" s="26">
        <v>9.375</v>
      </c>
      <c r="AO202" s="26">
        <v>5.9</v>
      </c>
      <c r="AP202" s="26">
        <v>7.85</v>
      </c>
      <c r="AQ202" s="26">
        <v>9.85</v>
      </c>
      <c r="AR202" s="26">
        <v>6.3250000000000002</v>
      </c>
      <c r="AS202" s="26">
        <v>8.4499999999999993</v>
      </c>
      <c r="AT202" s="26">
        <v>10.425000000000001</v>
      </c>
      <c r="AU202" s="26">
        <v>6.875</v>
      </c>
      <c r="AV202" s="26">
        <v>8.75</v>
      </c>
      <c r="AW202" s="26">
        <v>10.7</v>
      </c>
      <c r="AX202" s="26">
        <v>6.4249999999999998</v>
      </c>
      <c r="AY202" s="26">
        <v>8.25</v>
      </c>
      <c r="AZ202" s="26">
        <v>10</v>
      </c>
      <c r="BA202" s="26">
        <v>6.4249999999999998</v>
      </c>
      <c r="BB202" s="26">
        <v>8.3000000000000007</v>
      </c>
      <c r="BC202" s="26">
        <v>10.1</v>
      </c>
      <c r="BD202" s="26">
        <v>8.125</v>
      </c>
      <c r="BE202" s="26">
        <v>9.5</v>
      </c>
      <c r="BF202" s="26">
        <v>11.4</v>
      </c>
      <c r="BG202" s="26">
        <v>6.7249999999999996</v>
      </c>
      <c r="BH202" s="26">
        <v>8.65</v>
      </c>
      <c r="BI202" s="26">
        <v>10.525</v>
      </c>
      <c r="BJ202" s="26">
        <v>7.6</v>
      </c>
      <c r="BK202" s="26">
        <v>9.6</v>
      </c>
      <c r="BL202" s="26">
        <v>11.324999999999999</v>
      </c>
      <c r="BM202" s="26">
        <v>7.2</v>
      </c>
      <c r="BN202" s="26">
        <v>9.0500000000000007</v>
      </c>
      <c r="BO202" s="26">
        <v>11</v>
      </c>
      <c r="BP202" s="26">
        <v>4.2</v>
      </c>
      <c r="BQ202" s="26">
        <v>6.3</v>
      </c>
      <c r="BR202" s="26">
        <v>8.15</v>
      </c>
      <c r="BS202" s="26">
        <v>5.65</v>
      </c>
      <c r="BT202" s="26">
        <v>7.65</v>
      </c>
      <c r="BU202" s="26">
        <v>9.4</v>
      </c>
      <c r="BV202" s="26">
        <v>6.125</v>
      </c>
      <c r="BW202" s="26">
        <v>8.15</v>
      </c>
      <c r="BX202" s="26">
        <v>9.9</v>
      </c>
      <c r="BY202" s="26">
        <v>7.125</v>
      </c>
      <c r="BZ202" s="26">
        <v>9.1</v>
      </c>
      <c r="CA202" s="26">
        <v>10.475</v>
      </c>
      <c r="CB202" s="26">
        <v>7.8</v>
      </c>
      <c r="CC202" s="26">
        <v>9.9499999999999993</v>
      </c>
      <c r="CD202" s="26">
        <v>11.1</v>
      </c>
      <c r="CE202" s="26">
        <v>7.0250000000000004</v>
      </c>
      <c r="CF202" s="26">
        <v>9.25</v>
      </c>
      <c r="CG202" s="26">
        <v>10.5</v>
      </c>
      <c r="CH202" s="26">
        <v>7.6</v>
      </c>
      <c r="CI202" s="26">
        <v>9.8000000000000007</v>
      </c>
      <c r="CJ202" s="26">
        <v>10.975</v>
      </c>
    </row>
    <row r="203" spans="1:88" x14ac:dyDescent="0.3">
      <c r="A203" t="s">
        <v>296</v>
      </c>
      <c r="B203" s="26">
        <v>2.7250000000000001</v>
      </c>
      <c r="C203" s="26">
        <v>4.1500000000000004</v>
      </c>
      <c r="D203" s="26">
        <v>5.5250000000000004</v>
      </c>
      <c r="E203" s="26">
        <v>3.875</v>
      </c>
      <c r="F203" s="26">
        <v>5.05</v>
      </c>
      <c r="G203" s="26">
        <v>6.625</v>
      </c>
      <c r="H203" s="26">
        <v>4.2</v>
      </c>
      <c r="I203" s="26">
        <v>5.5</v>
      </c>
      <c r="J203" s="26">
        <v>7.15</v>
      </c>
      <c r="K203" s="26">
        <v>4.95</v>
      </c>
      <c r="L203" s="26">
        <v>6.45</v>
      </c>
      <c r="M203" s="26">
        <v>8.3249999999999993</v>
      </c>
      <c r="N203" s="26">
        <v>5.2750000000000004</v>
      </c>
      <c r="O203" s="26">
        <v>6.75</v>
      </c>
      <c r="P203" s="26">
        <v>8.6</v>
      </c>
      <c r="Q203" s="26">
        <v>4.9249999999999998</v>
      </c>
      <c r="R203" s="26">
        <v>6.15</v>
      </c>
      <c r="S203" s="26">
        <v>7.7750000000000004</v>
      </c>
      <c r="T203" s="26">
        <v>5.0250000000000004</v>
      </c>
      <c r="U203" s="26">
        <v>6.25</v>
      </c>
      <c r="V203" s="26">
        <v>7.875</v>
      </c>
      <c r="W203" s="26">
        <v>5.8</v>
      </c>
      <c r="X203" s="26">
        <v>7</v>
      </c>
      <c r="Y203" s="26">
        <v>8.6750000000000007</v>
      </c>
      <c r="Z203" s="26">
        <v>6.4</v>
      </c>
      <c r="AA203" s="26">
        <v>7.7</v>
      </c>
      <c r="AB203" s="26">
        <v>9.5749999999999993</v>
      </c>
      <c r="AC203" s="26">
        <v>4.7249999999999996</v>
      </c>
      <c r="AD203" s="26">
        <v>6.45</v>
      </c>
      <c r="AE203" s="26">
        <v>8.6999999999999993</v>
      </c>
      <c r="AF203" s="26">
        <v>4.8250000000000002</v>
      </c>
      <c r="AG203" s="26">
        <v>6.55</v>
      </c>
      <c r="AH203" s="26">
        <v>8.8000000000000007</v>
      </c>
      <c r="AI203" s="26">
        <v>5.2249999999999996</v>
      </c>
      <c r="AJ203" s="26">
        <v>6.85</v>
      </c>
      <c r="AK203" s="26">
        <v>9.0250000000000004</v>
      </c>
      <c r="AL203" s="26">
        <v>5.3</v>
      </c>
      <c r="AM203" s="26">
        <v>6.85</v>
      </c>
      <c r="AN203" s="26">
        <v>9.1</v>
      </c>
      <c r="AO203" s="26">
        <v>5.7</v>
      </c>
      <c r="AP203" s="26">
        <v>7.4</v>
      </c>
      <c r="AQ203" s="26">
        <v>9.375</v>
      </c>
      <c r="AR203" s="26">
        <v>5.95</v>
      </c>
      <c r="AS203" s="26">
        <v>8.0500000000000007</v>
      </c>
      <c r="AT203" s="26">
        <v>9.75</v>
      </c>
      <c r="AU203" s="26">
        <v>6.45</v>
      </c>
      <c r="AV203" s="26">
        <v>8.5</v>
      </c>
      <c r="AW203" s="26">
        <v>10.275</v>
      </c>
      <c r="AX203" s="26">
        <v>6.0250000000000004</v>
      </c>
      <c r="AY203" s="26">
        <v>7.85</v>
      </c>
      <c r="AZ203" s="26">
        <v>9.6999999999999993</v>
      </c>
      <c r="BA203" s="26">
        <v>6.125</v>
      </c>
      <c r="BB203" s="26">
        <v>7.9</v>
      </c>
      <c r="BC203" s="26">
        <v>9.7750000000000004</v>
      </c>
      <c r="BD203" s="26">
        <v>7.4</v>
      </c>
      <c r="BE203" s="26">
        <v>9.4</v>
      </c>
      <c r="BF203" s="26">
        <v>11.275</v>
      </c>
      <c r="BG203" s="26">
        <v>6.4</v>
      </c>
      <c r="BH203" s="26">
        <v>8.4</v>
      </c>
      <c r="BI203" s="26">
        <v>10</v>
      </c>
      <c r="BJ203" s="26">
        <v>7.2249999999999996</v>
      </c>
      <c r="BK203" s="26">
        <v>9.1999999999999993</v>
      </c>
      <c r="BL203" s="26">
        <v>10.9</v>
      </c>
      <c r="BM203" s="26">
        <v>6.8250000000000002</v>
      </c>
      <c r="BN203" s="26">
        <v>8.9</v>
      </c>
      <c r="BO203" s="26">
        <v>10.475</v>
      </c>
      <c r="BP203" s="26">
        <v>4.3250000000000002</v>
      </c>
      <c r="BQ203" s="26">
        <v>5.95</v>
      </c>
      <c r="BR203" s="26">
        <v>7.5</v>
      </c>
      <c r="BS203" s="26">
        <v>5.9</v>
      </c>
      <c r="BT203" s="26">
        <v>7.3</v>
      </c>
      <c r="BU203" s="26">
        <v>8.9</v>
      </c>
      <c r="BV203" s="26">
        <v>6.5</v>
      </c>
      <c r="BW203" s="26">
        <v>7.65</v>
      </c>
      <c r="BX203" s="26">
        <v>9.4</v>
      </c>
      <c r="BY203" s="26">
        <v>7.4</v>
      </c>
      <c r="BZ203" s="26">
        <v>8.4</v>
      </c>
      <c r="CA203" s="26">
        <v>10.15</v>
      </c>
      <c r="CB203" s="26">
        <v>7.85</v>
      </c>
      <c r="CC203" s="26">
        <v>9.1</v>
      </c>
      <c r="CD203" s="26">
        <v>10.875</v>
      </c>
      <c r="CE203" s="26">
        <v>6.9249999999999998</v>
      </c>
      <c r="CF203" s="26">
        <v>8.65</v>
      </c>
      <c r="CG203" s="26">
        <v>10.4</v>
      </c>
      <c r="CH203" s="26">
        <v>7.55</v>
      </c>
      <c r="CI203" s="26">
        <v>9.0500000000000007</v>
      </c>
      <c r="CJ203" s="26">
        <v>10.85</v>
      </c>
    </row>
    <row r="204" spans="1:88" x14ac:dyDescent="0.3">
      <c r="A204" t="s">
        <v>106</v>
      </c>
      <c r="B204" s="26">
        <v>2.7250000000000001</v>
      </c>
      <c r="C204" s="26">
        <v>4.25</v>
      </c>
      <c r="D204" s="26">
        <v>5.375</v>
      </c>
      <c r="E204" s="26">
        <v>3.625</v>
      </c>
      <c r="F204" s="26">
        <v>5.0999999999999996</v>
      </c>
      <c r="G204" s="26">
        <v>6.4749999999999996</v>
      </c>
      <c r="H204" s="26">
        <v>4.2</v>
      </c>
      <c r="I204" s="26">
        <v>5.65</v>
      </c>
      <c r="J204" s="26">
        <v>7.0750000000000002</v>
      </c>
      <c r="K204" s="26">
        <v>4.9000000000000004</v>
      </c>
      <c r="L204" s="26">
        <v>6.35</v>
      </c>
      <c r="M204" s="26">
        <v>7.8</v>
      </c>
      <c r="N204" s="26">
        <v>5.3250000000000002</v>
      </c>
      <c r="O204" s="26">
        <v>6.6</v>
      </c>
      <c r="P204" s="26">
        <v>8.3000000000000007</v>
      </c>
      <c r="Q204" s="26">
        <v>4.7</v>
      </c>
      <c r="R204" s="26">
        <v>5.95</v>
      </c>
      <c r="S204" s="26">
        <v>7.65</v>
      </c>
      <c r="T204" s="26">
        <v>4.8</v>
      </c>
      <c r="U204" s="26">
        <v>6</v>
      </c>
      <c r="V204" s="26">
        <v>7.65</v>
      </c>
      <c r="W204" s="26">
        <v>5.5250000000000004</v>
      </c>
      <c r="X204" s="26">
        <v>6.9</v>
      </c>
      <c r="Y204" s="26">
        <v>8.5</v>
      </c>
      <c r="Z204" s="26">
        <v>6.2</v>
      </c>
      <c r="AA204" s="26">
        <v>7.6</v>
      </c>
      <c r="AB204" s="26">
        <v>9.4499999999999993</v>
      </c>
      <c r="AC204" s="26">
        <v>4.75</v>
      </c>
      <c r="AD204" s="26">
        <v>6.15</v>
      </c>
      <c r="AE204" s="26">
        <v>8.3249999999999993</v>
      </c>
      <c r="AF204" s="26">
        <v>4.95</v>
      </c>
      <c r="AG204" s="26">
        <v>6.3</v>
      </c>
      <c r="AH204" s="26">
        <v>8.5</v>
      </c>
      <c r="AI204" s="26">
        <v>5.3</v>
      </c>
      <c r="AJ204" s="26">
        <v>6.55</v>
      </c>
      <c r="AK204" s="26">
        <v>8.8249999999999993</v>
      </c>
      <c r="AL204" s="26">
        <v>5.3250000000000002</v>
      </c>
      <c r="AM204" s="26">
        <v>6.6</v>
      </c>
      <c r="AN204" s="26">
        <v>8.9250000000000007</v>
      </c>
      <c r="AO204" s="26">
        <v>5.8</v>
      </c>
      <c r="AP204" s="26">
        <v>7.05</v>
      </c>
      <c r="AQ204" s="26">
        <v>9.3000000000000007</v>
      </c>
      <c r="AR204" s="26">
        <v>6.2249999999999996</v>
      </c>
      <c r="AS204" s="26">
        <v>7.4</v>
      </c>
      <c r="AT204" s="26">
        <v>9.6999999999999993</v>
      </c>
      <c r="AU204" s="26">
        <v>6.4749999999999996</v>
      </c>
      <c r="AV204" s="26">
        <v>8.15</v>
      </c>
      <c r="AW204" s="26">
        <v>10.225</v>
      </c>
      <c r="AX204" s="26">
        <v>6.3</v>
      </c>
      <c r="AY204" s="26">
        <v>7.35</v>
      </c>
      <c r="AZ204" s="26">
        <v>9.6750000000000007</v>
      </c>
      <c r="BA204" s="26">
        <v>6.4</v>
      </c>
      <c r="BB204" s="26">
        <v>7.4</v>
      </c>
      <c r="BC204" s="26">
        <v>9.75</v>
      </c>
      <c r="BD204" s="26">
        <v>7.3250000000000002</v>
      </c>
      <c r="BE204" s="26">
        <v>9</v>
      </c>
      <c r="BF204" s="26">
        <v>10.775</v>
      </c>
      <c r="BG204" s="26">
        <v>6.7</v>
      </c>
      <c r="BH204" s="26">
        <v>7.8</v>
      </c>
      <c r="BI204" s="26">
        <v>9.9499999999999993</v>
      </c>
      <c r="BJ204" s="26">
        <v>7.2750000000000004</v>
      </c>
      <c r="BK204" s="26">
        <v>8.5500000000000007</v>
      </c>
      <c r="BL204" s="26">
        <v>10.6</v>
      </c>
      <c r="BM204" s="26">
        <v>7.125</v>
      </c>
      <c r="BN204" s="26">
        <v>8.1999999999999993</v>
      </c>
      <c r="BO204" s="26">
        <v>10.275</v>
      </c>
      <c r="BP204" s="26">
        <v>4.2249999999999996</v>
      </c>
      <c r="BQ204" s="26">
        <v>6.2</v>
      </c>
      <c r="BR204" s="26">
        <v>7.5750000000000002</v>
      </c>
      <c r="BS204" s="26">
        <v>5.7249999999999996</v>
      </c>
      <c r="BT204" s="26">
        <v>7.2</v>
      </c>
      <c r="BU204" s="26">
        <v>8.65</v>
      </c>
      <c r="BV204" s="26">
        <v>6.2</v>
      </c>
      <c r="BW204" s="26">
        <v>7.95</v>
      </c>
      <c r="BX204" s="26">
        <v>9.15</v>
      </c>
      <c r="BY204" s="26">
        <v>7.1</v>
      </c>
      <c r="BZ204" s="26">
        <v>8.9499999999999993</v>
      </c>
      <c r="CA204" s="26">
        <v>9.85</v>
      </c>
      <c r="CB204" s="26">
        <v>7.8250000000000002</v>
      </c>
      <c r="CC204" s="26">
        <v>9.15</v>
      </c>
      <c r="CD204" s="26">
        <v>10.675000000000001</v>
      </c>
      <c r="CE204" s="26">
        <v>7.1</v>
      </c>
      <c r="CF204" s="26">
        <v>8.35</v>
      </c>
      <c r="CG204" s="26">
        <v>10.25</v>
      </c>
      <c r="CH204" s="26">
        <v>7.5</v>
      </c>
      <c r="CI204" s="26">
        <v>8.9</v>
      </c>
      <c r="CJ204" s="26">
        <v>10.525</v>
      </c>
    </row>
    <row r="205" spans="1:88" x14ac:dyDescent="0.3">
      <c r="A205" t="s">
        <v>297</v>
      </c>
      <c r="B205" s="26">
        <v>2.2000000000000002</v>
      </c>
      <c r="C205" s="26">
        <v>4.5</v>
      </c>
      <c r="D205" s="26">
        <v>5.7</v>
      </c>
      <c r="E205" s="26">
        <v>3.3250000000000002</v>
      </c>
      <c r="F205" s="26">
        <v>5.65</v>
      </c>
      <c r="G205" s="26">
        <v>6.5750000000000002</v>
      </c>
      <c r="H205" s="26">
        <v>3.8250000000000002</v>
      </c>
      <c r="I205" s="26">
        <v>6</v>
      </c>
      <c r="J205" s="26">
        <v>7.05</v>
      </c>
      <c r="K205" s="26">
        <v>5.0999999999999996</v>
      </c>
      <c r="L205" s="26">
        <v>6.5</v>
      </c>
      <c r="M205" s="26">
        <v>7.9</v>
      </c>
      <c r="N205" s="26">
        <v>5.1749999999999998</v>
      </c>
      <c r="O205" s="26">
        <v>6.7</v>
      </c>
      <c r="P205" s="26">
        <v>8.125</v>
      </c>
      <c r="Q205" s="26">
        <v>4.4249999999999998</v>
      </c>
      <c r="R205" s="26">
        <v>6.35</v>
      </c>
      <c r="S205" s="26">
        <v>7.65</v>
      </c>
      <c r="T205" s="26">
        <v>4.5250000000000004</v>
      </c>
      <c r="U205" s="26">
        <v>6.4</v>
      </c>
      <c r="V205" s="26">
        <v>7.75</v>
      </c>
      <c r="W205" s="26">
        <v>5.2750000000000004</v>
      </c>
      <c r="X205" s="26">
        <v>7.05</v>
      </c>
      <c r="Y205" s="26">
        <v>8.375</v>
      </c>
      <c r="Z205" s="26">
        <v>6.0250000000000004</v>
      </c>
      <c r="AA205" s="26">
        <v>7.9</v>
      </c>
      <c r="AB205" s="26">
        <v>9.1</v>
      </c>
      <c r="AC205" s="26">
        <v>4.3250000000000002</v>
      </c>
      <c r="AD205" s="26">
        <v>6.5</v>
      </c>
      <c r="AE205" s="26">
        <v>8.3249999999999993</v>
      </c>
      <c r="AF205" s="26">
        <v>4.45</v>
      </c>
      <c r="AG205" s="26">
        <v>6.6</v>
      </c>
      <c r="AH205" s="26">
        <v>8.375</v>
      </c>
      <c r="AI205" s="26">
        <v>4.8250000000000002</v>
      </c>
      <c r="AJ205" s="26">
        <v>6.9</v>
      </c>
      <c r="AK205" s="26">
        <v>8.6750000000000007</v>
      </c>
      <c r="AL205" s="26">
        <v>4.9249999999999998</v>
      </c>
      <c r="AM205" s="26">
        <v>6.95</v>
      </c>
      <c r="AN205" s="26">
        <v>8.6999999999999993</v>
      </c>
      <c r="AO205" s="26">
        <v>5.5250000000000004</v>
      </c>
      <c r="AP205" s="26">
        <v>7.1</v>
      </c>
      <c r="AQ205" s="26">
        <v>9.2249999999999996</v>
      </c>
      <c r="AR205" s="26">
        <v>5.8</v>
      </c>
      <c r="AS205" s="26">
        <v>7.7</v>
      </c>
      <c r="AT205" s="26">
        <v>9.2750000000000004</v>
      </c>
      <c r="AU205" s="26">
        <v>6.3250000000000002</v>
      </c>
      <c r="AV205" s="26">
        <v>8.3000000000000007</v>
      </c>
      <c r="AW205" s="26">
        <v>9.6999999999999993</v>
      </c>
      <c r="AX205" s="26">
        <v>5.8250000000000002</v>
      </c>
      <c r="AY205" s="26">
        <v>7.45</v>
      </c>
      <c r="AZ205" s="26">
        <v>9.5500000000000007</v>
      </c>
      <c r="BA205" s="26">
        <v>5.9</v>
      </c>
      <c r="BB205" s="26">
        <v>7.5</v>
      </c>
      <c r="BC205" s="26">
        <v>9.5500000000000007</v>
      </c>
      <c r="BD205" s="26">
        <v>7.45</v>
      </c>
      <c r="BE205" s="26">
        <v>9.0500000000000007</v>
      </c>
      <c r="BF205" s="26">
        <v>10.7</v>
      </c>
      <c r="BG205" s="26">
        <v>6.125</v>
      </c>
      <c r="BH205" s="26">
        <v>7.8</v>
      </c>
      <c r="BI205" s="26">
        <v>9.85</v>
      </c>
      <c r="BJ205" s="26">
        <v>7</v>
      </c>
      <c r="BK205" s="26">
        <v>8.8000000000000007</v>
      </c>
      <c r="BL205" s="26">
        <v>10.574999999999999</v>
      </c>
      <c r="BM205" s="26">
        <v>6.65</v>
      </c>
      <c r="BN205" s="26">
        <v>8.4</v>
      </c>
      <c r="BO205" s="26">
        <v>10.275</v>
      </c>
      <c r="BP205" s="26">
        <v>4.5</v>
      </c>
      <c r="BQ205" s="26">
        <v>6.45</v>
      </c>
      <c r="BR205" s="26">
        <v>7.4</v>
      </c>
      <c r="BS205" s="26">
        <v>5.7249999999999996</v>
      </c>
      <c r="BT205" s="26">
        <v>7.3</v>
      </c>
      <c r="BU205" s="26">
        <v>8.6999999999999993</v>
      </c>
      <c r="BV205" s="26">
        <v>6.1</v>
      </c>
      <c r="BW205" s="26">
        <v>7.5</v>
      </c>
      <c r="BX205" s="26">
        <v>9.2750000000000004</v>
      </c>
      <c r="BY205" s="26">
        <v>6.9249999999999998</v>
      </c>
      <c r="BZ205" s="26">
        <v>8.3000000000000007</v>
      </c>
      <c r="CA205" s="26">
        <v>10.074999999999999</v>
      </c>
      <c r="CB205" s="26">
        <v>7.9</v>
      </c>
      <c r="CC205" s="26">
        <v>9</v>
      </c>
      <c r="CD205" s="26">
        <v>10.9</v>
      </c>
      <c r="CE205" s="26">
        <v>6.9249999999999998</v>
      </c>
      <c r="CF205" s="26">
        <v>8.65</v>
      </c>
      <c r="CG205" s="26">
        <v>10.074999999999999</v>
      </c>
      <c r="CH205" s="26">
        <v>7.5250000000000004</v>
      </c>
      <c r="CI205" s="26">
        <v>9.1</v>
      </c>
      <c r="CJ205" s="26">
        <v>10.574999999999999</v>
      </c>
    </row>
    <row r="206" spans="1:88" x14ac:dyDescent="0.3">
      <c r="A206" t="s">
        <v>298</v>
      </c>
      <c r="B206" s="26">
        <v>1.925</v>
      </c>
      <c r="C206" s="26">
        <v>3.9</v>
      </c>
      <c r="D206" s="26">
        <v>6.25</v>
      </c>
      <c r="E206" s="26">
        <v>3.2</v>
      </c>
      <c r="F206" s="26">
        <v>4.9000000000000004</v>
      </c>
      <c r="G206" s="26">
        <v>7.1749999999999998</v>
      </c>
      <c r="H206" s="26">
        <v>3.6</v>
      </c>
      <c r="I206" s="26">
        <v>5.45</v>
      </c>
      <c r="J206" s="26">
        <v>7.5</v>
      </c>
      <c r="K206" s="26">
        <v>4.4000000000000004</v>
      </c>
      <c r="L206" s="26">
        <v>5.85</v>
      </c>
      <c r="M206" s="26">
        <v>8.375</v>
      </c>
      <c r="N206" s="26">
        <v>4.6749999999999998</v>
      </c>
      <c r="O206" s="26">
        <v>6.2</v>
      </c>
      <c r="P206" s="26">
        <v>8.5250000000000004</v>
      </c>
      <c r="Q206" s="26">
        <v>4.3</v>
      </c>
      <c r="R206" s="26">
        <v>5.8</v>
      </c>
      <c r="S206" s="26">
        <v>7.9749999999999996</v>
      </c>
      <c r="T206" s="26">
        <v>4.4000000000000004</v>
      </c>
      <c r="U206" s="26">
        <v>5.9</v>
      </c>
      <c r="V206" s="26">
        <v>8.0749999999999993</v>
      </c>
      <c r="W206" s="26">
        <v>5.15</v>
      </c>
      <c r="X206" s="26">
        <v>6.6</v>
      </c>
      <c r="Y206" s="26">
        <v>8.6999999999999993</v>
      </c>
      <c r="Z206" s="26">
        <v>5.9249999999999998</v>
      </c>
      <c r="AA206" s="26">
        <v>7.5</v>
      </c>
      <c r="AB206" s="26">
        <v>9.4749999999999996</v>
      </c>
      <c r="AC206" s="26">
        <v>4.1500000000000004</v>
      </c>
      <c r="AD206" s="26">
        <v>6.2</v>
      </c>
      <c r="AE206" s="26">
        <v>8.5749999999999993</v>
      </c>
      <c r="AF206" s="26">
        <v>4.25</v>
      </c>
      <c r="AG206" s="26">
        <v>6.3</v>
      </c>
      <c r="AH206" s="26">
        <v>8.6750000000000007</v>
      </c>
      <c r="AI206" s="26">
        <v>4.5750000000000002</v>
      </c>
      <c r="AJ206" s="26">
        <v>6.5</v>
      </c>
      <c r="AK206" s="26">
        <v>8.9499999999999993</v>
      </c>
      <c r="AL206" s="26">
        <v>4.6749999999999998</v>
      </c>
      <c r="AM206" s="26">
        <v>6.55</v>
      </c>
      <c r="AN206" s="26">
        <v>9.0250000000000004</v>
      </c>
      <c r="AO206" s="26">
        <v>5.45</v>
      </c>
      <c r="AP206" s="26">
        <v>7</v>
      </c>
      <c r="AQ206" s="26">
        <v>9.35</v>
      </c>
      <c r="AR206" s="26">
        <v>5.7249999999999996</v>
      </c>
      <c r="AS206" s="26">
        <v>7.45</v>
      </c>
      <c r="AT206" s="26">
        <v>9.6</v>
      </c>
      <c r="AU206" s="26">
        <v>6.3</v>
      </c>
      <c r="AV206" s="26">
        <v>7.9</v>
      </c>
      <c r="AW206" s="26">
        <v>10.175000000000001</v>
      </c>
      <c r="AX206" s="26">
        <v>6</v>
      </c>
      <c r="AY206" s="26">
        <v>7.4</v>
      </c>
      <c r="AZ206" s="26">
        <v>9.5</v>
      </c>
      <c r="BA206" s="26">
        <v>6.1</v>
      </c>
      <c r="BB206" s="26">
        <v>7.4</v>
      </c>
      <c r="BC206" s="26">
        <v>9.5</v>
      </c>
      <c r="BD206" s="26">
        <v>7.15</v>
      </c>
      <c r="BE206" s="26">
        <v>9.25</v>
      </c>
      <c r="BF206" s="26">
        <v>11.2</v>
      </c>
      <c r="BG206" s="26">
        <v>6.35</v>
      </c>
      <c r="BH206" s="26">
        <v>7.7</v>
      </c>
      <c r="BI206" s="26">
        <v>9.85</v>
      </c>
      <c r="BJ206" s="26">
        <v>7.4</v>
      </c>
      <c r="BK206" s="26">
        <v>8.85</v>
      </c>
      <c r="BL206" s="26">
        <v>10.975</v>
      </c>
      <c r="BM206" s="26">
        <v>7</v>
      </c>
      <c r="BN206" s="26">
        <v>8.4499999999999993</v>
      </c>
      <c r="BO206" s="26">
        <v>10.5</v>
      </c>
      <c r="BP206" s="26">
        <v>3.9750000000000001</v>
      </c>
      <c r="BQ206" s="26">
        <v>5.9</v>
      </c>
      <c r="BR206" s="26">
        <v>7.7</v>
      </c>
      <c r="BS206" s="26">
        <v>5.375</v>
      </c>
      <c r="BT206" s="26">
        <v>7.45</v>
      </c>
      <c r="BU206" s="26">
        <v>8.9250000000000007</v>
      </c>
      <c r="BV206" s="26">
        <v>6.125</v>
      </c>
      <c r="BW206" s="26">
        <v>7.9</v>
      </c>
      <c r="BX206" s="26">
        <v>9.25</v>
      </c>
      <c r="BY206" s="26">
        <v>7.0250000000000004</v>
      </c>
      <c r="BZ206" s="26">
        <v>8.4499999999999993</v>
      </c>
      <c r="CA206" s="26">
        <v>9.9749999999999996</v>
      </c>
      <c r="CB206" s="26">
        <v>7.45</v>
      </c>
      <c r="CC206" s="26">
        <v>9.15</v>
      </c>
      <c r="CD206" s="26">
        <v>10.975</v>
      </c>
      <c r="CE206" s="26">
        <v>7.1</v>
      </c>
      <c r="CF206" s="26">
        <v>8.6</v>
      </c>
      <c r="CG206" s="26">
        <v>10.375</v>
      </c>
      <c r="CH206" s="26">
        <v>7.2249999999999996</v>
      </c>
      <c r="CI206" s="26">
        <v>9.0500000000000007</v>
      </c>
      <c r="CJ206" s="26">
        <v>10.875</v>
      </c>
    </row>
    <row r="207" spans="1:88" x14ac:dyDescent="0.3">
      <c r="A207" t="s">
        <v>299</v>
      </c>
      <c r="B207" s="26">
        <v>2.4</v>
      </c>
      <c r="C207" s="26">
        <v>4.0999999999999996</v>
      </c>
      <c r="D207" s="26">
        <v>5.1749999999999998</v>
      </c>
      <c r="E207" s="26">
        <v>3.25</v>
      </c>
      <c r="F207" s="26">
        <v>5.0999999999999996</v>
      </c>
      <c r="G207" s="26">
        <v>6.3</v>
      </c>
      <c r="H207" s="26">
        <v>3.65</v>
      </c>
      <c r="I207" s="26">
        <v>5.6</v>
      </c>
      <c r="J207" s="26">
        <v>6.9749999999999996</v>
      </c>
      <c r="K207" s="26">
        <v>4.7</v>
      </c>
      <c r="L207" s="26">
        <v>6.3</v>
      </c>
      <c r="M207" s="26">
        <v>8.1750000000000007</v>
      </c>
      <c r="N207" s="26">
        <v>4.9000000000000004</v>
      </c>
      <c r="O207" s="26">
        <v>6.6</v>
      </c>
      <c r="P207" s="26">
        <v>8.5749999999999993</v>
      </c>
      <c r="Q207" s="26">
        <v>4.3250000000000002</v>
      </c>
      <c r="R207" s="26">
        <v>6.1</v>
      </c>
      <c r="S207" s="26">
        <v>8</v>
      </c>
      <c r="T207" s="26">
        <v>4.4000000000000004</v>
      </c>
      <c r="U207" s="26">
        <v>6.15</v>
      </c>
      <c r="V207" s="26">
        <v>8.1</v>
      </c>
      <c r="W207" s="26">
        <v>5.4</v>
      </c>
      <c r="X207" s="26">
        <v>7</v>
      </c>
      <c r="Y207" s="26">
        <v>8.85</v>
      </c>
      <c r="Z207" s="26">
        <v>6.3</v>
      </c>
      <c r="AA207" s="26">
        <v>7.8</v>
      </c>
      <c r="AB207" s="26">
        <v>9.7249999999999996</v>
      </c>
      <c r="AC207" s="26">
        <v>4.9249999999999998</v>
      </c>
      <c r="AD207" s="26">
        <v>6.65</v>
      </c>
      <c r="AE207" s="26">
        <v>8.75</v>
      </c>
      <c r="AF207" s="26">
        <v>5.0999999999999996</v>
      </c>
      <c r="AG207" s="26">
        <v>6.7</v>
      </c>
      <c r="AH207" s="26">
        <v>8.85</v>
      </c>
      <c r="AI207" s="26">
        <v>5.5250000000000004</v>
      </c>
      <c r="AJ207" s="26">
        <v>7.05</v>
      </c>
      <c r="AK207" s="26">
        <v>9.1750000000000007</v>
      </c>
      <c r="AL207" s="26">
        <v>5.625</v>
      </c>
      <c r="AM207" s="26">
        <v>7.15</v>
      </c>
      <c r="AN207" s="26">
        <v>9.2750000000000004</v>
      </c>
      <c r="AO207" s="26">
        <v>5.9</v>
      </c>
      <c r="AP207" s="26">
        <v>7.65</v>
      </c>
      <c r="AQ207" s="26">
        <v>9.5500000000000007</v>
      </c>
      <c r="AR207" s="26">
        <v>6.3</v>
      </c>
      <c r="AS207" s="26">
        <v>7.85</v>
      </c>
      <c r="AT207" s="26">
        <v>9.8000000000000007</v>
      </c>
      <c r="AU207" s="26">
        <v>6.6</v>
      </c>
      <c r="AV207" s="26">
        <v>8.35</v>
      </c>
      <c r="AW207" s="26">
        <v>10.324999999999999</v>
      </c>
      <c r="AX207" s="26">
        <v>6.2249999999999996</v>
      </c>
      <c r="AY207" s="26">
        <v>8</v>
      </c>
      <c r="AZ207" s="26">
        <v>10</v>
      </c>
      <c r="BA207" s="26">
        <v>6.3250000000000002</v>
      </c>
      <c r="BB207" s="26">
        <v>8.1</v>
      </c>
      <c r="BC207" s="26">
        <v>10</v>
      </c>
      <c r="BD207" s="26">
        <v>7.3250000000000002</v>
      </c>
      <c r="BE207" s="26">
        <v>9.5</v>
      </c>
      <c r="BF207" s="26">
        <v>11.675000000000001</v>
      </c>
      <c r="BG207" s="26">
        <v>6.45</v>
      </c>
      <c r="BH207" s="26">
        <v>8.4</v>
      </c>
      <c r="BI207" s="26">
        <v>10.425000000000001</v>
      </c>
      <c r="BJ207" s="26">
        <v>7.1</v>
      </c>
      <c r="BK207" s="26">
        <v>9.4</v>
      </c>
      <c r="BL207" s="26">
        <v>10.975</v>
      </c>
      <c r="BM207" s="26">
        <v>6.8</v>
      </c>
      <c r="BN207" s="26">
        <v>9.0500000000000007</v>
      </c>
      <c r="BO207" s="26">
        <v>10.8</v>
      </c>
      <c r="BP207" s="26">
        <v>4.45</v>
      </c>
      <c r="BQ207" s="26">
        <v>6.05</v>
      </c>
      <c r="BR207" s="26">
        <v>7.5250000000000004</v>
      </c>
      <c r="BS207" s="26">
        <v>5.55</v>
      </c>
      <c r="BT207" s="26">
        <v>7.55</v>
      </c>
      <c r="BU207" s="26">
        <v>8.8000000000000007</v>
      </c>
      <c r="BV207" s="26">
        <v>6.1</v>
      </c>
      <c r="BW207" s="26">
        <v>8.15</v>
      </c>
      <c r="BX207" s="26">
        <v>9.4</v>
      </c>
      <c r="BY207" s="26">
        <v>6.9249999999999998</v>
      </c>
      <c r="BZ207" s="26">
        <v>8.8000000000000007</v>
      </c>
      <c r="CA207" s="26">
        <v>10.25</v>
      </c>
      <c r="CB207" s="26">
        <v>7.8250000000000002</v>
      </c>
      <c r="CC207" s="26">
        <v>9.5</v>
      </c>
      <c r="CD207" s="26">
        <v>11.125</v>
      </c>
      <c r="CE207" s="26">
        <v>6.9249999999999998</v>
      </c>
      <c r="CF207" s="26">
        <v>8.6</v>
      </c>
      <c r="CG207" s="26">
        <v>10.4</v>
      </c>
      <c r="CH207" s="26">
        <v>7.5250000000000004</v>
      </c>
      <c r="CI207" s="26">
        <v>9.0500000000000007</v>
      </c>
      <c r="CJ207" s="26">
        <v>11.074999999999999</v>
      </c>
    </row>
    <row r="208" spans="1:88" x14ac:dyDescent="0.3">
      <c r="A208" t="s">
        <v>300</v>
      </c>
      <c r="B208" s="26">
        <v>2.2250000000000001</v>
      </c>
      <c r="C208" s="26">
        <v>4.0999999999999996</v>
      </c>
      <c r="D208" s="26">
        <v>6.0750000000000002</v>
      </c>
      <c r="E208" s="26">
        <v>3.35</v>
      </c>
      <c r="F208" s="26">
        <v>5</v>
      </c>
      <c r="G208" s="26">
        <v>7.125</v>
      </c>
      <c r="H208" s="26">
        <v>3.85</v>
      </c>
      <c r="I208" s="26">
        <v>5.5</v>
      </c>
      <c r="J208" s="26">
        <v>7.4749999999999996</v>
      </c>
      <c r="K208" s="26">
        <v>4.9249999999999998</v>
      </c>
      <c r="L208" s="26">
        <v>6.35</v>
      </c>
      <c r="M208" s="26">
        <v>7.85</v>
      </c>
      <c r="N208" s="26">
        <v>5.05</v>
      </c>
      <c r="O208" s="26">
        <v>6.8</v>
      </c>
      <c r="P208" s="26">
        <v>8.125</v>
      </c>
      <c r="Q208" s="26">
        <v>4.5</v>
      </c>
      <c r="R208" s="26">
        <v>6</v>
      </c>
      <c r="S208" s="26">
        <v>7.7</v>
      </c>
      <c r="T208" s="26">
        <v>4.5250000000000004</v>
      </c>
      <c r="U208" s="26">
        <v>6.15</v>
      </c>
      <c r="V208" s="26">
        <v>7.8</v>
      </c>
      <c r="W208" s="26">
        <v>4.9249999999999998</v>
      </c>
      <c r="X208" s="26">
        <v>7</v>
      </c>
      <c r="Y208" s="26">
        <v>8.4</v>
      </c>
      <c r="Z208" s="26">
        <v>5.7750000000000004</v>
      </c>
      <c r="AA208" s="26">
        <v>7.9</v>
      </c>
      <c r="AB208" s="26">
        <v>9.2750000000000004</v>
      </c>
      <c r="AC208" s="26">
        <v>5.125</v>
      </c>
      <c r="AD208" s="26">
        <v>6.35</v>
      </c>
      <c r="AE208" s="26">
        <v>8.4250000000000007</v>
      </c>
      <c r="AF208" s="26">
        <v>5.2</v>
      </c>
      <c r="AG208" s="26">
        <v>6.5</v>
      </c>
      <c r="AH208" s="26">
        <v>8.5</v>
      </c>
      <c r="AI208" s="26">
        <v>5.35</v>
      </c>
      <c r="AJ208" s="26">
        <v>6.85</v>
      </c>
      <c r="AK208" s="26">
        <v>8.6750000000000007</v>
      </c>
      <c r="AL208" s="26">
        <v>5.375</v>
      </c>
      <c r="AM208" s="26">
        <v>6.9</v>
      </c>
      <c r="AN208" s="26">
        <v>8.6999999999999993</v>
      </c>
      <c r="AO208" s="26">
        <v>6.0250000000000004</v>
      </c>
      <c r="AP208" s="26">
        <v>7.2</v>
      </c>
      <c r="AQ208" s="26">
        <v>9.1</v>
      </c>
      <c r="AR208" s="26">
        <v>5.7</v>
      </c>
      <c r="AS208" s="26">
        <v>7.75</v>
      </c>
      <c r="AT208" s="26">
        <v>9.7750000000000004</v>
      </c>
      <c r="AU208" s="26">
        <v>6.0750000000000002</v>
      </c>
      <c r="AV208" s="26">
        <v>8.15</v>
      </c>
      <c r="AW208" s="26">
        <v>10.1</v>
      </c>
      <c r="AX208" s="26">
        <v>6.1749999999999998</v>
      </c>
      <c r="AY208" s="26">
        <v>7.65</v>
      </c>
      <c r="AZ208" s="26">
        <v>9.5</v>
      </c>
      <c r="BA208" s="26">
        <v>6.25</v>
      </c>
      <c r="BB208" s="26">
        <v>7.7</v>
      </c>
      <c r="BC208" s="26">
        <v>9.6</v>
      </c>
      <c r="BD208" s="26">
        <v>7.2</v>
      </c>
      <c r="BE208" s="26">
        <v>9.0500000000000007</v>
      </c>
      <c r="BF208" s="26">
        <v>11.3</v>
      </c>
      <c r="BG208" s="26">
        <v>6.5250000000000004</v>
      </c>
      <c r="BH208" s="26">
        <v>8.1</v>
      </c>
      <c r="BI208" s="26">
        <v>10.050000000000001</v>
      </c>
      <c r="BJ208" s="26">
        <v>7.25</v>
      </c>
      <c r="BK208" s="26">
        <v>9.0500000000000007</v>
      </c>
      <c r="BL208" s="26">
        <v>11.074999999999999</v>
      </c>
      <c r="BM208" s="26">
        <v>7</v>
      </c>
      <c r="BN208" s="26">
        <v>8.6999999999999993</v>
      </c>
      <c r="BO208" s="26">
        <v>10.675000000000001</v>
      </c>
      <c r="BP208" s="26">
        <v>4.3</v>
      </c>
      <c r="BQ208" s="26">
        <v>6.15</v>
      </c>
      <c r="BR208" s="26">
        <v>7.85</v>
      </c>
      <c r="BS208" s="26">
        <v>5.45</v>
      </c>
      <c r="BT208" s="26">
        <v>7.5</v>
      </c>
      <c r="BU208" s="26">
        <v>9.15</v>
      </c>
      <c r="BV208" s="26">
        <v>5.75</v>
      </c>
      <c r="BW208" s="26">
        <v>7.9</v>
      </c>
      <c r="BX208" s="26">
        <v>9.6750000000000007</v>
      </c>
      <c r="BY208" s="26">
        <v>6.4249999999999998</v>
      </c>
      <c r="BZ208" s="26">
        <v>8.6</v>
      </c>
      <c r="CA208" s="26">
        <v>10.199999999999999</v>
      </c>
      <c r="CB208" s="26">
        <v>7.3</v>
      </c>
      <c r="CC208" s="26">
        <v>9.25</v>
      </c>
      <c r="CD208" s="26">
        <v>10.9</v>
      </c>
      <c r="CE208" s="26">
        <v>6.625</v>
      </c>
      <c r="CF208" s="26">
        <v>8.75</v>
      </c>
      <c r="CG208" s="26">
        <v>10.3</v>
      </c>
      <c r="CH208" s="26">
        <v>7.2</v>
      </c>
      <c r="CI208" s="26">
        <v>9.0500000000000007</v>
      </c>
      <c r="CJ208" s="26">
        <v>10.65</v>
      </c>
    </row>
    <row r="209" spans="1:88" x14ac:dyDescent="0.3">
      <c r="A209" t="s">
        <v>301</v>
      </c>
      <c r="B209" s="26">
        <v>2.5499999999999998</v>
      </c>
      <c r="C209" s="26">
        <v>4.45</v>
      </c>
      <c r="D209" s="26">
        <v>5.6749999999999998</v>
      </c>
      <c r="E209" s="26">
        <v>3.6749999999999998</v>
      </c>
      <c r="F209" s="26">
        <v>5.55</v>
      </c>
      <c r="G209" s="26">
        <v>6.6</v>
      </c>
      <c r="H209" s="26">
        <v>4.25</v>
      </c>
      <c r="I209" s="26">
        <v>6</v>
      </c>
      <c r="J209" s="26">
        <v>7</v>
      </c>
      <c r="K209" s="26">
        <v>4.9249999999999998</v>
      </c>
      <c r="L209" s="26">
        <v>6.6</v>
      </c>
      <c r="M209" s="26">
        <v>7.875</v>
      </c>
      <c r="N209" s="26">
        <v>5.2</v>
      </c>
      <c r="O209" s="26">
        <v>6.85</v>
      </c>
      <c r="P209" s="26">
        <v>8.1</v>
      </c>
      <c r="Q209" s="26">
        <v>4.9000000000000004</v>
      </c>
      <c r="R209" s="26">
        <v>6.55</v>
      </c>
      <c r="S209" s="26">
        <v>7.5</v>
      </c>
      <c r="T209" s="26">
        <v>4.9249999999999998</v>
      </c>
      <c r="U209" s="26">
        <v>6.6</v>
      </c>
      <c r="V209" s="26">
        <v>7.6749999999999998</v>
      </c>
      <c r="W209" s="26">
        <v>5.5</v>
      </c>
      <c r="X209" s="26">
        <v>7.3</v>
      </c>
      <c r="Y209" s="26">
        <v>8.5500000000000007</v>
      </c>
      <c r="Z209" s="26">
        <v>6.375</v>
      </c>
      <c r="AA209" s="26">
        <v>8.25</v>
      </c>
      <c r="AB209" s="26">
        <v>9.3000000000000007</v>
      </c>
      <c r="AC209" s="26">
        <v>4.5250000000000004</v>
      </c>
      <c r="AD209" s="26">
        <v>6.9</v>
      </c>
      <c r="AE209" s="26">
        <v>8.5500000000000007</v>
      </c>
      <c r="AF209" s="26">
        <v>4.6500000000000004</v>
      </c>
      <c r="AG209" s="26">
        <v>6.95</v>
      </c>
      <c r="AH209" s="26">
        <v>8.625</v>
      </c>
      <c r="AI209" s="26">
        <v>4.9749999999999996</v>
      </c>
      <c r="AJ209" s="26">
        <v>7.3</v>
      </c>
      <c r="AK209" s="26">
        <v>8.8249999999999993</v>
      </c>
      <c r="AL209" s="26">
        <v>5</v>
      </c>
      <c r="AM209" s="26">
        <v>7.4</v>
      </c>
      <c r="AN209" s="26">
        <v>8.85</v>
      </c>
      <c r="AO209" s="26">
        <v>5.4249999999999998</v>
      </c>
      <c r="AP209" s="26">
        <v>7.75</v>
      </c>
      <c r="AQ209" s="26">
        <v>9.1</v>
      </c>
      <c r="AR209" s="26">
        <v>5.9</v>
      </c>
      <c r="AS209" s="26">
        <v>8.0500000000000007</v>
      </c>
      <c r="AT209" s="26">
        <v>9.5250000000000004</v>
      </c>
      <c r="AU209" s="26">
        <v>6.3</v>
      </c>
      <c r="AV209" s="26">
        <v>8.4499999999999993</v>
      </c>
      <c r="AW209" s="26">
        <v>9.9</v>
      </c>
      <c r="AX209" s="26">
        <v>5.8</v>
      </c>
      <c r="AY209" s="26">
        <v>8.1</v>
      </c>
      <c r="AZ209" s="26">
        <v>9.375</v>
      </c>
      <c r="BA209" s="26">
        <v>5.8250000000000002</v>
      </c>
      <c r="BB209" s="26">
        <v>8.15</v>
      </c>
      <c r="BC209" s="26">
        <v>9.375</v>
      </c>
      <c r="BD209" s="26">
        <v>7.125</v>
      </c>
      <c r="BE209" s="26">
        <v>9.6999999999999993</v>
      </c>
      <c r="BF209" s="26">
        <v>11.35</v>
      </c>
      <c r="BG209" s="26">
        <v>6.05</v>
      </c>
      <c r="BH209" s="26">
        <v>8.4</v>
      </c>
      <c r="BI209" s="26">
        <v>9.6750000000000007</v>
      </c>
      <c r="BJ209" s="26">
        <v>7.2249999999999996</v>
      </c>
      <c r="BK209" s="26">
        <v>9.35</v>
      </c>
      <c r="BL209" s="26">
        <v>10.675000000000001</v>
      </c>
      <c r="BM209" s="26">
        <v>6.7249999999999996</v>
      </c>
      <c r="BN209" s="26">
        <v>8.9499999999999993</v>
      </c>
      <c r="BO209" s="26">
        <v>10.175000000000001</v>
      </c>
      <c r="BP209" s="26">
        <v>4.7249999999999996</v>
      </c>
      <c r="BQ209" s="26">
        <v>6.1</v>
      </c>
      <c r="BR209" s="26">
        <v>7.5</v>
      </c>
      <c r="BS209" s="26">
        <v>6.3</v>
      </c>
      <c r="BT209" s="26">
        <v>7.3</v>
      </c>
      <c r="BU209" s="26">
        <v>8.875</v>
      </c>
      <c r="BV209" s="26">
        <v>6.625</v>
      </c>
      <c r="BW209" s="26">
        <v>7.75</v>
      </c>
      <c r="BX209" s="26">
        <v>9.3000000000000007</v>
      </c>
      <c r="BY209" s="26">
        <v>7.4</v>
      </c>
      <c r="BZ209" s="26">
        <v>8.5500000000000007</v>
      </c>
      <c r="CA209" s="26">
        <v>10.275</v>
      </c>
      <c r="CB209" s="26">
        <v>8.1750000000000007</v>
      </c>
      <c r="CC209" s="26">
        <v>9.5500000000000007</v>
      </c>
      <c r="CD209" s="26">
        <v>11.1</v>
      </c>
      <c r="CE209" s="26">
        <v>7.125</v>
      </c>
      <c r="CF209" s="26">
        <v>9.1</v>
      </c>
      <c r="CG209" s="26">
        <v>10.375</v>
      </c>
      <c r="CH209" s="26">
        <v>8.0250000000000004</v>
      </c>
      <c r="CI209" s="26">
        <v>9.4499999999999993</v>
      </c>
      <c r="CJ209" s="26">
        <v>11.05</v>
      </c>
    </row>
    <row r="210" spans="1:88" x14ac:dyDescent="0.3">
      <c r="A210" t="s">
        <v>302</v>
      </c>
      <c r="B210" s="26">
        <v>2.3250000000000002</v>
      </c>
      <c r="C210" s="26">
        <v>4.0999999999999996</v>
      </c>
      <c r="D210" s="26">
        <v>5.75</v>
      </c>
      <c r="E210" s="26">
        <v>3.85</v>
      </c>
      <c r="F210" s="26">
        <v>5.05</v>
      </c>
      <c r="G210" s="26">
        <v>6.85</v>
      </c>
      <c r="H210" s="26">
        <v>4.4000000000000004</v>
      </c>
      <c r="I210" s="26">
        <v>5.5</v>
      </c>
      <c r="J210" s="26">
        <v>7.35</v>
      </c>
      <c r="K210" s="26">
        <v>5</v>
      </c>
      <c r="L210" s="26">
        <v>6.6</v>
      </c>
      <c r="M210" s="26">
        <v>7.9</v>
      </c>
      <c r="N210" s="26">
        <v>5.2</v>
      </c>
      <c r="O210" s="26">
        <v>6.95</v>
      </c>
      <c r="P210" s="26">
        <v>8.1</v>
      </c>
      <c r="Q210" s="26">
        <v>4.7750000000000004</v>
      </c>
      <c r="R210" s="26">
        <v>6.2</v>
      </c>
      <c r="S210" s="26">
        <v>7.875</v>
      </c>
      <c r="T210" s="26">
        <v>4.875</v>
      </c>
      <c r="U210" s="26">
        <v>6.3</v>
      </c>
      <c r="V210" s="26">
        <v>7.9749999999999996</v>
      </c>
      <c r="W210" s="26">
        <v>5.625</v>
      </c>
      <c r="X210" s="26">
        <v>7.05</v>
      </c>
      <c r="Y210" s="26">
        <v>8.5749999999999993</v>
      </c>
      <c r="Z210" s="26">
        <v>6.35</v>
      </c>
      <c r="AA210" s="26">
        <v>7.9</v>
      </c>
      <c r="AB210" s="26">
        <v>9.2750000000000004</v>
      </c>
      <c r="AC210" s="26">
        <v>5.3</v>
      </c>
      <c r="AD210" s="26">
        <v>6.6</v>
      </c>
      <c r="AE210" s="26">
        <v>8.1750000000000007</v>
      </c>
      <c r="AF210" s="26">
        <v>5.4</v>
      </c>
      <c r="AG210" s="26">
        <v>6.8</v>
      </c>
      <c r="AH210" s="26">
        <v>8.1999999999999993</v>
      </c>
      <c r="AI210" s="26">
        <v>5.7249999999999996</v>
      </c>
      <c r="AJ210" s="26">
        <v>7</v>
      </c>
      <c r="AK210" s="26">
        <v>8.4749999999999996</v>
      </c>
      <c r="AL210" s="26">
        <v>5.8</v>
      </c>
      <c r="AM210" s="26">
        <v>7.05</v>
      </c>
      <c r="AN210" s="26">
        <v>8.5</v>
      </c>
      <c r="AO210" s="26">
        <v>6.2750000000000004</v>
      </c>
      <c r="AP210" s="26">
        <v>7.5</v>
      </c>
      <c r="AQ210" s="26">
        <v>8.9749999999999996</v>
      </c>
      <c r="AR210" s="26">
        <v>6.4249999999999998</v>
      </c>
      <c r="AS210" s="26">
        <v>8</v>
      </c>
      <c r="AT210" s="26">
        <v>9.5500000000000007</v>
      </c>
      <c r="AU210" s="26">
        <v>6.7</v>
      </c>
      <c r="AV210" s="26">
        <v>8.5</v>
      </c>
      <c r="AW210" s="26">
        <v>9.9</v>
      </c>
      <c r="AX210" s="26">
        <v>6.7</v>
      </c>
      <c r="AY210" s="26">
        <v>7.9</v>
      </c>
      <c r="AZ210" s="26">
        <v>9.375</v>
      </c>
      <c r="BA210" s="26">
        <v>6.7249999999999996</v>
      </c>
      <c r="BB210" s="26">
        <v>7.95</v>
      </c>
      <c r="BC210" s="26">
        <v>9.4</v>
      </c>
      <c r="BD210" s="26">
        <v>8.125</v>
      </c>
      <c r="BE210" s="26">
        <v>9.6999999999999993</v>
      </c>
      <c r="BF210" s="26">
        <v>11.074999999999999</v>
      </c>
      <c r="BG210" s="26">
        <v>7.0250000000000004</v>
      </c>
      <c r="BH210" s="26">
        <v>8.3000000000000007</v>
      </c>
      <c r="BI210" s="26">
        <v>9.7750000000000004</v>
      </c>
      <c r="BJ210" s="26">
        <v>7.6749999999999998</v>
      </c>
      <c r="BK210" s="26">
        <v>9.1999999999999993</v>
      </c>
      <c r="BL210" s="26">
        <v>10.6</v>
      </c>
      <c r="BM210" s="26">
        <v>7.3250000000000002</v>
      </c>
      <c r="BN210" s="26">
        <v>8.6999999999999993</v>
      </c>
      <c r="BO210" s="26">
        <v>10.3</v>
      </c>
      <c r="BP210" s="26">
        <v>4.8250000000000002</v>
      </c>
      <c r="BQ210" s="26">
        <v>6.2</v>
      </c>
      <c r="BR210" s="26">
        <v>8.1</v>
      </c>
      <c r="BS210" s="26">
        <v>6.2249999999999996</v>
      </c>
      <c r="BT210" s="26">
        <v>7.75</v>
      </c>
      <c r="BU210" s="26">
        <v>9.3249999999999993</v>
      </c>
      <c r="BV210" s="26">
        <v>6.625</v>
      </c>
      <c r="BW210" s="26">
        <v>8.1</v>
      </c>
      <c r="BX210" s="26">
        <v>9.75</v>
      </c>
      <c r="BY210" s="26">
        <v>7.4249999999999998</v>
      </c>
      <c r="BZ210" s="26">
        <v>8.75</v>
      </c>
      <c r="CA210" s="26">
        <v>10.175000000000001</v>
      </c>
      <c r="CB210" s="26">
        <v>8.1</v>
      </c>
      <c r="CC210" s="26">
        <v>9.65</v>
      </c>
      <c r="CD210" s="26">
        <v>10.875</v>
      </c>
      <c r="CE210" s="26">
        <v>7.35</v>
      </c>
      <c r="CF210" s="26">
        <v>8.8000000000000007</v>
      </c>
      <c r="CG210" s="26">
        <v>9.9</v>
      </c>
      <c r="CH210" s="26">
        <v>7.625</v>
      </c>
      <c r="CI210" s="26">
        <v>9.25</v>
      </c>
      <c r="CJ210" s="26">
        <v>10.574999999999999</v>
      </c>
    </row>
    <row r="211" spans="1:88" x14ac:dyDescent="0.3">
      <c r="A211" t="s">
        <v>107</v>
      </c>
      <c r="B211" s="26">
        <v>3.0249999999999999</v>
      </c>
      <c r="C211" s="26">
        <v>4.25</v>
      </c>
      <c r="D211" s="26">
        <v>6.2</v>
      </c>
      <c r="E211" s="26">
        <v>3.7</v>
      </c>
      <c r="F211" s="26">
        <v>5.3</v>
      </c>
      <c r="G211" s="26">
        <v>7.25</v>
      </c>
      <c r="H211" s="26">
        <v>4.2249999999999996</v>
      </c>
      <c r="I211" s="26">
        <v>5.9</v>
      </c>
      <c r="J211" s="26">
        <v>7.5</v>
      </c>
      <c r="K211" s="26">
        <v>4.9249999999999998</v>
      </c>
      <c r="L211" s="26">
        <v>6.65</v>
      </c>
      <c r="M211" s="26">
        <v>8.375</v>
      </c>
      <c r="N211" s="26">
        <v>5.2</v>
      </c>
      <c r="O211" s="26">
        <v>7.1</v>
      </c>
      <c r="P211" s="26">
        <v>8.6750000000000007</v>
      </c>
      <c r="Q211" s="26">
        <v>4.6500000000000004</v>
      </c>
      <c r="R211" s="26">
        <v>6.45</v>
      </c>
      <c r="S211" s="26">
        <v>8.125</v>
      </c>
      <c r="T211" s="26">
        <v>4.75</v>
      </c>
      <c r="U211" s="26">
        <v>6.55</v>
      </c>
      <c r="V211" s="26">
        <v>8.1999999999999993</v>
      </c>
      <c r="W211" s="26">
        <v>5.45</v>
      </c>
      <c r="X211" s="26">
        <v>7.25</v>
      </c>
      <c r="Y211" s="26">
        <v>8.7750000000000004</v>
      </c>
      <c r="Z211" s="26">
        <v>6.35</v>
      </c>
      <c r="AA211" s="26">
        <v>7.85</v>
      </c>
      <c r="AB211" s="26">
        <v>9.65</v>
      </c>
      <c r="AC211" s="26">
        <v>4.9000000000000004</v>
      </c>
      <c r="AD211" s="26">
        <v>6.8</v>
      </c>
      <c r="AE211" s="26">
        <v>8.625</v>
      </c>
      <c r="AF211" s="26">
        <v>5.0250000000000004</v>
      </c>
      <c r="AG211" s="26">
        <v>6.9</v>
      </c>
      <c r="AH211" s="26">
        <v>8.7249999999999996</v>
      </c>
      <c r="AI211" s="26">
        <v>5.3250000000000002</v>
      </c>
      <c r="AJ211" s="26">
        <v>7.3</v>
      </c>
      <c r="AK211" s="26">
        <v>8.85</v>
      </c>
      <c r="AL211" s="26">
        <v>5.4</v>
      </c>
      <c r="AM211" s="26">
        <v>7.35</v>
      </c>
      <c r="AN211" s="26">
        <v>8.9250000000000007</v>
      </c>
      <c r="AO211" s="26">
        <v>5.8250000000000002</v>
      </c>
      <c r="AP211" s="26">
        <v>7.65</v>
      </c>
      <c r="AQ211" s="26">
        <v>9.15</v>
      </c>
      <c r="AR211" s="26">
        <v>6.4</v>
      </c>
      <c r="AS211" s="26">
        <v>8.15</v>
      </c>
      <c r="AT211" s="26">
        <v>9.8000000000000007</v>
      </c>
      <c r="AU211" s="26">
        <v>6.7249999999999996</v>
      </c>
      <c r="AV211" s="26">
        <v>8.4499999999999993</v>
      </c>
      <c r="AW211" s="26">
        <v>10.15</v>
      </c>
      <c r="AX211" s="26">
        <v>6.2249999999999996</v>
      </c>
      <c r="AY211" s="26">
        <v>8</v>
      </c>
      <c r="AZ211" s="26">
        <v>9.375</v>
      </c>
      <c r="BA211" s="26">
        <v>6.2249999999999996</v>
      </c>
      <c r="BB211" s="26">
        <v>8</v>
      </c>
      <c r="BC211" s="26">
        <v>9.4499999999999993</v>
      </c>
      <c r="BD211" s="26">
        <v>7.625</v>
      </c>
      <c r="BE211" s="26">
        <v>9.15</v>
      </c>
      <c r="BF211" s="26">
        <v>10.9</v>
      </c>
      <c r="BG211" s="26">
        <v>6.4249999999999998</v>
      </c>
      <c r="BH211" s="26">
        <v>8.3000000000000007</v>
      </c>
      <c r="BI211" s="26">
        <v>9.6750000000000007</v>
      </c>
      <c r="BJ211" s="26">
        <v>7.2</v>
      </c>
      <c r="BK211" s="26">
        <v>8.85</v>
      </c>
      <c r="BL211" s="26">
        <v>10.9</v>
      </c>
      <c r="BM211" s="26">
        <v>6.8</v>
      </c>
      <c r="BN211" s="26">
        <v>8.6</v>
      </c>
      <c r="BO211" s="26">
        <v>10.4</v>
      </c>
      <c r="BP211" s="26">
        <v>4.625</v>
      </c>
      <c r="BQ211" s="26">
        <v>6.45</v>
      </c>
      <c r="BR211" s="26">
        <v>7.9749999999999996</v>
      </c>
      <c r="BS211" s="26">
        <v>6.0250000000000004</v>
      </c>
      <c r="BT211" s="26">
        <v>7.35</v>
      </c>
      <c r="BU211" s="26">
        <v>9.2750000000000004</v>
      </c>
      <c r="BV211" s="26">
        <v>6.5250000000000004</v>
      </c>
      <c r="BW211" s="26">
        <v>7.8</v>
      </c>
      <c r="BX211" s="26">
        <v>9.7750000000000004</v>
      </c>
      <c r="BY211" s="26">
        <v>7.05</v>
      </c>
      <c r="BZ211" s="26">
        <v>8.5500000000000007</v>
      </c>
      <c r="CA211" s="26">
        <v>10.5</v>
      </c>
      <c r="CB211" s="26">
        <v>7.8</v>
      </c>
      <c r="CC211" s="26">
        <v>9.6</v>
      </c>
      <c r="CD211" s="26">
        <v>11.2</v>
      </c>
      <c r="CE211" s="26">
        <v>7.125</v>
      </c>
      <c r="CF211" s="26">
        <v>8.5500000000000007</v>
      </c>
      <c r="CG211" s="26">
        <v>10.875</v>
      </c>
      <c r="CH211" s="26">
        <v>7.65</v>
      </c>
      <c r="CI211" s="26">
        <v>9.1</v>
      </c>
      <c r="CJ211" s="26">
        <v>11.074999999999999</v>
      </c>
    </row>
    <row r="212" spans="1:88" x14ac:dyDescent="0.3">
      <c r="A212" t="s">
        <v>303</v>
      </c>
      <c r="B212" s="26">
        <v>3.4249999999999998</v>
      </c>
      <c r="C212" s="26">
        <v>5.05</v>
      </c>
      <c r="D212" s="26">
        <v>6.3</v>
      </c>
      <c r="E212" s="26">
        <v>4.3</v>
      </c>
      <c r="F212" s="26">
        <v>5.9</v>
      </c>
      <c r="G212" s="26">
        <v>7.1749999999999998</v>
      </c>
      <c r="H212" s="26">
        <v>4.5999999999999996</v>
      </c>
      <c r="I212" s="26">
        <v>6.4</v>
      </c>
      <c r="J212" s="26">
        <v>7.6749999999999998</v>
      </c>
      <c r="K212" s="26">
        <v>5.2</v>
      </c>
      <c r="L212" s="26">
        <v>6.85</v>
      </c>
      <c r="M212" s="26">
        <v>8.1999999999999993</v>
      </c>
      <c r="N212" s="26">
        <v>5.4249999999999998</v>
      </c>
      <c r="O212" s="26">
        <v>7.15</v>
      </c>
      <c r="P212" s="26">
        <v>8.6</v>
      </c>
      <c r="Q212" s="26">
        <v>5.05</v>
      </c>
      <c r="R212" s="26">
        <v>6.95</v>
      </c>
      <c r="S212" s="26">
        <v>8.1750000000000007</v>
      </c>
      <c r="T212" s="26">
        <v>5.125</v>
      </c>
      <c r="U212" s="26">
        <v>7.05</v>
      </c>
      <c r="V212" s="26">
        <v>8.1999999999999993</v>
      </c>
      <c r="W212" s="26">
        <v>5.8250000000000002</v>
      </c>
      <c r="X212" s="26">
        <v>7.7</v>
      </c>
      <c r="Y212" s="26">
        <v>8.8000000000000007</v>
      </c>
      <c r="Z212" s="26">
        <v>6.7</v>
      </c>
      <c r="AA212" s="26">
        <v>8.65</v>
      </c>
      <c r="AB212" s="26">
        <v>9.5</v>
      </c>
      <c r="AC212" s="26">
        <v>5.4249999999999998</v>
      </c>
      <c r="AD212" s="26">
        <v>7.1</v>
      </c>
      <c r="AE212" s="26">
        <v>8.65</v>
      </c>
      <c r="AF212" s="26">
        <v>5.5250000000000004</v>
      </c>
      <c r="AG212" s="26">
        <v>7.3</v>
      </c>
      <c r="AH212" s="26">
        <v>8.8249999999999993</v>
      </c>
      <c r="AI212" s="26">
        <v>5.8</v>
      </c>
      <c r="AJ212" s="26">
        <v>7.55</v>
      </c>
      <c r="AK212" s="26">
        <v>9.1750000000000007</v>
      </c>
      <c r="AL212" s="26">
        <v>5.8250000000000002</v>
      </c>
      <c r="AM212" s="26">
        <v>7.55</v>
      </c>
      <c r="AN212" s="26">
        <v>9.2750000000000004</v>
      </c>
      <c r="AO212" s="26">
        <v>6.05</v>
      </c>
      <c r="AP212" s="26">
        <v>7.85</v>
      </c>
      <c r="AQ212" s="26">
        <v>9.6750000000000007</v>
      </c>
      <c r="AR212" s="26">
        <v>6.3</v>
      </c>
      <c r="AS212" s="26">
        <v>8.1999999999999993</v>
      </c>
      <c r="AT212" s="26">
        <v>10.275</v>
      </c>
      <c r="AU212" s="26">
        <v>6.8250000000000002</v>
      </c>
      <c r="AV212" s="26">
        <v>8.6999999999999993</v>
      </c>
      <c r="AW212" s="26">
        <v>10.7</v>
      </c>
      <c r="AX212" s="26">
        <v>6.5</v>
      </c>
      <c r="AY212" s="26">
        <v>8.1999999999999993</v>
      </c>
      <c r="AZ212" s="26">
        <v>10.175000000000001</v>
      </c>
      <c r="BA212" s="26">
        <v>6.5250000000000004</v>
      </c>
      <c r="BB212" s="26">
        <v>8.25</v>
      </c>
      <c r="BC212" s="26">
        <v>10.175000000000001</v>
      </c>
      <c r="BD212" s="26">
        <v>7.7</v>
      </c>
      <c r="BE212" s="26">
        <v>9.85</v>
      </c>
      <c r="BF212" s="26">
        <v>11.875</v>
      </c>
      <c r="BG212" s="26">
        <v>6.8</v>
      </c>
      <c r="BH212" s="26">
        <v>8.5</v>
      </c>
      <c r="BI212" s="26">
        <v>10.5</v>
      </c>
      <c r="BJ212" s="26">
        <v>7.5</v>
      </c>
      <c r="BK212" s="26">
        <v>9.4499999999999993</v>
      </c>
      <c r="BL212" s="26">
        <v>11.375</v>
      </c>
      <c r="BM212" s="26">
        <v>7.2</v>
      </c>
      <c r="BN212" s="26">
        <v>9.0500000000000007</v>
      </c>
      <c r="BO212" s="26">
        <v>11.1</v>
      </c>
      <c r="BP212" s="26">
        <v>5.05</v>
      </c>
      <c r="BQ212" s="26">
        <v>6.65</v>
      </c>
      <c r="BR212" s="26">
        <v>8.0749999999999993</v>
      </c>
      <c r="BS212" s="26">
        <v>6.375</v>
      </c>
      <c r="BT212" s="26">
        <v>8.0500000000000007</v>
      </c>
      <c r="BU212" s="26">
        <v>9.1</v>
      </c>
      <c r="BV212" s="26">
        <v>6.95</v>
      </c>
      <c r="BW212" s="26">
        <v>8.3000000000000007</v>
      </c>
      <c r="BX212" s="26">
        <v>9.5749999999999993</v>
      </c>
      <c r="BY212" s="26">
        <v>7.625</v>
      </c>
      <c r="BZ212" s="26">
        <v>9</v>
      </c>
      <c r="CA212" s="26">
        <v>10.3</v>
      </c>
      <c r="CB212" s="26">
        <v>8.1999999999999993</v>
      </c>
      <c r="CC212" s="26">
        <v>9.5</v>
      </c>
      <c r="CD212" s="26">
        <v>11.275</v>
      </c>
      <c r="CE212" s="26">
        <v>7.2249999999999996</v>
      </c>
      <c r="CF212" s="26">
        <v>9.15</v>
      </c>
      <c r="CG212" s="26">
        <v>10.574999999999999</v>
      </c>
      <c r="CH212" s="26">
        <v>8.0500000000000007</v>
      </c>
      <c r="CI212" s="26">
        <v>9.4</v>
      </c>
      <c r="CJ212" s="26">
        <v>11.074999999999999</v>
      </c>
    </row>
    <row r="213" spans="1:88" x14ac:dyDescent="0.3">
      <c r="A213" t="s">
        <v>304</v>
      </c>
      <c r="B213" s="26">
        <v>3.1</v>
      </c>
      <c r="C213" s="26">
        <v>4.45</v>
      </c>
      <c r="D213" s="26">
        <v>6.0750000000000002</v>
      </c>
      <c r="E213" s="26">
        <v>4.0750000000000002</v>
      </c>
      <c r="F213" s="26">
        <v>5.8</v>
      </c>
      <c r="G213" s="26">
        <v>7.1</v>
      </c>
      <c r="H213" s="26">
        <v>4.7</v>
      </c>
      <c r="I213" s="26">
        <v>6.3</v>
      </c>
      <c r="J213" s="26">
        <v>7.6</v>
      </c>
      <c r="K213" s="26">
        <v>5.35</v>
      </c>
      <c r="L213" s="26">
        <v>6.6</v>
      </c>
      <c r="M213" s="26">
        <v>8.5749999999999993</v>
      </c>
      <c r="N213" s="26">
        <v>5.625</v>
      </c>
      <c r="O213" s="26">
        <v>6.9</v>
      </c>
      <c r="P213" s="26">
        <v>8.875</v>
      </c>
      <c r="Q213" s="26">
        <v>5.3250000000000002</v>
      </c>
      <c r="R213" s="26">
        <v>6.65</v>
      </c>
      <c r="S213" s="26">
        <v>8.25</v>
      </c>
      <c r="T213" s="26">
        <v>5.5</v>
      </c>
      <c r="U213" s="26">
        <v>6.7</v>
      </c>
      <c r="V213" s="26">
        <v>8.35</v>
      </c>
      <c r="W213" s="26">
        <v>6.2</v>
      </c>
      <c r="X213" s="26">
        <v>7.3</v>
      </c>
      <c r="Y213" s="26">
        <v>9.0500000000000007</v>
      </c>
      <c r="Z213" s="26">
        <v>6.8</v>
      </c>
      <c r="AA213" s="26">
        <v>7.9</v>
      </c>
      <c r="AB213" s="26">
        <v>9.6999999999999993</v>
      </c>
      <c r="AC213" s="26">
        <v>5.2249999999999996</v>
      </c>
      <c r="AD213" s="26">
        <v>7.05</v>
      </c>
      <c r="AE213" s="26">
        <v>9.1</v>
      </c>
      <c r="AF213" s="26">
        <v>5.4</v>
      </c>
      <c r="AG213" s="26">
        <v>7.1</v>
      </c>
      <c r="AH213" s="26">
        <v>9.1</v>
      </c>
      <c r="AI213" s="26">
        <v>5.625</v>
      </c>
      <c r="AJ213" s="26">
        <v>7.35</v>
      </c>
      <c r="AK213" s="26">
        <v>9.375</v>
      </c>
      <c r="AL213" s="26">
        <v>5.7249999999999996</v>
      </c>
      <c r="AM213" s="26">
        <v>7.35</v>
      </c>
      <c r="AN213" s="26">
        <v>9.4</v>
      </c>
      <c r="AO213" s="26">
        <v>6.2249999999999996</v>
      </c>
      <c r="AP213" s="26">
        <v>7.7</v>
      </c>
      <c r="AQ213" s="26">
        <v>9.6999999999999993</v>
      </c>
      <c r="AR213" s="26">
        <v>6.5</v>
      </c>
      <c r="AS213" s="26">
        <v>8.3000000000000007</v>
      </c>
      <c r="AT213" s="26">
        <v>9.875</v>
      </c>
      <c r="AU213" s="26">
        <v>6.8</v>
      </c>
      <c r="AV213" s="26">
        <v>8.75</v>
      </c>
      <c r="AW213" s="26">
        <v>10.275</v>
      </c>
      <c r="AX213" s="26">
        <v>6.6</v>
      </c>
      <c r="AY213" s="26">
        <v>8.15</v>
      </c>
      <c r="AZ213" s="26">
        <v>9.9749999999999996</v>
      </c>
      <c r="BA213" s="26">
        <v>6.6</v>
      </c>
      <c r="BB213" s="26">
        <v>8.1999999999999993</v>
      </c>
      <c r="BC213" s="26">
        <v>9.9749999999999996</v>
      </c>
      <c r="BD213" s="26">
        <v>7.7</v>
      </c>
      <c r="BE213" s="26">
        <v>9.6</v>
      </c>
      <c r="BF213" s="26">
        <v>11.1</v>
      </c>
      <c r="BG213" s="26">
        <v>6.8</v>
      </c>
      <c r="BH213" s="26">
        <v>8.5500000000000007</v>
      </c>
      <c r="BI213" s="26">
        <v>10.199999999999999</v>
      </c>
      <c r="BJ213" s="26">
        <v>7.65</v>
      </c>
      <c r="BK213" s="26">
        <v>9.1999999999999993</v>
      </c>
      <c r="BL213" s="26">
        <v>10.9</v>
      </c>
      <c r="BM213" s="26">
        <v>7.2249999999999996</v>
      </c>
      <c r="BN213" s="26">
        <v>9</v>
      </c>
      <c r="BO213" s="26">
        <v>10.7</v>
      </c>
      <c r="BP213" s="26">
        <v>5.2</v>
      </c>
      <c r="BQ213" s="26">
        <v>6.2</v>
      </c>
      <c r="BR213" s="26">
        <v>8.0500000000000007</v>
      </c>
      <c r="BS213" s="26">
        <v>6.35</v>
      </c>
      <c r="BT213" s="26">
        <v>7.45</v>
      </c>
      <c r="BU213" s="26">
        <v>9.375</v>
      </c>
      <c r="BV213" s="26">
        <v>6.7249999999999996</v>
      </c>
      <c r="BW213" s="26">
        <v>7.95</v>
      </c>
      <c r="BX213" s="26">
        <v>9.9250000000000007</v>
      </c>
      <c r="BY213" s="26">
        <v>7.4</v>
      </c>
      <c r="BZ213" s="26">
        <v>8.6</v>
      </c>
      <c r="CA213" s="26">
        <v>10.6</v>
      </c>
      <c r="CB213" s="26">
        <v>8.2249999999999996</v>
      </c>
      <c r="CC213" s="26">
        <v>9.4</v>
      </c>
      <c r="CD213" s="26">
        <v>11</v>
      </c>
      <c r="CE213" s="26">
        <v>7.5250000000000004</v>
      </c>
      <c r="CF213" s="26">
        <v>8.6999999999999993</v>
      </c>
      <c r="CG213" s="26">
        <v>10.375</v>
      </c>
      <c r="CH213" s="26">
        <v>8</v>
      </c>
      <c r="CI213" s="26">
        <v>9.1999999999999993</v>
      </c>
      <c r="CJ213" s="26">
        <v>11.3</v>
      </c>
    </row>
    <row r="214" spans="1:88" x14ac:dyDescent="0.3">
      <c r="A214" t="s">
        <v>305</v>
      </c>
      <c r="B214" s="26">
        <v>3.05</v>
      </c>
      <c r="C214" s="26">
        <v>4.4000000000000004</v>
      </c>
      <c r="D214" s="26">
        <v>6.3</v>
      </c>
      <c r="E214" s="26">
        <v>3.8250000000000002</v>
      </c>
      <c r="F214" s="26">
        <v>5.65</v>
      </c>
      <c r="G214" s="26">
        <v>7.2750000000000004</v>
      </c>
      <c r="H214" s="26">
        <v>4.3</v>
      </c>
      <c r="I214" s="26">
        <v>6.2</v>
      </c>
      <c r="J214" s="26">
        <v>7.65</v>
      </c>
      <c r="K214" s="26">
        <v>5.3250000000000002</v>
      </c>
      <c r="L214" s="26">
        <v>7.2</v>
      </c>
      <c r="M214" s="26">
        <v>8.1750000000000007</v>
      </c>
      <c r="N214" s="26">
        <v>5.8</v>
      </c>
      <c r="O214" s="26">
        <v>7.35</v>
      </c>
      <c r="P214" s="26">
        <v>8.5</v>
      </c>
      <c r="Q214" s="26">
        <v>5.125</v>
      </c>
      <c r="R214" s="26">
        <v>6.7</v>
      </c>
      <c r="S214" s="26">
        <v>8.3000000000000007</v>
      </c>
      <c r="T214" s="26">
        <v>5.2249999999999996</v>
      </c>
      <c r="U214" s="26">
        <v>6.8</v>
      </c>
      <c r="V214" s="26">
        <v>8.4</v>
      </c>
      <c r="W214" s="26">
        <v>5.95</v>
      </c>
      <c r="X214" s="26">
        <v>7.55</v>
      </c>
      <c r="Y214" s="26">
        <v>9.1</v>
      </c>
      <c r="Z214" s="26">
        <v>6.5750000000000002</v>
      </c>
      <c r="AA214" s="26">
        <v>8.35</v>
      </c>
      <c r="AB214" s="26">
        <v>9.6999999999999993</v>
      </c>
      <c r="AC214" s="26">
        <v>5.4249999999999998</v>
      </c>
      <c r="AD214" s="26">
        <v>7.25</v>
      </c>
      <c r="AE214" s="26">
        <v>9.1</v>
      </c>
      <c r="AF214" s="26">
        <v>5.5250000000000004</v>
      </c>
      <c r="AG214" s="26">
        <v>7.4</v>
      </c>
      <c r="AH214" s="26">
        <v>9.2750000000000004</v>
      </c>
      <c r="AI214" s="26">
        <v>5.9</v>
      </c>
      <c r="AJ214" s="26">
        <v>7.65</v>
      </c>
      <c r="AK214" s="26">
        <v>9.5749999999999993</v>
      </c>
      <c r="AL214" s="26">
        <v>5.9</v>
      </c>
      <c r="AM214" s="26">
        <v>7.75</v>
      </c>
      <c r="AN214" s="26">
        <v>9.5749999999999993</v>
      </c>
      <c r="AO214" s="26">
        <v>6.35</v>
      </c>
      <c r="AP214" s="26">
        <v>8.0500000000000007</v>
      </c>
      <c r="AQ214" s="26">
        <v>9.9</v>
      </c>
      <c r="AR214" s="26">
        <v>6.5250000000000004</v>
      </c>
      <c r="AS214" s="26">
        <v>8.3000000000000007</v>
      </c>
      <c r="AT214" s="26">
        <v>10.175000000000001</v>
      </c>
      <c r="AU214" s="26">
        <v>6.9249999999999998</v>
      </c>
      <c r="AV214" s="26">
        <v>8.6999999999999993</v>
      </c>
      <c r="AW214" s="26">
        <v>10.7</v>
      </c>
      <c r="AX214" s="26">
        <v>6.7249999999999996</v>
      </c>
      <c r="AY214" s="26">
        <v>8.4</v>
      </c>
      <c r="AZ214" s="26">
        <v>10.225</v>
      </c>
      <c r="BA214" s="26">
        <v>6.8250000000000002</v>
      </c>
      <c r="BB214" s="26">
        <v>8.4499999999999993</v>
      </c>
      <c r="BC214" s="26">
        <v>10.25</v>
      </c>
      <c r="BD214" s="26">
        <v>8.3249999999999993</v>
      </c>
      <c r="BE214" s="26">
        <v>9.8000000000000007</v>
      </c>
      <c r="BF214" s="26">
        <v>11.4</v>
      </c>
      <c r="BG214" s="26">
        <v>7.0750000000000002</v>
      </c>
      <c r="BH214" s="26">
        <v>8.6999999999999993</v>
      </c>
      <c r="BI214" s="26">
        <v>10.4</v>
      </c>
      <c r="BJ214" s="26">
        <v>7.9</v>
      </c>
      <c r="BK214" s="26">
        <v>9.5500000000000007</v>
      </c>
      <c r="BL214" s="26">
        <v>11.1</v>
      </c>
      <c r="BM214" s="26">
        <v>7.55</v>
      </c>
      <c r="BN214" s="26">
        <v>9.1999999999999993</v>
      </c>
      <c r="BO214" s="26">
        <v>10.875</v>
      </c>
      <c r="BP214" s="26">
        <v>4.625</v>
      </c>
      <c r="BQ214" s="26">
        <v>6.4</v>
      </c>
      <c r="BR214" s="26">
        <v>8.1999999999999993</v>
      </c>
      <c r="BS214" s="26">
        <v>6.125</v>
      </c>
      <c r="BT214" s="26">
        <v>7.7</v>
      </c>
      <c r="BU214" s="26">
        <v>9.375</v>
      </c>
      <c r="BV214" s="26">
        <v>6.625</v>
      </c>
      <c r="BW214" s="26">
        <v>8.1</v>
      </c>
      <c r="BX214" s="26">
        <v>9.9250000000000007</v>
      </c>
      <c r="BY214" s="26">
        <v>7.05</v>
      </c>
      <c r="BZ214" s="26">
        <v>8.8000000000000007</v>
      </c>
      <c r="CA214" s="26">
        <v>10.375</v>
      </c>
      <c r="CB214" s="26">
        <v>8.0500000000000007</v>
      </c>
      <c r="CC214" s="26">
        <v>9.4499999999999993</v>
      </c>
      <c r="CD214" s="26">
        <v>10.875</v>
      </c>
      <c r="CE214" s="26">
        <v>7.5</v>
      </c>
      <c r="CF214" s="26">
        <v>9.1999999999999993</v>
      </c>
      <c r="CG214" s="26">
        <v>10.5</v>
      </c>
      <c r="CH214" s="26">
        <v>7.95</v>
      </c>
      <c r="CI214" s="26">
        <v>9.4</v>
      </c>
      <c r="CJ214" s="26">
        <v>10.8</v>
      </c>
    </row>
    <row r="215" spans="1:88" x14ac:dyDescent="0.3">
      <c r="A215" t="s">
        <v>306</v>
      </c>
      <c r="B215" s="26">
        <v>2.7</v>
      </c>
      <c r="C215" s="26">
        <v>4.7</v>
      </c>
      <c r="D215" s="26">
        <v>6.375</v>
      </c>
      <c r="E215" s="26">
        <v>3.6</v>
      </c>
      <c r="F215" s="26">
        <v>5.55</v>
      </c>
      <c r="G215" s="26">
        <v>7.35</v>
      </c>
      <c r="H215" s="26">
        <v>4.0999999999999996</v>
      </c>
      <c r="I215" s="26">
        <v>6</v>
      </c>
      <c r="J215" s="26">
        <v>7.6</v>
      </c>
      <c r="K215" s="26">
        <v>4.45</v>
      </c>
      <c r="L215" s="26">
        <v>6.7</v>
      </c>
      <c r="M215" s="26">
        <v>7.875</v>
      </c>
      <c r="N215" s="26">
        <v>4.5999999999999996</v>
      </c>
      <c r="O215" s="26">
        <v>7.05</v>
      </c>
      <c r="P215" s="26">
        <v>8</v>
      </c>
      <c r="Q215" s="26">
        <v>4.625</v>
      </c>
      <c r="R215" s="26">
        <v>6.4</v>
      </c>
      <c r="S215" s="26">
        <v>7.95</v>
      </c>
      <c r="T215" s="26">
        <v>4.625</v>
      </c>
      <c r="U215" s="26">
        <v>6.5</v>
      </c>
      <c r="V215" s="26">
        <v>7.95</v>
      </c>
      <c r="W215" s="26">
        <v>5.5250000000000004</v>
      </c>
      <c r="X215" s="26">
        <v>7.3</v>
      </c>
      <c r="Y215" s="26">
        <v>8.5749999999999993</v>
      </c>
      <c r="Z215" s="26">
        <v>6.1</v>
      </c>
      <c r="AA215" s="26">
        <v>8.1</v>
      </c>
      <c r="AB215" s="26">
        <v>9.1750000000000007</v>
      </c>
      <c r="AC215" s="26">
        <v>5.0250000000000004</v>
      </c>
      <c r="AD215" s="26">
        <v>6.95</v>
      </c>
      <c r="AE215" s="26">
        <v>8.2750000000000004</v>
      </c>
      <c r="AF215" s="26">
        <v>5.125</v>
      </c>
      <c r="AG215" s="26">
        <v>7.05</v>
      </c>
      <c r="AH215" s="26">
        <v>8.3000000000000007</v>
      </c>
      <c r="AI215" s="26">
        <v>5.3250000000000002</v>
      </c>
      <c r="AJ215" s="26">
        <v>7.4</v>
      </c>
      <c r="AK215" s="26">
        <v>8.5</v>
      </c>
      <c r="AL215" s="26">
        <v>5.4</v>
      </c>
      <c r="AM215" s="26">
        <v>7.5</v>
      </c>
      <c r="AN215" s="26">
        <v>8.6</v>
      </c>
      <c r="AO215" s="26">
        <v>5.8250000000000002</v>
      </c>
      <c r="AP215" s="26">
        <v>7.85</v>
      </c>
      <c r="AQ215" s="26">
        <v>8.9749999999999996</v>
      </c>
      <c r="AR215" s="26">
        <v>5.7</v>
      </c>
      <c r="AS215" s="26">
        <v>8.1999999999999993</v>
      </c>
      <c r="AT215" s="26">
        <v>9.5749999999999993</v>
      </c>
      <c r="AU215" s="26">
        <v>6.2</v>
      </c>
      <c r="AV215" s="26">
        <v>8.6</v>
      </c>
      <c r="AW215" s="26">
        <v>10.050000000000001</v>
      </c>
      <c r="AX215" s="26">
        <v>6.1</v>
      </c>
      <c r="AY215" s="26">
        <v>8.25</v>
      </c>
      <c r="AZ215" s="26">
        <v>9.3000000000000007</v>
      </c>
      <c r="BA215" s="26">
        <v>6.2</v>
      </c>
      <c r="BB215" s="26">
        <v>8.25</v>
      </c>
      <c r="BC215" s="26">
        <v>9.3000000000000007</v>
      </c>
      <c r="BD215" s="26">
        <v>7.45</v>
      </c>
      <c r="BE215" s="26">
        <v>9.5</v>
      </c>
      <c r="BF215" s="26">
        <v>11.25</v>
      </c>
      <c r="BG215" s="26">
        <v>6.35</v>
      </c>
      <c r="BH215" s="26">
        <v>8.5</v>
      </c>
      <c r="BI215" s="26">
        <v>9.7750000000000004</v>
      </c>
      <c r="BJ215" s="26">
        <v>7.1749999999999998</v>
      </c>
      <c r="BK215" s="26">
        <v>9.4</v>
      </c>
      <c r="BL215" s="26">
        <v>10.625</v>
      </c>
      <c r="BM215" s="26">
        <v>6.8</v>
      </c>
      <c r="BN215" s="26">
        <v>8.9499999999999993</v>
      </c>
      <c r="BO215" s="26">
        <v>10.225</v>
      </c>
      <c r="BP215" s="26">
        <v>4.3</v>
      </c>
      <c r="BQ215" s="26">
        <v>6.4</v>
      </c>
      <c r="BR215" s="26">
        <v>7.9749999999999996</v>
      </c>
      <c r="BS215" s="26">
        <v>5.9</v>
      </c>
      <c r="BT215" s="26">
        <v>7.65</v>
      </c>
      <c r="BU215" s="26">
        <v>9.0749999999999993</v>
      </c>
      <c r="BV215" s="26">
        <v>6.35</v>
      </c>
      <c r="BW215" s="26">
        <v>8.0500000000000007</v>
      </c>
      <c r="BX215" s="26">
        <v>9.5749999999999993</v>
      </c>
      <c r="BY215" s="26">
        <v>6.9</v>
      </c>
      <c r="BZ215" s="26">
        <v>8.75</v>
      </c>
      <c r="CA215" s="26">
        <v>10.324999999999999</v>
      </c>
      <c r="CB215" s="26">
        <v>7.625</v>
      </c>
      <c r="CC215" s="26">
        <v>9.85</v>
      </c>
      <c r="CD215" s="26">
        <v>10.875</v>
      </c>
      <c r="CE215" s="26">
        <v>6.8250000000000002</v>
      </c>
      <c r="CF215" s="26">
        <v>8.8000000000000007</v>
      </c>
      <c r="CG215" s="26">
        <v>10.074999999999999</v>
      </c>
      <c r="CH215" s="26">
        <v>7.6</v>
      </c>
      <c r="CI215" s="26">
        <v>9.5500000000000007</v>
      </c>
      <c r="CJ215" s="26">
        <v>10.5</v>
      </c>
    </row>
    <row r="216" spans="1:88" x14ac:dyDescent="0.3">
      <c r="A216" t="s">
        <v>307</v>
      </c>
      <c r="B216" s="26">
        <v>3.125</v>
      </c>
      <c r="C216" s="26">
        <v>4.95</v>
      </c>
      <c r="D216" s="26">
        <v>6.7</v>
      </c>
      <c r="E216" s="26">
        <v>4.2249999999999996</v>
      </c>
      <c r="F216" s="26">
        <v>5.85</v>
      </c>
      <c r="G216" s="26">
        <v>7.4</v>
      </c>
      <c r="H216" s="26">
        <v>4.7249999999999996</v>
      </c>
      <c r="I216" s="26">
        <v>6.35</v>
      </c>
      <c r="J216" s="26">
        <v>7.7750000000000004</v>
      </c>
      <c r="K216" s="26">
        <v>5.4249999999999998</v>
      </c>
      <c r="L216" s="26">
        <v>6.65</v>
      </c>
      <c r="M216" s="26">
        <v>8.5</v>
      </c>
      <c r="N216" s="26">
        <v>5.7</v>
      </c>
      <c r="O216" s="26">
        <v>6.95</v>
      </c>
      <c r="P216" s="26">
        <v>8.75</v>
      </c>
      <c r="Q216" s="26">
        <v>5.3250000000000002</v>
      </c>
      <c r="R216" s="26">
        <v>6.95</v>
      </c>
      <c r="S216" s="26">
        <v>8.15</v>
      </c>
      <c r="T216" s="26">
        <v>5.4</v>
      </c>
      <c r="U216" s="26">
        <v>7</v>
      </c>
      <c r="V216" s="26">
        <v>8.25</v>
      </c>
      <c r="W216" s="26">
        <v>5.8</v>
      </c>
      <c r="X216" s="26">
        <v>7.65</v>
      </c>
      <c r="Y216" s="26">
        <v>9</v>
      </c>
      <c r="Z216" s="26">
        <v>6.7</v>
      </c>
      <c r="AA216" s="26">
        <v>8.1999999999999993</v>
      </c>
      <c r="AB216" s="26">
        <v>9.6</v>
      </c>
      <c r="AC216" s="26">
        <v>5.8</v>
      </c>
      <c r="AD216" s="26">
        <v>7.15</v>
      </c>
      <c r="AE216" s="26">
        <v>8.85</v>
      </c>
      <c r="AF216" s="26">
        <v>5.8250000000000002</v>
      </c>
      <c r="AG216" s="26">
        <v>7.3</v>
      </c>
      <c r="AH216" s="26">
        <v>8.9499999999999993</v>
      </c>
      <c r="AI216" s="26">
        <v>5.9249999999999998</v>
      </c>
      <c r="AJ216" s="26">
        <v>7.5</v>
      </c>
      <c r="AK216" s="26">
        <v>9.1</v>
      </c>
      <c r="AL216" s="26">
        <v>6</v>
      </c>
      <c r="AM216" s="26">
        <v>7.55</v>
      </c>
      <c r="AN216" s="26">
        <v>9.1750000000000007</v>
      </c>
      <c r="AO216" s="26">
        <v>6.4249999999999998</v>
      </c>
      <c r="AP216" s="26">
        <v>7.9</v>
      </c>
      <c r="AQ216" s="26">
        <v>9.375</v>
      </c>
      <c r="AR216" s="26">
        <v>6.65</v>
      </c>
      <c r="AS216" s="26">
        <v>8.3000000000000007</v>
      </c>
      <c r="AT216" s="26">
        <v>9.9250000000000007</v>
      </c>
      <c r="AU216" s="26">
        <v>7.125</v>
      </c>
      <c r="AV216" s="26">
        <v>8.8000000000000007</v>
      </c>
      <c r="AW216" s="26">
        <v>10.35</v>
      </c>
      <c r="AX216" s="26">
        <v>6.8250000000000002</v>
      </c>
      <c r="AY216" s="26">
        <v>8.3000000000000007</v>
      </c>
      <c r="AZ216" s="26">
        <v>9.7750000000000004</v>
      </c>
      <c r="BA216" s="26">
        <v>6.9249999999999998</v>
      </c>
      <c r="BB216" s="26">
        <v>8.3000000000000007</v>
      </c>
      <c r="BC216" s="26">
        <v>9.7750000000000004</v>
      </c>
      <c r="BD216" s="26">
        <v>8</v>
      </c>
      <c r="BE216" s="26">
        <v>10</v>
      </c>
      <c r="BF216" s="26">
        <v>11.4</v>
      </c>
      <c r="BG216" s="26">
        <v>7</v>
      </c>
      <c r="BH216" s="26">
        <v>8.6</v>
      </c>
      <c r="BI216" s="26">
        <v>10</v>
      </c>
      <c r="BJ216" s="26">
        <v>7.7249999999999996</v>
      </c>
      <c r="BK216" s="26">
        <v>9.4</v>
      </c>
      <c r="BL216" s="26">
        <v>10.875</v>
      </c>
      <c r="BM216" s="26">
        <v>7.5</v>
      </c>
      <c r="BN216" s="26">
        <v>8.9499999999999993</v>
      </c>
      <c r="BO216" s="26">
        <v>10.5</v>
      </c>
      <c r="BP216" s="26">
        <v>5.0250000000000004</v>
      </c>
      <c r="BQ216" s="26">
        <v>6.3</v>
      </c>
      <c r="BR216" s="26">
        <v>8.1750000000000007</v>
      </c>
      <c r="BS216" s="26">
        <v>6.5</v>
      </c>
      <c r="BT216" s="26">
        <v>7.65</v>
      </c>
      <c r="BU216" s="26">
        <v>9.25</v>
      </c>
      <c r="BV216" s="26">
        <v>7</v>
      </c>
      <c r="BW216" s="26">
        <v>8.0500000000000007</v>
      </c>
      <c r="BX216" s="26">
        <v>9.5749999999999993</v>
      </c>
      <c r="BY216" s="26">
        <v>7.625</v>
      </c>
      <c r="BZ216" s="26">
        <v>8.9</v>
      </c>
      <c r="CA216" s="26">
        <v>10.3</v>
      </c>
      <c r="CB216" s="26">
        <v>8.625</v>
      </c>
      <c r="CC216" s="26">
        <v>9.6</v>
      </c>
      <c r="CD216" s="26">
        <v>10.8</v>
      </c>
      <c r="CE216" s="26">
        <v>7.625</v>
      </c>
      <c r="CF216" s="26">
        <v>8.9</v>
      </c>
      <c r="CG216" s="26">
        <v>10.574999999999999</v>
      </c>
      <c r="CH216" s="26">
        <v>8.25</v>
      </c>
      <c r="CI216" s="26">
        <v>9.5</v>
      </c>
      <c r="CJ216" s="26">
        <v>10.775</v>
      </c>
    </row>
    <row r="217" spans="1:88" x14ac:dyDescent="0.3">
      <c r="A217" t="s">
        <v>308</v>
      </c>
      <c r="B217" s="26">
        <v>3.25</v>
      </c>
      <c r="C217" s="26">
        <v>5.15</v>
      </c>
      <c r="D217" s="26">
        <v>6.8</v>
      </c>
      <c r="E217" s="26">
        <v>4.25</v>
      </c>
      <c r="F217" s="26">
        <v>6.05</v>
      </c>
      <c r="G217" s="26">
        <v>7.8</v>
      </c>
      <c r="H217" s="26">
        <v>4.8250000000000002</v>
      </c>
      <c r="I217" s="26">
        <v>6.45</v>
      </c>
      <c r="J217" s="26">
        <v>8.2750000000000004</v>
      </c>
      <c r="K217" s="26">
        <v>5.05</v>
      </c>
      <c r="L217" s="26">
        <v>7.15</v>
      </c>
      <c r="M217" s="26">
        <v>8.6</v>
      </c>
      <c r="N217" s="26">
        <v>5.4249999999999998</v>
      </c>
      <c r="O217" s="26">
        <v>7.35</v>
      </c>
      <c r="P217" s="26">
        <v>8.9749999999999996</v>
      </c>
      <c r="Q217" s="26">
        <v>5.2249999999999996</v>
      </c>
      <c r="R217" s="26">
        <v>6.75</v>
      </c>
      <c r="S217" s="26">
        <v>8.4749999999999996</v>
      </c>
      <c r="T217" s="26">
        <v>5.3250000000000002</v>
      </c>
      <c r="U217" s="26">
        <v>6.8</v>
      </c>
      <c r="V217" s="26">
        <v>8.5</v>
      </c>
      <c r="W217" s="26">
        <v>6.2</v>
      </c>
      <c r="X217" s="26">
        <v>7.55</v>
      </c>
      <c r="Y217" s="26">
        <v>9.1999999999999993</v>
      </c>
      <c r="Z217" s="26">
        <v>6.7249999999999996</v>
      </c>
      <c r="AA217" s="26">
        <v>8.4</v>
      </c>
      <c r="AB217" s="26">
        <v>9.9749999999999996</v>
      </c>
      <c r="AC217" s="26">
        <v>5.5250000000000004</v>
      </c>
      <c r="AD217" s="26">
        <v>7.15</v>
      </c>
      <c r="AE217" s="26">
        <v>8.6999999999999993</v>
      </c>
      <c r="AF217" s="26">
        <v>5.7</v>
      </c>
      <c r="AG217" s="26">
        <v>7.25</v>
      </c>
      <c r="AH217" s="26">
        <v>8.7750000000000004</v>
      </c>
      <c r="AI217" s="26">
        <v>5.875</v>
      </c>
      <c r="AJ217" s="26">
        <v>7.5</v>
      </c>
      <c r="AK217" s="26">
        <v>9.0749999999999993</v>
      </c>
      <c r="AL217" s="26">
        <v>5.95</v>
      </c>
      <c r="AM217" s="26">
        <v>7.55</v>
      </c>
      <c r="AN217" s="26">
        <v>9.1</v>
      </c>
      <c r="AO217" s="26">
        <v>6.4</v>
      </c>
      <c r="AP217" s="26">
        <v>7.95</v>
      </c>
      <c r="AQ217" s="26">
        <v>9.6750000000000007</v>
      </c>
      <c r="AR217" s="26">
        <v>6.8250000000000002</v>
      </c>
      <c r="AS217" s="26">
        <v>8.4</v>
      </c>
      <c r="AT217" s="26">
        <v>9.6999999999999993</v>
      </c>
      <c r="AU217" s="26">
        <v>7.1</v>
      </c>
      <c r="AV217" s="26">
        <v>8.9</v>
      </c>
      <c r="AW217" s="26">
        <v>10.125</v>
      </c>
      <c r="AX217" s="26">
        <v>6.7249999999999996</v>
      </c>
      <c r="AY217" s="26">
        <v>8.4499999999999993</v>
      </c>
      <c r="AZ217" s="26">
        <v>9.9250000000000007</v>
      </c>
      <c r="BA217" s="26">
        <v>6.8</v>
      </c>
      <c r="BB217" s="26">
        <v>8.5</v>
      </c>
      <c r="BC217" s="26">
        <v>9.9250000000000007</v>
      </c>
      <c r="BD217" s="26">
        <v>8.1999999999999993</v>
      </c>
      <c r="BE217" s="26">
        <v>10</v>
      </c>
      <c r="BF217" s="26">
        <v>11.45</v>
      </c>
      <c r="BG217" s="26">
        <v>6.9249999999999998</v>
      </c>
      <c r="BH217" s="26">
        <v>8.85</v>
      </c>
      <c r="BI217" s="26">
        <v>10.3</v>
      </c>
      <c r="BJ217" s="26">
        <v>7.7249999999999996</v>
      </c>
      <c r="BK217" s="26">
        <v>9.6999999999999993</v>
      </c>
      <c r="BL217" s="26">
        <v>11.175000000000001</v>
      </c>
      <c r="BM217" s="26">
        <v>7.3250000000000002</v>
      </c>
      <c r="BN217" s="26">
        <v>9.4</v>
      </c>
      <c r="BO217" s="26">
        <v>10.824999999999999</v>
      </c>
      <c r="BP217" s="26">
        <v>5.3</v>
      </c>
      <c r="BQ217" s="26">
        <v>6.75</v>
      </c>
      <c r="BR217" s="26">
        <v>8.4</v>
      </c>
      <c r="BS217" s="26">
        <v>6.5</v>
      </c>
      <c r="BT217" s="26">
        <v>7.95</v>
      </c>
      <c r="BU217" s="26">
        <v>9.4</v>
      </c>
      <c r="BV217" s="26">
        <v>7</v>
      </c>
      <c r="BW217" s="26">
        <v>8.3000000000000007</v>
      </c>
      <c r="BX217" s="26">
        <v>9.875</v>
      </c>
      <c r="BY217" s="26">
        <v>7.65</v>
      </c>
      <c r="BZ217" s="26">
        <v>9.15</v>
      </c>
      <c r="CA217" s="26">
        <v>10.5</v>
      </c>
      <c r="CB217" s="26">
        <v>8.1750000000000007</v>
      </c>
      <c r="CC217" s="26">
        <v>9.8000000000000007</v>
      </c>
      <c r="CD217" s="26">
        <v>11.2</v>
      </c>
      <c r="CE217" s="26">
        <v>7.5250000000000004</v>
      </c>
      <c r="CF217" s="26">
        <v>9.1999999999999993</v>
      </c>
      <c r="CG217" s="26">
        <v>10.85</v>
      </c>
      <c r="CH217" s="26">
        <v>7.95</v>
      </c>
      <c r="CI217" s="26">
        <v>9.5500000000000007</v>
      </c>
      <c r="CJ217" s="26">
        <v>11.175000000000001</v>
      </c>
    </row>
    <row r="218" spans="1:88" x14ac:dyDescent="0.3">
      <c r="A218" t="s">
        <v>108</v>
      </c>
      <c r="B218" s="26">
        <v>3.2749999999999999</v>
      </c>
      <c r="C218" s="26">
        <v>5.15</v>
      </c>
      <c r="D218" s="26">
        <v>6.4</v>
      </c>
      <c r="E218" s="26">
        <v>4.5</v>
      </c>
      <c r="F218" s="26">
        <v>5.5</v>
      </c>
      <c r="G218" s="26">
        <v>7.1749999999999998</v>
      </c>
      <c r="H218" s="26">
        <v>4.9249999999999998</v>
      </c>
      <c r="I218" s="26">
        <v>6</v>
      </c>
      <c r="J218" s="26">
        <v>7.5</v>
      </c>
      <c r="K218" s="26">
        <v>5.0999999999999996</v>
      </c>
      <c r="L218" s="26">
        <v>6.8</v>
      </c>
      <c r="M218" s="26">
        <v>7.95</v>
      </c>
      <c r="N218" s="26">
        <v>5.5</v>
      </c>
      <c r="O218" s="26">
        <v>7</v>
      </c>
      <c r="P218" s="26">
        <v>8.0749999999999993</v>
      </c>
      <c r="Q218" s="26">
        <v>5.3250000000000002</v>
      </c>
      <c r="R218" s="26">
        <v>6.45</v>
      </c>
      <c r="S218" s="26">
        <v>7.7750000000000004</v>
      </c>
      <c r="T218" s="26">
        <v>5.4249999999999998</v>
      </c>
      <c r="U218" s="26">
        <v>6.55</v>
      </c>
      <c r="V218" s="26">
        <v>7.875</v>
      </c>
      <c r="W218" s="26">
        <v>6.2</v>
      </c>
      <c r="X218" s="26">
        <v>7.4</v>
      </c>
      <c r="Y218" s="26">
        <v>8.5500000000000007</v>
      </c>
      <c r="Z218" s="26">
        <v>6.8250000000000002</v>
      </c>
      <c r="AA218" s="26">
        <v>8.25</v>
      </c>
      <c r="AB218" s="26">
        <v>9.5500000000000007</v>
      </c>
      <c r="AC218" s="26">
        <v>5.2</v>
      </c>
      <c r="AD218" s="26">
        <v>6.8</v>
      </c>
      <c r="AE218" s="26">
        <v>8.2750000000000004</v>
      </c>
      <c r="AF218" s="26">
        <v>5.4</v>
      </c>
      <c r="AG218" s="26">
        <v>6.9</v>
      </c>
      <c r="AH218" s="26">
        <v>8.4749999999999996</v>
      </c>
      <c r="AI218" s="26">
        <v>5.7249999999999996</v>
      </c>
      <c r="AJ218" s="26">
        <v>7.3</v>
      </c>
      <c r="AK218" s="26">
        <v>8.8000000000000007</v>
      </c>
      <c r="AL218" s="26">
        <v>5.8250000000000002</v>
      </c>
      <c r="AM218" s="26">
        <v>7.4</v>
      </c>
      <c r="AN218" s="26">
        <v>8.8000000000000007</v>
      </c>
      <c r="AO218" s="26">
        <v>6.2</v>
      </c>
      <c r="AP218" s="26">
        <v>7.7</v>
      </c>
      <c r="AQ218" s="26">
        <v>9.1</v>
      </c>
      <c r="AR218" s="26">
        <v>6.6</v>
      </c>
      <c r="AS218" s="26">
        <v>8</v>
      </c>
      <c r="AT218" s="26">
        <v>9.5500000000000007</v>
      </c>
      <c r="AU218" s="26">
        <v>6.8250000000000002</v>
      </c>
      <c r="AV218" s="26">
        <v>8.65</v>
      </c>
      <c r="AW218" s="26">
        <v>10.025</v>
      </c>
      <c r="AX218" s="26">
        <v>6.5750000000000002</v>
      </c>
      <c r="AY218" s="26">
        <v>8</v>
      </c>
      <c r="AZ218" s="26">
        <v>9.3000000000000007</v>
      </c>
      <c r="BA218" s="26">
        <v>6.5750000000000002</v>
      </c>
      <c r="BB218" s="26">
        <v>8.0500000000000007</v>
      </c>
      <c r="BC218" s="26">
        <v>9.3000000000000007</v>
      </c>
      <c r="BD218" s="26">
        <v>7.85</v>
      </c>
      <c r="BE218" s="26">
        <v>9.9499999999999993</v>
      </c>
      <c r="BF218" s="26">
        <v>11.2</v>
      </c>
      <c r="BG218" s="26">
        <v>7</v>
      </c>
      <c r="BH218" s="26">
        <v>8.4</v>
      </c>
      <c r="BI218" s="26">
        <v>9.6</v>
      </c>
      <c r="BJ218" s="26">
        <v>7.95</v>
      </c>
      <c r="BK218" s="26">
        <v>9.4</v>
      </c>
      <c r="BL218" s="26">
        <v>10.675000000000001</v>
      </c>
      <c r="BM218" s="26">
        <v>7.4249999999999998</v>
      </c>
      <c r="BN218" s="26">
        <v>9</v>
      </c>
      <c r="BO218" s="26">
        <v>10.15</v>
      </c>
      <c r="BP218" s="26">
        <v>5.3</v>
      </c>
      <c r="BQ218" s="26">
        <v>6.5</v>
      </c>
      <c r="BR218" s="26">
        <v>7.7</v>
      </c>
      <c r="BS218" s="26">
        <v>6.6</v>
      </c>
      <c r="BT218" s="26">
        <v>7.75</v>
      </c>
      <c r="BU218" s="26">
        <v>8.7750000000000004</v>
      </c>
      <c r="BV218" s="26">
        <v>6.9</v>
      </c>
      <c r="BW218" s="26">
        <v>8.1</v>
      </c>
      <c r="BX218" s="26">
        <v>9.3000000000000007</v>
      </c>
      <c r="BY218" s="26">
        <v>7.3</v>
      </c>
      <c r="BZ218" s="26">
        <v>8.9</v>
      </c>
      <c r="CA218" s="26">
        <v>10.074999999999999</v>
      </c>
      <c r="CB218" s="26">
        <v>8.1</v>
      </c>
      <c r="CC218" s="26">
        <v>9.6999999999999993</v>
      </c>
      <c r="CD218" s="26">
        <v>10.8</v>
      </c>
      <c r="CE218" s="26">
        <v>7.7</v>
      </c>
      <c r="CF218" s="26">
        <v>9.15</v>
      </c>
      <c r="CG218" s="26">
        <v>10.3</v>
      </c>
      <c r="CH218" s="26">
        <v>8.1999999999999993</v>
      </c>
      <c r="CI218" s="26">
        <v>9.6</v>
      </c>
      <c r="CJ218" s="26">
        <v>10.7</v>
      </c>
    </row>
    <row r="219" spans="1:88" x14ac:dyDescent="0.3">
      <c r="A219" t="s">
        <v>309</v>
      </c>
      <c r="B219" s="26">
        <v>2</v>
      </c>
      <c r="C219" s="26">
        <v>4.25</v>
      </c>
      <c r="D219" s="26">
        <v>6.85</v>
      </c>
      <c r="E219" s="26">
        <v>3.3250000000000002</v>
      </c>
      <c r="F219" s="26">
        <v>5.15</v>
      </c>
      <c r="G219" s="26">
        <v>7.7750000000000004</v>
      </c>
      <c r="H219" s="26">
        <v>3.9</v>
      </c>
      <c r="I219" s="26">
        <v>5.55</v>
      </c>
      <c r="J219" s="26">
        <v>7.95</v>
      </c>
      <c r="K219" s="26">
        <v>4.5999999999999996</v>
      </c>
      <c r="L219" s="26">
        <v>6.45</v>
      </c>
      <c r="M219" s="26">
        <v>8.375</v>
      </c>
      <c r="N219" s="26">
        <v>4.8250000000000002</v>
      </c>
      <c r="O219" s="26">
        <v>6.65</v>
      </c>
      <c r="P219" s="26">
        <v>8.6999999999999993</v>
      </c>
      <c r="Q219" s="26">
        <v>4.4249999999999998</v>
      </c>
      <c r="R219" s="26">
        <v>5.95</v>
      </c>
      <c r="S219" s="26">
        <v>8.3000000000000007</v>
      </c>
      <c r="T219" s="26">
        <v>4.5</v>
      </c>
      <c r="U219" s="26">
        <v>6.05</v>
      </c>
      <c r="V219" s="26">
        <v>8.3249999999999993</v>
      </c>
      <c r="W219" s="26">
        <v>5.2249999999999996</v>
      </c>
      <c r="X219" s="26">
        <v>6.95</v>
      </c>
      <c r="Y219" s="26">
        <v>8.9250000000000007</v>
      </c>
      <c r="Z219" s="26">
        <v>5.875</v>
      </c>
      <c r="AA219" s="26">
        <v>7.65</v>
      </c>
      <c r="AB219" s="26">
        <v>9.75</v>
      </c>
      <c r="AC219" s="26">
        <v>5.0250000000000004</v>
      </c>
      <c r="AD219" s="26">
        <v>6.8</v>
      </c>
      <c r="AE219" s="26">
        <v>8.3000000000000007</v>
      </c>
      <c r="AF219" s="26">
        <v>5.2</v>
      </c>
      <c r="AG219" s="26">
        <v>6.95</v>
      </c>
      <c r="AH219" s="26">
        <v>8.4</v>
      </c>
      <c r="AI219" s="26">
        <v>5.6</v>
      </c>
      <c r="AJ219" s="26">
        <v>7.2</v>
      </c>
      <c r="AK219" s="26">
        <v>8.7750000000000004</v>
      </c>
      <c r="AL219" s="26">
        <v>5.7</v>
      </c>
      <c r="AM219" s="26">
        <v>7.25</v>
      </c>
      <c r="AN219" s="26">
        <v>8.8000000000000007</v>
      </c>
      <c r="AO219" s="26">
        <v>6</v>
      </c>
      <c r="AP219" s="26">
        <v>7.45</v>
      </c>
      <c r="AQ219" s="26">
        <v>9.1750000000000007</v>
      </c>
      <c r="AR219" s="26">
        <v>6.0250000000000004</v>
      </c>
      <c r="AS219" s="26">
        <v>7.85</v>
      </c>
      <c r="AT219" s="26">
        <v>9.6999999999999993</v>
      </c>
      <c r="AU219" s="26">
        <v>6.4249999999999998</v>
      </c>
      <c r="AV219" s="26">
        <v>8.25</v>
      </c>
      <c r="AW219" s="26">
        <v>10.175000000000001</v>
      </c>
      <c r="AX219" s="26">
        <v>6.5</v>
      </c>
      <c r="AY219" s="26">
        <v>7.7</v>
      </c>
      <c r="AZ219" s="26">
        <v>9.65</v>
      </c>
      <c r="BA219" s="26">
        <v>6.6</v>
      </c>
      <c r="BB219" s="26">
        <v>7.75</v>
      </c>
      <c r="BC219" s="26">
        <v>9.7249999999999996</v>
      </c>
      <c r="BD219" s="26">
        <v>7.625</v>
      </c>
      <c r="BE219" s="26">
        <v>9.1</v>
      </c>
      <c r="BF219" s="26">
        <v>11.375</v>
      </c>
      <c r="BG219" s="26">
        <v>6.75</v>
      </c>
      <c r="BH219" s="26">
        <v>8</v>
      </c>
      <c r="BI219" s="26">
        <v>10.050000000000001</v>
      </c>
      <c r="BJ219" s="26">
        <v>7.7249999999999996</v>
      </c>
      <c r="BK219" s="26">
        <v>8.85</v>
      </c>
      <c r="BL219" s="26">
        <v>10.574999999999999</v>
      </c>
      <c r="BM219" s="26">
        <v>7.3250000000000002</v>
      </c>
      <c r="BN219" s="26">
        <v>8.5</v>
      </c>
      <c r="BO219" s="26">
        <v>10.375</v>
      </c>
      <c r="BP219" s="26">
        <v>4.3250000000000002</v>
      </c>
      <c r="BQ219" s="26">
        <v>6.2</v>
      </c>
      <c r="BR219" s="26">
        <v>7.95</v>
      </c>
      <c r="BS219" s="26">
        <v>5.9</v>
      </c>
      <c r="BT219" s="26">
        <v>7.5</v>
      </c>
      <c r="BU219" s="26">
        <v>9.0749999999999993</v>
      </c>
      <c r="BV219" s="26">
        <v>6.2</v>
      </c>
      <c r="BW219" s="26">
        <v>7.9</v>
      </c>
      <c r="BX219" s="26">
        <v>9.4</v>
      </c>
      <c r="BY219" s="26">
        <v>6.9749999999999996</v>
      </c>
      <c r="BZ219" s="26">
        <v>8.6</v>
      </c>
      <c r="CA219" s="26">
        <v>10.074999999999999</v>
      </c>
      <c r="CB219" s="26">
        <v>7.6</v>
      </c>
      <c r="CC219" s="26">
        <v>9.5500000000000007</v>
      </c>
      <c r="CD219" s="26">
        <v>10.775</v>
      </c>
      <c r="CE219" s="26">
        <v>6.95</v>
      </c>
      <c r="CF219" s="26">
        <v>8.5500000000000007</v>
      </c>
      <c r="CG219" s="26">
        <v>10.35</v>
      </c>
      <c r="CH219" s="26">
        <v>8.1</v>
      </c>
      <c r="CI219" s="26">
        <v>9.1999999999999993</v>
      </c>
      <c r="CJ219" s="26">
        <v>10.6</v>
      </c>
    </row>
    <row r="220" spans="1:88" x14ac:dyDescent="0.3">
      <c r="A220" t="s">
        <v>310</v>
      </c>
      <c r="B220" s="26">
        <v>2.7</v>
      </c>
      <c r="C220" s="26">
        <v>5.2</v>
      </c>
      <c r="D220" s="26">
        <v>6.7</v>
      </c>
      <c r="E220" s="26">
        <v>3.45</v>
      </c>
      <c r="F220" s="26">
        <v>5.65</v>
      </c>
      <c r="G220" s="26">
        <v>7.45</v>
      </c>
      <c r="H220" s="26">
        <v>4.0250000000000004</v>
      </c>
      <c r="I220" s="26">
        <v>6</v>
      </c>
      <c r="J220" s="26">
        <v>7.8</v>
      </c>
      <c r="K220" s="26">
        <v>4.4249999999999998</v>
      </c>
      <c r="L220" s="26">
        <v>6.55</v>
      </c>
      <c r="M220" s="26">
        <v>8.5</v>
      </c>
      <c r="N220" s="26">
        <v>4.7</v>
      </c>
      <c r="O220" s="26">
        <v>6.75</v>
      </c>
      <c r="P220" s="26">
        <v>8.6750000000000007</v>
      </c>
      <c r="Q220" s="26">
        <v>4.5250000000000004</v>
      </c>
      <c r="R220" s="26">
        <v>6.4</v>
      </c>
      <c r="S220" s="26">
        <v>8.1750000000000007</v>
      </c>
      <c r="T220" s="26">
        <v>4.5999999999999996</v>
      </c>
      <c r="U220" s="26">
        <v>6.5</v>
      </c>
      <c r="V220" s="26">
        <v>8.2750000000000004</v>
      </c>
      <c r="W220" s="26">
        <v>5.25</v>
      </c>
      <c r="X220" s="26">
        <v>7.15</v>
      </c>
      <c r="Y220" s="26">
        <v>8.9</v>
      </c>
      <c r="Z220" s="26">
        <v>6.2249999999999996</v>
      </c>
      <c r="AA220" s="26">
        <v>8</v>
      </c>
      <c r="AB220" s="26">
        <v>9.8249999999999993</v>
      </c>
      <c r="AC220" s="26">
        <v>5.15</v>
      </c>
      <c r="AD220" s="26">
        <v>6.75</v>
      </c>
      <c r="AE220" s="26">
        <v>8.375</v>
      </c>
      <c r="AF220" s="26">
        <v>5.2249999999999996</v>
      </c>
      <c r="AG220" s="26">
        <v>6.9</v>
      </c>
      <c r="AH220" s="26">
        <v>8.4749999999999996</v>
      </c>
      <c r="AI220" s="26">
        <v>5.5250000000000004</v>
      </c>
      <c r="AJ220" s="26">
        <v>7.15</v>
      </c>
      <c r="AK220" s="26">
        <v>8.625</v>
      </c>
      <c r="AL220" s="26">
        <v>5.6</v>
      </c>
      <c r="AM220" s="26">
        <v>7.25</v>
      </c>
      <c r="AN220" s="26">
        <v>8.7249999999999996</v>
      </c>
      <c r="AO220" s="26">
        <v>6</v>
      </c>
      <c r="AP220" s="26">
        <v>7.45</v>
      </c>
      <c r="AQ220" s="26">
        <v>9.0749999999999993</v>
      </c>
      <c r="AR220" s="26">
        <v>6.0750000000000002</v>
      </c>
      <c r="AS220" s="26">
        <v>7.9</v>
      </c>
      <c r="AT220" s="26">
        <v>9.375</v>
      </c>
      <c r="AU220" s="26">
        <v>6.65</v>
      </c>
      <c r="AV220" s="26">
        <v>8.4499999999999993</v>
      </c>
      <c r="AW220" s="26">
        <v>9.6999999999999993</v>
      </c>
      <c r="AX220" s="26">
        <v>6.25</v>
      </c>
      <c r="AY220" s="26">
        <v>7.9</v>
      </c>
      <c r="AZ220" s="26">
        <v>9.375</v>
      </c>
      <c r="BA220" s="26">
        <v>6.25</v>
      </c>
      <c r="BB220" s="26">
        <v>7.95</v>
      </c>
      <c r="BC220" s="26">
        <v>9.375</v>
      </c>
      <c r="BD220" s="26">
        <v>7.75</v>
      </c>
      <c r="BE220" s="26">
        <v>9.6999999999999993</v>
      </c>
      <c r="BF220" s="26">
        <v>10.9</v>
      </c>
      <c r="BG220" s="26">
        <v>6.45</v>
      </c>
      <c r="BH220" s="26">
        <v>8.35</v>
      </c>
      <c r="BI220" s="26">
        <v>9.7750000000000004</v>
      </c>
      <c r="BJ220" s="26">
        <v>7.3</v>
      </c>
      <c r="BK220" s="26">
        <v>9.1999999999999993</v>
      </c>
      <c r="BL220" s="26">
        <v>10.6</v>
      </c>
      <c r="BM220" s="26">
        <v>6.9249999999999998</v>
      </c>
      <c r="BN220" s="26">
        <v>8.8000000000000007</v>
      </c>
      <c r="BO220" s="26">
        <v>10.199999999999999</v>
      </c>
      <c r="BP220" s="26">
        <v>4.125</v>
      </c>
      <c r="BQ220" s="26">
        <v>6.25</v>
      </c>
      <c r="BR220" s="26">
        <v>7.9</v>
      </c>
      <c r="BS220" s="26">
        <v>5.55</v>
      </c>
      <c r="BT220" s="26">
        <v>7.55</v>
      </c>
      <c r="BU220" s="26">
        <v>9.0500000000000007</v>
      </c>
      <c r="BV220" s="26">
        <v>6.0250000000000004</v>
      </c>
      <c r="BW220" s="26">
        <v>7.95</v>
      </c>
      <c r="BX220" s="26">
        <v>9.4</v>
      </c>
      <c r="BY220" s="26">
        <v>6.9</v>
      </c>
      <c r="BZ220" s="26">
        <v>8.85</v>
      </c>
      <c r="CA220" s="26">
        <v>10.175000000000001</v>
      </c>
      <c r="CB220" s="26">
        <v>7.6</v>
      </c>
      <c r="CC220" s="26">
        <v>9.75</v>
      </c>
      <c r="CD220" s="26">
        <v>10.9</v>
      </c>
      <c r="CE220" s="26">
        <v>7.125</v>
      </c>
      <c r="CF220" s="26">
        <v>8.75</v>
      </c>
      <c r="CG220" s="26">
        <v>10.275</v>
      </c>
      <c r="CH220" s="26">
        <v>7.5</v>
      </c>
      <c r="CI220" s="26">
        <v>9.5500000000000007</v>
      </c>
      <c r="CJ220" s="26">
        <v>10.775</v>
      </c>
    </row>
    <row r="221" spans="1:88" x14ac:dyDescent="0.3">
      <c r="A221" t="s">
        <v>311</v>
      </c>
      <c r="B221" s="26">
        <v>3.05</v>
      </c>
      <c r="C221" s="26">
        <v>5.05</v>
      </c>
      <c r="D221" s="26">
        <v>6.7</v>
      </c>
      <c r="E221" s="26">
        <v>4.3</v>
      </c>
      <c r="F221" s="26">
        <v>6.05</v>
      </c>
      <c r="G221" s="26">
        <v>7.7</v>
      </c>
      <c r="H221" s="26">
        <v>4.75</v>
      </c>
      <c r="I221" s="26">
        <v>6.45</v>
      </c>
      <c r="J221" s="26">
        <v>7.9749999999999996</v>
      </c>
      <c r="K221" s="26">
        <v>5.0250000000000004</v>
      </c>
      <c r="L221" s="26">
        <v>7.15</v>
      </c>
      <c r="M221" s="26">
        <v>8.5</v>
      </c>
      <c r="N221" s="26">
        <v>5.3250000000000002</v>
      </c>
      <c r="O221" s="26">
        <v>7.5</v>
      </c>
      <c r="P221" s="26">
        <v>8.6999999999999993</v>
      </c>
      <c r="Q221" s="26">
        <v>5.0999999999999996</v>
      </c>
      <c r="R221" s="26">
        <v>6.9</v>
      </c>
      <c r="S221" s="26">
        <v>8.1999999999999993</v>
      </c>
      <c r="T221" s="26">
        <v>5.2</v>
      </c>
      <c r="U221" s="26">
        <v>6.95</v>
      </c>
      <c r="V221" s="26">
        <v>8.2750000000000004</v>
      </c>
      <c r="W221" s="26">
        <v>5.8250000000000002</v>
      </c>
      <c r="X221" s="26">
        <v>7.7</v>
      </c>
      <c r="Y221" s="26">
        <v>8.8000000000000007</v>
      </c>
      <c r="Z221" s="26">
        <v>6.5750000000000002</v>
      </c>
      <c r="AA221" s="26">
        <v>8.4499999999999993</v>
      </c>
      <c r="AB221" s="26">
        <v>9.5749999999999993</v>
      </c>
      <c r="AC221" s="26">
        <v>5.7</v>
      </c>
      <c r="AD221" s="26">
        <v>7.3</v>
      </c>
      <c r="AE221" s="26">
        <v>8.85</v>
      </c>
      <c r="AF221" s="26">
        <v>5.8</v>
      </c>
      <c r="AG221" s="26">
        <v>7.5</v>
      </c>
      <c r="AH221" s="26">
        <v>8.9749999999999996</v>
      </c>
      <c r="AI221" s="26">
        <v>5.9749999999999996</v>
      </c>
      <c r="AJ221" s="26">
        <v>7.75</v>
      </c>
      <c r="AK221" s="26">
        <v>9.1</v>
      </c>
      <c r="AL221" s="26">
        <v>6.0750000000000002</v>
      </c>
      <c r="AM221" s="26">
        <v>7.8</v>
      </c>
      <c r="AN221" s="26">
        <v>9.1750000000000007</v>
      </c>
      <c r="AO221" s="26">
        <v>6.3</v>
      </c>
      <c r="AP221" s="26">
        <v>8.1</v>
      </c>
      <c r="AQ221" s="26">
        <v>9.4499999999999993</v>
      </c>
      <c r="AR221" s="26">
        <v>6.7</v>
      </c>
      <c r="AS221" s="26">
        <v>8.25</v>
      </c>
      <c r="AT221" s="26">
        <v>10</v>
      </c>
      <c r="AU221" s="26">
        <v>7.1749999999999998</v>
      </c>
      <c r="AV221" s="26">
        <v>8.75</v>
      </c>
      <c r="AW221" s="26">
        <v>10.574999999999999</v>
      </c>
      <c r="AX221" s="26">
        <v>6.75</v>
      </c>
      <c r="AY221" s="26">
        <v>8.5</v>
      </c>
      <c r="AZ221" s="26">
        <v>9.8000000000000007</v>
      </c>
      <c r="BA221" s="26">
        <v>6.8250000000000002</v>
      </c>
      <c r="BB221" s="26">
        <v>8.6</v>
      </c>
      <c r="BC221" s="26">
        <v>9.8000000000000007</v>
      </c>
      <c r="BD221" s="26">
        <v>8.4250000000000007</v>
      </c>
      <c r="BE221" s="26">
        <v>10.199999999999999</v>
      </c>
      <c r="BF221" s="26">
        <v>11.3</v>
      </c>
      <c r="BG221" s="26">
        <v>7.0250000000000004</v>
      </c>
      <c r="BH221" s="26">
        <v>8.85</v>
      </c>
      <c r="BI221" s="26">
        <v>10.199999999999999</v>
      </c>
      <c r="BJ221" s="26">
        <v>7.8</v>
      </c>
      <c r="BK221" s="26">
        <v>9.65</v>
      </c>
      <c r="BL221" s="26">
        <v>10.8</v>
      </c>
      <c r="BM221" s="26">
        <v>7.4749999999999996</v>
      </c>
      <c r="BN221" s="26">
        <v>9.25</v>
      </c>
      <c r="BO221" s="26">
        <v>10.574999999999999</v>
      </c>
      <c r="BP221" s="26">
        <v>5.15</v>
      </c>
      <c r="BQ221" s="26">
        <v>6.6</v>
      </c>
      <c r="BR221" s="26">
        <v>8</v>
      </c>
      <c r="BS221" s="26">
        <v>6.4</v>
      </c>
      <c r="BT221" s="26">
        <v>7.8</v>
      </c>
      <c r="BU221" s="26">
        <v>9.375</v>
      </c>
      <c r="BV221" s="26">
        <v>6.7249999999999996</v>
      </c>
      <c r="BW221" s="26">
        <v>8.35</v>
      </c>
      <c r="BX221" s="26">
        <v>9.875</v>
      </c>
      <c r="BY221" s="26">
        <v>7.5</v>
      </c>
      <c r="BZ221" s="26">
        <v>8.9499999999999993</v>
      </c>
      <c r="CA221" s="26">
        <v>10.199999999999999</v>
      </c>
      <c r="CB221" s="26">
        <v>8.1</v>
      </c>
      <c r="CC221" s="26">
        <v>9.6</v>
      </c>
      <c r="CD221" s="26">
        <v>11.175000000000001</v>
      </c>
      <c r="CE221" s="26">
        <v>7.3250000000000002</v>
      </c>
      <c r="CF221" s="26">
        <v>9.3000000000000007</v>
      </c>
      <c r="CG221" s="26">
        <v>10.5</v>
      </c>
      <c r="CH221" s="26">
        <v>7.875</v>
      </c>
      <c r="CI221" s="26">
        <v>9.5</v>
      </c>
      <c r="CJ221" s="26">
        <v>10.9</v>
      </c>
    </row>
    <row r="222" spans="1:88" x14ac:dyDescent="0.3">
      <c r="A222" t="s">
        <v>312</v>
      </c>
      <c r="B222" s="26">
        <v>2.625</v>
      </c>
      <c r="C222" s="26">
        <v>4.25</v>
      </c>
      <c r="D222" s="26">
        <v>6.45</v>
      </c>
      <c r="E222" s="26">
        <v>3.7</v>
      </c>
      <c r="F222" s="26">
        <v>5.15</v>
      </c>
      <c r="G222" s="26">
        <v>7.2</v>
      </c>
      <c r="H222" s="26">
        <v>4.2</v>
      </c>
      <c r="I222" s="26">
        <v>5.6</v>
      </c>
      <c r="J222" s="26">
        <v>7.75</v>
      </c>
      <c r="K222" s="26">
        <v>5.0250000000000004</v>
      </c>
      <c r="L222" s="26">
        <v>6.85</v>
      </c>
      <c r="M222" s="26">
        <v>8.6750000000000007</v>
      </c>
      <c r="N222" s="26">
        <v>5.3</v>
      </c>
      <c r="O222" s="26">
        <v>7.05</v>
      </c>
      <c r="P222" s="26">
        <v>9.0749999999999993</v>
      </c>
      <c r="Q222" s="26">
        <v>4.8250000000000002</v>
      </c>
      <c r="R222" s="26">
        <v>6.5</v>
      </c>
      <c r="S222" s="26">
        <v>8.4</v>
      </c>
      <c r="T222" s="26">
        <v>4.8499999999999996</v>
      </c>
      <c r="U222" s="26">
        <v>6.6</v>
      </c>
      <c r="V222" s="26">
        <v>8.4749999999999996</v>
      </c>
      <c r="W222" s="26">
        <v>5.625</v>
      </c>
      <c r="X222" s="26">
        <v>7.4</v>
      </c>
      <c r="Y222" s="26">
        <v>9.1</v>
      </c>
      <c r="Z222" s="26">
        <v>6.4</v>
      </c>
      <c r="AA222" s="26">
        <v>8.15</v>
      </c>
      <c r="AB222" s="26">
        <v>9.6999999999999993</v>
      </c>
      <c r="AC222" s="26">
        <v>5.0750000000000002</v>
      </c>
      <c r="AD222" s="26">
        <v>6.85</v>
      </c>
      <c r="AE222" s="26">
        <v>8.2750000000000004</v>
      </c>
      <c r="AF222" s="26">
        <v>5.25</v>
      </c>
      <c r="AG222" s="26">
        <v>7</v>
      </c>
      <c r="AH222" s="26">
        <v>8.4</v>
      </c>
      <c r="AI222" s="26">
        <v>5.5250000000000004</v>
      </c>
      <c r="AJ222" s="26">
        <v>7.2</v>
      </c>
      <c r="AK222" s="26">
        <v>8.7750000000000004</v>
      </c>
      <c r="AL222" s="26">
        <v>5.625</v>
      </c>
      <c r="AM222" s="26">
        <v>7.3</v>
      </c>
      <c r="AN222" s="26">
        <v>8.7750000000000004</v>
      </c>
      <c r="AO222" s="26">
        <v>5.9249999999999998</v>
      </c>
      <c r="AP222" s="26">
        <v>7.65</v>
      </c>
      <c r="AQ222" s="26">
        <v>9.1750000000000007</v>
      </c>
      <c r="AR222" s="26">
        <v>6.5250000000000004</v>
      </c>
      <c r="AS222" s="26">
        <v>8</v>
      </c>
      <c r="AT222" s="26">
        <v>9.65</v>
      </c>
      <c r="AU222" s="26">
        <v>6.9249999999999998</v>
      </c>
      <c r="AV222" s="26">
        <v>8.65</v>
      </c>
      <c r="AW222" s="26">
        <v>10.324999999999999</v>
      </c>
      <c r="AX222" s="26">
        <v>6.25</v>
      </c>
      <c r="AY222" s="26">
        <v>8.1</v>
      </c>
      <c r="AZ222" s="26">
        <v>9.6750000000000007</v>
      </c>
      <c r="BA222" s="26">
        <v>6.35</v>
      </c>
      <c r="BB222" s="26">
        <v>8.15</v>
      </c>
      <c r="BC222" s="26">
        <v>9.75</v>
      </c>
      <c r="BD222" s="26">
        <v>8.0500000000000007</v>
      </c>
      <c r="BE222" s="26">
        <v>9.9</v>
      </c>
      <c r="BF222" s="26">
        <v>11.45</v>
      </c>
      <c r="BG222" s="26">
        <v>6.7249999999999996</v>
      </c>
      <c r="BH222" s="26">
        <v>8.65</v>
      </c>
      <c r="BI222" s="26">
        <v>10.175000000000001</v>
      </c>
      <c r="BJ222" s="26">
        <v>7.5250000000000004</v>
      </c>
      <c r="BK222" s="26">
        <v>9.4499999999999993</v>
      </c>
      <c r="BL222" s="26">
        <v>11.175000000000001</v>
      </c>
      <c r="BM222" s="26">
        <v>7.2</v>
      </c>
      <c r="BN222" s="26">
        <v>9.1999999999999993</v>
      </c>
      <c r="BO222" s="26">
        <v>10.7</v>
      </c>
      <c r="BP222" s="26">
        <v>4.4000000000000004</v>
      </c>
      <c r="BQ222" s="26">
        <v>6.05</v>
      </c>
      <c r="BR222" s="26">
        <v>7.85</v>
      </c>
      <c r="BS222" s="26">
        <v>5.7</v>
      </c>
      <c r="BT222" s="26">
        <v>7.4</v>
      </c>
      <c r="BU222" s="26">
        <v>9</v>
      </c>
      <c r="BV222" s="26">
        <v>6.125</v>
      </c>
      <c r="BW222" s="26">
        <v>7.85</v>
      </c>
      <c r="BX222" s="26">
        <v>9.4</v>
      </c>
      <c r="BY222" s="26">
        <v>6.8</v>
      </c>
      <c r="BZ222" s="26">
        <v>8.65</v>
      </c>
      <c r="CA222" s="26">
        <v>10.25</v>
      </c>
      <c r="CB222" s="26">
        <v>7.625</v>
      </c>
      <c r="CC222" s="26">
        <v>9.4499999999999993</v>
      </c>
      <c r="CD222" s="26">
        <v>11.175000000000001</v>
      </c>
      <c r="CE222" s="26">
        <v>7.3250000000000002</v>
      </c>
      <c r="CF222" s="26">
        <v>9.1</v>
      </c>
      <c r="CG222" s="26">
        <v>10.475</v>
      </c>
      <c r="CH222" s="26">
        <v>7.625</v>
      </c>
      <c r="CI222" s="26">
        <v>9.4</v>
      </c>
      <c r="CJ222" s="26">
        <v>10.8</v>
      </c>
    </row>
    <row r="223" spans="1:88" x14ac:dyDescent="0.3">
      <c r="A223" t="s">
        <v>313</v>
      </c>
      <c r="B223" s="26">
        <v>2.5</v>
      </c>
      <c r="C223" s="26">
        <v>4.3</v>
      </c>
      <c r="D223" s="26">
        <v>5.9749999999999996</v>
      </c>
      <c r="E223" s="26">
        <v>3.4249999999999998</v>
      </c>
      <c r="F223" s="26">
        <v>5.25</v>
      </c>
      <c r="G223" s="26">
        <v>6.65</v>
      </c>
      <c r="H223" s="26">
        <v>4</v>
      </c>
      <c r="I223" s="26">
        <v>5.7</v>
      </c>
      <c r="J223" s="26">
        <v>7.0750000000000002</v>
      </c>
      <c r="K223" s="26">
        <v>4.7249999999999996</v>
      </c>
      <c r="L223" s="26">
        <v>6.4</v>
      </c>
      <c r="M223" s="26">
        <v>8</v>
      </c>
      <c r="N223" s="26">
        <v>4.9749999999999996</v>
      </c>
      <c r="O223" s="26">
        <v>6.7</v>
      </c>
      <c r="P223" s="26">
        <v>8.4</v>
      </c>
      <c r="Q223" s="26">
        <v>4.5</v>
      </c>
      <c r="R223" s="26">
        <v>6.2</v>
      </c>
      <c r="S223" s="26">
        <v>7.8</v>
      </c>
      <c r="T223" s="26">
        <v>4.5999999999999996</v>
      </c>
      <c r="U223" s="26">
        <v>6.25</v>
      </c>
      <c r="V223" s="26">
        <v>7.9</v>
      </c>
      <c r="W223" s="26">
        <v>5.2</v>
      </c>
      <c r="X223" s="26">
        <v>6.9</v>
      </c>
      <c r="Y223" s="26">
        <v>8.5749999999999993</v>
      </c>
      <c r="Z223" s="26">
        <v>6.05</v>
      </c>
      <c r="AA223" s="26">
        <v>7.75</v>
      </c>
      <c r="AB223" s="26">
        <v>9.5500000000000007</v>
      </c>
      <c r="AC223" s="26">
        <v>4.7249999999999996</v>
      </c>
      <c r="AD223" s="26">
        <v>6.4</v>
      </c>
      <c r="AE223" s="26">
        <v>8.6</v>
      </c>
      <c r="AF223" s="26">
        <v>4.9249999999999998</v>
      </c>
      <c r="AG223" s="26">
        <v>6.55</v>
      </c>
      <c r="AH223" s="26">
        <v>8.8000000000000007</v>
      </c>
      <c r="AI223" s="26">
        <v>5.2</v>
      </c>
      <c r="AJ223" s="26">
        <v>6.95</v>
      </c>
      <c r="AK223" s="26">
        <v>9.1</v>
      </c>
      <c r="AL223" s="26">
        <v>5.3</v>
      </c>
      <c r="AM223" s="26">
        <v>7.05</v>
      </c>
      <c r="AN223" s="26">
        <v>9.1999999999999993</v>
      </c>
      <c r="AO223" s="26">
        <v>5.8250000000000002</v>
      </c>
      <c r="AP223" s="26">
        <v>7.5</v>
      </c>
      <c r="AQ223" s="26">
        <v>9.5</v>
      </c>
      <c r="AR223" s="26">
        <v>6</v>
      </c>
      <c r="AS223" s="26">
        <v>7.85</v>
      </c>
      <c r="AT223" s="26">
        <v>9.6999999999999993</v>
      </c>
      <c r="AU223" s="26">
        <v>6.45</v>
      </c>
      <c r="AV223" s="26">
        <v>8.25</v>
      </c>
      <c r="AW223" s="26">
        <v>10.175000000000001</v>
      </c>
      <c r="AX223" s="26">
        <v>6.4249999999999998</v>
      </c>
      <c r="AY223" s="26">
        <v>7.75</v>
      </c>
      <c r="AZ223" s="26">
        <v>9.85</v>
      </c>
      <c r="BA223" s="26">
        <v>6.5</v>
      </c>
      <c r="BB223" s="26">
        <v>7.8</v>
      </c>
      <c r="BC223" s="26">
        <v>9.875</v>
      </c>
      <c r="BD223" s="26">
        <v>7.4249999999999998</v>
      </c>
      <c r="BE223" s="26">
        <v>9.1999999999999993</v>
      </c>
      <c r="BF223" s="26">
        <v>11.375</v>
      </c>
      <c r="BG223" s="26">
        <v>6.7</v>
      </c>
      <c r="BH223" s="26">
        <v>8</v>
      </c>
      <c r="BI223" s="26">
        <v>10.199999999999999</v>
      </c>
      <c r="BJ223" s="26">
        <v>7.3</v>
      </c>
      <c r="BK223" s="26">
        <v>8.65</v>
      </c>
      <c r="BL223" s="26">
        <v>10.925000000000001</v>
      </c>
      <c r="BM223" s="26">
        <v>6.95</v>
      </c>
      <c r="BN223" s="26">
        <v>8.4</v>
      </c>
      <c r="BO223" s="26">
        <v>10.475</v>
      </c>
      <c r="BP223" s="26">
        <v>4.55</v>
      </c>
      <c r="BQ223" s="26">
        <v>6.15</v>
      </c>
      <c r="BR223" s="26">
        <v>7.1749999999999998</v>
      </c>
      <c r="BS223" s="26">
        <v>5.55</v>
      </c>
      <c r="BT223" s="26">
        <v>7.35</v>
      </c>
      <c r="BU223" s="26">
        <v>8.5749999999999993</v>
      </c>
      <c r="BV223" s="26">
        <v>6.0250000000000004</v>
      </c>
      <c r="BW223" s="26">
        <v>7.85</v>
      </c>
      <c r="BX223" s="26">
        <v>8.9749999999999996</v>
      </c>
      <c r="BY223" s="26">
        <v>6.7249999999999996</v>
      </c>
      <c r="BZ223" s="26">
        <v>8.65</v>
      </c>
      <c r="CA223" s="26">
        <v>9.875</v>
      </c>
      <c r="CB223" s="26">
        <v>7.625</v>
      </c>
      <c r="CC223" s="26">
        <v>9.5500000000000007</v>
      </c>
      <c r="CD223" s="26">
        <v>11.074999999999999</v>
      </c>
      <c r="CE223" s="26">
        <v>6.85</v>
      </c>
      <c r="CF223" s="26">
        <v>8.4</v>
      </c>
      <c r="CG223" s="26">
        <v>10.6</v>
      </c>
      <c r="CH223" s="26">
        <v>7.4</v>
      </c>
      <c r="CI223" s="26">
        <v>9.25</v>
      </c>
      <c r="CJ223" s="26">
        <v>11</v>
      </c>
    </row>
    <row r="224" spans="1:88" x14ac:dyDescent="0.3">
      <c r="A224" t="s">
        <v>314</v>
      </c>
      <c r="B224" s="26">
        <v>3.5249999999999999</v>
      </c>
      <c r="C224" s="26">
        <v>4.75</v>
      </c>
      <c r="D224" s="26">
        <v>6.3</v>
      </c>
      <c r="E224" s="26">
        <v>4.5999999999999996</v>
      </c>
      <c r="F224" s="26">
        <v>5.85</v>
      </c>
      <c r="G224" s="26">
        <v>7.375</v>
      </c>
      <c r="H224" s="26">
        <v>4.9000000000000004</v>
      </c>
      <c r="I224" s="26">
        <v>6.15</v>
      </c>
      <c r="J224" s="26">
        <v>7.7750000000000004</v>
      </c>
      <c r="K224" s="26">
        <v>5.2249999999999996</v>
      </c>
      <c r="L224" s="26">
        <v>6.75</v>
      </c>
      <c r="M224" s="26">
        <v>8.4</v>
      </c>
      <c r="N224" s="26">
        <v>5.375</v>
      </c>
      <c r="O224" s="26">
        <v>7.05</v>
      </c>
      <c r="P224" s="26">
        <v>8.75</v>
      </c>
      <c r="Q224" s="26">
        <v>5.2249999999999996</v>
      </c>
      <c r="R224" s="26">
        <v>6.5</v>
      </c>
      <c r="S224" s="26">
        <v>8.1750000000000007</v>
      </c>
      <c r="T224" s="26">
        <v>5.3250000000000002</v>
      </c>
      <c r="U224" s="26">
        <v>6.6</v>
      </c>
      <c r="V224" s="26">
        <v>8.1999999999999993</v>
      </c>
      <c r="W224" s="26">
        <v>5.8250000000000002</v>
      </c>
      <c r="X224" s="26">
        <v>7.35</v>
      </c>
      <c r="Y224" s="26">
        <v>8.9749999999999996</v>
      </c>
      <c r="Z224" s="26">
        <v>6.6</v>
      </c>
      <c r="AA224" s="26">
        <v>8</v>
      </c>
      <c r="AB224" s="26">
        <v>9.6750000000000007</v>
      </c>
      <c r="AC224" s="26">
        <v>5.0999999999999996</v>
      </c>
      <c r="AD224" s="26">
        <v>6.85</v>
      </c>
      <c r="AE224" s="26">
        <v>8.1999999999999993</v>
      </c>
      <c r="AF224" s="26">
        <v>5.2</v>
      </c>
      <c r="AG224" s="26">
        <v>6.95</v>
      </c>
      <c r="AH224" s="26">
        <v>8.3000000000000007</v>
      </c>
      <c r="AI224" s="26">
        <v>5.5250000000000004</v>
      </c>
      <c r="AJ224" s="26">
        <v>7.25</v>
      </c>
      <c r="AK224" s="26">
        <v>8.5</v>
      </c>
      <c r="AL224" s="26">
        <v>5.625</v>
      </c>
      <c r="AM224" s="26">
        <v>7.3</v>
      </c>
      <c r="AN224" s="26">
        <v>8.6</v>
      </c>
      <c r="AO224" s="26">
        <v>6.125</v>
      </c>
      <c r="AP224" s="26">
        <v>7.4</v>
      </c>
      <c r="AQ224" s="26">
        <v>9.2750000000000004</v>
      </c>
      <c r="AR224" s="26">
        <v>6.3</v>
      </c>
      <c r="AS224" s="26">
        <v>7.9</v>
      </c>
      <c r="AT224" s="26">
        <v>9.4749999999999996</v>
      </c>
      <c r="AU224" s="26">
        <v>6.8</v>
      </c>
      <c r="AV224" s="26">
        <v>8.0500000000000007</v>
      </c>
      <c r="AW224" s="26">
        <v>9.8249999999999993</v>
      </c>
      <c r="AX224" s="26">
        <v>6.3250000000000002</v>
      </c>
      <c r="AY224" s="26">
        <v>7.8</v>
      </c>
      <c r="AZ224" s="26">
        <v>9.5250000000000004</v>
      </c>
      <c r="BA224" s="26">
        <v>6.4</v>
      </c>
      <c r="BB224" s="26">
        <v>7.8</v>
      </c>
      <c r="BC224" s="26">
        <v>9.5500000000000007</v>
      </c>
      <c r="BD224" s="26">
        <v>7.8</v>
      </c>
      <c r="BE224" s="26">
        <v>8.9499999999999993</v>
      </c>
      <c r="BF224" s="26">
        <v>10.875</v>
      </c>
      <c r="BG224" s="26">
        <v>6.6749999999999998</v>
      </c>
      <c r="BH224" s="26">
        <v>8.0500000000000007</v>
      </c>
      <c r="BI224" s="26">
        <v>9.6999999999999993</v>
      </c>
      <c r="BJ224" s="26">
        <v>7.5</v>
      </c>
      <c r="BK224" s="26">
        <v>8.5500000000000007</v>
      </c>
      <c r="BL224" s="26">
        <v>10.675000000000001</v>
      </c>
      <c r="BM224" s="26">
        <v>7.1</v>
      </c>
      <c r="BN224" s="26">
        <v>8.4</v>
      </c>
      <c r="BO224" s="26">
        <v>10.275</v>
      </c>
      <c r="BP224" s="26">
        <v>5.5</v>
      </c>
      <c r="BQ224" s="26">
        <v>6.65</v>
      </c>
      <c r="BR224" s="26">
        <v>8.2750000000000004</v>
      </c>
      <c r="BS224" s="26">
        <v>6.5</v>
      </c>
      <c r="BT224" s="26">
        <v>7.85</v>
      </c>
      <c r="BU224" s="26">
        <v>9.1999999999999993</v>
      </c>
      <c r="BV224" s="26">
        <v>7</v>
      </c>
      <c r="BW224" s="26">
        <v>8.35</v>
      </c>
      <c r="BX224" s="26">
        <v>9.75</v>
      </c>
      <c r="BY224" s="26">
        <v>7.6</v>
      </c>
      <c r="BZ224" s="26">
        <v>9.0500000000000007</v>
      </c>
      <c r="CA224" s="26">
        <v>10.3</v>
      </c>
      <c r="CB224" s="26">
        <v>8.25</v>
      </c>
      <c r="CC224" s="26">
        <v>9.5</v>
      </c>
      <c r="CD224" s="26">
        <v>11.3</v>
      </c>
      <c r="CE224" s="26">
        <v>7.3250000000000002</v>
      </c>
      <c r="CF224" s="26">
        <v>8.5</v>
      </c>
      <c r="CG224" s="26">
        <v>10.375</v>
      </c>
      <c r="CH224" s="26">
        <v>7.9</v>
      </c>
      <c r="CI224" s="26">
        <v>8.9499999999999993</v>
      </c>
      <c r="CJ224" s="26">
        <v>11.15</v>
      </c>
    </row>
    <row r="225" spans="1:88" x14ac:dyDescent="0.3">
      <c r="A225" t="s">
        <v>109</v>
      </c>
      <c r="B225" s="26">
        <v>2.8</v>
      </c>
      <c r="C225" s="26">
        <v>5.2</v>
      </c>
      <c r="D225" s="26">
        <v>6.7</v>
      </c>
      <c r="E225" s="26">
        <v>3.85</v>
      </c>
      <c r="F225" s="26">
        <v>6</v>
      </c>
      <c r="G225" s="26">
        <v>7.6749999999999998</v>
      </c>
      <c r="H225" s="26">
        <v>4.5250000000000004</v>
      </c>
      <c r="I225" s="26">
        <v>6.5</v>
      </c>
      <c r="J225" s="26">
        <v>8</v>
      </c>
      <c r="K225" s="26">
        <v>5.2</v>
      </c>
      <c r="L225" s="26">
        <v>7.1</v>
      </c>
      <c r="M225" s="26">
        <v>8.0749999999999993</v>
      </c>
      <c r="N225" s="26">
        <v>5.4749999999999996</v>
      </c>
      <c r="O225" s="26">
        <v>7.45</v>
      </c>
      <c r="P225" s="26">
        <v>8.4</v>
      </c>
      <c r="Q225" s="26">
        <v>4.9249999999999998</v>
      </c>
      <c r="R225" s="26">
        <v>7</v>
      </c>
      <c r="S225" s="26">
        <v>8.1999999999999993</v>
      </c>
      <c r="T225" s="26">
        <v>5.0250000000000004</v>
      </c>
      <c r="U225" s="26">
        <v>7.05</v>
      </c>
      <c r="V225" s="26">
        <v>8.1999999999999993</v>
      </c>
      <c r="W225" s="26">
        <v>5.9</v>
      </c>
      <c r="X225" s="26">
        <v>7.85</v>
      </c>
      <c r="Y225" s="26">
        <v>8.9749999999999996</v>
      </c>
      <c r="Z225" s="26">
        <v>7.0250000000000004</v>
      </c>
      <c r="AA225" s="26">
        <v>8.85</v>
      </c>
      <c r="AB225" s="26">
        <v>9.8000000000000007</v>
      </c>
      <c r="AC225" s="26">
        <v>5.2</v>
      </c>
      <c r="AD225" s="26">
        <v>6.85</v>
      </c>
      <c r="AE225" s="26">
        <v>8.4</v>
      </c>
      <c r="AF225" s="26">
        <v>5.3</v>
      </c>
      <c r="AG225" s="26">
        <v>6.95</v>
      </c>
      <c r="AH225" s="26">
        <v>8.6</v>
      </c>
      <c r="AI225" s="26">
        <v>5.5250000000000004</v>
      </c>
      <c r="AJ225" s="26">
        <v>7.2</v>
      </c>
      <c r="AK225" s="26">
        <v>8.6999999999999993</v>
      </c>
      <c r="AL225" s="26">
        <v>5.5250000000000004</v>
      </c>
      <c r="AM225" s="26">
        <v>7.3</v>
      </c>
      <c r="AN225" s="26">
        <v>8.7750000000000004</v>
      </c>
      <c r="AO225" s="26">
        <v>6.1</v>
      </c>
      <c r="AP225" s="26">
        <v>7.9</v>
      </c>
      <c r="AQ225" s="26">
        <v>9.1</v>
      </c>
      <c r="AR225" s="26">
        <v>6.2</v>
      </c>
      <c r="AS225" s="26">
        <v>7.9</v>
      </c>
      <c r="AT225" s="26">
        <v>9.1</v>
      </c>
      <c r="AU225" s="26">
        <v>6.65</v>
      </c>
      <c r="AV225" s="26">
        <v>8.5</v>
      </c>
      <c r="AW225" s="26">
        <v>9.5749999999999993</v>
      </c>
      <c r="AX225" s="26">
        <v>6.15</v>
      </c>
      <c r="AY225" s="26">
        <v>8.1999999999999993</v>
      </c>
      <c r="AZ225" s="26">
        <v>9.3000000000000007</v>
      </c>
      <c r="BA225" s="26">
        <v>6.2249999999999996</v>
      </c>
      <c r="BB225" s="26">
        <v>8.25</v>
      </c>
      <c r="BC225" s="26">
        <v>9.3000000000000007</v>
      </c>
      <c r="BD225" s="26">
        <v>8.125</v>
      </c>
      <c r="BE225" s="26">
        <v>9.5500000000000007</v>
      </c>
      <c r="BF225" s="26">
        <v>10.7</v>
      </c>
      <c r="BG225" s="26">
        <v>6.55</v>
      </c>
      <c r="BH225" s="26">
        <v>8.5500000000000007</v>
      </c>
      <c r="BI225" s="26">
        <v>9.6</v>
      </c>
      <c r="BJ225" s="26">
        <v>7.7750000000000004</v>
      </c>
      <c r="BK225" s="26">
        <v>9.5</v>
      </c>
      <c r="BL225" s="26">
        <v>10.375</v>
      </c>
      <c r="BM225" s="26">
        <v>7.35</v>
      </c>
      <c r="BN225" s="26">
        <v>9.1</v>
      </c>
      <c r="BO225" s="26">
        <v>10.050000000000001</v>
      </c>
      <c r="BP225" s="26">
        <v>5.0250000000000004</v>
      </c>
      <c r="BQ225" s="26">
        <v>6.75</v>
      </c>
      <c r="BR225" s="26">
        <v>8.3000000000000007</v>
      </c>
      <c r="BS225" s="26">
        <v>6.5</v>
      </c>
      <c r="BT225" s="26">
        <v>8</v>
      </c>
      <c r="BU225" s="26">
        <v>9.5</v>
      </c>
      <c r="BV225" s="26">
        <v>6.95</v>
      </c>
      <c r="BW225" s="26">
        <v>8.35</v>
      </c>
      <c r="BX225" s="26">
        <v>9.875</v>
      </c>
      <c r="BY225" s="26">
        <v>7.8250000000000002</v>
      </c>
      <c r="BZ225" s="26">
        <v>9.3000000000000007</v>
      </c>
      <c r="CA225" s="26">
        <v>10.5</v>
      </c>
      <c r="CB225" s="26">
        <v>8.4250000000000007</v>
      </c>
      <c r="CC225" s="26">
        <v>10.199999999999999</v>
      </c>
      <c r="CD225" s="26">
        <v>11.2</v>
      </c>
      <c r="CE225" s="26">
        <v>7.55</v>
      </c>
      <c r="CF225" s="26">
        <v>9.4499999999999993</v>
      </c>
      <c r="CG225" s="26">
        <v>10.15</v>
      </c>
      <c r="CH225" s="26">
        <v>8.4250000000000007</v>
      </c>
      <c r="CI225" s="26">
        <v>10.1</v>
      </c>
      <c r="CJ225" s="26">
        <v>10.875</v>
      </c>
    </row>
    <row r="226" spans="1:88" x14ac:dyDescent="0.3">
      <c r="A226" t="s">
        <v>315</v>
      </c>
      <c r="B226" s="26">
        <v>2.3250000000000002</v>
      </c>
      <c r="C226" s="26">
        <v>4.3499999999999996</v>
      </c>
      <c r="D226" s="26">
        <v>6.7750000000000004</v>
      </c>
      <c r="E226" s="26">
        <v>3.5</v>
      </c>
      <c r="F226" s="26">
        <v>5.55</v>
      </c>
      <c r="G226" s="26">
        <v>7.5</v>
      </c>
      <c r="H226" s="26">
        <v>4.0250000000000004</v>
      </c>
      <c r="I226" s="26">
        <v>6.1</v>
      </c>
      <c r="J226" s="26">
        <v>7.85</v>
      </c>
      <c r="K226" s="26">
        <v>5</v>
      </c>
      <c r="L226" s="26">
        <v>6.8</v>
      </c>
      <c r="M226" s="26">
        <v>8.25</v>
      </c>
      <c r="N226" s="26">
        <v>5.3</v>
      </c>
      <c r="O226" s="26">
        <v>7.35</v>
      </c>
      <c r="P226" s="26">
        <v>8.4749999999999996</v>
      </c>
      <c r="Q226" s="26">
        <v>4.5250000000000004</v>
      </c>
      <c r="R226" s="26">
        <v>6.75</v>
      </c>
      <c r="S226" s="26">
        <v>8.1</v>
      </c>
      <c r="T226" s="26">
        <v>4.5250000000000004</v>
      </c>
      <c r="U226" s="26">
        <v>6.85</v>
      </c>
      <c r="V226" s="26">
        <v>8.1750000000000007</v>
      </c>
      <c r="W226" s="26">
        <v>5.35</v>
      </c>
      <c r="X226" s="26">
        <v>7.4</v>
      </c>
      <c r="Y226" s="26">
        <v>8.6999999999999993</v>
      </c>
      <c r="Z226" s="26">
        <v>6.2249999999999996</v>
      </c>
      <c r="AA226" s="26">
        <v>8.1999999999999993</v>
      </c>
      <c r="AB226" s="26">
        <v>9.4</v>
      </c>
      <c r="AC226" s="26">
        <v>5.0250000000000004</v>
      </c>
      <c r="AD226" s="26">
        <v>6.75</v>
      </c>
      <c r="AE226" s="26">
        <v>8.6</v>
      </c>
      <c r="AF226" s="26">
        <v>5.2</v>
      </c>
      <c r="AG226" s="26">
        <v>6.85</v>
      </c>
      <c r="AH226" s="26">
        <v>8.6999999999999993</v>
      </c>
      <c r="AI226" s="26">
        <v>5.45</v>
      </c>
      <c r="AJ226" s="26">
        <v>7.2</v>
      </c>
      <c r="AK226" s="26">
        <v>9</v>
      </c>
      <c r="AL226" s="26">
        <v>5.55</v>
      </c>
      <c r="AM226" s="26">
        <v>7.3</v>
      </c>
      <c r="AN226" s="26">
        <v>9.0749999999999993</v>
      </c>
      <c r="AO226" s="26">
        <v>5.8</v>
      </c>
      <c r="AP226" s="26">
        <v>7.65</v>
      </c>
      <c r="AQ226" s="26">
        <v>9.3000000000000007</v>
      </c>
      <c r="AR226" s="26">
        <v>6.6</v>
      </c>
      <c r="AS226" s="26">
        <v>7.65</v>
      </c>
      <c r="AT226" s="26">
        <v>9.8000000000000007</v>
      </c>
      <c r="AU226" s="26">
        <v>7.05</v>
      </c>
      <c r="AV226" s="26">
        <v>8.1999999999999993</v>
      </c>
      <c r="AW226" s="26">
        <v>10.125</v>
      </c>
      <c r="AX226" s="26">
        <v>6.3</v>
      </c>
      <c r="AY226" s="26">
        <v>7.9</v>
      </c>
      <c r="AZ226" s="26">
        <v>9.4749999999999996</v>
      </c>
      <c r="BA226" s="26">
        <v>6.4</v>
      </c>
      <c r="BB226" s="26">
        <v>7.95</v>
      </c>
      <c r="BC226" s="26">
        <v>9.5</v>
      </c>
      <c r="BD226" s="26">
        <v>8.1999999999999993</v>
      </c>
      <c r="BE226" s="26">
        <v>9.35</v>
      </c>
      <c r="BF226" s="26">
        <v>10.75</v>
      </c>
      <c r="BG226" s="26">
        <v>6.7249999999999996</v>
      </c>
      <c r="BH226" s="26">
        <v>8.3000000000000007</v>
      </c>
      <c r="BI226" s="26">
        <v>9.7750000000000004</v>
      </c>
      <c r="BJ226" s="26">
        <v>7.6</v>
      </c>
      <c r="BK226" s="26">
        <v>9.1999999999999993</v>
      </c>
      <c r="BL226" s="26">
        <v>10.4</v>
      </c>
      <c r="BM226" s="26">
        <v>7.125</v>
      </c>
      <c r="BN226" s="26">
        <v>8.8000000000000007</v>
      </c>
      <c r="BO226" s="26">
        <v>10.1</v>
      </c>
      <c r="BP226" s="26">
        <v>4.5999999999999996</v>
      </c>
      <c r="BQ226" s="26">
        <v>6.2</v>
      </c>
      <c r="BR226" s="26">
        <v>7.9749999999999996</v>
      </c>
      <c r="BS226" s="26">
        <v>6</v>
      </c>
      <c r="BT226" s="26">
        <v>7.3</v>
      </c>
      <c r="BU226" s="26">
        <v>9.25</v>
      </c>
      <c r="BV226" s="26">
        <v>6.6</v>
      </c>
      <c r="BW226" s="26">
        <v>7.85</v>
      </c>
      <c r="BX226" s="26">
        <v>9.6750000000000007</v>
      </c>
      <c r="BY226" s="26">
        <v>7.4</v>
      </c>
      <c r="BZ226" s="26">
        <v>8.6</v>
      </c>
      <c r="CA226" s="26">
        <v>10.199999999999999</v>
      </c>
      <c r="CB226" s="26">
        <v>8.125</v>
      </c>
      <c r="CC226" s="26">
        <v>9.3000000000000007</v>
      </c>
      <c r="CD226" s="26">
        <v>10.9</v>
      </c>
      <c r="CE226" s="26">
        <v>7.3250000000000002</v>
      </c>
      <c r="CF226" s="26">
        <v>8.85</v>
      </c>
      <c r="CG226" s="26">
        <v>9.9749999999999996</v>
      </c>
      <c r="CH226" s="26">
        <v>7.8250000000000002</v>
      </c>
      <c r="CI226" s="26">
        <v>9.25</v>
      </c>
      <c r="CJ226" s="26">
        <v>10.824999999999999</v>
      </c>
    </row>
    <row r="227" spans="1:88" x14ac:dyDescent="0.3">
      <c r="A227" t="s">
        <v>316</v>
      </c>
      <c r="B227" s="26">
        <v>3</v>
      </c>
      <c r="C227" s="26">
        <v>3.95</v>
      </c>
      <c r="D227" s="26">
        <v>6.875</v>
      </c>
      <c r="E227" s="26">
        <v>3.625</v>
      </c>
      <c r="F227" s="26">
        <v>5.0999999999999996</v>
      </c>
      <c r="G227" s="26">
        <v>7.6</v>
      </c>
      <c r="H227" s="26">
        <v>3.9</v>
      </c>
      <c r="I227" s="26">
        <v>5.7</v>
      </c>
      <c r="J227" s="26">
        <v>8</v>
      </c>
      <c r="K227" s="26">
        <v>4.5250000000000004</v>
      </c>
      <c r="L227" s="26">
        <v>6.65</v>
      </c>
      <c r="M227" s="26">
        <v>8.1750000000000007</v>
      </c>
      <c r="N227" s="26">
        <v>4.8250000000000002</v>
      </c>
      <c r="O227" s="26">
        <v>7</v>
      </c>
      <c r="P227" s="26">
        <v>8.5749999999999993</v>
      </c>
      <c r="Q227" s="26">
        <v>4.2750000000000004</v>
      </c>
      <c r="R227" s="26">
        <v>6.4</v>
      </c>
      <c r="S227" s="26">
        <v>8.2750000000000004</v>
      </c>
      <c r="T227" s="26">
        <v>4.3499999999999996</v>
      </c>
      <c r="U227" s="26">
        <v>6.5</v>
      </c>
      <c r="V227" s="26">
        <v>8.3000000000000007</v>
      </c>
      <c r="W227" s="26">
        <v>5.125</v>
      </c>
      <c r="X227" s="26">
        <v>7.3</v>
      </c>
      <c r="Y227" s="26">
        <v>8.9749999999999996</v>
      </c>
      <c r="Z227" s="26">
        <v>6.05</v>
      </c>
      <c r="AA227" s="26">
        <v>8.1</v>
      </c>
      <c r="AB227" s="26">
        <v>9.5</v>
      </c>
      <c r="AC227" s="26">
        <v>5.3</v>
      </c>
      <c r="AD227" s="26">
        <v>6.95</v>
      </c>
      <c r="AE227" s="26">
        <v>8.5500000000000007</v>
      </c>
      <c r="AF227" s="26">
        <v>5.3</v>
      </c>
      <c r="AG227" s="26">
        <v>7.15</v>
      </c>
      <c r="AH227" s="26">
        <v>8.5749999999999993</v>
      </c>
      <c r="AI227" s="26">
        <v>5.6</v>
      </c>
      <c r="AJ227" s="26">
        <v>7.45</v>
      </c>
      <c r="AK227" s="26">
        <v>8.875</v>
      </c>
      <c r="AL227" s="26">
        <v>5.625</v>
      </c>
      <c r="AM227" s="26">
        <v>7.45</v>
      </c>
      <c r="AN227" s="26">
        <v>8.875</v>
      </c>
      <c r="AO227" s="26">
        <v>6.0750000000000002</v>
      </c>
      <c r="AP227" s="26">
        <v>7.75</v>
      </c>
      <c r="AQ227" s="26">
        <v>9.375</v>
      </c>
      <c r="AR227" s="26">
        <v>6.5250000000000004</v>
      </c>
      <c r="AS227" s="26">
        <v>7.95</v>
      </c>
      <c r="AT227" s="26">
        <v>9.5749999999999993</v>
      </c>
      <c r="AU227" s="26">
        <v>6.9749999999999996</v>
      </c>
      <c r="AV227" s="26">
        <v>8.4499999999999993</v>
      </c>
      <c r="AW227" s="26">
        <v>9.9749999999999996</v>
      </c>
      <c r="AX227" s="26">
        <v>6.4749999999999996</v>
      </c>
      <c r="AY227" s="26">
        <v>8.1</v>
      </c>
      <c r="AZ227" s="26">
        <v>9.6999999999999993</v>
      </c>
      <c r="BA227" s="26">
        <v>6.55</v>
      </c>
      <c r="BB227" s="26">
        <v>8.1</v>
      </c>
      <c r="BC227" s="26">
        <v>9.6999999999999993</v>
      </c>
      <c r="BD227" s="26">
        <v>7.8250000000000002</v>
      </c>
      <c r="BE227" s="26">
        <v>9.75</v>
      </c>
      <c r="BF227" s="26">
        <v>11.175000000000001</v>
      </c>
      <c r="BG227" s="26">
        <v>6.75</v>
      </c>
      <c r="BH227" s="26">
        <v>8.4</v>
      </c>
      <c r="BI227" s="26">
        <v>10</v>
      </c>
      <c r="BJ227" s="26">
        <v>7.5</v>
      </c>
      <c r="BK227" s="26">
        <v>9.1999999999999993</v>
      </c>
      <c r="BL227" s="26">
        <v>10.775</v>
      </c>
      <c r="BM227" s="26">
        <v>7.0250000000000004</v>
      </c>
      <c r="BN227" s="26">
        <v>8.9</v>
      </c>
      <c r="BO227" s="26">
        <v>10.475</v>
      </c>
      <c r="BP227" s="26">
        <v>4.2</v>
      </c>
      <c r="BQ227" s="26">
        <v>6.2</v>
      </c>
      <c r="BR227" s="26">
        <v>8.4749999999999996</v>
      </c>
      <c r="BS227" s="26">
        <v>5.5250000000000004</v>
      </c>
      <c r="BT227" s="26">
        <v>7.35</v>
      </c>
      <c r="BU227" s="26">
        <v>9.4749999999999996</v>
      </c>
      <c r="BV227" s="26">
        <v>6.1</v>
      </c>
      <c r="BW227" s="26">
        <v>7.95</v>
      </c>
      <c r="BX227" s="26">
        <v>9.875</v>
      </c>
      <c r="BY227" s="26">
        <v>7.1</v>
      </c>
      <c r="BZ227" s="26">
        <v>8.65</v>
      </c>
      <c r="CA227" s="26">
        <v>10.425000000000001</v>
      </c>
      <c r="CB227" s="26">
        <v>7.9</v>
      </c>
      <c r="CC227" s="26">
        <v>9.25</v>
      </c>
      <c r="CD227" s="26">
        <v>11.05</v>
      </c>
      <c r="CE227" s="26">
        <v>7.125</v>
      </c>
      <c r="CF227" s="26">
        <v>8.9499999999999993</v>
      </c>
      <c r="CG227" s="26">
        <v>10.375</v>
      </c>
      <c r="CH227" s="26">
        <v>7.8250000000000002</v>
      </c>
      <c r="CI227" s="26">
        <v>9.3000000000000007</v>
      </c>
      <c r="CJ227" s="26">
        <v>10.9</v>
      </c>
    </row>
    <row r="228" spans="1:88" x14ac:dyDescent="0.3">
      <c r="A228" t="s">
        <v>317</v>
      </c>
      <c r="B228" s="26">
        <v>2.4249999999999998</v>
      </c>
      <c r="C228" s="26">
        <v>4.4000000000000004</v>
      </c>
      <c r="D228" s="26">
        <v>5.7</v>
      </c>
      <c r="E228" s="26">
        <v>3.5750000000000002</v>
      </c>
      <c r="F228" s="26">
        <v>5.4</v>
      </c>
      <c r="G228" s="26">
        <v>7.0750000000000002</v>
      </c>
      <c r="H228" s="26">
        <v>4</v>
      </c>
      <c r="I228" s="26">
        <v>5.9</v>
      </c>
      <c r="J228" s="26">
        <v>7.5</v>
      </c>
      <c r="K228" s="26">
        <v>4.8</v>
      </c>
      <c r="L228" s="26">
        <v>6.9</v>
      </c>
      <c r="M228" s="26">
        <v>8.1999999999999993</v>
      </c>
      <c r="N228" s="26">
        <v>5.125</v>
      </c>
      <c r="O228" s="26">
        <v>7.05</v>
      </c>
      <c r="P228" s="26">
        <v>8.5500000000000007</v>
      </c>
      <c r="Q228" s="26">
        <v>4.625</v>
      </c>
      <c r="R228" s="26">
        <v>6.45</v>
      </c>
      <c r="S228" s="26">
        <v>8</v>
      </c>
      <c r="T228" s="26">
        <v>4.625</v>
      </c>
      <c r="U228" s="26">
        <v>6.55</v>
      </c>
      <c r="V228" s="26">
        <v>8</v>
      </c>
      <c r="W228" s="26">
        <v>5.5250000000000004</v>
      </c>
      <c r="X228" s="26">
        <v>7.3</v>
      </c>
      <c r="Y228" s="26">
        <v>8.75</v>
      </c>
      <c r="Z228" s="26">
        <v>6.25</v>
      </c>
      <c r="AA228" s="26">
        <v>7.9</v>
      </c>
      <c r="AB228" s="26">
        <v>9.5</v>
      </c>
      <c r="AC228" s="26">
        <v>4.875</v>
      </c>
      <c r="AD228" s="26">
        <v>6.9</v>
      </c>
      <c r="AE228" s="26">
        <v>8.375</v>
      </c>
      <c r="AF228" s="26">
        <v>5.0999999999999996</v>
      </c>
      <c r="AG228" s="26">
        <v>7.05</v>
      </c>
      <c r="AH228" s="26">
        <v>8.5250000000000004</v>
      </c>
      <c r="AI228" s="26">
        <v>5.4249999999999998</v>
      </c>
      <c r="AJ228" s="26">
        <v>7.25</v>
      </c>
      <c r="AK228" s="26">
        <v>8.7249999999999996</v>
      </c>
      <c r="AL228" s="26">
        <v>5.5250000000000004</v>
      </c>
      <c r="AM228" s="26">
        <v>7.35</v>
      </c>
      <c r="AN228" s="26">
        <v>8.7249999999999996</v>
      </c>
      <c r="AO228" s="26">
        <v>5.95</v>
      </c>
      <c r="AP228" s="26">
        <v>7.6</v>
      </c>
      <c r="AQ228" s="26">
        <v>9.0500000000000007</v>
      </c>
      <c r="AR228" s="26">
        <v>6.5</v>
      </c>
      <c r="AS228" s="26">
        <v>7.85</v>
      </c>
      <c r="AT228" s="26">
        <v>9.4</v>
      </c>
      <c r="AU228" s="26">
        <v>6.8250000000000002</v>
      </c>
      <c r="AV228" s="26">
        <v>8.35</v>
      </c>
      <c r="AW228" s="26">
        <v>10</v>
      </c>
      <c r="AX228" s="26">
        <v>6.4</v>
      </c>
      <c r="AY228" s="26">
        <v>7.95</v>
      </c>
      <c r="AZ228" s="26">
        <v>9.5250000000000004</v>
      </c>
      <c r="BA228" s="26">
        <v>6.4</v>
      </c>
      <c r="BB228" s="26">
        <v>8</v>
      </c>
      <c r="BC228" s="26">
        <v>9.5500000000000007</v>
      </c>
      <c r="BD228" s="26">
        <v>7.7249999999999996</v>
      </c>
      <c r="BE228" s="26">
        <v>9.15</v>
      </c>
      <c r="BF228" s="26">
        <v>11.074999999999999</v>
      </c>
      <c r="BG228" s="26">
        <v>6.7</v>
      </c>
      <c r="BH228" s="26">
        <v>8.1999999999999993</v>
      </c>
      <c r="BI228" s="26">
        <v>9.7750000000000004</v>
      </c>
      <c r="BJ228" s="26">
        <v>7.5</v>
      </c>
      <c r="BK228" s="26">
        <v>9.15</v>
      </c>
      <c r="BL228" s="26">
        <v>10.6</v>
      </c>
      <c r="BM228" s="26">
        <v>7.2</v>
      </c>
      <c r="BN228" s="26">
        <v>8.8000000000000007</v>
      </c>
      <c r="BO228" s="26">
        <v>10.275</v>
      </c>
      <c r="BP228" s="26">
        <v>4.5999999999999996</v>
      </c>
      <c r="BQ228" s="26">
        <v>6.2</v>
      </c>
      <c r="BR228" s="26">
        <v>7.8</v>
      </c>
      <c r="BS228" s="26">
        <v>6.1</v>
      </c>
      <c r="BT228" s="26">
        <v>7.4</v>
      </c>
      <c r="BU228" s="26">
        <v>8.8000000000000007</v>
      </c>
      <c r="BV228" s="26">
        <v>6.65</v>
      </c>
      <c r="BW228" s="26">
        <v>7.8</v>
      </c>
      <c r="BX228" s="26">
        <v>9.0749999999999993</v>
      </c>
      <c r="BY228" s="26">
        <v>7.3250000000000002</v>
      </c>
      <c r="BZ228" s="26">
        <v>8.35</v>
      </c>
      <c r="CA228" s="26">
        <v>9.9250000000000007</v>
      </c>
      <c r="CB228" s="26">
        <v>8.0250000000000004</v>
      </c>
      <c r="CC228" s="26">
        <v>9.5</v>
      </c>
      <c r="CD228" s="26">
        <v>10.7</v>
      </c>
      <c r="CE228" s="26">
        <v>7.0250000000000004</v>
      </c>
      <c r="CF228" s="26">
        <v>8.65</v>
      </c>
      <c r="CG228" s="26">
        <v>10.175000000000001</v>
      </c>
      <c r="CH228" s="26">
        <v>7.625</v>
      </c>
      <c r="CI228" s="26">
        <v>9.4</v>
      </c>
      <c r="CJ228" s="26">
        <v>10.65</v>
      </c>
    </row>
    <row r="229" spans="1:88" x14ac:dyDescent="0.3">
      <c r="A229" t="s">
        <v>318</v>
      </c>
      <c r="B229" s="26">
        <v>2.3250000000000002</v>
      </c>
      <c r="C229" s="26">
        <v>4.6500000000000004</v>
      </c>
      <c r="D229" s="26">
        <v>6.2750000000000004</v>
      </c>
      <c r="E229" s="26">
        <v>3.3</v>
      </c>
      <c r="F229" s="26">
        <v>5.65</v>
      </c>
      <c r="G229" s="26">
        <v>6.9749999999999996</v>
      </c>
      <c r="H229" s="26">
        <v>3.9249999999999998</v>
      </c>
      <c r="I229" s="26">
        <v>6.05</v>
      </c>
      <c r="J229" s="26">
        <v>7.4</v>
      </c>
      <c r="K229" s="26">
        <v>4.9000000000000004</v>
      </c>
      <c r="L229" s="26">
        <v>6.75</v>
      </c>
      <c r="M229" s="26">
        <v>7.9</v>
      </c>
      <c r="N229" s="26">
        <v>5.0750000000000002</v>
      </c>
      <c r="O229" s="26">
        <v>7.05</v>
      </c>
      <c r="P229" s="26">
        <v>8.3000000000000007</v>
      </c>
      <c r="Q229" s="26">
        <v>4.7</v>
      </c>
      <c r="R229" s="26">
        <v>6.8</v>
      </c>
      <c r="S229" s="26">
        <v>7.9</v>
      </c>
      <c r="T229" s="26">
        <v>4.8</v>
      </c>
      <c r="U229" s="26">
        <v>6.9</v>
      </c>
      <c r="V229" s="26">
        <v>7.9</v>
      </c>
      <c r="W229" s="26">
        <v>5.7249999999999996</v>
      </c>
      <c r="X229" s="26">
        <v>7.25</v>
      </c>
      <c r="Y229" s="26">
        <v>8.6</v>
      </c>
      <c r="Z229" s="26">
        <v>6.3250000000000002</v>
      </c>
      <c r="AA229" s="26">
        <v>7.8</v>
      </c>
      <c r="AB229" s="26">
        <v>9.2750000000000004</v>
      </c>
      <c r="AC229" s="26">
        <v>4.9000000000000004</v>
      </c>
      <c r="AD229" s="26">
        <v>6.15</v>
      </c>
      <c r="AE229" s="26">
        <v>8.5500000000000007</v>
      </c>
      <c r="AF229" s="26">
        <v>4.9249999999999998</v>
      </c>
      <c r="AG229" s="26">
        <v>6.3</v>
      </c>
      <c r="AH229" s="26">
        <v>8.65</v>
      </c>
      <c r="AI229" s="26">
        <v>5.3250000000000002</v>
      </c>
      <c r="AJ229" s="26">
        <v>6.7</v>
      </c>
      <c r="AK229" s="26">
        <v>8.875</v>
      </c>
      <c r="AL229" s="26">
        <v>5.4249999999999998</v>
      </c>
      <c r="AM229" s="26">
        <v>6.8</v>
      </c>
      <c r="AN229" s="26">
        <v>8.9</v>
      </c>
      <c r="AO229" s="26">
        <v>5.9249999999999998</v>
      </c>
      <c r="AP229" s="26">
        <v>7.2</v>
      </c>
      <c r="AQ229" s="26">
        <v>9</v>
      </c>
      <c r="AR229" s="26">
        <v>6.3250000000000002</v>
      </c>
      <c r="AS229" s="26">
        <v>7.75</v>
      </c>
      <c r="AT229" s="26">
        <v>9.6750000000000007</v>
      </c>
      <c r="AU229" s="26">
        <v>6.7249999999999996</v>
      </c>
      <c r="AV229" s="26">
        <v>8.0500000000000007</v>
      </c>
      <c r="AW229" s="26">
        <v>10.175000000000001</v>
      </c>
      <c r="AX229" s="26">
        <v>6.4</v>
      </c>
      <c r="AY229" s="26">
        <v>7.5</v>
      </c>
      <c r="AZ229" s="26">
        <v>9.4749999999999996</v>
      </c>
      <c r="BA229" s="26">
        <v>6.5</v>
      </c>
      <c r="BB229" s="26">
        <v>7.6</v>
      </c>
      <c r="BC229" s="26">
        <v>9.4749999999999996</v>
      </c>
      <c r="BD229" s="26">
        <v>7.75</v>
      </c>
      <c r="BE229" s="26">
        <v>9.1</v>
      </c>
      <c r="BF229" s="26">
        <v>10.975</v>
      </c>
      <c r="BG229" s="26">
        <v>6.7</v>
      </c>
      <c r="BH229" s="26">
        <v>7.9</v>
      </c>
      <c r="BI229" s="26">
        <v>9.6750000000000007</v>
      </c>
      <c r="BJ229" s="26">
        <v>7.7</v>
      </c>
      <c r="BK229" s="26">
        <v>8.85</v>
      </c>
      <c r="BL229" s="26">
        <v>10.3</v>
      </c>
      <c r="BM229" s="26">
        <v>7.3250000000000002</v>
      </c>
      <c r="BN229" s="26">
        <v>8.4499999999999993</v>
      </c>
      <c r="BO229" s="26">
        <v>10.15</v>
      </c>
      <c r="BP229" s="26">
        <v>4.2</v>
      </c>
      <c r="BQ229" s="26">
        <v>6.3</v>
      </c>
      <c r="BR229" s="26">
        <v>8.0500000000000007</v>
      </c>
      <c r="BS229" s="26">
        <v>5.4249999999999998</v>
      </c>
      <c r="BT229" s="26">
        <v>7.4</v>
      </c>
      <c r="BU229" s="26">
        <v>9.1999999999999993</v>
      </c>
      <c r="BV229" s="26">
        <v>5.7</v>
      </c>
      <c r="BW229" s="26">
        <v>7.9</v>
      </c>
      <c r="BX229" s="26">
        <v>9.6750000000000007</v>
      </c>
      <c r="BY229" s="26">
        <v>6.25</v>
      </c>
      <c r="BZ229" s="26">
        <v>8.5500000000000007</v>
      </c>
      <c r="CA229" s="26">
        <v>10.074999999999999</v>
      </c>
      <c r="CB229" s="26">
        <v>7.1749999999999998</v>
      </c>
      <c r="CC229" s="26">
        <v>9.15</v>
      </c>
      <c r="CD229" s="26">
        <v>10.475</v>
      </c>
      <c r="CE229" s="26">
        <v>7.3</v>
      </c>
      <c r="CF229" s="26">
        <v>8.25</v>
      </c>
      <c r="CG229" s="26">
        <v>10.1</v>
      </c>
      <c r="CH229" s="26">
        <v>7.3250000000000002</v>
      </c>
      <c r="CI229" s="26">
        <v>8.8000000000000007</v>
      </c>
      <c r="CJ229" s="26">
        <v>10.574999999999999</v>
      </c>
    </row>
    <row r="230" spans="1:88" x14ac:dyDescent="0.3">
      <c r="A230" t="s">
        <v>319</v>
      </c>
      <c r="B230" s="26">
        <v>2.5499999999999998</v>
      </c>
      <c r="C230" s="26">
        <v>4.2</v>
      </c>
      <c r="D230" s="26">
        <v>6.8</v>
      </c>
      <c r="E230" s="26">
        <v>3.4</v>
      </c>
      <c r="F230" s="26">
        <v>5.25</v>
      </c>
      <c r="G230" s="26">
        <v>7.4</v>
      </c>
      <c r="H230" s="26">
        <v>3.8</v>
      </c>
      <c r="I230" s="26">
        <v>5.75</v>
      </c>
      <c r="J230" s="26">
        <v>7.9249999999999998</v>
      </c>
      <c r="K230" s="26">
        <v>4.3</v>
      </c>
      <c r="L230" s="26">
        <v>6.75</v>
      </c>
      <c r="M230" s="26">
        <v>8.0749999999999993</v>
      </c>
      <c r="N230" s="26">
        <v>4.7</v>
      </c>
      <c r="O230" s="26">
        <v>6.95</v>
      </c>
      <c r="P230" s="26">
        <v>8.4499999999999993</v>
      </c>
      <c r="Q230" s="26">
        <v>4.5999999999999996</v>
      </c>
      <c r="R230" s="26">
        <v>6.2</v>
      </c>
      <c r="S230" s="26">
        <v>8.1750000000000007</v>
      </c>
      <c r="T230" s="26">
        <v>4.625</v>
      </c>
      <c r="U230" s="26">
        <v>6.3</v>
      </c>
      <c r="V230" s="26">
        <v>8.1999999999999993</v>
      </c>
      <c r="W230" s="26">
        <v>5.4</v>
      </c>
      <c r="X230" s="26">
        <v>7.15</v>
      </c>
      <c r="Y230" s="26">
        <v>8.6999999999999993</v>
      </c>
      <c r="Z230" s="26">
        <v>6.125</v>
      </c>
      <c r="AA230" s="26">
        <v>8</v>
      </c>
      <c r="AB230" s="26">
        <v>9.3000000000000007</v>
      </c>
      <c r="AC230" s="26">
        <v>4.7249999999999996</v>
      </c>
      <c r="AD230" s="26">
        <v>6.15</v>
      </c>
      <c r="AE230" s="26">
        <v>8.5749999999999993</v>
      </c>
      <c r="AF230" s="26">
        <v>4.8499999999999996</v>
      </c>
      <c r="AG230" s="26">
        <v>6.25</v>
      </c>
      <c r="AH230" s="26">
        <v>8.6750000000000007</v>
      </c>
      <c r="AI230" s="26">
        <v>5.125</v>
      </c>
      <c r="AJ230" s="26">
        <v>6.7</v>
      </c>
      <c r="AK230" s="26">
        <v>8.9</v>
      </c>
      <c r="AL230" s="26">
        <v>5.2249999999999996</v>
      </c>
      <c r="AM230" s="26">
        <v>6.75</v>
      </c>
      <c r="AN230" s="26">
        <v>9</v>
      </c>
      <c r="AO230" s="26">
        <v>5.5250000000000004</v>
      </c>
      <c r="AP230" s="26">
        <v>7.4</v>
      </c>
      <c r="AQ230" s="26">
        <v>9.1750000000000007</v>
      </c>
      <c r="AR230" s="26">
        <v>5.7249999999999996</v>
      </c>
      <c r="AS230" s="26">
        <v>7.75</v>
      </c>
      <c r="AT230" s="26">
        <v>9.4</v>
      </c>
      <c r="AU230" s="26">
        <v>6.2</v>
      </c>
      <c r="AV230" s="26">
        <v>8.1999999999999993</v>
      </c>
      <c r="AW230" s="26">
        <v>9.8000000000000007</v>
      </c>
      <c r="AX230" s="26">
        <v>5.9249999999999998</v>
      </c>
      <c r="AY230" s="26">
        <v>7.75</v>
      </c>
      <c r="AZ230" s="26">
        <v>9.4</v>
      </c>
      <c r="BA230" s="26">
        <v>6</v>
      </c>
      <c r="BB230" s="26">
        <v>7.8</v>
      </c>
      <c r="BC230" s="26">
        <v>9.4749999999999996</v>
      </c>
      <c r="BD230" s="26">
        <v>7.2</v>
      </c>
      <c r="BE230" s="26">
        <v>9</v>
      </c>
      <c r="BF230" s="26">
        <v>10.875</v>
      </c>
      <c r="BG230" s="26">
        <v>6.3</v>
      </c>
      <c r="BH230" s="26">
        <v>8.35</v>
      </c>
      <c r="BI230" s="26">
        <v>9.6999999999999993</v>
      </c>
      <c r="BJ230" s="26">
        <v>6.9249999999999998</v>
      </c>
      <c r="BK230" s="26">
        <v>9.25</v>
      </c>
      <c r="BL230" s="26">
        <v>10.3</v>
      </c>
      <c r="BM230" s="26">
        <v>6.7</v>
      </c>
      <c r="BN230" s="26">
        <v>8.85</v>
      </c>
      <c r="BO230" s="26">
        <v>9.9749999999999996</v>
      </c>
      <c r="BP230" s="26">
        <v>4.2</v>
      </c>
      <c r="BQ230" s="26">
        <v>6</v>
      </c>
      <c r="BR230" s="26">
        <v>8</v>
      </c>
      <c r="BS230" s="26">
        <v>5.5</v>
      </c>
      <c r="BT230" s="26">
        <v>7.1</v>
      </c>
      <c r="BU230" s="26">
        <v>9.1750000000000007</v>
      </c>
      <c r="BV230" s="26">
        <v>5.9</v>
      </c>
      <c r="BW230" s="26">
        <v>7.5</v>
      </c>
      <c r="BX230" s="26">
        <v>9.5749999999999993</v>
      </c>
      <c r="BY230" s="26">
        <v>6.625</v>
      </c>
      <c r="BZ230" s="26">
        <v>8.3000000000000007</v>
      </c>
      <c r="CA230" s="26">
        <v>10.275</v>
      </c>
      <c r="CB230" s="26">
        <v>7.3250000000000002</v>
      </c>
      <c r="CC230" s="26">
        <v>9.15</v>
      </c>
      <c r="CD230" s="26">
        <v>11.05</v>
      </c>
      <c r="CE230" s="26">
        <v>6.75</v>
      </c>
      <c r="CF230" s="26">
        <v>8.9499999999999993</v>
      </c>
      <c r="CG230" s="26">
        <v>10.050000000000001</v>
      </c>
      <c r="CH230" s="26">
        <v>7.15</v>
      </c>
      <c r="CI230" s="26">
        <v>9.25</v>
      </c>
      <c r="CJ230" s="26">
        <v>10.6</v>
      </c>
    </row>
    <row r="231" spans="1:88" x14ac:dyDescent="0.3">
      <c r="A231" t="s">
        <v>320</v>
      </c>
      <c r="B231" s="26">
        <v>2.5499999999999998</v>
      </c>
      <c r="C231" s="26">
        <v>4.75</v>
      </c>
      <c r="D231" s="26">
        <v>6.625</v>
      </c>
      <c r="E231" s="26">
        <v>3.2</v>
      </c>
      <c r="F231" s="26">
        <v>5.6</v>
      </c>
      <c r="G231" s="26">
        <v>7.4749999999999996</v>
      </c>
      <c r="H231" s="26">
        <v>3.8250000000000002</v>
      </c>
      <c r="I231" s="26">
        <v>6.05</v>
      </c>
      <c r="J231" s="26">
        <v>7.8</v>
      </c>
      <c r="K231" s="26">
        <v>4.55</v>
      </c>
      <c r="L231" s="26">
        <v>6.9</v>
      </c>
      <c r="M231" s="26">
        <v>8.4749999999999996</v>
      </c>
      <c r="N231" s="26">
        <v>4.9000000000000004</v>
      </c>
      <c r="O231" s="26">
        <v>7.05</v>
      </c>
      <c r="P231" s="26">
        <v>8.7750000000000004</v>
      </c>
      <c r="Q231" s="26">
        <v>4.5999999999999996</v>
      </c>
      <c r="R231" s="26">
        <v>6.35</v>
      </c>
      <c r="S231" s="26">
        <v>8.4749999999999996</v>
      </c>
      <c r="T231" s="26">
        <v>4.7</v>
      </c>
      <c r="U231" s="26">
        <v>6.45</v>
      </c>
      <c r="V231" s="26">
        <v>8.5</v>
      </c>
      <c r="W231" s="26">
        <v>5.3</v>
      </c>
      <c r="X231" s="26">
        <v>7.2</v>
      </c>
      <c r="Y231" s="26">
        <v>9.15</v>
      </c>
      <c r="Z231" s="26">
        <v>6.125</v>
      </c>
      <c r="AA231" s="26">
        <v>8.1</v>
      </c>
      <c r="AB231" s="26">
        <v>9.7750000000000004</v>
      </c>
      <c r="AC231" s="26">
        <v>4.7249999999999996</v>
      </c>
      <c r="AD231" s="26">
        <v>6.95</v>
      </c>
      <c r="AE231" s="26">
        <v>8.5</v>
      </c>
      <c r="AF231" s="26">
        <v>4.8250000000000002</v>
      </c>
      <c r="AG231" s="26">
        <v>7.05</v>
      </c>
      <c r="AH231" s="26">
        <v>8.6750000000000007</v>
      </c>
      <c r="AI231" s="26">
        <v>5.0999999999999996</v>
      </c>
      <c r="AJ231" s="26">
        <v>7.4</v>
      </c>
      <c r="AK231" s="26">
        <v>9</v>
      </c>
      <c r="AL231" s="26">
        <v>5.2</v>
      </c>
      <c r="AM231" s="26">
        <v>7.4</v>
      </c>
      <c r="AN231" s="26">
        <v>9.0749999999999993</v>
      </c>
      <c r="AO231" s="26">
        <v>5.375</v>
      </c>
      <c r="AP231" s="26">
        <v>7.75</v>
      </c>
      <c r="AQ231" s="26">
        <v>9.375</v>
      </c>
      <c r="AR231" s="26">
        <v>5.625</v>
      </c>
      <c r="AS231" s="26">
        <v>7.9</v>
      </c>
      <c r="AT231" s="26">
        <v>9.65</v>
      </c>
      <c r="AU231" s="26">
        <v>6.2249999999999996</v>
      </c>
      <c r="AV231" s="26">
        <v>8.15</v>
      </c>
      <c r="AW231" s="26">
        <v>10.175000000000001</v>
      </c>
      <c r="AX231" s="26">
        <v>5.8250000000000002</v>
      </c>
      <c r="AY231" s="26">
        <v>8</v>
      </c>
      <c r="AZ231" s="26">
        <v>9.6999999999999993</v>
      </c>
      <c r="BA231" s="26">
        <v>5.8250000000000002</v>
      </c>
      <c r="BB231" s="26">
        <v>8</v>
      </c>
      <c r="BC231" s="26">
        <v>9.6999999999999993</v>
      </c>
      <c r="BD231" s="26">
        <v>7.3</v>
      </c>
      <c r="BE231" s="26">
        <v>9.1</v>
      </c>
      <c r="BF231" s="26">
        <v>11.2</v>
      </c>
      <c r="BG231" s="26">
        <v>6.2</v>
      </c>
      <c r="BH231" s="26">
        <v>8.3000000000000007</v>
      </c>
      <c r="BI231" s="26">
        <v>10.050000000000001</v>
      </c>
      <c r="BJ231" s="26">
        <v>6.9</v>
      </c>
      <c r="BK231" s="26">
        <v>9.25</v>
      </c>
      <c r="BL231" s="26">
        <v>10.875</v>
      </c>
      <c r="BM231" s="26">
        <v>6.6</v>
      </c>
      <c r="BN231" s="26">
        <v>8.8000000000000007</v>
      </c>
      <c r="BO231" s="26">
        <v>10.574999999999999</v>
      </c>
      <c r="BP231" s="26">
        <v>4.9000000000000004</v>
      </c>
      <c r="BQ231" s="26">
        <v>6.3</v>
      </c>
      <c r="BR231" s="26">
        <v>8.1750000000000007</v>
      </c>
      <c r="BS231" s="26">
        <v>5.875</v>
      </c>
      <c r="BT231" s="26">
        <v>7.4</v>
      </c>
      <c r="BU231" s="26">
        <v>9.0749999999999993</v>
      </c>
      <c r="BV231" s="26">
        <v>6.1749999999999998</v>
      </c>
      <c r="BW231" s="26">
        <v>7.85</v>
      </c>
      <c r="BX231" s="26">
        <v>9.4749999999999996</v>
      </c>
      <c r="BY231" s="26">
        <v>6.9249999999999998</v>
      </c>
      <c r="BZ231" s="26">
        <v>8.4499999999999993</v>
      </c>
      <c r="CA231" s="26">
        <v>10.25</v>
      </c>
      <c r="CB231" s="26">
        <v>7.5</v>
      </c>
      <c r="CC231" s="26">
        <v>9.15</v>
      </c>
      <c r="CD231" s="26">
        <v>11</v>
      </c>
      <c r="CE231" s="26">
        <v>6.4749999999999996</v>
      </c>
      <c r="CF231" s="26">
        <v>8.85</v>
      </c>
      <c r="CG231" s="26">
        <v>10.475</v>
      </c>
      <c r="CH231" s="26">
        <v>7.125</v>
      </c>
      <c r="CI231" s="26">
        <v>9.25</v>
      </c>
      <c r="CJ231" s="26">
        <v>10.9</v>
      </c>
    </row>
    <row r="232" spans="1:88" x14ac:dyDescent="0.3">
      <c r="A232" t="s">
        <v>110</v>
      </c>
      <c r="B232" s="26">
        <v>2.2000000000000002</v>
      </c>
      <c r="C232" s="26">
        <v>4.5</v>
      </c>
      <c r="D232" s="26">
        <v>6.25</v>
      </c>
      <c r="E232" s="26">
        <v>3.3250000000000002</v>
      </c>
      <c r="F232" s="26">
        <v>5.5</v>
      </c>
      <c r="G232" s="26">
        <v>7.2</v>
      </c>
      <c r="H232" s="26">
        <v>3.8250000000000002</v>
      </c>
      <c r="I232" s="26">
        <v>5.95</v>
      </c>
      <c r="J232" s="26">
        <v>7.6749999999999998</v>
      </c>
      <c r="K232" s="26">
        <v>5.0250000000000004</v>
      </c>
      <c r="L232" s="26">
        <v>6.4</v>
      </c>
      <c r="M232" s="26">
        <v>8.1</v>
      </c>
      <c r="N232" s="26">
        <v>5.3</v>
      </c>
      <c r="O232" s="26">
        <v>6.7</v>
      </c>
      <c r="P232" s="26">
        <v>8.5</v>
      </c>
      <c r="Q232" s="26">
        <v>4.5250000000000004</v>
      </c>
      <c r="R232" s="26">
        <v>6.45</v>
      </c>
      <c r="S232" s="26">
        <v>7.9</v>
      </c>
      <c r="T232" s="26">
        <v>4.625</v>
      </c>
      <c r="U232" s="26">
        <v>6.5</v>
      </c>
      <c r="V232" s="26">
        <v>8</v>
      </c>
      <c r="W232" s="26">
        <v>5.35</v>
      </c>
      <c r="X232" s="26">
        <v>7.2</v>
      </c>
      <c r="Y232" s="26">
        <v>8.7750000000000004</v>
      </c>
      <c r="Z232" s="26">
        <v>6.125</v>
      </c>
      <c r="AA232" s="26">
        <v>7.85</v>
      </c>
      <c r="AB232" s="26">
        <v>9.4749999999999996</v>
      </c>
      <c r="AC232" s="26">
        <v>4.9249999999999998</v>
      </c>
      <c r="AD232" s="26">
        <v>6.55</v>
      </c>
      <c r="AE232" s="26">
        <v>8.0749999999999993</v>
      </c>
      <c r="AF232" s="26">
        <v>4.9749999999999996</v>
      </c>
      <c r="AG232" s="26">
        <v>6.65</v>
      </c>
      <c r="AH232" s="26">
        <v>8.1</v>
      </c>
      <c r="AI232" s="26">
        <v>5.3</v>
      </c>
      <c r="AJ232" s="26">
        <v>6.95</v>
      </c>
      <c r="AK232" s="26">
        <v>8.4749999999999996</v>
      </c>
      <c r="AL232" s="26">
        <v>5.4</v>
      </c>
      <c r="AM232" s="26">
        <v>7.05</v>
      </c>
      <c r="AN232" s="26">
        <v>8.5</v>
      </c>
      <c r="AO232" s="26">
        <v>6</v>
      </c>
      <c r="AP232" s="26">
        <v>7.65</v>
      </c>
      <c r="AQ232" s="26">
        <v>8.875</v>
      </c>
      <c r="AR232" s="26">
        <v>6.2249999999999996</v>
      </c>
      <c r="AS232" s="26">
        <v>7.55</v>
      </c>
      <c r="AT232" s="26">
        <v>9</v>
      </c>
      <c r="AU232" s="26">
        <v>6.7</v>
      </c>
      <c r="AV232" s="26">
        <v>8.15</v>
      </c>
      <c r="AW232" s="26">
        <v>9.375</v>
      </c>
      <c r="AX232" s="26">
        <v>6.1749999999999998</v>
      </c>
      <c r="AY232" s="26">
        <v>7.8</v>
      </c>
      <c r="AZ232" s="26">
        <v>9.375</v>
      </c>
      <c r="BA232" s="26">
        <v>6.25</v>
      </c>
      <c r="BB232" s="26">
        <v>7.85</v>
      </c>
      <c r="BC232" s="26">
        <v>9.4</v>
      </c>
      <c r="BD232" s="26">
        <v>7.7249999999999996</v>
      </c>
      <c r="BE232" s="26">
        <v>9.1999999999999993</v>
      </c>
      <c r="BF232" s="26">
        <v>10.6</v>
      </c>
      <c r="BG232" s="26">
        <v>6.55</v>
      </c>
      <c r="BH232" s="26">
        <v>8.15</v>
      </c>
      <c r="BI232" s="26">
        <v>9.6750000000000007</v>
      </c>
      <c r="BJ232" s="26">
        <v>7.0750000000000002</v>
      </c>
      <c r="BK232" s="26">
        <v>9.0500000000000007</v>
      </c>
      <c r="BL232" s="26">
        <v>10.574999999999999</v>
      </c>
      <c r="BM232" s="26">
        <v>6.85</v>
      </c>
      <c r="BN232" s="26">
        <v>8.6999999999999993</v>
      </c>
      <c r="BO232" s="26">
        <v>10.199999999999999</v>
      </c>
      <c r="BP232" s="26">
        <v>4.0250000000000004</v>
      </c>
      <c r="BQ232" s="26">
        <v>6.4</v>
      </c>
      <c r="BR232" s="26">
        <v>7.7750000000000004</v>
      </c>
      <c r="BS232" s="26">
        <v>5.2750000000000004</v>
      </c>
      <c r="BT232" s="26">
        <v>7.55</v>
      </c>
      <c r="BU232" s="26">
        <v>8.8000000000000007</v>
      </c>
      <c r="BV232" s="26">
        <v>5.8250000000000002</v>
      </c>
      <c r="BW232" s="26">
        <v>7.95</v>
      </c>
      <c r="BX232" s="26">
        <v>9.2750000000000004</v>
      </c>
      <c r="BY232" s="26">
        <v>6.55</v>
      </c>
      <c r="BZ232" s="26">
        <v>8.4</v>
      </c>
      <c r="CA232" s="26">
        <v>9.6999999999999993</v>
      </c>
      <c r="CB232" s="26">
        <v>7.45</v>
      </c>
      <c r="CC232" s="26">
        <v>8.8000000000000007</v>
      </c>
      <c r="CD232" s="26">
        <v>10.574999999999999</v>
      </c>
      <c r="CE232" s="26">
        <v>6.8250000000000002</v>
      </c>
      <c r="CF232" s="26">
        <v>8.6</v>
      </c>
      <c r="CG232" s="26">
        <v>10.1</v>
      </c>
      <c r="CH232" s="26">
        <v>7.4249999999999998</v>
      </c>
      <c r="CI232" s="26">
        <v>8.8000000000000007</v>
      </c>
      <c r="CJ232" s="26">
        <v>10.8</v>
      </c>
    </row>
    <row r="233" spans="1:88" x14ac:dyDescent="0.3">
      <c r="A233" t="s">
        <v>321</v>
      </c>
      <c r="B233" s="26">
        <v>2.2250000000000001</v>
      </c>
      <c r="C233" s="26">
        <v>4.3</v>
      </c>
      <c r="D233" s="26">
        <v>6</v>
      </c>
      <c r="E233" s="26">
        <v>3.375</v>
      </c>
      <c r="F233" s="26">
        <v>5.3</v>
      </c>
      <c r="G233" s="26">
        <v>6.8</v>
      </c>
      <c r="H233" s="26">
        <v>3.9750000000000001</v>
      </c>
      <c r="I233" s="26">
        <v>5.65</v>
      </c>
      <c r="J233" s="26">
        <v>7.2750000000000004</v>
      </c>
      <c r="K233" s="26">
        <v>4.7</v>
      </c>
      <c r="L233" s="26">
        <v>6.25</v>
      </c>
      <c r="M233" s="26">
        <v>7.6</v>
      </c>
      <c r="N233" s="26">
        <v>5.0250000000000004</v>
      </c>
      <c r="O233" s="26">
        <v>6.5</v>
      </c>
      <c r="P233" s="26">
        <v>7.9</v>
      </c>
      <c r="Q233" s="26">
        <v>4.5999999999999996</v>
      </c>
      <c r="R233" s="26">
        <v>6.05</v>
      </c>
      <c r="S233" s="26">
        <v>7.65</v>
      </c>
      <c r="T233" s="26">
        <v>4.625</v>
      </c>
      <c r="U233" s="26">
        <v>6.1</v>
      </c>
      <c r="V233" s="26">
        <v>7.6749999999999998</v>
      </c>
      <c r="W233" s="26">
        <v>5.4249999999999998</v>
      </c>
      <c r="X233" s="26">
        <v>6.9</v>
      </c>
      <c r="Y233" s="26">
        <v>8.4749999999999996</v>
      </c>
      <c r="Z233" s="26">
        <v>6.15</v>
      </c>
      <c r="AA233" s="26">
        <v>7.55</v>
      </c>
      <c r="AB233" s="26">
        <v>8.85</v>
      </c>
      <c r="AC233" s="26">
        <v>4.9249999999999998</v>
      </c>
      <c r="AD233" s="26">
        <v>6.4</v>
      </c>
      <c r="AE233" s="26">
        <v>8.3000000000000007</v>
      </c>
      <c r="AF233" s="26">
        <v>5.0250000000000004</v>
      </c>
      <c r="AG233" s="26">
        <v>6.55</v>
      </c>
      <c r="AH233" s="26">
        <v>8.4</v>
      </c>
      <c r="AI233" s="26">
        <v>5.4</v>
      </c>
      <c r="AJ233" s="26">
        <v>6.8</v>
      </c>
      <c r="AK233" s="26">
        <v>8.6</v>
      </c>
      <c r="AL233" s="26">
        <v>5.5</v>
      </c>
      <c r="AM233" s="26">
        <v>6.85</v>
      </c>
      <c r="AN233" s="26">
        <v>8.6999999999999993</v>
      </c>
      <c r="AO233" s="26">
        <v>5.75</v>
      </c>
      <c r="AP233" s="26">
        <v>7</v>
      </c>
      <c r="AQ233" s="26">
        <v>8.9749999999999996</v>
      </c>
      <c r="AR233" s="26">
        <v>5.9</v>
      </c>
      <c r="AS233" s="26">
        <v>7.55</v>
      </c>
      <c r="AT233" s="26">
        <v>9.5</v>
      </c>
      <c r="AU233" s="26">
        <v>6.4</v>
      </c>
      <c r="AV233" s="26">
        <v>8</v>
      </c>
      <c r="AW233" s="26">
        <v>9.9749999999999996</v>
      </c>
      <c r="AX233" s="26">
        <v>6.1</v>
      </c>
      <c r="AY233" s="26">
        <v>7.35</v>
      </c>
      <c r="AZ233" s="26">
        <v>9.4</v>
      </c>
      <c r="BA233" s="26">
        <v>6.125</v>
      </c>
      <c r="BB233" s="26">
        <v>7.45</v>
      </c>
      <c r="BC233" s="26">
        <v>9.4749999999999996</v>
      </c>
      <c r="BD233" s="26">
        <v>7.375</v>
      </c>
      <c r="BE233" s="26">
        <v>8.8000000000000007</v>
      </c>
      <c r="BF233" s="26">
        <v>10.9</v>
      </c>
      <c r="BG233" s="26">
        <v>6.35</v>
      </c>
      <c r="BH233" s="26">
        <v>7.7</v>
      </c>
      <c r="BI233" s="26">
        <v>9.8000000000000007</v>
      </c>
      <c r="BJ233" s="26">
        <v>7</v>
      </c>
      <c r="BK233" s="26">
        <v>8.6</v>
      </c>
      <c r="BL233" s="26">
        <v>10.3</v>
      </c>
      <c r="BM233" s="26">
        <v>6.8250000000000002</v>
      </c>
      <c r="BN233" s="26">
        <v>8.3000000000000007</v>
      </c>
      <c r="BO233" s="26">
        <v>10</v>
      </c>
      <c r="BP233" s="26">
        <v>4.2249999999999996</v>
      </c>
      <c r="BQ233" s="26">
        <v>6.05</v>
      </c>
      <c r="BR233" s="26">
        <v>7.3</v>
      </c>
      <c r="BS233" s="26">
        <v>5.5</v>
      </c>
      <c r="BT233" s="26">
        <v>6.9</v>
      </c>
      <c r="BU233" s="26">
        <v>8.4</v>
      </c>
      <c r="BV233" s="26">
        <v>6</v>
      </c>
      <c r="BW233" s="26">
        <v>7.3</v>
      </c>
      <c r="BX233" s="26">
        <v>8.85</v>
      </c>
      <c r="BY233" s="26">
        <v>6.7249999999999996</v>
      </c>
      <c r="BZ233" s="26">
        <v>8.0500000000000007</v>
      </c>
      <c r="CA233" s="26">
        <v>9.5</v>
      </c>
      <c r="CB233" s="26">
        <v>7.5</v>
      </c>
      <c r="CC233" s="26">
        <v>8.8000000000000007</v>
      </c>
      <c r="CD233" s="26">
        <v>10</v>
      </c>
      <c r="CE233" s="26">
        <v>6.875</v>
      </c>
      <c r="CF233" s="26">
        <v>8.35</v>
      </c>
      <c r="CG233" s="26">
        <v>9.8249999999999993</v>
      </c>
      <c r="CH233" s="26">
        <v>7.25</v>
      </c>
      <c r="CI233" s="26">
        <v>8.65</v>
      </c>
      <c r="CJ233" s="26">
        <v>10</v>
      </c>
    </row>
    <row r="234" spans="1:88" x14ac:dyDescent="0.3">
      <c r="A234" t="s">
        <v>322</v>
      </c>
      <c r="B234" s="26">
        <v>2.125</v>
      </c>
      <c r="C234" s="26">
        <v>4</v>
      </c>
      <c r="D234" s="26">
        <v>6.0750000000000002</v>
      </c>
      <c r="E234" s="26">
        <v>3.1</v>
      </c>
      <c r="F234" s="26">
        <v>4.6500000000000004</v>
      </c>
      <c r="G234" s="26">
        <v>6.85</v>
      </c>
      <c r="H234" s="26">
        <v>3.5249999999999999</v>
      </c>
      <c r="I234" s="26">
        <v>5.0999999999999996</v>
      </c>
      <c r="J234" s="26">
        <v>7.3250000000000002</v>
      </c>
      <c r="K234" s="26">
        <v>3.9</v>
      </c>
      <c r="L234" s="26">
        <v>5.75</v>
      </c>
      <c r="M234" s="26">
        <v>8</v>
      </c>
      <c r="N234" s="26">
        <v>4.2249999999999996</v>
      </c>
      <c r="O234" s="26">
        <v>5.95</v>
      </c>
      <c r="P234" s="26">
        <v>8.2750000000000004</v>
      </c>
      <c r="Q234" s="26">
        <v>4.0999999999999996</v>
      </c>
      <c r="R234" s="26">
        <v>5.75</v>
      </c>
      <c r="S234" s="26">
        <v>7.8250000000000002</v>
      </c>
      <c r="T234" s="26">
        <v>4.2</v>
      </c>
      <c r="U234" s="26">
        <v>5.8</v>
      </c>
      <c r="V234" s="26">
        <v>7.8250000000000002</v>
      </c>
      <c r="W234" s="26">
        <v>4.9249999999999998</v>
      </c>
      <c r="X234" s="26">
        <v>6.35</v>
      </c>
      <c r="Y234" s="26">
        <v>8.4749999999999996</v>
      </c>
      <c r="Z234" s="26">
        <v>5.5250000000000004</v>
      </c>
      <c r="AA234" s="26">
        <v>6.9</v>
      </c>
      <c r="AB234" s="26">
        <v>9.0749999999999993</v>
      </c>
      <c r="AC234" s="26">
        <v>4.2</v>
      </c>
      <c r="AD234" s="26">
        <v>5.7</v>
      </c>
      <c r="AE234" s="26">
        <v>7.4</v>
      </c>
      <c r="AF234" s="26">
        <v>4.4000000000000004</v>
      </c>
      <c r="AG234" s="26">
        <v>5.9</v>
      </c>
      <c r="AH234" s="26">
        <v>7.4749999999999996</v>
      </c>
      <c r="AI234" s="26">
        <v>4.7</v>
      </c>
      <c r="AJ234" s="26">
        <v>6.2</v>
      </c>
      <c r="AK234" s="26">
        <v>7.8</v>
      </c>
      <c r="AL234" s="26">
        <v>4.8</v>
      </c>
      <c r="AM234" s="26">
        <v>6.3</v>
      </c>
      <c r="AN234" s="26">
        <v>7.9</v>
      </c>
      <c r="AO234" s="26">
        <v>5.2</v>
      </c>
      <c r="AP234" s="26">
        <v>6.7</v>
      </c>
      <c r="AQ234" s="26">
        <v>8.2750000000000004</v>
      </c>
      <c r="AR234" s="26">
        <v>5.55</v>
      </c>
      <c r="AS234" s="26">
        <v>7.15</v>
      </c>
      <c r="AT234" s="26">
        <v>8.875</v>
      </c>
      <c r="AU234" s="26">
        <v>6.0250000000000004</v>
      </c>
      <c r="AV234" s="26">
        <v>7.45</v>
      </c>
      <c r="AW234" s="26">
        <v>9.1750000000000007</v>
      </c>
      <c r="AX234" s="26">
        <v>5.7249999999999996</v>
      </c>
      <c r="AY234" s="26">
        <v>7.05</v>
      </c>
      <c r="AZ234" s="26">
        <v>8.85</v>
      </c>
      <c r="BA234" s="26">
        <v>5.8</v>
      </c>
      <c r="BB234" s="26">
        <v>7.15</v>
      </c>
      <c r="BC234" s="26">
        <v>8.85</v>
      </c>
      <c r="BD234" s="26">
        <v>7.1</v>
      </c>
      <c r="BE234" s="26">
        <v>8.4499999999999993</v>
      </c>
      <c r="BF234" s="26">
        <v>10.375</v>
      </c>
      <c r="BG234" s="26">
        <v>6.125</v>
      </c>
      <c r="BH234" s="26">
        <v>7.4</v>
      </c>
      <c r="BI234" s="26">
        <v>9.1</v>
      </c>
      <c r="BJ234" s="26">
        <v>6.7750000000000004</v>
      </c>
      <c r="BK234" s="26">
        <v>8.15</v>
      </c>
      <c r="BL234" s="26">
        <v>9.6750000000000007</v>
      </c>
      <c r="BM234" s="26">
        <v>6.6</v>
      </c>
      <c r="BN234" s="26">
        <v>7.85</v>
      </c>
      <c r="BO234" s="26">
        <v>9.4</v>
      </c>
      <c r="BP234" s="26">
        <v>3.9249999999999998</v>
      </c>
      <c r="BQ234" s="26">
        <v>5.35</v>
      </c>
      <c r="BR234" s="26">
        <v>7.4749999999999996</v>
      </c>
      <c r="BS234" s="26">
        <v>5.0999999999999996</v>
      </c>
      <c r="BT234" s="26">
        <v>6.7</v>
      </c>
      <c r="BU234" s="26">
        <v>8.4749999999999996</v>
      </c>
      <c r="BV234" s="26">
        <v>5.4249999999999998</v>
      </c>
      <c r="BW234" s="26">
        <v>7.2</v>
      </c>
      <c r="BX234" s="26">
        <v>8.875</v>
      </c>
      <c r="BY234" s="26">
        <v>6.125</v>
      </c>
      <c r="BZ234" s="26">
        <v>7.7</v>
      </c>
      <c r="CA234" s="26">
        <v>9.5749999999999993</v>
      </c>
      <c r="CB234" s="26">
        <v>6.7</v>
      </c>
      <c r="CC234" s="26">
        <v>8.5</v>
      </c>
      <c r="CD234" s="26">
        <v>10.199999999999999</v>
      </c>
      <c r="CE234" s="26">
        <v>6.5250000000000004</v>
      </c>
      <c r="CF234" s="26">
        <v>7.75</v>
      </c>
      <c r="CG234" s="26">
        <v>9.7249999999999996</v>
      </c>
      <c r="CH234" s="26">
        <v>6.6</v>
      </c>
      <c r="CI234" s="26">
        <v>8.25</v>
      </c>
      <c r="CJ234" s="26">
        <v>10.175000000000001</v>
      </c>
    </row>
    <row r="235" spans="1:88" x14ac:dyDescent="0.3">
      <c r="A235" t="s">
        <v>323</v>
      </c>
      <c r="B235" s="26">
        <v>2.1</v>
      </c>
      <c r="C235" s="26">
        <v>3.85</v>
      </c>
      <c r="D235" s="26">
        <v>5.8</v>
      </c>
      <c r="E235" s="26">
        <v>2.95</v>
      </c>
      <c r="F235" s="26">
        <v>4.7</v>
      </c>
      <c r="G235" s="26">
        <v>6.8</v>
      </c>
      <c r="H235" s="26">
        <v>3.5249999999999999</v>
      </c>
      <c r="I235" s="26">
        <v>5.0999999999999996</v>
      </c>
      <c r="J235" s="26">
        <v>7.25</v>
      </c>
      <c r="K235" s="26">
        <v>3.9750000000000001</v>
      </c>
      <c r="L235" s="26">
        <v>5.6</v>
      </c>
      <c r="M235" s="26">
        <v>7.9</v>
      </c>
      <c r="N235" s="26">
        <v>4.2</v>
      </c>
      <c r="O235" s="26">
        <v>5.9</v>
      </c>
      <c r="P235" s="26">
        <v>8.1750000000000007</v>
      </c>
      <c r="Q235" s="26">
        <v>3.9249999999999998</v>
      </c>
      <c r="R235" s="26">
        <v>5.55</v>
      </c>
      <c r="S235" s="26">
        <v>7.7</v>
      </c>
      <c r="T235" s="26">
        <v>4.0250000000000004</v>
      </c>
      <c r="U235" s="26">
        <v>5.6</v>
      </c>
      <c r="V235" s="26">
        <v>7.7</v>
      </c>
      <c r="W235" s="26">
        <v>4.95</v>
      </c>
      <c r="X235" s="26">
        <v>6.3</v>
      </c>
      <c r="Y235" s="26">
        <v>8.4749999999999996</v>
      </c>
      <c r="Z235" s="26">
        <v>5.65</v>
      </c>
      <c r="AA235" s="26">
        <v>6.75</v>
      </c>
      <c r="AB235" s="26">
        <v>9.125</v>
      </c>
      <c r="AC235" s="26">
        <v>4.375</v>
      </c>
      <c r="AD235" s="26">
        <v>5.55</v>
      </c>
      <c r="AE235" s="26">
        <v>6.875</v>
      </c>
      <c r="AF235" s="26">
        <v>4.5999999999999996</v>
      </c>
      <c r="AG235" s="26">
        <v>5.65</v>
      </c>
      <c r="AH235" s="26">
        <v>7</v>
      </c>
      <c r="AI235" s="26">
        <v>5.0999999999999996</v>
      </c>
      <c r="AJ235" s="26">
        <v>5.95</v>
      </c>
      <c r="AK235" s="26">
        <v>7.45</v>
      </c>
      <c r="AL235" s="26">
        <v>5.2</v>
      </c>
      <c r="AM235" s="26">
        <v>6</v>
      </c>
      <c r="AN235" s="26">
        <v>7.55</v>
      </c>
      <c r="AO235" s="26">
        <v>5.6</v>
      </c>
      <c r="AP235" s="26">
        <v>6.45</v>
      </c>
      <c r="AQ235" s="26">
        <v>8.125</v>
      </c>
      <c r="AR235" s="26">
        <v>5.625</v>
      </c>
      <c r="AS235" s="26">
        <v>6.85</v>
      </c>
      <c r="AT235" s="26">
        <v>8.5</v>
      </c>
      <c r="AU235" s="26">
        <v>6.1</v>
      </c>
      <c r="AV235" s="26">
        <v>7.4</v>
      </c>
      <c r="AW235" s="26">
        <v>8.9749999999999996</v>
      </c>
      <c r="AX235" s="26">
        <v>5.8250000000000002</v>
      </c>
      <c r="AY235" s="26">
        <v>6.9</v>
      </c>
      <c r="AZ235" s="26">
        <v>8.75</v>
      </c>
      <c r="BA235" s="26">
        <v>5.9</v>
      </c>
      <c r="BB235" s="26">
        <v>7</v>
      </c>
      <c r="BC235" s="26">
        <v>8.85</v>
      </c>
      <c r="BD235" s="26">
        <v>7.125</v>
      </c>
      <c r="BE235" s="26">
        <v>8.4</v>
      </c>
      <c r="BF235" s="26">
        <v>10.125</v>
      </c>
      <c r="BG235" s="26">
        <v>6.2</v>
      </c>
      <c r="BH235" s="26">
        <v>7.3</v>
      </c>
      <c r="BI235" s="26">
        <v>9.1</v>
      </c>
      <c r="BJ235" s="26">
        <v>6.9249999999999998</v>
      </c>
      <c r="BK235" s="26">
        <v>7.9</v>
      </c>
      <c r="BL235" s="26">
        <v>9.85</v>
      </c>
      <c r="BM235" s="26">
        <v>6.5</v>
      </c>
      <c r="BN235" s="26">
        <v>7.65</v>
      </c>
      <c r="BO235" s="26">
        <v>9.5500000000000007</v>
      </c>
      <c r="BP235" s="26">
        <v>3.625</v>
      </c>
      <c r="BQ235" s="26">
        <v>5.0999999999999996</v>
      </c>
      <c r="BR235" s="26">
        <v>7.45</v>
      </c>
      <c r="BS235" s="26">
        <v>5</v>
      </c>
      <c r="BT235" s="26">
        <v>5.9</v>
      </c>
      <c r="BU235" s="26">
        <v>8.5250000000000004</v>
      </c>
      <c r="BV235" s="26">
        <v>5.2249999999999996</v>
      </c>
      <c r="BW235" s="26">
        <v>6.45</v>
      </c>
      <c r="BX235" s="26">
        <v>8.9</v>
      </c>
      <c r="BY235" s="26">
        <v>5.75</v>
      </c>
      <c r="BZ235" s="26">
        <v>7.05</v>
      </c>
      <c r="CA235" s="26">
        <v>9.2750000000000004</v>
      </c>
      <c r="CB235" s="26">
        <v>7.0250000000000004</v>
      </c>
      <c r="CC235" s="26">
        <v>7.9</v>
      </c>
      <c r="CD235" s="26">
        <v>10.074999999999999</v>
      </c>
      <c r="CE235" s="26">
        <v>6.625</v>
      </c>
      <c r="CF235" s="26">
        <v>7.6</v>
      </c>
      <c r="CG235" s="26">
        <v>9.6</v>
      </c>
      <c r="CH235" s="26">
        <v>6.8</v>
      </c>
      <c r="CI235" s="26">
        <v>8</v>
      </c>
      <c r="CJ235" s="26">
        <v>10.1</v>
      </c>
    </row>
    <row r="236" spans="1:88" x14ac:dyDescent="0.3">
      <c r="A236" t="s">
        <v>324</v>
      </c>
      <c r="B236" s="26">
        <v>1.8</v>
      </c>
      <c r="C236" s="26">
        <v>3.65</v>
      </c>
      <c r="D236" s="26">
        <v>5.7</v>
      </c>
      <c r="E236" s="26">
        <v>2.5249999999999999</v>
      </c>
      <c r="F236" s="26">
        <v>4.6500000000000004</v>
      </c>
      <c r="G236" s="26">
        <v>6.375</v>
      </c>
      <c r="H236" s="26">
        <v>3.1</v>
      </c>
      <c r="I236" s="26">
        <v>4.95</v>
      </c>
      <c r="J236" s="26">
        <v>7</v>
      </c>
      <c r="K236" s="26">
        <v>3.85</v>
      </c>
      <c r="L236" s="26">
        <v>5.5</v>
      </c>
      <c r="M236" s="26">
        <v>7.4</v>
      </c>
      <c r="N236" s="26">
        <v>4.3499999999999996</v>
      </c>
      <c r="O236" s="26">
        <v>5.9</v>
      </c>
      <c r="P236" s="26">
        <v>7.7249999999999996</v>
      </c>
      <c r="Q236" s="26">
        <v>3.5249999999999999</v>
      </c>
      <c r="R236" s="26">
        <v>5.3</v>
      </c>
      <c r="S236" s="26">
        <v>7.5750000000000002</v>
      </c>
      <c r="T236" s="26">
        <v>3.625</v>
      </c>
      <c r="U236" s="26">
        <v>5.35</v>
      </c>
      <c r="V236" s="26">
        <v>7.6</v>
      </c>
      <c r="W236" s="26">
        <v>4.55</v>
      </c>
      <c r="X236" s="26">
        <v>5.9</v>
      </c>
      <c r="Y236" s="26">
        <v>8.4</v>
      </c>
      <c r="Z236" s="26">
        <v>5.5250000000000004</v>
      </c>
      <c r="AA236" s="26">
        <v>6.85</v>
      </c>
      <c r="AB236" s="26">
        <v>8.85</v>
      </c>
      <c r="AC236" s="26">
        <v>4.1749999999999998</v>
      </c>
      <c r="AD236" s="26">
        <v>5.9</v>
      </c>
      <c r="AE236" s="26">
        <v>7.375</v>
      </c>
      <c r="AF236" s="26">
        <v>4.3</v>
      </c>
      <c r="AG236" s="26">
        <v>6</v>
      </c>
      <c r="AH236" s="26">
        <v>7.375</v>
      </c>
      <c r="AI236" s="26">
        <v>4.4749999999999996</v>
      </c>
      <c r="AJ236" s="26">
        <v>6.25</v>
      </c>
      <c r="AK236" s="26">
        <v>7.5750000000000002</v>
      </c>
      <c r="AL236" s="26">
        <v>4.55</v>
      </c>
      <c r="AM236" s="26">
        <v>6.3</v>
      </c>
      <c r="AN236" s="26">
        <v>7.6749999999999998</v>
      </c>
      <c r="AO236" s="26">
        <v>5.0250000000000004</v>
      </c>
      <c r="AP236" s="26">
        <v>6.8</v>
      </c>
      <c r="AQ236" s="26">
        <v>8.2750000000000004</v>
      </c>
      <c r="AR236" s="26">
        <v>5.1749999999999998</v>
      </c>
      <c r="AS236" s="26">
        <v>7</v>
      </c>
      <c r="AT236" s="26">
        <v>8.2750000000000004</v>
      </c>
      <c r="AU236" s="26">
        <v>5.625</v>
      </c>
      <c r="AV236" s="26">
        <v>7.3</v>
      </c>
      <c r="AW236" s="26">
        <v>8.7249999999999996</v>
      </c>
      <c r="AX236" s="26">
        <v>5.45</v>
      </c>
      <c r="AY236" s="26">
        <v>7.15</v>
      </c>
      <c r="AZ236" s="26">
        <v>8.3000000000000007</v>
      </c>
      <c r="BA236" s="26">
        <v>5.5250000000000004</v>
      </c>
      <c r="BB236" s="26">
        <v>7.15</v>
      </c>
      <c r="BC236" s="26">
        <v>8.375</v>
      </c>
      <c r="BD236" s="26">
        <v>6.6</v>
      </c>
      <c r="BE236" s="26">
        <v>8.5</v>
      </c>
      <c r="BF236" s="26">
        <v>10.15</v>
      </c>
      <c r="BG236" s="26">
        <v>5.7249999999999996</v>
      </c>
      <c r="BH236" s="26">
        <v>7.4</v>
      </c>
      <c r="BI236" s="26">
        <v>8.5</v>
      </c>
      <c r="BJ236" s="26">
        <v>6.4</v>
      </c>
      <c r="BK236" s="26">
        <v>8.1999999999999993</v>
      </c>
      <c r="BL236" s="26">
        <v>9.375</v>
      </c>
      <c r="BM236" s="26">
        <v>6.1</v>
      </c>
      <c r="BN236" s="26">
        <v>7.9</v>
      </c>
      <c r="BO236" s="26">
        <v>8.9749999999999996</v>
      </c>
      <c r="BP236" s="26">
        <v>3.45</v>
      </c>
      <c r="BQ236" s="26">
        <v>4.95</v>
      </c>
      <c r="BR236" s="26">
        <v>7.625</v>
      </c>
      <c r="BS236" s="26">
        <v>4.5</v>
      </c>
      <c r="BT236" s="26">
        <v>6.05</v>
      </c>
      <c r="BU236" s="26">
        <v>8.65</v>
      </c>
      <c r="BV236" s="26">
        <v>4.8250000000000002</v>
      </c>
      <c r="BW236" s="26">
        <v>6.45</v>
      </c>
      <c r="BX236" s="26">
        <v>9.0500000000000007</v>
      </c>
      <c r="BY236" s="26">
        <v>5.5750000000000002</v>
      </c>
      <c r="BZ236" s="26">
        <v>7.5</v>
      </c>
      <c r="CA236" s="26">
        <v>9.5500000000000007</v>
      </c>
      <c r="CB236" s="26">
        <v>6.375</v>
      </c>
      <c r="CC236" s="26">
        <v>8.1999999999999993</v>
      </c>
      <c r="CD236" s="26">
        <v>10.275</v>
      </c>
      <c r="CE236" s="26">
        <v>6.1</v>
      </c>
      <c r="CF236" s="26">
        <v>7.8</v>
      </c>
      <c r="CG236" s="26">
        <v>9.375</v>
      </c>
      <c r="CH236" s="26">
        <v>6.35</v>
      </c>
      <c r="CI236" s="26">
        <v>8</v>
      </c>
      <c r="CJ236" s="26">
        <v>10</v>
      </c>
    </row>
    <row r="237" spans="1:88" x14ac:dyDescent="0.3">
      <c r="A237" t="s">
        <v>325</v>
      </c>
      <c r="B237" s="26">
        <v>1.2</v>
      </c>
      <c r="C237" s="26">
        <v>3.75</v>
      </c>
      <c r="D237" s="26">
        <v>5.6</v>
      </c>
      <c r="E237" s="26">
        <v>2.6</v>
      </c>
      <c r="F237" s="26">
        <v>4.3</v>
      </c>
      <c r="G237" s="26">
        <v>6.5</v>
      </c>
      <c r="H237" s="26">
        <v>3.0249999999999999</v>
      </c>
      <c r="I237" s="26">
        <v>4.5999999999999996</v>
      </c>
      <c r="J237" s="26">
        <v>6.9</v>
      </c>
      <c r="K237" s="26">
        <v>3.6</v>
      </c>
      <c r="L237" s="26">
        <v>5.25</v>
      </c>
      <c r="M237" s="26">
        <v>7.2750000000000004</v>
      </c>
      <c r="N237" s="26">
        <v>3.7250000000000001</v>
      </c>
      <c r="O237" s="26">
        <v>5.45</v>
      </c>
      <c r="P237" s="26">
        <v>7.625</v>
      </c>
      <c r="Q237" s="26">
        <v>3.4</v>
      </c>
      <c r="R237" s="26">
        <v>4.95</v>
      </c>
      <c r="S237" s="26">
        <v>7.4</v>
      </c>
      <c r="T237" s="26">
        <v>3.5</v>
      </c>
      <c r="U237" s="26">
        <v>4.95</v>
      </c>
      <c r="V237" s="26">
        <v>7.4749999999999996</v>
      </c>
      <c r="W237" s="26">
        <v>4.125</v>
      </c>
      <c r="X237" s="26">
        <v>5.6</v>
      </c>
      <c r="Y237" s="26">
        <v>8.1999999999999993</v>
      </c>
      <c r="Z237" s="26">
        <v>4.9249999999999998</v>
      </c>
      <c r="AA237" s="26">
        <v>6.45</v>
      </c>
      <c r="AB237" s="26">
        <v>8.9</v>
      </c>
      <c r="AC237" s="26">
        <v>3.7250000000000001</v>
      </c>
      <c r="AD237" s="26">
        <v>5.65</v>
      </c>
      <c r="AE237" s="26">
        <v>7.6749999999999998</v>
      </c>
      <c r="AF237" s="26">
        <v>3.8250000000000002</v>
      </c>
      <c r="AG237" s="26">
        <v>5.7</v>
      </c>
      <c r="AH237" s="26">
        <v>7.8</v>
      </c>
      <c r="AI237" s="26">
        <v>4.2249999999999996</v>
      </c>
      <c r="AJ237" s="26">
        <v>5.95</v>
      </c>
      <c r="AK237" s="26">
        <v>8.25</v>
      </c>
      <c r="AL237" s="26">
        <v>4.3</v>
      </c>
      <c r="AM237" s="26">
        <v>6.05</v>
      </c>
      <c r="AN237" s="26">
        <v>8.25</v>
      </c>
      <c r="AO237" s="26">
        <v>4.5750000000000002</v>
      </c>
      <c r="AP237" s="26">
        <v>6.25</v>
      </c>
      <c r="AQ237" s="26">
        <v>8.6</v>
      </c>
      <c r="AR237" s="26">
        <v>4.4749999999999996</v>
      </c>
      <c r="AS237" s="26">
        <v>6.6</v>
      </c>
      <c r="AT237" s="26">
        <v>9.125</v>
      </c>
      <c r="AU237" s="26">
        <v>4.95</v>
      </c>
      <c r="AV237" s="26">
        <v>7</v>
      </c>
      <c r="AW237" s="26">
        <v>9.4</v>
      </c>
      <c r="AX237" s="26">
        <v>4.7</v>
      </c>
      <c r="AY237" s="26">
        <v>6.55</v>
      </c>
      <c r="AZ237" s="26">
        <v>8.85</v>
      </c>
      <c r="BA237" s="26">
        <v>4.7</v>
      </c>
      <c r="BB237" s="26">
        <v>6.6</v>
      </c>
      <c r="BC237" s="26">
        <v>8.875</v>
      </c>
      <c r="BD237" s="26">
        <v>6.2249999999999996</v>
      </c>
      <c r="BE237" s="26">
        <v>7.9</v>
      </c>
      <c r="BF237" s="26">
        <v>10.3</v>
      </c>
      <c r="BG237" s="26">
        <v>5.05</v>
      </c>
      <c r="BH237" s="26">
        <v>6.85</v>
      </c>
      <c r="BI237" s="26">
        <v>9.1999999999999993</v>
      </c>
      <c r="BJ237" s="26">
        <v>5.9</v>
      </c>
      <c r="BK237" s="26">
        <v>7.55</v>
      </c>
      <c r="BL237" s="26">
        <v>9.9749999999999996</v>
      </c>
      <c r="BM237" s="26">
        <v>5.5</v>
      </c>
      <c r="BN237" s="26">
        <v>7.2</v>
      </c>
      <c r="BO237" s="26">
        <v>9.65</v>
      </c>
      <c r="BP237" s="26">
        <v>2.875</v>
      </c>
      <c r="BQ237" s="26">
        <v>5.25</v>
      </c>
      <c r="BR237" s="26">
        <v>7.3</v>
      </c>
      <c r="BS237" s="26">
        <v>4.2249999999999996</v>
      </c>
      <c r="BT237" s="26">
        <v>6.15</v>
      </c>
      <c r="BU237" s="26">
        <v>8.375</v>
      </c>
      <c r="BV237" s="26">
        <v>4.7</v>
      </c>
      <c r="BW237" s="26">
        <v>6.45</v>
      </c>
      <c r="BX237" s="26">
        <v>8.5749999999999993</v>
      </c>
      <c r="BY237" s="26">
        <v>5.375</v>
      </c>
      <c r="BZ237" s="26">
        <v>7.05</v>
      </c>
      <c r="CA237" s="26">
        <v>9.1</v>
      </c>
      <c r="CB237" s="26">
        <v>6.05</v>
      </c>
      <c r="CC237" s="26">
        <v>8</v>
      </c>
      <c r="CD237" s="26">
        <v>9.85</v>
      </c>
      <c r="CE237" s="26">
        <v>5.5250000000000004</v>
      </c>
      <c r="CF237" s="26">
        <v>7.15</v>
      </c>
      <c r="CG237" s="26">
        <v>9.4499999999999993</v>
      </c>
      <c r="CH237" s="26">
        <v>5.9749999999999996</v>
      </c>
      <c r="CI237" s="26">
        <v>7.85</v>
      </c>
      <c r="CJ237" s="26">
        <v>9.6</v>
      </c>
    </row>
    <row r="238" spans="1:88" x14ac:dyDescent="0.3">
      <c r="A238" t="s">
        <v>326</v>
      </c>
      <c r="B238" s="26">
        <v>1.8</v>
      </c>
      <c r="C238" s="26">
        <v>3.6</v>
      </c>
      <c r="D238" s="26">
        <v>5.7</v>
      </c>
      <c r="E238" s="26">
        <v>2.625</v>
      </c>
      <c r="F238" s="26">
        <v>4.5</v>
      </c>
      <c r="G238" s="26">
        <v>6.45</v>
      </c>
      <c r="H238" s="26">
        <v>2.9</v>
      </c>
      <c r="I238" s="26">
        <v>4.8499999999999996</v>
      </c>
      <c r="J238" s="26">
        <v>6.9</v>
      </c>
      <c r="K238" s="26">
        <v>3.7250000000000001</v>
      </c>
      <c r="L238" s="26">
        <v>5.85</v>
      </c>
      <c r="M238" s="26">
        <v>7.15</v>
      </c>
      <c r="N238" s="26">
        <v>3.9750000000000001</v>
      </c>
      <c r="O238" s="26">
        <v>6.2</v>
      </c>
      <c r="P238" s="26">
        <v>7.45</v>
      </c>
      <c r="Q238" s="26">
        <v>3.3250000000000002</v>
      </c>
      <c r="R238" s="26">
        <v>5.3</v>
      </c>
      <c r="S238" s="26">
        <v>7</v>
      </c>
      <c r="T238" s="26">
        <v>3.4249999999999998</v>
      </c>
      <c r="U238" s="26">
        <v>5.35</v>
      </c>
      <c r="V238" s="26">
        <v>7.0750000000000002</v>
      </c>
      <c r="W238" s="26">
        <v>4.3250000000000002</v>
      </c>
      <c r="X238" s="26">
        <v>6.1</v>
      </c>
      <c r="Y238" s="26">
        <v>7.65</v>
      </c>
      <c r="Z238" s="26">
        <v>5.125</v>
      </c>
      <c r="AA238" s="26">
        <v>6.9</v>
      </c>
      <c r="AB238" s="26">
        <v>8.2249999999999996</v>
      </c>
      <c r="AC238" s="26">
        <v>3.85</v>
      </c>
      <c r="AD238" s="26">
        <v>5.9</v>
      </c>
      <c r="AE238" s="26">
        <v>7.4749999999999996</v>
      </c>
      <c r="AF238" s="26">
        <v>3.95</v>
      </c>
      <c r="AG238" s="26">
        <v>6</v>
      </c>
      <c r="AH238" s="26">
        <v>7.5</v>
      </c>
      <c r="AI238" s="26">
        <v>4.3250000000000002</v>
      </c>
      <c r="AJ238" s="26">
        <v>6.2</v>
      </c>
      <c r="AK238" s="26">
        <v>7.8</v>
      </c>
      <c r="AL238" s="26">
        <v>4.4000000000000004</v>
      </c>
      <c r="AM238" s="26">
        <v>6.3</v>
      </c>
      <c r="AN238" s="26">
        <v>7.8</v>
      </c>
      <c r="AO238" s="26">
        <v>4.8250000000000002</v>
      </c>
      <c r="AP238" s="26">
        <v>6.5</v>
      </c>
      <c r="AQ238" s="26">
        <v>8.25</v>
      </c>
      <c r="AR238" s="26">
        <v>5.5</v>
      </c>
      <c r="AS238" s="26">
        <v>6.7</v>
      </c>
      <c r="AT238" s="26">
        <v>8.4499999999999993</v>
      </c>
      <c r="AU238" s="26">
        <v>5.85</v>
      </c>
      <c r="AV238" s="26">
        <v>7.1</v>
      </c>
      <c r="AW238" s="26">
        <v>8.7750000000000004</v>
      </c>
      <c r="AX238" s="26">
        <v>5.3</v>
      </c>
      <c r="AY238" s="26">
        <v>6.85</v>
      </c>
      <c r="AZ238" s="26">
        <v>8.5500000000000007</v>
      </c>
      <c r="BA238" s="26">
        <v>5.3250000000000002</v>
      </c>
      <c r="BB238" s="26">
        <v>6.9</v>
      </c>
      <c r="BC238" s="26">
        <v>8.625</v>
      </c>
      <c r="BD238" s="26">
        <v>6.5</v>
      </c>
      <c r="BE238" s="26">
        <v>8.3000000000000007</v>
      </c>
      <c r="BF238" s="26">
        <v>10.199999999999999</v>
      </c>
      <c r="BG238" s="26">
        <v>5.5250000000000004</v>
      </c>
      <c r="BH238" s="26">
        <v>7.15</v>
      </c>
      <c r="BI238" s="26">
        <v>8.875</v>
      </c>
      <c r="BJ238" s="26">
        <v>6.15</v>
      </c>
      <c r="BK238" s="26">
        <v>7.75</v>
      </c>
      <c r="BL238" s="26">
        <v>9.4</v>
      </c>
      <c r="BM238" s="26">
        <v>5.9</v>
      </c>
      <c r="BN238" s="26">
        <v>7.55</v>
      </c>
      <c r="BO238" s="26">
        <v>9.1750000000000007</v>
      </c>
      <c r="BP238" s="26">
        <v>3.3</v>
      </c>
      <c r="BQ238" s="26">
        <v>4.95</v>
      </c>
      <c r="BR238" s="26">
        <v>7</v>
      </c>
      <c r="BS238" s="26">
        <v>4.7249999999999996</v>
      </c>
      <c r="BT238" s="26">
        <v>6.1</v>
      </c>
      <c r="BU238" s="26">
        <v>7.6749999999999998</v>
      </c>
      <c r="BV238" s="26">
        <v>5.125</v>
      </c>
      <c r="BW238" s="26">
        <v>6.45</v>
      </c>
      <c r="BX238" s="26">
        <v>8.1750000000000007</v>
      </c>
      <c r="BY238" s="26">
        <v>5.625</v>
      </c>
      <c r="BZ238" s="26">
        <v>7.05</v>
      </c>
      <c r="CA238" s="26">
        <v>8.875</v>
      </c>
      <c r="CB238" s="26">
        <v>6.5</v>
      </c>
      <c r="CC238" s="26">
        <v>7.9</v>
      </c>
      <c r="CD238" s="26">
        <v>9.5</v>
      </c>
      <c r="CE238" s="26">
        <v>6</v>
      </c>
      <c r="CF238" s="26">
        <v>7.7</v>
      </c>
      <c r="CG238" s="26">
        <v>8.6</v>
      </c>
      <c r="CH238" s="26">
        <v>6.5</v>
      </c>
      <c r="CI238" s="26">
        <v>8.0500000000000007</v>
      </c>
      <c r="CJ238" s="26">
        <v>9.1</v>
      </c>
    </row>
    <row r="239" spans="1:88" x14ac:dyDescent="0.3">
      <c r="A239" t="s">
        <v>111</v>
      </c>
      <c r="B239" s="26">
        <v>1.5249999999999999</v>
      </c>
      <c r="C239" s="26">
        <v>3.25</v>
      </c>
      <c r="D239" s="26">
        <v>5.7750000000000004</v>
      </c>
      <c r="E239" s="26">
        <v>2.625</v>
      </c>
      <c r="F239" s="26">
        <v>4.0999999999999996</v>
      </c>
      <c r="G239" s="26">
        <v>6.4749999999999996</v>
      </c>
      <c r="H239" s="26">
        <v>3.3250000000000002</v>
      </c>
      <c r="I239" s="26">
        <v>4.5999999999999996</v>
      </c>
      <c r="J239" s="26">
        <v>6.8</v>
      </c>
      <c r="K239" s="26">
        <v>3.65</v>
      </c>
      <c r="L239" s="26">
        <v>5.5</v>
      </c>
      <c r="M239" s="26">
        <v>7.0750000000000002</v>
      </c>
      <c r="N239" s="26">
        <v>4</v>
      </c>
      <c r="O239" s="26">
        <v>5.7</v>
      </c>
      <c r="P239" s="26">
        <v>7.45</v>
      </c>
      <c r="Q239" s="26">
        <v>3.875</v>
      </c>
      <c r="R239" s="26">
        <v>5.2</v>
      </c>
      <c r="S239" s="26">
        <v>7.1749999999999998</v>
      </c>
      <c r="T239" s="26">
        <v>3.95</v>
      </c>
      <c r="U239" s="26">
        <v>5.3</v>
      </c>
      <c r="V239" s="26">
        <v>7.2750000000000004</v>
      </c>
      <c r="W239" s="26">
        <v>4.45</v>
      </c>
      <c r="X239" s="26">
        <v>5.95</v>
      </c>
      <c r="Y239" s="26">
        <v>8.0250000000000004</v>
      </c>
      <c r="Z239" s="26">
        <v>5.1749999999999998</v>
      </c>
      <c r="AA239" s="26">
        <v>6.6</v>
      </c>
      <c r="AB239" s="26">
        <v>8.4499999999999993</v>
      </c>
      <c r="AC239" s="26">
        <v>4.0999999999999996</v>
      </c>
      <c r="AD239" s="26">
        <v>5.8</v>
      </c>
      <c r="AE239" s="26">
        <v>7.4</v>
      </c>
      <c r="AF239" s="26">
        <v>4.2249999999999996</v>
      </c>
      <c r="AG239" s="26">
        <v>5.8</v>
      </c>
      <c r="AH239" s="26">
        <v>7.5750000000000002</v>
      </c>
      <c r="AI239" s="26">
        <v>4.625</v>
      </c>
      <c r="AJ239" s="26">
        <v>6.05</v>
      </c>
      <c r="AK239" s="26">
        <v>7.9</v>
      </c>
      <c r="AL239" s="26">
        <v>4.7249999999999996</v>
      </c>
      <c r="AM239" s="26">
        <v>6.05</v>
      </c>
      <c r="AN239" s="26">
        <v>8</v>
      </c>
      <c r="AO239" s="26">
        <v>5</v>
      </c>
      <c r="AP239" s="26">
        <v>6.5</v>
      </c>
      <c r="AQ239" s="26">
        <v>8.4</v>
      </c>
      <c r="AR239" s="26">
        <v>5.05</v>
      </c>
      <c r="AS239" s="26">
        <v>6.7</v>
      </c>
      <c r="AT239" s="26">
        <v>8.7750000000000004</v>
      </c>
      <c r="AU239" s="26">
        <v>5.4249999999999998</v>
      </c>
      <c r="AV239" s="26">
        <v>7.05</v>
      </c>
      <c r="AW239" s="26">
        <v>9.375</v>
      </c>
      <c r="AX239" s="26">
        <v>5.3250000000000002</v>
      </c>
      <c r="AY239" s="26">
        <v>6.8</v>
      </c>
      <c r="AZ239" s="26">
        <v>8.9749999999999996</v>
      </c>
      <c r="BA239" s="26">
        <v>5.3250000000000002</v>
      </c>
      <c r="BB239" s="26">
        <v>6.8</v>
      </c>
      <c r="BC239" s="26">
        <v>9.0749999999999993</v>
      </c>
      <c r="BD239" s="26">
        <v>6.4249999999999998</v>
      </c>
      <c r="BE239" s="26">
        <v>8.35</v>
      </c>
      <c r="BF239" s="26">
        <v>10.75</v>
      </c>
      <c r="BG239" s="26">
        <v>5.4249999999999998</v>
      </c>
      <c r="BH239" s="26">
        <v>7.15</v>
      </c>
      <c r="BI239" s="26">
        <v>9.5</v>
      </c>
      <c r="BJ239" s="26">
        <v>6.0250000000000004</v>
      </c>
      <c r="BK239" s="26">
        <v>7.8</v>
      </c>
      <c r="BL239" s="26">
        <v>9.85</v>
      </c>
      <c r="BM239" s="26">
        <v>5.7249999999999996</v>
      </c>
      <c r="BN239" s="26">
        <v>7.5</v>
      </c>
      <c r="BO239" s="26">
        <v>9.8249999999999993</v>
      </c>
      <c r="BP239" s="26">
        <v>3.0750000000000002</v>
      </c>
      <c r="BQ239" s="26">
        <v>4.75</v>
      </c>
      <c r="BR239" s="26">
        <v>7.0250000000000004</v>
      </c>
      <c r="BS239" s="26">
        <v>4.8</v>
      </c>
      <c r="BT239" s="26">
        <v>6</v>
      </c>
      <c r="BU239" s="26">
        <v>7.7750000000000004</v>
      </c>
      <c r="BV239" s="26">
        <v>5</v>
      </c>
      <c r="BW239" s="26">
        <v>6.5</v>
      </c>
      <c r="BX239" s="26">
        <v>8.0500000000000007</v>
      </c>
      <c r="BY239" s="26">
        <v>5.5750000000000002</v>
      </c>
      <c r="BZ239" s="26">
        <v>7.4</v>
      </c>
      <c r="CA239" s="26">
        <v>8.65</v>
      </c>
      <c r="CB239" s="26">
        <v>6.3250000000000002</v>
      </c>
      <c r="CC239" s="26">
        <v>8</v>
      </c>
      <c r="CD239" s="26">
        <v>9.2750000000000004</v>
      </c>
      <c r="CE239" s="26">
        <v>5.9</v>
      </c>
      <c r="CF239" s="26">
        <v>7.4</v>
      </c>
      <c r="CG239" s="26">
        <v>9.35</v>
      </c>
      <c r="CH239" s="26">
        <v>6.35</v>
      </c>
      <c r="CI239" s="26">
        <v>7.8</v>
      </c>
      <c r="CJ239" s="26">
        <v>9.4749999999999996</v>
      </c>
    </row>
    <row r="240" spans="1:88" x14ac:dyDescent="0.3">
      <c r="A240" t="s">
        <v>327</v>
      </c>
      <c r="B240" s="26">
        <v>1.55</v>
      </c>
      <c r="C240" s="26">
        <v>3.05</v>
      </c>
      <c r="D240" s="26">
        <v>4.95</v>
      </c>
      <c r="E240" s="26">
        <v>2.5</v>
      </c>
      <c r="F240" s="26">
        <v>3.95</v>
      </c>
      <c r="G240" s="26">
        <v>5.75</v>
      </c>
      <c r="H240" s="26">
        <v>2.9</v>
      </c>
      <c r="I240" s="26">
        <v>4.25</v>
      </c>
      <c r="J240" s="26">
        <v>6.2</v>
      </c>
      <c r="K240" s="26">
        <v>3.65</v>
      </c>
      <c r="L240" s="26">
        <v>5.05</v>
      </c>
      <c r="M240" s="26">
        <v>6.75</v>
      </c>
      <c r="N240" s="26">
        <v>4.0250000000000004</v>
      </c>
      <c r="O240" s="26">
        <v>5.4</v>
      </c>
      <c r="P240" s="26">
        <v>7.0750000000000002</v>
      </c>
      <c r="Q240" s="26">
        <v>3.3250000000000002</v>
      </c>
      <c r="R240" s="26">
        <v>4.8</v>
      </c>
      <c r="S240" s="26">
        <v>6.5</v>
      </c>
      <c r="T240" s="26">
        <v>3.3250000000000002</v>
      </c>
      <c r="U240" s="26">
        <v>4.8499999999999996</v>
      </c>
      <c r="V240" s="26">
        <v>6.6</v>
      </c>
      <c r="W240" s="26">
        <v>4.0999999999999996</v>
      </c>
      <c r="X240" s="26">
        <v>5.55</v>
      </c>
      <c r="Y240" s="26">
        <v>7.2750000000000004</v>
      </c>
      <c r="Z240" s="26">
        <v>4.9249999999999998</v>
      </c>
      <c r="AA240" s="26">
        <v>6.2</v>
      </c>
      <c r="AB240" s="26">
        <v>7.875</v>
      </c>
      <c r="AC240" s="26">
        <v>3.6749999999999998</v>
      </c>
      <c r="AD240" s="26">
        <v>4.8</v>
      </c>
      <c r="AE240" s="26">
        <v>6.9749999999999996</v>
      </c>
      <c r="AF240" s="26">
        <v>3.7749999999999999</v>
      </c>
      <c r="AG240" s="26">
        <v>4.95</v>
      </c>
      <c r="AH240" s="26">
        <v>7.0750000000000002</v>
      </c>
      <c r="AI240" s="26">
        <v>3.9249999999999998</v>
      </c>
      <c r="AJ240" s="26">
        <v>5.3</v>
      </c>
      <c r="AK240" s="26">
        <v>7.3</v>
      </c>
      <c r="AL240" s="26">
        <v>4.0250000000000004</v>
      </c>
      <c r="AM240" s="26">
        <v>5.4</v>
      </c>
      <c r="AN240" s="26">
        <v>7.375</v>
      </c>
      <c r="AO240" s="26">
        <v>4.625</v>
      </c>
      <c r="AP240" s="26">
        <v>5.7</v>
      </c>
      <c r="AQ240" s="26">
        <v>7.7249999999999996</v>
      </c>
      <c r="AR240" s="26">
        <v>4.7249999999999996</v>
      </c>
      <c r="AS240" s="26">
        <v>6.2</v>
      </c>
      <c r="AT240" s="26">
        <v>8.1999999999999993</v>
      </c>
      <c r="AU240" s="26">
        <v>5.3</v>
      </c>
      <c r="AV240" s="26">
        <v>6.5</v>
      </c>
      <c r="AW240" s="26">
        <v>8.65</v>
      </c>
      <c r="AX240" s="26">
        <v>5.125</v>
      </c>
      <c r="AY240" s="26">
        <v>6.2</v>
      </c>
      <c r="AZ240" s="26">
        <v>8.125</v>
      </c>
      <c r="BA240" s="26">
        <v>5.2</v>
      </c>
      <c r="BB240" s="26">
        <v>6.25</v>
      </c>
      <c r="BC240" s="26">
        <v>8.2249999999999996</v>
      </c>
      <c r="BD240" s="26">
        <v>6.2249999999999996</v>
      </c>
      <c r="BE240" s="26">
        <v>7.9</v>
      </c>
      <c r="BF240" s="26">
        <v>9.7750000000000004</v>
      </c>
      <c r="BG240" s="26">
        <v>5.5</v>
      </c>
      <c r="BH240" s="26">
        <v>6.7</v>
      </c>
      <c r="BI240" s="26">
        <v>8.625</v>
      </c>
      <c r="BJ240" s="26">
        <v>6.2249999999999996</v>
      </c>
      <c r="BK240" s="26">
        <v>7.35</v>
      </c>
      <c r="BL240" s="26">
        <v>9.4</v>
      </c>
      <c r="BM240" s="26">
        <v>6.1</v>
      </c>
      <c r="BN240" s="26">
        <v>7.05</v>
      </c>
      <c r="BO240" s="26">
        <v>9</v>
      </c>
      <c r="BP240" s="26">
        <v>2.7250000000000001</v>
      </c>
      <c r="BQ240" s="26">
        <v>4.5</v>
      </c>
      <c r="BR240" s="26">
        <v>6.2750000000000004</v>
      </c>
      <c r="BS240" s="26">
        <v>3.85</v>
      </c>
      <c r="BT240" s="26">
        <v>6</v>
      </c>
      <c r="BU240" s="26">
        <v>7.1</v>
      </c>
      <c r="BV240" s="26">
        <v>4.3250000000000002</v>
      </c>
      <c r="BW240" s="26">
        <v>6.4</v>
      </c>
      <c r="BX240" s="26">
        <v>7.6749999999999998</v>
      </c>
      <c r="BY240" s="26">
        <v>5.0999999999999996</v>
      </c>
      <c r="BZ240" s="26">
        <v>6.8</v>
      </c>
      <c r="CA240" s="26">
        <v>8.4749999999999996</v>
      </c>
      <c r="CB240" s="26">
        <v>5.8250000000000002</v>
      </c>
      <c r="CC240" s="26">
        <v>7.35</v>
      </c>
      <c r="CD240" s="26">
        <v>9.3249999999999993</v>
      </c>
      <c r="CE240" s="26">
        <v>5.8250000000000002</v>
      </c>
      <c r="CF240" s="26">
        <v>7</v>
      </c>
      <c r="CG240" s="26">
        <v>8.9749999999999996</v>
      </c>
      <c r="CH240" s="26">
        <v>6.125</v>
      </c>
      <c r="CI240" s="26">
        <v>7.35</v>
      </c>
      <c r="CJ240" s="26">
        <v>9.2750000000000004</v>
      </c>
    </row>
    <row r="241" spans="1:88" x14ac:dyDescent="0.3">
      <c r="A241" t="s">
        <v>328</v>
      </c>
      <c r="B241" s="26">
        <v>1.3</v>
      </c>
      <c r="C241" s="26">
        <v>3.7</v>
      </c>
      <c r="D241" s="26">
        <v>5.6</v>
      </c>
      <c r="E241" s="26">
        <v>2.125</v>
      </c>
      <c r="F241" s="26">
        <v>4.4000000000000004</v>
      </c>
      <c r="G241" s="26">
        <v>6.1749999999999998</v>
      </c>
      <c r="H241" s="26">
        <v>2.6</v>
      </c>
      <c r="I241" s="26">
        <v>4.75</v>
      </c>
      <c r="J241" s="26">
        <v>6.55</v>
      </c>
      <c r="K241" s="26">
        <v>2.9249999999999998</v>
      </c>
      <c r="L241" s="26">
        <v>5.3</v>
      </c>
      <c r="M241" s="26">
        <v>7.05</v>
      </c>
      <c r="N241" s="26">
        <v>3.3</v>
      </c>
      <c r="O241" s="26">
        <v>5.7</v>
      </c>
      <c r="P241" s="26">
        <v>7.2750000000000004</v>
      </c>
      <c r="Q241" s="26">
        <v>2.9249999999999998</v>
      </c>
      <c r="R241" s="26">
        <v>5.25</v>
      </c>
      <c r="S241" s="26">
        <v>6.7750000000000004</v>
      </c>
      <c r="T241" s="26">
        <v>3.0249999999999999</v>
      </c>
      <c r="U241" s="26">
        <v>5.3</v>
      </c>
      <c r="V241" s="26">
        <v>6.875</v>
      </c>
      <c r="W241" s="26">
        <v>3.8</v>
      </c>
      <c r="X241" s="26">
        <v>5.9</v>
      </c>
      <c r="Y241" s="26">
        <v>7.2750000000000004</v>
      </c>
      <c r="Z241" s="26">
        <v>4.4249999999999998</v>
      </c>
      <c r="AA241" s="26">
        <v>6.65</v>
      </c>
      <c r="AB241" s="26">
        <v>8.1</v>
      </c>
      <c r="AC241" s="26">
        <v>3.625</v>
      </c>
      <c r="AD241" s="26">
        <v>5.4</v>
      </c>
      <c r="AE241" s="26">
        <v>8.125</v>
      </c>
      <c r="AF241" s="26">
        <v>3.8250000000000002</v>
      </c>
      <c r="AG241" s="26">
        <v>5.55</v>
      </c>
      <c r="AH241" s="26">
        <v>8.2750000000000004</v>
      </c>
      <c r="AI241" s="26">
        <v>3.95</v>
      </c>
      <c r="AJ241" s="26">
        <v>5.75</v>
      </c>
      <c r="AK241" s="26">
        <v>8.375</v>
      </c>
      <c r="AL241" s="26">
        <v>4.05</v>
      </c>
      <c r="AM241" s="26">
        <v>5.8</v>
      </c>
      <c r="AN241" s="26">
        <v>8.4499999999999993</v>
      </c>
      <c r="AO241" s="26">
        <v>4.125</v>
      </c>
      <c r="AP241" s="26">
        <v>5.95</v>
      </c>
      <c r="AQ241" s="26">
        <v>8.5250000000000004</v>
      </c>
      <c r="AR241" s="26">
        <v>4.7249999999999996</v>
      </c>
      <c r="AS241" s="26">
        <v>6.55</v>
      </c>
      <c r="AT241" s="26">
        <v>8.9499999999999993</v>
      </c>
      <c r="AU241" s="26">
        <v>5.2</v>
      </c>
      <c r="AV241" s="26">
        <v>6.9</v>
      </c>
      <c r="AW241" s="26">
        <v>9.15</v>
      </c>
      <c r="AX241" s="26">
        <v>4.55</v>
      </c>
      <c r="AY241" s="26">
        <v>6.35</v>
      </c>
      <c r="AZ241" s="26">
        <v>8.75</v>
      </c>
      <c r="BA241" s="26">
        <v>4.55</v>
      </c>
      <c r="BB241" s="26">
        <v>6.35</v>
      </c>
      <c r="BC241" s="26">
        <v>8.85</v>
      </c>
      <c r="BD241" s="26">
        <v>6.5250000000000004</v>
      </c>
      <c r="BE241" s="26">
        <v>7.7</v>
      </c>
      <c r="BF241" s="26">
        <v>10.25</v>
      </c>
      <c r="BG241" s="26">
        <v>5</v>
      </c>
      <c r="BH241" s="26">
        <v>6.75</v>
      </c>
      <c r="BI241" s="26">
        <v>8.875</v>
      </c>
      <c r="BJ241" s="26">
        <v>5.6</v>
      </c>
      <c r="BK241" s="26">
        <v>7.55</v>
      </c>
      <c r="BL241" s="26">
        <v>9.5500000000000007</v>
      </c>
      <c r="BM241" s="26">
        <v>5.2249999999999996</v>
      </c>
      <c r="BN241" s="26">
        <v>7.2</v>
      </c>
      <c r="BO241" s="26">
        <v>9.3000000000000007</v>
      </c>
      <c r="BP241" s="26">
        <v>2.8250000000000002</v>
      </c>
      <c r="BQ241" s="26">
        <v>5.25</v>
      </c>
      <c r="BR241" s="26">
        <v>7.125</v>
      </c>
      <c r="BS241" s="26">
        <v>3.5</v>
      </c>
      <c r="BT241" s="26">
        <v>6.2</v>
      </c>
      <c r="BU241" s="26">
        <v>7.8250000000000002</v>
      </c>
      <c r="BV241" s="26">
        <v>3.9750000000000001</v>
      </c>
      <c r="BW241" s="26">
        <v>6.8</v>
      </c>
      <c r="BX241" s="26">
        <v>8.2249999999999996</v>
      </c>
      <c r="BY241" s="26">
        <v>4.7</v>
      </c>
      <c r="BZ241" s="26">
        <v>7.45</v>
      </c>
      <c r="CA241" s="26">
        <v>8.5749999999999993</v>
      </c>
      <c r="CB241" s="26">
        <v>5.3250000000000002</v>
      </c>
      <c r="CC241" s="26">
        <v>7.75</v>
      </c>
      <c r="CD241" s="26">
        <v>9.5</v>
      </c>
      <c r="CE241" s="26">
        <v>5.0250000000000004</v>
      </c>
      <c r="CF241" s="26">
        <v>7.35</v>
      </c>
      <c r="CG241" s="26">
        <v>9.5749999999999993</v>
      </c>
      <c r="CH241" s="26">
        <v>5.55</v>
      </c>
      <c r="CI241" s="26">
        <v>7.8</v>
      </c>
      <c r="CJ241" s="26">
        <v>9.5749999999999993</v>
      </c>
    </row>
    <row r="242" spans="1:88" x14ac:dyDescent="0.3">
      <c r="A242" t="s">
        <v>329</v>
      </c>
      <c r="B242" s="26">
        <v>1.45</v>
      </c>
      <c r="C242" s="26">
        <v>3.1</v>
      </c>
      <c r="D242" s="26">
        <v>5.6</v>
      </c>
      <c r="E242" s="26">
        <v>2.4</v>
      </c>
      <c r="F242" s="26">
        <v>3.9</v>
      </c>
      <c r="G242" s="26">
        <v>6.25</v>
      </c>
      <c r="H242" s="26">
        <v>2.7</v>
      </c>
      <c r="I242" s="26">
        <v>4.4000000000000004</v>
      </c>
      <c r="J242" s="26">
        <v>6.4749999999999996</v>
      </c>
      <c r="K242" s="26">
        <v>3.05</v>
      </c>
      <c r="L242" s="26">
        <v>5.3</v>
      </c>
      <c r="M242" s="26">
        <v>7</v>
      </c>
      <c r="N242" s="26">
        <v>3.4249999999999998</v>
      </c>
      <c r="O242" s="26">
        <v>5.45</v>
      </c>
      <c r="P242" s="26">
        <v>7.2</v>
      </c>
      <c r="Q242" s="26">
        <v>3.0249999999999999</v>
      </c>
      <c r="R242" s="26">
        <v>5.05</v>
      </c>
      <c r="S242" s="26">
        <v>6.875</v>
      </c>
      <c r="T242" s="26">
        <v>3.05</v>
      </c>
      <c r="U242" s="26">
        <v>5.15</v>
      </c>
      <c r="V242" s="26">
        <v>6.9749999999999996</v>
      </c>
      <c r="W242" s="26">
        <v>3.8</v>
      </c>
      <c r="X242" s="26">
        <v>5.9</v>
      </c>
      <c r="Y242" s="26">
        <v>7.375</v>
      </c>
      <c r="Z242" s="26">
        <v>4.45</v>
      </c>
      <c r="AA242" s="26">
        <v>6.6</v>
      </c>
      <c r="AB242" s="26">
        <v>8</v>
      </c>
      <c r="AC242" s="26">
        <v>3.35</v>
      </c>
      <c r="AD242" s="26">
        <v>5.65</v>
      </c>
      <c r="AE242" s="26">
        <v>7.4749999999999996</v>
      </c>
      <c r="AF242" s="26">
        <v>3.5249999999999999</v>
      </c>
      <c r="AG242" s="26">
        <v>5.7</v>
      </c>
      <c r="AH242" s="26">
        <v>7.6</v>
      </c>
      <c r="AI242" s="26">
        <v>3.7250000000000001</v>
      </c>
      <c r="AJ242" s="26">
        <v>5.9</v>
      </c>
      <c r="AK242" s="26">
        <v>7.95</v>
      </c>
      <c r="AL242" s="26">
        <v>3.8250000000000002</v>
      </c>
      <c r="AM242" s="26">
        <v>5.95</v>
      </c>
      <c r="AN242" s="26">
        <v>7.9749999999999996</v>
      </c>
      <c r="AO242" s="26">
        <v>4.0999999999999996</v>
      </c>
      <c r="AP242" s="26">
        <v>6.4</v>
      </c>
      <c r="AQ242" s="26">
        <v>8.25</v>
      </c>
      <c r="AR242" s="26">
        <v>4.5999999999999996</v>
      </c>
      <c r="AS242" s="26">
        <v>6.7</v>
      </c>
      <c r="AT242" s="26">
        <v>9.0749999999999993</v>
      </c>
      <c r="AU242" s="26">
        <v>5.125</v>
      </c>
      <c r="AV242" s="26">
        <v>7.25</v>
      </c>
      <c r="AW242" s="26">
        <v>9.5749999999999993</v>
      </c>
      <c r="AX242" s="26">
        <v>4.625</v>
      </c>
      <c r="AY242" s="26">
        <v>6.9</v>
      </c>
      <c r="AZ242" s="26">
        <v>8.7750000000000004</v>
      </c>
      <c r="BA242" s="26">
        <v>4.625</v>
      </c>
      <c r="BB242" s="26">
        <v>7</v>
      </c>
      <c r="BC242" s="26">
        <v>8.875</v>
      </c>
      <c r="BD242" s="26">
        <v>6.125</v>
      </c>
      <c r="BE242" s="26">
        <v>8.4</v>
      </c>
      <c r="BF242" s="26">
        <v>10.3</v>
      </c>
      <c r="BG242" s="26">
        <v>4.9249999999999998</v>
      </c>
      <c r="BH242" s="26">
        <v>7.25</v>
      </c>
      <c r="BI242" s="26">
        <v>9.1</v>
      </c>
      <c r="BJ242" s="26">
        <v>5.6</v>
      </c>
      <c r="BK242" s="26">
        <v>7.45</v>
      </c>
      <c r="BL242" s="26">
        <v>9.6</v>
      </c>
      <c r="BM242" s="26">
        <v>5.2249999999999996</v>
      </c>
      <c r="BN242" s="26">
        <v>7.25</v>
      </c>
      <c r="BO242" s="26">
        <v>9.375</v>
      </c>
      <c r="BP242" s="26">
        <v>2.5750000000000002</v>
      </c>
      <c r="BQ242" s="26">
        <v>4.8499999999999996</v>
      </c>
      <c r="BR242" s="26">
        <v>6.7</v>
      </c>
      <c r="BS242" s="26">
        <v>3.8</v>
      </c>
      <c r="BT242" s="26">
        <v>6</v>
      </c>
      <c r="BU242" s="26">
        <v>7.4</v>
      </c>
      <c r="BV242" s="26">
        <v>4.2249999999999996</v>
      </c>
      <c r="BW242" s="26">
        <v>6.35</v>
      </c>
      <c r="BX242" s="26">
        <v>7.875</v>
      </c>
      <c r="BY242" s="26">
        <v>4.6500000000000004</v>
      </c>
      <c r="BZ242" s="26">
        <v>6.95</v>
      </c>
      <c r="CA242" s="26">
        <v>8.375</v>
      </c>
      <c r="CB242" s="26">
        <v>5.8</v>
      </c>
      <c r="CC242" s="26">
        <v>7.55</v>
      </c>
      <c r="CD242" s="26">
        <v>9.15</v>
      </c>
      <c r="CE242" s="26">
        <v>5.35</v>
      </c>
      <c r="CF242" s="26">
        <v>7.15</v>
      </c>
      <c r="CG242" s="26">
        <v>9.0749999999999993</v>
      </c>
      <c r="CH242" s="26">
        <v>5.9</v>
      </c>
      <c r="CI242" s="26">
        <v>7.6</v>
      </c>
      <c r="CJ242" s="26">
        <v>9.4</v>
      </c>
    </row>
    <row r="243" spans="1:88" x14ac:dyDescent="0.3">
      <c r="A243" t="s">
        <v>330</v>
      </c>
      <c r="B243" s="26">
        <v>1.625</v>
      </c>
      <c r="C243" s="26">
        <v>3.1</v>
      </c>
      <c r="D243" s="26">
        <v>4.8250000000000002</v>
      </c>
      <c r="E243" s="26">
        <v>2.85</v>
      </c>
      <c r="F243" s="26">
        <v>4.2</v>
      </c>
      <c r="G243" s="26">
        <v>5.7750000000000004</v>
      </c>
      <c r="H243" s="26">
        <v>3.35</v>
      </c>
      <c r="I243" s="26">
        <v>4.6500000000000004</v>
      </c>
      <c r="J243" s="26">
        <v>6.2</v>
      </c>
      <c r="K243" s="26">
        <v>3.8250000000000002</v>
      </c>
      <c r="L243" s="26">
        <v>5.2</v>
      </c>
      <c r="M243" s="26">
        <v>6.7750000000000004</v>
      </c>
      <c r="N243" s="26">
        <v>4.0999999999999996</v>
      </c>
      <c r="O243" s="26">
        <v>5.4</v>
      </c>
      <c r="P243" s="26">
        <v>7</v>
      </c>
      <c r="Q243" s="26">
        <v>3.7250000000000001</v>
      </c>
      <c r="R243" s="26">
        <v>4.95</v>
      </c>
      <c r="S243" s="26">
        <v>6.2</v>
      </c>
      <c r="T243" s="26">
        <v>3.8250000000000002</v>
      </c>
      <c r="U243" s="26">
        <v>5.05</v>
      </c>
      <c r="V243" s="26">
        <v>6.2750000000000004</v>
      </c>
      <c r="W243" s="26">
        <v>4.5250000000000004</v>
      </c>
      <c r="X243" s="26">
        <v>5.6</v>
      </c>
      <c r="Y243" s="26">
        <v>7.1749999999999998</v>
      </c>
      <c r="Z243" s="26">
        <v>5.2</v>
      </c>
      <c r="AA243" s="26">
        <v>6.4</v>
      </c>
      <c r="AB243" s="26">
        <v>7.85</v>
      </c>
      <c r="AC243" s="26">
        <v>3.8250000000000002</v>
      </c>
      <c r="AD243" s="26">
        <v>5.6</v>
      </c>
      <c r="AE243" s="26">
        <v>7.45</v>
      </c>
      <c r="AF243" s="26">
        <v>4</v>
      </c>
      <c r="AG243" s="26">
        <v>5.7</v>
      </c>
      <c r="AH243" s="26">
        <v>7.5</v>
      </c>
      <c r="AI243" s="26">
        <v>4.3250000000000002</v>
      </c>
      <c r="AJ243" s="26">
        <v>5.95</v>
      </c>
      <c r="AK243" s="26">
        <v>7.875</v>
      </c>
      <c r="AL243" s="26">
        <v>4.4249999999999998</v>
      </c>
      <c r="AM243" s="26">
        <v>6</v>
      </c>
      <c r="AN243" s="26">
        <v>7.9749999999999996</v>
      </c>
      <c r="AO243" s="26">
        <v>4.8</v>
      </c>
      <c r="AP243" s="26">
        <v>6.2</v>
      </c>
      <c r="AQ243" s="26">
        <v>8.0749999999999993</v>
      </c>
      <c r="AR243" s="26">
        <v>5.3250000000000002</v>
      </c>
      <c r="AS243" s="26">
        <v>6.8</v>
      </c>
      <c r="AT243" s="26">
        <v>8.2750000000000004</v>
      </c>
      <c r="AU243" s="26">
        <v>5.8250000000000002</v>
      </c>
      <c r="AV243" s="26">
        <v>7.1</v>
      </c>
      <c r="AW243" s="26">
        <v>8.5</v>
      </c>
      <c r="AX243" s="26">
        <v>5.2</v>
      </c>
      <c r="AY243" s="26">
        <v>6.45</v>
      </c>
      <c r="AZ243" s="26">
        <v>8.35</v>
      </c>
      <c r="BA243" s="26">
        <v>5.3</v>
      </c>
      <c r="BB243" s="26">
        <v>6.55</v>
      </c>
      <c r="BC243" s="26">
        <v>8.4499999999999993</v>
      </c>
      <c r="BD243" s="26">
        <v>6.9249999999999998</v>
      </c>
      <c r="BE243" s="26">
        <v>8.0500000000000007</v>
      </c>
      <c r="BF243" s="26">
        <v>9.6750000000000007</v>
      </c>
      <c r="BG243" s="26">
        <v>5.6</v>
      </c>
      <c r="BH243" s="26">
        <v>6.8</v>
      </c>
      <c r="BI243" s="26">
        <v>8.6999999999999993</v>
      </c>
      <c r="BJ243" s="26">
        <v>6.4</v>
      </c>
      <c r="BK243" s="26">
        <v>7.6</v>
      </c>
      <c r="BL243" s="26">
        <v>9.5</v>
      </c>
      <c r="BM243" s="26">
        <v>6.0250000000000004</v>
      </c>
      <c r="BN243" s="26">
        <v>7.2</v>
      </c>
      <c r="BO243" s="26">
        <v>9.1750000000000007</v>
      </c>
      <c r="BP243" s="26">
        <v>3.6</v>
      </c>
      <c r="BQ243" s="26">
        <v>4.4000000000000004</v>
      </c>
      <c r="BR243" s="26">
        <v>6</v>
      </c>
      <c r="BS243" s="26">
        <v>4.8</v>
      </c>
      <c r="BT243" s="26">
        <v>5.8</v>
      </c>
      <c r="BU243" s="26">
        <v>7.2249999999999996</v>
      </c>
      <c r="BV243" s="26">
        <v>5.125</v>
      </c>
      <c r="BW243" s="26">
        <v>6.25</v>
      </c>
      <c r="BX243" s="26">
        <v>7.7249999999999996</v>
      </c>
      <c r="BY243" s="26">
        <v>5.5250000000000004</v>
      </c>
      <c r="BZ243" s="26">
        <v>6.9</v>
      </c>
      <c r="CA243" s="26">
        <v>8.1</v>
      </c>
      <c r="CB243" s="26">
        <v>6.2249999999999996</v>
      </c>
      <c r="CC243" s="26">
        <v>7.6</v>
      </c>
      <c r="CD243" s="26">
        <v>8.875</v>
      </c>
      <c r="CE243" s="26">
        <v>6.0250000000000004</v>
      </c>
      <c r="CF243" s="26">
        <v>7.2</v>
      </c>
      <c r="CG243" s="26">
        <v>8.8000000000000007</v>
      </c>
      <c r="CH243" s="26">
        <v>6.2750000000000004</v>
      </c>
      <c r="CI243" s="26">
        <v>7.5</v>
      </c>
      <c r="CJ243" s="26">
        <v>8.875</v>
      </c>
    </row>
    <row r="244" spans="1:88" x14ac:dyDescent="0.3">
      <c r="A244" t="s">
        <v>331</v>
      </c>
      <c r="B244" s="26">
        <v>1.0249999999999999</v>
      </c>
      <c r="C244" s="26">
        <v>2.5</v>
      </c>
      <c r="D244" s="26">
        <v>5.0750000000000002</v>
      </c>
      <c r="E244" s="26">
        <v>1.9</v>
      </c>
      <c r="F244" s="26">
        <v>3.6</v>
      </c>
      <c r="G244" s="26">
        <v>5.9249999999999998</v>
      </c>
      <c r="H244" s="26">
        <v>2.3250000000000002</v>
      </c>
      <c r="I244" s="26">
        <v>4.05</v>
      </c>
      <c r="J244" s="26">
        <v>6.25</v>
      </c>
      <c r="K244" s="26">
        <v>3.3</v>
      </c>
      <c r="L244" s="26">
        <v>5.2</v>
      </c>
      <c r="M244" s="26">
        <v>6.6749999999999998</v>
      </c>
      <c r="N244" s="26">
        <v>3.7</v>
      </c>
      <c r="O244" s="26">
        <v>5.45</v>
      </c>
      <c r="P244" s="26">
        <v>6.9</v>
      </c>
      <c r="Q244" s="26">
        <v>2.8250000000000002</v>
      </c>
      <c r="R244" s="26">
        <v>4.7</v>
      </c>
      <c r="S244" s="26">
        <v>6.6749999999999998</v>
      </c>
      <c r="T244" s="26">
        <v>2.95</v>
      </c>
      <c r="U244" s="26">
        <v>4.75</v>
      </c>
      <c r="V244" s="26">
        <v>6.7</v>
      </c>
      <c r="W244" s="26">
        <v>3.7250000000000001</v>
      </c>
      <c r="X244" s="26">
        <v>5.4</v>
      </c>
      <c r="Y244" s="26">
        <v>7.375</v>
      </c>
      <c r="Z244" s="26">
        <v>4.625</v>
      </c>
      <c r="AA244" s="26">
        <v>6.2</v>
      </c>
      <c r="AB244" s="26">
        <v>7.875</v>
      </c>
      <c r="AC244" s="26">
        <v>3.3</v>
      </c>
      <c r="AD244" s="26">
        <v>5.45</v>
      </c>
      <c r="AE244" s="26">
        <v>7.2249999999999996</v>
      </c>
      <c r="AF244" s="26">
        <v>3.55</v>
      </c>
      <c r="AG244" s="26">
        <v>5.55</v>
      </c>
      <c r="AH244" s="26">
        <v>7.2249999999999996</v>
      </c>
      <c r="AI244" s="26">
        <v>3.9249999999999998</v>
      </c>
      <c r="AJ244" s="26">
        <v>6</v>
      </c>
      <c r="AK244" s="26">
        <v>7.35</v>
      </c>
      <c r="AL244" s="26">
        <v>4</v>
      </c>
      <c r="AM244" s="26">
        <v>6.05</v>
      </c>
      <c r="AN244" s="26">
        <v>7.375</v>
      </c>
      <c r="AO244" s="26">
        <v>4.3250000000000002</v>
      </c>
      <c r="AP244" s="26">
        <v>6.35</v>
      </c>
      <c r="AQ244" s="26">
        <v>7.7750000000000004</v>
      </c>
      <c r="AR244" s="26">
        <v>4.6500000000000004</v>
      </c>
      <c r="AS244" s="26">
        <v>6.85</v>
      </c>
      <c r="AT244" s="26">
        <v>8.1999999999999993</v>
      </c>
      <c r="AU244" s="26">
        <v>5.125</v>
      </c>
      <c r="AV244" s="26">
        <v>7.3</v>
      </c>
      <c r="AW244" s="26">
        <v>8.6750000000000007</v>
      </c>
      <c r="AX244" s="26">
        <v>4.7249999999999996</v>
      </c>
      <c r="AY244" s="26">
        <v>6.75</v>
      </c>
      <c r="AZ244" s="26">
        <v>8.1750000000000007</v>
      </c>
      <c r="BA244" s="26">
        <v>4.8250000000000002</v>
      </c>
      <c r="BB244" s="26">
        <v>6.75</v>
      </c>
      <c r="BC244" s="26">
        <v>8.1999999999999993</v>
      </c>
      <c r="BD244" s="26">
        <v>6.1</v>
      </c>
      <c r="BE244" s="26">
        <v>8</v>
      </c>
      <c r="BF244" s="26">
        <v>9.6750000000000007</v>
      </c>
      <c r="BG244" s="26">
        <v>5.125</v>
      </c>
      <c r="BH244" s="26">
        <v>7</v>
      </c>
      <c r="BI244" s="26">
        <v>8.5</v>
      </c>
      <c r="BJ244" s="26">
        <v>5.9749999999999996</v>
      </c>
      <c r="BK244" s="26">
        <v>7.6</v>
      </c>
      <c r="BL244" s="26">
        <v>8.9749999999999996</v>
      </c>
      <c r="BM244" s="26">
        <v>5.625</v>
      </c>
      <c r="BN244" s="26">
        <v>7.35</v>
      </c>
      <c r="BO244" s="26">
        <v>8.6999999999999993</v>
      </c>
      <c r="BP244" s="26">
        <v>2.9</v>
      </c>
      <c r="BQ244" s="26">
        <v>4.55</v>
      </c>
      <c r="BR244" s="26">
        <v>6.2</v>
      </c>
      <c r="BS244" s="26">
        <v>4.05</v>
      </c>
      <c r="BT244" s="26">
        <v>5.85</v>
      </c>
      <c r="BU244" s="26">
        <v>7</v>
      </c>
      <c r="BV244" s="26">
        <v>4.5</v>
      </c>
      <c r="BW244" s="26">
        <v>6.05</v>
      </c>
      <c r="BX244" s="26">
        <v>7.3</v>
      </c>
      <c r="BY244" s="26">
        <v>5.2</v>
      </c>
      <c r="BZ244" s="26">
        <v>6.75</v>
      </c>
      <c r="CA244" s="26">
        <v>8.15</v>
      </c>
      <c r="CB244" s="26">
        <v>5.7750000000000004</v>
      </c>
      <c r="CC244" s="26">
        <v>7.45</v>
      </c>
      <c r="CD244" s="26">
        <v>8.8000000000000007</v>
      </c>
      <c r="CE244" s="26">
        <v>5.7249999999999996</v>
      </c>
      <c r="CF244" s="26">
        <v>7.25</v>
      </c>
      <c r="CG244" s="26">
        <v>8.5</v>
      </c>
      <c r="CH244" s="26">
        <v>5.9249999999999998</v>
      </c>
      <c r="CI244" s="26">
        <v>7.55</v>
      </c>
      <c r="CJ244" s="26">
        <v>9</v>
      </c>
    </row>
    <row r="245" spans="1:88" x14ac:dyDescent="0.3">
      <c r="A245" t="s">
        <v>332</v>
      </c>
      <c r="B245" s="26">
        <v>0.52500000000000002</v>
      </c>
      <c r="C245" s="26">
        <v>2.9</v>
      </c>
      <c r="D245" s="26">
        <v>5.0750000000000002</v>
      </c>
      <c r="E245" s="26">
        <v>1.3</v>
      </c>
      <c r="F245" s="26">
        <v>3.85</v>
      </c>
      <c r="G245" s="26">
        <v>5.6749999999999998</v>
      </c>
      <c r="H245" s="26">
        <v>2</v>
      </c>
      <c r="I245" s="26">
        <v>4.4000000000000004</v>
      </c>
      <c r="J245" s="26">
        <v>6.0750000000000002</v>
      </c>
      <c r="K245" s="26">
        <v>3.5</v>
      </c>
      <c r="L245" s="26">
        <v>4.7</v>
      </c>
      <c r="M245" s="26">
        <v>6.375</v>
      </c>
      <c r="N245" s="26">
        <v>3.7250000000000001</v>
      </c>
      <c r="O245" s="26">
        <v>5.0999999999999996</v>
      </c>
      <c r="P245" s="26">
        <v>6.7</v>
      </c>
      <c r="Q245" s="26">
        <v>2.4249999999999998</v>
      </c>
      <c r="R245" s="26">
        <v>4.95</v>
      </c>
      <c r="S245" s="26">
        <v>6.6749999999999998</v>
      </c>
      <c r="T245" s="26">
        <v>2.5</v>
      </c>
      <c r="U245" s="26">
        <v>5</v>
      </c>
      <c r="V245" s="26">
        <v>6.7750000000000004</v>
      </c>
      <c r="W245" s="26">
        <v>3.35</v>
      </c>
      <c r="X245" s="26">
        <v>5.4</v>
      </c>
      <c r="Y245" s="26">
        <v>7.3250000000000002</v>
      </c>
      <c r="Z245" s="26">
        <v>4.5250000000000004</v>
      </c>
      <c r="AA245" s="26">
        <v>6</v>
      </c>
      <c r="AB245" s="26">
        <v>7.7750000000000004</v>
      </c>
      <c r="AC245" s="26">
        <v>2.625</v>
      </c>
      <c r="AD245" s="26">
        <v>5.0999999999999996</v>
      </c>
      <c r="AE245" s="26">
        <v>6.95</v>
      </c>
      <c r="AF245" s="26">
        <v>2.625</v>
      </c>
      <c r="AG245" s="26">
        <v>5.2</v>
      </c>
      <c r="AH245" s="26">
        <v>6.9749999999999996</v>
      </c>
      <c r="AI245" s="26">
        <v>2.9249999999999998</v>
      </c>
      <c r="AJ245" s="26">
        <v>5.4</v>
      </c>
      <c r="AK245" s="26">
        <v>7.2750000000000004</v>
      </c>
      <c r="AL245" s="26">
        <v>3.0249999999999999</v>
      </c>
      <c r="AM245" s="26">
        <v>5.45</v>
      </c>
      <c r="AN245" s="26">
        <v>7.2750000000000004</v>
      </c>
      <c r="AO245" s="26">
        <v>3.4249999999999998</v>
      </c>
      <c r="AP245" s="26">
        <v>5.9</v>
      </c>
      <c r="AQ245" s="26">
        <v>7.7</v>
      </c>
      <c r="AR245" s="26">
        <v>3.8250000000000002</v>
      </c>
      <c r="AS245" s="26">
        <v>6.25</v>
      </c>
      <c r="AT245" s="26">
        <v>7.875</v>
      </c>
      <c r="AU245" s="26">
        <v>4.4000000000000004</v>
      </c>
      <c r="AV245" s="26">
        <v>6.6</v>
      </c>
      <c r="AW245" s="26">
        <v>8.1999999999999993</v>
      </c>
      <c r="AX245" s="26">
        <v>3.85</v>
      </c>
      <c r="AY245" s="26">
        <v>6.3</v>
      </c>
      <c r="AZ245" s="26">
        <v>7.8</v>
      </c>
      <c r="BA245" s="26">
        <v>3.85</v>
      </c>
      <c r="BB245" s="26">
        <v>6.4</v>
      </c>
      <c r="BC245" s="26">
        <v>7.8</v>
      </c>
      <c r="BD245" s="26">
        <v>5.6749999999999998</v>
      </c>
      <c r="BE245" s="26">
        <v>7.7</v>
      </c>
      <c r="BF245" s="26">
        <v>9.2750000000000004</v>
      </c>
      <c r="BG245" s="26">
        <v>4.25</v>
      </c>
      <c r="BH245" s="26">
        <v>6.7</v>
      </c>
      <c r="BI245" s="26">
        <v>8.0749999999999993</v>
      </c>
      <c r="BJ245" s="26">
        <v>5.3</v>
      </c>
      <c r="BK245" s="26">
        <v>7.5</v>
      </c>
      <c r="BL245" s="26">
        <v>8.7750000000000004</v>
      </c>
      <c r="BM245" s="26">
        <v>4.8</v>
      </c>
      <c r="BN245" s="26">
        <v>7.15</v>
      </c>
      <c r="BO245" s="26">
        <v>8.375</v>
      </c>
      <c r="BP245" s="26">
        <v>2.1</v>
      </c>
      <c r="BQ245" s="26">
        <v>4.5999999999999996</v>
      </c>
      <c r="BR245" s="26">
        <v>6.0750000000000002</v>
      </c>
      <c r="BS245" s="26">
        <v>3.5</v>
      </c>
      <c r="BT245" s="26">
        <v>5.75</v>
      </c>
      <c r="BU245" s="26">
        <v>7.15</v>
      </c>
      <c r="BV245" s="26">
        <v>4</v>
      </c>
      <c r="BW245" s="26">
        <v>6.2</v>
      </c>
      <c r="BX245" s="26">
        <v>7.4</v>
      </c>
      <c r="BY245" s="26">
        <v>4.375</v>
      </c>
      <c r="BZ245" s="26">
        <v>6.7</v>
      </c>
      <c r="CA245" s="26">
        <v>8.0749999999999993</v>
      </c>
      <c r="CB245" s="26">
        <v>4.9000000000000004</v>
      </c>
      <c r="CC245" s="26">
        <v>7.4</v>
      </c>
      <c r="CD245" s="26">
        <v>8.8000000000000007</v>
      </c>
      <c r="CE245" s="26">
        <v>5.125</v>
      </c>
      <c r="CF245" s="26">
        <v>7.15</v>
      </c>
      <c r="CG245" s="26">
        <v>8.4749999999999996</v>
      </c>
      <c r="CH245" s="26">
        <v>5.2750000000000004</v>
      </c>
      <c r="CI245" s="26">
        <v>7.3</v>
      </c>
      <c r="CJ245" s="26">
        <v>8.65</v>
      </c>
    </row>
    <row r="246" spans="1:88" x14ac:dyDescent="0.3">
      <c r="A246" t="s">
        <v>112</v>
      </c>
      <c r="B246" s="26">
        <v>0.6</v>
      </c>
      <c r="C246" s="26">
        <v>1.9</v>
      </c>
      <c r="D246" s="26">
        <v>4.375</v>
      </c>
      <c r="E246" s="26">
        <v>1.65</v>
      </c>
      <c r="F246" s="26">
        <v>3.1</v>
      </c>
      <c r="G246" s="26">
        <v>5.35</v>
      </c>
      <c r="H246" s="26">
        <v>2</v>
      </c>
      <c r="I246" s="26">
        <v>3.6</v>
      </c>
      <c r="J246" s="26">
        <v>5.6749999999999998</v>
      </c>
      <c r="K246" s="26">
        <v>2.5249999999999999</v>
      </c>
      <c r="L246" s="26">
        <v>3.95</v>
      </c>
      <c r="M246" s="26">
        <v>6.05</v>
      </c>
      <c r="N246" s="26">
        <v>2.9</v>
      </c>
      <c r="O246" s="26">
        <v>4.3499999999999996</v>
      </c>
      <c r="P246" s="26">
        <v>6.4</v>
      </c>
      <c r="Q246" s="26">
        <v>2.6</v>
      </c>
      <c r="R246" s="26">
        <v>4</v>
      </c>
      <c r="S246" s="26">
        <v>5.7</v>
      </c>
      <c r="T246" s="26">
        <v>2.7</v>
      </c>
      <c r="U246" s="26">
        <v>4.0999999999999996</v>
      </c>
      <c r="V246" s="26">
        <v>5.8</v>
      </c>
      <c r="W246" s="26">
        <v>3.35</v>
      </c>
      <c r="X246" s="26">
        <v>4.8</v>
      </c>
      <c r="Y246" s="26">
        <v>6.6</v>
      </c>
      <c r="Z246" s="26">
        <v>4.2</v>
      </c>
      <c r="AA246" s="26">
        <v>5.35</v>
      </c>
      <c r="AB246" s="26">
        <v>7.5750000000000002</v>
      </c>
      <c r="AC246" s="26">
        <v>2.9249999999999998</v>
      </c>
      <c r="AD246" s="26">
        <v>4.1500000000000004</v>
      </c>
      <c r="AE246" s="26">
        <v>6.3250000000000002</v>
      </c>
      <c r="AF246" s="26">
        <v>3.1</v>
      </c>
      <c r="AG246" s="26">
        <v>4.3499999999999996</v>
      </c>
      <c r="AH246" s="26">
        <v>6.4249999999999998</v>
      </c>
      <c r="AI246" s="26">
        <v>3.4</v>
      </c>
      <c r="AJ246" s="26">
        <v>4.7</v>
      </c>
      <c r="AK246" s="26">
        <v>6.7249999999999996</v>
      </c>
      <c r="AL246" s="26">
        <v>3.4249999999999998</v>
      </c>
      <c r="AM246" s="26">
        <v>4.75</v>
      </c>
      <c r="AN246" s="26">
        <v>6.8250000000000002</v>
      </c>
      <c r="AO246" s="26">
        <v>3.5750000000000002</v>
      </c>
      <c r="AP246" s="26">
        <v>5.0999999999999996</v>
      </c>
      <c r="AQ246" s="26">
        <v>7.25</v>
      </c>
      <c r="AR246" s="26">
        <v>4</v>
      </c>
      <c r="AS246" s="26">
        <v>5.85</v>
      </c>
      <c r="AT246" s="26">
        <v>7.5750000000000002</v>
      </c>
      <c r="AU246" s="26">
        <v>4.4249999999999998</v>
      </c>
      <c r="AV246" s="26">
        <v>6.4</v>
      </c>
      <c r="AW246" s="26">
        <v>8.1750000000000007</v>
      </c>
      <c r="AX246" s="26">
        <v>4.0250000000000004</v>
      </c>
      <c r="AY246" s="26">
        <v>5.5</v>
      </c>
      <c r="AZ246" s="26">
        <v>7.6749999999999998</v>
      </c>
      <c r="BA246" s="26">
        <v>4.0999999999999996</v>
      </c>
      <c r="BB246" s="26">
        <v>5.5</v>
      </c>
      <c r="BC246" s="26">
        <v>7.6749999999999998</v>
      </c>
      <c r="BD246" s="26">
        <v>5.65</v>
      </c>
      <c r="BE246" s="26">
        <v>6.75</v>
      </c>
      <c r="BF246" s="26">
        <v>9.5749999999999993</v>
      </c>
      <c r="BG246" s="26">
        <v>4.45</v>
      </c>
      <c r="BH246" s="26">
        <v>5.85</v>
      </c>
      <c r="BI246" s="26">
        <v>8.0749999999999993</v>
      </c>
      <c r="BJ246" s="26">
        <v>5.3</v>
      </c>
      <c r="BK246" s="26">
        <v>6.5</v>
      </c>
      <c r="BL246" s="26">
        <v>8.625</v>
      </c>
      <c r="BM246" s="26">
        <v>5</v>
      </c>
      <c r="BN246" s="26">
        <v>6.2</v>
      </c>
      <c r="BO246" s="26">
        <v>8.3000000000000007</v>
      </c>
      <c r="BP246" s="26">
        <v>2.3250000000000002</v>
      </c>
      <c r="BQ246" s="26">
        <v>3.8</v>
      </c>
      <c r="BR246" s="26">
        <v>5.4249999999999998</v>
      </c>
      <c r="BS246" s="26">
        <v>3.3</v>
      </c>
      <c r="BT246" s="26">
        <v>4.5999999999999996</v>
      </c>
      <c r="BU246" s="26">
        <v>6.6749999999999998</v>
      </c>
      <c r="BV246" s="26">
        <v>3.6</v>
      </c>
      <c r="BW246" s="26">
        <v>5.2</v>
      </c>
      <c r="BX246" s="26">
        <v>7</v>
      </c>
      <c r="BY246" s="26">
        <v>4.3250000000000002</v>
      </c>
      <c r="BZ246" s="26">
        <v>5.7</v>
      </c>
      <c r="CA246" s="26">
        <v>7.6749999999999998</v>
      </c>
      <c r="CB246" s="26">
        <v>4.95</v>
      </c>
      <c r="CC246" s="26">
        <v>6.55</v>
      </c>
      <c r="CD246" s="26">
        <v>8.5</v>
      </c>
      <c r="CE246" s="26">
        <v>5</v>
      </c>
      <c r="CF246" s="26">
        <v>6.2</v>
      </c>
      <c r="CG246" s="26">
        <v>8.35</v>
      </c>
      <c r="CH246" s="26">
        <v>5.3250000000000002</v>
      </c>
      <c r="CI246" s="26">
        <v>6.6</v>
      </c>
      <c r="CJ246" s="26">
        <v>8.5</v>
      </c>
    </row>
    <row r="247" spans="1:88" x14ac:dyDescent="0.3">
      <c r="A247" t="s">
        <v>333</v>
      </c>
      <c r="B247" s="26">
        <v>0.9</v>
      </c>
      <c r="C247" s="26">
        <v>2.75</v>
      </c>
      <c r="D247" s="26">
        <v>5.0750000000000002</v>
      </c>
      <c r="E247" s="26">
        <v>1.8</v>
      </c>
      <c r="F247" s="26">
        <v>3.4</v>
      </c>
      <c r="G247" s="26">
        <v>5.5750000000000002</v>
      </c>
      <c r="H247" s="26">
        <v>2.2999999999999998</v>
      </c>
      <c r="I247" s="26">
        <v>3.75</v>
      </c>
      <c r="J247" s="26">
        <v>5.85</v>
      </c>
      <c r="K247" s="26">
        <v>3</v>
      </c>
      <c r="L247" s="26">
        <v>4.55</v>
      </c>
      <c r="M247" s="26">
        <v>6.05</v>
      </c>
      <c r="N247" s="26">
        <v>3.1</v>
      </c>
      <c r="O247" s="26">
        <v>4.8499999999999996</v>
      </c>
      <c r="P247" s="26">
        <v>6.3</v>
      </c>
      <c r="Q247" s="26">
        <v>2.625</v>
      </c>
      <c r="R247" s="26">
        <v>4.25</v>
      </c>
      <c r="S247" s="26">
        <v>6.1749999999999998</v>
      </c>
      <c r="T247" s="26">
        <v>2.65</v>
      </c>
      <c r="U247" s="26">
        <v>4.4000000000000004</v>
      </c>
      <c r="V247" s="26">
        <v>6.2</v>
      </c>
      <c r="W247" s="26">
        <v>3.2250000000000001</v>
      </c>
      <c r="X247" s="26">
        <v>5.05</v>
      </c>
      <c r="Y247" s="26">
        <v>6.5750000000000002</v>
      </c>
      <c r="Z247" s="26">
        <v>3.9750000000000001</v>
      </c>
      <c r="AA247" s="26">
        <v>5.7</v>
      </c>
      <c r="AB247" s="26">
        <v>7.15</v>
      </c>
      <c r="AC247" s="26">
        <v>3.5249999999999999</v>
      </c>
      <c r="AD247" s="26">
        <v>4.9000000000000004</v>
      </c>
      <c r="AE247" s="26">
        <v>6.375</v>
      </c>
      <c r="AF247" s="26">
        <v>3.625</v>
      </c>
      <c r="AG247" s="26">
        <v>5.15</v>
      </c>
      <c r="AH247" s="26">
        <v>6.5</v>
      </c>
      <c r="AI247" s="26">
        <v>3.9</v>
      </c>
      <c r="AJ247" s="26">
        <v>5.45</v>
      </c>
      <c r="AK247" s="26">
        <v>6.85</v>
      </c>
      <c r="AL247" s="26">
        <v>4</v>
      </c>
      <c r="AM247" s="26">
        <v>5.45</v>
      </c>
      <c r="AN247" s="26">
        <v>6.875</v>
      </c>
      <c r="AO247" s="26">
        <v>4.3250000000000002</v>
      </c>
      <c r="AP247" s="26">
        <v>5.8</v>
      </c>
      <c r="AQ247" s="26">
        <v>7.1</v>
      </c>
      <c r="AR247" s="26">
        <v>4.3250000000000002</v>
      </c>
      <c r="AS247" s="26">
        <v>6</v>
      </c>
      <c r="AT247" s="26">
        <v>7.5750000000000002</v>
      </c>
      <c r="AU247" s="26">
        <v>4.7249999999999996</v>
      </c>
      <c r="AV247" s="26">
        <v>6.35</v>
      </c>
      <c r="AW247" s="26">
        <v>8.15</v>
      </c>
      <c r="AX247" s="26">
        <v>4.7</v>
      </c>
      <c r="AY247" s="26">
        <v>5.95</v>
      </c>
      <c r="AZ247" s="26">
        <v>7.35</v>
      </c>
      <c r="BA247" s="26">
        <v>4.7</v>
      </c>
      <c r="BB247" s="26">
        <v>6</v>
      </c>
      <c r="BC247" s="26">
        <v>7.45</v>
      </c>
      <c r="BD247" s="26">
        <v>5.7249999999999996</v>
      </c>
      <c r="BE247" s="26">
        <v>7.1</v>
      </c>
      <c r="BF247" s="26">
        <v>9.1</v>
      </c>
      <c r="BG247" s="26">
        <v>4.9000000000000004</v>
      </c>
      <c r="BH247" s="26">
        <v>6.2</v>
      </c>
      <c r="BI247" s="26">
        <v>7.6749999999999998</v>
      </c>
      <c r="BJ247" s="26">
        <v>5.3</v>
      </c>
      <c r="BK247" s="26">
        <v>6.85</v>
      </c>
      <c r="BL247" s="26">
        <v>8.1999999999999993</v>
      </c>
      <c r="BM247" s="26">
        <v>5.2</v>
      </c>
      <c r="BN247" s="26">
        <v>6.5</v>
      </c>
      <c r="BO247" s="26">
        <v>7.9</v>
      </c>
      <c r="BP247" s="26">
        <v>2.4249999999999998</v>
      </c>
      <c r="BQ247" s="26">
        <v>4.0999999999999996</v>
      </c>
      <c r="BR247" s="26">
        <v>5.7750000000000004</v>
      </c>
      <c r="BS247" s="26">
        <v>3.4249999999999998</v>
      </c>
      <c r="BT247" s="26">
        <v>5.0999999999999996</v>
      </c>
      <c r="BU247" s="26">
        <v>6.7750000000000004</v>
      </c>
      <c r="BV247" s="26">
        <v>3.7250000000000001</v>
      </c>
      <c r="BW247" s="26">
        <v>5.4</v>
      </c>
      <c r="BX247" s="26">
        <v>7.0250000000000004</v>
      </c>
      <c r="BY247" s="26">
        <v>4.45</v>
      </c>
      <c r="BZ247" s="26">
        <v>6.05</v>
      </c>
      <c r="CA247" s="26">
        <v>7.4749999999999996</v>
      </c>
      <c r="CB247" s="26">
        <v>5.0999999999999996</v>
      </c>
      <c r="CC247" s="26">
        <v>6.65</v>
      </c>
      <c r="CD247" s="26">
        <v>7.9</v>
      </c>
      <c r="CE247" s="26">
        <v>4.9000000000000004</v>
      </c>
      <c r="CF247" s="26">
        <v>6.45</v>
      </c>
      <c r="CG247" s="26">
        <v>7.95</v>
      </c>
      <c r="CH247" s="26">
        <v>4.9000000000000004</v>
      </c>
      <c r="CI247" s="26">
        <v>6.9</v>
      </c>
      <c r="CJ247" s="26">
        <v>8.1</v>
      </c>
    </row>
    <row r="248" spans="1:88" x14ac:dyDescent="0.3">
      <c r="A248" t="s">
        <v>334</v>
      </c>
      <c r="B248" s="26">
        <v>2.5000000000000001E-2</v>
      </c>
      <c r="C248" s="26">
        <v>2.6</v>
      </c>
      <c r="D248" s="26">
        <v>4.7750000000000004</v>
      </c>
      <c r="E248" s="26">
        <v>1.0249999999999999</v>
      </c>
      <c r="F248" s="26">
        <v>3.3</v>
      </c>
      <c r="G248" s="26">
        <v>5.7750000000000004</v>
      </c>
      <c r="H248" s="26">
        <v>1.3</v>
      </c>
      <c r="I248" s="26">
        <v>3.7</v>
      </c>
      <c r="J248" s="26">
        <v>6</v>
      </c>
      <c r="K248" s="26">
        <v>2.1</v>
      </c>
      <c r="L248" s="26">
        <v>4.3</v>
      </c>
      <c r="M248" s="26">
        <v>6.0750000000000002</v>
      </c>
      <c r="N248" s="26">
        <v>2.4</v>
      </c>
      <c r="O248" s="26">
        <v>4.5999999999999996</v>
      </c>
      <c r="P248" s="26">
        <v>6.3</v>
      </c>
      <c r="Q248" s="26">
        <v>1.925</v>
      </c>
      <c r="R248" s="26">
        <v>4.0999999999999996</v>
      </c>
      <c r="S248" s="26">
        <v>6.4</v>
      </c>
      <c r="T248" s="26">
        <v>1.925</v>
      </c>
      <c r="U248" s="26">
        <v>4.2</v>
      </c>
      <c r="V248" s="26">
        <v>6.4</v>
      </c>
      <c r="W248" s="26">
        <v>2.8250000000000002</v>
      </c>
      <c r="X248" s="26">
        <v>4.9000000000000004</v>
      </c>
      <c r="Y248" s="26">
        <v>7.0750000000000002</v>
      </c>
      <c r="Z248" s="26">
        <v>3.7</v>
      </c>
      <c r="AA248" s="26">
        <v>5.45</v>
      </c>
      <c r="AB248" s="26">
        <v>7.6</v>
      </c>
      <c r="AC248" s="26">
        <v>3.1</v>
      </c>
      <c r="AD248" s="26">
        <v>4.6500000000000004</v>
      </c>
      <c r="AE248" s="26">
        <v>6.45</v>
      </c>
      <c r="AF248" s="26">
        <v>3.125</v>
      </c>
      <c r="AG248" s="26">
        <v>4.9000000000000004</v>
      </c>
      <c r="AH248" s="26">
        <v>6.65</v>
      </c>
      <c r="AI248" s="26">
        <v>3.5</v>
      </c>
      <c r="AJ248" s="26">
        <v>5.25</v>
      </c>
      <c r="AK248" s="26">
        <v>6.95</v>
      </c>
      <c r="AL248" s="26">
        <v>3.6</v>
      </c>
      <c r="AM248" s="26">
        <v>5.35</v>
      </c>
      <c r="AN248" s="26">
        <v>7.0250000000000004</v>
      </c>
      <c r="AO248" s="26">
        <v>3.8250000000000002</v>
      </c>
      <c r="AP248" s="26">
        <v>5.45</v>
      </c>
      <c r="AQ248" s="26">
        <v>7.5750000000000002</v>
      </c>
      <c r="AR248" s="26">
        <v>4.0750000000000002</v>
      </c>
      <c r="AS248" s="26">
        <v>6</v>
      </c>
      <c r="AT248" s="26">
        <v>7.875</v>
      </c>
      <c r="AU248" s="26">
        <v>4.55</v>
      </c>
      <c r="AV248" s="26">
        <v>6.4</v>
      </c>
      <c r="AW248" s="26">
        <v>8.2750000000000004</v>
      </c>
      <c r="AX248" s="26">
        <v>4.3</v>
      </c>
      <c r="AY248" s="26">
        <v>5.8</v>
      </c>
      <c r="AZ248" s="26">
        <v>7.9749999999999996</v>
      </c>
      <c r="BA248" s="26">
        <v>4.3</v>
      </c>
      <c r="BB248" s="26">
        <v>5.85</v>
      </c>
      <c r="BC248" s="26">
        <v>8.0500000000000007</v>
      </c>
      <c r="BD248" s="26">
        <v>5.4249999999999998</v>
      </c>
      <c r="BE248" s="26">
        <v>7.35</v>
      </c>
      <c r="BF248" s="26">
        <v>9.4</v>
      </c>
      <c r="BG248" s="26">
        <v>4.5</v>
      </c>
      <c r="BH248" s="26">
        <v>6.25</v>
      </c>
      <c r="BI248" s="26">
        <v>8.1750000000000007</v>
      </c>
      <c r="BJ248" s="26">
        <v>5.2249999999999996</v>
      </c>
      <c r="BK248" s="26">
        <v>6.9</v>
      </c>
      <c r="BL248" s="26">
        <v>8.6999999999999993</v>
      </c>
      <c r="BM248" s="26">
        <v>4.9249999999999998</v>
      </c>
      <c r="BN248" s="26">
        <v>6.55</v>
      </c>
      <c r="BO248" s="26">
        <v>8.4</v>
      </c>
      <c r="BP248" s="26">
        <v>1.825</v>
      </c>
      <c r="BQ248" s="26">
        <v>3.7</v>
      </c>
      <c r="BR248" s="26">
        <v>6.0250000000000004</v>
      </c>
      <c r="BS248" s="26">
        <v>2.9249999999999998</v>
      </c>
      <c r="BT248" s="26">
        <v>4.9000000000000004</v>
      </c>
      <c r="BU248" s="26">
        <v>6.5</v>
      </c>
      <c r="BV248" s="26">
        <v>3.3250000000000002</v>
      </c>
      <c r="BW248" s="26">
        <v>5.4</v>
      </c>
      <c r="BX248" s="26">
        <v>6.9249999999999998</v>
      </c>
      <c r="BY248" s="26">
        <v>3.9249999999999998</v>
      </c>
      <c r="BZ248" s="26">
        <v>5.9</v>
      </c>
      <c r="CA248" s="26">
        <v>7.65</v>
      </c>
      <c r="CB248" s="26">
        <v>4.9249999999999998</v>
      </c>
      <c r="CC248" s="26">
        <v>6.55</v>
      </c>
      <c r="CD248" s="26">
        <v>8.1750000000000007</v>
      </c>
      <c r="CE248" s="26">
        <v>4.5</v>
      </c>
      <c r="CF248" s="26">
        <v>6.3</v>
      </c>
      <c r="CG248" s="26">
        <v>8.5</v>
      </c>
      <c r="CH248" s="26">
        <v>5.0250000000000004</v>
      </c>
      <c r="CI248" s="26">
        <v>6.5</v>
      </c>
      <c r="CJ248" s="26">
        <v>8.5</v>
      </c>
    </row>
    <row r="249" spans="1:88" x14ac:dyDescent="0.3">
      <c r="A249" t="s">
        <v>335</v>
      </c>
      <c r="B249" s="26">
        <v>0.72499999999999998</v>
      </c>
      <c r="C249" s="26">
        <v>2.9</v>
      </c>
      <c r="D249" s="26">
        <v>4.6500000000000004</v>
      </c>
      <c r="E249" s="26">
        <v>1.6</v>
      </c>
      <c r="F249" s="26">
        <v>3.3</v>
      </c>
      <c r="G249" s="26">
        <v>5.3</v>
      </c>
      <c r="H249" s="26">
        <v>2.1</v>
      </c>
      <c r="I249" s="26">
        <v>3.8</v>
      </c>
      <c r="J249" s="26">
        <v>5.5750000000000002</v>
      </c>
      <c r="K249" s="26">
        <v>1.625</v>
      </c>
      <c r="L249" s="26">
        <v>4.45</v>
      </c>
      <c r="M249" s="26">
        <v>6.1749999999999998</v>
      </c>
      <c r="N249" s="26">
        <v>1.9750000000000001</v>
      </c>
      <c r="O249" s="26">
        <v>4.75</v>
      </c>
      <c r="P249" s="26">
        <v>6.375</v>
      </c>
      <c r="Q249" s="26">
        <v>2.25</v>
      </c>
      <c r="R249" s="26">
        <v>4.3</v>
      </c>
      <c r="S249" s="26">
        <v>6.0250000000000004</v>
      </c>
      <c r="T249" s="26">
        <v>2.35</v>
      </c>
      <c r="U249" s="26">
        <v>4.4000000000000004</v>
      </c>
      <c r="V249" s="26">
        <v>6.05</v>
      </c>
      <c r="W249" s="26">
        <v>2.65</v>
      </c>
      <c r="X249" s="26">
        <v>5.15</v>
      </c>
      <c r="Y249" s="26">
        <v>6.6</v>
      </c>
      <c r="Z249" s="26">
        <v>3.625</v>
      </c>
      <c r="AA249" s="26">
        <v>5.7</v>
      </c>
      <c r="AB249" s="26">
        <v>7.1</v>
      </c>
      <c r="AC249" s="26">
        <v>2.5750000000000002</v>
      </c>
      <c r="AD249" s="26">
        <v>4.8</v>
      </c>
      <c r="AE249" s="26">
        <v>6.95</v>
      </c>
      <c r="AF249" s="26">
        <v>2.625</v>
      </c>
      <c r="AG249" s="26">
        <v>4.9000000000000004</v>
      </c>
      <c r="AH249" s="26">
        <v>7.15</v>
      </c>
      <c r="AI249" s="26">
        <v>2.9</v>
      </c>
      <c r="AJ249" s="26">
        <v>5.15</v>
      </c>
      <c r="AK249" s="26">
        <v>7.375</v>
      </c>
      <c r="AL249" s="26">
        <v>3</v>
      </c>
      <c r="AM249" s="26">
        <v>5.2</v>
      </c>
      <c r="AN249" s="26">
        <v>7.4749999999999996</v>
      </c>
      <c r="AO249" s="26">
        <v>3.2</v>
      </c>
      <c r="AP249" s="26">
        <v>5.75</v>
      </c>
      <c r="AQ249" s="26">
        <v>7.5750000000000002</v>
      </c>
      <c r="AR249" s="26">
        <v>3.8250000000000002</v>
      </c>
      <c r="AS249" s="26">
        <v>5.8</v>
      </c>
      <c r="AT249" s="26">
        <v>8</v>
      </c>
      <c r="AU249" s="26">
        <v>4.5</v>
      </c>
      <c r="AV249" s="26">
        <v>6.25</v>
      </c>
      <c r="AW249" s="26">
        <v>8.4749999999999996</v>
      </c>
      <c r="AX249" s="26">
        <v>3.7749999999999999</v>
      </c>
      <c r="AY249" s="26">
        <v>6.05</v>
      </c>
      <c r="AZ249" s="26">
        <v>7.875</v>
      </c>
      <c r="BA249" s="26">
        <v>3.7749999999999999</v>
      </c>
      <c r="BB249" s="26">
        <v>6.05</v>
      </c>
      <c r="BC249" s="26">
        <v>7.875</v>
      </c>
      <c r="BD249" s="26">
        <v>5.5</v>
      </c>
      <c r="BE249" s="26">
        <v>7.35</v>
      </c>
      <c r="BF249" s="26">
        <v>9.6</v>
      </c>
      <c r="BG249" s="26">
        <v>4.0999999999999996</v>
      </c>
      <c r="BH249" s="26">
        <v>6.4</v>
      </c>
      <c r="BI249" s="26">
        <v>8.2249999999999996</v>
      </c>
      <c r="BJ249" s="26">
        <v>4.7750000000000004</v>
      </c>
      <c r="BK249" s="26">
        <v>7.1</v>
      </c>
      <c r="BL249" s="26">
        <v>8.6750000000000007</v>
      </c>
      <c r="BM249" s="26">
        <v>4.4249999999999998</v>
      </c>
      <c r="BN249" s="26">
        <v>6.8</v>
      </c>
      <c r="BO249" s="26">
        <v>8.4499999999999993</v>
      </c>
      <c r="BP249" s="26">
        <v>2.2000000000000002</v>
      </c>
      <c r="BQ249" s="26">
        <v>4.05</v>
      </c>
      <c r="BR249" s="26">
        <v>5.7</v>
      </c>
      <c r="BS249" s="26">
        <v>3.3250000000000002</v>
      </c>
      <c r="BT249" s="26">
        <v>5.0999999999999996</v>
      </c>
      <c r="BU249" s="26">
        <v>6.6</v>
      </c>
      <c r="BV249" s="26">
        <v>3.7</v>
      </c>
      <c r="BW249" s="26">
        <v>5.35</v>
      </c>
      <c r="BX249" s="26">
        <v>6.875</v>
      </c>
      <c r="BY249" s="26">
        <v>4.125</v>
      </c>
      <c r="BZ249" s="26">
        <v>5.95</v>
      </c>
      <c r="CA249" s="26">
        <v>7.3</v>
      </c>
      <c r="CB249" s="26">
        <v>4.8</v>
      </c>
      <c r="CC249" s="26">
        <v>6.4</v>
      </c>
      <c r="CD249" s="26">
        <v>7.9</v>
      </c>
      <c r="CE249" s="26">
        <v>4.5</v>
      </c>
      <c r="CF249" s="26">
        <v>6.55</v>
      </c>
      <c r="CG249" s="26">
        <v>8.0749999999999993</v>
      </c>
      <c r="CH249" s="26">
        <v>4.75</v>
      </c>
      <c r="CI249" s="26">
        <v>6.65</v>
      </c>
      <c r="CJ249" s="26">
        <v>8.15</v>
      </c>
    </row>
    <row r="250" spans="1:88" x14ac:dyDescent="0.3">
      <c r="A250" t="s">
        <v>336</v>
      </c>
      <c r="B250" s="26">
        <v>0.15</v>
      </c>
      <c r="C250" s="26">
        <v>2.15</v>
      </c>
      <c r="D250" s="26">
        <v>4.375</v>
      </c>
      <c r="E250" s="26">
        <v>1</v>
      </c>
      <c r="F250" s="26">
        <v>2.9</v>
      </c>
      <c r="G250" s="26">
        <v>5.45</v>
      </c>
      <c r="H250" s="26">
        <v>1.325</v>
      </c>
      <c r="I250" s="26">
        <v>3.3</v>
      </c>
      <c r="J250" s="26">
        <v>5.75</v>
      </c>
      <c r="K250" s="26">
        <v>1.4750000000000001</v>
      </c>
      <c r="L250" s="26">
        <v>4.25</v>
      </c>
      <c r="M250" s="26">
        <v>5.5</v>
      </c>
      <c r="N250" s="26">
        <v>1.95</v>
      </c>
      <c r="O250" s="26">
        <v>4.5</v>
      </c>
      <c r="P250" s="26">
        <v>5.8</v>
      </c>
      <c r="Q250" s="26">
        <v>1.625</v>
      </c>
      <c r="R250" s="26">
        <v>3.85</v>
      </c>
      <c r="S250" s="26">
        <v>5.7249999999999996</v>
      </c>
      <c r="T250" s="26">
        <v>1.625</v>
      </c>
      <c r="U250" s="26">
        <v>3.9</v>
      </c>
      <c r="V250" s="26">
        <v>5.8250000000000002</v>
      </c>
      <c r="W250" s="26">
        <v>2.4249999999999998</v>
      </c>
      <c r="X250" s="26">
        <v>4.55</v>
      </c>
      <c r="Y250" s="26">
        <v>6.375</v>
      </c>
      <c r="Z250" s="26">
        <v>3.4249999999999998</v>
      </c>
      <c r="AA250" s="26">
        <v>5.3</v>
      </c>
      <c r="AB250" s="26">
        <v>7.0750000000000002</v>
      </c>
      <c r="AC250" s="26">
        <v>2.0499999999999998</v>
      </c>
      <c r="AD250" s="26">
        <v>4.45</v>
      </c>
      <c r="AE250" s="26">
        <v>6.4749999999999996</v>
      </c>
      <c r="AF250" s="26">
        <v>2.15</v>
      </c>
      <c r="AG250" s="26">
        <v>4.5999999999999996</v>
      </c>
      <c r="AH250" s="26">
        <v>6.5</v>
      </c>
      <c r="AI250" s="26">
        <v>2.4249999999999998</v>
      </c>
      <c r="AJ250" s="26">
        <v>4.8499999999999996</v>
      </c>
      <c r="AK250" s="26">
        <v>6.7750000000000004</v>
      </c>
      <c r="AL250" s="26">
        <v>2.5</v>
      </c>
      <c r="AM250" s="26">
        <v>4.95</v>
      </c>
      <c r="AN250" s="26">
        <v>6.85</v>
      </c>
      <c r="AO250" s="26">
        <v>2.625</v>
      </c>
      <c r="AP250" s="26">
        <v>5.35</v>
      </c>
      <c r="AQ250" s="26">
        <v>7.2249999999999996</v>
      </c>
      <c r="AR250" s="26">
        <v>3.0249999999999999</v>
      </c>
      <c r="AS250" s="26">
        <v>5.45</v>
      </c>
      <c r="AT250" s="26">
        <v>7.1</v>
      </c>
      <c r="AU250" s="26">
        <v>3.5249999999999999</v>
      </c>
      <c r="AV250" s="26">
        <v>5.85</v>
      </c>
      <c r="AW250" s="26">
        <v>7.6749999999999998</v>
      </c>
      <c r="AX250" s="26">
        <v>3</v>
      </c>
      <c r="AY250" s="26">
        <v>5.6</v>
      </c>
      <c r="AZ250" s="26">
        <v>7.5</v>
      </c>
      <c r="BA250" s="26">
        <v>3.0249999999999999</v>
      </c>
      <c r="BB250" s="26">
        <v>5.65</v>
      </c>
      <c r="BC250" s="26">
        <v>7.5750000000000002</v>
      </c>
      <c r="BD250" s="26">
        <v>4.625</v>
      </c>
      <c r="BE250" s="26">
        <v>7</v>
      </c>
      <c r="BF250" s="26">
        <v>8.5749999999999993</v>
      </c>
      <c r="BG250" s="26">
        <v>3.4249999999999998</v>
      </c>
      <c r="BH250" s="26">
        <v>5.95</v>
      </c>
      <c r="BI250" s="26">
        <v>7.9249999999999998</v>
      </c>
      <c r="BJ250" s="26">
        <v>4.3250000000000002</v>
      </c>
      <c r="BK250" s="26">
        <v>6.55</v>
      </c>
      <c r="BL250" s="26">
        <v>8.25</v>
      </c>
      <c r="BM250" s="26">
        <v>3.95</v>
      </c>
      <c r="BN250" s="26">
        <v>6.25</v>
      </c>
      <c r="BO250" s="26">
        <v>8.0749999999999993</v>
      </c>
      <c r="BP250" s="26">
        <v>1.325</v>
      </c>
      <c r="BQ250" s="26">
        <v>3.1</v>
      </c>
      <c r="BR250" s="26">
        <v>5.5750000000000002</v>
      </c>
      <c r="BS250" s="26">
        <v>2.5</v>
      </c>
      <c r="BT250" s="26">
        <v>4.25</v>
      </c>
      <c r="BU250" s="26">
        <v>6.5</v>
      </c>
      <c r="BV250" s="26">
        <v>2.9249999999999998</v>
      </c>
      <c r="BW250" s="26">
        <v>4.55</v>
      </c>
      <c r="BX250" s="26">
        <v>7</v>
      </c>
      <c r="BY250" s="26">
        <v>3.8</v>
      </c>
      <c r="BZ250" s="26">
        <v>5.25</v>
      </c>
      <c r="CA250" s="26">
        <v>7.4749999999999996</v>
      </c>
      <c r="CB250" s="26">
        <v>4.7</v>
      </c>
      <c r="CC250" s="26">
        <v>6.05</v>
      </c>
      <c r="CD250" s="26">
        <v>8.1</v>
      </c>
      <c r="CE250" s="26">
        <v>4.0250000000000004</v>
      </c>
      <c r="CF250" s="26">
        <v>6.25</v>
      </c>
      <c r="CG250" s="26">
        <v>7.4</v>
      </c>
      <c r="CH250" s="26">
        <v>4.5</v>
      </c>
      <c r="CI250" s="26">
        <v>6.35</v>
      </c>
      <c r="CJ250" s="26">
        <v>8.1750000000000007</v>
      </c>
    </row>
    <row r="251" spans="1:88" x14ac:dyDescent="0.3">
      <c r="A251" t="s">
        <v>337</v>
      </c>
      <c r="B251" s="26">
        <v>-0.35</v>
      </c>
      <c r="C251" s="26">
        <v>2.25</v>
      </c>
      <c r="D251" s="26">
        <v>4.5</v>
      </c>
      <c r="E251" s="26">
        <v>0.625</v>
      </c>
      <c r="F251" s="26">
        <v>2.85</v>
      </c>
      <c r="G251" s="26">
        <v>5.375</v>
      </c>
      <c r="H251" s="26">
        <v>1.1000000000000001</v>
      </c>
      <c r="I251" s="26">
        <v>3.1</v>
      </c>
      <c r="J251" s="26">
        <v>5.6749999999999998</v>
      </c>
      <c r="K251" s="26">
        <v>1.5249999999999999</v>
      </c>
      <c r="L251" s="26">
        <v>3.1</v>
      </c>
      <c r="M251" s="26">
        <v>6.5250000000000004</v>
      </c>
      <c r="N251" s="26">
        <v>1.8</v>
      </c>
      <c r="O251" s="26">
        <v>3.3</v>
      </c>
      <c r="P251" s="26">
        <v>6.7</v>
      </c>
      <c r="Q251" s="26">
        <v>1.2</v>
      </c>
      <c r="R251" s="26">
        <v>3.2</v>
      </c>
      <c r="S251" s="26">
        <v>6.15</v>
      </c>
      <c r="T251" s="26">
        <v>1.3</v>
      </c>
      <c r="U251" s="26">
        <v>3.3</v>
      </c>
      <c r="V251" s="26">
        <v>6.2249999999999996</v>
      </c>
      <c r="W251" s="26">
        <v>1.925</v>
      </c>
      <c r="X251" s="26">
        <v>3.8</v>
      </c>
      <c r="Y251" s="26">
        <v>6.7249999999999996</v>
      </c>
      <c r="Z251" s="26">
        <v>3</v>
      </c>
      <c r="AA251" s="26">
        <v>4.7</v>
      </c>
      <c r="AB251" s="26">
        <v>7.4749999999999996</v>
      </c>
      <c r="AC251" s="26">
        <v>1.9</v>
      </c>
      <c r="AD251" s="26">
        <v>4.05</v>
      </c>
      <c r="AE251" s="26">
        <v>6.4749999999999996</v>
      </c>
      <c r="AF251" s="26">
        <v>2</v>
      </c>
      <c r="AG251" s="26">
        <v>4.0999999999999996</v>
      </c>
      <c r="AH251" s="26">
        <v>6.5</v>
      </c>
      <c r="AI251" s="26">
        <v>2.2250000000000001</v>
      </c>
      <c r="AJ251" s="26">
        <v>4.4000000000000004</v>
      </c>
      <c r="AK251" s="26">
        <v>6.6749999999999998</v>
      </c>
      <c r="AL251" s="26">
        <v>2.2999999999999998</v>
      </c>
      <c r="AM251" s="26">
        <v>4.5</v>
      </c>
      <c r="AN251" s="26">
        <v>6.7750000000000004</v>
      </c>
      <c r="AO251" s="26">
        <v>2.6</v>
      </c>
      <c r="AP251" s="26">
        <v>4.55</v>
      </c>
      <c r="AQ251" s="26">
        <v>7.45</v>
      </c>
      <c r="AR251" s="26">
        <v>3.3</v>
      </c>
      <c r="AS251" s="26">
        <v>5.4</v>
      </c>
      <c r="AT251" s="26">
        <v>7.875</v>
      </c>
      <c r="AU251" s="26">
        <v>3.75</v>
      </c>
      <c r="AV251" s="26">
        <v>5.8</v>
      </c>
      <c r="AW251" s="26">
        <v>8.2750000000000004</v>
      </c>
      <c r="AX251" s="26">
        <v>3.05</v>
      </c>
      <c r="AY251" s="26">
        <v>5.05</v>
      </c>
      <c r="AZ251" s="26">
        <v>7.85</v>
      </c>
      <c r="BA251" s="26">
        <v>3.125</v>
      </c>
      <c r="BB251" s="26">
        <v>5.0999999999999996</v>
      </c>
      <c r="BC251" s="26">
        <v>7.875</v>
      </c>
      <c r="BD251" s="26">
        <v>4.9000000000000004</v>
      </c>
      <c r="BE251" s="26">
        <v>6.8</v>
      </c>
      <c r="BF251" s="26">
        <v>9.1750000000000007</v>
      </c>
      <c r="BG251" s="26">
        <v>3.5</v>
      </c>
      <c r="BH251" s="26">
        <v>5.4</v>
      </c>
      <c r="BI251" s="26">
        <v>8.1</v>
      </c>
      <c r="BJ251" s="26">
        <v>4.2249999999999996</v>
      </c>
      <c r="BK251" s="26">
        <v>5.9</v>
      </c>
      <c r="BL251" s="26">
        <v>8.75</v>
      </c>
      <c r="BM251" s="26">
        <v>3.85</v>
      </c>
      <c r="BN251" s="26">
        <v>5.6</v>
      </c>
      <c r="BO251" s="26">
        <v>8.4499999999999993</v>
      </c>
      <c r="BP251" s="26">
        <v>1.2250000000000001</v>
      </c>
      <c r="BQ251" s="26">
        <v>3.4</v>
      </c>
      <c r="BR251" s="26">
        <v>5.55</v>
      </c>
      <c r="BS251" s="26">
        <v>2.625</v>
      </c>
      <c r="BT251" s="26">
        <v>4.45</v>
      </c>
      <c r="BU251" s="26">
        <v>6.4</v>
      </c>
      <c r="BV251" s="26">
        <v>3.2</v>
      </c>
      <c r="BW251" s="26">
        <v>4.8499999999999996</v>
      </c>
      <c r="BX251" s="26">
        <v>6.6749999999999998</v>
      </c>
      <c r="BY251" s="26">
        <v>3.9</v>
      </c>
      <c r="BZ251" s="26">
        <v>5.35</v>
      </c>
      <c r="CA251" s="26">
        <v>7.45</v>
      </c>
      <c r="CB251" s="26">
        <v>4.4249999999999998</v>
      </c>
      <c r="CC251" s="26">
        <v>5.9</v>
      </c>
      <c r="CD251" s="26">
        <v>8.1</v>
      </c>
      <c r="CE251" s="26">
        <v>3.8250000000000002</v>
      </c>
      <c r="CF251" s="26">
        <v>5.35</v>
      </c>
      <c r="CG251" s="26">
        <v>8.2750000000000004</v>
      </c>
      <c r="CH251" s="26">
        <v>4.5250000000000004</v>
      </c>
      <c r="CI251" s="26">
        <v>6.1</v>
      </c>
      <c r="CJ251" s="26">
        <v>8.4</v>
      </c>
    </row>
    <row r="252" spans="1:88" x14ac:dyDescent="0.3">
      <c r="A252" t="s">
        <v>338</v>
      </c>
      <c r="B252" s="26">
        <v>-7.4999999999999997E-2</v>
      </c>
      <c r="C252" s="26">
        <v>2</v>
      </c>
      <c r="D252" s="26">
        <v>4.4749999999999996</v>
      </c>
      <c r="E252" s="26">
        <v>1.125</v>
      </c>
      <c r="F252" s="26">
        <v>2.9</v>
      </c>
      <c r="G252" s="26">
        <v>5.2750000000000004</v>
      </c>
      <c r="H252" s="26">
        <v>1.45</v>
      </c>
      <c r="I252" s="26">
        <v>3.3</v>
      </c>
      <c r="J252" s="26">
        <v>5.5750000000000002</v>
      </c>
      <c r="K252" s="26">
        <v>1.675</v>
      </c>
      <c r="L252" s="26">
        <v>3.8</v>
      </c>
      <c r="M252" s="26">
        <v>6.05</v>
      </c>
      <c r="N252" s="26">
        <v>1.95</v>
      </c>
      <c r="O252" s="26">
        <v>4.2</v>
      </c>
      <c r="P252" s="26">
        <v>6.1</v>
      </c>
      <c r="Q252" s="26">
        <v>1.7250000000000001</v>
      </c>
      <c r="R252" s="26">
        <v>3.65</v>
      </c>
      <c r="S252" s="26">
        <v>5.8</v>
      </c>
      <c r="T252" s="26">
        <v>1.825</v>
      </c>
      <c r="U252" s="26">
        <v>3.75</v>
      </c>
      <c r="V252" s="26">
        <v>5.9</v>
      </c>
      <c r="W252" s="26">
        <v>2.2999999999999998</v>
      </c>
      <c r="X252" s="26">
        <v>4.3499999999999996</v>
      </c>
      <c r="Y252" s="26">
        <v>6.5750000000000002</v>
      </c>
      <c r="Z252" s="26">
        <v>3.0750000000000002</v>
      </c>
      <c r="AA252" s="26">
        <v>5</v>
      </c>
      <c r="AB252" s="26">
        <v>7.1749999999999998</v>
      </c>
      <c r="AC252" s="26">
        <v>2.15</v>
      </c>
      <c r="AD252" s="26">
        <v>4.0999999999999996</v>
      </c>
      <c r="AE252" s="26">
        <v>6.85</v>
      </c>
      <c r="AF252" s="26">
        <v>2.2999999999999998</v>
      </c>
      <c r="AG252" s="26">
        <v>4.2</v>
      </c>
      <c r="AH252" s="26">
        <v>7.1</v>
      </c>
      <c r="AI252" s="26">
        <v>2.5249999999999999</v>
      </c>
      <c r="AJ252" s="26">
        <v>4.4000000000000004</v>
      </c>
      <c r="AK252" s="26">
        <v>7.1749999999999998</v>
      </c>
      <c r="AL252" s="26">
        <v>2.625</v>
      </c>
      <c r="AM252" s="26">
        <v>4.45</v>
      </c>
      <c r="AN252" s="26">
        <v>7.2</v>
      </c>
      <c r="AO252" s="26">
        <v>3</v>
      </c>
      <c r="AP252" s="26">
        <v>4.8</v>
      </c>
      <c r="AQ252" s="26">
        <v>7.2</v>
      </c>
      <c r="AR252" s="26">
        <v>3.625</v>
      </c>
      <c r="AS252" s="26">
        <v>5.25</v>
      </c>
      <c r="AT252" s="26">
        <v>8.0500000000000007</v>
      </c>
      <c r="AU252" s="26">
        <v>4.125</v>
      </c>
      <c r="AV252" s="26">
        <v>5.65</v>
      </c>
      <c r="AW252" s="26">
        <v>8.4749999999999996</v>
      </c>
      <c r="AX252" s="26">
        <v>3.625</v>
      </c>
      <c r="AY252" s="26">
        <v>5</v>
      </c>
      <c r="AZ252" s="26">
        <v>7.7249999999999996</v>
      </c>
      <c r="BA252" s="26">
        <v>3.7250000000000001</v>
      </c>
      <c r="BB252" s="26">
        <v>5.05</v>
      </c>
      <c r="BC252" s="26">
        <v>7.75</v>
      </c>
      <c r="BD252" s="26">
        <v>4.9249999999999998</v>
      </c>
      <c r="BE252" s="26">
        <v>6.85</v>
      </c>
      <c r="BF252" s="26">
        <v>8.9749999999999996</v>
      </c>
      <c r="BG252" s="26">
        <v>4.0250000000000004</v>
      </c>
      <c r="BH252" s="26">
        <v>5.45</v>
      </c>
      <c r="BI252" s="26">
        <v>8.1750000000000007</v>
      </c>
      <c r="BJ252" s="26">
        <v>4.7249999999999996</v>
      </c>
      <c r="BK252" s="26">
        <v>6.2</v>
      </c>
      <c r="BL252" s="26">
        <v>8.4499999999999993</v>
      </c>
      <c r="BM252" s="26">
        <v>4.5250000000000004</v>
      </c>
      <c r="BN252" s="26">
        <v>5.8</v>
      </c>
      <c r="BO252" s="26">
        <v>8.2750000000000004</v>
      </c>
      <c r="BP252" s="26">
        <v>1.575</v>
      </c>
      <c r="BQ252" s="26">
        <v>3.45</v>
      </c>
      <c r="BR252" s="26">
        <v>5.4749999999999996</v>
      </c>
      <c r="BS252" s="26">
        <v>2.6</v>
      </c>
      <c r="BT252" s="26">
        <v>4.45</v>
      </c>
      <c r="BU252" s="26">
        <v>6.6749999999999998</v>
      </c>
      <c r="BV252" s="26">
        <v>2.75</v>
      </c>
      <c r="BW252" s="26">
        <v>4.8</v>
      </c>
      <c r="BX252" s="26">
        <v>7.1749999999999998</v>
      </c>
      <c r="BY252" s="26">
        <v>3.5</v>
      </c>
      <c r="BZ252" s="26">
        <v>5.55</v>
      </c>
      <c r="CA252" s="26">
        <v>7.7</v>
      </c>
      <c r="CB252" s="26">
        <v>4.4749999999999996</v>
      </c>
      <c r="CC252" s="26">
        <v>6.35</v>
      </c>
      <c r="CD252" s="26">
        <v>8.3000000000000007</v>
      </c>
      <c r="CE252" s="26">
        <v>4.2</v>
      </c>
      <c r="CF252" s="26">
        <v>5.5</v>
      </c>
      <c r="CG252" s="26">
        <v>7.875</v>
      </c>
      <c r="CH252" s="26">
        <v>4.625</v>
      </c>
      <c r="CI252" s="26">
        <v>6</v>
      </c>
      <c r="CJ252" s="26">
        <v>8.1</v>
      </c>
    </row>
    <row r="253" spans="1:88" x14ac:dyDescent="0.3">
      <c r="A253" t="s">
        <v>113</v>
      </c>
      <c r="B253" s="26">
        <v>-0.27500000000000002</v>
      </c>
      <c r="C253" s="26">
        <v>1.1499999999999999</v>
      </c>
      <c r="D253" s="26">
        <v>3.45</v>
      </c>
      <c r="E253" s="26">
        <v>0.52500000000000002</v>
      </c>
      <c r="F253" s="26">
        <v>2</v>
      </c>
      <c r="G253" s="26">
        <v>4.2</v>
      </c>
      <c r="H253" s="26">
        <v>0.82499999999999996</v>
      </c>
      <c r="I253" s="26">
        <v>2.35</v>
      </c>
      <c r="J253" s="26">
        <v>4.6500000000000004</v>
      </c>
      <c r="K253" s="26">
        <v>1.2250000000000001</v>
      </c>
      <c r="L253" s="26">
        <v>2.8</v>
      </c>
      <c r="M253" s="26">
        <v>5.375</v>
      </c>
      <c r="N253" s="26">
        <v>1.5249999999999999</v>
      </c>
      <c r="O253" s="26">
        <v>3.1</v>
      </c>
      <c r="P253" s="26">
        <v>5.45</v>
      </c>
      <c r="Q253" s="26">
        <v>1.2250000000000001</v>
      </c>
      <c r="R253" s="26">
        <v>2.75</v>
      </c>
      <c r="S253" s="26">
        <v>4.95</v>
      </c>
      <c r="T253" s="26">
        <v>1.25</v>
      </c>
      <c r="U253" s="26">
        <v>2.8</v>
      </c>
      <c r="V253" s="26">
        <v>4.9749999999999996</v>
      </c>
      <c r="W253" s="26">
        <v>2.0249999999999999</v>
      </c>
      <c r="X253" s="26">
        <v>3.35</v>
      </c>
      <c r="Y253" s="26">
        <v>5.6</v>
      </c>
      <c r="Z253" s="26">
        <v>3.0249999999999999</v>
      </c>
      <c r="AA253" s="26">
        <v>4.1500000000000004</v>
      </c>
      <c r="AB253" s="26">
        <v>6.1</v>
      </c>
      <c r="AC253" s="26">
        <v>1.425</v>
      </c>
      <c r="AD253" s="26">
        <v>3.65</v>
      </c>
      <c r="AE253" s="26">
        <v>5.9749999999999996</v>
      </c>
      <c r="AF253" s="26">
        <v>1.6</v>
      </c>
      <c r="AG253" s="26">
        <v>3.75</v>
      </c>
      <c r="AH253" s="26">
        <v>6.0750000000000002</v>
      </c>
      <c r="AI253" s="26">
        <v>1.825</v>
      </c>
      <c r="AJ253" s="26">
        <v>4</v>
      </c>
      <c r="AK253" s="26">
        <v>6.3</v>
      </c>
      <c r="AL253" s="26">
        <v>1.925</v>
      </c>
      <c r="AM253" s="26">
        <v>4.0999999999999996</v>
      </c>
      <c r="AN253" s="26">
        <v>6.3</v>
      </c>
      <c r="AO253" s="26">
        <v>2.3250000000000002</v>
      </c>
      <c r="AP253" s="26">
        <v>4.2</v>
      </c>
      <c r="AQ253" s="26">
        <v>6.5750000000000002</v>
      </c>
      <c r="AR253" s="26">
        <v>2.9750000000000001</v>
      </c>
      <c r="AS253" s="26">
        <v>5</v>
      </c>
      <c r="AT253" s="26">
        <v>7.05</v>
      </c>
      <c r="AU253" s="26">
        <v>3.4</v>
      </c>
      <c r="AV253" s="26">
        <v>5.5</v>
      </c>
      <c r="AW253" s="26">
        <v>7.4749999999999996</v>
      </c>
      <c r="AX253" s="26">
        <v>2.6</v>
      </c>
      <c r="AY253" s="26">
        <v>4.6500000000000004</v>
      </c>
      <c r="AZ253" s="26">
        <v>6.9749999999999996</v>
      </c>
      <c r="BA253" s="26">
        <v>2.625</v>
      </c>
      <c r="BB253" s="26">
        <v>4.7</v>
      </c>
      <c r="BC253" s="26">
        <v>7.05</v>
      </c>
      <c r="BD253" s="26">
        <v>4.3250000000000002</v>
      </c>
      <c r="BE253" s="26">
        <v>6.4</v>
      </c>
      <c r="BF253" s="26">
        <v>8.375</v>
      </c>
      <c r="BG253" s="26">
        <v>3</v>
      </c>
      <c r="BH253" s="26">
        <v>5.05</v>
      </c>
      <c r="BI253" s="26">
        <v>7.25</v>
      </c>
      <c r="BJ253" s="26">
        <v>3.7</v>
      </c>
      <c r="BK253" s="26">
        <v>5.65</v>
      </c>
      <c r="BL253" s="26">
        <v>7.4749999999999996</v>
      </c>
      <c r="BM253" s="26">
        <v>3.3250000000000002</v>
      </c>
      <c r="BN253" s="26">
        <v>5.3</v>
      </c>
      <c r="BO253" s="26">
        <v>7.4</v>
      </c>
      <c r="BP253" s="26">
        <v>1.25</v>
      </c>
      <c r="BQ253" s="26">
        <v>2.65</v>
      </c>
      <c r="BR253" s="26">
        <v>4.95</v>
      </c>
      <c r="BS253" s="26">
        <v>2.2000000000000002</v>
      </c>
      <c r="BT253" s="26">
        <v>3.8</v>
      </c>
      <c r="BU253" s="26">
        <v>5.75</v>
      </c>
      <c r="BV253" s="26">
        <v>2.5249999999999999</v>
      </c>
      <c r="BW253" s="26">
        <v>4.1500000000000004</v>
      </c>
      <c r="BX253" s="26">
        <v>6.2</v>
      </c>
      <c r="BY253" s="26">
        <v>2.95</v>
      </c>
      <c r="BZ253" s="26">
        <v>4.7</v>
      </c>
      <c r="CA253" s="26">
        <v>6.6749999999999998</v>
      </c>
      <c r="CB253" s="26">
        <v>3.7</v>
      </c>
      <c r="CC253" s="26">
        <v>5.45</v>
      </c>
      <c r="CD253" s="26">
        <v>7.1749999999999998</v>
      </c>
      <c r="CE253" s="26">
        <v>3.6</v>
      </c>
      <c r="CF253" s="26">
        <v>5.15</v>
      </c>
      <c r="CG253" s="26">
        <v>7</v>
      </c>
      <c r="CH253" s="26">
        <v>4.2750000000000004</v>
      </c>
      <c r="CI253" s="26">
        <v>5.55</v>
      </c>
      <c r="CJ253" s="26">
        <v>7.2</v>
      </c>
    </row>
    <row r="254" spans="1:88" x14ac:dyDescent="0.3">
      <c r="A254" t="s">
        <v>339</v>
      </c>
      <c r="B254" s="26">
        <v>-0.4</v>
      </c>
      <c r="C254" s="26">
        <v>1.8</v>
      </c>
      <c r="D254" s="26">
        <v>3.5750000000000002</v>
      </c>
      <c r="E254" s="26">
        <v>0.57499999999999996</v>
      </c>
      <c r="F254" s="26">
        <v>2.75</v>
      </c>
      <c r="G254" s="26">
        <v>4.4000000000000004</v>
      </c>
      <c r="H254" s="26">
        <v>1.125</v>
      </c>
      <c r="I254" s="26">
        <v>3.15</v>
      </c>
      <c r="J254" s="26">
        <v>4.7750000000000004</v>
      </c>
      <c r="K254" s="26">
        <v>1.4</v>
      </c>
      <c r="L254" s="26">
        <v>3.45</v>
      </c>
      <c r="M254" s="26">
        <v>4.9749999999999996</v>
      </c>
      <c r="N254" s="26">
        <v>1.7250000000000001</v>
      </c>
      <c r="O254" s="26">
        <v>3.75</v>
      </c>
      <c r="P254" s="26">
        <v>5.3</v>
      </c>
      <c r="Q254" s="26">
        <v>1.5</v>
      </c>
      <c r="R254" s="26">
        <v>3.5</v>
      </c>
      <c r="S254" s="26">
        <v>4.9749999999999996</v>
      </c>
      <c r="T254" s="26">
        <v>1.5249999999999999</v>
      </c>
      <c r="U254" s="26">
        <v>3.6</v>
      </c>
      <c r="V254" s="26">
        <v>5</v>
      </c>
      <c r="W254" s="26">
        <v>1.95</v>
      </c>
      <c r="X254" s="26">
        <v>4.2</v>
      </c>
      <c r="Y254" s="26">
        <v>5.65</v>
      </c>
      <c r="Z254" s="26">
        <v>2.9</v>
      </c>
      <c r="AA254" s="26">
        <v>4.8499999999999996</v>
      </c>
      <c r="AB254" s="26">
        <v>6.2</v>
      </c>
      <c r="AC254" s="26">
        <v>1.625</v>
      </c>
      <c r="AD254" s="26">
        <v>3.4</v>
      </c>
      <c r="AE254" s="26">
        <v>5.5750000000000002</v>
      </c>
      <c r="AF254" s="26">
        <v>1.75</v>
      </c>
      <c r="AG254" s="26">
        <v>3.5</v>
      </c>
      <c r="AH254" s="26">
        <v>5.7750000000000004</v>
      </c>
      <c r="AI254" s="26">
        <v>2.125</v>
      </c>
      <c r="AJ254" s="26">
        <v>3.7</v>
      </c>
      <c r="AK254" s="26">
        <v>5.9</v>
      </c>
      <c r="AL254" s="26">
        <v>2.2000000000000002</v>
      </c>
      <c r="AM254" s="26">
        <v>3.75</v>
      </c>
      <c r="AN254" s="26">
        <v>5.9</v>
      </c>
      <c r="AO254" s="26">
        <v>2.6</v>
      </c>
      <c r="AP254" s="26">
        <v>4.25</v>
      </c>
      <c r="AQ254" s="26">
        <v>6.2</v>
      </c>
      <c r="AR254" s="26">
        <v>3.15</v>
      </c>
      <c r="AS254" s="26">
        <v>4.9000000000000004</v>
      </c>
      <c r="AT254" s="26">
        <v>7.25</v>
      </c>
      <c r="AU254" s="26">
        <v>3.5249999999999999</v>
      </c>
      <c r="AV254" s="26">
        <v>5.2</v>
      </c>
      <c r="AW254" s="26">
        <v>7.625</v>
      </c>
      <c r="AX254" s="26">
        <v>2.9</v>
      </c>
      <c r="AY254" s="26">
        <v>4.5999999999999996</v>
      </c>
      <c r="AZ254" s="26">
        <v>6.65</v>
      </c>
      <c r="BA254" s="26">
        <v>2.9249999999999998</v>
      </c>
      <c r="BB254" s="26">
        <v>4.5999999999999996</v>
      </c>
      <c r="BC254" s="26">
        <v>6.7249999999999996</v>
      </c>
      <c r="BD254" s="26">
        <v>4.3</v>
      </c>
      <c r="BE254" s="26">
        <v>6.15</v>
      </c>
      <c r="BF254" s="26">
        <v>8.65</v>
      </c>
      <c r="BG254" s="26">
        <v>3.2</v>
      </c>
      <c r="BH254" s="26">
        <v>4.9000000000000004</v>
      </c>
      <c r="BI254" s="26">
        <v>6.9749999999999996</v>
      </c>
      <c r="BJ254" s="26">
        <v>3.8</v>
      </c>
      <c r="BK254" s="26">
        <v>5.5</v>
      </c>
      <c r="BL254" s="26">
        <v>7.5750000000000002</v>
      </c>
      <c r="BM254" s="26">
        <v>3.4249999999999998</v>
      </c>
      <c r="BN254" s="26">
        <v>5.3</v>
      </c>
      <c r="BO254" s="26">
        <v>7.4</v>
      </c>
      <c r="BP254" s="26">
        <v>1.4750000000000001</v>
      </c>
      <c r="BQ254" s="26">
        <v>3.15</v>
      </c>
      <c r="BR254" s="26">
        <v>4.95</v>
      </c>
      <c r="BS254" s="26">
        <v>2.4249999999999998</v>
      </c>
      <c r="BT254" s="26">
        <v>4.1500000000000004</v>
      </c>
      <c r="BU254" s="26">
        <v>5.875</v>
      </c>
      <c r="BV254" s="26">
        <v>2.625</v>
      </c>
      <c r="BW254" s="26">
        <v>4.6500000000000004</v>
      </c>
      <c r="BX254" s="26">
        <v>6.15</v>
      </c>
      <c r="BY254" s="26">
        <v>3.3250000000000002</v>
      </c>
      <c r="BZ254" s="26">
        <v>5.25</v>
      </c>
      <c r="CA254" s="26">
        <v>6.6749999999999998</v>
      </c>
      <c r="CB254" s="26">
        <v>3.9249999999999998</v>
      </c>
      <c r="CC254" s="26">
        <v>5.8</v>
      </c>
      <c r="CD254" s="26">
        <v>7.4749999999999996</v>
      </c>
      <c r="CE254" s="26">
        <v>3.45</v>
      </c>
      <c r="CF254" s="26">
        <v>5.65</v>
      </c>
      <c r="CG254" s="26">
        <v>6.9749999999999996</v>
      </c>
      <c r="CH254" s="26">
        <v>3.5750000000000002</v>
      </c>
      <c r="CI254" s="26">
        <v>5.9</v>
      </c>
      <c r="CJ254" s="26">
        <v>7.1749999999999998</v>
      </c>
    </row>
    <row r="255" spans="1:88" x14ac:dyDescent="0.3">
      <c r="A255" t="s">
        <v>340</v>
      </c>
      <c r="B255" s="26">
        <v>-0.57499999999999996</v>
      </c>
      <c r="C255" s="26">
        <v>1.35</v>
      </c>
      <c r="D255" s="26">
        <v>3.2</v>
      </c>
      <c r="E255" s="26">
        <v>2.5000000000000001E-2</v>
      </c>
      <c r="F255" s="26">
        <v>2.2999999999999998</v>
      </c>
      <c r="G255" s="26">
        <v>4.3250000000000002</v>
      </c>
      <c r="H255" s="26">
        <v>0.55000000000000004</v>
      </c>
      <c r="I255" s="26">
        <v>2.7</v>
      </c>
      <c r="J255" s="26">
        <v>4.6500000000000004</v>
      </c>
      <c r="K255" s="26">
        <v>1.325</v>
      </c>
      <c r="L255" s="26">
        <v>3.05</v>
      </c>
      <c r="M255" s="26">
        <v>5.3</v>
      </c>
      <c r="N255" s="26">
        <v>1.7</v>
      </c>
      <c r="O255" s="26">
        <v>3.25</v>
      </c>
      <c r="P255" s="26">
        <v>5.4749999999999996</v>
      </c>
      <c r="Q255" s="26">
        <v>1.075</v>
      </c>
      <c r="R255" s="26">
        <v>2.7</v>
      </c>
      <c r="S255" s="26">
        <v>5.35</v>
      </c>
      <c r="T255" s="26">
        <v>1.175</v>
      </c>
      <c r="U255" s="26">
        <v>2.75</v>
      </c>
      <c r="V255" s="26">
        <v>5.35</v>
      </c>
      <c r="W255" s="26">
        <v>1.7</v>
      </c>
      <c r="X255" s="26">
        <v>3.5</v>
      </c>
      <c r="Y255" s="26">
        <v>5.55</v>
      </c>
      <c r="Z255" s="26">
        <v>2.1749999999999998</v>
      </c>
      <c r="AA255" s="26">
        <v>4.2</v>
      </c>
      <c r="AB255" s="26">
        <v>6.45</v>
      </c>
      <c r="AC255" s="26">
        <v>1.2250000000000001</v>
      </c>
      <c r="AD255" s="26">
        <v>3.85</v>
      </c>
      <c r="AE255" s="26">
        <v>5.8250000000000002</v>
      </c>
      <c r="AF255" s="26">
        <v>1.3</v>
      </c>
      <c r="AG255" s="26">
        <v>3.95</v>
      </c>
      <c r="AH255" s="26">
        <v>5.95</v>
      </c>
      <c r="AI255" s="26">
        <v>1.625</v>
      </c>
      <c r="AJ255" s="26">
        <v>4.25</v>
      </c>
      <c r="AK255" s="26">
        <v>6.1749999999999998</v>
      </c>
      <c r="AL255" s="26">
        <v>1.7250000000000001</v>
      </c>
      <c r="AM255" s="26">
        <v>4.3</v>
      </c>
      <c r="AN255" s="26">
        <v>6.2750000000000004</v>
      </c>
      <c r="AO255" s="26">
        <v>1.9</v>
      </c>
      <c r="AP255" s="26">
        <v>4.45</v>
      </c>
      <c r="AQ255" s="26">
        <v>6.4</v>
      </c>
      <c r="AR255" s="26">
        <v>2.4</v>
      </c>
      <c r="AS255" s="26">
        <v>4.8499999999999996</v>
      </c>
      <c r="AT255" s="26">
        <v>7.25</v>
      </c>
      <c r="AU255" s="26">
        <v>2.9</v>
      </c>
      <c r="AV255" s="26">
        <v>5.35</v>
      </c>
      <c r="AW255" s="26">
        <v>7.65</v>
      </c>
      <c r="AX255" s="26">
        <v>2.35</v>
      </c>
      <c r="AY255" s="26">
        <v>4.8499999999999996</v>
      </c>
      <c r="AZ255" s="26">
        <v>6.875</v>
      </c>
      <c r="BA255" s="26">
        <v>2.375</v>
      </c>
      <c r="BB255" s="26">
        <v>4.8499999999999996</v>
      </c>
      <c r="BC255" s="26">
        <v>6.9</v>
      </c>
      <c r="BD255" s="26">
        <v>4.0999999999999996</v>
      </c>
      <c r="BE255" s="26">
        <v>6.2</v>
      </c>
      <c r="BF255" s="26">
        <v>8.2750000000000004</v>
      </c>
      <c r="BG255" s="26">
        <v>2.7</v>
      </c>
      <c r="BH255" s="26">
        <v>5.0999999999999996</v>
      </c>
      <c r="BI255" s="26">
        <v>7.2</v>
      </c>
      <c r="BJ255" s="26">
        <v>3.3250000000000002</v>
      </c>
      <c r="BK255" s="26">
        <v>5.3</v>
      </c>
      <c r="BL255" s="26">
        <v>7.875</v>
      </c>
      <c r="BM255" s="26">
        <v>3.0750000000000002</v>
      </c>
      <c r="BN255" s="26">
        <v>5.2</v>
      </c>
      <c r="BO255" s="26">
        <v>7.65</v>
      </c>
      <c r="BP255" s="26">
        <v>0.9</v>
      </c>
      <c r="BQ255" s="26">
        <v>2.65</v>
      </c>
      <c r="BR255" s="26">
        <v>4.9249999999999998</v>
      </c>
      <c r="BS255" s="26">
        <v>1.925</v>
      </c>
      <c r="BT255" s="26">
        <v>3.7</v>
      </c>
      <c r="BU255" s="26">
        <v>5.9</v>
      </c>
      <c r="BV255" s="26">
        <v>2.0750000000000002</v>
      </c>
      <c r="BW255" s="26">
        <v>4.1500000000000004</v>
      </c>
      <c r="BX255" s="26">
        <v>6.375</v>
      </c>
      <c r="BY255" s="26">
        <v>2.65</v>
      </c>
      <c r="BZ255" s="26">
        <v>4.9000000000000004</v>
      </c>
      <c r="CA255" s="26">
        <v>6.7</v>
      </c>
      <c r="CB255" s="26">
        <v>3.3250000000000002</v>
      </c>
      <c r="CC255" s="26">
        <v>5.4</v>
      </c>
      <c r="CD255" s="26">
        <v>7.2750000000000004</v>
      </c>
      <c r="CE255" s="26">
        <v>2.875</v>
      </c>
      <c r="CF255" s="26">
        <v>4.9000000000000004</v>
      </c>
      <c r="CG255" s="26">
        <v>7.1749999999999998</v>
      </c>
      <c r="CH255" s="26">
        <v>3.2250000000000001</v>
      </c>
      <c r="CI255" s="26">
        <v>5.4</v>
      </c>
      <c r="CJ255" s="26">
        <v>7.3</v>
      </c>
    </row>
    <row r="256" spans="1:88" x14ac:dyDescent="0.3">
      <c r="A256" t="s">
        <v>341</v>
      </c>
      <c r="B256" s="26">
        <v>-1.1000000000000001</v>
      </c>
      <c r="C256" s="26">
        <v>0.85</v>
      </c>
      <c r="D256" s="26">
        <v>3.2250000000000001</v>
      </c>
      <c r="E256" s="26">
        <v>-0.22500000000000001</v>
      </c>
      <c r="F256" s="26">
        <v>1.75</v>
      </c>
      <c r="G256" s="26">
        <v>3.9249999999999998</v>
      </c>
      <c r="H256" s="26">
        <v>0.35</v>
      </c>
      <c r="I256" s="26">
        <v>2.2000000000000002</v>
      </c>
      <c r="J256" s="26">
        <v>4</v>
      </c>
      <c r="K256" s="26">
        <v>1.2250000000000001</v>
      </c>
      <c r="L256" s="26">
        <v>2.6</v>
      </c>
      <c r="M256" s="26">
        <v>4.5</v>
      </c>
      <c r="N256" s="26">
        <v>1.325</v>
      </c>
      <c r="O256" s="26">
        <v>2.85</v>
      </c>
      <c r="P256" s="26">
        <v>4.7750000000000004</v>
      </c>
      <c r="Q256" s="26">
        <v>0.95</v>
      </c>
      <c r="R256" s="26">
        <v>2.6</v>
      </c>
      <c r="S256" s="26">
        <v>4.4000000000000004</v>
      </c>
      <c r="T256" s="26">
        <v>1.05</v>
      </c>
      <c r="U256" s="26">
        <v>2.65</v>
      </c>
      <c r="V256" s="26">
        <v>4.5</v>
      </c>
      <c r="W256" s="26">
        <v>1.8</v>
      </c>
      <c r="X256" s="26">
        <v>3.3</v>
      </c>
      <c r="Y256" s="26">
        <v>5.2</v>
      </c>
      <c r="Z256" s="26">
        <v>2.4</v>
      </c>
      <c r="AA256" s="26">
        <v>3.9</v>
      </c>
      <c r="AB256" s="26">
        <v>5.7750000000000004</v>
      </c>
      <c r="AC256" s="26">
        <v>1.6</v>
      </c>
      <c r="AD256" s="26">
        <v>3.25</v>
      </c>
      <c r="AE256" s="26">
        <v>5.25</v>
      </c>
      <c r="AF256" s="26">
        <v>1.7250000000000001</v>
      </c>
      <c r="AG256" s="26">
        <v>3.3</v>
      </c>
      <c r="AH256" s="26">
        <v>5.35</v>
      </c>
      <c r="AI256" s="26">
        <v>1.925</v>
      </c>
      <c r="AJ256" s="26">
        <v>3.5</v>
      </c>
      <c r="AK256" s="26">
        <v>5.6</v>
      </c>
      <c r="AL256" s="26">
        <v>2</v>
      </c>
      <c r="AM256" s="26">
        <v>3.5</v>
      </c>
      <c r="AN256" s="26">
        <v>5.6749999999999998</v>
      </c>
      <c r="AO256" s="26">
        <v>2.4</v>
      </c>
      <c r="AP256" s="26">
        <v>3.9</v>
      </c>
      <c r="AQ256" s="26">
        <v>5.9749999999999996</v>
      </c>
      <c r="AR256" s="26">
        <v>3.2749999999999999</v>
      </c>
      <c r="AS256" s="26">
        <v>4.5</v>
      </c>
      <c r="AT256" s="26">
        <v>6.5</v>
      </c>
      <c r="AU256" s="26">
        <v>3.6</v>
      </c>
      <c r="AV256" s="26">
        <v>4.95</v>
      </c>
      <c r="AW256" s="26">
        <v>6.9</v>
      </c>
      <c r="AX256" s="26">
        <v>2.6749999999999998</v>
      </c>
      <c r="AY256" s="26">
        <v>4.3</v>
      </c>
      <c r="AZ256" s="26">
        <v>6.4</v>
      </c>
      <c r="BA256" s="26">
        <v>2.6749999999999998</v>
      </c>
      <c r="BB256" s="26">
        <v>4.3</v>
      </c>
      <c r="BC256" s="26">
        <v>6.5</v>
      </c>
      <c r="BD256" s="26">
        <v>4.375</v>
      </c>
      <c r="BE256" s="26">
        <v>5.8</v>
      </c>
      <c r="BF256" s="26">
        <v>7.95</v>
      </c>
      <c r="BG256" s="26">
        <v>3</v>
      </c>
      <c r="BH256" s="26">
        <v>4.5</v>
      </c>
      <c r="BI256" s="26">
        <v>6.7249999999999996</v>
      </c>
      <c r="BJ256" s="26">
        <v>3.7250000000000001</v>
      </c>
      <c r="BK256" s="26">
        <v>5.15</v>
      </c>
      <c r="BL256" s="26">
        <v>7.2750000000000004</v>
      </c>
      <c r="BM256" s="26">
        <v>3.4</v>
      </c>
      <c r="BN256" s="26">
        <v>4.9000000000000004</v>
      </c>
      <c r="BO256" s="26">
        <v>7.1</v>
      </c>
      <c r="BP256" s="26">
        <v>0.7</v>
      </c>
      <c r="BQ256" s="26">
        <v>2.4</v>
      </c>
      <c r="BR256" s="26">
        <v>4.1500000000000004</v>
      </c>
      <c r="BS256" s="26">
        <v>1.9</v>
      </c>
      <c r="BT256" s="26">
        <v>3.2</v>
      </c>
      <c r="BU256" s="26">
        <v>5.0250000000000004</v>
      </c>
      <c r="BV256" s="26">
        <v>2.2999999999999998</v>
      </c>
      <c r="BW256" s="26">
        <v>3.5</v>
      </c>
      <c r="BX256" s="26">
        <v>5.1749999999999998</v>
      </c>
      <c r="BY256" s="26">
        <v>2.9249999999999998</v>
      </c>
      <c r="BZ256" s="26">
        <v>4.0999999999999996</v>
      </c>
      <c r="CA256" s="26">
        <v>5.875</v>
      </c>
      <c r="CB256" s="26">
        <v>3.625</v>
      </c>
      <c r="CC256" s="26">
        <v>5.05</v>
      </c>
      <c r="CD256" s="26">
        <v>6.5750000000000002</v>
      </c>
      <c r="CE256" s="26">
        <v>3.45</v>
      </c>
      <c r="CF256" s="26">
        <v>4.5999999999999996</v>
      </c>
      <c r="CG256" s="26">
        <v>6.55</v>
      </c>
      <c r="CH256" s="26">
        <v>3.75</v>
      </c>
      <c r="CI256" s="26">
        <v>4.8</v>
      </c>
      <c r="CJ256" s="26">
        <v>6.5</v>
      </c>
    </row>
    <row r="257" spans="1:88" x14ac:dyDescent="0.3">
      <c r="A257" t="s">
        <v>342</v>
      </c>
      <c r="B257" s="26">
        <v>-1</v>
      </c>
      <c r="C257" s="26">
        <v>0.8</v>
      </c>
      <c r="D257" s="26">
        <v>3.85</v>
      </c>
      <c r="E257" s="26">
        <v>-0.3</v>
      </c>
      <c r="F257" s="26">
        <v>1.8</v>
      </c>
      <c r="G257" s="26">
        <v>4.1749999999999998</v>
      </c>
      <c r="H257" s="26">
        <v>0.05</v>
      </c>
      <c r="I257" s="26">
        <v>2.2999999999999998</v>
      </c>
      <c r="J257" s="26">
        <v>4.5250000000000004</v>
      </c>
      <c r="K257" s="26">
        <v>0.6</v>
      </c>
      <c r="L257" s="26">
        <v>3.15</v>
      </c>
      <c r="M257" s="26">
        <v>5.25</v>
      </c>
      <c r="N257" s="26">
        <v>0.72499999999999998</v>
      </c>
      <c r="O257" s="26">
        <v>3.25</v>
      </c>
      <c r="P257" s="26">
        <v>5.45</v>
      </c>
      <c r="Q257" s="26">
        <v>0.5</v>
      </c>
      <c r="R257" s="26">
        <v>2.6</v>
      </c>
      <c r="S257" s="26">
        <v>4.95</v>
      </c>
      <c r="T257" s="26">
        <v>0.57499999999999996</v>
      </c>
      <c r="U257" s="26">
        <v>2.65</v>
      </c>
      <c r="V257" s="26">
        <v>5.05</v>
      </c>
      <c r="W257" s="26">
        <v>1.125</v>
      </c>
      <c r="X257" s="26">
        <v>3.2</v>
      </c>
      <c r="Y257" s="26">
        <v>5.75</v>
      </c>
      <c r="Z257" s="26">
        <v>1.6</v>
      </c>
      <c r="AA257" s="26">
        <v>4.05</v>
      </c>
      <c r="AB257" s="26">
        <v>6.125</v>
      </c>
      <c r="AC257" s="26">
        <v>0.85</v>
      </c>
      <c r="AD257" s="26">
        <v>3.05</v>
      </c>
      <c r="AE257" s="26">
        <v>5.8250000000000002</v>
      </c>
      <c r="AF257" s="26">
        <v>0.95</v>
      </c>
      <c r="AG257" s="26">
        <v>3.15</v>
      </c>
      <c r="AH257" s="26">
        <v>5.95</v>
      </c>
      <c r="AI257" s="26">
        <v>1.2250000000000001</v>
      </c>
      <c r="AJ257" s="26">
        <v>3.4</v>
      </c>
      <c r="AK257" s="26">
        <v>6.2750000000000004</v>
      </c>
      <c r="AL257" s="26">
        <v>1.25</v>
      </c>
      <c r="AM257" s="26">
        <v>3.5</v>
      </c>
      <c r="AN257" s="26">
        <v>6.375</v>
      </c>
      <c r="AO257" s="26">
        <v>1.4750000000000001</v>
      </c>
      <c r="AP257" s="26">
        <v>3.85</v>
      </c>
      <c r="AQ257" s="26">
        <v>6.4749999999999996</v>
      </c>
      <c r="AR257" s="26">
        <v>2.4</v>
      </c>
      <c r="AS257" s="26">
        <v>4.55</v>
      </c>
      <c r="AT257" s="26">
        <v>7.25</v>
      </c>
      <c r="AU257" s="26">
        <v>2.625</v>
      </c>
      <c r="AV257" s="26">
        <v>5</v>
      </c>
      <c r="AW257" s="26">
        <v>7.5</v>
      </c>
      <c r="AX257" s="26">
        <v>1.95</v>
      </c>
      <c r="AY257" s="26">
        <v>4.1500000000000004</v>
      </c>
      <c r="AZ257" s="26">
        <v>7</v>
      </c>
      <c r="BA257" s="26">
        <v>2.0499999999999998</v>
      </c>
      <c r="BB257" s="26">
        <v>4.2</v>
      </c>
      <c r="BC257" s="26">
        <v>7.0750000000000002</v>
      </c>
      <c r="BD257" s="26">
        <v>3.45</v>
      </c>
      <c r="BE257" s="26">
        <v>5.7</v>
      </c>
      <c r="BF257" s="26">
        <v>8.1999999999999993</v>
      </c>
      <c r="BG257" s="26">
        <v>2.3250000000000002</v>
      </c>
      <c r="BH257" s="26">
        <v>4.5</v>
      </c>
      <c r="BI257" s="26">
        <v>7.3250000000000002</v>
      </c>
      <c r="BJ257" s="26">
        <v>3.125</v>
      </c>
      <c r="BK257" s="26">
        <v>5.0999999999999996</v>
      </c>
      <c r="BL257" s="26">
        <v>7.55</v>
      </c>
      <c r="BM257" s="26">
        <v>2.875</v>
      </c>
      <c r="BN257" s="26">
        <v>4.95</v>
      </c>
      <c r="BO257" s="26">
        <v>7.4</v>
      </c>
      <c r="BP257" s="26">
        <v>-7.4999999999999997E-2</v>
      </c>
      <c r="BQ257" s="26">
        <v>2.2000000000000002</v>
      </c>
      <c r="BR257" s="26">
        <v>4.8250000000000002</v>
      </c>
      <c r="BS257" s="26">
        <v>0.82499999999999996</v>
      </c>
      <c r="BT257" s="26">
        <v>3.3</v>
      </c>
      <c r="BU257" s="26">
        <v>5.5750000000000002</v>
      </c>
      <c r="BV257" s="26">
        <v>0.95</v>
      </c>
      <c r="BW257" s="26">
        <v>3.75</v>
      </c>
      <c r="BX257" s="26">
        <v>5.9</v>
      </c>
      <c r="BY257" s="26">
        <v>1.5249999999999999</v>
      </c>
      <c r="BZ257" s="26">
        <v>4.3499999999999996</v>
      </c>
      <c r="CA257" s="26">
        <v>6.4749999999999996</v>
      </c>
      <c r="CB257" s="26">
        <v>2.2000000000000002</v>
      </c>
      <c r="CC257" s="26">
        <v>5.05</v>
      </c>
      <c r="CD257" s="26">
        <v>6.8</v>
      </c>
      <c r="CE257" s="26">
        <v>2.7</v>
      </c>
      <c r="CF257" s="26">
        <v>4.75</v>
      </c>
      <c r="CG257" s="26">
        <v>6.875</v>
      </c>
      <c r="CH257" s="26">
        <v>2.7250000000000001</v>
      </c>
      <c r="CI257" s="26">
        <v>5.3</v>
      </c>
      <c r="CJ257" s="26">
        <v>6.9749999999999996</v>
      </c>
    </row>
    <row r="258" spans="1:88" x14ac:dyDescent="0.3">
      <c r="A258" t="s">
        <v>343</v>
      </c>
      <c r="B258" s="26">
        <v>-0.875</v>
      </c>
      <c r="C258" s="26">
        <v>0.5</v>
      </c>
      <c r="D258" s="26">
        <v>3.0750000000000002</v>
      </c>
      <c r="E258" s="26">
        <v>-0.27500000000000002</v>
      </c>
      <c r="F258" s="26">
        <v>1.6</v>
      </c>
      <c r="G258" s="26">
        <v>4.2750000000000004</v>
      </c>
      <c r="H258" s="26">
        <v>0.05</v>
      </c>
      <c r="I258" s="26">
        <v>2.0499999999999998</v>
      </c>
      <c r="J258" s="26">
        <v>4.6749999999999998</v>
      </c>
      <c r="K258" s="26">
        <v>0.77500000000000002</v>
      </c>
      <c r="L258" s="26">
        <v>2.7</v>
      </c>
      <c r="M258" s="26">
        <v>4.9749999999999996</v>
      </c>
      <c r="N258" s="26">
        <v>1.125</v>
      </c>
      <c r="O258" s="26">
        <v>2.9</v>
      </c>
      <c r="P258" s="26">
        <v>5.15</v>
      </c>
      <c r="Q258" s="26">
        <v>0.45</v>
      </c>
      <c r="R258" s="26">
        <v>2.5</v>
      </c>
      <c r="S258" s="26">
        <v>4.9000000000000004</v>
      </c>
      <c r="T258" s="26">
        <v>0.55000000000000004</v>
      </c>
      <c r="U258" s="26">
        <v>2.6</v>
      </c>
      <c r="V258" s="26">
        <v>5</v>
      </c>
      <c r="W258" s="26">
        <v>1.325</v>
      </c>
      <c r="X258" s="26">
        <v>3.3</v>
      </c>
      <c r="Y258" s="26">
        <v>5.3</v>
      </c>
      <c r="Z258" s="26">
        <v>1.925</v>
      </c>
      <c r="AA258" s="26">
        <v>3.85</v>
      </c>
      <c r="AB258" s="26">
        <v>5.8</v>
      </c>
      <c r="AC258" s="26">
        <v>1</v>
      </c>
      <c r="AD258" s="26">
        <v>3.35</v>
      </c>
      <c r="AE258" s="26">
        <v>5.1749999999999998</v>
      </c>
      <c r="AF258" s="26">
        <v>1.2</v>
      </c>
      <c r="AG258" s="26">
        <v>3.55</v>
      </c>
      <c r="AH258" s="26">
        <v>5.2</v>
      </c>
      <c r="AI258" s="26">
        <v>1.5</v>
      </c>
      <c r="AJ258" s="26">
        <v>3.85</v>
      </c>
      <c r="AK258" s="26">
        <v>5.6</v>
      </c>
      <c r="AL258" s="26">
        <v>1.5249999999999999</v>
      </c>
      <c r="AM258" s="26">
        <v>3.9</v>
      </c>
      <c r="AN258" s="26">
        <v>5.7</v>
      </c>
      <c r="AO258" s="26">
        <v>1.85</v>
      </c>
      <c r="AP258" s="26">
        <v>4.1500000000000004</v>
      </c>
      <c r="AQ258" s="26">
        <v>6.0750000000000002</v>
      </c>
      <c r="AR258" s="26">
        <v>2.35</v>
      </c>
      <c r="AS258" s="26">
        <v>4.45</v>
      </c>
      <c r="AT258" s="26">
        <v>7</v>
      </c>
      <c r="AU258" s="26">
        <v>2.9</v>
      </c>
      <c r="AV258" s="26">
        <v>4.7</v>
      </c>
      <c r="AW258" s="26">
        <v>7.3250000000000002</v>
      </c>
      <c r="AX258" s="26">
        <v>2.15</v>
      </c>
      <c r="AY258" s="26">
        <v>4.4000000000000004</v>
      </c>
      <c r="AZ258" s="26">
        <v>6.4749999999999996</v>
      </c>
      <c r="BA258" s="26">
        <v>2.15</v>
      </c>
      <c r="BB258" s="26">
        <v>4.45</v>
      </c>
      <c r="BC258" s="26">
        <v>6.5</v>
      </c>
      <c r="BD258" s="26">
        <v>3.25</v>
      </c>
      <c r="BE258" s="26">
        <v>5.4</v>
      </c>
      <c r="BF258" s="26">
        <v>7.6749999999999998</v>
      </c>
      <c r="BG258" s="26">
        <v>2.4</v>
      </c>
      <c r="BH258" s="26">
        <v>4.7</v>
      </c>
      <c r="BI258" s="26">
        <v>6.6749999999999998</v>
      </c>
      <c r="BJ258" s="26">
        <v>2.7250000000000001</v>
      </c>
      <c r="BK258" s="26">
        <v>5.25</v>
      </c>
      <c r="BL258" s="26">
        <v>7.0250000000000004</v>
      </c>
      <c r="BM258" s="26">
        <v>2.4249999999999998</v>
      </c>
      <c r="BN258" s="26">
        <v>5</v>
      </c>
      <c r="BO258" s="26">
        <v>6.8250000000000002</v>
      </c>
      <c r="BP258" s="26">
        <v>0.05</v>
      </c>
      <c r="BQ258" s="26">
        <v>1.65</v>
      </c>
      <c r="BR258" s="26">
        <v>4.3499999999999996</v>
      </c>
      <c r="BS258" s="26">
        <v>1.35</v>
      </c>
      <c r="BT258" s="26">
        <v>2.7</v>
      </c>
      <c r="BU258" s="26">
        <v>5.2750000000000004</v>
      </c>
      <c r="BV258" s="26">
        <v>1.7250000000000001</v>
      </c>
      <c r="BW258" s="26">
        <v>3</v>
      </c>
      <c r="BX258" s="26">
        <v>5.7249999999999996</v>
      </c>
      <c r="BY258" s="26">
        <v>2.4</v>
      </c>
      <c r="BZ258" s="26">
        <v>3.6</v>
      </c>
      <c r="CA258" s="26">
        <v>6.375</v>
      </c>
      <c r="CB258" s="26">
        <v>2.65</v>
      </c>
      <c r="CC258" s="26">
        <v>4.4000000000000004</v>
      </c>
      <c r="CD258" s="26">
        <v>6.6749999999999998</v>
      </c>
      <c r="CE258" s="26">
        <v>2.6</v>
      </c>
      <c r="CF258" s="26">
        <v>4.8499999999999996</v>
      </c>
      <c r="CG258" s="26">
        <v>6.65</v>
      </c>
      <c r="CH258" s="26">
        <v>2.75</v>
      </c>
      <c r="CI258" s="26">
        <v>4.75</v>
      </c>
      <c r="CJ258" s="26">
        <v>7</v>
      </c>
    </row>
    <row r="259" spans="1:88" x14ac:dyDescent="0.3">
      <c r="A259" t="s">
        <v>344</v>
      </c>
      <c r="B259" s="26">
        <v>-2.0750000000000002</v>
      </c>
      <c r="C259" s="26">
        <v>0.7</v>
      </c>
      <c r="D259" s="26">
        <v>2.9</v>
      </c>
      <c r="E259" s="26">
        <v>-1.35</v>
      </c>
      <c r="F259" s="26">
        <v>1.8</v>
      </c>
      <c r="G259" s="26">
        <v>3.6</v>
      </c>
      <c r="H259" s="26">
        <v>-1.05</v>
      </c>
      <c r="I259" s="26">
        <v>2.1</v>
      </c>
      <c r="J259" s="26">
        <v>4.0750000000000002</v>
      </c>
      <c r="K259" s="26">
        <v>7.4999999999999997E-2</v>
      </c>
      <c r="L259" s="26">
        <v>2.25</v>
      </c>
      <c r="M259" s="26">
        <v>4.55</v>
      </c>
      <c r="N259" s="26">
        <v>0.2</v>
      </c>
      <c r="O259" s="26">
        <v>2.4500000000000002</v>
      </c>
      <c r="P259" s="26">
        <v>4.6749999999999998</v>
      </c>
      <c r="Q259" s="26">
        <v>-0.55000000000000004</v>
      </c>
      <c r="R259" s="26">
        <v>2.4500000000000002</v>
      </c>
      <c r="S259" s="26">
        <v>4.375</v>
      </c>
      <c r="T259" s="26">
        <v>-0.52500000000000002</v>
      </c>
      <c r="U259" s="26">
        <v>2.5</v>
      </c>
      <c r="V259" s="26">
        <v>4.4000000000000004</v>
      </c>
      <c r="W259" s="26">
        <v>0</v>
      </c>
      <c r="X259" s="26">
        <v>2.9</v>
      </c>
      <c r="Y259" s="26">
        <v>4.875</v>
      </c>
      <c r="Z259" s="26">
        <v>0.8</v>
      </c>
      <c r="AA259" s="26">
        <v>3.45</v>
      </c>
      <c r="AB259" s="26">
        <v>5.4749999999999996</v>
      </c>
      <c r="AC259" s="26">
        <v>0.47499999999999998</v>
      </c>
      <c r="AD259" s="26">
        <v>2.6</v>
      </c>
      <c r="AE259" s="26">
        <v>5.2</v>
      </c>
      <c r="AF259" s="26">
        <v>0.52500000000000002</v>
      </c>
      <c r="AG259" s="26">
        <v>2.7</v>
      </c>
      <c r="AH259" s="26">
        <v>5.3</v>
      </c>
      <c r="AI259" s="26">
        <v>0.8</v>
      </c>
      <c r="AJ259" s="26">
        <v>2.9</v>
      </c>
      <c r="AK259" s="26">
        <v>5.375</v>
      </c>
      <c r="AL259" s="26">
        <v>0.82499999999999996</v>
      </c>
      <c r="AM259" s="26">
        <v>2.95</v>
      </c>
      <c r="AN259" s="26">
        <v>5.375</v>
      </c>
      <c r="AO259" s="26">
        <v>1.175</v>
      </c>
      <c r="AP259" s="26">
        <v>3.15</v>
      </c>
      <c r="AQ259" s="26">
        <v>5.375</v>
      </c>
      <c r="AR259" s="26">
        <v>2.125</v>
      </c>
      <c r="AS259" s="26">
        <v>4.05</v>
      </c>
      <c r="AT259" s="26">
        <v>5.85</v>
      </c>
      <c r="AU259" s="26">
        <v>2.4</v>
      </c>
      <c r="AV259" s="26">
        <v>4.5999999999999996</v>
      </c>
      <c r="AW259" s="26">
        <v>6.15</v>
      </c>
      <c r="AX259" s="26">
        <v>1.625</v>
      </c>
      <c r="AY259" s="26">
        <v>3.75</v>
      </c>
      <c r="AZ259" s="26">
        <v>5.6749999999999998</v>
      </c>
      <c r="BA259" s="26">
        <v>1.7</v>
      </c>
      <c r="BB259" s="26">
        <v>3.8</v>
      </c>
      <c r="BC259" s="26">
        <v>5.6749999999999998</v>
      </c>
      <c r="BD259" s="26">
        <v>3.3250000000000002</v>
      </c>
      <c r="BE259" s="26">
        <v>5.05</v>
      </c>
      <c r="BF259" s="26">
        <v>7.15</v>
      </c>
      <c r="BG259" s="26">
        <v>2.0249999999999999</v>
      </c>
      <c r="BH259" s="26">
        <v>4.05</v>
      </c>
      <c r="BI259" s="26">
        <v>5.9</v>
      </c>
      <c r="BJ259" s="26">
        <v>2.4249999999999998</v>
      </c>
      <c r="BK259" s="26">
        <v>4.8499999999999996</v>
      </c>
      <c r="BL259" s="26">
        <v>6.6749999999999998</v>
      </c>
      <c r="BM259" s="26">
        <v>2.35</v>
      </c>
      <c r="BN259" s="26">
        <v>4.4000000000000004</v>
      </c>
      <c r="BO259" s="26">
        <v>6.35</v>
      </c>
      <c r="BP259" s="26">
        <v>-0.57499999999999996</v>
      </c>
      <c r="BQ259" s="26">
        <v>2.2000000000000002</v>
      </c>
      <c r="BR259" s="26">
        <v>4</v>
      </c>
      <c r="BS259" s="26">
        <v>0.32500000000000001</v>
      </c>
      <c r="BT259" s="26">
        <v>3.1</v>
      </c>
      <c r="BU259" s="26">
        <v>5</v>
      </c>
      <c r="BV259" s="26">
        <v>0.85</v>
      </c>
      <c r="BW259" s="26">
        <v>3.4</v>
      </c>
      <c r="BX259" s="26">
        <v>5.3</v>
      </c>
      <c r="BY259" s="26">
        <v>1.7749999999999999</v>
      </c>
      <c r="BZ259" s="26">
        <v>3.75</v>
      </c>
      <c r="CA259" s="26">
        <v>6.05</v>
      </c>
      <c r="CB259" s="26">
        <v>2.5249999999999999</v>
      </c>
      <c r="CC259" s="26">
        <v>4.1500000000000004</v>
      </c>
      <c r="CD259" s="26">
        <v>6.7750000000000004</v>
      </c>
      <c r="CE259" s="26">
        <v>1.875</v>
      </c>
      <c r="CF259" s="26">
        <v>4.3499999999999996</v>
      </c>
      <c r="CG259" s="26">
        <v>6.3</v>
      </c>
      <c r="CH259" s="26">
        <v>2.2000000000000002</v>
      </c>
      <c r="CI259" s="26">
        <v>4.5</v>
      </c>
      <c r="CJ259" s="26">
        <v>6.7</v>
      </c>
    </row>
    <row r="260" spans="1:88" x14ac:dyDescent="0.3">
      <c r="A260" t="s">
        <v>114</v>
      </c>
      <c r="B260" s="26">
        <v>-0.95</v>
      </c>
      <c r="C260" s="26">
        <v>0.35</v>
      </c>
      <c r="D260" s="26">
        <v>2.7</v>
      </c>
      <c r="E260" s="26">
        <v>-7.4999999999999997E-2</v>
      </c>
      <c r="F260" s="26">
        <v>1.4</v>
      </c>
      <c r="G260" s="26">
        <v>3.5</v>
      </c>
      <c r="H260" s="26">
        <v>0.42499999999999999</v>
      </c>
      <c r="I260" s="26">
        <v>1.8</v>
      </c>
      <c r="J260" s="26">
        <v>3.9</v>
      </c>
      <c r="K260" s="26">
        <v>0.55000000000000004</v>
      </c>
      <c r="L260" s="26">
        <v>2.5499999999999998</v>
      </c>
      <c r="M260" s="26">
        <v>4.45</v>
      </c>
      <c r="N260" s="26">
        <v>0.72499999999999998</v>
      </c>
      <c r="O260" s="26">
        <v>2.85</v>
      </c>
      <c r="P260" s="26">
        <v>4.75</v>
      </c>
      <c r="Q260" s="26">
        <v>0.55000000000000004</v>
      </c>
      <c r="R260" s="26">
        <v>2.2999999999999998</v>
      </c>
      <c r="S260" s="26">
        <v>4.4000000000000004</v>
      </c>
      <c r="T260" s="26">
        <v>0.65</v>
      </c>
      <c r="U260" s="26">
        <v>2.35</v>
      </c>
      <c r="V260" s="26">
        <v>4.5</v>
      </c>
      <c r="W260" s="26">
        <v>1.1000000000000001</v>
      </c>
      <c r="X260" s="26">
        <v>2.8</v>
      </c>
      <c r="Y260" s="26">
        <v>5.0750000000000002</v>
      </c>
      <c r="Z260" s="26">
        <v>1.625</v>
      </c>
      <c r="AA260" s="26">
        <v>3.45</v>
      </c>
      <c r="AB260" s="26">
        <v>5.5</v>
      </c>
      <c r="AC260" s="26">
        <v>1.1000000000000001</v>
      </c>
      <c r="AD260" s="26">
        <v>2.85</v>
      </c>
      <c r="AE260" s="26">
        <v>5</v>
      </c>
      <c r="AF260" s="26">
        <v>1.2</v>
      </c>
      <c r="AG260" s="26">
        <v>3</v>
      </c>
      <c r="AH260" s="26">
        <v>5.1749999999999998</v>
      </c>
      <c r="AI260" s="26">
        <v>1.425</v>
      </c>
      <c r="AJ260" s="26">
        <v>3.25</v>
      </c>
      <c r="AK260" s="26">
        <v>5.35</v>
      </c>
      <c r="AL260" s="26">
        <v>1.5</v>
      </c>
      <c r="AM260" s="26">
        <v>3.25</v>
      </c>
      <c r="AN260" s="26">
        <v>5.35</v>
      </c>
      <c r="AO260" s="26">
        <v>1.5249999999999999</v>
      </c>
      <c r="AP260" s="26">
        <v>3.5</v>
      </c>
      <c r="AQ260" s="26">
        <v>5.5</v>
      </c>
      <c r="AR260" s="26">
        <v>2.125</v>
      </c>
      <c r="AS260" s="26">
        <v>3.95</v>
      </c>
      <c r="AT260" s="26">
        <v>6</v>
      </c>
      <c r="AU260" s="26">
        <v>2.5499999999999998</v>
      </c>
      <c r="AV260" s="26">
        <v>4.45</v>
      </c>
      <c r="AW260" s="26">
        <v>6.3</v>
      </c>
      <c r="AX260" s="26">
        <v>1.925</v>
      </c>
      <c r="AY260" s="26">
        <v>3.75</v>
      </c>
      <c r="AZ260" s="26">
        <v>5.7</v>
      </c>
      <c r="BA260" s="26">
        <v>1.925</v>
      </c>
      <c r="BB260" s="26">
        <v>3.85</v>
      </c>
      <c r="BC260" s="26">
        <v>5.7750000000000004</v>
      </c>
      <c r="BD260" s="26">
        <v>2.85</v>
      </c>
      <c r="BE260" s="26">
        <v>5.0999999999999996</v>
      </c>
      <c r="BF260" s="26">
        <v>7.45</v>
      </c>
      <c r="BG260" s="26">
        <v>2.2250000000000001</v>
      </c>
      <c r="BH260" s="26">
        <v>4.2</v>
      </c>
      <c r="BI260" s="26">
        <v>6.05</v>
      </c>
      <c r="BJ260" s="26">
        <v>2.625</v>
      </c>
      <c r="BK260" s="26">
        <v>5</v>
      </c>
      <c r="BL260" s="26">
        <v>6.85</v>
      </c>
      <c r="BM260" s="26">
        <v>2.35</v>
      </c>
      <c r="BN260" s="26">
        <v>4.6500000000000004</v>
      </c>
      <c r="BO260" s="26">
        <v>6.5</v>
      </c>
      <c r="BP260" s="26">
        <v>0.32500000000000001</v>
      </c>
      <c r="BQ260" s="26">
        <v>1.95</v>
      </c>
      <c r="BR260" s="26">
        <v>3.7749999999999999</v>
      </c>
      <c r="BS260" s="26">
        <v>1.325</v>
      </c>
      <c r="BT260" s="26">
        <v>2.85</v>
      </c>
      <c r="BU260" s="26">
        <v>4.875</v>
      </c>
      <c r="BV260" s="26">
        <v>1.6</v>
      </c>
      <c r="BW260" s="26">
        <v>3.1</v>
      </c>
      <c r="BX260" s="26">
        <v>5.6</v>
      </c>
      <c r="BY260" s="26">
        <v>1.7250000000000001</v>
      </c>
      <c r="BZ260" s="26">
        <v>3.65</v>
      </c>
      <c r="CA260" s="26">
        <v>6.4749999999999996</v>
      </c>
      <c r="CB260" s="26">
        <v>2.25</v>
      </c>
      <c r="CC260" s="26">
        <v>4.0999999999999996</v>
      </c>
      <c r="CD260" s="26">
        <v>6.85</v>
      </c>
      <c r="CE260" s="26">
        <v>2.1749999999999998</v>
      </c>
      <c r="CF260" s="26">
        <v>4.4000000000000004</v>
      </c>
      <c r="CG260" s="26">
        <v>6.1749999999999998</v>
      </c>
      <c r="CH260" s="26">
        <v>2.7</v>
      </c>
      <c r="CI260" s="26">
        <v>4.3</v>
      </c>
      <c r="CJ260" s="26">
        <v>6.4749999999999996</v>
      </c>
    </row>
    <row r="261" spans="1:88" x14ac:dyDescent="0.3">
      <c r="A261" t="s">
        <v>345</v>
      </c>
      <c r="B261" s="26">
        <v>-1.575</v>
      </c>
      <c r="C261" s="26">
        <v>0.4</v>
      </c>
      <c r="D261" s="26">
        <v>2.4</v>
      </c>
      <c r="E261" s="26">
        <v>-0.55000000000000004</v>
      </c>
      <c r="F261" s="26">
        <v>1.1499999999999999</v>
      </c>
      <c r="G261" s="26">
        <v>3.2749999999999999</v>
      </c>
      <c r="H261" s="26">
        <v>-0.05</v>
      </c>
      <c r="I261" s="26">
        <v>1.65</v>
      </c>
      <c r="J261" s="26">
        <v>3.6749999999999998</v>
      </c>
      <c r="K261" s="26">
        <v>0.92500000000000004</v>
      </c>
      <c r="L261" s="26">
        <v>2.15</v>
      </c>
      <c r="M261" s="26">
        <v>3.9750000000000001</v>
      </c>
      <c r="N261" s="26">
        <v>1.2250000000000001</v>
      </c>
      <c r="O261" s="26">
        <v>2.35</v>
      </c>
      <c r="P261" s="26">
        <v>4.0999999999999996</v>
      </c>
      <c r="Q261" s="26">
        <v>0.6</v>
      </c>
      <c r="R261" s="26">
        <v>2.1</v>
      </c>
      <c r="S261" s="26">
        <v>4.0250000000000004</v>
      </c>
      <c r="T261" s="26">
        <v>0.7</v>
      </c>
      <c r="U261" s="26">
        <v>2.15</v>
      </c>
      <c r="V261" s="26">
        <v>4.0250000000000004</v>
      </c>
      <c r="W261" s="26">
        <v>1.2250000000000001</v>
      </c>
      <c r="X261" s="26">
        <v>2.9</v>
      </c>
      <c r="Y261" s="26">
        <v>4.4000000000000004</v>
      </c>
      <c r="Z261" s="26">
        <v>2.0499999999999998</v>
      </c>
      <c r="AA261" s="26">
        <v>3.7</v>
      </c>
      <c r="AB261" s="26">
        <v>5.0750000000000002</v>
      </c>
      <c r="AC261" s="26">
        <v>1.05</v>
      </c>
      <c r="AD261" s="26">
        <v>2.2000000000000002</v>
      </c>
      <c r="AE261" s="26">
        <v>4.375</v>
      </c>
      <c r="AF261" s="26">
        <v>1.1499999999999999</v>
      </c>
      <c r="AG261" s="26">
        <v>2.35</v>
      </c>
      <c r="AH261" s="26">
        <v>4.55</v>
      </c>
      <c r="AI261" s="26">
        <v>1.5</v>
      </c>
      <c r="AJ261" s="26">
        <v>2.7</v>
      </c>
      <c r="AK261" s="26">
        <v>4.875</v>
      </c>
      <c r="AL261" s="26">
        <v>1.5249999999999999</v>
      </c>
      <c r="AM261" s="26">
        <v>2.8</v>
      </c>
      <c r="AN261" s="26">
        <v>4.875</v>
      </c>
      <c r="AO261" s="26">
        <v>1.75</v>
      </c>
      <c r="AP261" s="26">
        <v>3.15</v>
      </c>
      <c r="AQ261" s="26">
        <v>5.2</v>
      </c>
      <c r="AR261" s="26">
        <v>2.2999999999999998</v>
      </c>
      <c r="AS261" s="26">
        <v>4</v>
      </c>
      <c r="AT261" s="26">
        <v>5.3</v>
      </c>
      <c r="AU261" s="26">
        <v>2.5</v>
      </c>
      <c r="AV261" s="26">
        <v>4.1500000000000004</v>
      </c>
      <c r="AW261" s="26">
        <v>5.8</v>
      </c>
      <c r="AX261" s="26">
        <v>2.125</v>
      </c>
      <c r="AY261" s="26">
        <v>3.5</v>
      </c>
      <c r="AZ261" s="26">
        <v>5.55</v>
      </c>
      <c r="BA261" s="26">
        <v>2.15</v>
      </c>
      <c r="BB261" s="26">
        <v>3.5</v>
      </c>
      <c r="BC261" s="26">
        <v>5.65</v>
      </c>
      <c r="BD261" s="26">
        <v>3.3</v>
      </c>
      <c r="BE261" s="26">
        <v>5.0999999999999996</v>
      </c>
      <c r="BF261" s="26">
        <v>6.9</v>
      </c>
      <c r="BG261" s="26">
        <v>2.4249999999999998</v>
      </c>
      <c r="BH261" s="26">
        <v>3.9</v>
      </c>
      <c r="BI261" s="26">
        <v>5.85</v>
      </c>
      <c r="BJ261" s="26">
        <v>3.2</v>
      </c>
      <c r="BK261" s="26">
        <v>4.3499999999999996</v>
      </c>
      <c r="BL261" s="26">
        <v>6.4249999999999998</v>
      </c>
      <c r="BM261" s="26">
        <v>2.9</v>
      </c>
      <c r="BN261" s="26">
        <v>4.1500000000000004</v>
      </c>
      <c r="BO261" s="26">
        <v>6.2750000000000004</v>
      </c>
      <c r="BP261" s="26">
        <v>0.125</v>
      </c>
      <c r="BQ261" s="26">
        <v>1.55</v>
      </c>
      <c r="BR261" s="26">
        <v>3.9</v>
      </c>
      <c r="BS261" s="26">
        <v>1.325</v>
      </c>
      <c r="BT261" s="26">
        <v>3.05</v>
      </c>
      <c r="BU261" s="26">
        <v>4.6749999999999998</v>
      </c>
      <c r="BV261" s="26">
        <v>1.8</v>
      </c>
      <c r="BW261" s="26">
        <v>3.45</v>
      </c>
      <c r="BX261" s="26">
        <v>5.0999999999999996</v>
      </c>
      <c r="BY261" s="26">
        <v>2.4750000000000001</v>
      </c>
      <c r="BZ261" s="26">
        <v>4.2</v>
      </c>
      <c r="CA261" s="26">
        <v>5.6749999999999998</v>
      </c>
      <c r="CB261" s="26">
        <v>2.9750000000000001</v>
      </c>
      <c r="CC261" s="26">
        <v>4.75</v>
      </c>
      <c r="CD261" s="26">
        <v>6.2750000000000004</v>
      </c>
      <c r="CE261" s="26">
        <v>2.8250000000000002</v>
      </c>
      <c r="CF261" s="26">
        <v>4.1500000000000004</v>
      </c>
      <c r="CG261" s="26">
        <v>5.875</v>
      </c>
      <c r="CH261" s="26">
        <v>3.125</v>
      </c>
      <c r="CI261" s="26">
        <v>4.7</v>
      </c>
      <c r="CJ261" s="26">
        <v>6.0750000000000002</v>
      </c>
    </row>
    <row r="262" spans="1:88" x14ac:dyDescent="0.3">
      <c r="A262" t="s">
        <v>346</v>
      </c>
      <c r="B262" s="26">
        <v>-1.9750000000000001</v>
      </c>
      <c r="C262" s="26">
        <v>0.45</v>
      </c>
      <c r="D262" s="26">
        <v>2.5750000000000002</v>
      </c>
      <c r="E262" s="26">
        <v>-1.375</v>
      </c>
      <c r="F262" s="26">
        <v>1.1499999999999999</v>
      </c>
      <c r="G262" s="26">
        <v>3.375</v>
      </c>
      <c r="H262" s="26">
        <v>-1.1499999999999999</v>
      </c>
      <c r="I262" s="26">
        <v>1.55</v>
      </c>
      <c r="J262" s="26">
        <v>3.8</v>
      </c>
      <c r="K262" s="26">
        <v>-0.375</v>
      </c>
      <c r="L262" s="26">
        <v>2.1</v>
      </c>
      <c r="M262" s="26">
        <v>4.375</v>
      </c>
      <c r="N262" s="26">
        <v>-0.1</v>
      </c>
      <c r="O262" s="26">
        <v>2.4</v>
      </c>
      <c r="P262" s="26">
        <v>4.75</v>
      </c>
      <c r="Q262" s="26">
        <v>-0.52500000000000002</v>
      </c>
      <c r="R262" s="26">
        <v>1.85</v>
      </c>
      <c r="S262" s="26">
        <v>4.3</v>
      </c>
      <c r="T262" s="26">
        <v>-0.42499999999999999</v>
      </c>
      <c r="U262" s="26">
        <v>1.9</v>
      </c>
      <c r="V262" s="26">
        <v>4.375</v>
      </c>
      <c r="W262" s="26">
        <v>0.45</v>
      </c>
      <c r="X262" s="26">
        <v>2.4</v>
      </c>
      <c r="Y262" s="26">
        <v>4.9000000000000004</v>
      </c>
      <c r="Z262" s="26">
        <v>0.8</v>
      </c>
      <c r="AA262" s="26">
        <v>3.3</v>
      </c>
      <c r="AB262" s="26">
        <v>5.2</v>
      </c>
      <c r="AC262" s="26">
        <v>2.5000000000000001E-2</v>
      </c>
      <c r="AD262" s="26">
        <v>2.6</v>
      </c>
      <c r="AE262" s="26">
        <v>4.8</v>
      </c>
      <c r="AF262" s="26">
        <v>0.05</v>
      </c>
      <c r="AG262" s="26">
        <v>2.75</v>
      </c>
      <c r="AH262" s="26">
        <v>4.9000000000000004</v>
      </c>
      <c r="AI262" s="26">
        <v>0.32500000000000001</v>
      </c>
      <c r="AJ262" s="26">
        <v>2.95</v>
      </c>
      <c r="AK262" s="26">
        <v>5.2</v>
      </c>
      <c r="AL262" s="26">
        <v>0.42499999999999999</v>
      </c>
      <c r="AM262" s="26">
        <v>3.05</v>
      </c>
      <c r="AN262" s="26">
        <v>5.375</v>
      </c>
      <c r="AO262" s="26">
        <v>0.9</v>
      </c>
      <c r="AP262" s="26">
        <v>3.3</v>
      </c>
      <c r="AQ262" s="26">
        <v>5.8</v>
      </c>
      <c r="AR262" s="26">
        <v>1.325</v>
      </c>
      <c r="AS262" s="26">
        <v>3.85</v>
      </c>
      <c r="AT262" s="26">
        <v>6.3</v>
      </c>
      <c r="AU262" s="26">
        <v>1.625</v>
      </c>
      <c r="AV262" s="26">
        <v>4.0999999999999996</v>
      </c>
      <c r="AW262" s="26">
        <v>6.75</v>
      </c>
      <c r="AX262" s="26">
        <v>1.125</v>
      </c>
      <c r="AY262" s="26">
        <v>3.65</v>
      </c>
      <c r="AZ262" s="26">
        <v>6.15</v>
      </c>
      <c r="BA262" s="26">
        <v>1.2</v>
      </c>
      <c r="BB262" s="26">
        <v>3.65</v>
      </c>
      <c r="BC262" s="26">
        <v>6.25</v>
      </c>
      <c r="BD262" s="26">
        <v>2.4</v>
      </c>
      <c r="BE262" s="26">
        <v>4.75</v>
      </c>
      <c r="BF262" s="26">
        <v>7.5750000000000002</v>
      </c>
      <c r="BG262" s="26">
        <v>1.4</v>
      </c>
      <c r="BH262" s="26">
        <v>3.8</v>
      </c>
      <c r="BI262" s="26">
        <v>6.55</v>
      </c>
      <c r="BJ262" s="26">
        <v>1.95</v>
      </c>
      <c r="BK262" s="26">
        <v>4.4000000000000004</v>
      </c>
      <c r="BL262" s="26">
        <v>6.7750000000000004</v>
      </c>
      <c r="BM262" s="26">
        <v>1.7250000000000001</v>
      </c>
      <c r="BN262" s="26">
        <v>4.1500000000000004</v>
      </c>
      <c r="BO262" s="26">
        <v>6.5750000000000002</v>
      </c>
      <c r="BP262" s="26">
        <v>-0.6</v>
      </c>
      <c r="BQ262" s="26">
        <v>1.9</v>
      </c>
      <c r="BR262" s="26">
        <v>4.1749999999999998</v>
      </c>
      <c r="BS262" s="26">
        <v>0.3</v>
      </c>
      <c r="BT262" s="26">
        <v>3.05</v>
      </c>
      <c r="BU262" s="26">
        <v>4.875</v>
      </c>
      <c r="BV262" s="26">
        <v>1</v>
      </c>
      <c r="BW262" s="26">
        <v>3.3</v>
      </c>
      <c r="BX262" s="26">
        <v>5.1749999999999998</v>
      </c>
      <c r="BY262" s="26">
        <v>1.7749999999999999</v>
      </c>
      <c r="BZ262" s="26">
        <v>4.0999999999999996</v>
      </c>
      <c r="CA262" s="26">
        <v>5.8250000000000002</v>
      </c>
      <c r="CB262" s="26">
        <v>2.35</v>
      </c>
      <c r="CC262" s="26">
        <v>4.5999999999999996</v>
      </c>
      <c r="CD262" s="26">
        <v>6.2</v>
      </c>
      <c r="CE262" s="26">
        <v>1.575</v>
      </c>
      <c r="CF262" s="26">
        <v>4.05</v>
      </c>
      <c r="CG262" s="26">
        <v>6.1749999999999998</v>
      </c>
      <c r="CH262" s="26">
        <v>2.125</v>
      </c>
      <c r="CI262" s="26">
        <v>4.3</v>
      </c>
      <c r="CJ262" s="26">
        <v>6.35</v>
      </c>
    </row>
    <row r="263" spans="1:88" x14ac:dyDescent="0.3">
      <c r="A263" t="s">
        <v>347</v>
      </c>
      <c r="B263" s="26">
        <v>-2.625</v>
      </c>
      <c r="C263" s="26">
        <v>-0.15</v>
      </c>
      <c r="D263" s="26">
        <v>2.4</v>
      </c>
      <c r="E263" s="26">
        <v>-1.95</v>
      </c>
      <c r="F263" s="26">
        <v>0.7</v>
      </c>
      <c r="G263" s="26">
        <v>3.0750000000000002</v>
      </c>
      <c r="H263" s="26">
        <v>-1.5</v>
      </c>
      <c r="I263" s="26">
        <v>1.2</v>
      </c>
      <c r="J263" s="26">
        <v>3.5750000000000002</v>
      </c>
      <c r="K263" s="26">
        <v>-0.77500000000000002</v>
      </c>
      <c r="L263" s="26">
        <v>2.1</v>
      </c>
      <c r="M263" s="26">
        <v>4.5750000000000002</v>
      </c>
      <c r="N263" s="26">
        <v>-0.3</v>
      </c>
      <c r="O263" s="26">
        <v>2.35</v>
      </c>
      <c r="P263" s="26">
        <v>4.875</v>
      </c>
      <c r="Q263" s="26">
        <v>-0.95</v>
      </c>
      <c r="R263" s="26">
        <v>1.75</v>
      </c>
      <c r="S263" s="26">
        <v>4.1749999999999998</v>
      </c>
      <c r="T263" s="26">
        <v>-0.875</v>
      </c>
      <c r="U263" s="26">
        <v>1.85</v>
      </c>
      <c r="V263" s="26">
        <v>4.2750000000000004</v>
      </c>
      <c r="W263" s="26">
        <v>-0.375</v>
      </c>
      <c r="X263" s="26">
        <v>2.6</v>
      </c>
      <c r="Y263" s="26">
        <v>4.7750000000000004</v>
      </c>
      <c r="Z263" s="26">
        <v>0.4</v>
      </c>
      <c r="AA263" s="26">
        <v>3</v>
      </c>
      <c r="AB263" s="26">
        <v>5.375</v>
      </c>
      <c r="AC263" s="26">
        <v>-0.55000000000000004</v>
      </c>
      <c r="AD263" s="26">
        <v>1.9</v>
      </c>
      <c r="AE263" s="26">
        <v>4.9000000000000004</v>
      </c>
      <c r="AF263" s="26">
        <v>-0.375</v>
      </c>
      <c r="AG263" s="26">
        <v>2.0499999999999998</v>
      </c>
      <c r="AH263" s="26">
        <v>5</v>
      </c>
      <c r="AI263" s="26">
        <v>-0.17499999999999999</v>
      </c>
      <c r="AJ263" s="26">
        <v>2.35</v>
      </c>
      <c r="AK263" s="26">
        <v>5.3</v>
      </c>
      <c r="AL263" s="26">
        <v>-0.15</v>
      </c>
      <c r="AM263" s="26">
        <v>2.4</v>
      </c>
      <c r="AN263" s="26">
        <v>5.375</v>
      </c>
      <c r="AO263" s="26">
        <v>0.125</v>
      </c>
      <c r="AP263" s="26">
        <v>2.75</v>
      </c>
      <c r="AQ263" s="26">
        <v>5.85</v>
      </c>
      <c r="AR263" s="26">
        <v>0.375</v>
      </c>
      <c r="AS263" s="26">
        <v>3.3</v>
      </c>
      <c r="AT263" s="26">
        <v>6.4</v>
      </c>
      <c r="AU263" s="26">
        <v>0.77500000000000002</v>
      </c>
      <c r="AV263" s="26">
        <v>3.85</v>
      </c>
      <c r="AW263" s="26">
        <v>6.7750000000000004</v>
      </c>
      <c r="AX263" s="26">
        <v>0.625</v>
      </c>
      <c r="AY263" s="26">
        <v>3.15</v>
      </c>
      <c r="AZ263" s="26">
        <v>6.25</v>
      </c>
      <c r="BA263" s="26">
        <v>0.625</v>
      </c>
      <c r="BB263" s="26">
        <v>3.15</v>
      </c>
      <c r="BC263" s="26">
        <v>6.3250000000000002</v>
      </c>
      <c r="BD263" s="26">
        <v>1.7250000000000001</v>
      </c>
      <c r="BE263" s="26">
        <v>4.6500000000000004</v>
      </c>
      <c r="BF263" s="26">
        <v>7.2</v>
      </c>
      <c r="BG263" s="26">
        <v>0.92500000000000004</v>
      </c>
      <c r="BH263" s="26">
        <v>3.45</v>
      </c>
      <c r="BI263" s="26">
        <v>6.6</v>
      </c>
      <c r="BJ263" s="26">
        <v>1.35</v>
      </c>
      <c r="BK263" s="26">
        <v>4.25</v>
      </c>
      <c r="BL263" s="26">
        <v>7.3250000000000002</v>
      </c>
      <c r="BM263" s="26">
        <v>1.2</v>
      </c>
      <c r="BN263" s="26">
        <v>3.9</v>
      </c>
      <c r="BO263" s="26">
        <v>7.05</v>
      </c>
      <c r="BP263" s="26">
        <v>-0.75</v>
      </c>
      <c r="BQ263" s="26">
        <v>1.7</v>
      </c>
      <c r="BR263" s="26">
        <v>3.5750000000000002</v>
      </c>
      <c r="BS263" s="26">
        <v>0.22500000000000001</v>
      </c>
      <c r="BT263" s="26">
        <v>2.65</v>
      </c>
      <c r="BU263" s="26">
        <v>4.4000000000000004</v>
      </c>
      <c r="BV263" s="26">
        <v>0.42499999999999999</v>
      </c>
      <c r="BW263" s="26">
        <v>3</v>
      </c>
      <c r="BX263" s="26">
        <v>4.75</v>
      </c>
      <c r="BY263" s="26">
        <v>0.9</v>
      </c>
      <c r="BZ263" s="26">
        <v>3.7</v>
      </c>
      <c r="CA263" s="26">
        <v>5.3</v>
      </c>
      <c r="CB263" s="26">
        <v>1.425</v>
      </c>
      <c r="CC263" s="26">
        <v>4.3</v>
      </c>
      <c r="CD263" s="26">
        <v>5.875</v>
      </c>
      <c r="CE263" s="26">
        <v>1.1000000000000001</v>
      </c>
      <c r="CF263" s="26">
        <v>3.65</v>
      </c>
      <c r="CG263" s="26">
        <v>6.2</v>
      </c>
      <c r="CH263" s="26">
        <v>1.1499999999999999</v>
      </c>
      <c r="CI263" s="26">
        <v>4.1500000000000004</v>
      </c>
      <c r="CJ263" s="26">
        <v>6.3</v>
      </c>
    </row>
    <row r="264" spans="1:88" x14ac:dyDescent="0.3">
      <c r="A264" t="s">
        <v>348</v>
      </c>
      <c r="B264" s="26">
        <v>-2.4750000000000001</v>
      </c>
      <c r="C264" s="26">
        <v>-0.1</v>
      </c>
      <c r="D264" s="26">
        <v>1.7</v>
      </c>
      <c r="E264" s="26">
        <v>-1.925</v>
      </c>
      <c r="F264" s="26">
        <v>0.6</v>
      </c>
      <c r="G264" s="26">
        <v>2.375</v>
      </c>
      <c r="H264" s="26">
        <v>-1.6</v>
      </c>
      <c r="I264" s="26">
        <v>0.95</v>
      </c>
      <c r="J264" s="26">
        <v>2.8</v>
      </c>
      <c r="K264" s="26">
        <v>-0.875</v>
      </c>
      <c r="L264" s="26">
        <v>1.25</v>
      </c>
      <c r="M264" s="26">
        <v>3.55</v>
      </c>
      <c r="N264" s="26">
        <v>-0.6</v>
      </c>
      <c r="O264" s="26">
        <v>1.3</v>
      </c>
      <c r="P264" s="26">
        <v>3.9</v>
      </c>
      <c r="Q264" s="26">
        <v>-1.125</v>
      </c>
      <c r="R264" s="26">
        <v>1.3</v>
      </c>
      <c r="S264" s="26">
        <v>3.4249999999999998</v>
      </c>
      <c r="T264" s="26">
        <v>-1.0249999999999999</v>
      </c>
      <c r="U264" s="26">
        <v>1.4</v>
      </c>
      <c r="V264" s="26">
        <v>3.5249999999999999</v>
      </c>
      <c r="W264" s="26">
        <v>-0.47499999999999998</v>
      </c>
      <c r="X264" s="26">
        <v>1.95</v>
      </c>
      <c r="Y264" s="26">
        <v>3.9</v>
      </c>
      <c r="Z264" s="26">
        <v>0.27500000000000002</v>
      </c>
      <c r="AA264" s="26">
        <v>2.65</v>
      </c>
      <c r="AB264" s="26">
        <v>4.5750000000000002</v>
      </c>
      <c r="AC264" s="26">
        <v>-0.65</v>
      </c>
      <c r="AD264" s="26">
        <v>1.7</v>
      </c>
      <c r="AE264" s="26">
        <v>4.1749999999999998</v>
      </c>
      <c r="AF264" s="26">
        <v>-0.625</v>
      </c>
      <c r="AG264" s="26">
        <v>1.85</v>
      </c>
      <c r="AH264" s="26">
        <v>4.2750000000000004</v>
      </c>
      <c r="AI264" s="26">
        <v>-0.35</v>
      </c>
      <c r="AJ264" s="26">
        <v>2.1</v>
      </c>
      <c r="AK264" s="26">
        <v>4.5750000000000002</v>
      </c>
      <c r="AL264" s="26">
        <v>-0.25</v>
      </c>
      <c r="AM264" s="26">
        <v>2.15</v>
      </c>
      <c r="AN264" s="26">
        <v>4.7249999999999996</v>
      </c>
      <c r="AO264" s="26">
        <v>-7.4999999999999997E-2</v>
      </c>
      <c r="AP264" s="26">
        <v>2.5</v>
      </c>
      <c r="AQ264" s="26">
        <v>5.0250000000000004</v>
      </c>
      <c r="AR264" s="26">
        <v>0.6</v>
      </c>
      <c r="AS264" s="26">
        <v>2.5</v>
      </c>
      <c r="AT264" s="26">
        <v>5.7750000000000004</v>
      </c>
      <c r="AU264" s="26">
        <v>0.65</v>
      </c>
      <c r="AV264" s="26">
        <v>2.85</v>
      </c>
      <c r="AW264" s="26">
        <v>6.25</v>
      </c>
      <c r="AX264" s="26">
        <v>0.3</v>
      </c>
      <c r="AY264" s="26">
        <v>2.75</v>
      </c>
      <c r="AZ264" s="26">
        <v>5.375</v>
      </c>
      <c r="BA264" s="26">
        <v>0.32500000000000001</v>
      </c>
      <c r="BB264" s="26">
        <v>2.75</v>
      </c>
      <c r="BC264" s="26">
        <v>5.375</v>
      </c>
      <c r="BD264" s="26">
        <v>1.45</v>
      </c>
      <c r="BE264" s="26">
        <v>3.85</v>
      </c>
      <c r="BF264" s="26">
        <v>6.75</v>
      </c>
      <c r="BG264" s="26">
        <v>0.52500000000000002</v>
      </c>
      <c r="BH264" s="26">
        <v>3</v>
      </c>
      <c r="BI264" s="26">
        <v>5.6</v>
      </c>
      <c r="BJ264" s="26">
        <v>1.425</v>
      </c>
      <c r="BK264" s="26">
        <v>3.4</v>
      </c>
      <c r="BL264" s="26">
        <v>5.9749999999999996</v>
      </c>
      <c r="BM264" s="26">
        <v>1.1000000000000001</v>
      </c>
      <c r="BN264" s="26">
        <v>3.15</v>
      </c>
      <c r="BO264" s="26">
        <v>5.7750000000000004</v>
      </c>
      <c r="BP264" s="26">
        <v>-0.9</v>
      </c>
      <c r="BQ264" s="26">
        <v>1.2</v>
      </c>
      <c r="BR264" s="26">
        <v>3.375</v>
      </c>
      <c r="BS264" s="26">
        <v>0.35</v>
      </c>
      <c r="BT264" s="26">
        <v>2.4500000000000002</v>
      </c>
      <c r="BU264" s="26">
        <v>4.5999999999999996</v>
      </c>
      <c r="BV264" s="26">
        <v>0.72499999999999998</v>
      </c>
      <c r="BW264" s="26">
        <v>2.75</v>
      </c>
      <c r="BX264" s="26">
        <v>4.875</v>
      </c>
      <c r="BY264" s="26">
        <v>1.425</v>
      </c>
      <c r="BZ264" s="26">
        <v>3.2</v>
      </c>
      <c r="CA264" s="26">
        <v>5.35</v>
      </c>
      <c r="CB264" s="26">
        <v>1.6</v>
      </c>
      <c r="CC264" s="26">
        <v>3.6</v>
      </c>
      <c r="CD264" s="26">
        <v>5.875</v>
      </c>
      <c r="CE264" s="26">
        <v>0.9</v>
      </c>
      <c r="CF264" s="26">
        <v>3.3</v>
      </c>
      <c r="CG264" s="26">
        <v>5.4749999999999996</v>
      </c>
      <c r="CH264" s="26">
        <v>1.6</v>
      </c>
      <c r="CI264" s="26">
        <v>3.75</v>
      </c>
      <c r="CJ264" s="26">
        <v>5.6749999999999998</v>
      </c>
    </row>
    <row r="265" spans="1:88" x14ac:dyDescent="0.3">
      <c r="A265" t="s">
        <v>349</v>
      </c>
      <c r="B265" s="26">
        <v>-2.0499999999999998</v>
      </c>
      <c r="C265" s="26">
        <v>0.75</v>
      </c>
      <c r="D265" s="26">
        <v>2.4249999999999998</v>
      </c>
      <c r="E265" s="26">
        <v>-1.05</v>
      </c>
      <c r="F265" s="26">
        <v>1.45</v>
      </c>
      <c r="G265" s="26">
        <v>2.9</v>
      </c>
      <c r="H265" s="26">
        <v>-0.45</v>
      </c>
      <c r="I265" s="26">
        <v>1.65</v>
      </c>
      <c r="J265" s="26">
        <v>3.3</v>
      </c>
      <c r="K265" s="26">
        <v>0.52500000000000002</v>
      </c>
      <c r="L265" s="26">
        <v>1.95</v>
      </c>
      <c r="M265" s="26">
        <v>3.7</v>
      </c>
      <c r="N265" s="26">
        <v>0.625</v>
      </c>
      <c r="O265" s="26">
        <v>2</v>
      </c>
      <c r="P265" s="26">
        <v>3.9</v>
      </c>
      <c r="Q265" s="26">
        <v>0.25</v>
      </c>
      <c r="R265" s="26">
        <v>1.95</v>
      </c>
      <c r="S265" s="26">
        <v>3.6</v>
      </c>
      <c r="T265" s="26">
        <v>0.32500000000000001</v>
      </c>
      <c r="U265" s="26">
        <v>2.0499999999999998</v>
      </c>
      <c r="V265" s="26">
        <v>3.7</v>
      </c>
      <c r="W265" s="26">
        <v>0.65</v>
      </c>
      <c r="X265" s="26">
        <v>2.4500000000000002</v>
      </c>
      <c r="Y265" s="26">
        <v>4.0750000000000002</v>
      </c>
      <c r="Z265" s="26">
        <v>1.125</v>
      </c>
      <c r="AA265" s="26">
        <v>3.1</v>
      </c>
      <c r="AB265" s="26">
        <v>4.5999999999999996</v>
      </c>
      <c r="AC265" s="26">
        <v>0.55000000000000004</v>
      </c>
      <c r="AD265" s="26">
        <v>2.35</v>
      </c>
      <c r="AE265" s="26">
        <v>3.875</v>
      </c>
      <c r="AF265" s="26">
        <v>0.65</v>
      </c>
      <c r="AG265" s="26">
        <v>2.4500000000000002</v>
      </c>
      <c r="AH265" s="26">
        <v>4</v>
      </c>
      <c r="AI265" s="26">
        <v>0.92500000000000004</v>
      </c>
      <c r="AJ265" s="26">
        <v>2.8</v>
      </c>
      <c r="AK265" s="26">
        <v>4.3499999999999996</v>
      </c>
      <c r="AL265" s="26">
        <v>1</v>
      </c>
      <c r="AM265" s="26">
        <v>2.85</v>
      </c>
      <c r="AN265" s="26">
        <v>4.3499999999999996</v>
      </c>
      <c r="AO265" s="26">
        <v>1.2</v>
      </c>
      <c r="AP265" s="26">
        <v>3.25</v>
      </c>
      <c r="AQ265" s="26">
        <v>4.5999999999999996</v>
      </c>
      <c r="AR265" s="26">
        <v>1.2749999999999999</v>
      </c>
      <c r="AS265" s="26">
        <v>3.45</v>
      </c>
      <c r="AT265" s="26">
        <v>4.7750000000000004</v>
      </c>
      <c r="AU265" s="26">
        <v>1.6</v>
      </c>
      <c r="AV265" s="26">
        <v>3.6</v>
      </c>
      <c r="AW265" s="26">
        <v>5.15</v>
      </c>
      <c r="AX265" s="26">
        <v>1.5249999999999999</v>
      </c>
      <c r="AY265" s="26">
        <v>3.55</v>
      </c>
      <c r="AZ265" s="26">
        <v>4.875</v>
      </c>
      <c r="BA265" s="26">
        <v>1.5249999999999999</v>
      </c>
      <c r="BB265" s="26">
        <v>3.6</v>
      </c>
      <c r="BC265" s="26">
        <v>4.95</v>
      </c>
      <c r="BD265" s="26">
        <v>2.2749999999999999</v>
      </c>
      <c r="BE265" s="26">
        <v>4.55</v>
      </c>
      <c r="BF265" s="26">
        <v>6.2750000000000004</v>
      </c>
      <c r="BG265" s="26">
        <v>1.6</v>
      </c>
      <c r="BH265" s="26">
        <v>3.8</v>
      </c>
      <c r="BI265" s="26">
        <v>5.2</v>
      </c>
      <c r="BJ265" s="26">
        <v>2.2250000000000001</v>
      </c>
      <c r="BK265" s="26">
        <v>4.4000000000000004</v>
      </c>
      <c r="BL265" s="26">
        <v>5.8</v>
      </c>
      <c r="BM265" s="26">
        <v>2</v>
      </c>
      <c r="BN265" s="26">
        <v>4.2</v>
      </c>
      <c r="BO265" s="26">
        <v>5.5</v>
      </c>
      <c r="BP265" s="26">
        <v>-0.35</v>
      </c>
      <c r="BQ265" s="26">
        <v>1.7</v>
      </c>
      <c r="BR265" s="26">
        <v>3.55</v>
      </c>
      <c r="BS265" s="26">
        <v>0.625</v>
      </c>
      <c r="BT265" s="26">
        <v>2.5499999999999998</v>
      </c>
      <c r="BU265" s="26">
        <v>4.3250000000000002</v>
      </c>
      <c r="BV265" s="26">
        <v>0.95</v>
      </c>
      <c r="BW265" s="26">
        <v>2.85</v>
      </c>
      <c r="BX265" s="26">
        <v>4.3499999999999996</v>
      </c>
      <c r="BY265" s="26">
        <v>1.5249999999999999</v>
      </c>
      <c r="BZ265" s="26">
        <v>3.4</v>
      </c>
      <c r="CA265" s="26">
        <v>4.8</v>
      </c>
      <c r="CB265" s="26">
        <v>1.925</v>
      </c>
      <c r="CC265" s="26">
        <v>4</v>
      </c>
      <c r="CD265" s="26">
        <v>5.2750000000000004</v>
      </c>
      <c r="CE265" s="26">
        <v>1.8</v>
      </c>
      <c r="CF265" s="26">
        <v>3.7</v>
      </c>
      <c r="CG265" s="26">
        <v>5.2750000000000004</v>
      </c>
      <c r="CH265" s="26">
        <v>2</v>
      </c>
      <c r="CI265" s="26">
        <v>4.05</v>
      </c>
      <c r="CJ265" s="26">
        <v>5.3</v>
      </c>
    </row>
    <row r="266" spans="1:88" x14ac:dyDescent="0.3">
      <c r="A266" t="s">
        <v>350</v>
      </c>
      <c r="B266" s="26">
        <v>-1.925</v>
      </c>
      <c r="C266" s="26">
        <v>0.85</v>
      </c>
      <c r="D266" s="26">
        <v>2.5750000000000002</v>
      </c>
      <c r="E266" s="26">
        <v>-0.9</v>
      </c>
      <c r="F266" s="26">
        <v>1.45</v>
      </c>
      <c r="G266" s="26">
        <v>2.875</v>
      </c>
      <c r="H266" s="26">
        <v>-0.4</v>
      </c>
      <c r="I266" s="26">
        <v>1.7</v>
      </c>
      <c r="J266" s="26">
        <v>3.375</v>
      </c>
      <c r="K266" s="26">
        <v>0.35</v>
      </c>
      <c r="L266" s="26">
        <v>2</v>
      </c>
      <c r="M266" s="26">
        <v>3.6749999999999998</v>
      </c>
      <c r="N266" s="26">
        <v>0.6</v>
      </c>
      <c r="O266" s="26">
        <v>2.1</v>
      </c>
      <c r="P266" s="26">
        <v>3.9</v>
      </c>
      <c r="Q266" s="26">
        <v>0.2</v>
      </c>
      <c r="R266" s="26">
        <v>2.0499999999999998</v>
      </c>
      <c r="S266" s="26">
        <v>3.5750000000000002</v>
      </c>
      <c r="T266" s="26">
        <v>0.22500000000000001</v>
      </c>
      <c r="U266" s="26">
        <v>2.15</v>
      </c>
      <c r="V266" s="26">
        <v>3.6749999999999998</v>
      </c>
      <c r="W266" s="26">
        <v>0.72499999999999998</v>
      </c>
      <c r="X266" s="26">
        <v>2.6</v>
      </c>
      <c r="Y266" s="26">
        <v>4.3499999999999996</v>
      </c>
      <c r="Z266" s="26">
        <v>1.2</v>
      </c>
      <c r="AA266" s="26">
        <v>3.2</v>
      </c>
      <c r="AB266" s="26">
        <v>4.8</v>
      </c>
      <c r="AC266" s="26">
        <v>0.35</v>
      </c>
      <c r="AD266" s="26">
        <v>2.65</v>
      </c>
      <c r="AE266" s="26">
        <v>3.85</v>
      </c>
      <c r="AF266" s="26">
        <v>0.375</v>
      </c>
      <c r="AG266" s="26">
        <v>2.8</v>
      </c>
      <c r="AH266" s="26">
        <v>3.95</v>
      </c>
      <c r="AI266" s="26">
        <v>0.6</v>
      </c>
      <c r="AJ266" s="26">
        <v>3.15</v>
      </c>
      <c r="AK266" s="26">
        <v>4.2</v>
      </c>
      <c r="AL266" s="26">
        <v>0.7</v>
      </c>
      <c r="AM266" s="26">
        <v>3.15</v>
      </c>
      <c r="AN266" s="26">
        <v>4.3</v>
      </c>
      <c r="AO266" s="26">
        <v>1.1000000000000001</v>
      </c>
      <c r="AP266" s="26">
        <v>3.2</v>
      </c>
      <c r="AQ266" s="26">
        <v>4.8</v>
      </c>
      <c r="AR266" s="26">
        <v>1.3</v>
      </c>
      <c r="AS266" s="26">
        <v>3.7</v>
      </c>
      <c r="AT266" s="26">
        <v>5.0750000000000002</v>
      </c>
      <c r="AU266" s="26">
        <v>1.7250000000000001</v>
      </c>
      <c r="AV266" s="26">
        <v>4.05</v>
      </c>
      <c r="AW266" s="26">
        <v>5.2</v>
      </c>
      <c r="AX266" s="26">
        <v>1.5249999999999999</v>
      </c>
      <c r="AY266" s="26">
        <v>3.4</v>
      </c>
      <c r="AZ266" s="26">
        <v>5.0750000000000002</v>
      </c>
      <c r="BA266" s="26">
        <v>1.5249999999999999</v>
      </c>
      <c r="BB266" s="26">
        <v>3.4</v>
      </c>
      <c r="BC266" s="26">
        <v>5.0999999999999996</v>
      </c>
      <c r="BD266" s="26">
        <v>2.35</v>
      </c>
      <c r="BE266" s="26">
        <v>4.5</v>
      </c>
      <c r="BF266" s="26">
        <v>6.1749999999999998</v>
      </c>
      <c r="BG266" s="26">
        <v>1.7</v>
      </c>
      <c r="BH266" s="26">
        <v>3.8</v>
      </c>
      <c r="BI266" s="26">
        <v>5.4</v>
      </c>
      <c r="BJ266" s="26">
        <v>1.95</v>
      </c>
      <c r="BK266" s="26">
        <v>4.1500000000000004</v>
      </c>
      <c r="BL266" s="26">
        <v>6.05</v>
      </c>
      <c r="BM266" s="26">
        <v>1.85</v>
      </c>
      <c r="BN266" s="26">
        <v>3.95</v>
      </c>
      <c r="BO266" s="26">
        <v>5.7750000000000004</v>
      </c>
      <c r="BP266" s="26">
        <v>-0.47499999999999998</v>
      </c>
      <c r="BQ266" s="26">
        <v>1.8</v>
      </c>
      <c r="BR266" s="26">
        <v>3.7250000000000001</v>
      </c>
      <c r="BS266" s="26">
        <v>0.52500000000000002</v>
      </c>
      <c r="BT266" s="26">
        <v>2.7</v>
      </c>
      <c r="BU266" s="26">
        <v>4.2249999999999996</v>
      </c>
      <c r="BV266" s="26">
        <v>1.175</v>
      </c>
      <c r="BW266" s="26">
        <v>2.95</v>
      </c>
      <c r="BX266" s="26">
        <v>4.2750000000000004</v>
      </c>
      <c r="BY266" s="26">
        <v>1.7749999999999999</v>
      </c>
      <c r="BZ266" s="26">
        <v>3.35</v>
      </c>
      <c r="CA266" s="26">
        <v>4.9000000000000004</v>
      </c>
      <c r="CB266" s="26">
        <v>2.2250000000000001</v>
      </c>
      <c r="CC266" s="26">
        <v>3.8</v>
      </c>
      <c r="CD266" s="26">
        <v>5.625</v>
      </c>
      <c r="CE266" s="26">
        <v>1.8</v>
      </c>
      <c r="CF266" s="26">
        <v>3.75</v>
      </c>
      <c r="CG266" s="26">
        <v>5.6749999999999998</v>
      </c>
      <c r="CH266" s="26">
        <v>2.2999999999999998</v>
      </c>
      <c r="CI266" s="26">
        <v>4</v>
      </c>
      <c r="CJ266" s="26">
        <v>5.5750000000000002</v>
      </c>
    </row>
    <row r="267" spans="1:88" x14ac:dyDescent="0.3">
      <c r="A267" t="s">
        <v>115</v>
      </c>
      <c r="B267" s="26">
        <v>-2.6749999999999998</v>
      </c>
      <c r="C267" s="26">
        <v>-0.4</v>
      </c>
      <c r="D267" s="26">
        <v>2.5</v>
      </c>
      <c r="E267" s="26">
        <v>-1.55</v>
      </c>
      <c r="F267" s="26">
        <v>0.5</v>
      </c>
      <c r="G267" s="26">
        <v>3.5</v>
      </c>
      <c r="H267" s="26">
        <v>-1.25</v>
      </c>
      <c r="I267" s="26">
        <v>0.9</v>
      </c>
      <c r="J267" s="26">
        <v>3.9249999999999998</v>
      </c>
      <c r="K267" s="26">
        <v>-0.77500000000000002</v>
      </c>
      <c r="L267" s="26">
        <v>2.15</v>
      </c>
      <c r="M267" s="26">
        <v>4.1749999999999998</v>
      </c>
      <c r="N267" s="26">
        <v>-0.57499999999999996</v>
      </c>
      <c r="O267" s="26">
        <v>2.25</v>
      </c>
      <c r="P267" s="26">
        <v>4.1749999999999998</v>
      </c>
      <c r="Q267" s="26">
        <v>-1.075</v>
      </c>
      <c r="R267" s="26">
        <v>1.55</v>
      </c>
      <c r="S267" s="26">
        <v>4.1500000000000004</v>
      </c>
      <c r="T267" s="26">
        <v>-0.97499999999999998</v>
      </c>
      <c r="U267" s="26">
        <v>1.55</v>
      </c>
      <c r="V267" s="26">
        <v>4.1749999999999998</v>
      </c>
      <c r="W267" s="26">
        <v>-0.3</v>
      </c>
      <c r="X267" s="26">
        <v>2.25</v>
      </c>
      <c r="Y267" s="26">
        <v>4.375</v>
      </c>
      <c r="Z267" s="26">
        <v>0.52500000000000002</v>
      </c>
      <c r="AA267" s="26">
        <v>2.9</v>
      </c>
      <c r="AB267" s="26">
        <v>4.875</v>
      </c>
      <c r="AC267" s="26">
        <v>0.82499999999999996</v>
      </c>
      <c r="AD267" s="26">
        <v>2.65</v>
      </c>
      <c r="AE267" s="26">
        <v>4.4000000000000004</v>
      </c>
      <c r="AF267" s="26">
        <v>1</v>
      </c>
      <c r="AG267" s="26">
        <v>2.8</v>
      </c>
      <c r="AH267" s="26">
        <v>4.5</v>
      </c>
      <c r="AI267" s="26">
        <v>1.125</v>
      </c>
      <c r="AJ267" s="26">
        <v>3.15</v>
      </c>
      <c r="AK267" s="26">
        <v>4.7</v>
      </c>
      <c r="AL267" s="26">
        <v>1.2250000000000001</v>
      </c>
      <c r="AM267" s="26">
        <v>3.2</v>
      </c>
      <c r="AN267" s="26">
        <v>4.8</v>
      </c>
      <c r="AO267" s="26">
        <v>1.05</v>
      </c>
      <c r="AP267" s="26">
        <v>3.6</v>
      </c>
      <c r="AQ267" s="26">
        <v>5.0999999999999996</v>
      </c>
      <c r="AR267" s="26">
        <v>2.15</v>
      </c>
      <c r="AS267" s="26">
        <v>3.6</v>
      </c>
      <c r="AT267" s="26">
        <v>5.45</v>
      </c>
      <c r="AU267" s="26">
        <v>2.5249999999999999</v>
      </c>
      <c r="AV267" s="26">
        <v>3.9</v>
      </c>
      <c r="AW267" s="26">
        <v>5.6</v>
      </c>
      <c r="AX267" s="26">
        <v>1.45</v>
      </c>
      <c r="AY267" s="26">
        <v>3.7</v>
      </c>
      <c r="AZ267" s="26">
        <v>5.375</v>
      </c>
      <c r="BA267" s="26">
        <v>1.4750000000000001</v>
      </c>
      <c r="BB267" s="26">
        <v>3.7</v>
      </c>
      <c r="BC267" s="26">
        <v>5.4</v>
      </c>
      <c r="BD267" s="26">
        <v>2.5</v>
      </c>
      <c r="BE267" s="26">
        <v>4.55</v>
      </c>
      <c r="BF267" s="26">
        <v>6.6749999999999998</v>
      </c>
      <c r="BG267" s="26">
        <v>1.675</v>
      </c>
      <c r="BH267" s="26">
        <v>3.75</v>
      </c>
      <c r="BI267" s="26">
        <v>5.6749999999999998</v>
      </c>
      <c r="BJ267" s="26">
        <v>1.8</v>
      </c>
      <c r="BK267" s="26">
        <v>4.05</v>
      </c>
      <c r="BL267" s="26">
        <v>6.0750000000000002</v>
      </c>
      <c r="BM267" s="26">
        <v>1.625</v>
      </c>
      <c r="BN267" s="26">
        <v>3.9</v>
      </c>
      <c r="BO267" s="26">
        <v>5.9</v>
      </c>
      <c r="BP267" s="26">
        <v>-0.6</v>
      </c>
      <c r="BQ267" s="26">
        <v>1.2</v>
      </c>
      <c r="BR267" s="26">
        <v>3.45</v>
      </c>
      <c r="BS267" s="26">
        <v>0.17499999999999999</v>
      </c>
      <c r="BT267" s="26">
        <v>2.1</v>
      </c>
      <c r="BU267" s="26">
        <v>4.2</v>
      </c>
      <c r="BV267" s="26">
        <v>0.35</v>
      </c>
      <c r="BW267" s="26">
        <v>2.2999999999999998</v>
      </c>
      <c r="BX267" s="26">
        <v>4.7</v>
      </c>
      <c r="BY267" s="26">
        <v>0.875</v>
      </c>
      <c r="BZ267" s="26">
        <v>3.05</v>
      </c>
      <c r="CA267" s="26">
        <v>5.0750000000000002</v>
      </c>
      <c r="CB267" s="26">
        <v>1.35</v>
      </c>
      <c r="CC267" s="26">
        <v>3.8</v>
      </c>
      <c r="CD267" s="26">
        <v>5.35</v>
      </c>
      <c r="CE267" s="26">
        <v>1.5</v>
      </c>
      <c r="CF267" s="26">
        <v>3.9</v>
      </c>
      <c r="CG267" s="26">
        <v>5.4</v>
      </c>
      <c r="CH267" s="26">
        <v>1.675</v>
      </c>
      <c r="CI267" s="26">
        <v>4.05</v>
      </c>
      <c r="CJ267" s="26">
        <v>5.4749999999999996</v>
      </c>
    </row>
    <row r="268" spans="1:88" x14ac:dyDescent="0.3">
      <c r="A268" t="s">
        <v>351</v>
      </c>
      <c r="B268" s="26">
        <v>-2.7749999999999999</v>
      </c>
      <c r="C268" s="26">
        <v>-0.85</v>
      </c>
      <c r="D268" s="26">
        <v>2.5</v>
      </c>
      <c r="E268" s="26">
        <v>-2.0499999999999998</v>
      </c>
      <c r="F268" s="26">
        <v>-0.2</v>
      </c>
      <c r="G268" s="26">
        <v>2.9750000000000001</v>
      </c>
      <c r="H268" s="26">
        <v>-1.675</v>
      </c>
      <c r="I268" s="26">
        <v>0.25</v>
      </c>
      <c r="J268" s="26">
        <v>3.15</v>
      </c>
      <c r="K268" s="26">
        <v>-0.9</v>
      </c>
      <c r="L268" s="26">
        <v>1.1499999999999999</v>
      </c>
      <c r="M268" s="26">
        <v>4</v>
      </c>
      <c r="N268" s="26">
        <v>-0.72499999999999998</v>
      </c>
      <c r="O268" s="26">
        <v>1.3</v>
      </c>
      <c r="P268" s="26">
        <v>4.0750000000000002</v>
      </c>
      <c r="Q268" s="26">
        <v>-1.35</v>
      </c>
      <c r="R268" s="26">
        <v>0.8</v>
      </c>
      <c r="S268" s="26">
        <v>3.5</v>
      </c>
      <c r="T268" s="26">
        <v>-1.2749999999999999</v>
      </c>
      <c r="U268" s="26">
        <v>0.8</v>
      </c>
      <c r="V268" s="26">
        <v>3.5249999999999999</v>
      </c>
      <c r="W268" s="26">
        <v>-0.47499999999999998</v>
      </c>
      <c r="X268" s="26">
        <v>1.55</v>
      </c>
      <c r="Y268" s="26">
        <v>4</v>
      </c>
      <c r="Z268" s="26">
        <v>0.22500000000000001</v>
      </c>
      <c r="AA268" s="26">
        <v>2.25</v>
      </c>
      <c r="AB268" s="26">
        <v>4.375</v>
      </c>
      <c r="AC268" s="26">
        <v>-0.8</v>
      </c>
      <c r="AD268" s="26">
        <v>1.75</v>
      </c>
      <c r="AE268" s="26">
        <v>4.0999999999999996</v>
      </c>
      <c r="AF268" s="26">
        <v>-0.7</v>
      </c>
      <c r="AG268" s="26">
        <v>1.9</v>
      </c>
      <c r="AH268" s="26">
        <v>4.2249999999999996</v>
      </c>
      <c r="AI268" s="26">
        <v>-0.55000000000000004</v>
      </c>
      <c r="AJ268" s="26">
        <v>2.15</v>
      </c>
      <c r="AK268" s="26">
        <v>4.45</v>
      </c>
      <c r="AL268" s="26">
        <v>-0.52500000000000002</v>
      </c>
      <c r="AM268" s="26">
        <v>2.25</v>
      </c>
      <c r="AN268" s="26">
        <v>4.5250000000000004</v>
      </c>
      <c r="AO268" s="26">
        <v>-0.17499999999999999</v>
      </c>
      <c r="AP268" s="26">
        <v>2.5499999999999998</v>
      </c>
      <c r="AQ268" s="26">
        <v>4.8499999999999996</v>
      </c>
      <c r="AR268" s="26">
        <v>0.27500000000000002</v>
      </c>
      <c r="AS268" s="26">
        <v>3.05</v>
      </c>
      <c r="AT268" s="26">
        <v>5.0750000000000002</v>
      </c>
      <c r="AU268" s="26">
        <v>0.72499999999999998</v>
      </c>
      <c r="AV268" s="26">
        <v>3.3</v>
      </c>
      <c r="AW268" s="26">
        <v>5.5750000000000002</v>
      </c>
      <c r="AX268" s="26">
        <v>0.4</v>
      </c>
      <c r="AY268" s="26">
        <v>2.65</v>
      </c>
      <c r="AZ268" s="26">
        <v>5</v>
      </c>
      <c r="BA268" s="26">
        <v>0.42499999999999999</v>
      </c>
      <c r="BB268" s="26">
        <v>2.7</v>
      </c>
      <c r="BC268" s="26">
        <v>5</v>
      </c>
      <c r="BD268" s="26">
        <v>1.7</v>
      </c>
      <c r="BE268" s="26">
        <v>4.0999999999999996</v>
      </c>
      <c r="BF268" s="26">
        <v>6.55</v>
      </c>
      <c r="BG268" s="26">
        <v>0.7</v>
      </c>
      <c r="BH268" s="26">
        <v>2.9</v>
      </c>
      <c r="BI268" s="26">
        <v>5.35</v>
      </c>
      <c r="BJ268" s="26">
        <v>1.2749999999999999</v>
      </c>
      <c r="BK268" s="26">
        <v>3.75</v>
      </c>
      <c r="BL268" s="26">
        <v>5.8</v>
      </c>
      <c r="BM268" s="26">
        <v>1.125</v>
      </c>
      <c r="BN268" s="26">
        <v>3.5</v>
      </c>
      <c r="BO268" s="26">
        <v>5.6749999999999998</v>
      </c>
      <c r="BP268" s="26">
        <v>-1.3</v>
      </c>
      <c r="BQ268" s="26">
        <v>0.5</v>
      </c>
      <c r="BR268" s="26">
        <v>2.9</v>
      </c>
      <c r="BS268" s="26">
        <v>-0.5</v>
      </c>
      <c r="BT268" s="26">
        <v>1.45</v>
      </c>
      <c r="BU268" s="26">
        <v>3.5</v>
      </c>
      <c r="BV268" s="26">
        <v>-0.17499999999999999</v>
      </c>
      <c r="BW268" s="26">
        <v>1.95</v>
      </c>
      <c r="BX268" s="26">
        <v>4.0750000000000002</v>
      </c>
      <c r="BY268" s="26">
        <v>-0.05</v>
      </c>
      <c r="BZ268" s="26">
        <v>2.7</v>
      </c>
      <c r="CA268" s="26">
        <v>4.6500000000000004</v>
      </c>
      <c r="CB268" s="26">
        <v>1.0249999999999999</v>
      </c>
      <c r="CC268" s="26">
        <v>3.3</v>
      </c>
      <c r="CD268" s="26">
        <v>4.9749999999999996</v>
      </c>
      <c r="CE268" s="26">
        <v>1</v>
      </c>
      <c r="CF268" s="26">
        <v>2.95</v>
      </c>
      <c r="CG268" s="26">
        <v>5.2</v>
      </c>
      <c r="CH268" s="26">
        <v>1.2</v>
      </c>
      <c r="CI268" s="26">
        <v>3.2</v>
      </c>
      <c r="CJ268" s="26">
        <v>5.25</v>
      </c>
    </row>
    <row r="269" spans="1:88" x14ac:dyDescent="0.3">
      <c r="A269" t="s">
        <v>352</v>
      </c>
      <c r="B269" s="26">
        <v>-3</v>
      </c>
      <c r="C269" s="26">
        <v>-0.95</v>
      </c>
      <c r="D269" s="26">
        <v>1.875</v>
      </c>
      <c r="E269" s="26">
        <v>-2.0750000000000002</v>
      </c>
      <c r="F269" s="26">
        <v>-0.35</v>
      </c>
      <c r="G269" s="26">
        <v>2.7</v>
      </c>
      <c r="H269" s="26">
        <v>-1.65</v>
      </c>
      <c r="I269" s="26">
        <v>0</v>
      </c>
      <c r="J269" s="26">
        <v>3.05</v>
      </c>
      <c r="K269" s="26">
        <v>-0.95</v>
      </c>
      <c r="L269" s="26">
        <v>0.9</v>
      </c>
      <c r="M269" s="26">
        <v>3.4750000000000001</v>
      </c>
      <c r="N269" s="26">
        <v>-0.57499999999999996</v>
      </c>
      <c r="O269" s="26">
        <v>0.8</v>
      </c>
      <c r="P269" s="26">
        <v>3.6749999999999998</v>
      </c>
      <c r="Q269" s="26">
        <v>-1.075</v>
      </c>
      <c r="R269" s="26">
        <v>0.35</v>
      </c>
      <c r="S269" s="26">
        <v>3.2749999999999999</v>
      </c>
      <c r="T269" s="26">
        <v>-1.05</v>
      </c>
      <c r="U269" s="26">
        <v>0.4</v>
      </c>
      <c r="V269" s="26">
        <v>3.3</v>
      </c>
      <c r="W269" s="26">
        <v>-0.27500000000000002</v>
      </c>
      <c r="X269" s="26">
        <v>1</v>
      </c>
      <c r="Y269" s="26">
        <v>3.7749999999999999</v>
      </c>
      <c r="Z269" s="26">
        <v>0.2</v>
      </c>
      <c r="AA269" s="26">
        <v>1.8</v>
      </c>
      <c r="AB269" s="26">
        <v>4.125</v>
      </c>
      <c r="AC269" s="26">
        <v>-0.9</v>
      </c>
      <c r="AD269" s="26">
        <v>1.75</v>
      </c>
      <c r="AE269" s="26">
        <v>3.95</v>
      </c>
      <c r="AF269" s="26">
        <v>-0.72499999999999998</v>
      </c>
      <c r="AG269" s="26">
        <v>1.8</v>
      </c>
      <c r="AH269" s="26">
        <v>4.05</v>
      </c>
      <c r="AI269" s="26">
        <v>-0.375</v>
      </c>
      <c r="AJ269" s="26">
        <v>2.0499999999999998</v>
      </c>
      <c r="AK269" s="26">
        <v>4.1749999999999998</v>
      </c>
      <c r="AL269" s="26">
        <v>-0.27500000000000002</v>
      </c>
      <c r="AM269" s="26">
        <v>2.15</v>
      </c>
      <c r="AN269" s="26">
        <v>4.1749999999999998</v>
      </c>
      <c r="AO269" s="26">
        <v>-0.27500000000000002</v>
      </c>
      <c r="AP269" s="26">
        <v>2.2999999999999998</v>
      </c>
      <c r="AQ269" s="26">
        <v>4.375</v>
      </c>
      <c r="AR269" s="26">
        <v>0.47499999999999998</v>
      </c>
      <c r="AS269" s="26">
        <v>3</v>
      </c>
      <c r="AT269" s="26">
        <v>4.55</v>
      </c>
      <c r="AU269" s="26">
        <v>0.8</v>
      </c>
      <c r="AV269" s="26">
        <v>3.35</v>
      </c>
      <c r="AW269" s="26">
        <v>4.9000000000000004</v>
      </c>
      <c r="AX269" s="26">
        <v>0.22500000000000001</v>
      </c>
      <c r="AY269" s="26">
        <v>2.85</v>
      </c>
      <c r="AZ269" s="26">
        <v>4.5</v>
      </c>
      <c r="BA269" s="26">
        <v>0.22500000000000001</v>
      </c>
      <c r="BB269" s="26">
        <v>2.9</v>
      </c>
      <c r="BC269" s="26">
        <v>4.5750000000000002</v>
      </c>
      <c r="BD269" s="26">
        <v>1.2</v>
      </c>
      <c r="BE269" s="26">
        <v>4.1500000000000004</v>
      </c>
      <c r="BF269" s="26">
        <v>5.75</v>
      </c>
      <c r="BG269" s="26">
        <v>0.4</v>
      </c>
      <c r="BH269" s="26">
        <v>3.1</v>
      </c>
      <c r="BI269" s="26">
        <v>4.75</v>
      </c>
      <c r="BJ269" s="26">
        <v>1.2</v>
      </c>
      <c r="BK269" s="26">
        <v>3.35</v>
      </c>
      <c r="BL269" s="26">
        <v>5.25</v>
      </c>
      <c r="BM269" s="26">
        <v>0.82499999999999996</v>
      </c>
      <c r="BN269" s="26">
        <v>3.2</v>
      </c>
      <c r="BO269" s="26">
        <v>4.9749999999999996</v>
      </c>
      <c r="BP269" s="26">
        <v>-1.7</v>
      </c>
      <c r="BQ269" s="26">
        <v>0.2</v>
      </c>
      <c r="BR269" s="26">
        <v>2.875</v>
      </c>
      <c r="BS269" s="26">
        <v>-0.45</v>
      </c>
      <c r="BT269" s="26">
        <v>1.1000000000000001</v>
      </c>
      <c r="BU269" s="26">
        <v>3.5249999999999999</v>
      </c>
      <c r="BV269" s="26">
        <v>-0.1</v>
      </c>
      <c r="BW269" s="26">
        <v>1.55</v>
      </c>
      <c r="BX269" s="26">
        <v>3.6749999999999998</v>
      </c>
      <c r="BY269" s="26">
        <v>0.32500000000000001</v>
      </c>
      <c r="BZ269" s="26">
        <v>2.2000000000000002</v>
      </c>
      <c r="CA269" s="26">
        <v>4.1749999999999998</v>
      </c>
      <c r="CB269" s="26">
        <v>0.4</v>
      </c>
      <c r="CC269" s="26">
        <v>2.8</v>
      </c>
      <c r="CD269" s="26">
        <v>4.9749999999999996</v>
      </c>
      <c r="CE269" s="26">
        <v>0.9</v>
      </c>
      <c r="CF269" s="26">
        <v>2.85</v>
      </c>
      <c r="CG269" s="26">
        <v>4.7750000000000004</v>
      </c>
      <c r="CH269" s="26">
        <v>0.82499999999999996</v>
      </c>
      <c r="CI269" s="26">
        <v>2.6</v>
      </c>
      <c r="CJ269" s="26">
        <v>4.9749999999999996</v>
      </c>
    </row>
    <row r="270" spans="1:88" x14ac:dyDescent="0.3">
      <c r="A270" t="s">
        <v>353</v>
      </c>
      <c r="B270" s="26">
        <v>-2.1749999999999998</v>
      </c>
      <c r="C270" s="26">
        <v>-0.45</v>
      </c>
      <c r="D270" s="26">
        <v>1</v>
      </c>
      <c r="E270" s="26">
        <v>-1.35</v>
      </c>
      <c r="F270" s="26">
        <v>0.2</v>
      </c>
      <c r="G270" s="26">
        <v>2.0249999999999999</v>
      </c>
      <c r="H270" s="26">
        <v>-1.175</v>
      </c>
      <c r="I270" s="26">
        <v>0.7</v>
      </c>
      <c r="J270" s="26">
        <v>2.5249999999999999</v>
      </c>
      <c r="K270" s="26">
        <v>-0.52500000000000002</v>
      </c>
      <c r="L270" s="26">
        <v>1.2</v>
      </c>
      <c r="M270" s="26">
        <v>3.1</v>
      </c>
      <c r="N270" s="26">
        <v>-0.32500000000000001</v>
      </c>
      <c r="O270" s="26">
        <v>1.35</v>
      </c>
      <c r="P270" s="26">
        <v>3.375</v>
      </c>
      <c r="Q270" s="26">
        <v>-0.67500000000000004</v>
      </c>
      <c r="R270" s="26">
        <v>1.1000000000000001</v>
      </c>
      <c r="S270" s="26">
        <v>2.8</v>
      </c>
      <c r="T270" s="26">
        <v>-0.57499999999999996</v>
      </c>
      <c r="U270" s="26">
        <v>1.1499999999999999</v>
      </c>
      <c r="V270" s="26">
        <v>2.8</v>
      </c>
      <c r="W270" s="26">
        <v>-0.25</v>
      </c>
      <c r="X270" s="26">
        <v>1.55</v>
      </c>
      <c r="Y270" s="26">
        <v>3.25</v>
      </c>
      <c r="Z270" s="26">
        <v>0.32500000000000001</v>
      </c>
      <c r="AA270" s="26">
        <v>2.0499999999999998</v>
      </c>
      <c r="AB270" s="26">
        <v>3.7</v>
      </c>
      <c r="AC270" s="26">
        <v>-7.4999999999999997E-2</v>
      </c>
      <c r="AD270" s="26">
        <v>1.6</v>
      </c>
      <c r="AE270" s="26">
        <v>3.2250000000000001</v>
      </c>
      <c r="AF270" s="26">
        <v>2.5000000000000001E-2</v>
      </c>
      <c r="AG270" s="26">
        <v>1.7</v>
      </c>
      <c r="AH270" s="26">
        <v>3.375</v>
      </c>
      <c r="AI270" s="26">
        <v>0.35</v>
      </c>
      <c r="AJ270" s="26">
        <v>1.9</v>
      </c>
      <c r="AK270" s="26">
        <v>3.5750000000000002</v>
      </c>
      <c r="AL270" s="26">
        <v>0.42499999999999999</v>
      </c>
      <c r="AM270" s="26">
        <v>1.95</v>
      </c>
      <c r="AN270" s="26">
        <v>3.5750000000000002</v>
      </c>
      <c r="AO270" s="26">
        <v>0.72499999999999998</v>
      </c>
      <c r="AP270" s="26">
        <v>2.1</v>
      </c>
      <c r="AQ270" s="26">
        <v>3.5750000000000002</v>
      </c>
      <c r="AR270" s="26">
        <v>0.97499999999999998</v>
      </c>
      <c r="AS270" s="26">
        <v>2.85</v>
      </c>
      <c r="AT270" s="26">
        <v>4.5999999999999996</v>
      </c>
      <c r="AU270" s="26">
        <v>1.325</v>
      </c>
      <c r="AV270" s="26">
        <v>3.1</v>
      </c>
      <c r="AW270" s="26">
        <v>5</v>
      </c>
      <c r="AX270" s="26">
        <v>1.0249999999999999</v>
      </c>
      <c r="AY270" s="26">
        <v>2.5</v>
      </c>
      <c r="AZ270" s="26">
        <v>3.9750000000000001</v>
      </c>
      <c r="BA270" s="26">
        <v>1.0249999999999999</v>
      </c>
      <c r="BB270" s="26">
        <v>2.5</v>
      </c>
      <c r="BC270" s="26">
        <v>4.0750000000000002</v>
      </c>
      <c r="BD270" s="26">
        <v>2.15</v>
      </c>
      <c r="BE270" s="26">
        <v>3.65</v>
      </c>
      <c r="BF270" s="26">
        <v>6.1</v>
      </c>
      <c r="BG270" s="26">
        <v>1.4</v>
      </c>
      <c r="BH270" s="26">
        <v>2.65</v>
      </c>
      <c r="BI270" s="26">
        <v>4.4749999999999996</v>
      </c>
      <c r="BJ270" s="26">
        <v>1.5249999999999999</v>
      </c>
      <c r="BK270" s="26">
        <v>3.3</v>
      </c>
      <c r="BL270" s="26">
        <v>5.2750000000000004</v>
      </c>
      <c r="BM270" s="26">
        <v>1.425</v>
      </c>
      <c r="BN270" s="26">
        <v>3.05</v>
      </c>
      <c r="BO270" s="26">
        <v>4.875</v>
      </c>
      <c r="BP270" s="26">
        <v>-1</v>
      </c>
      <c r="BQ270" s="26">
        <v>0.6</v>
      </c>
      <c r="BR270" s="26">
        <v>2.4750000000000001</v>
      </c>
      <c r="BS270" s="26">
        <v>-0.4</v>
      </c>
      <c r="BT270" s="26">
        <v>1.65</v>
      </c>
      <c r="BU270" s="26">
        <v>3.2749999999999999</v>
      </c>
      <c r="BV270" s="26">
        <v>-0.1</v>
      </c>
      <c r="BW270" s="26">
        <v>1.7</v>
      </c>
      <c r="BX270" s="26">
        <v>3.6</v>
      </c>
      <c r="BY270" s="26">
        <v>0.4</v>
      </c>
      <c r="BZ270" s="26">
        <v>2.15</v>
      </c>
      <c r="CA270" s="26">
        <v>4.375</v>
      </c>
      <c r="CB270" s="26">
        <v>0.9</v>
      </c>
      <c r="CC270" s="26">
        <v>2.65</v>
      </c>
      <c r="CD270" s="26">
        <v>4.6749999999999998</v>
      </c>
      <c r="CE270" s="26">
        <v>1.0249999999999999</v>
      </c>
      <c r="CF270" s="26">
        <v>2.85</v>
      </c>
      <c r="CG270" s="26">
        <v>4.6500000000000004</v>
      </c>
      <c r="CH270" s="26">
        <v>1.0249999999999999</v>
      </c>
      <c r="CI270" s="26">
        <v>3</v>
      </c>
      <c r="CJ270" s="26">
        <v>4.5999999999999996</v>
      </c>
    </row>
    <row r="271" spans="1:88" x14ac:dyDescent="0.3">
      <c r="A271" t="s">
        <v>354</v>
      </c>
      <c r="B271" s="26">
        <v>-3.1</v>
      </c>
      <c r="C271" s="26">
        <v>-1.55</v>
      </c>
      <c r="D271" s="26">
        <v>0.57499999999999996</v>
      </c>
      <c r="E271" s="26">
        <v>-2.4500000000000002</v>
      </c>
      <c r="F271" s="26">
        <v>-0.65</v>
      </c>
      <c r="G271" s="26">
        <v>1.1000000000000001</v>
      </c>
      <c r="H271" s="26">
        <v>-2.1</v>
      </c>
      <c r="I271" s="26">
        <v>-0.15</v>
      </c>
      <c r="J271" s="26">
        <v>1.35</v>
      </c>
      <c r="K271" s="26">
        <v>-1.175</v>
      </c>
      <c r="L271" s="26">
        <v>0.45</v>
      </c>
      <c r="M271" s="26">
        <v>2.375</v>
      </c>
      <c r="N271" s="26">
        <v>-1</v>
      </c>
      <c r="O271" s="26">
        <v>0.55000000000000004</v>
      </c>
      <c r="P271" s="26">
        <v>2.6</v>
      </c>
      <c r="Q271" s="26">
        <v>-1.575</v>
      </c>
      <c r="R271" s="26">
        <v>0.25</v>
      </c>
      <c r="S271" s="26">
        <v>1.9</v>
      </c>
      <c r="T271" s="26">
        <v>-1.4750000000000001</v>
      </c>
      <c r="U271" s="26">
        <v>0.25</v>
      </c>
      <c r="V271" s="26">
        <v>1.9750000000000001</v>
      </c>
      <c r="W271" s="26">
        <v>-0.9</v>
      </c>
      <c r="X271" s="26">
        <v>0.7</v>
      </c>
      <c r="Y271" s="26">
        <v>2.7</v>
      </c>
      <c r="Z271" s="26">
        <v>-0.17499999999999999</v>
      </c>
      <c r="AA271" s="26">
        <v>1.25</v>
      </c>
      <c r="AB271" s="26">
        <v>3</v>
      </c>
      <c r="AC271" s="26">
        <v>-0.8</v>
      </c>
      <c r="AD271" s="26">
        <v>0.5</v>
      </c>
      <c r="AE271" s="26">
        <v>2.9</v>
      </c>
      <c r="AF271" s="26">
        <v>-0.8</v>
      </c>
      <c r="AG271" s="26">
        <v>0.6</v>
      </c>
      <c r="AH271" s="26">
        <v>2.9750000000000001</v>
      </c>
      <c r="AI271" s="26">
        <v>-0.67500000000000004</v>
      </c>
      <c r="AJ271" s="26">
        <v>0.85</v>
      </c>
      <c r="AK271" s="26">
        <v>3.1749999999999998</v>
      </c>
      <c r="AL271" s="26">
        <v>-0.57499999999999996</v>
      </c>
      <c r="AM271" s="26">
        <v>0.95</v>
      </c>
      <c r="AN271" s="26">
        <v>3.1749999999999998</v>
      </c>
      <c r="AO271" s="26">
        <v>-0.25</v>
      </c>
      <c r="AP271" s="26">
        <v>1.25</v>
      </c>
      <c r="AQ271" s="26">
        <v>3.4750000000000001</v>
      </c>
      <c r="AR271" s="26">
        <v>2.5000000000000001E-2</v>
      </c>
      <c r="AS271" s="26">
        <v>1.65</v>
      </c>
      <c r="AT271" s="26">
        <v>3.9</v>
      </c>
      <c r="AU271" s="26">
        <v>0.3</v>
      </c>
      <c r="AV271" s="26">
        <v>1.95</v>
      </c>
      <c r="AW271" s="26">
        <v>4.0750000000000002</v>
      </c>
      <c r="AX271" s="26">
        <v>-0.1</v>
      </c>
      <c r="AY271" s="26">
        <v>1.45</v>
      </c>
      <c r="AZ271" s="26">
        <v>3.8</v>
      </c>
      <c r="BA271" s="26">
        <v>-7.4999999999999997E-2</v>
      </c>
      <c r="BB271" s="26">
        <v>1.5</v>
      </c>
      <c r="BC271" s="26">
        <v>3.8</v>
      </c>
      <c r="BD271" s="26">
        <v>0.85</v>
      </c>
      <c r="BE271" s="26">
        <v>2.5</v>
      </c>
      <c r="BF271" s="26">
        <v>4.7</v>
      </c>
      <c r="BG271" s="26">
        <v>0.1</v>
      </c>
      <c r="BH271" s="26">
        <v>1.75</v>
      </c>
      <c r="BI271" s="26">
        <v>3.9750000000000001</v>
      </c>
      <c r="BJ271" s="26">
        <v>0.8</v>
      </c>
      <c r="BK271" s="26">
        <v>2.4500000000000002</v>
      </c>
      <c r="BL271" s="26">
        <v>4.3</v>
      </c>
      <c r="BM271" s="26">
        <v>0.6</v>
      </c>
      <c r="BN271" s="26">
        <v>2.2999999999999998</v>
      </c>
      <c r="BO271" s="26">
        <v>4.1500000000000004</v>
      </c>
      <c r="BP271" s="26">
        <v>-1.3</v>
      </c>
      <c r="BQ271" s="26">
        <v>0.05</v>
      </c>
      <c r="BR271" s="26">
        <v>1.7749999999999999</v>
      </c>
      <c r="BS271" s="26">
        <v>-0.2</v>
      </c>
      <c r="BT271" s="26">
        <v>0.9</v>
      </c>
      <c r="BU271" s="26">
        <v>2.8</v>
      </c>
      <c r="BV271" s="26">
        <v>0.125</v>
      </c>
      <c r="BW271" s="26">
        <v>1.4</v>
      </c>
      <c r="BX271" s="26">
        <v>3.2</v>
      </c>
      <c r="BY271" s="26">
        <v>0.7</v>
      </c>
      <c r="BZ271" s="26">
        <v>2</v>
      </c>
      <c r="CA271" s="26">
        <v>3.6749999999999998</v>
      </c>
      <c r="CB271" s="26">
        <v>1.1000000000000001</v>
      </c>
      <c r="CC271" s="26">
        <v>2.35</v>
      </c>
      <c r="CD271" s="26">
        <v>4.1500000000000004</v>
      </c>
      <c r="CE271" s="26">
        <v>0.6</v>
      </c>
      <c r="CF271" s="26">
        <v>1.9</v>
      </c>
      <c r="CG271" s="26">
        <v>3.8</v>
      </c>
      <c r="CH271" s="26">
        <v>1</v>
      </c>
      <c r="CI271" s="26">
        <v>2.2000000000000002</v>
      </c>
      <c r="CJ271" s="26">
        <v>4.0750000000000002</v>
      </c>
    </row>
    <row r="272" spans="1:88" x14ac:dyDescent="0.3">
      <c r="A272" t="s">
        <v>355</v>
      </c>
      <c r="B272" s="26">
        <v>-3.8</v>
      </c>
      <c r="C272" s="26">
        <v>-1.8</v>
      </c>
      <c r="D272" s="26">
        <v>0.67500000000000004</v>
      </c>
      <c r="E272" s="26">
        <v>-3.05</v>
      </c>
      <c r="F272" s="26">
        <v>-1.35</v>
      </c>
      <c r="G272" s="26">
        <v>1.425</v>
      </c>
      <c r="H272" s="26">
        <v>-2.6749999999999998</v>
      </c>
      <c r="I272" s="26">
        <v>-0.9</v>
      </c>
      <c r="J272" s="26">
        <v>1.55</v>
      </c>
      <c r="K272" s="26">
        <v>-2</v>
      </c>
      <c r="L272" s="26">
        <v>0.15</v>
      </c>
      <c r="M272" s="26">
        <v>2.2749999999999999</v>
      </c>
      <c r="N272" s="26">
        <v>-1.9</v>
      </c>
      <c r="O272" s="26">
        <v>0.3</v>
      </c>
      <c r="P272" s="26">
        <v>2.1749999999999998</v>
      </c>
      <c r="Q272" s="26">
        <v>-2.2999999999999998</v>
      </c>
      <c r="R272" s="26">
        <v>-0.3</v>
      </c>
      <c r="S272" s="26">
        <v>1.9750000000000001</v>
      </c>
      <c r="T272" s="26">
        <v>-2.2749999999999999</v>
      </c>
      <c r="U272" s="26">
        <v>-0.25</v>
      </c>
      <c r="V272" s="26">
        <v>2.0750000000000002</v>
      </c>
      <c r="W272" s="26">
        <v>-1.6</v>
      </c>
      <c r="X272" s="26">
        <v>0.45</v>
      </c>
      <c r="Y272" s="26">
        <v>2.65</v>
      </c>
      <c r="Z272" s="26">
        <v>-0.9</v>
      </c>
      <c r="AA272" s="26">
        <v>0.8</v>
      </c>
      <c r="AB272" s="26">
        <v>2.8</v>
      </c>
      <c r="AC272" s="26">
        <v>-1.4750000000000001</v>
      </c>
      <c r="AD272" s="26">
        <v>0.7</v>
      </c>
      <c r="AE272" s="26">
        <v>2.2000000000000002</v>
      </c>
      <c r="AF272" s="26">
        <v>-1.375</v>
      </c>
      <c r="AG272" s="26">
        <v>0.7</v>
      </c>
      <c r="AH272" s="26">
        <v>2.2999999999999998</v>
      </c>
      <c r="AI272" s="26">
        <v>-1.25</v>
      </c>
      <c r="AJ272" s="26">
        <v>0.9</v>
      </c>
      <c r="AK272" s="26">
        <v>2.5750000000000002</v>
      </c>
      <c r="AL272" s="26">
        <v>-1.25</v>
      </c>
      <c r="AM272" s="26">
        <v>0.9</v>
      </c>
      <c r="AN272" s="26">
        <v>2.5750000000000002</v>
      </c>
      <c r="AO272" s="26">
        <v>-0.95</v>
      </c>
      <c r="AP272" s="26">
        <v>1.2</v>
      </c>
      <c r="AQ272" s="26">
        <v>2.6</v>
      </c>
      <c r="AR272" s="26">
        <v>-0.4</v>
      </c>
      <c r="AS272" s="26">
        <v>1.85</v>
      </c>
      <c r="AT272" s="26">
        <v>3.4750000000000001</v>
      </c>
      <c r="AU272" s="26">
        <v>-0.2</v>
      </c>
      <c r="AV272" s="26">
        <v>1.9</v>
      </c>
      <c r="AW272" s="26">
        <v>3.8</v>
      </c>
      <c r="AX272" s="26">
        <v>-0.67500000000000004</v>
      </c>
      <c r="AY272" s="26">
        <v>1.5</v>
      </c>
      <c r="AZ272" s="26">
        <v>3.0750000000000002</v>
      </c>
      <c r="BA272" s="26">
        <v>-0.67500000000000004</v>
      </c>
      <c r="BB272" s="26">
        <v>1.5</v>
      </c>
      <c r="BC272" s="26">
        <v>3.15</v>
      </c>
      <c r="BD272" s="26">
        <v>0.4</v>
      </c>
      <c r="BE272" s="26">
        <v>2.2000000000000002</v>
      </c>
      <c r="BF272" s="26">
        <v>4.2</v>
      </c>
      <c r="BG272" s="26">
        <v>-0.47499999999999998</v>
      </c>
      <c r="BH272" s="26">
        <v>1.7</v>
      </c>
      <c r="BI272" s="26">
        <v>3.3</v>
      </c>
      <c r="BJ272" s="26">
        <v>0.1</v>
      </c>
      <c r="BK272" s="26">
        <v>2.2999999999999998</v>
      </c>
      <c r="BL272" s="26">
        <v>3.9</v>
      </c>
      <c r="BM272" s="26">
        <v>-0.1</v>
      </c>
      <c r="BN272" s="26">
        <v>1.9</v>
      </c>
      <c r="BO272" s="26">
        <v>3.6749999999999998</v>
      </c>
      <c r="BP272" s="26">
        <v>-2.1</v>
      </c>
      <c r="BQ272" s="26">
        <v>-0.85</v>
      </c>
      <c r="BR272" s="26">
        <v>1.6</v>
      </c>
      <c r="BS272" s="26">
        <v>-1.4</v>
      </c>
      <c r="BT272" s="26">
        <v>0.4</v>
      </c>
      <c r="BU272" s="26">
        <v>2.7</v>
      </c>
      <c r="BV272" s="26">
        <v>-1.175</v>
      </c>
      <c r="BW272" s="26">
        <v>0.75</v>
      </c>
      <c r="BX272" s="26">
        <v>2.9750000000000001</v>
      </c>
      <c r="BY272" s="26">
        <v>-0.77500000000000002</v>
      </c>
      <c r="BZ272" s="26">
        <v>1.05</v>
      </c>
      <c r="CA272" s="26">
        <v>3.5</v>
      </c>
      <c r="CB272" s="26">
        <v>0</v>
      </c>
      <c r="CC272" s="26">
        <v>1.65</v>
      </c>
      <c r="CD272" s="26">
        <v>3.6749999999999998</v>
      </c>
      <c r="CE272" s="26">
        <v>-7.4999999999999997E-2</v>
      </c>
      <c r="CF272" s="26">
        <v>1.8</v>
      </c>
      <c r="CG272" s="26">
        <v>3.4</v>
      </c>
      <c r="CH272" s="26">
        <v>0.35</v>
      </c>
      <c r="CI272" s="26">
        <v>1.75</v>
      </c>
      <c r="CJ272" s="26">
        <v>3.8250000000000002</v>
      </c>
    </row>
    <row r="273" spans="1:88" x14ac:dyDescent="0.3">
      <c r="A273" t="s">
        <v>356</v>
      </c>
      <c r="B273" s="26">
        <v>-2.9</v>
      </c>
      <c r="C273" s="26">
        <v>-1.05</v>
      </c>
      <c r="D273" s="26">
        <v>1.375</v>
      </c>
      <c r="E273" s="26">
        <v>-2.35</v>
      </c>
      <c r="F273" s="26">
        <v>-0.4</v>
      </c>
      <c r="G273" s="26">
        <v>2.1</v>
      </c>
      <c r="H273" s="26">
        <v>-1.9750000000000001</v>
      </c>
      <c r="I273" s="26">
        <v>0</v>
      </c>
      <c r="J273" s="26">
        <v>2.1749999999999998</v>
      </c>
      <c r="K273" s="26">
        <v>-1.4</v>
      </c>
      <c r="L273" s="26">
        <v>1.1000000000000001</v>
      </c>
      <c r="M273" s="26">
        <v>2.8</v>
      </c>
      <c r="N273" s="26">
        <v>-1.2749999999999999</v>
      </c>
      <c r="O273" s="26">
        <v>1.5</v>
      </c>
      <c r="P273" s="26">
        <v>3.05</v>
      </c>
      <c r="Q273" s="26">
        <v>-1.75</v>
      </c>
      <c r="R273" s="26">
        <v>0.55000000000000004</v>
      </c>
      <c r="S273" s="26">
        <v>2.6</v>
      </c>
      <c r="T273" s="26">
        <v>-1.7250000000000001</v>
      </c>
      <c r="U273" s="26">
        <v>0.6</v>
      </c>
      <c r="V273" s="26">
        <v>2.6749999999999998</v>
      </c>
      <c r="W273" s="26">
        <v>-1.2749999999999999</v>
      </c>
      <c r="X273" s="26">
        <v>1.2</v>
      </c>
      <c r="Y273" s="26">
        <v>3.15</v>
      </c>
      <c r="Z273" s="26">
        <v>-0.67500000000000004</v>
      </c>
      <c r="AA273" s="26">
        <v>1.8</v>
      </c>
      <c r="AB273" s="26">
        <v>3.625</v>
      </c>
      <c r="AC273" s="26">
        <v>-1.2</v>
      </c>
      <c r="AD273" s="26">
        <v>1.35</v>
      </c>
      <c r="AE273" s="26">
        <v>3.4750000000000001</v>
      </c>
      <c r="AF273" s="26">
        <v>-1.1499999999999999</v>
      </c>
      <c r="AG273" s="26">
        <v>1.45</v>
      </c>
      <c r="AH273" s="26">
        <v>3.65</v>
      </c>
      <c r="AI273" s="26">
        <v>-0.92500000000000004</v>
      </c>
      <c r="AJ273" s="26">
        <v>1.65</v>
      </c>
      <c r="AK273" s="26">
        <v>3.8</v>
      </c>
      <c r="AL273" s="26">
        <v>-0.9</v>
      </c>
      <c r="AM273" s="26">
        <v>1.7</v>
      </c>
      <c r="AN273" s="26">
        <v>3.875</v>
      </c>
      <c r="AO273" s="26">
        <v>-0.7</v>
      </c>
      <c r="AP273" s="26">
        <v>1.75</v>
      </c>
      <c r="AQ273" s="26">
        <v>4.1749999999999998</v>
      </c>
      <c r="AR273" s="26">
        <v>0.05</v>
      </c>
      <c r="AS273" s="26">
        <v>2.2000000000000002</v>
      </c>
      <c r="AT273" s="26">
        <v>4.55</v>
      </c>
      <c r="AU273" s="26">
        <v>0.42499999999999999</v>
      </c>
      <c r="AV273" s="26">
        <v>2.25</v>
      </c>
      <c r="AW273" s="26">
        <v>4.7750000000000004</v>
      </c>
      <c r="AX273" s="26">
        <v>-7.4999999999999997E-2</v>
      </c>
      <c r="AY273" s="26">
        <v>1.9</v>
      </c>
      <c r="AZ273" s="26">
        <v>4.25</v>
      </c>
      <c r="BA273" s="26">
        <v>-7.4999999999999997E-2</v>
      </c>
      <c r="BB273" s="26">
        <v>1.95</v>
      </c>
      <c r="BC273" s="26">
        <v>4.25</v>
      </c>
      <c r="BD273" s="26">
        <v>1.1499999999999999</v>
      </c>
      <c r="BE273" s="26">
        <v>2.7</v>
      </c>
      <c r="BF273" s="26">
        <v>5.3250000000000002</v>
      </c>
      <c r="BG273" s="26">
        <v>0.32500000000000001</v>
      </c>
      <c r="BH273" s="26">
        <v>2.2000000000000002</v>
      </c>
      <c r="BI273" s="26">
        <v>4.4249999999999998</v>
      </c>
      <c r="BJ273" s="26">
        <v>0.55000000000000004</v>
      </c>
      <c r="BK273" s="26">
        <v>2.65</v>
      </c>
      <c r="BL273" s="26">
        <v>4.5250000000000004</v>
      </c>
      <c r="BM273" s="26">
        <v>0.52500000000000002</v>
      </c>
      <c r="BN273" s="26">
        <v>2.4</v>
      </c>
      <c r="BO273" s="26">
        <v>4.3</v>
      </c>
      <c r="BP273" s="26">
        <v>-1.925</v>
      </c>
      <c r="BQ273" s="26">
        <v>0.25</v>
      </c>
      <c r="BR273" s="26">
        <v>2.1749999999999998</v>
      </c>
      <c r="BS273" s="26">
        <v>-0.92500000000000004</v>
      </c>
      <c r="BT273" s="26">
        <v>1.4</v>
      </c>
      <c r="BU273" s="26">
        <v>3.2</v>
      </c>
      <c r="BV273" s="26">
        <v>-0.5</v>
      </c>
      <c r="BW273" s="26">
        <v>1.9</v>
      </c>
      <c r="BX273" s="26">
        <v>3.3250000000000002</v>
      </c>
      <c r="BY273" s="26">
        <v>-0.15</v>
      </c>
      <c r="BZ273" s="26">
        <v>2.0499999999999998</v>
      </c>
      <c r="CA273" s="26">
        <v>4</v>
      </c>
      <c r="CB273" s="26">
        <v>0.55000000000000004</v>
      </c>
      <c r="CC273" s="26">
        <v>2.15</v>
      </c>
      <c r="CD273" s="26">
        <v>4.05</v>
      </c>
      <c r="CE273" s="26">
        <v>0.25</v>
      </c>
      <c r="CF273" s="26">
        <v>2.35</v>
      </c>
      <c r="CG273" s="26">
        <v>4.0999999999999996</v>
      </c>
      <c r="CH273" s="26">
        <v>0.32500000000000001</v>
      </c>
      <c r="CI273" s="26">
        <v>2.4</v>
      </c>
      <c r="CJ273" s="26">
        <v>3.875</v>
      </c>
    </row>
    <row r="274" spans="1:88" x14ac:dyDescent="0.3">
      <c r="A274" t="s">
        <v>116</v>
      </c>
      <c r="B274" s="26">
        <v>-3.375</v>
      </c>
      <c r="C274" s="26">
        <v>-0.3</v>
      </c>
      <c r="D274" s="26">
        <v>1.675</v>
      </c>
      <c r="E274" s="26">
        <v>-2.5750000000000002</v>
      </c>
      <c r="F274" s="26">
        <v>0.65</v>
      </c>
      <c r="G274" s="26">
        <v>2.4249999999999998</v>
      </c>
      <c r="H274" s="26">
        <v>-2</v>
      </c>
      <c r="I274" s="26">
        <v>0.85</v>
      </c>
      <c r="J274" s="26">
        <v>3.05</v>
      </c>
      <c r="K274" s="26">
        <v>-1.75</v>
      </c>
      <c r="L274" s="26">
        <v>1.2</v>
      </c>
      <c r="M274" s="26">
        <v>3.4750000000000001</v>
      </c>
      <c r="N274" s="26">
        <v>-1.55</v>
      </c>
      <c r="O274" s="26">
        <v>1.35</v>
      </c>
      <c r="P274" s="26">
        <v>3.85</v>
      </c>
      <c r="Q274" s="26">
        <v>-1.675</v>
      </c>
      <c r="R274" s="26">
        <v>1.1000000000000001</v>
      </c>
      <c r="S274" s="26">
        <v>3.5</v>
      </c>
      <c r="T274" s="26">
        <v>-1.65</v>
      </c>
      <c r="U274" s="26">
        <v>1.2</v>
      </c>
      <c r="V274" s="26">
        <v>3.5249999999999999</v>
      </c>
      <c r="W274" s="26">
        <v>-1.1000000000000001</v>
      </c>
      <c r="X274" s="26">
        <v>1.55</v>
      </c>
      <c r="Y274" s="26">
        <v>3.875</v>
      </c>
      <c r="Z274" s="26">
        <v>-0.75</v>
      </c>
      <c r="AA274" s="26">
        <v>1.8</v>
      </c>
      <c r="AB274" s="26">
        <v>4.0750000000000002</v>
      </c>
      <c r="AC274" s="26">
        <v>-1.35</v>
      </c>
      <c r="AD274" s="26">
        <v>1.85</v>
      </c>
      <c r="AE274" s="26">
        <v>4</v>
      </c>
      <c r="AF274" s="26">
        <v>-1.25</v>
      </c>
      <c r="AG274" s="26">
        <v>1.95</v>
      </c>
      <c r="AH274" s="26">
        <v>4.0999999999999996</v>
      </c>
      <c r="AI274" s="26">
        <v>-1</v>
      </c>
      <c r="AJ274" s="26">
        <v>2.25</v>
      </c>
      <c r="AK274" s="26">
        <v>4.4000000000000004</v>
      </c>
      <c r="AL274" s="26">
        <v>-0.9</v>
      </c>
      <c r="AM274" s="26">
        <v>2.35</v>
      </c>
      <c r="AN274" s="26">
        <v>4.4749999999999996</v>
      </c>
      <c r="AO274" s="26">
        <v>-0.6</v>
      </c>
      <c r="AP274" s="26">
        <v>2.65</v>
      </c>
      <c r="AQ274" s="26">
        <v>4.5750000000000002</v>
      </c>
      <c r="AR274" s="26">
        <v>-0.17499999999999999</v>
      </c>
      <c r="AS274" s="26">
        <v>2.8</v>
      </c>
      <c r="AT274" s="26">
        <v>5.35</v>
      </c>
      <c r="AU274" s="26">
        <v>0.05</v>
      </c>
      <c r="AV274" s="26">
        <v>3.05</v>
      </c>
      <c r="AW274" s="26">
        <v>5.75</v>
      </c>
      <c r="AX274" s="26">
        <v>-0.27500000000000002</v>
      </c>
      <c r="AY274" s="26">
        <v>2.8</v>
      </c>
      <c r="AZ274" s="26">
        <v>4.9000000000000004</v>
      </c>
      <c r="BA274" s="26">
        <v>-0.25</v>
      </c>
      <c r="BB274" s="26">
        <v>2.85</v>
      </c>
      <c r="BC274" s="26">
        <v>4.9000000000000004</v>
      </c>
      <c r="BD274" s="26">
        <v>0.7</v>
      </c>
      <c r="BE274" s="26">
        <v>3.8</v>
      </c>
      <c r="BF274" s="26">
        <v>6.1</v>
      </c>
      <c r="BG274" s="26">
        <v>2.5000000000000001E-2</v>
      </c>
      <c r="BH274" s="26">
        <v>3</v>
      </c>
      <c r="BI274" s="26">
        <v>5.1749999999999998</v>
      </c>
      <c r="BJ274" s="26">
        <v>0.42499999999999999</v>
      </c>
      <c r="BK274" s="26">
        <v>3.25</v>
      </c>
      <c r="BL274" s="26">
        <v>5.4749999999999996</v>
      </c>
      <c r="BM274" s="26">
        <v>0.2</v>
      </c>
      <c r="BN274" s="26">
        <v>3.25</v>
      </c>
      <c r="BO274" s="26">
        <v>5.375</v>
      </c>
      <c r="BP274" s="26">
        <v>-1.875</v>
      </c>
      <c r="BQ274" s="26">
        <v>0.6</v>
      </c>
      <c r="BR274" s="26">
        <v>2.75</v>
      </c>
      <c r="BS274" s="26">
        <v>-1.175</v>
      </c>
      <c r="BT274" s="26">
        <v>1.3</v>
      </c>
      <c r="BU274" s="26">
        <v>3.6749999999999998</v>
      </c>
      <c r="BV274" s="26">
        <v>-1.075</v>
      </c>
      <c r="BW274" s="26">
        <v>1.55</v>
      </c>
      <c r="BX274" s="26">
        <v>3.8</v>
      </c>
      <c r="BY274" s="26">
        <v>-0.75</v>
      </c>
      <c r="BZ274" s="26">
        <v>2.1</v>
      </c>
      <c r="CA274" s="26">
        <v>4.3</v>
      </c>
      <c r="CB274" s="26">
        <v>-0.52500000000000002</v>
      </c>
      <c r="CC274" s="26">
        <v>2.35</v>
      </c>
      <c r="CD274" s="26">
        <v>4.7750000000000004</v>
      </c>
      <c r="CE274" s="26">
        <v>0.1</v>
      </c>
      <c r="CF274" s="26">
        <v>2.7</v>
      </c>
      <c r="CG274" s="26">
        <v>4.9749999999999996</v>
      </c>
      <c r="CH274" s="26">
        <v>-0.1</v>
      </c>
      <c r="CI274" s="26">
        <v>2.5499999999999998</v>
      </c>
      <c r="CJ274" s="26">
        <v>4.8</v>
      </c>
    </row>
    <row r="275" spans="1:88" x14ac:dyDescent="0.3">
      <c r="A275" t="s">
        <v>357</v>
      </c>
      <c r="B275" s="26">
        <v>-3.0750000000000002</v>
      </c>
      <c r="C275" s="26">
        <v>-0.75</v>
      </c>
      <c r="D275" s="26">
        <v>1.7</v>
      </c>
      <c r="E275" s="26">
        <v>-2.1</v>
      </c>
      <c r="F275" s="26">
        <v>0.2</v>
      </c>
      <c r="G275" s="26">
        <v>2.4750000000000001</v>
      </c>
      <c r="H275" s="26">
        <v>-1.875</v>
      </c>
      <c r="I275" s="26">
        <v>0.7</v>
      </c>
      <c r="J275" s="26">
        <v>2.7</v>
      </c>
      <c r="K275" s="26">
        <v>-1.5</v>
      </c>
      <c r="L275" s="26">
        <v>1.5</v>
      </c>
      <c r="M275" s="26">
        <v>3.4</v>
      </c>
      <c r="N275" s="26">
        <v>-1.35</v>
      </c>
      <c r="O275" s="26">
        <v>1.6</v>
      </c>
      <c r="P275" s="26">
        <v>3.45</v>
      </c>
      <c r="Q275" s="26">
        <v>-1.675</v>
      </c>
      <c r="R275" s="26">
        <v>1.35</v>
      </c>
      <c r="S275" s="26">
        <v>3.1</v>
      </c>
      <c r="T275" s="26">
        <v>-1.65</v>
      </c>
      <c r="U275" s="26">
        <v>1.45</v>
      </c>
      <c r="V275" s="26">
        <v>3.1749999999999998</v>
      </c>
      <c r="W275" s="26">
        <v>-1.25</v>
      </c>
      <c r="X275" s="26">
        <v>2.0499999999999998</v>
      </c>
      <c r="Y275" s="26">
        <v>3.6</v>
      </c>
      <c r="Z275" s="26">
        <v>-0.75</v>
      </c>
      <c r="AA275" s="26">
        <v>2.35</v>
      </c>
      <c r="AB275" s="26">
        <v>3.8</v>
      </c>
      <c r="AC275" s="26">
        <v>-0.7</v>
      </c>
      <c r="AD275" s="26">
        <v>2.1</v>
      </c>
      <c r="AE275" s="26">
        <v>4.0750000000000002</v>
      </c>
      <c r="AF275" s="26">
        <v>-0.625</v>
      </c>
      <c r="AG275" s="26">
        <v>2.2000000000000002</v>
      </c>
      <c r="AH275" s="26">
        <v>4.1749999999999998</v>
      </c>
      <c r="AI275" s="26">
        <v>-0.45</v>
      </c>
      <c r="AJ275" s="26">
        <v>2.4500000000000002</v>
      </c>
      <c r="AK275" s="26">
        <v>4.4000000000000004</v>
      </c>
      <c r="AL275" s="26">
        <v>-0.375</v>
      </c>
      <c r="AM275" s="26">
        <v>2.5</v>
      </c>
      <c r="AN275" s="26">
        <v>4.4000000000000004</v>
      </c>
      <c r="AO275" s="26">
        <v>-0.17499999999999999</v>
      </c>
      <c r="AP275" s="26">
        <v>2.8</v>
      </c>
      <c r="AQ275" s="26">
        <v>4.5999999999999996</v>
      </c>
      <c r="AR275" s="26">
        <v>2.7755575615628901E-17</v>
      </c>
      <c r="AS275" s="26">
        <v>3.2</v>
      </c>
      <c r="AT275" s="26">
        <v>4.8</v>
      </c>
      <c r="AU275" s="26">
        <v>0.45</v>
      </c>
      <c r="AV275" s="26">
        <v>3.45</v>
      </c>
      <c r="AW275" s="26">
        <v>5.2750000000000004</v>
      </c>
      <c r="AX275" s="26">
        <v>-1.38777878078145E-17</v>
      </c>
      <c r="AY275" s="26">
        <v>3.15</v>
      </c>
      <c r="AZ275" s="26">
        <v>4.875</v>
      </c>
      <c r="BA275" s="26">
        <v>2.5000000000000001E-2</v>
      </c>
      <c r="BB275" s="26">
        <v>3.2</v>
      </c>
      <c r="BC275" s="26">
        <v>4.875</v>
      </c>
      <c r="BD275" s="26">
        <v>1.1499999999999999</v>
      </c>
      <c r="BE275" s="26">
        <v>4.2</v>
      </c>
      <c r="BF275" s="26">
        <v>6</v>
      </c>
      <c r="BG275" s="26">
        <v>0.15</v>
      </c>
      <c r="BH275" s="26">
        <v>3.45</v>
      </c>
      <c r="BI275" s="26">
        <v>5.1749999999999998</v>
      </c>
      <c r="BJ275" s="26">
        <v>0.5</v>
      </c>
      <c r="BK275" s="26">
        <v>3.75</v>
      </c>
      <c r="BL275" s="26">
        <v>5.1749999999999998</v>
      </c>
      <c r="BM275" s="26">
        <v>0.4</v>
      </c>
      <c r="BN275" s="26">
        <v>3.55</v>
      </c>
      <c r="BO275" s="26">
        <v>5.2249999999999996</v>
      </c>
      <c r="BP275" s="26">
        <v>-1.95</v>
      </c>
      <c r="BQ275" s="26">
        <v>0.5</v>
      </c>
      <c r="BR275" s="26">
        <v>2.9750000000000001</v>
      </c>
      <c r="BS275" s="26">
        <v>-1.075</v>
      </c>
      <c r="BT275" s="26">
        <v>1.2</v>
      </c>
      <c r="BU275" s="26">
        <v>3.45</v>
      </c>
      <c r="BV275" s="26">
        <v>-0.72499999999999998</v>
      </c>
      <c r="BW275" s="26">
        <v>1.5</v>
      </c>
      <c r="BX275" s="26">
        <v>3.7</v>
      </c>
      <c r="BY275" s="26">
        <v>-0.45</v>
      </c>
      <c r="BZ275" s="26">
        <v>1.9</v>
      </c>
      <c r="CA275" s="26">
        <v>3.9</v>
      </c>
      <c r="CB275" s="26">
        <v>-0.47499999999999998</v>
      </c>
      <c r="CC275" s="26">
        <v>2.5499999999999998</v>
      </c>
      <c r="CD275" s="26">
        <v>4.4749999999999996</v>
      </c>
      <c r="CE275" s="26">
        <v>-7.4999999999999997E-2</v>
      </c>
      <c r="CF275" s="26">
        <v>3.2</v>
      </c>
      <c r="CG275" s="26">
        <v>4.5</v>
      </c>
      <c r="CH275" s="26">
        <v>-0.05</v>
      </c>
      <c r="CI275" s="26">
        <v>2.95</v>
      </c>
      <c r="CJ275" s="26">
        <v>4.6500000000000004</v>
      </c>
    </row>
    <row r="276" spans="1:88" x14ac:dyDescent="0.3">
      <c r="A276" t="s">
        <v>358</v>
      </c>
      <c r="B276" s="26">
        <v>-2.875</v>
      </c>
      <c r="C276" s="26">
        <v>-0.25</v>
      </c>
      <c r="D276" s="26">
        <v>2.7749999999999999</v>
      </c>
      <c r="E276" s="26">
        <v>-1.9</v>
      </c>
      <c r="F276" s="26">
        <v>0.3</v>
      </c>
      <c r="G276" s="26">
        <v>3.75</v>
      </c>
      <c r="H276" s="26">
        <v>-1.4</v>
      </c>
      <c r="I276" s="26">
        <v>0.55000000000000004</v>
      </c>
      <c r="J276" s="26">
        <v>4.0250000000000004</v>
      </c>
      <c r="K276" s="26">
        <v>-0.72499999999999998</v>
      </c>
      <c r="L276" s="26">
        <v>1.2</v>
      </c>
      <c r="M276" s="26">
        <v>4.1749999999999998</v>
      </c>
      <c r="N276" s="26">
        <v>-0.57499999999999996</v>
      </c>
      <c r="O276" s="26">
        <v>1.25</v>
      </c>
      <c r="P276" s="26">
        <v>4.4000000000000004</v>
      </c>
      <c r="Q276" s="26">
        <v>-0.875</v>
      </c>
      <c r="R276" s="26">
        <v>0.8</v>
      </c>
      <c r="S276" s="26">
        <v>4.2750000000000004</v>
      </c>
      <c r="T276" s="26">
        <v>-0.8</v>
      </c>
      <c r="U276" s="26">
        <v>0.8</v>
      </c>
      <c r="V276" s="26">
        <v>4.375</v>
      </c>
      <c r="W276" s="26">
        <v>-0.17499999999999999</v>
      </c>
      <c r="X276" s="26">
        <v>1.2</v>
      </c>
      <c r="Y276" s="26">
        <v>4.8</v>
      </c>
      <c r="Z276" s="26">
        <v>0.4</v>
      </c>
      <c r="AA276" s="26">
        <v>1.7</v>
      </c>
      <c r="AB276" s="26">
        <v>5.05</v>
      </c>
      <c r="AC276" s="26">
        <v>-0.2</v>
      </c>
      <c r="AD276" s="26">
        <v>2.2000000000000002</v>
      </c>
      <c r="AE276" s="26">
        <v>4.0750000000000002</v>
      </c>
      <c r="AF276" s="26">
        <v>-7.4999999999999997E-2</v>
      </c>
      <c r="AG276" s="26">
        <v>2.2999999999999998</v>
      </c>
      <c r="AH276" s="26">
        <v>4.2</v>
      </c>
      <c r="AI276" s="26">
        <v>0.27500000000000002</v>
      </c>
      <c r="AJ276" s="26">
        <v>2.2999999999999998</v>
      </c>
      <c r="AK276" s="26">
        <v>4.6749999999999998</v>
      </c>
      <c r="AL276" s="26">
        <v>0.35</v>
      </c>
      <c r="AM276" s="26">
        <v>2.2999999999999998</v>
      </c>
      <c r="AN276" s="26">
        <v>4.6749999999999998</v>
      </c>
      <c r="AO276" s="26">
        <v>0.55000000000000004</v>
      </c>
      <c r="AP276" s="26">
        <v>2.4</v>
      </c>
      <c r="AQ276" s="26">
        <v>4.8</v>
      </c>
      <c r="AR276" s="26">
        <v>1.3</v>
      </c>
      <c r="AS276" s="26">
        <v>3.05</v>
      </c>
      <c r="AT276" s="26">
        <v>5.4749999999999996</v>
      </c>
      <c r="AU276" s="26">
        <v>1.575</v>
      </c>
      <c r="AV276" s="26">
        <v>3.35</v>
      </c>
      <c r="AW276" s="26">
        <v>5.7750000000000004</v>
      </c>
      <c r="AX276" s="26">
        <v>1</v>
      </c>
      <c r="AY276" s="26">
        <v>2.75</v>
      </c>
      <c r="AZ276" s="26">
        <v>5.0750000000000002</v>
      </c>
      <c r="BA276" s="26">
        <v>1</v>
      </c>
      <c r="BB276" s="26">
        <v>2.8</v>
      </c>
      <c r="BC276" s="26">
        <v>5.0750000000000002</v>
      </c>
      <c r="BD276" s="26">
        <v>2.0249999999999999</v>
      </c>
      <c r="BE276" s="26">
        <v>4</v>
      </c>
      <c r="BF276" s="26">
        <v>6.5750000000000002</v>
      </c>
      <c r="BG276" s="26">
        <v>1.325</v>
      </c>
      <c r="BH276" s="26">
        <v>3.1</v>
      </c>
      <c r="BI276" s="26">
        <v>5.2</v>
      </c>
      <c r="BJ276" s="26">
        <v>1.6</v>
      </c>
      <c r="BK276" s="26">
        <v>3.2</v>
      </c>
      <c r="BL276" s="26">
        <v>5.95</v>
      </c>
      <c r="BM276" s="26">
        <v>1.425</v>
      </c>
      <c r="BN276" s="26">
        <v>3.15</v>
      </c>
      <c r="BO276" s="26">
        <v>5.6749999999999998</v>
      </c>
      <c r="BP276" s="26">
        <v>-1.2749999999999999</v>
      </c>
      <c r="BQ276" s="26">
        <v>0.65</v>
      </c>
      <c r="BR276" s="26">
        <v>3.375</v>
      </c>
      <c r="BS276" s="26">
        <v>-0.3</v>
      </c>
      <c r="BT276" s="26">
        <v>1.4</v>
      </c>
      <c r="BU276" s="26">
        <v>3.9750000000000001</v>
      </c>
      <c r="BV276" s="26">
        <v>-0.2</v>
      </c>
      <c r="BW276" s="26">
        <v>1.85</v>
      </c>
      <c r="BX276" s="26">
        <v>4.0999999999999996</v>
      </c>
      <c r="BY276" s="26">
        <v>0.05</v>
      </c>
      <c r="BZ276" s="26">
        <v>2.4500000000000002</v>
      </c>
      <c r="CA276" s="26">
        <v>4.4749999999999996</v>
      </c>
      <c r="CB276" s="26">
        <v>0.65</v>
      </c>
      <c r="CC276" s="26">
        <v>2.8</v>
      </c>
      <c r="CD276" s="26">
        <v>5.0750000000000002</v>
      </c>
      <c r="CE276" s="26">
        <v>0.92500000000000004</v>
      </c>
      <c r="CF276" s="26">
        <v>2.65</v>
      </c>
      <c r="CG276" s="26">
        <v>5.4749999999999996</v>
      </c>
      <c r="CH276" s="26">
        <v>1.25</v>
      </c>
      <c r="CI276" s="26">
        <v>2.95</v>
      </c>
      <c r="CJ276" s="26">
        <v>5.5750000000000002</v>
      </c>
    </row>
    <row r="277" spans="1:88" x14ac:dyDescent="0.3">
      <c r="A277" t="s">
        <v>359</v>
      </c>
      <c r="B277" s="26">
        <v>-3.2</v>
      </c>
      <c r="C277" s="26">
        <v>-0.35</v>
      </c>
      <c r="D277" s="26">
        <v>1.575</v>
      </c>
      <c r="E277" s="26">
        <v>-2.75</v>
      </c>
      <c r="F277" s="26">
        <v>-0.25</v>
      </c>
      <c r="G277" s="26">
        <v>2.5</v>
      </c>
      <c r="H277" s="26">
        <v>-2.4500000000000002</v>
      </c>
      <c r="I277" s="26">
        <v>0</v>
      </c>
      <c r="J277" s="26">
        <v>2.7</v>
      </c>
      <c r="K277" s="26">
        <v>-1.925</v>
      </c>
      <c r="L277" s="26">
        <v>0.4</v>
      </c>
      <c r="M277" s="26">
        <v>3.4</v>
      </c>
      <c r="N277" s="26">
        <v>-1.7</v>
      </c>
      <c r="O277" s="26">
        <v>0.45</v>
      </c>
      <c r="P277" s="26">
        <v>3.7749999999999999</v>
      </c>
      <c r="Q277" s="26">
        <v>-2.2749999999999999</v>
      </c>
      <c r="R277" s="26">
        <v>0.4</v>
      </c>
      <c r="S277" s="26">
        <v>3.2</v>
      </c>
      <c r="T277" s="26">
        <v>-2.2000000000000002</v>
      </c>
      <c r="U277" s="26">
        <v>0.4</v>
      </c>
      <c r="V277" s="26">
        <v>3.2</v>
      </c>
      <c r="W277" s="26">
        <v>-1.675</v>
      </c>
      <c r="X277" s="26">
        <v>0.95</v>
      </c>
      <c r="Y277" s="26">
        <v>3.6749999999999998</v>
      </c>
      <c r="Z277" s="26">
        <v>-0.875</v>
      </c>
      <c r="AA277" s="26">
        <v>1.65</v>
      </c>
      <c r="AB277" s="26">
        <v>4.2</v>
      </c>
      <c r="AC277" s="26">
        <v>-1.2749999999999999</v>
      </c>
      <c r="AD277" s="26">
        <v>1.1499999999999999</v>
      </c>
      <c r="AE277" s="26">
        <v>4.5</v>
      </c>
      <c r="AF277" s="26">
        <v>-1.2</v>
      </c>
      <c r="AG277" s="26">
        <v>1.2</v>
      </c>
      <c r="AH277" s="26">
        <v>4.625</v>
      </c>
      <c r="AI277" s="26">
        <v>-1</v>
      </c>
      <c r="AJ277" s="26">
        <v>1.6</v>
      </c>
      <c r="AK277" s="26">
        <v>4.8250000000000002</v>
      </c>
      <c r="AL277" s="26">
        <v>-1</v>
      </c>
      <c r="AM277" s="26">
        <v>1.7</v>
      </c>
      <c r="AN277" s="26">
        <v>4.8499999999999996</v>
      </c>
      <c r="AO277" s="26">
        <v>-0.85</v>
      </c>
      <c r="AP277" s="26">
        <v>1.85</v>
      </c>
      <c r="AQ277" s="26">
        <v>5.1749999999999998</v>
      </c>
      <c r="AR277" s="26">
        <v>2.5000000000000001E-2</v>
      </c>
      <c r="AS277" s="26">
        <v>2.35</v>
      </c>
      <c r="AT277" s="26">
        <v>5.35</v>
      </c>
      <c r="AU277" s="26">
        <v>0.22500000000000001</v>
      </c>
      <c r="AV277" s="26">
        <v>2.6</v>
      </c>
      <c r="AW277" s="26">
        <v>5.6</v>
      </c>
      <c r="AX277" s="26">
        <v>-0.5</v>
      </c>
      <c r="AY277" s="26">
        <v>2.0499999999999998</v>
      </c>
      <c r="AZ277" s="26">
        <v>5.05</v>
      </c>
      <c r="BA277" s="26">
        <v>-0.47499999999999998</v>
      </c>
      <c r="BB277" s="26">
        <v>2.0499999999999998</v>
      </c>
      <c r="BC277" s="26">
        <v>5.05</v>
      </c>
      <c r="BD277" s="26">
        <v>0.45</v>
      </c>
      <c r="BE277" s="26">
        <v>2.9</v>
      </c>
      <c r="BF277" s="26">
        <v>5.8</v>
      </c>
      <c r="BG277" s="26">
        <v>-0.2</v>
      </c>
      <c r="BH277" s="26">
        <v>2.15</v>
      </c>
      <c r="BI277" s="26">
        <v>5.0750000000000002</v>
      </c>
      <c r="BJ277" s="26">
        <v>0.22500000000000001</v>
      </c>
      <c r="BK277" s="26">
        <v>2.65</v>
      </c>
      <c r="BL277" s="26">
        <v>5.6</v>
      </c>
      <c r="BM277" s="26">
        <v>-0.05</v>
      </c>
      <c r="BN277" s="26">
        <v>2.4</v>
      </c>
      <c r="BO277" s="26">
        <v>5.5250000000000004</v>
      </c>
      <c r="BP277" s="26">
        <v>-2.3250000000000002</v>
      </c>
      <c r="BQ277" s="26">
        <v>0.6</v>
      </c>
      <c r="BR277" s="26">
        <v>2.625</v>
      </c>
      <c r="BS277" s="26">
        <v>-1.325</v>
      </c>
      <c r="BT277" s="26">
        <v>1.5</v>
      </c>
      <c r="BU277" s="26">
        <v>3.0750000000000002</v>
      </c>
      <c r="BV277" s="26">
        <v>-0.77500000000000002</v>
      </c>
      <c r="BW277" s="26">
        <v>1.7</v>
      </c>
      <c r="BX277" s="26">
        <v>3.2749999999999999</v>
      </c>
      <c r="BY277" s="26">
        <v>-0.3</v>
      </c>
      <c r="BZ277" s="26">
        <v>2.1</v>
      </c>
      <c r="CA277" s="26">
        <v>3.7749999999999999</v>
      </c>
      <c r="CB277" s="26">
        <v>2.5000000000000001E-2</v>
      </c>
      <c r="CC277" s="26">
        <v>2.7</v>
      </c>
      <c r="CD277" s="26">
        <v>4.4749999999999996</v>
      </c>
      <c r="CE277" s="26">
        <v>-0.25</v>
      </c>
      <c r="CF277" s="26">
        <v>2.1</v>
      </c>
      <c r="CG277" s="26">
        <v>5</v>
      </c>
      <c r="CH277" s="26">
        <v>2.5000000000000001E-2</v>
      </c>
      <c r="CI277" s="26">
        <v>2.5499999999999998</v>
      </c>
      <c r="CJ277" s="26">
        <v>4.875</v>
      </c>
    </row>
    <row r="278" spans="1:88" x14ac:dyDescent="0.3">
      <c r="A278" t="s">
        <v>360</v>
      </c>
      <c r="B278" s="26">
        <v>-3.8250000000000002</v>
      </c>
      <c r="C278" s="26">
        <v>-1.1499999999999999</v>
      </c>
      <c r="D278" s="26">
        <v>0.92500000000000004</v>
      </c>
      <c r="E278" s="26">
        <v>-3.15</v>
      </c>
      <c r="F278" s="26">
        <v>-0.15</v>
      </c>
      <c r="G278" s="26">
        <v>2.2749999999999999</v>
      </c>
      <c r="H278" s="26">
        <v>-2.7749999999999999</v>
      </c>
      <c r="I278" s="26">
        <v>0.25</v>
      </c>
      <c r="J278" s="26">
        <v>2.15</v>
      </c>
      <c r="K278" s="26">
        <v>-1.8</v>
      </c>
      <c r="L278" s="26">
        <v>0.35</v>
      </c>
      <c r="M278" s="26">
        <v>2.375</v>
      </c>
      <c r="N278" s="26">
        <v>-1.575</v>
      </c>
      <c r="O278" s="26">
        <v>0.5</v>
      </c>
      <c r="P278" s="26">
        <v>2.4</v>
      </c>
      <c r="Q278" s="26">
        <v>-2.2749999999999999</v>
      </c>
      <c r="R278" s="26">
        <v>0.3</v>
      </c>
      <c r="S278" s="26">
        <v>2.4</v>
      </c>
      <c r="T278" s="26">
        <v>-2.1749999999999998</v>
      </c>
      <c r="U278" s="26">
        <v>0.4</v>
      </c>
      <c r="V278" s="26">
        <v>2.4750000000000001</v>
      </c>
      <c r="W278" s="26">
        <v>-1.575</v>
      </c>
      <c r="X278" s="26">
        <v>0.9</v>
      </c>
      <c r="Y278" s="26">
        <v>2.5750000000000002</v>
      </c>
      <c r="Z278" s="26">
        <v>-0.95</v>
      </c>
      <c r="AA278" s="26">
        <v>1.1499999999999999</v>
      </c>
      <c r="AB278" s="26">
        <v>2.7749999999999999</v>
      </c>
      <c r="AC278" s="26">
        <v>-1.825</v>
      </c>
      <c r="AD278" s="26">
        <v>0.3</v>
      </c>
      <c r="AE278" s="26">
        <v>2.9</v>
      </c>
      <c r="AF278" s="26">
        <v>-1.7250000000000001</v>
      </c>
      <c r="AG278" s="26">
        <v>0.4</v>
      </c>
      <c r="AH278" s="26">
        <v>3</v>
      </c>
      <c r="AI278" s="26">
        <v>-1.575</v>
      </c>
      <c r="AJ278" s="26">
        <v>0.6</v>
      </c>
      <c r="AK278" s="26">
        <v>3.2</v>
      </c>
      <c r="AL278" s="26">
        <v>-1.5</v>
      </c>
      <c r="AM278" s="26">
        <v>0.7</v>
      </c>
      <c r="AN278" s="26">
        <v>3.2749999999999999</v>
      </c>
      <c r="AO278" s="26">
        <v>-1.3</v>
      </c>
      <c r="AP278" s="26">
        <v>1.3</v>
      </c>
      <c r="AQ278" s="26">
        <v>3.6</v>
      </c>
      <c r="AR278" s="26">
        <v>-0.8</v>
      </c>
      <c r="AS278" s="26">
        <v>1.8</v>
      </c>
      <c r="AT278" s="26">
        <v>4.0999999999999996</v>
      </c>
      <c r="AU278" s="26">
        <v>-0.42499999999999999</v>
      </c>
      <c r="AV278" s="26">
        <v>2.1</v>
      </c>
      <c r="AW278" s="26">
        <v>4.55</v>
      </c>
      <c r="AX278" s="26">
        <v>-1</v>
      </c>
      <c r="AY278" s="26">
        <v>1.6</v>
      </c>
      <c r="AZ278" s="26">
        <v>3.9750000000000001</v>
      </c>
      <c r="BA278" s="26">
        <v>-1</v>
      </c>
      <c r="BB278" s="26">
        <v>1.6</v>
      </c>
      <c r="BC278" s="26">
        <v>3.9750000000000001</v>
      </c>
      <c r="BD278" s="26">
        <v>0.27500000000000002</v>
      </c>
      <c r="BE278" s="26">
        <v>2.6</v>
      </c>
      <c r="BF278" s="26">
        <v>5.2249999999999996</v>
      </c>
      <c r="BG278" s="26">
        <v>-0.75</v>
      </c>
      <c r="BH278" s="26">
        <v>1.65</v>
      </c>
      <c r="BI278" s="26">
        <v>4.125</v>
      </c>
      <c r="BJ278" s="26">
        <v>2.5000000000000001E-2</v>
      </c>
      <c r="BK278" s="26">
        <v>2</v>
      </c>
      <c r="BL278" s="26">
        <v>4.2</v>
      </c>
      <c r="BM278" s="26">
        <v>-0.27500000000000002</v>
      </c>
      <c r="BN278" s="26">
        <v>1.85</v>
      </c>
      <c r="BO278" s="26">
        <v>4.25</v>
      </c>
      <c r="BP278" s="26">
        <v>-2.2749999999999999</v>
      </c>
      <c r="BQ278" s="26">
        <v>-0.3</v>
      </c>
      <c r="BR278" s="26">
        <v>1.9750000000000001</v>
      </c>
      <c r="BS278" s="26">
        <v>-1.575</v>
      </c>
      <c r="BT278" s="26">
        <v>0.65</v>
      </c>
      <c r="BU278" s="26">
        <v>2.8250000000000002</v>
      </c>
      <c r="BV278" s="26">
        <v>-1.4750000000000001</v>
      </c>
      <c r="BW278" s="26">
        <v>0.85</v>
      </c>
      <c r="BX278" s="26">
        <v>2.875</v>
      </c>
      <c r="BY278" s="26">
        <v>-0.97499999999999998</v>
      </c>
      <c r="BZ278" s="26">
        <v>1.1000000000000001</v>
      </c>
      <c r="CA278" s="26">
        <v>3.3</v>
      </c>
      <c r="CB278" s="26">
        <v>-0.4</v>
      </c>
      <c r="CC278" s="26">
        <v>1.6</v>
      </c>
      <c r="CD278" s="26">
        <v>3.6</v>
      </c>
      <c r="CE278" s="26">
        <v>-0.27500000000000002</v>
      </c>
      <c r="CF278" s="26">
        <v>1.7</v>
      </c>
      <c r="CG278" s="26">
        <v>3.7749999999999999</v>
      </c>
      <c r="CH278" s="26">
        <v>-0.15</v>
      </c>
      <c r="CI278" s="26">
        <v>1.85</v>
      </c>
      <c r="CJ278" s="26">
        <v>3.7</v>
      </c>
    </row>
    <row r="279" spans="1:88" x14ac:dyDescent="0.3">
      <c r="A279" t="s">
        <v>361</v>
      </c>
      <c r="B279" s="26">
        <v>-4.1749999999999998</v>
      </c>
      <c r="C279" s="26">
        <v>-1.95</v>
      </c>
      <c r="D279" s="26">
        <v>1.625</v>
      </c>
      <c r="E279" s="26">
        <v>-3.4750000000000001</v>
      </c>
      <c r="F279" s="26">
        <v>-1.05</v>
      </c>
      <c r="G279" s="26">
        <v>2.0499999999999998</v>
      </c>
      <c r="H279" s="26">
        <v>-3.25</v>
      </c>
      <c r="I279" s="26">
        <v>-0.55000000000000004</v>
      </c>
      <c r="J279" s="26">
        <v>2.2749999999999999</v>
      </c>
      <c r="K279" s="26">
        <v>-2.6</v>
      </c>
      <c r="L279" s="26">
        <v>-0.1</v>
      </c>
      <c r="M279" s="26">
        <v>2.875</v>
      </c>
      <c r="N279" s="26">
        <v>-2.5249999999999999</v>
      </c>
      <c r="O279" s="26">
        <v>0.1</v>
      </c>
      <c r="P279" s="26">
        <v>3.125</v>
      </c>
      <c r="Q279" s="26">
        <v>-2.9750000000000001</v>
      </c>
      <c r="R279" s="26">
        <v>-0.3</v>
      </c>
      <c r="S279" s="26">
        <v>2.65</v>
      </c>
      <c r="T279" s="26">
        <v>-2.9</v>
      </c>
      <c r="U279" s="26">
        <v>-0.25</v>
      </c>
      <c r="V279" s="26">
        <v>2.7250000000000001</v>
      </c>
      <c r="W279" s="26">
        <v>-2.375</v>
      </c>
      <c r="X279" s="26">
        <v>0.4</v>
      </c>
      <c r="Y279" s="26">
        <v>3.1749999999999998</v>
      </c>
      <c r="Z279" s="26">
        <v>-1.8</v>
      </c>
      <c r="AA279" s="26">
        <v>1.3</v>
      </c>
      <c r="AB279" s="26">
        <v>3.75</v>
      </c>
      <c r="AC279" s="26">
        <v>-1.55</v>
      </c>
      <c r="AD279" s="26">
        <v>0.95</v>
      </c>
      <c r="AE279" s="26">
        <v>3.9249999999999998</v>
      </c>
      <c r="AF279" s="26">
        <v>-1.4</v>
      </c>
      <c r="AG279" s="26">
        <v>1.1000000000000001</v>
      </c>
      <c r="AH279" s="26">
        <v>4.0999999999999996</v>
      </c>
      <c r="AI279" s="26">
        <v>-1.175</v>
      </c>
      <c r="AJ279" s="26">
        <v>1.35</v>
      </c>
      <c r="AK279" s="26">
        <v>4.3499999999999996</v>
      </c>
      <c r="AL279" s="26">
        <v>-1.1000000000000001</v>
      </c>
      <c r="AM279" s="26">
        <v>1.4</v>
      </c>
      <c r="AN279" s="26">
        <v>4.375</v>
      </c>
      <c r="AO279" s="26">
        <v>-1.2</v>
      </c>
      <c r="AP279" s="26">
        <v>1.45</v>
      </c>
      <c r="AQ279" s="26">
        <v>4.5250000000000004</v>
      </c>
      <c r="AR279" s="26">
        <v>-0.52500000000000002</v>
      </c>
      <c r="AS279" s="26">
        <v>1.75</v>
      </c>
      <c r="AT279" s="26">
        <v>4.75</v>
      </c>
      <c r="AU279" s="26">
        <v>-0.3</v>
      </c>
      <c r="AV279" s="26">
        <v>1.9</v>
      </c>
      <c r="AW279" s="26">
        <v>4.875</v>
      </c>
      <c r="AX279" s="26">
        <v>-0.92500000000000004</v>
      </c>
      <c r="AY279" s="26">
        <v>1.75</v>
      </c>
      <c r="AZ279" s="26">
        <v>4.6500000000000004</v>
      </c>
      <c r="BA279" s="26">
        <v>-0.9</v>
      </c>
      <c r="BB279" s="26">
        <v>1.8</v>
      </c>
      <c r="BC279" s="26">
        <v>4.6500000000000004</v>
      </c>
      <c r="BD279" s="26">
        <v>2.5000000000000001E-2</v>
      </c>
      <c r="BE279" s="26">
        <v>2.35</v>
      </c>
      <c r="BF279" s="26">
        <v>5.35</v>
      </c>
      <c r="BG279" s="26">
        <v>-0.72499999999999998</v>
      </c>
      <c r="BH279" s="26">
        <v>1.8</v>
      </c>
      <c r="BI279" s="26">
        <v>4.7750000000000004</v>
      </c>
      <c r="BJ279" s="26">
        <v>-0.25</v>
      </c>
      <c r="BK279" s="26">
        <v>2.15</v>
      </c>
      <c r="BL279" s="26">
        <v>4.8</v>
      </c>
      <c r="BM279" s="26">
        <v>-0.45</v>
      </c>
      <c r="BN279" s="26">
        <v>1.95</v>
      </c>
      <c r="BO279" s="26">
        <v>4.625</v>
      </c>
      <c r="BP279" s="26">
        <v>-3.125</v>
      </c>
      <c r="BQ279" s="26">
        <v>-0.75</v>
      </c>
      <c r="BR279" s="26">
        <v>1.9</v>
      </c>
      <c r="BS279" s="26">
        <v>-2.4750000000000001</v>
      </c>
      <c r="BT279" s="26">
        <v>0.2</v>
      </c>
      <c r="BU279" s="26">
        <v>2.6749999999999998</v>
      </c>
      <c r="BV279" s="26">
        <v>-2.1</v>
      </c>
      <c r="BW279" s="26">
        <v>0.5</v>
      </c>
      <c r="BX279" s="26">
        <v>3.0750000000000002</v>
      </c>
      <c r="BY279" s="26">
        <v>-1.55</v>
      </c>
      <c r="BZ279" s="26">
        <v>0.95</v>
      </c>
      <c r="CA279" s="26">
        <v>3.35</v>
      </c>
      <c r="CB279" s="26">
        <v>-1.25</v>
      </c>
      <c r="CC279" s="26">
        <v>1.7</v>
      </c>
      <c r="CD279" s="26">
        <v>3.5</v>
      </c>
      <c r="CE279" s="26">
        <v>-0.82499999999999996</v>
      </c>
      <c r="CF279" s="26">
        <v>1.95</v>
      </c>
      <c r="CG279" s="26">
        <v>4.45</v>
      </c>
      <c r="CH279" s="26">
        <v>-0.77500000000000002</v>
      </c>
      <c r="CI279" s="26">
        <v>1.9</v>
      </c>
      <c r="CJ279" s="26">
        <v>4</v>
      </c>
    </row>
    <row r="280" spans="1:88" x14ac:dyDescent="0.3">
      <c r="A280" t="s">
        <v>362</v>
      </c>
      <c r="B280" s="26">
        <v>-4.2249999999999996</v>
      </c>
      <c r="C280" s="26">
        <v>-1.1499999999999999</v>
      </c>
      <c r="D280" s="26">
        <v>0.5</v>
      </c>
      <c r="E280" s="26">
        <v>-3.2</v>
      </c>
      <c r="F280" s="26">
        <v>-0.35</v>
      </c>
      <c r="G280" s="26">
        <v>1.05</v>
      </c>
      <c r="H280" s="26">
        <v>-2.9</v>
      </c>
      <c r="I280" s="26">
        <v>0.1</v>
      </c>
      <c r="J280" s="26">
        <v>1.675</v>
      </c>
      <c r="K280" s="26">
        <v>-1.9</v>
      </c>
      <c r="L280" s="26">
        <v>0.9</v>
      </c>
      <c r="M280" s="26">
        <v>2.65</v>
      </c>
      <c r="N280" s="26">
        <v>-1.875</v>
      </c>
      <c r="O280" s="26">
        <v>1.1000000000000001</v>
      </c>
      <c r="P280" s="26">
        <v>2.8</v>
      </c>
      <c r="Q280" s="26">
        <v>-2.4750000000000001</v>
      </c>
      <c r="R280" s="26">
        <v>0.45</v>
      </c>
      <c r="S280" s="26">
        <v>2.4</v>
      </c>
      <c r="T280" s="26">
        <v>-2.4</v>
      </c>
      <c r="U280" s="26">
        <v>0.45</v>
      </c>
      <c r="V280" s="26">
        <v>2.4750000000000001</v>
      </c>
      <c r="W280" s="26">
        <v>-1.875</v>
      </c>
      <c r="X280" s="26">
        <v>1</v>
      </c>
      <c r="Y280" s="26">
        <v>2.9750000000000001</v>
      </c>
      <c r="Z280" s="26">
        <v>-1.625</v>
      </c>
      <c r="AA280" s="26">
        <v>1.4</v>
      </c>
      <c r="AB280" s="26">
        <v>3.15</v>
      </c>
      <c r="AC280" s="26">
        <v>-1.875</v>
      </c>
      <c r="AD280" s="26">
        <v>1.2</v>
      </c>
      <c r="AE280" s="26">
        <v>3.1749999999999998</v>
      </c>
      <c r="AF280" s="26">
        <v>-1.85</v>
      </c>
      <c r="AG280" s="26">
        <v>1.25</v>
      </c>
      <c r="AH280" s="26">
        <v>3.35</v>
      </c>
      <c r="AI280" s="26">
        <v>-1.45</v>
      </c>
      <c r="AJ280" s="26">
        <v>1.5</v>
      </c>
      <c r="AK280" s="26">
        <v>3.7749999999999999</v>
      </c>
      <c r="AL280" s="26">
        <v>-1.35</v>
      </c>
      <c r="AM280" s="26">
        <v>1.6</v>
      </c>
      <c r="AN280" s="26">
        <v>3.875</v>
      </c>
      <c r="AO280" s="26">
        <v>-0.92500000000000004</v>
      </c>
      <c r="AP280" s="26">
        <v>1.65</v>
      </c>
      <c r="AQ280" s="26">
        <v>3.9249999999999998</v>
      </c>
      <c r="AR280" s="26">
        <v>-0.35</v>
      </c>
      <c r="AS280" s="26">
        <v>2.4500000000000002</v>
      </c>
      <c r="AT280" s="26">
        <v>4.6500000000000004</v>
      </c>
      <c r="AU280" s="26">
        <v>2.5000000000000001E-2</v>
      </c>
      <c r="AV280" s="26">
        <v>2.9</v>
      </c>
      <c r="AW280" s="26">
        <v>5.1749999999999998</v>
      </c>
      <c r="AX280" s="26">
        <v>-0.5</v>
      </c>
      <c r="AY280" s="26">
        <v>1.95</v>
      </c>
      <c r="AZ280" s="26">
        <v>4.4000000000000004</v>
      </c>
      <c r="BA280" s="26">
        <v>-0.42499999999999999</v>
      </c>
      <c r="BB280" s="26">
        <v>1.95</v>
      </c>
      <c r="BC280" s="26">
        <v>4.4249999999999998</v>
      </c>
      <c r="BD280" s="26">
        <v>0.7</v>
      </c>
      <c r="BE280" s="26">
        <v>3.75</v>
      </c>
      <c r="BF280" s="26">
        <v>5.4249999999999998</v>
      </c>
      <c r="BG280" s="26">
        <v>-0.125</v>
      </c>
      <c r="BH280" s="26">
        <v>2.2999999999999998</v>
      </c>
      <c r="BI280" s="26">
        <v>4.625</v>
      </c>
      <c r="BJ280" s="26">
        <v>0.3</v>
      </c>
      <c r="BK280" s="26">
        <v>2.65</v>
      </c>
      <c r="BL280" s="26">
        <v>4.875</v>
      </c>
      <c r="BM280" s="26">
        <v>0.125</v>
      </c>
      <c r="BN280" s="26">
        <v>2.5</v>
      </c>
      <c r="BO280" s="26">
        <v>4.6500000000000004</v>
      </c>
      <c r="BP280" s="26">
        <v>-2.7</v>
      </c>
      <c r="BQ280" s="26">
        <v>-0.2</v>
      </c>
      <c r="BR280" s="26">
        <v>1.625</v>
      </c>
      <c r="BS280" s="26">
        <v>-1.875</v>
      </c>
      <c r="BT280" s="26">
        <v>0.8</v>
      </c>
      <c r="BU280" s="26">
        <v>2.4500000000000002</v>
      </c>
      <c r="BV280" s="26">
        <v>-1.85</v>
      </c>
      <c r="BW280" s="26">
        <v>1.1000000000000001</v>
      </c>
      <c r="BX280" s="26">
        <v>2.7</v>
      </c>
      <c r="BY280" s="26">
        <v>-1.6</v>
      </c>
      <c r="BZ280" s="26">
        <v>1.85</v>
      </c>
      <c r="CA280" s="26">
        <v>3.2749999999999999</v>
      </c>
      <c r="CB280" s="26">
        <v>-1.125</v>
      </c>
      <c r="CC280" s="26">
        <v>2.1</v>
      </c>
      <c r="CD280" s="26">
        <v>3.95</v>
      </c>
      <c r="CE280" s="26">
        <v>-0.77500000000000002</v>
      </c>
      <c r="CF280" s="26">
        <v>2.35</v>
      </c>
      <c r="CG280" s="26">
        <v>4</v>
      </c>
      <c r="CH280" s="26">
        <v>-0.67500000000000004</v>
      </c>
      <c r="CI280" s="26">
        <v>2.4500000000000002</v>
      </c>
      <c r="CJ280" s="26">
        <v>4.0999999999999996</v>
      </c>
    </row>
    <row r="281" spans="1:88" x14ac:dyDescent="0.3">
      <c r="A281" t="s">
        <v>117</v>
      </c>
      <c r="B281" s="26">
        <v>-4.3</v>
      </c>
      <c r="C281" s="26">
        <v>-1.1000000000000001</v>
      </c>
      <c r="D281" s="26">
        <v>0.7</v>
      </c>
      <c r="E281" s="26">
        <v>-3.6749999999999998</v>
      </c>
      <c r="F281" s="26">
        <v>-0.05</v>
      </c>
      <c r="G281" s="26">
        <v>1.65</v>
      </c>
      <c r="H281" s="26">
        <v>-3.35</v>
      </c>
      <c r="I281" s="26">
        <v>0.2</v>
      </c>
      <c r="J281" s="26">
        <v>1.8</v>
      </c>
      <c r="K281" s="26">
        <v>-2.4</v>
      </c>
      <c r="L281" s="26">
        <v>0.9</v>
      </c>
      <c r="M281" s="26">
        <v>3.0750000000000002</v>
      </c>
      <c r="N281" s="26">
        <v>-2.15</v>
      </c>
      <c r="O281" s="26">
        <v>0.95</v>
      </c>
      <c r="P281" s="26">
        <v>3.3</v>
      </c>
      <c r="Q281" s="26">
        <v>-2.8</v>
      </c>
      <c r="R281" s="26">
        <v>0.45</v>
      </c>
      <c r="S281" s="26">
        <v>2.375</v>
      </c>
      <c r="T281" s="26">
        <v>-2.7749999999999999</v>
      </c>
      <c r="U281" s="26">
        <v>0.45</v>
      </c>
      <c r="V281" s="26">
        <v>2.375</v>
      </c>
      <c r="W281" s="26">
        <v>-2.2999999999999998</v>
      </c>
      <c r="X281" s="26">
        <v>0.75</v>
      </c>
      <c r="Y281" s="26">
        <v>2.9</v>
      </c>
      <c r="Z281" s="26">
        <v>-1.7749999999999999</v>
      </c>
      <c r="AA281" s="26">
        <v>1</v>
      </c>
      <c r="AB281" s="26">
        <v>3.4</v>
      </c>
      <c r="AC281" s="26">
        <v>-1.875</v>
      </c>
      <c r="AD281" s="26">
        <v>1.5</v>
      </c>
      <c r="AE281" s="26">
        <v>4</v>
      </c>
      <c r="AF281" s="26">
        <v>-1.7749999999999999</v>
      </c>
      <c r="AG281" s="26">
        <v>1.55</v>
      </c>
      <c r="AH281" s="26">
        <v>4.0999999999999996</v>
      </c>
      <c r="AI281" s="26">
        <v>-1.7250000000000001</v>
      </c>
      <c r="AJ281" s="26">
        <v>1.75</v>
      </c>
      <c r="AK281" s="26">
        <v>4.4749999999999996</v>
      </c>
      <c r="AL281" s="26">
        <v>-1.7250000000000001</v>
      </c>
      <c r="AM281" s="26">
        <v>1.85</v>
      </c>
      <c r="AN281" s="26">
        <v>4.5</v>
      </c>
      <c r="AO281" s="26">
        <v>-1.625</v>
      </c>
      <c r="AP281" s="26">
        <v>2.35</v>
      </c>
      <c r="AQ281" s="26">
        <v>4.6500000000000004</v>
      </c>
      <c r="AR281" s="26">
        <v>-1.075</v>
      </c>
      <c r="AS281" s="26">
        <v>2.5499999999999998</v>
      </c>
      <c r="AT281" s="26">
        <v>5.25</v>
      </c>
      <c r="AU281" s="26">
        <v>-0.8</v>
      </c>
      <c r="AV281" s="26">
        <v>2.9</v>
      </c>
      <c r="AW281" s="26">
        <v>5.5750000000000002</v>
      </c>
      <c r="AX281" s="26">
        <v>-1.35</v>
      </c>
      <c r="AY281" s="26">
        <v>2.6</v>
      </c>
      <c r="AZ281" s="26">
        <v>4.95</v>
      </c>
      <c r="BA281" s="26">
        <v>-1.2749999999999999</v>
      </c>
      <c r="BB281" s="26">
        <v>2.6</v>
      </c>
      <c r="BC281" s="26">
        <v>5.0250000000000004</v>
      </c>
      <c r="BD281" s="26">
        <v>-0.25</v>
      </c>
      <c r="BE281" s="26">
        <v>3.5</v>
      </c>
      <c r="BF281" s="26">
        <v>5.6749999999999998</v>
      </c>
      <c r="BG281" s="26">
        <v>-1.0249999999999999</v>
      </c>
      <c r="BH281" s="26">
        <v>2.7</v>
      </c>
      <c r="BI281" s="26">
        <v>5.25</v>
      </c>
      <c r="BJ281" s="26">
        <v>-0.875</v>
      </c>
      <c r="BK281" s="26">
        <v>3.05</v>
      </c>
      <c r="BL281" s="26">
        <v>5.0250000000000004</v>
      </c>
      <c r="BM281" s="26">
        <v>-0.92500000000000004</v>
      </c>
      <c r="BN281" s="26">
        <v>2.9</v>
      </c>
      <c r="BO281" s="26">
        <v>4.95</v>
      </c>
      <c r="BP281" s="26">
        <v>-3.125</v>
      </c>
      <c r="BQ281" s="26">
        <v>0.25</v>
      </c>
      <c r="BR281" s="26">
        <v>1.55</v>
      </c>
      <c r="BS281" s="26">
        <v>-2.5750000000000002</v>
      </c>
      <c r="BT281" s="26">
        <v>0.9</v>
      </c>
      <c r="BU281" s="26">
        <v>2.75</v>
      </c>
      <c r="BV281" s="26">
        <v>-2.4</v>
      </c>
      <c r="BW281" s="26">
        <v>1.25</v>
      </c>
      <c r="BX281" s="26">
        <v>3.0750000000000002</v>
      </c>
      <c r="BY281" s="26">
        <v>-2.0499999999999998</v>
      </c>
      <c r="BZ281" s="26">
        <v>1.4</v>
      </c>
      <c r="CA281" s="26">
        <v>3.6749999999999998</v>
      </c>
      <c r="CB281" s="26">
        <v>-1.2749999999999999</v>
      </c>
      <c r="CC281" s="26">
        <v>1.7</v>
      </c>
      <c r="CD281" s="26">
        <v>4</v>
      </c>
      <c r="CE281" s="26">
        <v>-1.1000000000000001</v>
      </c>
      <c r="CF281" s="26">
        <v>2.15</v>
      </c>
      <c r="CG281" s="26">
        <v>4.5</v>
      </c>
      <c r="CH281" s="26">
        <v>-1.1000000000000001</v>
      </c>
      <c r="CI281" s="26">
        <v>1.8</v>
      </c>
      <c r="CJ281" s="26">
        <v>4.0750000000000002</v>
      </c>
    </row>
    <row r="282" spans="1:88" x14ac:dyDescent="0.3">
      <c r="A282" t="s">
        <v>363</v>
      </c>
      <c r="B282" s="26">
        <v>-4.5999999999999996</v>
      </c>
      <c r="C282" s="26">
        <v>-2</v>
      </c>
      <c r="D282" s="26">
        <v>0.875</v>
      </c>
      <c r="E282" s="26">
        <v>-3.8250000000000002</v>
      </c>
      <c r="F282" s="26">
        <v>-1.5</v>
      </c>
      <c r="G282" s="26">
        <v>1.575</v>
      </c>
      <c r="H282" s="26">
        <v>-3.3250000000000002</v>
      </c>
      <c r="I282" s="26">
        <v>-1.1499999999999999</v>
      </c>
      <c r="J282" s="26">
        <v>1.7</v>
      </c>
      <c r="K282" s="26">
        <v>-1.8</v>
      </c>
      <c r="L282" s="26">
        <v>0.1</v>
      </c>
      <c r="M282" s="26">
        <v>1.9</v>
      </c>
      <c r="N282" s="26">
        <v>-1.7749999999999999</v>
      </c>
      <c r="O282" s="26">
        <v>0.2</v>
      </c>
      <c r="P282" s="26">
        <v>2.0750000000000002</v>
      </c>
      <c r="Q282" s="26">
        <v>-2.5</v>
      </c>
      <c r="R282" s="26">
        <v>-0.7</v>
      </c>
      <c r="S282" s="26">
        <v>1.9750000000000001</v>
      </c>
      <c r="T282" s="26">
        <v>-2.4750000000000001</v>
      </c>
      <c r="U282" s="26">
        <v>-0.6</v>
      </c>
      <c r="V282" s="26">
        <v>1.9750000000000001</v>
      </c>
      <c r="W282" s="26">
        <v>-1.95</v>
      </c>
      <c r="X282" s="26">
        <v>0.15</v>
      </c>
      <c r="Y282" s="26">
        <v>2.4</v>
      </c>
      <c r="Z282" s="26">
        <v>-1.5</v>
      </c>
      <c r="AA282" s="26">
        <v>0.8</v>
      </c>
      <c r="AB282" s="26">
        <v>2.7</v>
      </c>
      <c r="AC282" s="26">
        <v>-1.7</v>
      </c>
      <c r="AD282" s="26">
        <v>0.45</v>
      </c>
      <c r="AE282" s="26">
        <v>3.0249999999999999</v>
      </c>
      <c r="AF282" s="26">
        <v>-1.575</v>
      </c>
      <c r="AG282" s="26">
        <v>0.5</v>
      </c>
      <c r="AH282" s="26">
        <v>3.125</v>
      </c>
      <c r="AI282" s="26">
        <v>-1.5249999999999999</v>
      </c>
      <c r="AJ282" s="26">
        <v>0.9</v>
      </c>
      <c r="AK282" s="26">
        <v>3.45</v>
      </c>
      <c r="AL282" s="26">
        <v>-1.5249999999999999</v>
      </c>
      <c r="AM282" s="26">
        <v>0.95</v>
      </c>
      <c r="AN282" s="26">
        <v>3.4750000000000001</v>
      </c>
      <c r="AO282" s="26">
        <v>-1.2749999999999999</v>
      </c>
      <c r="AP282" s="26">
        <v>1</v>
      </c>
      <c r="AQ282" s="26">
        <v>3.7250000000000001</v>
      </c>
      <c r="AR282" s="26">
        <v>-1.0249999999999999</v>
      </c>
      <c r="AS282" s="26">
        <v>1.35</v>
      </c>
      <c r="AT282" s="26">
        <v>4.25</v>
      </c>
      <c r="AU282" s="26">
        <v>-0.95</v>
      </c>
      <c r="AV282" s="26">
        <v>1.7</v>
      </c>
      <c r="AW282" s="26">
        <v>4.7750000000000004</v>
      </c>
      <c r="AX282" s="26">
        <v>-1.4</v>
      </c>
      <c r="AY282" s="26">
        <v>1.4</v>
      </c>
      <c r="AZ282" s="26">
        <v>4.0750000000000002</v>
      </c>
      <c r="BA282" s="26">
        <v>-1.4</v>
      </c>
      <c r="BB282" s="26">
        <v>1.35</v>
      </c>
      <c r="BC282" s="26">
        <v>4.0750000000000002</v>
      </c>
      <c r="BD282" s="26">
        <v>-0.35</v>
      </c>
      <c r="BE282" s="26">
        <v>2.8</v>
      </c>
      <c r="BF282" s="26">
        <v>4.95</v>
      </c>
      <c r="BG282" s="26">
        <v>-1.2</v>
      </c>
      <c r="BH282" s="26">
        <v>1.55</v>
      </c>
      <c r="BI282" s="26">
        <v>4.3</v>
      </c>
      <c r="BJ282" s="26">
        <v>-0.95</v>
      </c>
      <c r="BK282" s="26">
        <v>2.15</v>
      </c>
      <c r="BL282" s="26">
        <v>3.875</v>
      </c>
      <c r="BM282" s="26">
        <v>-1.05</v>
      </c>
      <c r="BN282" s="26">
        <v>1.95</v>
      </c>
      <c r="BO282" s="26">
        <v>3.9</v>
      </c>
      <c r="BP282" s="26">
        <v>-3.4750000000000001</v>
      </c>
      <c r="BQ282" s="26">
        <v>-0.8</v>
      </c>
      <c r="BR282" s="26">
        <v>1.925</v>
      </c>
      <c r="BS282" s="26">
        <v>-2.5750000000000002</v>
      </c>
      <c r="BT282" s="26">
        <v>-0.15</v>
      </c>
      <c r="BU282" s="26">
        <v>2.2749999999999999</v>
      </c>
      <c r="BV282" s="26">
        <v>-2.2999999999999998</v>
      </c>
      <c r="BW282" s="26">
        <v>0.3</v>
      </c>
      <c r="BX282" s="26">
        <v>2.5</v>
      </c>
      <c r="BY282" s="26">
        <v>-1.8</v>
      </c>
      <c r="BZ282" s="26">
        <v>0.95</v>
      </c>
      <c r="CA282" s="26">
        <v>2.7749999999999999</v>
      </c>
      <c r="CB282" s="26">
        <v>-1.5</v>
      </c>
      <c r="CC282" s="26">
        <v>1.25</v>
      </c>
      <c r="CD282" s="26">
        <v>3.4</v>
      </c>
      <c r="CE282" s="26">
        <v>-1.1499999999999999</v>
      </c>
      <c r="CF282" s="26">
        <v>1.9</v>
      </c>
      <c r="CG282" s="26">
        <v>3.1</v>
      </c>
      <c r="CH282" s="26">
        <v>-1.25</v>
      </c>
      <c r="CI282" s="26">
        <v>1.7</v>
      </c>
      <c r="CJ282" s="26">
        <v>3.2749999999999999</v>
      </c>
    </row>
    <row r="283" spans="1:88" x14ac:dyDescent="0.3">
      <c r="A283" t="s">
        <v>364</v>
      </c>
      <c r="B283" s="26">
        <v>-4.875</v>
      </c>
      <c r="C283" s="26">
        <v>-3</v>
      </c>
      <c r="D283" s="26">
        <v>-0.8</v>
      </c>
      <c r="E283" s="26">
        <v>-4.2</v>
      </c>
      <c r="F283" s="26">
        <v>-1.95</v>
      </c>
      <c r="G283" s="26">
        <v>0.1</v>
      </c>
      <c r="H283" s="26">
        <v>-3.9249999999999998</v>
      </c>
      <c r="I283" s="26">
        <v>-1.6</v>
      </c>
      <c r="J283" s="26">
        <v>0.52500000000000002</v>
      </c>
      <c r="K283" s="26">
        <v>-3.0750000000000002</v>
      </c>
      <c r="L283" s="26">
        <v>-0.9</v>
      </c>
      <c r="M283" s="26">
        <v>1.4750000000000001</v>
      </c>
      <c r="N283" s="26">
        <v>-2.9</v>
      </c>
      <c r="O283" s="26">
        <v>-0.65</v>
      </c>
      <c r="P283" s="26">
        <v>1.7</v>
      </c>
      <c r="Q283" s="26">
        <v>-3.4750000000000001</v>
      </c>
      <c r="R283" s="26">
        <v>-1</v>
      </c>
      <c r="S283" s="26">
        <v>0.85</v>
      </c>
      <c r="T283" s="26">
        <v>-3.45</v>
      </c>
      <c r="U283" s="26">
        <v>-0.95</v>
      </c>
      <c r="V283" s="26">
        <v>0.85</v>
      </c>
      <c r="W283" s="26">
        <v>-3.1</v>
      </c>
      <c r="X283" s="26">
        <v>-0.7</v>
      </c>
      <c r="Y283" s="26">
        <v>1.25</v>
      </c>
      <c r="Z283" s="26">
        <v>-2.6749999999999998</v>
      </c>
      <c r="AA283" s="26">
        <v>-0.1</v>
      </c>
      <c r="AB283" s="26">
        <v>1.7</v>
      </c>
      <c r="AC283" s="26">
        <v>-2.6749999999999998</v>
      </c>
      <c r="AD283" s="26">
        <v>-0.45</v>
      </c>
      <c r="AE283" s="26">
        <v>2.15</v>
      </c>
      <c r="AF283" s="26">
        <v>-2.5750000000000002</v>
      </c>
      <c r="AG283" s="26">
        <v>-0.3</v>
      </c>
      <c r="AH283" s="26">
        <v>2.25</v>
      </c>
      <c r="AI283" s="26">
        <v>-2.4750000000000001</v>
      </c>
      <c r="AJ283" s="26">
        <v>-0.25</v>
      </c>
      <c r="AK283" s="26">
        <v>2.5499999999999998</v>
      </c>
      <c r="AL283" s="26">
        <v>-2.4750000000000001</v>
      </c>
      <c r="AM283" s="26">
        <v>-0.2</v>
      </c>
      <c r="AN283" s="26">
        <v>2.5750000000000002</v>
      </c>
      <c r="AO283" s="26">
        <v>-2.4249999999999998</v>
      </c>
      <c r="AP283" s="26">
        <v>-0.1</v>
      </c>
      <c r="AQ283" s="26">
        <v>2.7749999999999999</v>
      </c>
      <c r="AR283" s="26">
        <v>-1.625</v>
      </c>
      <c r="AS283" s="26">
        <v>0.9</v>
      </c>
      <c r="AT283" s="26">
        <v>3.2250000000000001</v>
      </c>
      <c r="AU283" s="26">
        <v>-1.2250000000000001</v>
      </c>
      <c r="AV283" s="26">
        <v>1.25</v>
      </c>
      <c r="AW283" s="26">
        <v>3.7</v>
      </c>
      <c r="AX283" s="26">
        <v>-2.15</v>
      </c>
      <c r="AY283" s="26">
        <v>0.25</v>
      </c>
      <c r="AZ283" s="26">
        <v>3.0249999999999999</v>
      </c>
      <c r="BA283" s="26">
        <v>-2.15</v>
      </c>
      <c r="BB283" s="26">
        <v>0.25</v>
      </c>
      <c r="BC283" s="26">
        <v>3.05</v>
      </c>
      <c r="BD283" s="26">
        <v>-0.9</v>
      </c>
      <c r="BE283" s="26">
        <v>1.8</v>
      </c>
      <c r="BF283" s="26">
        <v>4.1749999999999998</v>
      </c>
      <c r="BG283" s="26">
        <v>-1.8</v>
      </c>
      <c r="BH283" s="26">
        <v>0.55000000000000004</v>
      </c>
      <c r="BI283" s="26">
        <v>3.3250000000000002</v>
      </c>
      <c r="BJ283" s="26">
        <v>-1.7749999999999999</v>
      </c>
      <c r="BK283" s="26">
        <v>1.1000000000000001</v>
      </c>
      <c r="BL283" s="26">
        <v>3.6</v>
      </c>
      <c r="BM283" s="26">
        <v>-1.8</v>
      </c>
      <c r="BN283" s="26">
        <v>1</v>
      </c>
      <c r="BO283" s="26">
        <v>3.4750000000000001</v>
      </c>
      <c r="BP283" s="26">
        <v>-3.55</v>
      </c>
      <c r="BQ283" s="26">
        <v>-1.55</v>
      </c>
      <c r="BR283" s="26">
        <v>0.25</v>
      </c>
      <c r="BS283" s="26">
        <v>-2.875</v>
      </c>
      <c r="BT283" s="26">
        <v>-0.65</v>
      </c>
      <c r="BU283" s="26">
        <v>1.075</v>
      </c>
      <c r="BV283" s="26">
        <v>-2.625</v>
      </c>
      <c r="BW283" s="26">
        <v>-0.25</v>
      </c>
      <c r="BX283" s="26">
        <v>1.2749999999999999</v>
      </c>
      <c r="BY283" s="26">
        <v>-2.5</v>
      </c>
      <c r="BZ283" s="26">
        <v>0.25</v>
      </c>
      <c r="CA283" s="26">
        <v>2.0750000000000002</v>
      </c>
      <c r="CB283" s="26">
        <v>-2.15</v>
      </c>
      <c r="CC283" s="26">
        <v>0.5</v>
      </c>
      <c r="CD283" s="26">
        <v>2.4750000000000001</v>
      </c>
      <c r="CE283" s="26">
        <v>-2.1</v>
      </c>
      <c r="CF283" s="26">
        <v>0.55000000000000004</v>
      </c>
      <c r="CG283" s="26">
        <v>2.7</v>
      </c>
      <c r="CH283" s="26">
        <v>-2</v>
      </c>
      <c r="CI283" s="26">
        <v>0.8</v>
      </c>
      <c r="CJ283" s="26">
        <v>2.9750000000000001</v>
      </c>
    </row>
    <row r="284" spans="1:88" x14ac:dyDescent="0.3">
      <c r="A284" t="s">
        <v>365</v>
      </c>
      <c r="B284" s="26">
        <v>-5.5</v>
      </c>
      <c r="C284" s="26">
        <v>-3.3</v>
      </c>
      <c r="D284" s="26">
        <v>-0.32500000000000001</v>
      </c>
      <c r="E284" s="26">
        <v>-5.0999999999999996</v>
      </c>
      <c r="F284" s="26">
        <v>-2.35</v>
      </c>
      <c r="G284" s="26">
        <v>0.45</v>
      </c>
      <c r="H284" s="26">
        <v>-4.7</v>
      </c>
      <c r="I284" s="26">
        <v>-2.15</v>
      </c>
      <c r="J284" s="26">
        <v>0.67500000000000004</v>
      </c>
      <c r="K284" s="26">
        <v>-3.45</v>
      </c>
      <c r="L284" s="26">
        <v>-1.1499999999999999</v>
      </c>
      <c r="M284" s="26">
        <v>0.95</v>
      </c>
      <c r="N284" s="26">
        <v>-3.1749999999999998</v>
      </c>
      <c r="O284" s="26">
        <v>-1</v>
      </c>
      <c r="P284" s="26">
        <v>1.2</v>
      </c>
      <c r="Q284" s="26">
        <v>-3.95</v>
      </c>
      <c r="R284" s="26">
        <v>-1.7</v>
      </c>
      <c r="S284" s="26">
        <v>1.05</v>
      </c>
      <c r="T284" s="26">
        <v>-3.9249999999999998</v>
      </c>
      <c r="U284" s="26">
        <v>-1.7</v>
      </c>
      <c r="V284" s="26">
        <v>1.125</v>
      </c>
      <c r="W284" s="26">
        <v>-3.625</v>
      </c>
      <c r="X284" s="26">
        <v>-1.1499999999999999</v>
      </c>
      <c r="Y284" s="26">
        <v>1.575</v>
      </c>
      <c r="Z284" s="26">
        <v>-3.25</v>
      </c>
      <c r="AA284" s="26">
        <v>-0.75</v>
      </c>
      <c r="AB284" s="26">
        <v>1.8</v>
      </c>
      <c r="AC284" s="26">
        <v>-3.1749999999999998</v>
      </c>
      <c r="AD284" s="26">
        <v>-1.05</v>
      </c>
      <c r="AE284" s="26">
        <v>1.675</v>
      </c>
      <c r="AF284" s="26">
        <v>-3</v>
      </c>
      <c r="AG284" s="26">
        <v>-1</v>
      </c>
      <c r="AH284" s="26">
        <v>1.85</v>
      </c>
      <c r="AI284" s="26">
        <v>-2.7749999999999999</v>
      </c>
      <c r="AJ284" s="26">
        <v>-0.85</v>
      </c>
      <c r="AK284" s="26">
        <v>2.0750000000000002</v>
      </c>
      <c r="AL284" s="26">
        <v>-2.6749999999999998</v>
      </c>
      <c r="AM284" s="26">
        <v>-0.85</v>
      </c>
      <c r="AN284" s="26">
        <v>2.15</v>
      </c>
      <c r="AO284" s="26">
        <v>-2.2749999999999999</v>
      </c>
      <c r="AP284" s="26">
        <v>-0.55000000000000004</v>
      </c>
      <c r="AQ284" s="26">
        <v>2.5499999999999998</v>
      </c>
      <c r="AR284" s="26">
        <v>-1.8</v>
      </c>
      <c r="AS284" s="26">
        <v>0</v>
      </c>
      <c r="AT284" s="26">
        <v>3.1749999999999998</v>
      </c>
      <c r="AU284" s="26">
        <v>-1.575</v>
      </c>
      <c r="AV284" s="26">
        <v>0.4</v>
      </c>
      <c r="AW284" s="26">
        <v>3.75</v>
      </c>
      <c r="AX284" s="26">
        <v>-1.9</v>
      </c>
      <c r="AY284" s="26">
        <v>-0.15</v>
      </c>
      <c r="AZ284" s="26">
        <v>3</v>
      </c>
      <c r="BA284" s="26">
        <v>-1.875</v>
      </c>
      <c r="BB284" s="26">
        <v>-0.1</v>
      </c>
      <c r="BC284" s="26">
        <v>3.1</v>
      </c>
      <c r="BD284" s="26">
        <v>-1.35</v>
      </c>
      <c r="BE284" s="26">
        <v>1</v>
      </c>
      <c r="BF284" s="26">
        <v>4.5999999999999996</v>
      </c>
      <c r="BG284" s="26">
        <v>-1.95</v>
      </c>
      <c r="BH284" s="26">
        <v>0.05</v>
      </c>
      <c r="BI284" s="26">
        <v>3.45</v>
      </c>
      <c r="BJ284" s="26">
        <v>-1.4750000000000001</v>
      </c>
      <c r="BK284" s="26">
        <v>0.75</v>
      </c>
      <c r="BL284" s="26">
        <v>3.3250000000000002</v>
      </c>
      <c r="BM284" s="26">
        <v>-1.65</v>
      </c>
      <c r="BN284" s="26">
        <v>0.5</v>
      </c>
      <c r="BO284" s="26">
        <v>3.4249999999999998</v>
      </c>
      <c r="BP284" s="26">
        <v>-4.875</v>
      </c>
      <c r="BQ284" s="26">
        <v>-1.9</v>
      </c>
      <c r="BR284" s="26">
        <v>0.375</v>
      </c>
      <c r="BS284" s="26">
        <v>-3.9</v>
      </c>
      <c r="BT284" s="26">
        <v>-1.3</v>
      </c>
      <c r="BU284" s="26">
        <v>0.65</v>
      </c>
      <c r="BV284" s="26">
        <v>-3.5750000000000002</v>
      </c>
      <c r="BW284" s="26">
        <v>-0.95</v>
      </c>
      <c r="BX284" s="26">
        <v>0.77500000000000002</v>
      </c>
      <c r="BY284" s="26">
        <v>-2.9750000000000001</v>
      </c>
      <c r="BZ284" s="26">
        <v>-0.4</v>
      </c>
      <c r="CA284" s="26">
        <v>1.35</v>
      </c>
      <c r="CB284" s="26">
        <v>-2.8</v>
      </c>
      <c r="CC284" s="26">
        <v>-0.3</v>
      </c>
      <c r="CD284" s="26">
        <v>1.7250000000000001</v>
      </c>
      <c r="CE284" s="26">
        <v>-2</v>
      </c>
      <c r="CF284" s="26">
        <v>0.2</v>
      </c>
      <c r="CG284" s="26">
        <v>2.6749999999999998</v>
      </c>
      <c r="CH284" s="26">
        <v>-2.25</v>
      </c>
      <c r="CI284" s="26">
        <v>-0.05</v>
      </c>
      <c r="CJ284" s="26">
        <v>2.25</v>
      </c>
    </row>
    <row r="285" spans="1:88" x14ac:dyDescent="0.3">
      <c r="A285" t="s">
        <v>366</v>
      </c>
      <c r="B285" s="26">
        <v>-6.35</v>
      </c>
      <c r="C285" s="26">
        <v>-3.1</v>
      </c>
      <c r="D285" s="26">
        <v>-1.0249999999999999</v>
      </c>
      <c r="E285" s="26">
        <v>-6.0750000000000002</v>
      </c>
      <c r="F285" s="26">
        <v>-2.5499999999999998</v>
      </c>
      <c r="G285" s="26">
        <v>0</v>
      </c>
      <c r="H285" s="26">
        <v>-5.9</v>
      </c>
      <c r="I285" s="26">
        <v>-2.35</v>
      </c>
      <c r="J285" s="26">
        <v>0.55000000000000004</v>
      </c>
      <c r="K285" s="26">
        <v>-4.7249999999999996</v>
      </c>
      <c r="L285" s="26">
        <v>-1.9</v>
      </c>
      <c r="M285" s="26">
        <v>1.45</v>
      </c>
      <c r="N285" s="26">
        <v>-4.4000000000000004</v>
      </c>
      <c r="O285" s="26">
        <v>-1.75</v>
      </c>
      <c r="P285" s="26">
        <v>1.35</v>
      </c>
      <c r="Q285" s="26">
        <v>-5.4749999999999996</v>
      </c>
      <c r="R285" s="26">
        <v>-2.0499999999999998</v>
      </c>
      <c r="S285" s="26">
        <v>0.7</v>
      </c>
      <c r="T285" s="26">
        <v>-5.45</v>
      </c>
      <c r="U285" s="26">
        <v>-1.95</v>
      </c>
      <c r="V285" s="26">
        <v>0.7</v>
      </c>
      <c r="W285" s="26">
        <v>-4.6500000000000004</v>
      </c>
      <c r="X285" s="26">
        <v>-1.7</v>
      </c>
      <c r="Y285" s="26">
        <v>1.25</v>
      </c>
      <c r="Z285" s="26">
        <v>-3.9750000000000001</v>
      </c>
      <c r="AA285" s="26">
        <v>-1.35</v>
      </c>
      <c r="AB285" s="26">
        <v>2</v>
      </c>
      <c r="AC285" s="26">
        <v>-4.6749999999999998</v>
      </c>
      <c r="AD285" s="26">
        <v>-1.1000000000000001</v>
      </c>
      <c r="AE285" s="26">
        <v>2.7250000000000001</v>
      </c>
      <c r="AF285" s="26">
        <v>-4.6500000000000004</v>
      </c>
      <c r="AG285" s="26">
        <v>-1</v>
      </c>
      <c r="AH285" s="26">
        <v>2.8250000000000002</v>
      </c>
      <c r="AI285" s="26">
        <v>-4.6749999999999998</v>
      </c>
      <c r="AJ285" s="26">
        <v>-0.8</v>
      </c>
      <c r="AK285" s="26">
        <v>3.1</v>
      </c>
      <c r="AL285" s="26">
        <v>-4.75</v>
      </c>
      <c r="AM285" s="26">
        <v>-0.8</v>
      </c>
      <c r="AN285" s="26">
        <v>3.2</v>
      </c>
      <c r="AO285" s="26">
        <v>-4.375</v>
      </c>
      <c r="AP285" s="26">
        <v>-0.75</v>
      </c>
      <c r="AQ285" s="26">
        <v>3.3</v>
      </c>
      <c r="AR285" s="26">
        <v>-3.5</v>
      </c>
      <c r="AS285" s="26">
        <v>-0.6</v>
      </c>
      <c r="AT285" s="26">
        <v>3.4</v>
      </c>
      <c r="AU285" s="26">
        <v>-3.2749999999999999</v>
      </c>
      <c r="AV285" s="26">
        <v>-0.35</v>
      </c>
      <c r="AW285" s="26">
        <v>3.8250000000000002</v>
      </c>
      <c r="AX285" s="26">
        <v>-3.9750000000000001</v>
      </c>
      <c r="AY285" s="26">
        <v>-0.65</v>
      </c>
      <c r="AZ285" s="26">
        <v>3.4750000000000001</v>
      </c>
      <c r="BA285" s="26">
        <v>-3.9750000000000001</v>
      </c>
      <c r="BB285" s="26">
        <v>-0.65</v>
      </c>
      <c r="BC285" s="26">
        <v>3.4750000000000001</v>
      </c>
      <c r="BD285" s="26">
        <v>-2.9</v>
      </c>
      <c r="BE285" s="26">
        <v>0.25</v>
      </c>
      <c r="BF285" s="26">
        <v>4.3250000000000002</v>
      </c>
      <c r="BG285" s="26">
        <v>-3.7749999999999999</v>
      </c>
      <c r="BH285" s="26">
        <v>-0.45</v>
      </c>
      <c r="BI285" s="26">
        <v>3.5750000000000002</v>
      </c>
      <c r="BJ285" s="26">
        <v>-2.9249999999999998</v>
      </c>
      <c r="BK285" s="26">
        <v>0</v>
      </c>
      <c r="BL285" s="26">
        <v>3.65</v>
      </c>
      <c r="BM285" s="26">
        <v>-3.3</v>
      </c>
      <c r="BN285" s="26">
        <v>-0.2</v>
      </c>
      <c r="BO285" s="26">
        <v>3.45</v>
      </c>
      <c r="BP285" s="26">
        <v>-5.4</v>
      </c>
      <c r="BQ285" s="26">
        <v>-2.4</v>
      </c>
      <c r="BR285" s="26">
        <v>0.57499999999999996</v>
      </c>
      <c r="BS285" s="26">
        <v>-4.45</v>
      </c>
      <c r="BT285" s="26">
        <v>-1.85</v>
      </c>
      <c r="BU285" s="26">
        <v>1.2</v>
      </c>
      <c r="BV285" s="26">
        <v>-3.875</v>
      </c>
      <c r="BW285" s="26">
        <v>-1.6</v>
      </c>
      <c r="BX285" s="26">
        <v>1.625</v>
      </c>
      <c r="BY285" s="26">
        <v>-3.5</v>
      </c>
      <c r="BZ285" s="26">
        <v>-1.25</v>
      </c>
      <c r="CA285" s="26">
        <v>2.0499999999999998</v>
      </c>
      <c r="CB285" s="26">
        <v>-3.125</v>
      </c>
      <c r="CC285" s="26">
        <v>-0.55000000000000004</v>
      </c>
      <c r="CD285" s="26">
        <v>2.5249999999999999</v>
      </c>
      <c r="CE285" s="26">
        <v>-3.2749999999999999</v>
      </c>
      <c r="CF285" s="26">
        <v>-0.5</v>
      </c>
      <c r="CG285" s="26">
        <v>3.0249999999999999</v>
      </c>
      <c r="CH285" s="26">
        <v>-3.1</v>
      </c>
      <c r="CI285" s="26">
        <v>-0.4</v>
      </c>
      <c r="CJ285" s="26">
        <v>3.0249999999999999</v>
      </c>
    </row>
    <row r="286" spans="1:88" x14ac:dyDescent="0.3">
      <c r="A286" t="s">
        <v>367</v>
      </c>
      <c r="B286" s="26">
        <v>-5.45</v>
      </c>
      <c r="C286" s="26">
        <v>-3.2</v>
      </c>
      <c r="D286" s="26">
        <v>-1.075</v>
      </c>
      <c r="E286" s="26">
        <v>-4.3</v>
      </c>
      <c r="F286" s="26">
        <v>-2.65</v>
      </c>
      <c r="G286" s="26">
        <v>-0.625</v>
      </c>
      <c r="H286" s="26">
        <v>-4.0999999999999996</v>
      </c>
      <c r="I286" s="26">
        <v>-2.4</v>
      </c>
      <c r="J286" s="26">
        <v>-0.17499999999999999</v>
      </c>
      <c r="K286" s="26">
        <v>-4.3</v>
      </c>
      <c r="L286" s="26">
        <v>-1.7</v>
      </c>
      <c r="M286" s="26">
        <v>0.77500000000000002</v>
      </c>
      <c r="N286" s="26">
        <v>-4.2</v>
      </c>
      <c r="O286" s="26">
        <v>-1.7</v>
      </c>
      <c r="P286" s="26">
        <v>0.97499999999999998</v>
      </c>
      <c r="Q286" s="26">
        <v>-3.9750000000000001</v>
      </c>
      <c r="R286" s="26">
        <v>-2.1</v>
      </c>
      <c r="S286" s="26">
        <v>0.22500000000000001</v>
      </c>
      <c r="T286" s="26">
        <v>-3.9</v>
      </c>
      <c r="U286" s="26">
        <v>-2.0499999999999998</v>
      </c>
      <c r="V286" s="26">
        <v>0.3</v>
      </c>
      <c r="W286" s="26">
        <v>-3.55</v>
      </c>
      <c r="X286" s="26">
        <v>-1.65</v>
      </c>
      <c r="Y286" s="26">
        <v>0.75</v>
      </c>
      <c r="Z286" s="26">
        <v>-3.2</v>
      </c>
      <c r="AA286" s="26">
        <v>-1.55</v>
      </c>
      <c r="AB286" s="26">
        <v>1.175</v>
      </c>
      <c r="AC286" s="26">
        <v>-3.5750000000000002</v>
      </c>
      <c r="AD286" s="26">
        <v>-1.2</v>
      </c>
      <c r="AE286" s="26">
        <v>1.65</v>
      </c>
      <c r="AF286" s="26">
        <v>-3.5</v>
      </c>
      <c r="AG286" s="26">
        <v>-1.1499999999999999</v>
      </c>
      <c r="AH286" s="26">
        <v>1.825</v>
      </c>
      <c r="AI286" s="26">
        <v>-3.45</v>
      </c>
      <c r="AJ286" s="26">
        <v>-1</v>
      </c>
      <c r="AK286" s="26">
        <v>2.1</v>
      </c>
      <c r="AL286" s="26">
        <v>-3.375</v>
      </c>
      <c r="AM286" s="26">
        <v>-1.05</v>
      </c>
      <c r="AN286" s="26">
        <v>2.1</v>
      </c>
      <c r="AO286" s="26">
        <v>-3.45</v>
      </c>
      <c r="AP286" s="26">
        <v>-0.9</v>
      </c>
      <c r="AQ286" s="26">
        <v>2.1</v>
      </c>
      <c r="AR286" s="26">
        <v>-3.4249999999999998</v>
      </c>
      <c r="AS286" s="26">
        <v>-0.6</v>
      </c>
      <c r="AT286" s="26">
        <v>2.4500000000000002</v>
      </c>
      <c r="AU286" s="26">
        <v>-3.1749999999999998</v>
      </c>
      <c r="AV286" s="26">
        <v>-0.2</v>
      </c>
      <c r="AW286" s="26">
        <v>2.7250000000000001</v>
      </c>
      <c r="AX286" s="26">
        <v>-3.45</v>
      </c>
      <c r="AY286" s="26">
        <v>-0.65</v>
      </c>
      <c r="AZ286" s="26">
        <v>2.4</v>
      </c>
      <c r="BA286" s="26">
        <v>-3.45</v>
      </c>
      <c r="BB286" s="26">
        <v>-0.6</v>
      </c>
      <c r="BC286" s="26">
        <v>2.4750000000000001</v>
      </c>
      <c r="BD286" s="26">
        <v>-2.6749999999999998</v>
      </c>
      <c r="BE286" s="26">
        <v>0.4</v>
      </c>
      <c r="BF286" s="26">
        <v>3.6</v>
      </c>
      <c r="BG286" s="26">
        <v>-3.3</v>
      </c>
      <c r="BH286" s="26">
        <v>-0.35</v>
      </c>
      <c r="BI286" s="26">
        <v>2.65</v>
      </c>
      <c r="BJ286" s="26">
        <v>-3.1749999999999998</v>
      </c>
      <c r="BK286" s="26">
        <v>-0.15</v>
      </c>
      <c r="BL286" s="26">
        <v>2.9</v>
      </c>
      <c r="BM286" s="26">
        <v>-3.1749999999999998</v>
      </c>
      <c r="BN286" s="26">
        <v>-0.3</v>
      </c>
      <c r="BO286" s="26">
        <v>2.7749999999999999</v>
      </c>
      <c r="BP286" s="26">
        <v>-4.0750000000000002</v>
      </c>
      <c r="BQ286" s="26">
        <v>-2.15</v>
      </c>
      <c r="BR286" s="26">
        <v>0.1</v>
      </c>
      <c r="BS286" s="26">
        <v>-3.35</v>
      </c>
      <c r="BT286" s="26">
        <v>-1.75</v>
      </c>
      <c r="BU286" s="26">
        <v>0.75</v>
      </c>
      <c r="BV286" s="26">
        <v>-3.25</v>
      </c>
      <c r="BW286" s="26">
        <v>-1.75</v>
      </c>
      <c r="BX286" s="26">
        <v>0.97499999999999998</v>
      </c>
      <c r="BY286" s="26">
        <v>-2.875</v>
      </c>
      <c r="BZ286" s="26">
        <v>-1.45</v>
      </c>
      <c r="CA286" s="26">
        <v>1.675</v>
      </c>
      <c r="CB286" s="26">
        <v>-2.75</v>
      </c>
      <c r="CC286" s="26">
        <v>-1</v>
      </c>
      <c r="CD286" s="26">
        <v>1.75</v>
      </c>
      <c r="CE286" s="26">
        <v>-2.9</v>
      </c>
      <c r="CF286" s="26">
        <v>-0.65</v>
      </c>
      <c r="CG286" s="26">
        <v>2</v>
      </c>
      <c r="CH286" s="26">
        <v>-2.8</v>
      </c>
      <c r="CI286" s="26">
        <v>-0.5</v>
      </c>
      <c r="CJ286" s="26">
        <v>2.35</v>
      </c>
    </row>
    <row r="287" spans="1:88" x14ac:dyDescent="0.3">
      <c r="A287" t="s">
        <v>368</v>
      </c>
      <c r="B287" s="26">
        <v>-4.875</v>
      </c>
      <c r="C287" s="26">
        <v>-2.9</v>
      </c>
      <c r="D287" s="26">
        <v>-0.92500000000000004</v>
      </c>
      <c r="E287" s="26">
        <v>-3.95</v>
      </c>
      <c r="F287" s="26">
        <v>-2.2999999999999998</v>
      </c>
      <c r="G287" s="26">
        <v>0.35</v>
      </c>
      <c r="H287" s="26">
        <v>-3.7</v>
      </c>
      <c r="I287" s="26">
        <v>-2.2000000000000002</v>
      </c>
      <c r="J287" s="26">
        <v>0.4</v>
      </c>
      <c r="K287" s="26">
        <v>-3.2749999999999999</v>
      </c>
      <c r="L287" s="26">
        <v>-0.95</v>
      </c>
      <c r="M287" s="26">
        <v>1.35</v>
      </c>
      <c r="N287" s="26">
        <v>-3.1749999999999998</v>
      </c>
      <c r="O287" s="26">
        <v>-0.9</v>
      </c>
      <c r="P287" s="26">
        <v>1.4750000000000001</v>
      </c>
      <c r="Q287" s="26">
        <v>-3.3</v>
      </c>
      <c r="R287" s="26">
        <v>-1.55</v>
      </c>
      <c r="S287" s="26">
        <v>0.67500000000000004</v>
      </c>
      <c r="T287" s="26">
        <v>-3.2749999999999999</v>
      </c>
      <c r="U287" s="26">
        <v>-1.45</v>
      </c>
      <c r="V287" s="26">
        <v>0.7</v>
      </c>
      <c r="W287" s="26">
        <v>-3.1749999999999998</v>
      </c>
      <c r="X287" s="26">
        <v>-1.1000000000000001</v>
      </c>
      <c r="Y287" s="26">
        <v>1.075</v>
      </c>
      <c r="Z287" s="26">
        <v>-3.0750000000000002</v>
      </c>
      <c r="AA287" s="26">
        <v>-0.75</v>
      </c>
      <c r="AB287" s="26">
        <v>1.4750000000000001</v>
      </c>
      <c r="AC287" s="26">
        <v>-2.8</v>
      </c>
      <c r="AD287" s="26">
        <v>-0.45</v>
      </c>
      <c r="AE287" s="26">
        <v>1.825</v>
      </c>
      <c r="AF287" s="26">
        <v>-2.75</v>
      </c>
      <c r="AG287" s="26">
        <v>-0.3</v>
      </c>
      <c r="AH287" s="26">
        <v>1.925</v>
      </c>
      <c r="AI287" s="26">
        <v>-2.4500000000000002</v>
      </c>
      <c r="AJ287" s="26">
        <v>-0.2</v>
      </c>
      <c r="AK287" s="26">
        <v>2</v>
      </c>
      <c r="AL287" s="26">
        <v>-2.2749999999999999</v>
      </c>
      <c r="AM287" s="26">
        <v>-0.2</v>
      </c>
      <c r="AN287" s="26">
        <v>2</v>
      </c>
      <c r="AO287" s="26">
        <v>-1.9750000000000001</v>
      </c>
      <c r="AP287" s="26">
        <v>0.1</v>
      </c>
      <c r="AQ287" s="26">
        <v>2.1</v>
      </c>
      <c r="AR287" s="26">
        <v>-1.825</v>
      </c>
      <c r="AS287" s="26">
        <v>0.45</v>
      </c>
      <c r="AT287" s="26">
        <v>2.625</v>
      </c>
      <c r="AU287" s="26">
        <v>-1.65</v>
      </c>
      <c r="AV287" s="26">
        <v>0.65</v>
      </c>
      <c r="AW287" s="26">
        <v>2.95</v>
      </c>
      <c r="AX287" s="26">
        <v>-1.7</v>
      </c>
      <c r="AY287" s="26">
        <v>0.1</v>
      </c>
      <c r="AZ287" s="26">
        <v>2.4500000000000002</v>
      </c>
      <c r="BA287" s="26">
        <v>-1.7</v>
      </c>
      <c r="BB287" s="26">
        <v>0.1</v>
      </c>
      <c r="BC287" s="26">
        <v>2.4500000000000002</v>
      </c>
      <c r="BD287" s="26">
        <v>-1.8</v>
      </c>
      <c r="BE287" s="26">
        <v>0.9</v>
      </c>
      <c r="BF287" s="26">
        <v>2.9750000000000001</v>
      </c>
      <c r="BG287" s="26">
        <v>-1.6</v>
      </c>
      <c r="BH287" s="26">
        <v>0.3</v>
      </c>
      <c r="BI287" s="26">
        <v>2.6749999999999998</v>
      </c>
      <c r="BJ287" s="26">
        <v>-2</v>
      </c>
      <c r="BK287" s="26">
        <v>0.65</v>
      </c>
      <c r="BL287" s="26">
        <v>2.75</v>
      </c>
      <c r="BM287" s="26">
        <v>-2</v>
      </c>
      <c r="BN287" s="26">
        <v>0.6</v>
      </c>
      <c r="BO287" s="26">
        <v>2.85</v>
      </c>
      <c r="BP287" s="26">
        <v>-3.7250000000000001</v>
      </c>
      <c r="BQ287" s="26">
        <v>-2.0499999999999998</v>
      </c>
      <c r="BR287" s="26">
        <v>0.17499999999999999</v>
      </c>
      <c r="BS287" s="26">
        <v>-2.8</v>
      </c>
      <c r="BT287" s="26">
        <v>-1.6</v>
      </c>
      <c r="BU287" s="26">
        <v>0.95</v>
      </c>
      <c r="BV287" s="26">
        <v>-2.7749999999999999</v>
      </c>
      <c r="BW287" s="26">
        <v>-1.35</v>
      </c>
      <c r="BX287" s="26">
        <v>1.075</v>
      </c>
      <c r="BY287" s="26">
        <v>-2.4750000000000001</v>
      </c>
      <c r="BZ287" s="26">
        <v>-0.75</v>
      </c>
      <c r="CA287" s="26">
        <v>1.4</v>
      </c>
      <c r="CB287" s="26">
        <v>-2.2749999999999999</v>
      </c>
      <c r="CC287" s="26">
        <v>-0.65</v>
      </c>
      <c r="CD287" s="26">
        <v>1.2</v>
      </c>
      <c r="CE287" s="26">
        <v>-2.1</v>
      </c>
      <c r="CF287" s="26">
        <v>0</v>
      </c>
      <c r="CG287" s="26">
        <v>2.25</v>
      </c>
      <c r="CH287" s="26">
        <v>-2</v>
      </c>
      <c r="CI287" s="26">
        <v>-0.35</v>
      </c>
      <c r="CJ287" s="26">
        <v>1.7</v>
      </c>
    </row>
    <row r="288" spans="1:88" x14ac:dyDescent="0.3">
      <c r="A288" t="s">
        <v>118</v>
      </c>
      <c r="B288" s="26">
        <v>-4.45</v>
      </c>
      <c r="C288" s="26">
        <v>-2.35</v>
      </c>
      <c r="D288" s="26">
        <v>-0.1</v>
      </c>
      <c r="E288" s="26">
        <v>-3.6</v>
      </c>
      <c r="F288" s="26">
        <v>-1.6</v>
      </c>
      <c r="G288" s="26">
        <v>0.4</v>
      </c>
      <c r="H288" s="26">
        <v>-3.625</v>
      </c>
      <c r="I288" s="26">
        <v>-1.3</v>
      </c>
      <c r="J288" s="26">
        <v>0.57499999999999996</v>
      </c>
      <c r="K288" s="26">
        <v>-2.2749999999999999</v>
      </c>
      <c r="L288" s="26">
        <v>-0.25</v>
      </c>
      <c r="M288" s="26">
        <v>1.675</v>
      </c>
      <c r="N288" s="26">
        <v>-2.3250000000000002</v>
      </c>
      <c r="O288" s="26">
        <v>-0.1</v>
      </c>
      <c r="P288" s="26">
        <v>1.875</v>
      </c>
      <c r="Q288" s="26">
        <v>-2.9</v>
      </c>
      <c r="R288" s="26">
        <v>-0.7</v>
      </c>
      <c r="S288" s="26">
        <v>1.175</v>
      </c>
      <c r="T288" s="26">
        <v>-2.875</v>
      </c>
      <c r="U288" s="26">
        <v>-0.6</v>
      </c>
      <c r="V288" s="26">
        <v>1.2749999999999999</v>
      </c>
      <c r="W288" s="26">
        <v>-2.4249999999999998</v>
      </c>
      <c r="X288" s="26">
        <v>-0.25</v>
      </c>
      <c r="Y288" s="26">
        <v>1.65</v>
      </c>
      <c r="Z288" s="26">
        <v>-1.85</v>
      </c>
      <c r="AA288" s="26">
        <v>0.35</v>
      </c>
      <c r="AB288" s="26">
        <v>1.7</v>
      </c>
      <c r="AC288" s="26">
        <v>-1.9</v>
      </c>
      <c r="AD288" s="26">
        <v>0.65</v>
      </c>
      <c r="AE288" s="26">
        <v>2.3250000000000002</v>
      </c>
      <c r="AF288" s="26">
        <v>-1.8</v>
      </c>
      <c r="AG288" s="26">
        <v>0.75</v>
      </c>
      <c r="AH288" s="26">
        <v>2.4249999999999998</v>
      </c>
      <c r="AI288" s="26">
        <v>-1.675</v>
      </c>
      <c r="AJ288" s="26">
        <v>0.9</v>
      </c>
      <c r="AK288" s="26">
        <v>2.8</v>
      </c>
      <c r="AL288" s="26">
        <v>-1.6</v>
      </c>
      <c r="AM288" s="26">
        <v>0.9</v>
      </c>
      <c r="AN288" s="26">
        <v>2.9</v>
      </c>
      <c r="AO288" s="26">
        <v>-1.6</v>
      </c>
      <c r="AP288" s="26">
        <v>1.1499999999999999</v>
      </c>
      <c r="AQ288" s="26">
        <v>3.25</v>
      </c>
      <c r="AR288" s="26">
        <v>-0.75</v>
      </c>
      <c r="AS288" s="26">
        <v>1.35</v>
      </c>
      <c r="AT288" s="26">
        <v>3.75</v>
      </c>
      <c r="AU288" s="26">
        <v>-0.35</v>
      </c>
      <c r="AV288" s="26">
        <v>1.7</v>
      </c>
      <c r="AW288" s="26">
        <v>4.05</v>
      </c>
      <c r="AX288" s="26">
        <v>-1.4</v>
      </c>
      <c r="AY288" s="26">
        <v>1.4</v>
      </c>
      <c r="AZ288" s="26">
        <v>3.5</v>
      </c>
      <c r="BA288" s="26">
        <v>-1.325</v>
      </c>
      <c r="BB288" s="26">
        <v>1.4</v>
      </c>
      <c r="BC288" s="26">
        <v>3.5</v>
      </c>
      <c r="BD288" s="26">
        <v>-0.22500000000000001</v>
      </c>
      <c r="BE288" s="26">
        <v>2.5</v>
      </c>
      <c r="BF288" s="26">
        <v>4.4749999999999996</v>
      </c>
      <c r="BG288" s="26">
        <v>-0.875</v>
      </c>
      <c r="BH288" s="26">
        <v>1.65</v>
      </c>
      <c r="BI288" s="26">
        <v>3.6</v>
      </c>
      <c r="BJ288" s="26">
        <v>-0.57499999999999996</v>
      </c>
      <c r="BK288" s="26">
        <v>1.75</v>
      </c>
      <c r="BL288" s="26">
        <v>4.0250000000000004</v>
      </c>
      <c r="BM288" s="26">
        <v>-0.85</v>
      </c>
      <c r="BN288" s="26">
        <v>1.75</v>
      </c>
      <c r="BO288" s="26">
        <v>3.95</v>
      </c>
      <c r="BP288" s="26">
        <v>-3.6749999999999998</v>
      </c>
      <c r="BQ288" s="26">
        <v>-1</v>
      </c>
      <c r="BR288" s="26">
        <v>0.375</v>
      </c>
      <c r="BS288" s="26">
        <v>-2.9750000000000001</v>
      </c>
      <c r="BT288" s="26">
        <v>-0.3</v>
      </c>
      <c r="BU288" s="26">
        <v>1.375</v>
      </c>
      <c r="BV288" s="26">
        <v>-2.6</v>
      </c>
      <c r="BW288" s="26">
        <v>-0.05</v>
      </c>
      <c r="BX288" s="26">
        <v>1.75</v>
      </c>
      <c r="BY288" s="26">
        <v>-2.0750000000000002</v>
      </c>
      <c r="BZ288" s="26">
        <v>0.35</v>
      </c>
      <c r="CA288" s="26">
        <v>1.875</v>
      </c>
      <c r="CB288" s="26">
        <v>-1.8</v>
      </c>
      <c r="CC288" s="26">
        <v>0.45</v>
      </c>
      <c r="CD288" s="26">
        <v>2.35</v>
      </c>
      <c r="CE288" s="26">
        <v>-0.8</v>
      </c>
      <c r="CF288" s="26">
        <v>1.1000000000000001</v>
      </c>
      <c r="CG288" s="26">
        <v>2.9750000000000001</v>
      </c>
      <c r="CH288" s="26">
        <v>-1.125</v>
      </c>
      <c r="CI288" s="26">
        <v>0.9</v>
      </c>
      <c r="CJ288" s="26">
        <v>2.4750000000000001</v>
      </c>
    </row>
    <row r="289" spans="1:88" x14ac:dyDescent="0.3">
      <c r="A289" t="s">
        <v>369</v>
      </c>
      <c r="B289" s="26">
        <v>-5.7750000000000004</v>
      </c>
      <c r="C289" s="26">
        <v>-2.95</v>
      </c>
      <c r="D289" s="26">
        <v>0.17499999999999999</v>
      </c>
      <c r="E289" s="26">
        <v>-4.95</v>
      </c>
      <c r="F289" s="26">
        <v>-1.95</v>
      </c>
      <c r="G289" s="26">
        <v>0.47499999999999998</v>
      </c>
      <c r="H289" s="26">
        <v>-4.6500000000000004</v>
      </c>
      <c r="I289" s="26">
        <v>-1.65</v>
      </c>
      <c r="J289" s="26">
        <v>0.8</v>
      </c>
      <c r="K289" s="26">
        <v>-4.05</v>
      </c>
      <c r="L289" s="26">
        <v>-0.55000000000000004</v>
      </c>
      <c r="M289" s="26">
        <v>1.4</v>
      </c>
      <c r="N289" s="26">
        <v>-3.9750000000000001</v>
      </c>
      <c r="O289" s="26">
        <v>-0.65</v>
      </c>
      <c r="P289" s="26">
        <v>1.575</v>
      </c>
      <c r="Q289" s="26">
        <v>-4.5</v>
      </c>
      <c r="R289" s="26">
        <v>-1.4</v>
      </c>
      <c r="S289" s="26">
        <v>1.05</v>
      </c>
      <c r="T289" s="26">
        <v>-4.4749999999999996</v>
      </c>
      <c r="U289" s="26">
        <v>-1.4</v>
      </c>
      <c r="V289" s="26">
        <v>1.05</v>
      </c>
      <c r="W289" s="26">
        <v>-4.1749999999999998</v>
      </c>
      <c r="X289" s="26">
        <v>-1</v>
      </c>
      <c r="Y289" s="26">
        <v>1.175</v>
      </c>
      <c r="Z289" s="26">
        <v>-3.375</v>
      </c>
      <c r="AA289" s="26">
        <v>-0.35</v>
      </c>
      <c r="AB289" s="26">
        <v>1.5</v>
      </c>
      <c r="AC289" s="26">
        <v>-3.45</v>
      </c>
      <c r="AD289" s="26">
        <v>-0.15</v>
      </c>
      <c r="AE289" s="26">
        <v>2.1</v>
      </c>
      <c r="AF289" s="26">
        <v>-3.2749999999999999</v>
      </c>
      <c r="AG289" s="26">
        <v>0</v>
      </c>
      <c r="AH289" s="26">
        <v>2.2749999999999999</v>
      </c>
      <c r="AI289" s="26">
        <v>-3.15</v>
      </c>
      <c r="AJ289" s="26">
        <v>0.25</v>
      </c>
      <c r="AK289" s="26">
        <v>2.5499999999999998</v>
      </c>
      <c r="AL289" s="26">
        <v>-3.125</v>
      </c>
      <c r="AM289" s="26">
        <v>0.25</v>
      </c>
      <c r="AN289" s="26">
        <v>2.5750000000000002</v>
      </c>
      <c r="AO289" s="26">
        <v>-2.85</v>
      </c>
      <c r="AP289" s="26">
        <v>0.5</v>
      </c>
      <c r="AQ289" s="26">
        <v>2.7749999999999999</v>
      </c>
      <c r="AR289" s="26">
        <v>-2.35</v>
      </c>
      <c r="AS289" s="26">
        <v>1</v>
      </c>
      <c r="AT289" s="26">
        <v>3.1</v>
      </c>
      <c r="AU289" s="26">
        <v>-2</v>
      </c>
      <c r="AV289" s="26">
        <v>1.4</v>
      </c>
      <c r="AW289" s="26">
        <v>3.5</v>
      </c>
      <c r="AX289" s="26">
        <v>-2.6</v>
      </c>
      <c r="AY289" s="26">
        <v>0.85</v>
      </c>
      <c r="AZ289" s="26">
        <v>3</v>
      </c>
      <c r="BA289" s="26">
        <v>-2.5</v>
      </c>
      <c r="BB289" s="26">
        <v>0.85</v>
      </c>
      <c r="BC289" s="26">
        <v>3</v>
      </c>
      <c r="BD289" s="26">
        <v>-1.75</v>
      </c>
      <c r="BE289" s="26">
        <v>1.7</v>
      </c>
      <c r="BF289" s="26">
        <v>3.9249999999999998</v>
      </c>
      <c r="BG289" s="26">
        <v>-2.2999999999999998</v>
      </c>
      <c r="BH289" s="26">
        <v>1</v>
      </c>
      <c r="BI289" s="26">
        <v>3.2</v>
      </c>
      <c r="BJ289" s="26">
        <v>-2.0750000000000002</v>
      </c>
      <c r="BK289" s="26">
        <v>1.45</v>
      </c>
      <c r="BL289" s="26">
        <v>3.6749999999999998</v>
      </c>
      <c r="BM289" s="26">
        <v>-2.375</v>
      </c>
      <c r="BN289" s="26">
        <v>1.1499999999999999</v>
      </c>
      <c r="BO289" s="26">
        <v>3.5</v>
      </c>
      <c r="BP289" s="26">
        <v>-4.7</v>
      </c>
      <c r="BQ289" s="26">
        <v>-2.0499999999999998</v>
      </c>
      <c r="BR289" s="26">
        <v>0.67500000000000004</v>
      </c>
      <c r="BS289" s="26">
        <v>-4.0750000000000002</v>
      </c>
      <c r="BT289" s="26">
        <v>-1.55</v>
      </c>
      <c r="BU289" s="26">
        <v>0.875</v>
      </c>
      <c r="BV289" s="26">
        <v>-3.875</v>
      </c>
      <c r="BW289" s="26">
        <v>-1.3</v>
      </c>
      <c r="BX289" s="26">
        <v>1.2250000000000001</v>
      </c>
      <c r="BY289" s="26">
        <v>-3.5750000000000002</v>
      </c>
      <c r="BZ289" s="26">
        <v>-0.85</v>
      </c>
      <c r="CA289" s="26">
        <v>1.4</v>
      </c>
      <c r="CB289" s="26">
        <v>-2.9</v>
      </c>
      <c r="CC289" s="26">
        <v>-0.6</v>
      </c>
      <c r="CD289" s="26">
        <v>1.5</v>
      </c>
      <c r="CE289" s="26">
        <v>-2.4750000000000001</v>
      </c>
      <c r="CF289" s="26">
        <v>0.8</v>
      </c>
      <c r="CG289" s="26">
        <v>2.7</v>
      </c>
      <c r="CH289" s="26">
        <v>-2.2000000000000002</v>
      </c>
      <c r="CI289" s="26">
        <v>0.35</v>
      </c>
      <c r="CJ289" s="26">
        <v>2.2250000000000001</v>
      </c>
    </row>
    <row r="290" spans="1:88" x14ac:dyDescent="0.3">
      <c r="A290" t="s">
        <v>370</v>
      </c>
      <c r="B290" s="26">
        <v>-5.7</v>
      </c>
      <c r="C290" s="26">
        <v>-3.2</v>
      </c>
      <c r="D290" s="26">
        <v>-1.2</v>
      </c>
      <c r="E290" s="26">
        <v>-5.5</v>
      </c>
      <c r="F290" s="26">
        <v>-2.7</v>
      </c>
      <c r="G290" s="26">
        <v>-0.52500000000000002</v>
      </c>
      <c r="H290" s="26">
        <v>-5.0999999999999996</v>
      </c>
      <c r="I290" s="26">
        <v>-2.5</v>
      </c>
      <c r="J290" s="26">
        <v>-0.22500000000000001</v>
      </c>
      <c r="K290" s="26">
        <v>-4.625</v>
      </c>
      <c r="L290" s="26">
        <v>-1.55</v>
      </c>
      <c r="M290" s="26">
        <v>0.5</v>
      </c>
      <c r="N290" s="26">
        <v>-4.5</v>
      </c>
      <c r="O290" s="26">
        <v>-1.25</v>
      </c>
      <c r="P290" s="26">
        <v>0.77500000000000002</v>
      </c>
      <c r="Q290" s="26">
        <v>-4.8250000000000002</v>
      </c>
      <c r="R290" s="26">
        <v>-1.9</v>
      </c>
      <c r="S290" s="26">
        <v>0.2</v>
      </c>
      <c r="T290" s="26">
        <v>-4.75</v>
      </c>
      <c r="U290" s="26">
        <v>-1.85</v>
      </c>
      <c r="V290" s="26">
        <v>0.27500000000000002</v>
      </c>
      <c r="W290" s="26">
        <v>-4.3</v>
      </c>
      <c r="X290" s="26">
        <v>-1.3</v>
      </c>
      <c r="Y290" s="26">
        <v>0.67500000000000004</v>
      </c>
      <c r="Z290" s="26">
        <v>-4.25</v>
      </c>
      <c r="AA290" s="26">
        <v>-0.95</v>
      </c>
      <c r="AB290" s="26">
        <v>0.875</v>
      </c>
      <c r="AC290" s="26">
        <v>-4.3499999999999996</v>
      </c>
      <c r="AD290" s="26">
        <v>-1.1000000000000001</v>
      </c>
      <c r="AE290" s="26">
        <v>1.3</v>
      </c>
      <c r="AF290" s="26">
        <v>-4.25</v>
      </c>
      <c r="AG290" s="26">
        <v>-0.9</v>
      </c>
      <c r="AH290" s="26">
        <v>1.4</v>
      </c>
      <c r="AI290" s="26">
        <v>-4.05</v>
      </c>
      <c r="AJ290" s="26">
        <v>-0.65</v>
      </c>
      <c r="AK290" s="26">
        <v>1.7</v>
      </c>
      <c r="AL290" s="26">
        <v>-3.9750000000000001</v>
      </c>
      <c r="AM290" s="26">
        <v>-0.65</v>
      </c>
      <c r="AN290" s="26">
        <v>1.7749999999999999</v>
      </c>
      <c r="AO290" s="26">
        <v>-3.9750000000000001</v>
      </c>
      <c r="AP290" s="26">
        <v>-0.25</v>
      </c>
      <c r="AQ290" s="26">
        <v>1.9750000000000001</v>
      </c>
      <c r="AR290" s="26">
        <v>-3.3</v>
      </c>
      <c r="AS290" s="26">
        <v>0.3</v>
      </c>
      <c r="AT290" s="26">
        <v>2.375</v>
      </c>
      <c r="AU290" s="26">
        <v>-2.95</v>
      </c>
      <c r="AV290" s="26">
        <v>0.6</v>
      </c>
      <c r="AW290" s="26">
        <v>3.0249999999999999</v>
      </c>
      <c r="AX290" s="26">
        <v>-3.6749999999999998</v>
      </c>
      <c r="AY290" s="26">
        <v>0.2</v>
      </c>
      <c r="AZ290" s="26">
        <v>2.2999999999999998</v>
      </c>
      <c r="BA290" s="26">
        <v>-3.6</v>
      </c>
      <c r="BB290" s="26">
        <v>0.25</v>
      </c>
      <c r="BC290" s="26">
        <v>2.375</v>
      </c>
      <c r="BD290" s="26">
        <v>-3</v>
      </c>
      <c r="BE290" s="26">
        <v>0.6</v>
      </c>
      <c r="BF290" s="26">
        <v>3.5</v>
      </c>
      <c r="BG290" s="26">
        <v>-3.5750000000000002</v>
      </c>
      <c r="BH290" s="26">
        <v>0.55000000000000004</v>
      </c>
      <c r="BI290" s="26">
        <v>2.6</v>
      </c>
      <c r="BJ290" s="26">
        <v>-3.375</v>
      </c>
      <c r="BK290" s="26">
        <v>0.55000000000000004</v>
      </c>
      <c r="BL290" s="26">
        <v>2.5750000000000002</v>
      </c>
      <c r="BM290" s="26">
        <v>-3.4750000000000001</v>
      </c>
      <c r="BN290" s="26">
        <v>0.5</v>
      </c>
      <c r="BO290" s="26">
        <v>2.7</v>
      </c>
      <c r="BP290" s="26">
        <v>-4.9000000000000004</v>
      </c>
      <c r="BQ290" s="26">
        <v>-2.7</v>
      </c>
      <c r="BR290" s="26">
        <v>-0.3</v>
      </c>
      <c r="BS290" s="26">
        <v>-4.6500000000000004</v>
      </c>
      <c r="BT290" s="26">
        <v>-2.2999999999999998</v>
      </c>
      <c r="BU290" s="26">
        <v>0.5</v>
      </c>
      <c r="BV290" s="26">
        <v>-4.3499999999999996</v>
      </c>
      <c r="BW290" s="26">
        <v>-2.15</v>
      </c>
      <c r="BX290" s="26">
        <v>0.67500000000000004</v>
      </c>
      <c r="BY290" s="26">
        <v>-4.0750000000000002</v>
      </c>
      <c r="BZ290" s="26">
        <v>-1.9</v>
      </c>
      <c r="CA290" s="26">
        <v>1.175</v>
      </c>
      <c r="CB290" s="26">
        <v>-4.0750000000000002</v>
      </c>
      <c r="CC290" s="26">
        <v>-1.6</v>
      </c>
      <c r="CD290" s="26">
        <v>1.375</v>
      </c>
      <c r="CE290" s="26">
        <v>-3.875</v>
      </c>
      <c r="CF290" s="26">
        <v>0</v>
      </c>
      <c r="CG290" s="26">
        <v>1.85</v>
      </c>
      <c r="CH290" s="26">
        <v>-4</v>
      </c>
      <c r="CI290" s="26">
        <v>-0.55000000000000004</v>
      </c>
      <c r="CJ290" s="26">
        <v>1.575</v>
      </c>
    </row>
    <row r="291" spans="1:88" x14ac:dyDescent="0.3">
      <c r="A291" t="s">
        <v>371</v>
      </c>
      <c r="B291" s="26">
        <v>-6.1749999999999998</v>
      </c>
      <c r="C291" s="26">
        <v>-3.3</v>
      </c>
      <c r="D291" s="26">
        <v>-0.85</v>
      </c>
      <c r="E291" s="26">
        <v>-5.4749999999999996</v>
      </c>
      <c r="F291" s="26">
        <v>-2.4500000000000002</v>
      </c>
      <c r="G291" s="26">
        <v>-0.22500000000000001</v>
      </c>
      <c r="H291" s="26">
        <v>-5.4</v>
      </c>
      <c r="I291" s="26">
        <v>-2.2000000000000002</v>
      </c>
      <c r="J291" s="26">
        <v>7.4999999999999997E-2</v>
      </c>
      <c r="K291" s="26">
        <v>-4.5750000000000002</v>
      </c>
      <c r="L291" s="26">
        <v>-1.45</v>
      </c>
      <c r="M291" s="26">
        <v>0.77500000000000002</v>
      </c>
      <c r="N291" s="26">
        <v>-4.5999999999999996</v>
      </c>
      <c r="O291" s="26">
        <v>-1.35</v>
      </c>
      <c r="P291" s="26">
        <v>0.97499999999999998</v>
      </c>
      <c r="Q291" s="26">
        <v>-4.9000000000000004</v>
      </c>
      <c r="R291" s="26">
        <v>-1.6</v>
      </c>
      <c r="S291" s="26">
        <v>0.47499999999999998</v>
      </c>
      <c r="T291" s="26">
        <v>-4.9000000000000004</v>
      </c>
      <c r="U291" s="26">
        <v>-1.55</v>
      </c>
      <c r="V291" s="26">
        <v>0.55000000000000004</v>
      </c>
      <c r="W291" s="26">
        <v>-4.25</v>
      </c>
      <c r="X291" s="26">
        <v>-1.2</v>
      </c>
      <c r="Y291" s="26">
        <v>0.95</v>
      </c>
      <c r="Z291" s="26">
        <v>-3.7749999999999999</v>
      </c>
      <c r="AA291" s="26">
        <v>-1.05</v>
      </c>
      <c r="AB291" s="26">
        <v>1.075</v>
      </c>
      <c r="AC291" s="26">
        <v>-3.85</v>
      </c>
      <c r="AD291" s="26">
        <v>-1.3</v>
      </c>
      <c r="AE291" s="26">
        <v>0.875</v>
      </c>
      <c r="AF291" s="26">
        <v>-3.7250000000000001</v>
      </c>
      <c r="AG291" s="26">
        <v>-1.2</v>
      </c>
      <c r="AH291" s="26">
        <v>0.97499999999999998</v>
      </c>
      <c r="AI291" s="26">
        <v>-3.6749999999999998</v>
      </c>
      <c r="AJ291" s="26">
        <v>-1</v>
      </c>
      <c r="AK291" s="26">
        <v>1.3</v>
      </c>
      <c r="AL291" s="26">
        <v>-3.6749999999999998</v>
      </c>
      <c r="AM291" s="26">
        <v>-0.95</v>
      </c>
      <c r="AN291" s="26">
        <v>1.375</v>
      </c>
      <c r="AO291" s="26">
        <v>-3.3250000000000002</v>
      </c>
      <c r="AP291" s="26">
        <v>-0.75</v>
      </c>
      <c r="AQ291" s="26">
        <v>1.875</v>
      </c>
      <c r="AR291" s="26">
        <v>-2.8</v>
      </c>
      <c r="AS291" s="26">
        <v>-0.1</v>
      </c>
      <c r="AT291" s="26">
        <v>2.2749999999999999</v>
      </c>
      <c r="AU291" s="26">
        <v>-2.4750000000000001</v>
      </c>
      <c r="AV291" s="26">
        <v>0.2</v>
      </c>
      <c r="AW291" s="26">
        <v>2.875</v>
      </c>
      <c r="AX291" s="26">
        <v>-3.1749999999999998</v>
      </c>
      <c r="AY291" s="26">
        <v>-0.45</v>
      </c>
      <c r="AZ291" s="26">
        <v>2.1</v>
      </c>
      <c r="BA291" s="26">
        <v>-3.1</v>
      </c>
      <c r="BB291" s="26">
        <v>-0.4</v>
      </c>
      <c r="BC291" s="26">
        <v>2.1</v>
      </c>
      <c r="BD291" s="26">
        <v>-1.95</v>
      </c>
      <c r="BE291" s="26">
        <v>0.9</v>
      </c>
      <c r="BF291" s="26">
        <v>3.6749999999999998</v>
      </c>
      <c r="BG291" s="26">
        <v>-3.15</v>
      </c>
      <c r="BH291" s="26">
        <v>-0.05</v>
      </c>
      <c r="BI291" s="26">
        <v>2.5</v>
      </c>
      <c r="BJ291" s="26">
        <v>-3.125</v>
      </c>
      <c r="BK291" s="26">
        <v>0.2</v>
      </c>
      <c r="BL291" s="26">
        <v>2.7</v>
      </c>
      <c r="BM291" s="26">
        <v>-2.85</v>
      </c>
      <c r="BN291" s="26">
        <v>0</v>
      </c>
      <c r="BO291" s="26">
        <v>2.6</v>
      </c>
      <c r="BP291" s="26">
        <v>-5.25</v>
      </c>
      <c r="BQ291" s="26">
        <v>-2.5</v>
      </c>
      <c r="BR291" s="26">
        <v>0</v>
      </c>
      <c r="BS291" s="26">
        <v>-4.6500000000000004</v>
      </c>
      <c r="BT291" s="26">
        <v>-1.75</v>
      </c>
      <c r="BU291" s="26">
        <v>0.8</v>
      </c>
      <c r="BV291" s="26">
        <v>-4.1749999999999998</v>
      </c>
      <c r="BW291" s="26">
        <v>-1.6</v>
      </c>
      <c r="BX291" s="26">
        <v>1</v>
      </c>
      <c r="BY291" s="26">
        <v>-3.9249999999999998</v>
      </c>
      <c r="BZ291" s="26">
        <v>-0.9</v>
      </c>
      <c r="CA291" s="26">
        <v>1.3</v>
      </c>
      <c r="CB291" s="26">
        <v>-3.6</v>
      </c>
      <c r="CC291" s="26">
        <v>-0.95</v>
      </c>
      <c r="CD291" s="26">
        <v>1.6</v>
      </c>
      <c r="CE291" s="26">
        <v>-3.3250000000000002</v>
      </c>
      <c r="CF291" s="26">
        <v>-0.35</v>
      </c>
      <c r="CG291" s="26">
        <v>1.9750000000000001</v>
      </c>
      <c r="CH291" s="26">
        <v>-2.85</v>
      </c>
      <c r="CI291" s="26">
        <v>-0.6</v>
      </c>
      <c r="CJ291" s="26">
        <v>1.65</v>
      </c>
    </row>
    <row r="292" spans="1:88" x14ac:dyDescent="0.3">
      <c r="A292" t="s">
        <v>372</v>
      </c>
      <c r="B292" s="26">
        <v>-6.55</v>
      </c>
      <c r="C292" s="26">
        <v>-3.75</v>
      </c>
      <c r="D292" s="26">
        <v>-1</v>
      </c>
      <c r="E292" s="26">
        <v>-5.875</v>
      </c>
      <c r="F292" s="26">
        <v>-3.4</v>
      </c>
      <c r="G292" s="26">
        <v>-0.85</v>
      </c>
      <c r="H292" s="26">
        <v>-5.6</v>
      </c>
      <c r="I292" s="26">
        <v>-3</v>
      </c>
      <c r="J292" s="26">
        <v>-0.52500000000000002</v>
      </c>
      <c r="K292" s="26">
        <v>-4.9749999999999996</v>
      </c>
      <c r="L292" s="26">
        <v>-2</v>
      </c>
      <c r="M292" s="26">
        <v>0.67500000000000004</v>
      </c>
      <c r="N292" s="26">
        <v>-5.05</v>
      </c>
      <c r="O292" s="26">
        <v>-1.8</v>
      </c>
      <c r="P292" s="26">
        <v>0.8</v>
      </c>
      <c r="Q292" s="26">
        <v>-5.0999999999999996</v>
      </c>
      <c r="R292" s="26">
        <v>-2.5499999999999998</v>
      </c>
      <c r="S292" s="26">
        <v>-0.1</v>
      </c>
      <c r="T292" s="26">
        <v>-5.0999999999999996</v>
      </c>
      <c r="U292" s="26">
        <v>-2.5</v>
      </c>
      <c r="V292" s="26">
        <v>0</v>
      </c>
      <c r="W292" s="26">
        <v>-4.6749999999999998</v>
      </c>
      <c r="X292" s="26">
        <v>-1.75</v>
      </c>
      <c r="Y292" s="26">
        <v>0.47499999999999998</v>
      </c>
      <c r="Z292" s="26">
        <v>-4.25</v>
      </c>
      <c r="AA292" s="26">
        <v>-1.35</v>
      </c>
      <c r="AB292" s="26">
        <v>0.9</v>
      </c>
      <c r="AC292" s="26">
        <v>-3.8250000000000002</v>
      </c>
      <c r="AD292" s="26">
        <v>-1.3</v>
      </c>
      <c r="AE292" s="26">
        <v>1.375</v>
      </c>
      <c r="AF292" s="26">
        <v>-3.65</v>
      </c>
      <c r="AG292" s="26">
        <v>-1.2</v>
      </c>
      <c r="AH292" s="26">
        <v>1.4</v>
      </c>
      <c r="AI292" s="26">
        <v>-3.4750000000000001</v>
      </c>
      <c r="AJ292" s="26">
        <v>-0.95</v>
      </c>
      <c r="AK292" s="26">
        <v>1.7250000000000001</v>
      </c>
      <c r="AL292" s="26">
        <v>-3.4750000000000001</v>
      </c>
      <c r="AM292" s="26">
        <v>-0.95</v>
      </c>
      <c r="AN292" s="26">
        <v>1.75</v>
      </c>
      <c r="AO292" s="26">
        <v>-3.4750000000000001</v>
      </c>
      <c r="AP292" s="26">
        <v>-0.55000000000000004</v>
      </c>
      <c r="AQ292" s="26">
        <v>1.7749999999999999</v>
      </c>
      <c r="AR292" s="26">
        <v>-2.6749999999999998</v>
      </c>
      <c r="AS292" s="26">
        <v>0.1</v>
      </c>
      <c r="AT292" s="26">
        <v>2.7749999999999999</v>
      </c>
      <c r="AU292" s="26">
        <v>-2.5</v>
      </c>
      <c r="AV292" s="26">
        <v>0.35</v>
      </c>
      <c r="AW292" s="26">
        <v>3.05</v>
      </c>
      <c r="AX292" s="26">
        <v>-3.1</v>
      </c>
      <c r="AY292" s="26">
        <v>-0.1</v>
      </c>
      <c r="AZ292" s="26">
        <v>2.2000000000000002</v>
      </c>
      <c r="BA292" s="26">
        <v>-3.1</v>
      </c>
      <c r="BB292" s="26">
        <v>-0.1</v>
      </c>
      <c r="BC292" s="26">
        <v>2.2749999999999999</v>
      </c>
      <c r="BD292" s="26">
        <v>-2.5750000000000002</v>
      </c>
      <c r="BE292" s="26">
        <v>0.8</v>
      </c>
      <c r="BF292" s="26">
        <v>3.75</v>
      </c>
      <c r="BG292" s="26">
        <v>-3</v>
      </c>
      <c r="BH292" s="26">
        <v>0.2</v>
      </c>
      <c r="BI292" s="26">
        <v>2.5</v>
      </c>
      <c r="BJ292" s="26">
        <v>-2.875</v>
      </c>
      <c r="BK292" s="26">
        <v>0.5</v>
      </c>
      <c r="BL292" s="26">
        <v>2.6749999999999998</v>
      </c>
      <c r="BM292" s="26">
        <v>-3</v>
      </c>
      <c r="BN292" s="26">
        <v>0.35</v>
      </c>
      <c r="BO292" s="26">
        <v>2.5750000000000002</v>
      </c>
      <c r="BP292" s="26">
        <v>-5.7750000000000004</v>
      </c>
      <c r="BQ292" s="26">
        <v>-2.9</v>
      </c>
      <c r="BR292" s="26">
        <v>-0.32500000000000001</v>
      </c>
      <c r="BS292" s="26">
        <v>-4.7750000000000004</v>
      </c>
      <c r="BT292" s="26">
        <v>-2.0499999999999998</v>
      </c>
      <c r="BU292" s="26">
        <v>0.57499999999999996</v>
      </c>
      <c r="BV292" s="26">
        <v>-4.4749999999999996</v>
      </c>
      <c r="BW292" s="26">
        <v>-1.8</v>
      </c>
      <c r="BX292" s="26">
        <v>0.85</v>
      </c>
      <c r="BY292" s="26">
        <v>-4.05</v>
      </c>
      <c r="BZ292" s="26">
        <v>-1.1499999999999999</v>
      </c>
      <c r="CA292" s="26">
        <v>1.05</v>
      </c>
      <c r="CB292" s="26">
        <v>-3.8250000000000002</v>
      </c>
      <c r="CC292" s="26">
        <v>-0.85</v>
      </c>
      <c r="CD292" s="26">
        <v>1.2749999999999999</v>
      </c>
      <c r="CE292" s="26">
        <v>-3.375</v>
      </c>
      <c r="CF292" s="26">
        <v>-0.35</v>
      </c>
      <c r="CG292" s="26">
        <v>1.8</v>
      </c>
      <c r="CH292" s="26">
        <v>-3.4249999999999998</v>
      </c>
      <c r="CI292" s="26">
        <v>-0.6</v>
      </c>
      <c r="CJ292" s="26">
        <v>1.4</v>
      </c>
    </row>
    <row r="293" spans="1:88" x14ac:dyDescent="0.3">
      <c r="A293" t="s">
        <v>373</v>
      </c>
      <c r="B293" s="26">
        <v>-6</v>
      </c>
      <c r="C293" s="26">
        <v>-3.7</v>
      </c>
      <c r="D293" s="26">
        <v>-1.45</v>
      </c>
      <c r="E293" s="26">
        <v>-4.9749999999999996</v>
      </c>
      <c r="F293" s="26">
        <v>-2.75</v>
      </c>
      <c r="G293" s="26">
        <v>-0.55000000000000004</v>
      </c>
      <c r="H293" s="26">
        <v>-4.55</v>
      </c>
      <c r="I293" s="26">
        <v>-2.4</v>
      </c>
      <c r="J293" s="26">
        <v>-0.32500000000000001</v>
      </c>
      <c r="K293" s="26">
        <v>-3.5750000000000002</v>
      </c>
      <c r="L293" s="26">
        <v>-1.7</v>
      </c>
      <c r="M293" s="26">
        <v>0.35</v>
      </c>
      <c r="N293" s="26">
        <v>-3.5</v>
      </c>
      <c r="O293" s="26">
        <v>-1.6</v>
      </c>
      <c r="P293" s="26">
        <v>0.4</v>
      </c>
      <c r="Q293" s="26">
        <v>-4.0750000000000002</v>
      </c>
      <c r="R293" s="26">
        <v>-1.9</v>
      </c>
      <c r="S293" s="26">
        <v>-0.125</v>
      </c>
      <c r="T293" s="26">
        <v>-4.05</v>
      </c>
      <c r="U293" s="26">
        <v>-1.8</v>
      </c>
      <c r="V293" s="26">
        <v>-0.125</v>
      </c>
      <c r="W293" s="26">
        <v>-3.6749999999999998</v>
      </c>
      <c r="X293" s="26">
        <v>-1.6</v>
      </c>
      <c r="Y293" s="26">
        <v>0.25</v>
      </c>
      <c r="Z293" s="26">
        <v>-3.1</v>
      </c>
      <c r="AA293" s="26">
        <v>-1.55</v>
      </c>
      <c r="AB293" s="26">
        <v>0.57499999999999996</v>
      </c>
      <c r="AC293" s="26">
        <v>-2.9750000000000001</v>
      </c>
      <c r="AD293" s="26">
        <v>-1.05</v>
      </c>
      <c r="AE293" s="26">
        <v>1.2749999999999999</v>
      </c>
      <c r="AF293" s="26">
        <v>-2.9</v>
      </c>
      <c r="AG293" s="26">
        <v>-1</v>
      </c>
      <c r="AH293" s="26">
        <v>1.375</v>
      </c>
      <c r="AI293" s="26">
        <v>-2.7</v>
      </c>
      <c r="AJ293" s="26">
        <v>-0.85</v>
      </c>
      <c r="AK293" s="26">
        <v>1.675</v>
      </c>
      <c r="AL293" s="26">
        <v>-2.6749999999999998</v>
      </c>
      <c r="AM293" s="26">
        <v>-0.8</v>
      </c>
      <c r="AN293" s="26">
        <v>1.7749999999999999</v>
      </c>
      <c r="AO293" s="26">
        <v>-2.375</v>
      </c>
      <c r="AP293" s="26">
        <v>-0.7</v>
      </c>
      <c r="AQ293" s="26">
        <v>1.7749999999999999</v>
      </c>
      <c r="AR293" s="26">
        <v>-1.875</v>
      </c>
      <c r="AS293" s="26">
        <v>-0.05</v>
      </c>
      <c r="AT293" s="26">
        <v>2.4750000000000001</v>
      </c>
      <c r="AU293" s="26">
        <v>-1.7</v>
      </c>
      <c r="AV293" s="26">
        <v>0.2</v>
      </c>
      <c r="AW293" s="26">
        <v>2.875</v>
      </c>
      <c r="AX293" s="26">
        <v>-2.1749999999999998</v>
      </c>
      <c r="AY293" s="26">
        <v>-0.4</v>
      </c>
      <c r="AZ293" s="26">
        <v>2.1749999999999998</v>
      </c>
      <c r="BA293" s="26">
        <v>-2.1</v>
      </c>
      <c r="BB293" s="26">
        <v>-0.4</v>
      </c>
      <c r="BC293" s="26">
        <v>2.1749999999999998</v>
      </c>
      <c r="BD293" s="26">
        <v>-1</v>
      </c>
      <c r="BE293" s="26">
        <v>0.6</v>
      </c>
      <c r="BF293" s="26">
        <v>3.1749999999999998</v>
      </c>
      <c r="BG293" s="26">
        <v>-1.875</v>
      </c>
      <c r="BH293" s="26">
        <v>-0.25</v>
      </c>
      <c r="BI293" s="26">
        <v>2.4750000000000001</v>
      </c>
      <c r="BJ293" s="26">
        <v>-1.375</v>
      </c>
      <c r="BK293" s="26">
        <v>-0.05</v>
      </c>
      <c r="BL293" s="26">
        <v>2.4750000000000001</v>
      </c>
      <c r="BM293" s="26">
        <v>-1.7749999999999999</v>
      </c>
      <c r="BN293" s="26">
        <v>-0.2</v>
      </c>
      <c r="BO293" s="26">
        <v>2.5</v>
      </c>
      <c r="BP293" s="26">
        <v>-4.9749999999999996</v>
      </c>
      <c r="BQ293" s="26">
        <v>-2.5</v>
      </c>
      <c r="BR293" s="26">
        <v>-1</v>
      </c>
      <c r="BS293" s="26">
        <v>-3.85</v>
      </c>
      <c r="BT293" s="26">
        <v>-1.9</v>
      </c>
      <c r="BU293" s="26">
        <v>-0.4</v>
      </c>
      <c r="BV293" s="26">
        <v>-3.75</v>
      </c>
      <c r="BW293" s="26">
        <v>-2</v>
      </c>
      <c r="BX293" s="26">
        <v>-0.22500000000000001</v>
      </c>
      <c r="BY293" s="26">
        <v>-3.3</v>
      </c>
      <c r="BZ293" s="26">
        <v>-1.7</v>
      </c>
      <c r="CA293" s="26">
        <v>0.2</v>
      </c>
      <c r="CB293" s="26">
        <v>-3.35</v>
      </c>
      <c r="CC293" s="26">
        <v>-1.6</v>
      </c>
      <c r="CD293" s="26">
        <v>0.6</v>
      </c>
      <c r="CE293" s="26">
        <v>-2.125</v>
      </c>
      <c r="CF293" s="26">
        <v>-0.75</v>
      </c>
      <c r="CG293" s="26">
        <v>1.7</v>
      </c>
      <c r="CH293" s="26">
        <v>-2.625</v>
      </c>
      <c r="CI293" s="26">
        <v>-1.1000000000000001</v>
      </c>
      <c r="CJ293" s="26">
        <v>0.97499999999999998</v>
      </c>
    </row>
    <row r="294" spans="1:88" x14ac:dyDescent="0.3">
      <c r="A294" t="s">
        <v>374</v>
      </c>
      <c r="B294" s="26">
        <v>-5.9749999999999996</v>
      </c>
      <c r="C294" s="26">
        <v>-4.1500000000000004</v>
      </c>
      <c r="D294" s="26">
        <v>-1.8</v>
      </c>
      <c r="E294" s="26">
        <v>-4.9749999999999996</v>
      </c>
      <c r="F294" s="26">
        <v>-3.4</v>
      </c>
      <c r="G294" s="26">
        <v>-1.1000000000000001</v>
      </c>
      <c r="H294" s="26">
        <v>-4.7</v>
      </c>
      <c r="I294" s="26">
        <v>-3</v>
      </c>
      <c r="J294" s="26">
        <v>-0.72499999999999998</v>
      </c>
      <c r="K294" s="26">
        <v>-3.7749999999999999</v>
      </c>
      <c r="L294" s="26">
        <v>-1.85</v>
      </c>
      <c r="M294" s="26">
        <v>0.5</v>
      </c>
      <c r="N294" s="26">
        <v>-3.7</v>
      </c>
      <c r="O294" s="26">
        <v>-1.8</v>
      </c>
      <c r="P294" s="26">
        <v>0.57499999999999996</v>
      </c>
      <c r="Q294" s="26">
        <v>-4.3</v>
      </c>
      <c r="R294" s="26">
        <v>-2.5</v>
      </c>
      <c r="S294" s="26">
        <v>-2.5000000000000001E-2</v>
      </c>
      <c r="T294" s="26">
        <v>-4.3</v>
      </c>
      <c r="U294" s="26">
        <v>-2.5</v>
      </c>
      <c r="V294" s="26">
        <v>0</v>
      </c>
      <c r="W294" s="26">
        <v>-3.8</v>
      </c>
      <c r="X294" s="26">
        <v>-1.9</v>
      </c>
      <c r="Y294" s="26">
        <v>0.25</v>
      </c>
      <c r="Z294" s="26">
        <v>-3.5750000000000002</v>
      </c>
      <c r="AA294" s="26">
        <v>-1.8</v>
      </c>
      <c r="AB294" s="26">
        <v>0.4</v>
      </c>
      <c r="AC294" s="26">
        <v>-2.9750000000000001</v>
      </c>
      <c r="AD294" s="26">
        <v>-0.75</v>
      </c>
      <c r="AE294" s="26">
        <v>1.5</v>
      </c>
      <c r="AF294" s="26">
        <v>-2.9</v>
      </c>
      <c r="AG294" s="26">
        <v>-0.65</v>
      </c>
      <c r="AH294" s="26">
        <v>1.675</v>
      </c>
      <c r="AI294" s="26">
        <v>-2.85</v>
      </c>
      <c r="AJ294" s="26">
        <v>-0.5</v>
      </c>
      <c r="AK294" s="26">
        <v>1.875</v>
      </c>
      <c r="AL294" s="26">
        <v>-2.75</v>
      </c>
      <c r="AM294" s="26">
        <v>-0.5</v>
      </c>
      <c r="AN294" s="26">
        <v>1.875</v>
      </c>
      <c r="AO294" s="26">
        <v>-2.6</v>
      </c>
      <c r="AP294" s="26">
        <v>-0.4</v>
      </c>
      <c r="AQ294" s="26">
        <v>2.1</v>
      </c>
      <c r="AR294" s="26">
        <v>-2.2999999999999998</v>
      </c>
      <c r="AS294" s="26">
        <v>0.35</v>
      </c>
      <c r="AT294" s="26">
        <v>2.75</v>
      </c>
      <c r="AU294" s="26">
        <v>-1.7749999999999999</v>
      </c>
      <c r="AV294" s="26">
        <v>0.7</v>
      </c>
      <c r="AW294" s="26">
        <v>2.95</v>
      </c>
      <c r="AX294" s="26">
        <v>-2.2999999999999998</v>
      </c>
      <c r="AY294" s="26">
        <v>0.05</v>
      </c>
      <c r="AZ294" s="26">
        <v>2.4</v>
      </c>
      <c r="BA294" s="26">
        <v>-2.2250000000000001</v>
      </c>
      <c r="BB294" s="26">
        <v>0.1</v>
      </c>
      <c r="BC294" s="26">
        <v>2.4</v>
      </c>
      <c r="BD294" s="26">
        <v>-1.1000000000000001</v>
      </c>
      <c r="BE294" s="26">
        <v>0.6</v>
      </c>
      <c r="BF294" s="26">
        <v>3.35</v>
      </c>
      <c r="BG294" s="26">
        <v>-1.85</v>
      </c>
      <c r="BH294" s="26">
        <v>0.1</v>
      </c>
      <c r="BI294" s="26">
        <v>2.5750000000000002</v>
      </c>
      <c r="BJ294" s="26">
        <v>-1.55</v>
      </c>
      <c r="BK294" s="26">
        <v>-0.1</v>
      </c>
      <c r="BL294" s="26">
        <v>2.5</v>
      </c>
      <c r="BM294" s="26">
        <v>-1.65</v>
      </c>
      <c r="BN294" s="26">
        <v>-0.05</v>
      </c>
      <c r="BO294" s="26">
        <v>2.4750000000000001</v>
      </c>
      <c r="BP294" s="26">
        <v>-4.45</v>
      </c>
      <c r="BQ294" s="26">
        <v>-2.9</v>
      </c>
      <c r="BR294" s="26">
        <v>-1.05</v>
      </c>
      <c r="BS294" s="26">
        <v>-3.9750000000000001</v>
      </c>
      <c r="BT294" s="26">
        <v>-1.95</v>
      </c>
      <c r="BU294" s="26">
        <v>-0.35</v>
      </c>
      <c r="BV294" s="26">
        <v>-3.75</v>
      </c>
      <c r="BW294" s="26">
        <v>-1.85</v>
      </c>
      <c r="BX294" s="26">
        <v>-0.32500000000000001</v>
      </c>
      <c r="BY294" s="26">
        <v>-3.375</v>
      </c>
      <c r="BZ294" s="26">
        <v>-1.6</v>
      </c>
      <c r="CA294" s="26">
        <v>-0.1</v>
      </c>
      <c r="CB294" s="26">
        <v>-3.2</v>
      </c>
      <c r="CC294" s="26">
        <v>-1.6</v>
      </c>
      <c r="CD294" s="26">
        <v>0.47499999999999998</v>
      </c>
      <c r="CE294" s="26">
        <v>-2.25</v>
      </c>
      <c r="CF294" s="26">
        <v>-0.95</v>
      </c>
      <c r="CG294" s="26">
        <v>1.825</v>
      </c>
      <c r="CH294" s="26">
        <v>-2.7749999999999999</v>
      </c>
      <c r="CI294" s="26">
        <v>-0.95</v>
      </c>
      <c r="CJ294" s="26">
        <v>1</v>
      </c>
    </row>
    <row r="295" spans="1:88" x14ac:dyDescent="0.3">
      <c r="A295" t="s">
        <v>119</v>
      </c>
      <c r="B295" s="26">
        <v>-6.9749999999999996</v>
      </c>
      <c r="C295" s="26">
        <v>-4.55</v>
      </c>
      <c r="D295" s="26">
        <v>-2.4249999999999998</v>
      </c>
      <c r="E295" s="26">
        <v>-6.3250000000000002</v>
      </c>
      <c r="F295" s="26">
        <v>-3.6</v>
      </c>
      <c r="G295" s="26">
        <v>-1.45</v>
      </c>
      <c r="H295" s="26">
        <v>-6.125</v>
      </c>
      <c r="I295" s="26">
        <v>-3.4</v>
      </c>
      <c r="J295" s="26">
        <v>-1.125</v>
      </c>
      <c r="K295" s="26">
        <v>-5.4</v>
      </c>
      <c r="L295" s="26">
        <v>-2.8</v>
      </c>
      <c r="M295" s="26">
        <v>0.375</v>
      </c>
      <c r="N295" s="26">
        <v>-5.2</v>
      </c>
      <c r="O295" s="26">
        <v>-2.6</v>
      </c>
      <c r="P295" s="26">
        <v>0.47499999999999998</v>
      </c>
      <c r="Q295" s="26">
        <v>-5.9</v>
      </c>
      <c r="R295" s="26">
        <v>-3.15</v>
      </c>
      <c r="S295" s="26">
        <v>-0.45</v>
      </c>
      <c r="T295" s="26">
        <v>-5.8250000000000002</v>
      </c>
      <c r="U295" s="26">
        <v>-3.1</v>
      </c>
      <c r="V295" s="26">
        <v>-0.42499999999999999</v>
      </c>
      <c r="W295" s="26">
        <v>-5.2</v>
      </c>
      <c r="X295" s="26">
        <v>-2.7</v>
      </c>
      <c r="Y295" s="26">
        <v>7.4999999999999997E-2</v>
      </c>
      <c r="Z295" s="26">
        <v>-4.7750000000000004</v>
      </c>
      <c r="AA295" s="26">
        <v>-2.4500000000000002</v>
      </c>
      <c r="AB295" s="26">
        <v>0.35</v>
      </c>
      <c r="AC295" s="26">
        <v>-4.5</v>
      </c>
      <c r="AD295" s="26">
        <v>-2</v>
      </c>
      <c r="AE295" s="26">
        <v>1.3</v>
      </c>
      <c r="AF295" s="26">
        <v>-4.4749999999999996</v>
      </c>
      <c r="AG295" s="26">
        <v>-1.85</v>
      </c>
      <c r="AH295" s="26">
        <v>1.6</v>
      </c>
      <c r="AI295" s="26">
        <v>-4.375</v>
      </c>
      <c r="AJ295" s="26">
        <v>-1.45</v>
      </c>
      <c r="AK295" s="26">
        <v>1.9750000000000001</v>
      </c>
      <c r="AL295" s="26">
        <v>-4.375</v>
      </c>
      <c r="AM295" s="26">
        <v>-1.35</v>
      </c>
      <c r="AN295" s="26">
        <v>2.0750000000000002</v>
      </c>
      <c r="AO295" s="26">
        <v>-4.2750000000000004</v>
      </c>
      <c r="AP295" s="26">
        <v>-1.35</v>
      </c>
      <c r="AQ295" s="26">
        <v>2.2000000000000002</v>
      </c>
      <c r="AR295" s="26">
        <v>-3.8</v>
      </c>
      <c r="AS295" s="26">
        <v>-0.35</v>
      </c>
      <c r="AT295" s="26">
        <v>2.9</v>
      </c>
      <c r="AU295" s="26">
        <v>-3.45</v>
      </c>
      <c r="AV295" s="26">
        <v>-0.2</v>
      </c>
      <c r="AW295" s="26">
        <v>3.3</v>
      </c>
      <c r="AX295" s="26">
        <v>-3.9750000000000001</v>
      </c>
      <c r="AY295" s="26">
        <v>-1</v>
      </c>
      <c r="AZ295" s="26">
        <v>2.7</v>
      </c>
      <c r="BA295" s="26">
        <v>-3.95</v>
      </c>
      <c r="BB295" s="26">
        <v>-1</v>
      </c>
      <c r="BC295" s="26">
        <v>2.7749999999999999</v>
      </c>
      <c r="BD295" s="26">
        <v>-3.2</v>
      </c>
      <c r="BE295" s="26">
        <v>0.1</v>
      </c>
      <c r="BF295" s="26">
        <v>3.5750000000000002</v>
      </c>
      <c r="BG295" s="26">
        <v>-3.875</v>
      </c>
      <c r="BH295" s="26">
        <v>-0.85</v>
      </c>
      <c r="BI295" s="26">
        <v>2.9750000000000001</v>
      </c>
      <c r="BJ295" s="26">
        <v>-3.65</v>
      </c>
      <c r="BK295" s="26">
        <v>-0.6</v>
      </c>
      <c r="BL295" s="26">
        <v>2.4750000000000001</v>
      </c>
      <c r="BM295" s="26">
        <v>-3.8250000000000002</v>
      </c>
      <c r="BN295" s="26">
        <v>-0.7</v>
      </c>
      <c r="BO295" s="26">
        <v>2.6749999999999998</v>
      </c>
      <c r="BP295" s="26">
        <v>-5.7249999999999996</v>
      </c>
      <c r="BQ295" s="26">
        <v>-3.65</v>
      </c>
      <c r="BR295" s="26">
        <v>-1.175</v>
      </c>
      <c r="BS295" s="26">
        <v>-5.2</v>
      </c>
      <c r="BT295" s="26">
        <v>-3</v>
      </c>
      <c r="BU295" s="26">
        <v>-0.32500000000000001</v>
      </c>
      <c r="BV295" s="26">
        <v>-5.0750000000000002</v>
      </c>
      <c r="BW295" s="26">
        <v>-2.8</v>
      </c>
      <c r="BX295" s="26">
        <v>-0.05</v>
      </c>
      <c r="BY295" s="26">
        <v>-4.625</v>
      </c>
      <c r="BZ295" s="26">
        <v>-2.5</v>
      </c>
      <c r="CA295" s="26">
        <v>0.375</v>
      </c>
      <c r="CB295" s="26">
        <v>-4.0750000000000002</v>
      </c>
      <c r="CC295" s="26">
        <v>-2</v>
      </c>
      <c r="CD295" s="26">
        <v>0.52500000000000002</v>
      </c>
      <c r="CE295" s="26">
        <v>-4.2249999999999996</v>
      </c>
      <c r="CF295" s="26">
        <v>-1.35</v>
      </c>
      <c r="CG295" s="26">
        <v>1.4750000000000001</v>
      </c>
      <c r="CH295" s="26">
        <v>-4.1500000000000004</v>
      </c>
      <c r="CI295" s="26">
        <v>-1.65</v>
      </c>
      <c r="CJ295" s="26">
        <v>1.05</v>
      </c>
    </row>
    <row r="296" spans="1:88" x14ac:dyDescent="0.3">
      <c r="A296" t="s">
        <v>375</v>
      </c>
      <c r="B296" s="26">
        <v>-7</v>
      </c>
      <c r="C296" s="26">
        <v>-4.9000000000000004</v>
      </c>
      <c r="D296" s="26">
        <v>-1.675</v>
      </c>
      <c r="E296" s="26">
        <v>-6.375</v>
      </c>
      <c r="F296" s="26">
        <v>-3.7</v>
      </c>
      <c r="G296" s="26">
        <v>-1.25</v>
      </c>
      <c r="H296" s="26">
        <v>-5.95</v>
      </c>
      <c r="I296" s="26">
        <v>-3.6</v>
      </c>
      <c r="J296" s="26">
        <v>-0.9</v>
      </c>
      <c r="K296" s="26">
        <v>-5.2750000000000004</v>
      </c>
      <c r="L296" s="26">
        <v>-2.5499999999999998</v>
      </c>
      <c r="M296" s="26">
        <v>0.2</v>
      </c>
      <c r="N296" s="26">
        <v>-5.25</v>
      </c>
      <c r="O296" s="26">
        <v>-2.4500000000000002</v>
      </c>
      <c r="P296" s="26">
        <v>0.35</v>
      </c>
      <c r="Q296" s="26">
        <v>-5.7</v>
      </c>
      <c r="R296" s="26">
        <v>-3.25</v>
      </c>
      <c r="S296" s="26">
        <v>-0.45</v>
      </c>
      <c r="T296" s="26">
        <v>-5.625</v>
      </c>
      <c r="U296" s="26">
        <v>-3.25</v>
      </c>
      <c r="V296" s="26">
        <v>-0.42499999999999999</v>
      </c>
      <c r="W296" s="26">
        <v>-5.0999999999999996</v>
      </c>
      <c r="X296" s="26">
        <v>-2.8</v>
      </c>
      <c r="Y296" s="26">
        <v>0.05</v>
      </c>
      <c r="Z296" s="26">
        <v>-4.7</v>
      </c>
      <c r="AA296" s="26">
        <v>-2.25</v>
      </c>
      <c r="AB296" s="26">
        <v>0.17499999999999999</v>
      </c>
      <c r="AC296" s="26">
        <v>-4.5</v>
      </c>
      <c r="AD296" s="26">
        <v>-1.95</v>
      </c>
      <c r="AE296" s="26">
        <v>0.8</v>
      </c>
      <c r="AF296" s="26">
        <v>-4.375</v>
      </c>
      <c r="AG296" s="26">
        <v>-1.9</v>
      </c>
      <c r="AH296" s="26">
        <v>0.95</v>
      </c>
      <c r="AI296" s="26">
        <v>-4.2</v>
      </c>
      <c r="AJ296" s="26">
        <v>-1.6</v>
      </c>
      <c r="AK296" s="26">
        <v>1.35</v>
      </c>
      <c r="AL296" s="26">
        <v>-4.1749999999999998</v>
      </c>
      <c r="AM296" s="26">
        <v>-1.5</v>
      </c>
      <c r="AN296" s="26">
        <v>1.425</v>
      </c>
      <c r="AO296" s="26">
        <v>-4.1749999999999998</v>
      </c>
      <c r="AP296" s="26">
        <v>-1.3</v>
      </c>
      <c r="AQ296" s="26">
        <v>1.55</v>
      </c>
      <c r="AR296" s="26">
        <v>-3.4750000000000001</v>
      </c>
      <c r="AS296" s="26">
        <v>-0.65</v>
      </c>
      <c r="AT296" s="26">
        <v>2.5</v>
      </c>
      <c r="AU296" s="26">
        <v>-3.3</v>
      </c>
      <c r="AV296" s="26">
        <v>-0.6</v>
      </c>
      <c r="AW296" s="26">
        <v>3.0750000000000002</v>
      </c>
      <c r="AX296" s="26">
        <v>-3.7</v>
      </c>
      <c r="AY296" s="26">
        <v>-1</v>
      </c>
      <c r="AZ296" s="26">
        <v>2</v>
      </c>
      <c r="BA296" s="26">
        <v>-3.6749999999999998</v>
      </c>
      <c r="BB296" s="26">
        <v>-0.9</v>
      </c>
      <c r="BC296" s="26">
        <v>2</v>
      </c>
      <c r="BD296" s="26">
        <v>-3.0750000000000002</v>
      </c>
      <c r="BE296" s="26">
        <v>0.25</v>
      </c>
      <c r="BF296" s="26">
        <v>2.9750000000000001</v>
      </c>
      <c r="BG296" s="26">
        <v>-3.4750000000000001</v>
      </c>
      <c r="BH296" s="26">
        <v>-0.65</v>
      </c>
      <c r="BI296" s="26">
        <v>2.15</v>
      </c>
      <c r="BJ296" s="26">
        <v>-3.1749999999999998</v>
      </c>
      <c r="BK296" s="26">
        <v>-0.3</v>
      </c>
      <c r="BL296" s="26">
        <v>2.15</v>
      </c>
      <c r="BM296" s="26">
        <v>-3.375</v>
      </c>
      <c r="BN296" s="26">
        <v>-0.55000000000000004</v>
      </c>
      <c r="BO296" s="26">
        <v>2.0750000000000002</v>
      </c>
      <c r="BP296" s="26">
        <v>-5.9749999999999996</v>
      </c>
      <c r="BQ296" s="26">
        <v>-3.4</v>
      </c>
      <c r="BR296" s="26">
        <v>-0.92500000000000004</v>
      </c>
      <c r="BS296" s="26">
        <v>-5.0750000000000002</v>
      </c>
      <c r="BT296" s="26">
        <v>-2.2999999999999998</v>
      </c>
      <c r="BU296" s="26">
        <v>-0.125</v>
      </c>
      <c r="BV296" s="26">
        <v>-4.8</v>
      </c>
      <c r="BW296" s="26">
        <v>-1.85</v>
      </c>
      <c r="BX296" s="26">
        <v>-2.5000000000000001E-2</v>
      </c>
      <c r="BY296" s="26">
        <v>-4.45</v>
      </c>
      <c r="BZ296" s="26">
        <v>-1.2</v>
      </c>
      <c r="CA296" s="26">
        <v>0.17499999999999999</v>
      </c>
      <c r="CB296" s="26">
        <v>-4.0750000000000002</v>
      </c>
      <c r="CC296" s="26">
        <v>-1.5</v>
      </c>
      <c r="CD296" s="26">
        <v>0.45</v>
      </c>
      <c r="CE296" s="26">
        <v>-3.875</v>
      </c>
      <c r="CF296" s="26">
        <v>-1.2</v>
      </c>
      <c r="CG296" s="26">
        <v>1.2749999999999999</v>
      </c>
      <c r="CH296" s="26">
        <v>-3.875</v>
      </c>
      <c r="CI296" s="26">
        <v>-1.1000000000000001</v>
      </c>
      <c r="CJ296" s="26">
        <v>1.175</v>
      </c>
    </row>
    <row r="297" spans="1:88" x14ac:dyDescent="0.3">
      <c r="A297" t="s">
        <v>376</v>
      </c>
      <c r="B297" s="26">
        <v>-7.7249999999999996</v>
      </c>
      <c r="C297" s="26">
        <v>-4.2</v>
      </c>
      <c r="D297" s="26">
        <v>-1.425</v>
      </c>
      <c r="E297" s="26">
        <v>-7.05</v>
      </c>
      <c r="F297" s="26">
        <v>-3.45</v>
      </c>
      <c r="G297" s="26">
        <v>-0.92500000000000004</v>
      </c>
      <c r="H297" s="26">
        <v>-6.7249999999999996</v>
      </c>
      <c r="I297" s="26">
        <v>-3.2</v>
      </c>
      <c r="J297" s="26">
        <v>-0.72499999999999998</v>
      </c>
      <c r="K297" s="26">
        <v>-5.5750000000000002</v>
      </c>
      <c r="L297" s="26">
        <v>-2</v>
      </c>
      <c r="M297" s="26">
        <v>7.4999999999999997E-2</v>
      </c>
      <c r="N297" s="26">
        <v>-5.6</v>
      </c>
      <c r="O297" s="26">
        <v>-1.9</v>
      </c>
      <c r="P297" s="26">
        <v>0.1</v>
      </c>
      <c r="Q297" s="26">
        <v>-6.35</v>
      </c>
      <c r="R297" s="26">
        <v>-2.5499999999999998</v>
      </c>
      <c r="S297" s="26">
        <v>-0.5</v>
      </c>
      <c r="T297" s="26">
        <v>-6.3250000000000002</v>
      </c>
      <c r="U297" s="26">
        <v>-2.5</v>
      </c>
      <c r="V297" s="26">
        <v>-0.4</v>
      </c>
      <c r="W297" s="26">
        <v>-5.8</v>
      </c>
      <c r="X297" s="26">
        <v>-2.4</v>
      </c>
      <c r="Y297" s="26">
        <v>-0.2</v>
      </c>
      <c r="Z297" s="26">
        <v>-5.0750000000000002</v>
      </c>
      <c r="AA297" s="26">
        <v>-2.35</v>
      </c>
      <c r="AB297" s="26">
        <v>0.375</v>
      </c>
      <c r="AC297" s="26">
        <v>-4.8499999999999996</v>
      </c>
      <c r="AD297" s="26">
        <v>-1</v>
      </c>
      <c r="AE297" s="26">
        <v>1.3</v>
      </c>
      <c r="AF297" s="26">
        <v>-4.6500000000000004</v>
      </c>
      <c r="AG297" s="26">
        <v>-0.85</v>
      </c>
      <c r="AH297" s="26">
        <v>1.4</v>
      </c>
      <c r="AI297" s="26">
        <v>-4.3499999999999996</v>
      </c>
      <c r="AJ297" s="26">
        <v>-0.7</v>
      </c>
      <c r="AK297" s="26">
        <v>1.6</v>
      </c>
      <c r="AL297" s="26">
        <v>-4.2750000000000004</v>
      </c>
      <c r="AM297" s="26">
        <v>-0.7</v>
      </c>
      <c r="AN297" s="26">
        <v>1.675</v>
      </c>
      <c r="AO297" s="26">
        <v>-3.8</v>
      </c>
      <c r="AP297" s="26">
        <v>-0.55000000000000004</v>
      </c>
      <c r="AQ297" s="26">
        <v>1.65</v>
      </c>
      <c r="AR297" s="26">
        <v>-3.65</v>
      </c>
      <c r="AS297" s="26">
        <v>-0.35</v>
      </c>
      <c r="AT297" s="26">
        <v>2.4</v>
      </c>
      <c r="AU297" s="26">
        <v>-3.1</v>
      </c>
      <c r="AV297" s="26">
        <v>-0.4</v>
      </c>
      <c r="AW297" s="26">
        <v>2.85</v>
      </c>
      <c r="AX297" s="26">
        <v>-3.5</v>
      </c>
      <c r="AY297" s="26">
        <v>-0.3</v>
      </c>
      <c r="AZ297" s="26">
        <v>2</v>
      </c>
      <c r="BA297" s="26">
        <v>-3.4750000000000001</v>
      </c>
      <c r="BB297" s="26">
        <v>-0.3</v>
      </c>
      <c r="BC297" s="26">
        <v>2.0750000000000002</v>
      </c>
      <c r="BD297" s="26">
        <v>-2.5</v>
      </c>
      <c r="BE297" s="26">
        <v>-0.35</v>
      </c>
      <c r="BF297" s="26">
        <v>3.4</v>
      </c>
      <c r="BG297" s="26">
        <v>-3.2749999999999999</v>
      </c>
      <c r="BH297" s="26">
        <v>-0.45</v>
      </c>
      <c r="BI297" s="26">
        <v>2.375</v>
      </c>
      <c r="BJ297" s="26">
        <v>-2.7</v>
      </c>
      <c r="BK297" s="26">
        <v>-0.75</v>
      </c>
      <c r="BL297" s="26">
        <v>2.2749999999999999</v>
      </c>
      <c r="BM297" s="26">
        <v>-2.875</v>
      </c>
      <c r="BN297" s="26">
        <v>-0.75</v>
      </c>
      <c r="BO297" s="26">
        <v>2.2000000000000002</v>
      </c>
      <c r="BP297" s="26">
        <v>-6.8</v>
      </c>
      <c r="BQ297" s="26">
        <v>-3.55</v>
      </c>
      <c r="BR297" s="26">
        <v>-0.82499999999999996</v>
      </c>
      <c r="BS297" s="26">
        <v>-5.7</v>
      </c>
      <c r="BT297" s="26">
        <v>-2.65</v>
      </c>
      <c r="BU297" s="26">
        <v>-0.5</v>
      </c>
      <c r="BV297" s="26">
        <v>-5.4749999999999996</v>
      </c>
      <c r="BW297" s="26">
        <v>-2.5</v>
      </c>
      <c r="BX297" s="26">
        <v>-0.3</v>
      </c>
      <c r="BY297" s="26">
        <v>-4.8</v>
      </c>
      <c r="BZ297" s="26">
        <v>-2.2000000000000002</v>
      </c>
      <c r="CA297" s="26">
        <v>7.4999999999999997E-2</v>
      </c>
      <c r="CB297" s="26">
        <v>-4.45</v>
      </c>
      <c r="CC297" s="26">
        <v>-2</v>
      </c>
      <c r="CD297" s="26">
        <v>0.375</v>
      </c>
      <c r="CE297" s="26">
        <v>-3.7</v>
      </c>
      <c r="CF297" s="26">
        <v>-1.45</v>
      </c>
      <c r="CG297" s="26">
        <v>1.5</v>
      </c>
      <c r="CH297" s="26">
        <v>-3.875</v>
      </c>
      <c r="CI297" s="26">
        <v>-1.8</v>
      </c>
      <c r="CJ297" s="26">
        <v>1.05</v>
      </c>
    </row>
    <row r="298" spans="1:88" x14ac:dyDescent="0.3">
      <c r="A298" t="s">
        <v>377</v>
      </c>
      <c r="B298" s="26">
        <v>-7.4749999999999996</v>
      </c>
      <c r="C298" s="26">
        <v>-4.5999999999999996</v>
      </c>
      <c r="D298" s="26">
        <v>-2.2250000000000001</v>
      </c>
      <c r="E298" s="26">
        <v>-6.7750000000000004</v>
      </c>
      <c r="F298" s="26">
        <v>-4.0999999999999996</v>
      </c>
      <c r="G298" s="26">
        <v>-1.325</v>
      </c>
      <c r="H298" s="26">
        <v>-6.375</v>
      </c>
      <c r="I298" s="26">
        <v>-3.95</v>
      </c>
      <c r="J298" s="26">
        <v>-1</v>
      </c>
      <c r="K298" s="26">
        <v>-5.3250000000000002</v>
      </c>
      <c r="L298" s="26">
        <v>-3.2</v>
      </c>
      <c r="M298" s="26">
        <v>7.4999999999999997E-2</v>
      </c>
      <c r="N298" s="26">
        <v>-5.15</v>
      </c>
      <c r="O298" s="26">
        <v>-3.2</v>
      </c>
      <c r="P298" s="26">
        <v>-2.5000000000000001E-2</v>
      </c>
      <c r="Q298" s="26">
        <v>-5.75</v>
      </c>
      <c r="R298" s="26">
        <v>-3.55</v>
      </c>
      <c r="S298" s="26">
        <v>-0.7</v>
      </c>
      <c r="T298" s="26">
        <v>-5.6749999999999998</v>
      </c>
      <c r="U298" s="26">
        <v>-3.5</v>
      </c>
      <c r="V298" s="26">
        <v>-0.625</v>
      </c>
      <c r="W298" s="26">
        <v>-5.35</v>
      </c>
      <c r="X298" s="26">
        <v>-3.25</v>
      </c>
      <c r="Y298" s="26">
        <v>-0.2</v>
      </c>
      <c r="Z298" s="26">
        <v>-4.95</v>
      </c>
      <c r="AA298" s="26">
        <v>-2.95</v>
      </c>
      <c r="AB298" s="26">
        <v>0.17499999999999999</v>
      </c>
      <c r="AC298" s="26">
        <v>-4.375</v>
      </c>
      <c r="AD298" s="26">
        <v>-2.5</v>
      </c>
      <c r="AE298" s="26">
        <v>-0.05</v>
      </c>
      <c r="AF298" s="26">
        <v>-4.2750000000000004</v>
      </c>
      <c r="AG298" s="26">
        <v>-2.4</v>
      </c>
      <c r="AH298" s="26">
        <v>0</v>
      </c>
      <c r="AI298" s="26">
        <v>-4.1749999999999998</v>
      </c>
      <c r="AJ298" s="26">
        <v>-2.2000000000000002</v>
      </c>
      <c r="AK298" s="26">
        <v>0.3</v>
      </c>
      <c r="AL298" s="26">
        <v>-4.0999999999999996</v>
      </c>
      <c r="AM298" s="26">
        <v>-2.15</v>
      </c>
      <c r="AN298" s="26">
        <v>0.4</v>
      </c>
      <c r="AO298" s="26">
        <v>-3.875</v>
      </c>
      <c r="AP298" s="26">
        <v>-2.1</v>
      </c>
      <c r="AQ298" s="26">
        <v>1.0249999999999999</v>
      </c>
      <c r="AR298" s="26">
        <v>-3.5</v>
      </c>
      <c r="AS298" s="26">
        <v>-1.1499999999999999</v>
      </c>
      <c r="AT298" s="26">
        <v>1.45</v>
      </c>
      <c r="AU298" s="26">
        <v>-3.3250000000000002</v>
      </c>
      <c r="AV298" s="26">
        <v>-1.1499999999999999</v>
      </c>
      <c r="AW298" s="26">
        <v>1.85</v>
      </c>
      <c r="AX298" s="26">
        <v>-3.65</v>
      </c>
      <c r="AY298" s="26">
        <v>-1.8</v>
      </c>
      <c r="AZ298" s="26">
        <v>1.2250000000000001</v>
      </c>
      <c r="BA298" s="26">
        <v>-3.6749999999999998</v>
      </c>
      <c r="BB298" s="26">
        <v>-1.8</v>
      </c>
      <c r="BC298" s="26">
        <v>1.25</v>
      </c>
      <c r="BD298" s="26">
        <v>-3.2250000000000001</v>
      </c>
      <c r="BE298" s="26">
        <v>-1.1499999999999999</v>
      </c>
      <c r="BF298" s="26">
        <v>2.375</v>
      </c>
      <c r="BG298" s="26">
        <v>-3.5750000000000002</v>
      </c>
      <c r="BH298" s="26">
        <v>-1.6</v>
      </c>
      <c r="BI298" s="26">
        <v>1.5</v>
      </c>
      <c r="BJ298" s="26">
        <v>-3.2749999999999999</v>
      </c>
      <c r="BK298" s="26">
        <v>-1.5</v>
      </c>
      <c r="BL298" s="26">
        <v>1.95</v>
      </c>
      <c r="BM298" s="26">
        <v>-3.625</v>
      </c>
      <c r="BN298" s="26">
        <v>-1.6</v>
      </c>
      <c r="BO298" s="26">
        <v>1.875</v>
      </c>
      <c r="BP298" s="26">
        <v>-6.15</v>
      </c>
      <c r="BQ298" s="26">
        <v>-4.05</v>
      </c>
      <c r="BR298" s="26">
        <v>-0.92500000000000004</v>
      </c>
      <c r="BS298" s="26">
        <v>-5.35</v>
      </c>
      <c r="BT298" s="26">
        <v>-3.35</v>
      </c>
      <c r="BU298" s="26">
        <v>-0.52500000000000002</v>
      </c>
      <c r="BV298" s="26">
        <v>-5</v>
      </c>
      <c r="BW298" s="26">
        <v>-3.1</v>
      </c>
      <c r="BX298" s="26">
        <v>-0.5</v>
      </c>
      <c r="BY298" s="26">
        <v>-4.7750000000000004</v>
      </c>
      <c r="BZ298" s="26">
        <v>-2.6</v>
      </c>
      <c r="CA298" s="26">
        <v>-0.22500000000000001</v>
      </c>
      <c r="CB298" s="26">
        <v>-4.3</v>
      </c>
      <c r="CC298" s="26">
        <v>-2.6</v>
      </c>
      <c r="CD298" s="26">
        <v>0.42499999999999999</v>
      </c>
      <c r="CE298" s="26">
        <v>-4.3</v>
      </c>
      <c r="CF298" s="26">
        <v>-2.2000000000000002</v>
      </c>
      <c r="CG298" s="26">
        <v>1.4</v>
      </c>
      <c r="CH298" s="26">
        <v>-4.2750000000000004</v>
      </c>
      <c r="CI298" s="26">
        <v>-2.0499999999999998</v>
      </c>
      <c r="CJ298" s="26">
        <v>1</v>
      </c>
    </row>
    <row r="299" spans="1:88" x14ac:dyDescent="0.3">
      <c r="A299" t="s">
        <v>378</v>
      </c>
      <c r="B299" s="26">
        <v>-7.1749999999999998</v>
      </c>
      <c r="C299" s="26">
        <v>-4.5999999999999996</v>
      </c>
      <c r="D299" s="26">
        <v>-2.15</v>
      </c>
      <c r="E299" s="26">
        <v>-6.3</v>
      </c>
      <c r="F299" s="26">
        <v>-3.9</v>
      </c>
      <c r="G299" s="26">
        <v>-1.425</v>
      </c>
      <c r="H299" s="26">
        <v>-6.0750000000000002</v>
      </c>
      <c r="I299" s="26">
        <v>-3.3</v>
      </c>
      <c r="J299" s="26">
        <v>-1.075</v>
      </c>
      <c r="K299" s="26">
        <v>-4.95</v>
      </c>
      <c r="L299" s="26">
        <v>-2.7</v>
      </c>
      <c r="M299" s="26">
        <v>-0.7</v>
      </c>
      <c r="N299" s="26">
        <v>-4.9000000000000004</v>
      </c>
      <c r="O299" s="26">
        <v>-2.6</v>
      </c>
      <c r="P299" s="26">
        <v>-0.7</v>
      </c>
      <c r="Q299" s="26">
        <v>-5.75</v>
      </c>
      <c r="R299" s="26">
        <v>-3.1</v>
      </c>
      <c r="S299" s="26">
        <v>-0.8</v>
      </c>
      <c r="T299" s="26">
        <v>-5.7249999999999996</v>
      </c>
      <c r="U299" s="26">
        <v>-3.05</v>
      </c>
      <c r="V299" s="26">
        <v>-0.77500000000000002</v>
      </c>
      <c r="W299" s="26">
        <v>-5.3250000000000002</v>
      </c>
      <c r="X299" s="26">
        <v>-2.8</v>
      </c>
      <c r="Y299" s="26">
        <v>-0.52500000000000002</v>
      </c>
      <c r="Z299" s="26">
        <v>-4.9000000000000004</v>
      </c>
      <c r="AA299" s="26">
        <v>-2.4</v>
      </c>
      <c r="AB299" s="26">
        <v>-0.22500000000000001</v>
      </c>
      <c r="AC299" s="26">
        <v>-4.25</v>
      </c>
      <c r="AD299" s="26">
        <v>-2</v>
      </c>
      <c r="AE299" s="26">
        <v>1.1000000000000001</v>
      </c>
      <c r="AF299" s="26">
        <v>-4.1500000000000004</v>
      </c>
      <c r="AG299" s="26">
        <v>-1.9</v>
      </c>
      <c r="AH299" s="26">
        <v>1.1000000000000001</v>
      </c>
      <c r="AI299" s="26">
        <v>-3.9750000000000001</v>
      </c>
      <c r="AJ299" s="26">
        <v>-1.7</v>
      </c>
      <c r="AK299" s="26">
        <v>1.35</v>
      </c>
      <c r="AL299" s="26">
        <v>-3.9</v>
      </c>
      <c r="AM299" s="26">
        <v>-1.65</v>
      </c>
      <c r="AN299" s="26">
        <v>1.45</v>
      </c>
      <c r="AO299" s="26">
        <v>-3.6749999999999998</v>
      </c>
      <c r="AP299" s="26">
        <v>-1.55</v>
      </c>
      <c r="AQ299" s="26">
        <v>1.375</v>
      </c>
      <c r="AR299" s="26">
        <v>-3.0249999999999999</v>
      </c>
      <c r="AS299" s="26">
        <v>-0.85</v>
      </c>
      <c r="AT299" s="26">
        <v>1.7</v>
      </c>
      <c r="AU299" s="26">
        <v>-2.7250000000000001</v>
      </c>
      <c r="AV299" s="26">
        <v>-0.65</v>
      </c>
      <c r="AW299" s="26">
        <v>2.2749999999999999</v>
      </c>
      <c r="AX299" s="26">
        <v>-3.3</v>
      </c>
      <c r="AY299" s="26">
        <v>-1.35</v>
      </c>
      <c r="AZ299" s="26">
        <v>1.7</v>
      </c>
      <c r="BA299" s="26">
        <v>-3.375</v>
      </c>
      <c r="BB299" s="26">
        <v>-1.25</v>
      </c>
      <c r="BC299" s="26">
        <v>1.7</v>
      </c>
      <c r="BD299" s="26">
        <v>-2.75</v>
      </c>
      <c r="BE299" s="26">
        <v>-0.35</v>
      </c>
      <c r="BF299" s="26">
        <v>2.5750000000000002</v>
      </c>
      <c r="BG299" s="26">
        <v>-3.1</v>
      </c>
      <c r="BH299" s="26">
        <v>-1.05</v>
      </c>
      <c r="BI299" s="26">
        <v>1.825</v>
      </c>
      <c r="BJ299" s="26">
        <v>-3</v>
      </c>
      <c r="BK299" s="26">
        <v>-0.85</v>
      </c>
      <c r="BL299" s="26">
        <v>2.0249999999999999</v>
      </c>
      <c r="BM299" s="26">
        <v>-3.2250000000000001</v>
      </c>
      <c r="BN299" s="26">
        <v>-0.9</v>
      </c>
      <c r="BO299" s="26">
        <v>1.875</v>
      </c>
      <c r="BP299" s="26">
        <v>-5.9749999999999996</v>
      </c>
      <c r="BQ299" s="26">
        <v>-3.75</v>
      </c>
      <c r="BR299" s="26">
        <v>-1.2250000000000001</v>
      </c>
      <c r="BS299" s="26">
        <v>-5.5750000000000002</v>
      </c>
      <c r="BT299" s="26">
        <v>-3.15</v>
      </c>
      <c r="BU299" s="26">
        <v>-0.32500000000000001</v>
      </c>
      <c r="BV299" s="26">
        <v>-5.0999999999999996</v>
      </c>
      <c r="BW299" s="26">
        <v>-3.05</v>
      </c>
      <c r="BX299" s="26">
        <v>-0.1</v>
      </c>
      <c r="BY299" s="26">
        <v>-4.8</v>
      </c>
      <c r="BZ299" s="26">
        <v>-2.75</v>
      </c>
      <c r="CA299" s="26">
        <v>0.47499999999999998</v>
      </c>
      <c r="CB299" s="26">
        <v>-4.75</v>
      </c>
      <c r="CC299" s="26">
        <v>-2.4500000000000002</v>
      </c>
      <c r="CD299" s="26">
        <v>0.55000000000000004</v>
      </c>
      <c r="CE299" s="26">
        <v>-3.875</v>
      </c>
      <c r="CF299" s="26">
        <v>-1.6</v>
      </c>
      <c r="CG299" s="26">
        <v>0.72499999999999998</v>
      </c>
      <c r="CH299" s="26">
        <v>-4.0999999999999996</v>
      </c>
      <c r="CI299" s="26">
        <v>-1.65</v>
      </c>
      <c r="CJ299" s="26">
        <v>0.67500000000000004</v>
      </c>
    </row>
    <row r="300" spans="1:88" x14ac:dyDescent="0.3">
      <c r="A300" t="s">
        <v>379</v>
      </c>
      <c r="B300" s="26">
        <v>-6.65</v>
      </c>
      <c r="C300" s="26">
        <v>-4.3499999999999996</v>
      </c>
      <c r="D300" s="26">
        <v>-2.25</v>
      </c>
      <c r="E300" s="26">
        <v>-5.75</v>
      </c>
      <c r="F300" s="26">
        <v>-3.5</v>
      </c>
      <c r="G300" s="26">
        <v>-1.55</v>
      </c>
      <c r="H300" s="26">
        <v>-5.35</v>
      </c>
      <c r="I300" s="26">
        <v>-3.3</v>
      </c>
      <c r="J300" s="26">
        <v>-1.325</v>
      </c>
      <c r="K300" s="26">
        <v>-4.2750000000000004</v>
      </c>
      <c r="L300" s="26">
        <v>-2.25</v>
      </c>
      <c r="M300" s="26">
        <v>-0.32500000000000001</v>
      </c>
      <c r="N300" s="26">
        <v>-4.2</v>
      </c>
      <c r="O300" s="26">
        <v>-2.2000000000000002</v>
      </c>
      <c r="P300" s="26">
        <v>-7.4999999999999997E-2</v>
      </c>
      <c r="Q300" s="26">
        <v>-5.125</v>
      </c>
      <c r="R300" s="26">
        <v>-3.15</v>
      </c>
      <c r="S300" s="26">
        <v>-0.97499999999999998</v>
      </c>
      <c r="T300" s="26">
        <v>-5.05</v>
      </c>
      <c r="U300" s="26">
        <v>-3.1</v>
      </c>
      <c r="V300" s="26">
        <v>-0.95</v>
      </c>
      <c r="W300" s="26">
        <v>-4.5250000000000004</v>
      </c>
      <c r="X300" s="26">
        <v>-2.75</v>
      </c>
      <c r="Y300" s="26">
        <v>-0.42499999999999999</v>
      </c>
      <c r="Z300" s="26">
        <v>-4.3250000000000002</v>
      </c>
      <c r="AA300" s="26">
        <v>-2.35</v>
      </c>
      <c r="AB300" s="26">
        <v>0.125</v>
      </c>
      <c r="AC300" s="26">
        <v>-3.125</v>
      </c>
      <c r="AD300" s="26">
        <v>-1.55</v>
      </c>
      <c r="AE300" s="26">
        <v>0.5</v>
      </c>
      <c r="AF300" s="26">
        <v>-3.05</v>
      </c>
      <c r="AG300" s="26">
        <v>-1.4</v>
      </c>
      <c r="AH300" s="26">
        <v>0.67500000000000004</v>
      </c>
      <c r="AI300" s="26">
        <v>-2.8</v>
      </c>
      <c r="AJ300" s="26">
        <v>-1.3</v>
      </c>
      <c r="AK300" s="26">
        <v>0.9</v>
      </c>
      <c r="AL300" s="26">
        <v>-2.7749999999999999</v>
      </c>
      <c r="AM300" s="26">
        <v>-1.3</v>
      </c>
      <c r="AN300" s="26">
        <v>0.97499999999999998</v>
      </c>
      <c r="AO300" s="26">
        <v>-2.7749999999999999</v>
      </c>
      <c r="AP300" s="26">
        <v>-1.2</v>
      </c>
      <c r="AQ300" s="26">
        <v>1.45</v>
      </c>
      <c r="AR300" s="26">
        <v>-1.875</v>
      </c>
      <c r="AS300" s="26">
        <v>-0.35</v>
      </c>
      <c r="AT300" s="26">
        <v>1.9</v>
      </c>
      <c r="AU300" s="26">
        <v>-1.65</v>
      </c>
      <c r="AV300" s="26">
        <v>-0.1</v>
      </c>
      <c r="AW300" s="26">
        <v>2.2999999999999998</v>
      </c>
      <c r="AX300" s="26">
        <v>-2.5499999999999998</v>
      </c>
      <c r="AY300" s="26">
        <v>-1</v>
      </c>
      <c r="AZ300" s="26">
        <v>1.85</v>
      </c>
      <c r="BA300" s="26">
        <v>-2.5499999999999998</v>
      </c>
      <c r="BB300" s="26">
        <v>-1</v>
      </c>
      <c r="BC300" s="26">
        <v>1.875</v>
      </c>
      <c r="BD300" s="26">
        <v>-1.5</v>
      </c>
      <c r="BE300" s="26">
        <v>0.2</v>
      </c>
      <c r="BF300" s="26">
        <v>3.25</v>
      </c>
      <c r="BG300" s="26">
        <v>-2.35</v>
      </c>
      <c r="BH300" s="26">
        <v>-0.8</v>
      </c>
      <c r="BI300" s="26">
        <v>2</v>
      </c>
      <c r="BJ300" s="26">
        <v>-2.4249999999999998</v>
      </c>
      <c r="BK300" s="26">
        <v>-0.8</v>
      </c>
      <c r="BL300" s="26">
        <v>1.9</v>
      </c>
      <c r="BM300" s="26">
        <v>-2.4</v>
      </c>
      <c r="BN300" s="26">
        <v>-0.9</v>
      </c>
      <c r="BO300" s="26">
        <v>2.0249999999999999</v>
      </c>
      <c r="BP300" s="26">
        <v>-5.375</v>
      </c>
      <c r="BQ300" s="26">
        <v>-3.7</v>
      </c>
      <c r="BR300" s="26">
        <v>-1.325</v>
      </c>
      <c r="BS300" s="26">
        <v>-4.6749999999999998</v>
      </c>
      <c r="BT300" s="26">
        <v>-3.05</v>
      </c>
      <c r="BU300" s="26">
        <v>-0.85</v>
      </c>
      <c r="BV300" s="26">
        <v>-4.375</v>
      </c>
      <c r="BW300" s="26">
        <v>-2.75</v>
      </c>
      <c r="BX300" s="26">
        <v>-0.77500000000000002</v>
      </c>
      <c r="BY300" s="26">
        <v>-4.2750000000000004</v>
      </c>
      <c r="BZ300" s="26">
        <v>-2.2999999999999998</v>
      </c>
      <c r="CA300" s="26">
        <v>-0.32500000000000001</v>
      </c>
      <c r="CB300" s="26">
        <v>-3.875</v>
      </c>
      <c r="CC300" s="26">
        <v>-1.85</v>
      </c>
      <c r="CD300" s="26">
        <v>-0.125</v>
      </c>
      <c r="CE300" s="26">
        <v>-2.875</v>
      </c>
      <c r="CF300" s="26">
        <v>-1.4</v>
      </c>
      <c r="CG300" s="26">
        <v>1.325</v>
      </c>
      <c r="CH300" s="26">
        <v>-3.3</v>
      </c>
      <c r="CI300" s="26">
        <v>-1.65</v>
      </c>
      <c r="CJ300" s="26">
        <v>0.75</v>
      </c>
    </row>
    <row r="301" spans="1:88" x14ac:dyDescent="0.3">
      <c r="A301" t="s">
        <v>380</v>
      </c>
      <c r="B301" s="26">
        <v>-7.375</v>
      </c>
      <c r="C301" s="26">
        <v>-4.3499999999999996</v>
      </c>
      <c r="D301" s="26">
        <v>-2.2250000000000001</v>
      </c>
      <c r="E301" s="26">
        <v>-6.35</v>
      </c>
      <c r="F301" s="26">
        <v>-3.8</v>
      </c>
      <c r="G301" s="26">
        <v>-1.4</v>
      </c>
      <c r="H301" s="26">
        <v>-5.7750000000000004</v>
      </c>
      <c r="I301" s="26">
        <v>-3.5</v>
      </c>
      <c r="J301" s="26">
        <v>-1.2250000000000001</v>
      </c>
      <c r="K301" s="26">
        <v>-4.7750000000000004</v>
      </c>
      <c r="L301" s="26">
        <v>-2.35</v>
      </c>
      <c r="M301" s="26">
        <v>-0.5</v>
      </c>
      <c r="N301" s="26">
        <v>-4.55</v>
      </c>
      <c r="O301" s="26">
        <v>-2.15</v>
      </c>
      <c r="P301" s="26">
        <v>-0.32500000000000001</v>
      </c>
      <c r="Q301" s="26">
        <v>-5.2249999999999996</v>
      </c>
      <c r="R301" s="26">
        <v>-2.8</v>
      </c>
      <c r="S301" s="26">
        <v>-1</v>
      </c>
      <c r="T301" s="26">
        <v>-5.15</v>
      </c>
      <c r="U301" s="26">
        <v>-2.7</v>
      </c>
      <c r="V301" s="26">
        <v>-1</v>
      </c>
      <c r="W301" s="26">
        <v>-4.5</v>
      </c>
      <c r="X301" s="26">
        <v>-2.35</v>
      </c>
      <c r="Y301" s="26">
        <v>-0.65</v>
      </c>
      <c r="Z301" s="26">
        <v>-4.1749999999999998</v>
      </c>
      <c r="AA301" s="26">
        <v>-2.15</v>
      </c>
      <c r="AB301" s="26">
        <v>-0.25</v>
      </c>
      <c r="AC301" s="26">
        <v>-4.375</v>
      </c>
      <c r="AD301" s="26">
        <v>-1.65</v>
      </c>
      <c r="AE301" s="26">
        <v>0.77500000000000002</v>
      </c>
      <c r="AF301" s="26">
        <v>-4.3499999999999996</v>
      </c>
      <c r="AG301" s="26">
        <v>-1.55</v>
      </c>
      <c r="AH301" s="26">
        <v>0.85</v>
      </c>
      <c r="AI301" s="26">
        <v>-4.05</v>
      </c>
      <c r="AJ301" s="26">
        <v>-1.25</v>
      </c>
      <c r="AK301" s="26">
        <v>1.05</v>
      </c>
      <c r="AL301" s="26">
        <v>-4.0250000000000004</v>
      </c>
      <c r="AM301" s="26">
        <v>-1.1499999999999999</v>
      </c>
      <c r="AN301" s="26">
        <v>1.075</v>
      </c>
      <c r="AO301" s="26">
        <v>-3.8</v>
      </c>
      <c r="AP301" s="26">
        <v>-0.75</v>
      </c>
      <c r="AQ301" s="26">
        <v>1.3</v>
      </c>
      <c r="AR301" s="26">
        <v>-3.2749999999999999</v>
      </c>
      <c r="AS301" s="26">
        <v>-0.4</v>
      </c>
      <c r="AT301" s="26">
        <v>2</v>
      </c>
      <c r="AU301" s="26">
        <v>-2.9750000000000001</v>
      </c>
      <c r="AV301" s="26">
        <v>0</v>
      </c>
      <c r="AW301" s="26">
        <v>2.1749999999999998</v>
      </c>
      <c r="AX301" s="26">
        <v>-3.5</v>
      </c>
      <c r="AY301" s="26">
        <v>-0.45</v>
      </c>
      <c r="AZ301" s="26">
        <v>1.575</v>
      </c>
      <c r="BA301" s="26">
        <v>-3.4750000000000001</v>
      </c>
      <c r="BB301" s="26">
        <v>-0.4</v>
      </c>
      <c r="BC301" s="26">
        <v>1.6</v>
      </c>
      <c r="BD301" s="26">
        <v>-2.625</v>
      </c>
      <c r="BE301" s="26">
        <v>0.6</v>
      </c>
      <c r="BF301" s="26">
        <v>2.4249999999999998</v>
      </c>
      <c r="BG301" s="26">
        <v>-3.4750000000000001</v>
      </c>
      <c r="BH301" s="26">
        <v>-0.25</v>
      </c>
      <c r="BI301" s="26">
        <v>1.7</v>
      </c>
      <c r="BJ301" s="26">
        <v>-2.7749999999999999</v>
      </c>
      <c r="BK301" s="26">
        <v>-0.05</v>
      </c>
      <c r="BL301" s="26">
        <v>1.9750000000000001</v>
      </c>
      <c r="BM301" s="26">
        <v>-3.1</v>
      </c>
      <c r="BN301" s="26">
        <v>-0.2</v>
      </c>
      <c r="BO301" s="26">
        <v>1.7749999999999999</v>
      </c>
      <c r="BP301" s="26">
        <v>-5.55</v>
      </c>
      <c r="BQ301" s="26">
        <v>-3.1</v>
      </c>
      <c r="BR301" s="26">
        <v>-1.65</v>
      </c>
      <c r="BS301" s="26">
        <v>-4.7750000000000004</v>
      </c>
      <c r="BT301" s="26">
        <v>-2.4</v>
      </c>
      <c r="BU301" s="26">
        <v>-1.2250000000000001</v>
      </c>
      <c r="BV301" s="26">
        <v>-4.5</v>
      </c>
      <c r="BW301" s="26">
        <v>-2.2000000000000002</v>
      </c>
      <c r="BX301" s="26">
        <v>-0.95</v>
      </c>
      <c r="BY301" s="26">
        <v>-4.05</v>
      </c>
      <c r="BZ301" s="26">
        <v>-1.85</v>
      </c>
      <c r="CA301" s="26">
        <v>-0.8</v>
      </c>
      <c r="CB301" s="26">
        <v>-3.5</v>
      </c>
      <c r="CC301" s="26">
        <v>-1.7</v>
      </c>
      <c r="CD301" s="26">
        <v>-0.42499999999999999</v>
      </c>
      <c r="CE301" s="26">
        <v>-3.25</v>
      </c>
      <c r="CF301" s="26">
        <v>-0.9</v>
      </c>
      <c r="CG301" s="26">
        <v>1.175</v>
      </c>
      <c r="CH301" s="26">
        <v>-3.375</v>
      </c>
      <c r="CI301" s="26">
        <v>-1.2</v>
      </c>
      <c r="CJ301" s="26">
        <v>0.65</v>
      </c>
    </row>
    <row r="302" spans="1:88" x14ac:dyDescent="0.3">
      <c r="A302" t="s">
        <v>120</v>
      </c>
      <c r="B302" s="26">
        <v>-8</v>
      </c>
      <c r="C302" s="26">
        <v>-4.8499999999999996</v>
      </c>
      <c r="D302" s="26">
        <v>-2.5</v>
      </c>
      <c r="E302" s="26">
        <v>-6.7750000000000004</v>
      </c>
      <c r="F302" s="26">
        <v>-4</v>
      </c>
      <c r="G302" s="26">
        <v>-1.7250000000000001</v>
      </c>
      <c r="H302" s="26">
        <v>-6.4249999999999998</v>
      </c>
      <c r="I302" s="26">
        <v>-3.65</v>
      </c>
      <c r="J302" s="26">
        <v>-1.55</v>
      </c>
      <c r="K302" s="26">
        <v>-4.95</v>
      </c>
      <c r="L302" s="26">
        <v>-2.2999999999999998</v>
      </c>
      <c r="M302" s="26">
        <v>0.05</v>
      </c>
      <c r="N302" s="26">
        <v>-5.05</v>
      </c>
      <c r="O302" s="26">
        <v>-2.2999999999999998</v>
      </c>
      <c r="P302" s="26">
        <v>0.27500000000000002</v>
      </c>
      <c r="Q302" s="26">
        <v>-5.6749999999999998</v>
      </c>
      <c r="R302" s="26">
        <v>-3.15</v>
      </c>
      <c r="S302" s="26">
        <v>-0.9</v>
      </c>
      <c r="T302" s="26">
        <v>-5.6</v>
      </c>
      <c r="U302" s="26">
        <v>-3.05</v>
      </c>
      <c r="V302" s="26">
        <v>-0.8</v>
      </c>
      <c r="W302" s="26">
        <v>-5.25</v>
      </c>
      <c r="X302" s="26">
        <v>-2.8</v>
      </c>
      <c r="Y302" s="26">
        <v>-0.05</v>
      </c>
      <c r="Z302" s="26">
        <v>-5.0999999999999996</v>
      </c>
      <c r="AA302" s="26">
        <v>-2.4</v>
      </c>
      <c r="AB302" s="26">
        <v>7.4999999999999997E-2</v>
      </c>
      <c r="AC302" s="26">
        <v>-4.3499999999999996</v>
      </c>
      <c r="AD302" s="26">
        <v>-1.25</v>
      </c>
      <c r="AE302" s="26">
        <v>0.82499999999999996</v>
      </c>
      <c r="AF302" s="26">
        <v>-4.2249999999999996</v>
      </c>
      <c r="AG302" s="26">
        <v>-1.1000000000000001</v>
      </c>
      <c r="AH302" s="26">
        <v>1</v>
      </c>
      <c r="AI302" s="26">
        <v>-4</v>
      </c>
      <c r="AJ302" s="26">
        <v>-0.85</v>
      </c>
      <c r="AK302" s="26">
        <v>1.4750000000000001</v>
      </c>
      <c r="AL302" s="26">
        <v>-3.9249999999999998</v>
      </c>
      <c r="AM302" s="26">
        <v>-0.85</v>
      </c>
      <c r="AN302" s="26">
        <v>1.5</v>
      </c>
      <c r="AO302" s="26">
        <v>-3.75</v>
      </c>
      <c r="AP302" s="26">
        <v>-1.2</v>
      </c>
      <c r="AQ302" s="26">
        <v>1.7</v>
      </c>
      <c r="AR302" s="26">
        <v>-3.0750000000000002</v>
      </c>
      <c r="AS302" s="26">
        <v>-0.35</v>
      </c>
      <c r="AT302" s="26">
        <v>2.4750000000000001</v>
      </c>
      <c r="AU302" s="26">
        <v>-2.7749999999999999</v>
      </c>
      <c r="AV302" s="26">
        <v>-0.05</v>
      </c>
      <c r="AW302" s="26">
        <v>2.75</v>
      </c>
      <c r="AX302" s="26">
        <v>-3.2749999999999999</v>
      </c>
      <c r="AY302" s="26">
        <v>-0.85</v>
      </c>
      <c r="AZ302" s="26">
        <v>2.0499999999999998</v>
      </c>
      <c r="BA302" s="26">
        <v>-3.2</v>
      </c>
      <c r="BB302" s="26">
        <v>-0.85</v>
      </c>
      <c r="BC302" s="26">
        <v>2.0499999999999998</v>
      </c>
      <c r="BD302" s="26">
        <v>-2.2749999999999999</v>
      </c>
      <c r="BE302" s="26">
        <v>0.2</v>
      </c>
      <c r="BF302" s="26">
        <v>3.125</v>
      </c>
      <c r="BG302" s="26">
        <v>-2.9750000000000001</v>
      </c>
      <c r="BH302" s="26">
        <v>-0.6</v>
      </c>
      <c r="BI302" s="26">
        <v>2.1749999999999998</v>
      </c>
      <c r="BJ302" s="26">
        <v>-3.1</v>
      </c>
      <c r="BK302" s="26">
        <v>-0.7</v>
      </c>
      <c r="BL302" s="26">
        <v>2.1</v>
      </c>
      <c r="BM302" s="26">
        <v>-3.35</v>
      </c>
      <c r="BN302" s="26">
        <v>-0.7</v>
      </c>
      <c r="BO302" s="26">
        <v>1.9750000000000001</v>
      </c>
      <c r="BP302" s="26">
        <v>-6.375</v>
      </c>
      <c r="BQ302" s="26">
        <v>-4.05</v>
      </c>
      <c r="BR302" s="26">
        <v>-1.5249999999999999</v>
      </c>
      <c r="BS302" s="26">
        <v>-6.0250000000000004</v>
      </c>
      <c r="BT302" s="26">
        <v>-3.45</v>
      </c>
      <c r="BU302" s="26">
        <v>-1.05</v>
      </c>
      <c r="BV302" s="26">
        <v>-5.7</v>
      </c>
      <c r="BW302" s="26">
        <v>-3.3</v>
      </c>
      <c r="BX302" s="26">
        <v>-1</v>
      </c>
      <c r="BY302" s="26">
        <v>-5.625</v>
      </c>
      <c r="BZ302" s="26">
        <v>-2.7</v>
      </c>
      <c r="CA302" s="26">
        <v>-0.6</v>
      </c>
      <c r="CB302" s="26">
        <v>-5.2750000000000004</v>
      </c>
      <c r="CC302" s="26">
        <v>-2.25</v>
      </c>
      <c r="CD302" s="26">
        <v>2.5000000000000001E-2</v>
      </c>
      <c r="CE302" s="26">
        <v>-3.9750000000000001</v>
      </c>
      <c r="CF302" s="26">
        <v>-1.5</v>
      </c>
      <c r="CG302" s="26">
        <v>1.3</v>
      </c>
      <c r="CH302" s="26">
        <v>-4.8</v>
      </c>
      <c r="CI302" s="26">
        <v>-1.3</v>
      </c>
      <c r="CJ302" s="26">
        <v>0.6</v>
      </c>
    </row>
    <row r="303" spans="1:88" x14ac:dyDescent="0.3">
      <c r="A303" t="s">
        <v>381</v>
      </c>
      <c r="B303" s="26">
        <v>-8.6999999999999993</v>
      </c>
      <c r="C303" s="26">
        <v>-5</v>
      </c>
      <c r="D303" s="26">
        <v>-2.5499999999999998</v>
      </c>
      <c r="E303" s="26">
        <v>-8.125</v>
      </c>
      <c r="F303" s="26">
        <v>-4.3499999999999996</v>
      </c>
      <c r="G303" s="26">
        <v>-1.825</v>
      </c>
      <c r="H303" s="26">
        <v>-7.5750000000000002</v>
      </c>
      <c r="I303" s="26">
        <v>-4.1500000000000004</v>
      </c>
      <c r="J303" s="26">
        <v>-1.7250000000000001</v>
      </c>
      <c r="K303" s="26">
        <v>-6.9749999999999996</v>
      </c>
      <c r="L303" s="26">
        <v>-3.3</v>
      </c>
      <c r="M303" s="26">
        <v>-0.75</v>
      </c>
      <c r="N303" s="26">
        <v>-6.875</v>
      </c>
      <c r="O303" s="26">
        <v>-3.25</v>
      </c>
      <c r="P303" s="26">
        <v>-0.67500000000000004</v>
      </c>
      <c r="Q303" s="26">
        <v>-7.2249999999999996</v>
      </c>
      <c r="R303" s="26">
        <v>-3.6</v>
      </c>
      <c r="S303" s="26">
        <v>-1.35</v>
      </c>
      <c r="T303" s="26">
        <v>-7.2</v>
      </c>
      <c r="U303" s="26">
        <v>-3.55</v>
      </c>
      <c r="V303" s="26">
        <v>-1.35</v>
      </c>
      <c r="W303" s="26">
        <v>-6.9249999999999998</v>
      </c>
      <c r="X303" s="26">
        <v>-3.25</v>
      </c>
      <c r="Y303" s="26">
        <v>-1.125</v>
      </c>
      <c r="Z303" s="26">
        <v>-6.5250000000000004</v>
      </c>
      <c r="AA303" s="26">
        <v>-3.25</v>
      </c>
      <c r="AB303" s="26">
        <v>-0.625</v>
      </c>
      <c r="AC303" s="26">
        <v>-5.875</v>
      </c>
      <c r="AD303" s="26">
        <v>-2.25</v>
      </c>
      <c r="AE303" s="26">
        <v>0.57499999999999996</v>
      </c>
      <c r="AF303" s="26">
        <v>-5.8</v>
      </c>
      <c r="AG303" s="26">
        <v>-2.2000000000000002</v>
      </c>
      <c r="AH303" s="26">
        <v>0.67500000000000004</v>
      </c>
      <c r="AI303" s="26">
        <v>-5.7750000000000004</v>
      </c>
      <c r="AJ303" s="26">
        <v>-2</v>
      </c>
      <c r="AK303" s="26">
        <v>0.9</v>
      </c>
      <c r="AL303" s="26">
        <v>-5.7750000000000004</v>
      </c>
      <c r="AM303" s="26">
        <v>-2</v>
      </c>
      <c r="AN303" s="26">
        <v>0.97499999999999998</v>
      </c>
      <c r="AO303" s="26">
        <v>-5.7</v>
      </c>
      <c r="AP303" s="26">
        <v>-2</v>
      </c>
      <c r="AQ303" s="26">
        <v>0.875</v>
      </c>
      <c r="AR303" s="26">
        <v>-5.0750000000000002</v>
      </c>
      <c r="AS303" s="26">
        <v>-1.1000000000000001</v>
      </c>
      <c r="AT303" s="26">
        <v>2.1749999999999998</v>
      </c>
      <c r="AU303" s="26">
        <v>-5.0999999999999996</v>
      </c>
      <c r="AV303" s="26">
        <v>-0.8</v>
      </c>
      <c r="AW303" s="26">
        <v>2.4</v>
      </c>
      <c r="AX303" s="26">
        <v>-5.55</v>
      </c>
      <c r="AY303" s="26">
        <v>-1.45</v>
      </c>
      <c r="AZ303" s="26">
        <v>1.3</v>
      </c>
      <c r="BA303" s="26">
        <v>-5.55</v>
      </c>
      <c r="BB303" s="26">
        <v>-1.45</v>
      </c>
      <c r="BC303" s="26">
        <v>1.3</v>
      </c>
      <c r="BD303" s="26">
        <v>-4.8</v>
      </c>
      <c r="BE303" s="26">
        <v>-0.6</v>
      </c>
      <c r="BF303" s="26">
        <v>2.4750000000000001</v>
      </c>
      <c r="BG303" s="26">
        <v>-5.35</v>
      </c>
      <c r="BH303" s="26">
        <v>-1.25</v>
      </c>
      <c r="BI303" s="26">
        <v>1.575</v>
      </c>
      <c r="BJ303" s="26">
        <v>-5.0750000000000002</v>
      </c>
      <c r="BK303" s="26">
        <v>-1.35</v>
      </c>
      <c r="BL303" s="26">
        <v>1.1000000000000001</v>
      </c>
      <c r="BM303" s="26">
        <v>-5.2</v>
      </c>
      <c r="BN303" s="26">
        <v>-1.35</v>
      </c>
      <c r="BO303" s="26">
        <v>1.075</v>
      </c>
      <c r="BP303" s="26">
        <v>-7.45</v>
      </c>
      <c r="BQ303" s="26">
        <v>-3.75</v>
      </c>
      <c r="BR303" s="26">
        <v>-2.0249999999999999</v>
      </c>
      <c r="BS303" s="26">
        <v>-6.375</v>
      </c>
      <c r="BT303" s="26">
        <v>-3.05</v>
      </c>
      <c r="BU303" s="26">
        <v>-1.8</v>
      </c>
      <c r="BV303" s="26">
        <v>-6.3</v>
      </c>
      <c r="BW303" s="26">
        <v>-2.95</v>
      </c>
      <c r="BX303" s="26">
        <v>-1.625</v>
      </c>
      <c r="BY303" s="26">
        <v>-6.35</v>
      </c>
      <c r="BZ303" s="26">
        <v>-2.7</v>
      </c>
      <c r="CA303" s="26">
        <v>-1.325</v>
      </c>
      <c r="CB303" s="26">
        <v>-5.9749999999999996</v>
      </c>
      <c r="CC303" s="26">
        <v>-2.4</v>
      </c>
      <c r="CD303" s="26">
        <v>-1.0249999999999999</v>
      </c>
      <c r="CE303" s="26">
        <v>-5.4749999999999996</v>
      </c>
      <c r="CF303" s="26">
        <v>-2.35</v>
      </c>
      <c r="CG303" s="26">
        <v>0.47499999999999998</v>
      </c>
      <c r="CH303" s="26">
        <v>-5.8</v>
      </c>
      <c r="CI303" s="26">
        <v>-2.5499999999999998</v>
      </c>
      <c r="CJ303" s="26">
        <v>0.15</v>
      </c>
    </row>
    <row r="304" spans="1:88" x14ac:dyDescent="0.3">
      <c r="A304" t="s">
        <v>382</v>
      </c>
      <c r="B304" s="26">
        <v>-7.875</v>
      </c>
      <c r="C304" s="26">
        <v>-4.75</v>
      </c>
      <c r="D304" s="26">
        <v>-2.625</v>
      </c>
      <c r="E304" s="26">
        <v>-6.55</v>
      </c>
      <c r="F304" s="26">
        <v>-4.2</v>
      </c>
      <c r="G304" s="26">
        <v>-1.75</v>
      </c>
      <c r="H304" s="26">
        <v>-6.5</v>
      </c>
      <c r="I304" s="26">
        <v>-4</v>
      </c>
      <c r="J304" s="26">
        <v>-1.5</v>
      </c>
      <c r="K304" s="26">
        <v>-5.3</v>
      </c>
      <c r="L304" s="26">
        <v>-2.8</v>
      </c>
      <c r="M304" s="26">
        <v>-0.75</v>
      </c>
      <c r="N304" s="26">
        <v>-5.25</v>
      </c>
      <c r="O304" s="26">
        <v>-2.8</v>
      </c>
      <c r="P304" s="26">
        <v>-0.52500000000000002</v>
      </c>
      <c r="Q304" s="26">
        <v>-6.1</v>
      </c>
      <c r="R304" s="26">
        <v>-3.4</v>
      </c>
      <c r="S304" s="26">
        <v>-1.075</v>
      </c>
      <c r="T304" s="26">
        <v>-6.1</v>
      </c>
      <c r="U304" s="26">
        <v>-3.4</v>
      </c>
      <c r="V304" s="26">
        <v>-1.05</v>
      </c>
      <c r="W304" s="26">
        <v>-6.0250000000000004</v>
      </c>
      <c r="X304" s="26">
        <v>-2.9</v>
      </c>
      <c r="Y304" s="26">
        <v>-0.75</v>
      </c>
      <c r="Z304" s="26">
        <v>-5.6</v>
      </c>
      <c r="AA304" s="26">
        <v>-2.6</v>
      </c>
      <c r="AB304" s="26">
        <v>-0.9</v>
      </c>
      <c r="AC304" s="26">
        <v>-4.9000000000000004</v>
      </c>
      <c r="AD304" s="26">
        <v>-2.25</v>
      </c>
      <c r="AE304" s="26">
        <v>-0.25</v>
      </c>
      <c r="AF304" s="26">
        <v>-4.7750000000000004</v>
      </c>
      <c r="AG304" s="26">
        <v>-2.15</v>
      </c>
      <c r="AH304" s="26">
        <v>-0.125</v>
      </c>
      <c r="AI304" s="26">
        <v>-4.6749999999999998</v>
      </c>
      <c r="AJ304" s="26">
        <v>-2.0499999999999998</v>
      </c>
      <c r="AK304" s="26">
        <v>0.17499999999999999</v>
      </c>
      <c r="AL304" s="26">
        <v>-4.6749999999999998</v>
      </c>
      <c r="AM304" s="26">
        <v>-1.95</v>
      </c>
      <c r="AN304" s="26">
        <v>0.2</v>
      </c>
      <c r="AO304" s="26">
        <v>-4.5750000000000002</v>
      </c>
      <c r="AP304" s="26">
        <v>-1.8</v>
      </c>
      <c r="AQ304" s="26">
        <v>0.77500000000000002</v>
      </c>
      <c r="AR304" s="26">
        <v>-3.9</v>
      </c>
      <c r="AS304" s="26">
        <v>-1.5</v>
      </c>
      <c r="AT304" s="26">
        <v>1.575</v>
      </c>
      <c r="AU304" s="26">
        <v>-3.6749999999999998</v>
      </c>
      <c r="AV304" s="26">
        <v>-1.2</v>
      </c>
      <c r="AW304" s="26">
        <v>1.675</v>
      </c>
      <c r="AX304" s="26">
        <v>-4.4249999999999998</v>
      </c>
      <c r="AY304" s="26">
        <v>-1.6</v>
      </c>
      <c r="AZ304" s="26">
        <v>1.075</v>
      </c>
      <c r="BA304" s="26">
        <v>-4.375</v>
      </c>
      <c r="BB304" s="26">
        <v>-1.6</v>
      </c>
      <c r="BC304" s="26">
        <v>1.1000000000000001</v>
      </c>
      <c r="BD304" s="26">
        <v>-3.7250000000000001</v>
      </c>
      <c r="BE304" s="26">
        <v>-1</v>
      </c>
      <c r="BF304" s="26">
        <v>1.2749999999999999</v>
      </c>
      <c r="BG304" s="26">
        <v>-4.1749999999999998</v>
      </c>
      <c r="BH304" s="26">
        <v>-1.55</v>
      </c>
      <c r="BI304" s="26">
        <v>1.2</v>
      </c>
      <c r="BJ304" s="26">
        <v>-4.0750000000000002</v>
      </c>
      <c r="BK304" s="26">
        <v>-1.3</v>
      </c>
      <c r="BL304" s="26">
        <v>0.8</v>
      </c>
      <c r="BM304" s="26">
        <v>-4.1749999999999998</v>
      </c>
      <c r="BN304" s="26">
        <v>-1.55</v>
      </c>
      <c r="BO304" s="26">
        <v>0.875</v>
      </c>
      <c r="BP304" s="26">
        <v>-6.7750000000000004</v>
      </c>
      <c r="BQ304" s="26">
        <v>-4.2</v>
      </c>
      <c r="BR304" s="26">
        <v>-1.825</v>
      </c>
      <c r="BS304" s="26">
        <v>-6.1749999999999998</v>
      </c>
      <c r="BT304" s="26">
        <v>-3.7</v>
      </c>
      <c r="BU304" s="26">
        <v>-1.0249999999999999</v>
      </c>
      <c r="BV304" s="26">
        <v>-6.1749999999999998</v>
      </c>
      <c r="BW304" s="26">
        <v>-3.45</v>
      </c>
      <c r="BX304" s="26">
        <v>-1.0249999999999999</v>
      </c>
      <c r="BY304" s="26">
        <v>-6.15</v>
      </c>
      <c r="BZ304" s="26">
        <v>-3.1</v>
      </c>
      <c r="CA304" s="26">
        <v>-1.0249999999999999</v>
      </c>
      <c r="CB304" s="26">
        <v>-6.0750000000000002</v>
      </c>
      <c r="CC304" s="26">
        <v>-2.8</v>
      </c>
      <c r="CD304" s="26">
        <v>-0.95</v>
      </c>
      <c r="CE304" s="26">
        <v>-4.8250000000000002</v>
      </c>
      <c r="CF304" s="26">
        <v>-1.75</v>
      </c>
      <c r="CG304" s="26">
        <v>-0.15</v>
      </c>
      <c r="CH304" s="26">
        <v>-5.55</v>
      </c>
      <c r="CI304" s="26">
        <v>-2.25</v>
      </c>
      <c r="CJ304" s="26">
        <v>-0.55000000000000004</v>
      </c>
    </row>
    <row r="305" spans="1:88" x14ac:dyDescent="0.3">
      <c r="A305" t="s">
        <v>383</v>
      </c>
      <c r="B305" s="26">
        <v>-9</v>
      </c>
      <c r="C305" s="26">
        <v>-5.25</v>
      </c>
      <c r="D305" s="26">
        <v>-2.3250000000000002</v>
      </c>
      <c r="E305" s="26">
        <v>-8.5250000000000004</v>
      </c>
      <c r="F305" s="26">
        <v>-4.55</v>
      </c>
      <c r="G305" s="26">
        <v>-1.825</v>
      </c>
      <c r="H305" s="26">
        <v>-8.1999999999999993</v>
      </c>
      <c r="I305" s="26">
        <v>-4.25</v>
      </c>
      <c r="J305" s="26">
        <v>-1.5</v>
      </c>
      <c r="K305" s="26">
        <v>-6.65</v>
      </c>
      <c r="L305" s="26">
        <v>-2.85</v>
      </c>
      <c r="M305" s="26">
        <v>-0.85</v>
      </c>
      <c r="N305" s="26">
        <v>-6.4749999999999996</v>
      </c>
      <c r="O305" s="26">
        <v>-2.7</v>
      </c>
      <c r="P305" s="26">
        <v>-0.4</v>
      </c>
      <c r="Q305" s="26">
        <v>-7.5750000000000002</v>
      </c>
      <c r="R305" s="26">
        <v>-3.8</v>
      </c>
      <c r="S305" s="26">
        <v>-1.075</v>
      </c>
      <c r="T305" s="26">
        <v>-7.55</v>
      </c>
      <c r="U305" s="26">
        <v>-3.8</v>
      </c>
      <c r="V305" s="26">
        <v>-1.075</v>
      </c>
      <c r="W305" s="26">
        <v>-6.9249999999999998</v>
      </c>
      <c r="X305" s="26">
        <v>-3.4</v>
      </c>
      <c r="Y305" s="26">
        <v>-1.3</v>
      </c>
      <c r="Z305" s="26">
        <v>-6.5</v>
      </c>
      <c r="AA305" s="26">
        <v>-3.15</v>
      </c>
      <c r="AB305" s="26">
        <v>-0.97499999999999998</v>
      </c>
      <c r="AC305" s="26">
        <v>-5.625</v>
      </c>
      <c r="AD305" s="26">
        <v>-2.5</v>
      </c>
      <c r="AE305" s="26">
        <v>0.47499999999999998</v>
      </c>
      <c r="AF305" s="26">
        <v>-5.375</v>
      </c>
      <c r="AG305" s="26">
        <v>-2.4</v>
      </c>
      <c r="AH305" s="26">
        <v>0.57499999999999996</v>
      </c>
      <c r="AI305" s="26">
        <v>-5.0999999999999996</v>
      </c>
      <c r="AJ305" s="26">
        <v>-2.2000000000000002</v>
      </c>
      <c r="AK305" s="26">
        <v>0.8</v>
      </c>
      <c r="AL305" s="26">
        <v>-5.0999999999999996</v>
      </c>
      <c r="AM305" s="26">
        <v>-2.2000000000000002</v>
      </c>
      <c r="AN305" s="26">
        <v>0.9</v>
      </c>
      <c r="AO305" s="26">
        <v>-5.1749999999999998</v>
      </c>
      <c r="AP305" s="26">
        <v>-2.15</v>
      </c>
      <c r="AQ305" s="26">
        <v>1.05</v>
      </c>
      <c r="AR305" s="26">
        <v>-4.4249999999999998</v>
      </c>
      <c r="AS305" s="26">
        <v>-1.6</v>
      </c>
      <c r="AT305" s="26">
        <v>1.45</v>
      </c>
      <c r="AU305" s="26">
        <v>-4.25</v>
      </c>
      <c r="AV305" s="26">
        <v>-1.35</v>
      </c>
      <c r="AW305" s="26">
        <v>1.875</v>
      </c>
      <c r="AX305" s="26">
        <v>-4.875</v>
      </c>
      <c r="AY305" s="26">
        <v>-1.85</v>
      </c>
      <c r="AZ305" s="26">
        <v>1.325</v>
      </c>
      <c r="BA305" s="26">
        <v>-4.875</v>
      </c>
      <c r="BB305" s="26">
        <v>-1.9</v>
      </c>
      <c r="BC305" s="26">
        <v>1.325</v>
      </c>
      <c r="BD305" s="26">
        <v>-3.9</v>
      </c>
      <c r="BE305" s="26">
        <v>-1.1499999999999999</v>
      </c>
      <c r="BF305" s="26">
        <v>2.1</v>
      </c>
      <c r="BG305" s="26">
        <v>-4.5</v>
      </c>
      <c r="BH305" s="26">
        <v>-1.85</v>
      </c>
      <c r="BI305" s="26">
        <v>1.5249999999999999</v>
      </c>
      <c r="BJ305" s="26">
        <v>-4.55</v>
      </c>
      <c r="BK305" s="26">
        <v>-1.6</v>
      </c>
      <c r="BL305" s="26">
        <v>1.1499999999999999</v>
      </c>
      <c r="BM305" s="26">
        <v>-4.4749999999999996</v>
      </c>
      <c r="BN305" s="26">
        <v>-1.7</v>
      </c>
      <c r="BO305" s="26">
        <v>1.2</v>
      </c>
      <c r="BP305" s="26">
        <v>-7.9749999999999996</v>
      </c>
      <c r="BQ305" s="26">
        <v>-4.55</v>
      </c>
      <c r="BR305" s="26">
        <v>-1.7250000000000001</v>
      </c>
      <c r="BS305" s="26">
        <v>-7.5</v>
      </c>
      <c r="BT305" s="26">
        <v>-3.85</v>
      </c>
      <c r="BU305" s="26">
        <v>-0.92500000000000004</v>
      </c>
      <c r="BV305" s="26">
        <v>-7.4249999999999998</v>
      </c>
      <c r="BW305" s="26">
        <v>-3.45</v>
      </c>
      <c r="BX305" s="26">
        <v>-0.75</v>
      </c>
      <c r="BY305" s="26">
        <v>-6.7750000000000004</v>
      </c>
      <c r="BZ305" s="26">
        <v>-3.2</v>
      </c>
      <c r="CA305" s="26">
        <v>-0.5</v>
      </c>
      <c r="CB305" s="26">
        <v>-6.3250000000000002</v>
      </c>
      <c r="CC305" s="26">
        <v>-3.05</v>
      </c>
      <c r="CD305" s="26">
        <v>-0.6</v>
      </c>
      <c r="CE305" s="26">
        <v>-5.55</v>
      </c>
      <c r="CF305" s="26">
        <v>-2.15</v>
      </c>
      <c r="CG305" s="26">
        <v>-0.2</v>
      </c>
      <c r="CH305" s="26">
        <v>-5.95</v>
      </c>
      <c r="CI305" s="26">
        <v>-2.9</v>
      </c>
      <c r="CJ305" s="26">
        <v>-0.72499999999999998</v>
      </c>
    </row>
    <row r="306" spans="1:88" x14ac:dyDescent="0.3">
      <c r="A306" t="s">
        <v>384</v>
      </c>
      <c r="B306" s="26">
        <v>-8.625</v>
      </c>
      <c r="C306" s="26">
        <v>-5.8</v>
      </c>
      <c r="D306" s="26">
        <v>-3.25</v>
      </c>
      <c r="E306" s="26">
        <v>-7.6749999999999998</v>
      </c>
      <c r="F306" s="26">
        <v>-5.05</v>
      </c>
      <c r="G306" s="26">
        <v>-2.6</v>
      </c>
      <c r="H306" s="26">
        <v>-7.2</v>
      </c>
      <c r="I306" s="26">
        <v>-4.6500000000000004</v>
      </c>
      <c r="J306" s="26">
        <v>-2.4249999999999998</v>
      </c>
      <c r="K306" s="26">
        <v>-6.5750000000000002</v>
      </c>
      <c r="L306" s="26">
        <v>-3.4</v>
      </c>
      <c r="M306" s="26">
        <v>-1.325</v>
      </c>
      <c r="N306" s="26">
        <v>-6.3250000000000002</v>
      </c>
      <c r="O306" s="26">
        <v>-3</v>
      </c>
      <c r="P306" s="26">
        <v>-1.1499999999999999</v>
      </c>
      <c r="Q306" s="26">
        <v>-6.7750000000000004</v>
      </c>
      <c r="R306" s="26">
        <v>-3.85</v>
      </c>
      <c r="S306" s="26">
        <v>-2.1</v>
      </c>
      <c r="T306" s="26">
        <v>-6.75</v>
      </c>
      <c r="U306" s="26">
        <v>-3.8</v>
      </c>
      <c r="V306" s="26">
        <v>-2</v>
      </c>
      <c r="W306" s="26">
        <v>-6.2750000000000004</v>
      </c>
      <c r="X306" s="26">
        <v>-3.4</v>
      </c>
      <c r="Y306" s="26">
        <v>-1.6</v>
      </c>
      <c r="Z306" s="26">
        <v>-6.0250000000000004</v>
      </c>
      <c r="AA306" s="26">
        <v>-3.1</v>
      </c>
      <c r="AB306" s="26">
        <v>-1.325</v>
      </c>
      <c r="AC306" s="26">
        <v>-5.6749999999999998</v>
      </c>
      <c r="AD306" s="26">
        <v>-2.5499999999999998</v>
      </c>
      <c r="AE306" s="26">
        <v>-0.42499999999999999</v>
      </c>
      <c r="AF306" s="26">
        <v>-5.5750000000000002</v>
      </c>
      <c r="AG306" s="26">
        <v>-2.35</v>
      </c>
      <c r="AH306" s="26">
        <v>-0.3</v>
      </c>
      <c r="AI306" s="26">
        <v>-5.3250000000000002</v>
      </c>
      <c r="AJ306" s="26">
        <v>-2.0499999999999998</v>
      </c>
      <c r="AK306" s="26">
        <v>-2.5000000000000001E-2</v>
      </c>
      <c r="AL306" s="26">
        <v>-5.2249999999999996</v>
      </c>
      <c r="AM306" s="26">
        <v>-2.0499999999999998</v>
      </c>
      <c r="AN306" s="26">
        <v>-2.5000000000000001E-2</v>
      </c>
      <c r="AO306" s="26">
        <v>-5.0250000000000004</v>
      </c>
      <c r="AP306" s="26">
        <v>-2.1</v>
      </c>
      <c r="AQ306" s="26">
        <v>-2.5000000000000001E-2</v>
      </c>
      <c r="AR306" s="26">
        <v>-4.8</v>
      </c>
      <c r="AS306" s="26">
        <v>-1.1000000000000001</v>
      </c>
      <c r="AT306" s="26">
        <v>0.875</v>
      </c>
      <c r="AU306" s="26">
        <v>-4.7</v>
      </c>
      <c r="AV306" s="26">
        <v>-0.85</v>
      </c>
      <c r="AW306" s="26">
        <v>1.175</v>
      </c>
      <c r="AX306" s="26">
        <v>-4.9749999999999996</v>
      </c>
      <c r="AY306" s="26">
        <v>-1.6</v>
      </c>
      <c r="AZ306" s="26">
        <v>0.27500000000000002</v>
      </c>
      <c r="BA306" s="26">
        <v>-4.9749999999999996</v>
      </c>
      <c r="BB306" s="26">
        <v>-1.55</v>
      </c>
      <c r="BC306" s="26">
        <v>0.27500000000000002</v>
      </c>
      <c r="BD306" s="26">
        <v>-4.3499999999999996</v>
      </c>
      <c r="BE306" s="26">
        <v>-1</v>
      </c>
      <c r="BF306" s="26">
        <v>1.675</v>
      </c>
      <c r="BG306" s="26">
        <v>-5.0750000000000002</v>
      </c>
      <c r="BH306" s="26">
        <v>-1.3</v>
      </c>
      <c r="BI306" s="26">
        <v>0.5</v>
      </c>
      <c r="BJ306" s="26">
        <v>-4.9000000000000004</v>
      </c>
      <c r="BK306" s="26">
        <v>-1.1000000000000001</v>
      </c>
      <c r="BL306" s="26">
        <v>0.57499999999999996</v>
      </c>
      <c r="BM306" s="26">
        <v>-5.0999999999999996</v>
      </c>
      <c r="BN306" s="26">
        <v>-1.35</v>
      </c>
      <c r="BO306" s="26">
        <v>0.57499999999999996</v>
      </c>
      <c r="BP306" s="26">
        <v>-7.5250000000000004</v>
      </c>
      <c r="BQ306" s="26">
        <v>-4.8</v>
      </c>
      <c r="BR306" s="26">
        <v>-2.6</v>
      </c>
      <c r="BS306" s="26">
        <v>-6.1749999999999998</v>
      </c>
      <c r="BT306" s="26">
        <v>-3.95</v>
      </c>
      <c r="BU306" s="26">
        <v>-1.75</v>
      </c>
      <c r="BV306" s="26">
        <v>-6</v>
      </c>
      <c r="BW306" s="26">
        <v>-3.5</v>
      </c>
      <c r="BX306" s="26">
        <v>-1.625</v>
      </c>
      <c r="BY306" s="26">
        <v>-5.9</v>
      </c>
      <c r="BZ306" s="26">
        <v>-3.15</v>
      </c>
      <c r="CA306" s="26">
        <v>-1.425</v>
      </c>
      <c r="CB306" s="26">
        <v>-5.6749999999999998</v>
      </c>
      <c r="CC306" s="26">
        <v>-2.65</v>
      </c>
      <c r="CD306" s="26">
        <v>-1</v>
      </c>
      <c r="CE306" s="26">
        <v>-5.45</v>
      </c>
      <c r="CF306" s="26">
        <v>-1.9</v>
      </c>
      <c r="CG306" s="26">
        <v>-0.3</v>
      </c>
      <c r="CH306" s="26">
        <v>-5.0750000000000002</v>
      </c>
      <c r="CI306" s="26">
        <v>-2.25</v>
      </c>
      <c r="CJ306" s="26">
        <v>-0.52500000000000002</v>
      </c>
    </row>
    <row r="307" spans="1:88" x14ac:dyDescent="0.3">
      <c r="A307" t="s">
        <v>385</v>
      </c>
      <c r="B307" s="26">
        <v>-8.7750000000000004</v>
      </c>
      <c r="C307" s="26">
        <v>-6.1</v>
      </c>
      <c r="D307" s="26">
        <v>-3.5</v>
      </c>
      <c r="E307" s="26">
        <v>-7.9749999999999996</v>
      </c>
      <c r="F307" s="26">
        <v>-4.95</v>
      </c>
      <c r="G307" s="26">
        <v>-2.2999999999999998</v>
      </c>
      <c r="H307" s="26">
        <v>-7.85</v>
      </c>
      <c r="I307" s="26">
        <v>-4.5</v>
      </c>
      <c r="J307" s="26">
        <v>-1.85</v>
      </c>
      <c r="K307" s="26">
        <v>-6.9749999999999996</v>
      </c>
      <c r="L307" s="26">
        <v>-3.8</v>
      </c>
      <c r="M307" s="26">
        <v>-0.7</v>
      </c>
      <c r="N307" s="26">
        <v>-6.8</v>
      </c>
      <c r="O307" s="26">
        <v>-3.7</v>
      </c>
      <c r="P307" s="26">
        <v>-0.7</v>
      </c>
      <c r="Q307" s="26">
        <v>-7.375</v>
      </c>
      <c r="R307" s="26">
        <v>-3.85</v>
      </c>
      <c r="S307" s="26">
        <v>-1.5249999999999999</v>
      </c>
      <c r="T307" s="26">
        <v>-7.375</v>
      </c>
      <c r="U307" s="26">
        <v>-3.75</v>
      </c>
      <c r="V307" s="26">
        <v>-1.5249999999999999</v>
      </c>
      <c r="W307" s="26">
        <v>-7.2750000000000004</v>
      </c>
      <c r="X307" s="26">
        <v>-3.7</v>
      </c>
      <c r="Y307" s="26">
        <v>-1.3</v>
      </c>
      <c r="Z307" s="26">
        <v>-6.7750000000000004</v>
      </c>
      <c r="AA307" s="26">
        <v>-3.75</v>
      </c>
      <c r="AB307" s="26">
        <v>-0.92500000000000004</v>
      </c>
      <c r="AC307" s="26">
        <v>-6.5750000000000002</v>
      </c>
      <c r="AD307" s="26">
        <v>-2.6</v>
      </c>
      <c r="AE307" s="26">
        <v>0.3</v>
      </c>
      <c r="AF307" s="26">
        <v>-6.4</v>
      </c>
      <c r="AG307" s="26">
        <v>-2.4500000000000002</v>
      </c>
      <c r="AH307" s="26">
        <v>0.4</v>
      </c>
      <c r="AI307" s="26">
        <v>-6.1749999999999998</v>
      </c>
      <c r="AJ307" s="26">
        <v>-2.25</v>
      </c>
      <c r="AK307" s="26">
        <v>0.6</v>
      </c>
      <c r="AL307" s="26">
        <v>-6.15</v>
      </c>
      <c r="AM307" s="26">
        <v>-2.25</v>
      </c>
      <c r="AN307" s="26">
        <v>0.7</v>
      </c>
      <c r="AO307" s="26">
        <v>-5.9749999999999996</v>
      </c>
      <c r="AP307" s="26">
        <v>-2.4</v>
      </c>
      <c r="AQ307" s="26">
        <v>0.875</v>
      </c>
      <c r="AR307" s="26">
        <v>-5.4</v>
      </c>
      <c r="AS307" s="26">
        <v>-1.9</v>
      </c>
      <c r="AT307" s="26">
        <v>1.6</v>
      </c>
      <c r="AU307" s="26">
        <v>-5.0999999999999996</v>
      </c>
      <c r="AV307" s="26">
        <v>-1.8</v>
      </c>
      <c r="AW307" s="26">
        <v>1.95</v>
      </c>
      <c r="AX307" s="26">
        <v>-5.8250000000000002</v>
      </c>
      <c r="AY307" s="26">
        <v>-2.25</v>
      </c>
      <c r="AZ307" s="26">
        <v>1.2749999999999999</v>
      </c>
      <c r="BA307" s="26">
        <v>-5.8250000000000002</v>
      </c>
      <c r="BB307" s="26">
        <v>-2.2999999999999998</v>
      </c>
      <c r="BC307" s="26">
        <v>1.2749999999999999</v>
      </c>
      <c r="BD307" s="26">
        <v>-4.9000000000000004</v>
      </c>
      <c r="BE307" s="26">
        <v>-2.1</v>
      </c>
      <c r="BF307" s="26">
        <v>2.2999999999999998</v>
      </c>
      <c r="BG307" s="26">
        <v>-5.5750000000000002</v>
      </c>
      <c r="BH307" s="26">
        <v>-2.35</v>
      </c>
      <c r="BI307" s="26">
        <v>1.4750000000000001</v>
      </c>
      <c r="BJ307" s="26">
        <v>-5.0750000000000002</v>
      </c>
      <c r="BK307" s="26">
        <v>-2.2999999999999998</v>
      </c>
      <c r="BL307" s="26">
        <v>1.375</v>
      </c>
      <c r="BM307" s="26">
        <v>-5.1749999999999998</v>
      </c>
      <c r="BN307" s="26">
        <v>-2.4</v>
      </c>
      <c r="BO307" s="26">
        <v>1.4750000000000001</v>
      </c>
      <c r="BP307" s="26">
        <v>-7.6749999999999998</v>
      </c>
      <c r="BQ307" s="26">
        <v>-4.3</v>
      </c>
      <c r="BR307" s="26">
        <v>-2.4500000000000002</v>
      </c>
      <c r="BS307" s="26">
        <v>-7.0250000000000004</v>
      </c>
      <c r="BT307" s="26">
        <v>-3.8</v>
      </c>
      <c r="BU307" s="26">
        <v>-1.825</v>
      </c>
      <c r="BV307" s="26">
        <v>-6.7249999999999996</v>
      </c>
      <c r="BW307" s="26">
        <v>-3.65</v>
      </c>
      <c r="BX307" s="26">
        <v>-1.6</v>
      </c>
      <c r="BY307" s="26">
        <v>-6.65</v>
      </c>
      <c r="BZ307" s="26">
        <v>-3.55</v>
      </c>
      <c r="CA307" s="26">
        <v>-1.325</v>
      </c>
      <c r="CB307" s="26">
        <v>-6.75</v>
      </c>
      <c r="CC307" s="26">
        <v>-3.2</v>
      </c>
      <c r="CD307" s="26">
        <v>-0.9</v>
      </c>
      <c r="CE307" s="26">
        <v>-5.875</v>
      </c>
      <c r="CF307" s="26">
        <v>-2.95</v>
      </c>
      <c r="CG307" s="26">
        <v>0.27500000000000002</v>
      </c>
      <c r="CH307" s="26">
        <v>-6.0750000000000002</v>
      </c>
      <c r="CI307" s="26">
        <v>-2.85</v>
      </c>
      <c r="CJ307" s="26">
        <v>-0.22500000000000001</v>
      </c>
    </row>
    <row r="308" spans="1:88" x14ac:dyDescent="0.3">
      <c r="A308" t="s">
        <v>386</v>
      </c>
      <c r="B308" s="26">
        <v>-8.6999999999999993</v>
      </c>
      <c r="C308" s="26">
        <v>-6.6</v>
      </c>
      <c r="D308" s="26">
        <v>-3.95</v>
      </c>
      <c r="E308" s="26">
        <v>-7.9</v>
      </c>
      <c r="F308" s="26">
        <v>-5.8</v>
      </c>
      <c r="G308" s="26">
        <v>-2.9249999999999998</v>
      </c>
      <c r="H308" s="26">
        <v>-7.6749999999999998</v>
      </c>
      <c r="I308" s="26">
        <v>-5.4</v>
      </c>
      <c r="J308" s="26">
        <v>-2.65</v>
      </c>
      <c r="K308" s="26">
        <v>-7.6749999999999998</v>
      </c>
      <c r="L308" s="26">
        <v>-4.7</v>
      </c>
      <c r="M308" s="26">
        <v>-1.2250000000000001</v>
      </c>
      <c r="N308" s="26">
        <v>-7.4749999999999996</v>
      </c>
      <c r="O308" s="26">
        <v>-4.75</v>
      </c>
      <c r="P308" s="26">
        <v>-1.45</v>
      </c>
      <c r="Q308" s="26">
        <v>-7.3250000000000002</v>
      </c>
      <c r="R308" s="26">
        <v>-5.05</v>
      </c>
      <c r="S308" s="26">
        <v>-2.1749999999999998</v>
      </c>
      <c r="T308" s="26">
        <v>-7.3250000000000002</v>
      </c>
      <c r="U308" s="26">
        <v>-5.05</v>
      </c>
      <c r="V308" s="26">
        <v>-2.1749999999999998</v>
      </c>
      <c r="W308" s="26">
        <v>-7.05</v>
      </c>
      <c r="X308" s="26">
        <v>-4.6500000000000004</v>
      </c>
      <c r="Y308" s="26">
        <v>-2.0750000000000002</v>
      </c>
      <c r="Z308" s="26">
        <v>-6.875</v>
      </c>
      <c r="AA308" s="26">
        <v>-4.8499999999999996</v>
      </c>
      <c r="AB308" s="26">
        <v>-1.9</v>
      </c>
      <c r="AC308" s="26">
        <v>-6.7249999999999996</v>
      </c>
      <c r="AD308" s="26">
        <v>-3.5</v>
      </c>
      <c r="AE308" s="26">
        <v>-0.92500000000000004</v>
      </c>
      <c r="AF308" s="26">
        <v>-6.7249999999999996</v>
      </c>
      <c r="AG308" s="26">
        <v>-3.4</v>
      </c>
      <c r="AH308" s="26">
        <v>-0.82499999999999996</v>
      </c>
      <c r="AI308" s="26">
        <v>-6.6</v>
      </c>
      <c r="AJ308" s="26">
        <v>-3.35</v>
      </c>
      <c r="AK308" s="26">
        <v>-0.67500000000000004</v>
      </c>
      <c r="AL308" s="26">
        <v>-6.5</v>
      </c>
      <c r="AM308" s="26">
        <v>-3.4</v>
      </c>
      <c r="AN308" s="26">
        <v>-0.65</v>
      </c>
      <c r="AO308" s="26">
        <v>-6.5250000000000004</v>
      </c>
      <c r="AP308" s="26">
        <v>-3.65</v>
      </c>
      <c r="AQ308" s="26">
        <v>-0.32500000000000001</v>
      </c>
      <c r="AR308" s="26">
        <v>-5.625</v>
      </c>
      <c r="AS308" s="26">
        <v>-2.95</v>
      </c>
      <c r="AT308" s="26">
        <v>0.4</v>
      </c>
      <c r="AU308" s="26">
        <v>-5.3250000000000002</v>
      </c>
      <c r="AV308" s="26">
        <v>-2.5499999999999998</v>
      </c>
      <c r="AW308" s="26">
        <v>0.82499999999999996</v>
      </c>
      <c r="AX308" s="26">
        <v>-5.9249999999999998</v>
      </c>
      <c r="AY308" s="26">
        <v>-3.45</v>
      </c>
      <c r="AZ308" s="26">
        <v>0.1</v>
      </c>
      <c r="BA308" s="26">
        <v>-5.9249999999999998</v>
      </c>
      <c r="BB308" s="26">
        <v>-3.45</v>
      </c>
      <c r="BC308" s="26">
        <v>0.125</v>
      </c>
      <c r="BD308" s="26">
        <v>-5.25</v>
      </c>
      <c r="BE308" s="26">
        <v>-2.4</v>
      </c>
      <c r="BF308" s="26">
        <v>0.9</v>
      </c>
      <c r="BG308" s="26">
        <v>-5.6</v>
      </c>
      <c r="BH308" s="26">
        <v>-3.15</v>
      </c>
      <c r="BI308" s="26">
        <v>0.27500000000000002</v>
      </c>
      <c r="BJ308" s="26">
        <v>-5.8</v>
      </c>
      <c r="BK308" s="26">
        <v>-3.15</v>
      </c>
      <c r="BL308" s="26">
        <v>-0.52500000000000002</v>
      </c>
      <c r="BM308" s="26">
        <v>-5.85</v>
      </c>
      <c r="BN308" s="26">
        <v>-3.25</v>
      </c>
      <c r="BO308" s="26">
        <v>-0.2</v>
      </c>
      <c r="BP308" s="26">
        <v>-7.8</v>
      </c>
      <c r="BQ308" s="26">
        <v>-5.65</v>
      </c>
      <c r="BR308" s="26">
        <v>-3.05</v>
      </c>
      <c r="BS308" s="26">
        <v>-7.4</v>
      </c>
      <c r="BT308" s="26">
        <v>-5.0999999999999996</v>
      </c>
      <c r="BU308" s="26">
        <v>-2.4249999999999998</v>
      </c>
      <c r="BV308" s="26">
        <v>-7.4</v>
      </c>
      <c r="BW308" s="26">
        <v>-4.95</v>
      </c>
      <c r="BX308" s="26">
        <v>-2.2999999999999998</v>
      </c>
      <c r="BY308" s="26">
        <v>-7.1749999999999998</v>
      </c>
      <c r="BZ308" s="26">
        <v>-4.8499999999999996</v>
      </c>
      <c r="CA308" s="26">
        <v>-1.825</v>
      </c>
      <c r="CB308" s="26">
        <v>-7.4249999999999998</v>
      </c>
      <c r="CC308" s="26">
        <v>-4.5</v>
      </c>
      <c r="CD308" s="26">
        <v>-2</v>
      </c>
      <c r="CE308" s="26">
        <v>-6.35</v>
      </c>
      <c r="CF308" s="26">
        <v>-4</v>
      </c>
      <c r="CG308" s="26">
        <v>-0.92500000000000004</v>
      </c>
      <c r="CH308" s="26">
        <v>-6.75</v>
      </c>
      <c r="CI308" s="26">
        <v>-4.25</v>
      </c>
      <c r="CJ308" s="26">
        <v>-1.05</v>
      </c>
    </row>
    <row r="309" spans="1:88" x14ac:dyDescent="0.3">
      <c r="A309" t="s">
        <v>121</v>
      </c>
      <c r="B309" s="26">
        <v>-10.15</v>
      </c>
      <c r="C309" s="26">
        <v>-6.45</v>
      </c>
      <c r="D309" s="26">
        <v>-3.3250000000000002</v>
      </c>
      <c r="E309" s="26">
        <v>-8.9499999999999993</v>
      </c>
      <c r="F309" s="26">
        <v>-5.85</v>
      </c>
      <c r="G309" s="26">
        <v>-2.4500000000000002</v>
      </c>
      <c r="H309" s="26">
        <v>-8.25</v>
      </c>
      <c r="I309" s="26">
        <v>-5.7</v>
      </c>
      <c r="J309" s="26">
        <v>-1.95</v>
      </c>
      <c r="K309" s="26">
        <v>-7.3250000000000002</v>
      </c>
      <c r="L309" s="26">
        <v>-4.95</v>
      </c>
      <c r="M309" s="26">
        <v>-0.9</v>
      </c>
      <c r="N309" s="26">
        <v>-7.2</v>
      </c>
      <c r="O309" s="26">
        <v>-5.05</v>
      </c>
      <c r="P309" s="26">
        <v>-0.72499999999999998</v>
      </c>
      <c r="Q309" s="26">
        <v>-7.4749999999999996</v>
      </c>
      <c r="R309" s="26">
        <v>-5.4</v>
      </c>
      <c r="S309" s="26">
        <v>-1.65</v>
      </c>
      <c r="T309" s="26">
        <v>-7.4</v>
      </c>
      <c r="U309" s="26">
        <v>-5.35</v>
      </c>
      <c r="V309" s="26">
        <v>-1.7250000000000001</v>
      </c>
      <c r="W309" s="26">
        <v>-7.3</v>
      </c>
      <c r="X309" s="26">
        <v>-5.0999999999999996</v>
      </c>
      <c r="Y309" s="26">
        <v>-1.7749999999999999</v>
      </c>
      <c r="Z309" s="26">
        <v>-7.4</v>
      </c>
      <c r="AA309" s="26">
        <v>-4.8</v>
      </c>
      <c r="AB309" s="26">
        <v>-1.1000000000000001</v>
      </c>
      <c r="AC309" s="26">
        <v>-6.1749999999999998</v>
      </c>
      <c r="AD309" s="26">
        <v>-3.9</v>
      </c>
      <c r="AE309" s="26">
        <v>-0.4</v>
      </c>
      <c r="AF309" s="26">
        <v>-6.0250000000000004</v>
      </c>
      <c r="AG309" s="26">
        <v>-3.75</v>
      </c>
      <c r="AH309" s="26">
        <v>-0.4</v>
      </c>
      <c r="AI309" s="26">
        <v>-6</v>
      </c>
      <c r="AJ309" s="26">
        <v>-3.7</v>
      </c>
      <c r="AK309" s="26">
        <v>-0.25</v>
      </c>
      <c r="AL309" s="26">
        <v>-6</v>
      </c>
      <c r="AM309" s="26">
        <v>-3.65</v>
      </c>
      <c r="AN309" s="26">
        <v>-0.25</v>
      </c>
      <c r="AO309" s="26">
        <v>-6.1749999999999998</v>
      </c>
      <c r="AP309" s="26">
        <v>-3.5</v>
      </c>
      <c r="AQ309" s="26">
        <v>-2.5000000000000001E-2</v>
      </c>
      <c r="AR309" s="26">
        <v>-5.0999999999999996</v>
      </c>
      <c r="AS309" s="26">
        <v>-2.7</v>
      </c>
      <c r="AT309" s="26">
        <v>0.35</v>
      </c>
      <c r="AU309" s="26">
        <v>-5.0750000000000002</v>
      </c>
      <c r="AV309" s="26">
        <v>-2.25</v>
      </c>
      <c r="AW309" s="26">
        <v>0.875</v>
      </c>
      <c r="AX309" s="26">
        <v>-5.9</v>
      </c>
      <c r="AY309" s="26">
        <v>-3.3</v>
      </c>
      <c r="AZ309" s="26">
        <v>0.2</v>
      </c>
      <c r="BA309" s="26">
        <v>-5.9</v>
      </c>
      <c r="BB309" s="26">
        <v>-3.3</v>
      </c>
      <c r="BC309" s="26">
        <v>0.2</v>
      </c>
      <c r="BD309" s="26">
        <v>-5.2</v>
      </c>
      <c r="BE309" s="26">
        <v>-2.15</v>
      </c>
      <c r="BF309" s="26">
        <v>1.575</v>
      </c>
      <c r="BG309" s="26">
        <v>-5.6749999999999998</v>
      </c>
      <c r="BH309" s="26">
        <v>-3.25</v>
      </c>
      <c r="BI309" s="26">
        <v>0.4</v>
      </c>
      <c r="BJ309" s="26">
        <v>-5.6749999999999998</v>
      </c>
      <c r="BK309" s="26">
        <v>-3.25</v>
      </c>
      <c r="BL309" s="26">
        <v>0.57499999999999996</v>
      </c>
      <c r="BM309" s="26">
        <v>-5.6</v>
      </c>
      <c r="BN309" s="26">
        <v>-3.35</v>
      </c>
      <c r="BO309" s="26">
        <v>0.47499999999999998</v>
      </c>
      <c r="BP309" s="26">
        <v>-8.1750000000000007</v>
      </c>
      <c r="BQ309" s="26">
        <v>-5.65</v>
      </c>
      <c r="BR309" s="26">
        <v>-2.7250000000000001</v>
      </c>
      <c r="BS309" s="26">
        <v>-7.5750000000000002</v>
      </c>
      <c r="BT309" s="26">
        <v>-5</v>
      </c>
      <c r="BU309" s="26">
        <v>-2.35</v>
      </c>
      <c r="BV309" s="26">
        <v>-7.65</v>
      </c>
      <c r="BW309" s="26">
        <v>-4.8499999999999996</v>
      </c>
      <c r="BX309" s="26">
        <v>-2.5499999999999998</v>
      </c>
      <c r="BY309" s="26">
        <v>-7.6749999999999998</v>
      </c>
      <c r="BZ309" s="26">
        <v>-4.6500000000000004</v>
      </c>
      <c r="CA309" s="26">
        <v>-2.35</v>
      </c>
      <c r="CB309" s="26">
        <v>-7.8</v>
      </c>
      <c r="CC309" s="26">
        <v>-4.3499999999999996</v>
      </c>
      <c r="CD309" s="26">
        <v>-2.125</v>
      </c>
      <c r="CE309" s="26">
        <v>-6.1749999999999998</v>
      </c>
      <c r="CF309" s="26">
        <v>-4.05</v>
      </c>
      <c r="CG309" s="26">
        <v>-0.125</v>
      </c>
      <c r="CH309" s="26">
        <v>-7.05</v>
      </c>
      <c r="CI309" s="26">
        <v>-3.9</v>
      </c>
      <c r="CJ309" s="26">
        <v>-1.075</v>
      </c>
    </row>
    <row r="310" spans="1:88" x14ac:dyDescent="0.3">
      <c r="A310" t="s">
        <v>387</v>
      </c>
      <c r="B310" s="26">
        <v>-11.275</v>
      </c>
      <c r="C310" s="26">
        <v>-6.8</v>
      </c>
      <c r="D310" s="26">
        <v>-4.0750000000000002</v>
      </c>
      <c r="E310" s="26">
        <v>-10.199999999999999</v>
      </c>
      <c r="F310" s="26">
        <v>-5.95</v>
      </c>
      <c r="G310" s="26">
        <v>-3.2749999999999999</v>
      </c>
      <c r="H310" s="26">
        <v>-9.7750000000000004</v>
      </c>
      <c r="I310" s="26">
        <v>-5.65</v>
      </c>
      <c r="J310" s="26">
        <v>-3.2</v>
      </c>
      <c r="K310" s="26">
        <v>-8.6999999999999993</v>
      </c>
      <c r="L310" s="26">
        <v>-4.9000000000000004</v>
      </c>
      <c r="M310" s="26">
        <v>-2.2999999999999998</v>
      </c>
      <c r="N310" s="26">
        <v>-8.5250000000000004</v>
      </c>
      <c r="O310" s="26">
        <v>-4.95</v>
      </c>
      <c r="P310" s="26">
        <v>-2.2250000000000001</v>
      </c>
      <c r="Q310" s="26">
        <v>-9.3000000000000007</v>
      </c>
      <c r="R310" s="26">
        <v>-5.25</v>
      </c>
      <c r="S310" s="26">
        <v>-2.875</v>
      </c>
      <c r="T310" s="26">
        <v>-9.1999999999999993</v>
      </c>
      <c r="U310" s="26">
        <v>-5.2</v>
      </c>
      <c r="V310" s="26">
        <v>-2.85</v>
      </c>
      <c r="W310" s="26">
        <v>-8.65</v>
      </c>
      <c r="X310" s="26">
        <v>-4.8</v>
      </c>
      <c r="Y310" s="26">
        <v>-2.8</v>
      </c>
      <c r="Z310" s="26">
        <v>-7.6749999999999998</v>
      </c>
      <c r="AA310" s="26">
        <v>-4.5</v>
      </c>
      <c r="AB310" s="26">
        <v>-2.2000000000000002</v>
      </c>
      <c r="AC310" s="26">
        <v>-7.55</v>
      </c>
      <c r="AD310" s="26">
        <v>-3.7</v>
      </c>
      <c r="AE310" s="26">
        <v>-0.72499999999999998</v>
      </c>
      <c r="AF310" s="26">
        <v>-7.45</v>
      </c>
      <c r="AG310" s="26">
        <v>-3.6</v>
      </c>
      <c r="AH310" s="26">
        <v>-0.52500000000000002</v>
      </c>
      <c r="AI310" s="26">
        <v>-7.25</v>
      </c>
      <c r="AJ310" s="26">
        <v>-3.65</v>
      </c>
      <c r="AK310" s="26">
        <v>-0.25</v>
      </c>
      <c r="AL310" s="26">
        <v>-7.1749999999999998</v>
      </c>
      <c r="AM310" s="26">
        <v>-3.65</v>
      </c>
      <c r="AN310" s="26">
        <v>-0.22500000000000001</v>
      </c>
      <c r="AO310" s="26">
        <v>-7.1</v>
      </c>
      <c r="AP310" s="26">
        <v>-3.7</v>
      </c>
      <c r="AQ310" s="26">
        <v>-0.35</v>
      </c>
      <c r="AR310" s="26">
        <v>-5.7750000000000004</v>
      </c>
      <c r="AS310" s="26">
        <v>-2.5</v>
      </c>
      <c r="AT310" s="26">
        <v>0.3</v>
      </c>
      <c r="AU310" s="26">
        <v>-5.5</v>
      </c>
      <c r="AV310" s="26">
        <v>-2.35</v>
      </c>
      <c r="AW310" s="26">
        <v>0.75</v>
      </c>
      <c r="AX310" s="26">
        <v>-6.5250000000000004</v>
      </c>
      <c r="AY310" s="26">
        <v>-3.4</v>
      </c>
      <c r="AZ310" s="26">
        <v>-0.1</v>
      </c>
      <c r="BA310" s="26">
        <v>-6.5250000000000004</v>
      </c>
      <c r="BB310" s="26">
        <v>-3.4</v>
      </c>
      <c r="BC310" s="26">
        <v>-0.1</v>
      </c>
      <c r="BD310" s="26">
        <v>-5.5750000000000002</v>
      </c>
      <c r="BE310" s="26">
        <v>-1.9</v>
      </c>
      <c r="BF310" s="26">
        <v>0.6</v>
      </c>
      <c r="BG310" s="26">
        <v>-6.2750000000000004</v>
      </c>
      <c r="BH310" s="26">
        <v>-3.2</v>
      </c>
      <c r="BI310" s="26">
        <v>0.1</v>
      </c>
      <c r="BJ310" s="26">
        <v>-6.0750000000000002</v>
      </c>
      <c r="BK310" s="26">
        <v>-2.75</v>
      </c>
      <c r="BL310" s="26">
        <v>-0.4</v>
      </c>
      <c r="BM310" s="26">
        <v>-6.3250000000000002</v>
      </c>
      <c r="BN310" s="26">
        <v>-3.05</v>
      </c>
      <c r="BO310" s="26">
        <v>-0.3</v>
      </c>
      <c r="BP310" s="26">
        <v>-9.5500000000000007</v>
      </c>
      <c r="BQ310" s="26">
        <v>-5.65</v>
      </c>
      <c r="BR310" s="26">
        <v>-3.625</v>
      </c>
      <c r="BS310" s="26">
        <v>-8.75</v>
      </c>
      <c r="BT310" s="26">
        <v>-5</v>
      </c>
      <c r="BU310" s="26">
        <v>-3.2250000000000001</v>
      </c>
      <c r="BV310" s="26">
        <v>-8.5250000000000004</v>
      </c>
      <c r="BW310" s="26">
        <v>-4.8499999999999996</v>
      </c>
      <c r="BX310" s="26">
        <v>-3</v>
      </c>
      <c r="BY310" s="26">
        <v>-7.5750000000000002</v>
      </c>
      <c r="BZ310" s="26">
        <v>-4.8</v>
      </c>
      <c r="CA310" s="26">
        <v>-2.75</v>
      </c>
      <c r="CB310" s="26">
        <v>-6.875</v>
      </c>
      <c r="CC310" s="26">
        <v>-4.7</v>
      </c>
      <c r="CD310" s="26">
        <v>-2.35</v>
      </c>
      <c r="CE310" s="26">
        <v>-6.625</v>
      </c>
      <c r="CF310" s="26">
        <v>-3.55</v>
      </c>
      <c r="CG310" s="26">
        <v>-1.325</v>
      </c>
      <c r="CH310" s="26">
        <v>-6.4749999999999996</v>
      </c>
      <c r="CI310" s="26">
        <v>-3.7</v>
      </c>
      <c r="CJ310" s="26">
        <v>-1.625</v>
      </c>
    </row>
    <row r="311" spans="1:88" x14ac:dyDescent="0.3">
      <c r="A311" t="s">
        <v>388</v>
      </c>
      <c r="B311" s="26">
        <v>-9.6750000000000007</v>
      </c>
      <c r="C311" s="26">
        <v>-6.95</v>
      </c>
      <c r="D311" s="26">
        <v>-4.2</v>
      </c>
      <c r="E311" s="26">
        <v>-8.8249999999999993</v>
      </c>
      <c r="F311" s="26">
        <v>-6.2</v>
      </c>
      <c r="G311" s="26">
        <v>-3.4249999999999998</v>
      </c>
      <c r="H311" s="26">
        <v>-8.5</v>
      </c>
      <c r="I311" s="26">
        <v>-5.85</v>
      </c>
      <c r="J311" s="26">
        <v>-3.25</v>
      </c>
      <c r="K311" s="26">
        <v>-7.7750000000000004</v>
      </c>
      <c r="L311" s="26">
        <v>-3.85</v>
      </c>
      <c r="M311" s="26">
        <v>-2.0499999999999998</v>
      </c>
      <c r="N311" s="26">
        <v>-7.65</v>
      </c>
      <c r="O311" s="26">
        <v>-3.85</v>
      </c>
      <c r="P311" s="26">
        <v>-2.1749999999999998</v>
      </c>
      <c r="Q311" s="26">
        <v>-7.9249999999999998</v>
      </c>
      <c r="R311" s="26">
        <v>-5.05</v>
      </c>
      <c r="S311" s="26">
        <v>-2.8250000000000002</v>
      </c>
      <c r="T311" s="26">
        <v>-7.9249999999999998</v>
      </c>
      <c r="U311" s="26">
        <v>-5.05</v>
      </c>
      <c r="V311" s="26">
        <v>-2.8250000000000002</v>
      </c>
      <c r="W311" s="26">
        <v>-7.6749999999999998</v>
      </c>
      <c r="X311" s="26">
        <v>-4.8499999999999996</v>
      </c>
      <c r="Y311" s="26">
        <v>-2.6749999999999998</v>
      </c>
      <c r="Z311" s="26">
        <v>-7.4749999999999996</v>
      </c>
      <c r="AA311" s="26">
        <v>-5.05</v>
      </c>
      <c r="AB311" s="26">
        <v>-2.2250000000000001</v>
      </c>
      <c r="AC311" s="26">
        <v>-7.2249999999999996</v>
      </c>
      <c r="AD311" s="26">
        <v>-3.35</v>
      </c>
      <c r="AE311" s="26">
        <v>-0.85</v>
      </c>
      <c r="AF311" s="26">
        <v>-7.125</v>
      </c>
      <c r="AG311" s="26">
        <v>-3.25</v>
      </c>
      <c r="AH311" s="26">
        <v>-0.82499999999999996</v>
      </c>
      <c r="AI311" s="26">
        <v>-6.95</v>
      </c>
      <c r="AJ311" s="26">
        <v>-3.1</v>
      </c>
      <c r="AK311" s="26">
        <v>-0.72499999999999998</v>
      </c>
      <c r="AL311" s="26">
        <v>-6.95</v>
      </c>
      <c r="AM311" s="26">
        <v>-3.05</v>
      </c>
      <c r="AN311" s="26">
        <v>-0.72499999999999998</v>
      </c>
      <c r="AO311" s="26">
        <v>-6.7750000000000004</v>
      </c>
      <c r="AP311" s="26">
        <v>-2.75</v>
      </c>
      <c r="AQ311" s="26">
        <v>-0.52500000000000002</v>
      </c>
      <c r="AR311" s="26">
        <v>-6.2</v>
      </c>
      <c r="AS311" s="26">
        <v>-2.25</v>
      </c>
      <c r="AT311" s="26">
        <v>0.27500000000000002</v>
      </c>
      <c r="AU311" s="26">
        <v>-5.7</v>
      </c>
      <c r="AV311" s="26">
        <v>-1.95</v>
      </c>
      <c r="AW311" s="26">
        <v>0.72499999999999998</v>
      </c>
      <c r="AX311" s="26">
        <v>-6.5750000000000002</v>
      </c>
      <c r="AY311" s="26">
        <v>-2.6</v>
      </c>
      <c r="AZ311" s="26">
        <v>-0.25</v>
      </c>
      <c r="BA311" s="26">
        <v>-6.5</v>
      </c>
      <c r="BB311" s="26">
        <v>-2.6</v>
      </c>
      <c r="BC311" s="26">
        <v>-0.15</v>
      </c>
      <c r="BD311" s="26">
        <v>-5.4</v>
      </c>
      <c r="BE311" s="26">
        <v>-2.6</v>
      </c>
      <c r="BF311" s="26">
        <v>1.125</v>
      </c>
      <c r="BG311" s="26">
        <v>-6.35</v>
      </c>
      <c r="BH311" s="26">
        <v>-2.5499999999999998</v>
      </c>
      <c r="BI311" s="26">
        <v>0.15</v>
      </c>
      <c r="BJ311" s="26">
        <v>-6.1</v>
      </c>
      <c r="BK311" s="26">
        <v>-2.65</v>
      </c>
      <c r="BL311" s="26">
        <v>0.4</v>
      </c>
      <c r="BM311" s="26">
        <v>-6.2</v>
      </c>
      <c r="BN311" s="26">
        <v>-2.6</v>
      </c>
      <c r="BO311" s="26">
        <v>0.2</v>
      </c>
      <c r="BP311" s="26">
        <v>-8.1999999999999993</v>
      </c>
      <c r="BQ311" s="26">
        <v>-6</v>
      </c>
      <c r="BR311" s="26">
        <v>-3.8250000000000002</v>
      </c>
      <c r="BS311" s="26">
        <v>-7.4249999999999998</v>
      </c>
      <c r="BT311" s="26">
        <v>-5.45</v>
      </c>
      <c r="BU311" s="26">
        <v>-2.9249999999999998</v>
      </c>
      <c r="BV311" s="26">
        <v>-7.4</v>
      </c>
      <c r="BW311" s="26">
        <v>-5.3</v>
      </c>
      <c r="BX311" s="26">
        <v>-2.7250000000000001</v>
      </c>
      <c r="BY311" s="26">
        <v>-7.15</v>
      </c>
      <c r="BZ311" s="26">
        <v>-4.8</v>
      </c>
      <c r="CA311" s="26">
        <v>-2.5249999999999999</v>
      </c>
      <c r="CB311" s="26">
        <v>-7.5750000000000002</v>
      </c>
      <c r="CC311" s="26">
        <v>-4.5999999999999996</v>
      </c>
      <c r="CD311" s="26">
        <v>-2.2999999999999998</v>
      </c>
      <c r="CE311" s="26">
        <v>-6.7249999999999996</v>
      </c>
      <c r="CF311" s="26">
        <v>-3.3</v>
      </c>
      <c r="CG311" s="26">
        <v>-0.95</v>
      </c>
      <c r="CH311" s="26">
        <v>-7.2750000000000004</v>
      </c>
      <c r="CI311" s="26">
        <v>-4.1500000000000004</v>
      </c>
      <c r="CJ311" s="26">
        <v>-1.5</v>
      </c>
    </row>
    <row r="312" spans="1:88" x14ac:dyDescent="0.3">
      <c r="A312" t="s">
        <v>389</v>
      </c>
      <c r="B312" s="26">
        <v>-10.875</v>
      </c>
      <c r="C312" s="26">
        <v>-6.65</v>
      </c>
      <c r="D312" s="26">
        <v>-4.4249999999999998</v>
      </c>
      <c r="E312" s="26">
        <v>-9.4</v>
      </c>
      <c r="F312" s="26">
        <v>-5.7</v>
      </c>
      <c r="G312" s="26">
        <v>-3.55</v>
      </c>
      <c r="H312" s="26">
        <v>-8.9250000000000007</v>
      </c>
      <c r="I312" s="26">
        <v>-5.4</v>
      </c>
      <c r="J312" s="26">
        <v>-3.2</v>
      </c>
      <c r="K312" s="26">
        <v>-7.45</v>
      </c>
      <c r="L312" s="26">
        <v>-4.45</v>
      </c>
      <c r="M312" s="26">
        <v>-1.925</v>
      </c>
      <c r="N312" s="26">
        <v>-7.2</v>
      </c>
      <c r="O312" s="26">
        <v>-4.45</v>
      </c>
      <c r="P312" s="26">
        <v>-1.925</v>
      </c>
      <c r="Q312" s="26">
        <v>-8.125</v>
      </c>
      <c r="R312" s="26">
        <v>-5.0999999999999996</v>
      </c>
      <c r="S312" s="26">
        <v>-2.65</v>
      </c>
      <c r="T312" s="26">
        <v>-8.0500000000000007</v>
      </c>
      <c r="U312" s="26">
        <v>-5.05</v>
      </c>
      <c r="V312" s="26">
        <v>-2.65</v>
      </c>
      <c r="W312" s="26">
        <v>-7.75</v>
      </c>
      <c r="X312" s="26">
        <v>-4.75</v>
      </c>
      <c r="Y312" s="26">
        <v>-2.4249999999999998</v>
      </c>
      <c r="Z312" s="26">
        <v>-7.5250000000000004</v>
      </c>
      <c r="AA312" s="26">
        <v>-4.45</v>
      </c>
      <c r="AB312" s="26">
        <v>-2.4</v>
      </c>
      <c r="AC312" s="26">
        <v>-7.1</v>
      </c>
      <c r="AD312" s="26">
        <v>-3.95</v>
      </c>
      <c r="AE312" s="26">
        <v>-0.57499999999999996</v>
      </c>
      <c r="AF312" s="26">
        <v>-6.9</v>
      </c>
      <c r="AG312" s="26">
        <v>-3.75</v>
      </c>
      <c r="AH312" s="26">
        <v>-0.5</v>
      </c>
      <c r="AI312" s="26">
        <v>-6.55</v>
      </c>
      <c r="AJ312" s="26">
        <v>-3.55</v>
      </c>
      <c r="AK312" s="26">
        <v>-0.3</v>
      </c>
      <c r="AL312" s="26">
        <v>-6.4749999999999996</v>
      </c>
      <c r="AM312" s="26">
        <v>-3.5</v>
      </c>
      <c r="AN312" s="26">
        <v>-0.27500000000000002</v>
      </c>
      <c r="AO312" s="26">
        <v>-6.3</v>
      </c>
      <c r="AP312" s="26">
        <v>-3.05</v>
      </c>
      <c r="AQ312" s="26">
        <v>-0.05</v>
      </c>
      <c r="AR312" s="26">
        <v>-5.875</v>
      </c>
      <c r="AS312" s="26">
        <v>-2.5499999999999998</v>
      </c>
      <c r="AT312" s="26">
        <v>0.8</v>
      </c>
      <c r="AU312" s="26">
        <v>-5.5750000000000002</v>
      </c>
      <c r="AV312" s="26">
        <v>-2.25</v>
      </c>
      <c r="AW312" s="26">
        <v>1.175</v>
      </c>
      <c r="AX312" s="26">
        <v>-5.9749999999999996</v>
      </c>
      <c r="AY312" s="26">
        <v>-2.85</v>
      </c>
      <c r="AZ312" s="26">
        <v>0.3</v>
      </c>
      <c r="BA312" s="26">
        <v>-5.9749999999999996</v>
      </c>
      <c r="BB312" s="26">
        <v>-2.85</v>
      </c>
      <c r="BC312" s="26">
        <v>0.3</v>
      </c>
      <c r="BD312" s="26">
        <v>-5.2750000000000004</v>
      </c>
      <c r="BE312" s="26">
        <v>-1.75</v>
      </c>
      <c r="BF312" s="26">
        <v>1.55</v>
      </c>
      <c r="BG312" s="26">
        <v>-5.85</v>
      </c>
      <c r="BH312" s="26">
        <v>-2.65</v>
      </c>
      <c r="BI312" s="26">
        <v>0.5</v>
      </c>
      <c r="BJ312" s="26">
        <v>-5.5250000000000004</v>
      </c>
      <c r="BK312" s="26">
        <v>-2.35</v>
      </c>
      <c r="BL312" s="26">
        <v>0.57499999999999996</v>
      </c>
      <c r="BM312" s="26">
        <v>-5.8</v>
      </c>
      <c r="BN312" s="26">
        <v>-2.2999999999999998</v>
      </c>
      <c r="BO312" s="26">
        <v>0.47499999999999998</v>
      </c>
      <c r="BP312" s="26">
        <v>-9.0500000000000007</v>
      </c>
      <c r="BQ312" s="26">
        <v>-5.05</v>
      </c>
      <c r="BR312" s="26">
        <v>-3.5249999999999999</v>
      </c>
      <c r="BS312" s="26">
        <v>-7.7750000000000004</v>
      </c>
      <c r="BT312" s="26">
        <v>-4.55</v>
      </c>
      <c r="BU312" s="26">
        <v>-2.8</v>
      </c>
      <c r="BV312" s="26">
        <v>-7.2750000000000004</v>
      </c>
      <c r="BW312" s="26">
        <v>-4.45</v>
      </c>
      <c r="BX312" s="26">
        <v>-2.7</v>
      </c>
      <c r="BY312" s="26">
        <v>-6.7249999999999996</v>
      </c>
      <c r="BZ312" s="26">
        <v>-4.4000000000000004</v>
      </c>
      <c r="CA312" s="26">
        <v>-2.4249999999999998</v>
      </c>
      <c r="CB312" s="26">
        <v>-6.8</v>
      </c>
      <c r="CC312" s="26">
        <v>-4.3</v>
      </c>
      <c r="CD312" s="26">
        <v>-2.7</v>
      </c>
      <c r="CE312" s="26">
        <v>-6.4</v>
      </c>
      <c r="CF312" s="26">
        <v>-3.55</v>
      </c>
      <c r="CG312" s="26">
        <v>-0.82499999999999996</v>
      </c>
      <c r="CH312" s="26">
        <v>-6.7</v>
      </c>
      <c r="CI312" s="26">
        <v>-3.5</v>
      </c>
      <c r="CJ312" s="26">
        <v>-1.7250000000000001</v>
      </c>
    </row>
    <row r="313" spans="1:88" x14ac:dyDescent="0.3">
      <c r="A313" t="s">
        <v>390</v>
      </c>
      <c r="B313" s="26">
        <v>-12.725</v>
      </c>
      <c r="C313" s="26">
        <v>-7.45</v>
      </c>
      <c r="D313" s="26">
        <v>-4.4000000000000004</v>
      </c>
      <c r="E313" s="26">
        <v>-11.375</v>
      </c>
      <c r="F313" s="26">
        <v>-6.4</v>
      </c>
      <c r="G313" s="26">
        <v>-3.5249999999999999</v>
      </c>
      <c r="H313" s="26">
        <v>-10.725</v>
      </c>
      <c r="I313" s="26">
        <v>-6.1</v>
      </c>
      <c r="J313" s="26">
        <v>-3.15</v>
      </c>
      <c r="K313" s="26">
        <v>-9.2249999999999996</v>
      </c>
      <c r="L313" s="26">
        <v>-5.0999999999999996</v>
      </c>
      <c r="M313" s="26">
        <v>-2.4</v>
      </c>
      <c r="N313" s="26">
        <v>-8.9</v>
      </c>
      <c r="O313" s="26">
        <v>-5.05</v>
      </c>
      <c r="P313" s="26">
        <v>-2.3250000000000002</v>
      </c>
      <c r="Q313" s="26">
        <v>-10</v>
      </c>
      <c r="R313" s="26">
        <v>-5.85</v>
      </c>
      <c r="S313" s="26">
        <v>-2.9</v>
      </c>
      <c r="T313" s="26">
        <v>-9.875</v>
      </c>
      <c r="U313" s="26">
        <v>-5.8</v>
      </c>
      <c r="V313" s="26">
        <v>-2.9</v>
      </c>
      <c r="W313" s="26">
        <v>-9.15</v>
      </c>
      <c r="X313" s="26">
        <v>-5.25</v>
      </c>
      <c r="Y313" s="26">
        <v>-2.7</v>
      </c>
      <c r="Z313" s="26">
        <v>-8.4749999999999996</v>
      </c>
      <c r="AA313" s="26">
        <v>-5</v>
      </c>
      <c r="AB313" s="26">
        <v>-2.375</v>
      </c>
      <c r="AC313" s="26">
        <v>-8.7249999999999996</v>
      </c>
      <c r="AD313" s="26">
        <v>-4.45</v>
      </c>
      <c r="AE313" s="26">
        <v>-1.125</v>
      </c>
      <c r="AF313" s="26">
        <v>-8.7750000000000004</v>
      </c>
      <c r="AG313" s="26">
        <v>-4.3</v>
      </c>
      <c r="AH313" s="26">
        <v>-1.0249999999999999</v>
      </c>
      <c r="AI313" s="26">
        <v>-8.65</v>
      </c>
      <c r="AJ313" s="26">
        <v>-4.05</v>
      </c>
      <c r="AK313" s="26">
        <v>-0.82499999999999996</v>
      </c>
      <c r="AL313" s="26">
        <v>-8.65</v>
      </c>
      <c r="AM313" s="26">
        <v>-4</v>
      </c>
      <c r="AN313" s="26">
        <v>-0.8</v>
      </c>
      <c r="AO313" s="26">
        <v>-8.4250000000000007</v>
      </c>
      <c r="AP313" s="26">
        <v>-3.8</v>
      </c>
      <c r="AQ313" s="26">
        <v>-0.47499999999999998</v>
      </c>
      <c r="AR313" s="26">
        <v>-7.7750000000000004</v>
      </c>
      <c r="AS313" s="26">
        <v>-3.15</v>
      </c>
      <c r="AT313" s="26">
        <v>-0.125</v>
      </c>
      <c r="AU313" s="26">
        <v>-7.4749999999999996</v>
      </c>
      <c r="AV313" s="26">
        <v>-2.8</v>
      </c>
      <c r="AW313" s="26">
        <v>0.15</v>
      </c>
      <c r="AX313" s="26">
        <v>-8.15</v>
      </c>
      <c r="AY313" s="26">
        <v>-3.6</v>
      </c>
      <c r="AZ313" s="26">
        <v>-0.32500000000000001</v>
      </c>
      <c r="BA313" s="26">
        <v>-8.15</v>
      </c>
      <c r="BB313" s="26">
        <v>-3.55</v>
      </c>
      <c r="BC313" s="26">
        <v>-0.22500000000000001</v>
      </c>
      <c r="BD313" s="26">
        <v>-6.9</v>
      </c>
      <c r="BE313" s="26">
        <v>-2.5499999999999998</v>
      </c>
      <c r="BF313" s="26">
        <v>0.5</v>
      </c>
      <c r="BG313" s="26">
        <v>-7.9</v>
      </c>
      <c r="BH313" s="26">
        <v>-3.4</v>
      </c>
      <c r="BI313" s="26">
        <v>-0.125</v>
      </c>
      <c r="BJ313" s="26">
        <v>-7.2249999999999996</v>
      </c>
      <c r="BK313" s="26">
        <v>-2.95</v>
      </c>
      <c r="BL313" s="26">
        <v>-0.05</v>
      </c>
      <c r="BM313" s="26">
        <v>-7.75</v>
      </c>
      <c r="BN313" s="26">
        <v>-3.1</v>
      </c>
      <c r="BO313" s="26">
        <v>-0.2</v>
      </c>
      <c r="BP313" s="26">
        <v>-9.9250000000000007</v>
      </c>
      <c r="BQ313" s="26">
        <v>-5.7</v>
      </c>
      <c r="BR313" s="26">
        <v>-3.2</v>
      </c>
      <c r="BS313" s="26">
        <v>-8.7750000000000004</v>
      </c>
      <c r="BT313" s="26">
        <v>-5.05</v>
      </c>
      <c r="BU313" s="26">
        <v>-2.5750000000000002</v>
      </c>
      <c r="BV313" s="26">
        <v>-8.375</v>
      </c>
      <c r="BW313" s="26">
        <v>-4.8499999999999996</v>
      </c>
      <c r="BX313" s="26">
        <v>-2.5249999999999999</v>
      </c>
      <c r="BY313" s="26">
        <v>-7.5</v>
      </c>
      <c r="BZ313" s="26">
        <v>-4.6500000000000004</v>
      </c>
      <c r="CA313" s="26">
        <v>-2.4750000000000001</v>
      </c>
      <c r="CB313" s="26">
        <v>-7.4749999999999996</v>
      </c>
      <c r="CC313" s="26">
        <v>-4.55</v>
      </c>
      <c r="CD313" s="26">
        <v>-2.3250000000000002</v>
      </c>
      <c r="CE313" s="26">
        <v>-7.4749999999999996</v>
      </c>
      <c r="CF313" s="26">
        <v>-4.25</v>
      </c>
      <c r="CG313" s="26">
        <v>-1.1499999999999999</v>
      </c>
      <c r="CH313" s="26">
        <v>-7</v>
      </c>
      <c r="CI313" s="26">
        <v>-4.3</v>
      </c>
      <c r="CJ313" s="26">
        <v>-1.7250000000000001</v>
      </c>
    </row>
    <row r="314" spans="1:88" x14ac:dyDescent="0.3">
      <c r="A314" t="s">
        <v>391</v>
      </c>
      <c r="B314" s="26">
        <v>-11.375</v>
      </c>
      <c r="C314" s="26">
        <v>-7.6</v>
      </c>
      <c r="D314" s="26">
        <v>-4.5250000000000004</v>
      </c>
      <c r="E314" s="26">
        <v>-10.35</v>
      </c>
      <c r="F314" s="26">
        <v>-6.95</v>
      </c>
      <c r="G314" s="26">
        <v>-3.5249999999999999</v>
      </c>
      <c r="H314" s="26">
        <v>-10.050000000000001</v>
      </c>
      <c r="I314" s="26">
        <v>-6.5</v>
      </c>
      <c r="J314" s="26">
        <v>-3.15</v>
      </c>
      <c r="K314" s="26">
        <v>-10.225</v>
      </c>
      <c r="L314" s="26">
        <v>-5.2</v>
      </c>
      <c r="M314" s="26">
        <v>-1.9</v>
      </c>
      <c r="N314" s="26">
        <v>-10</v>
      </c>
      <c r="O314" s="26">
        <v>-5.0999999999999996</v>
      </c>
      <c r="P314" s="26">
        <v>-1.875</v>
      </c>
      <c r="Q314" s="26">
        <v>-9.875</v>
      </c>
      <c r="R314" s="26">
        <v>-6</v>
      </c>
      <c r="S314" s="26">
        <v>-2.85</v>
      </c>
      <c r="T314" s="26">
        <v>-9.875</v>
      </c>
      <c r="U314" s="26">
        <v>-5.95</v>
      </c>
      <c r="V314" s="26">
        <v>-2.8250000000000002</v>
      </c>
      <c r="W314" s="26">
        <v>-9.5250000000000004</v>
      </c>
      <c r="X314" s="26">
        <v>-5.35</v>
      </c>
      <c r="Y314" s="26">
        <v>-2.6</v>
      </c>
      <c r="Z314" s="26">
        <v>-9.1999999999999993</v>
      </c>
      <c r="AA314" s="26">
        <v>-5.05</v>
      </c>
      <c r="AB314" s="26">
        <v>-2.4249999999999998</v>
      </c>
      <c r="AC314" s="26">
        <v>-10.025</v>
      </c>
      <c r="AD314" s="26">
        <v>-3.8</v>
      </c>
      <c r="AE314" s="26">
        <v>-1.175</v>
      </c>
      <c r="AF314" s="26">
        <v>-9.875</v>
      </c>
      <c r="AG314" s="26">
        <v>-3.75</v>
      </c>
      <c r="AH314" s="26">
        <v>-1</v>
      </c>
      <c r="AI314" s="26">
        <v>-9.8000000000000007</v>
      </c>
      <c r="AJ314" s="26">
        <v>-3.65</v>
      </c>
      <c r="AK314" s="26">
        <v>-0.72499999999999998</v>
      </c>
      <c r="AL314" s="26">
        <v>-9.8000000000000007</v>
      </c>
      <c r="AM314" s="26">
        <v>-3.6</v>
      </c>
      <c r="AN314" s="26">
        <v>-0.72499999999999998</v>
      </c>
      <c r="AO314" s="26">
        <v>-9.5749999999999993</v>
      </c>
      <c r="AP314" s="26">
        <v>-3.6</v>
      </c>
      <c r="AQ314" s="26">
        <v>-0.65</v>
      </c>
      <c r="AR314" s="26">
        <v>-9.25</v>
      </c>
      <c r="AS314" s="26">
        <v>-3.55</v>
      </c>
      <c r="AT314" s="26">
        <v>0</v>
      </c>
      <c r="AU314" s="26">
        <v>-8.7249999999999996</v>
      </c>
      <c r="AV314" s="26">
        <v>-3.25</v>
      </c>
      <c r="AW314" s="26">
        <v>0.375</v>
      </c>
      <c r="AX314" s="26">
        <v>-9.1999999999999993</v>
      </c>
      <c r="AY314" s="26">
        <v>-3.5</v>
      </c>
      <c r="AZ314" s="26">
        <v>-0.32500000000000001</v>
      </c>
      <c r="BA314" s="26">
        <v>-9.1999999999999993</v>
      </c>
      <c r="BB314" s="26">
        <v>-3.5</v>
      </c>
      <c r="BC314" s="26">
        <v>-0.25</v>
      </c>
      <c r="BD314" s="26">
        <v>-8.2750000000000004</v>
      </c>
      <c r="BE314" s="26">
        <v>-3.45</v>
      </c>
      <c r="BF314" s="26">
        <v>0.72499999999999998</v>
      </c>
      <c r="BG314" s="26">
        <v>-9.1750000000000007</v>
      </c>
      <c r="BH314" s="26">
        <v>-3.5</v>
      </c>
      <c r="BI314" s="26">
        <v>-2.5000000000000001E-2</v>
      </c>
      <c r="BJ314" s="26">
        <v>-8.2249999999999996</v>
      </c>
      <c r="BK314" s="26">
        <v>-3.3</v>
      </c>
      <c r="BL314" s="26">
        <v>-0.32500000000000001</v>
      </c>
      <c r="BM314" s="26">
        <v>-8.6750000000000007</v>
      </c>
      <c r="BN314" s="26">
        <v>-3.45</v>
      </c>
      <c r="BO314" s="26">
        <v>-0.125</v>
      </c>
      <c r="BP314" s="26">
        <v>-9.65</v>
      </c>
      <c r="BQ314" s="26">
        <v>-6.35</v>
      </c>
      <c r="BR314" s="26">
        <v>-3.2250000000000001</v>
      </c>
      <c r="BS314" s="26">
        <v>-9.2750000000000004</v>
      </c>
      <c r="BT314" s="26">
        <v>-5.3</v>
      </c>
      <c r="BU314" s="26">
        <v>-2.2250000000000001</v>
      </c>
      <c r="BV314" s="26">
        <v>-9.2249999999999996</v>
      </c>
      <c r="BW314" s="26">
        <v>-5.0999999999999996</v>
      </c>
      <c r="BX314" s="26">
        <v>-2.0249999999999999</v>
      </c>
      <c r="BY314" s="26">
        <v>-9.125</v>
      </c>
      <c r="BZ314" s="26">
        <v>-4.8499999999999996</v>
      </c>
      <c r="CA314" s="26">
        <v>-1.85</v>
      </c>
      <c r="CB314" s="26">
        <v>-8.5500000000000007</v>
      </c>
      <c r="CC314" s="26">
        <v>-4.9000000000000004</v>
      </c>
      <c r="CD314" s="26">
        <v>-1.7250000000000001</v>
      </c>
      <c r="CE314" s="26">
        <v>-8.75</v>
      </c>
      <c r="CF314" s="26">
        <v>-4.0999999999999996</v>
      </c>
      <c r="CG314" s="26">
        <v>-1.5249999999999999</v>
      </c>
      <c r="CH314" s="26">
        <v>-8.5250000000000004</v>
      </c>
      <c r="CI314" s="26">
        <v>-4.45</v>
      </c>
      <c r="CJ314" s="26">
        <v>-1.6</v>
      </c>
    </row>
    <row r="315" spans="1:88" x14ac:dyDescent="0.3">
      <c r="A315" t="s">
        <v>392</v>
      </c>
      <c r="B315" s="26">
        <v>-11.425000000000001</v>
      </c>
      <c r="C315" s="26">
        <v>-8.15</v>
      </c>
      <c r="D315" s="26">
        <v>-4.8250000000000002</v>
      </c>
      <c r="E315" s="26">
        <v>-10</v>
      </c>
      <c r="F315" s="26">
        <v>-7.25</v>
      </c>
      <c r="G315" s="26">
        <v>-4.125</v>
      </c>
      <c r="H315" s="26">
        <v>-9.6</v>
      </c>
      <c r="I315" s="26">
        <v>-7</v>
      </c>
      <c r="J315" s="26">
        <v>-3.625</v>
      </c>
      <c r="K315" s="26">
        <v>-9.125</v>
      </c>
      <c r="L315" s="26">
        <v>-5.65</v>
      </c>
      <c r="M315" s="26">
        <v>-2.7</v>
      </c>
      <c r="N315" s="26">
        <v>-8.7750000000000004</v>
      </c>
      <c r="O315" s="26">
        <v>-5.35</v>
      </c>
      <c r="P315" s="26">
        <v>-2.625</v>
      </c>
      <c r="Q315" s="26">
        <v>-9.5</v>
      </c>
      <c r="R315" s="26">
        <v>-6.4</v>
      </c>
      <c r="S315" s="26">
        <v>-3.3250000000000002</v>
      </c>
      <c r="T315" s="26">
        <v>-9.4749999999999996</v>
      </c>
      <c r="U315" s="26">
        <v>-6.3</v>
      </c>
      <c r="V315" s="26">
        <v>-3.3250000000000002</v>
      </c>
      <c r="W315" s="26">
        <v>-8.9749999999999996</v>
      </c>
      <c r="X315" s="26">
        <v>-5.95</v>
      </c>
      <c r="Y315" s="26">
        <v>-3</v>
      </c>
      <c r="Z315" s="26">
        <v>-8.8000000000000007</v>
      </c>
      <c r="AA315" s="26">
        <v>-5.65</v>
      </c>
      <c r="AB315" s="26">
        <v>-2.625</v>
      </c>
      <c r="AC315" s="26">
        <v>-8.1750000000000007</v>
      </c>
      <c r="AD315" s="26">
        <v>-4.7</v>
      </c>
      <c r="AE315" s="26">
        <v>-1.7</v>
      </c>
      <c r="AF315" s="26">
        <v>-8</v>
      </c>
      <c r="AG315" s="26">
        <v>-4.5</v>
      </c>
      <c r="AH315" s="26">
        <v>-1.5249999999999999</v>
      </c>
      <c r="AI315" s="26">
        <v>-7.7750000000000004</v>
      </c>
      <c r="AJ315" s="26">
        <v>-4.3</v>
      </c>
      <c r="AK315" s="26">
        <v>-1.25</v>
      </c>
      <c r="AL315" s="26">
        <v>-7.6749999999999998</v>
      </c>
      <c r="AM315" s="26">
        <v>-4.2</v>
      </c>
      <c r="AN315" s="26">
        <v>-1.1499999999999999</v>
      </c>
      <c r="AO315" s="26">
        <v>-7.65</v>
      </c>
      <c r="AP315" s="26">
        <v>-3.55</v>
      </c>
      <c r="AQ315" s="26">
        <v>-1</v>
      </c>
      <c r="AR315" s="26">
        <v>-7.625</v>
      </c>
      <c r="AS315" s="26">
        <v>-3.85</v>
      </c>
      <c r="AT315" s="26">
        <v>-0.52500000000000002</v>
      </c>
      <c r="AU315" s="26">
        <v>-7.0750000000000002</v>
      </c>
      <c r="AV315" s="26">
        <v>-3.5</v>
      </c>
      <c r="AW315" s="26">
        <v>-0.32500000000000001</v>
      </c>
      <c r="AX315" s="26">
        <v>-7.5</v>
      </c>
      <c r="AY315" s="26">
        <v>-3.6</v>
      </c>
      <c r="AZ315" s="26">
        <v>-0.72499999999999998</v>
      </c>
      <c r="BA315" s="26">
        <v>-7.5</v>
      </c>
      <c r="BB315" s="26">
        <v>-3.6</v>
      </c>
      <c r="BC315" s="26">
        <v>-0.72499999999999998</v>
      </c>
      <c r="BD315" s="26">
        <v>-6.7249999999999996</v>
      </c>
      <c r="BE315" s="26">
        <v>-3</v>
      </c>
      <c r="BF315" s="26">
        <v>-7.4999999999999997E-2</v>
      </c>
      <c r="BG315" s="26">
        <v>-7.375</v>
      </c>
      <c r="BH315" s="26">
        <v>-3.6</v>
      </c>
      <c r="BI315" s="26">
        <v>-0.65</v>
      </c>
      <c r="BJ315" s="26">
        <v>-8</v>
      </c>
      <c r="BK315" s="26">
        <v>-3.55</v>
      </c>
      <c r="BL315" s="26">
        <v>-0.32500000000000001</v>
      </c>
      <c r="BM315" s="26">
        <v>-7.9249999999999998</v>
      </c>
      <c r="BN315" s="26">
        <v>-3.6</v>
      </c>
      <c r="BO315" s="26">
        <v>-0.45</v>
      </c>
      <c r="BP315" s="26">
        <v>-9.9250000000000007</v>
      </c>
      <c r="BQ315" s="26">
        <v>-6.75</v>
      </c>
      <c r="BR315" s="26">
        <v>-4</v>
      </c>
      <c r="BS315" s="26">
        <v>-8.6</v>
      </c>
      <c r="BT315" s="26">
        <v>-5.65</v>
      </c>
      <c r="BU315" s="26">
        <v>-3.6749999999999998</v>
      </c>
      <c r="BV315" s="26">
        <v>-8.375</v>
      </c>
      <c r="BW315" s="26">
        <v>-5.75</v>
      </c>
      <c r="BX315" s="26">
        <v>-3.7250000000000001</v>
      </c>
      <c r="BY315" s="26">
        <v>-8.375</v>
      </c>
      <c r="BZ315" s="26">
        <v>-5.75</v>
      </c>
      <c r="CA315" s="26">
        <v>-3.4249999999999998</v>
      </c>
      <c r="CB315" s="26">
        <v>-8.4749999999999996</v>
      </c>
      <c r="CC315" s="26">
        <v>-5.25</v>
      </c>
      <c r="CD315" s="26">
        <v>-2.9</v>
      </c>
      <c r="CE315" s="26">
        <v>-8.1750000000000007</v>
      </c>
      <c r="CF315" s="26">
        <v>-4.3499999999999996</v>
      </c>
      <c r="CG315" s="26">
        <v>-1.5249999999999999</v>
      </c>
      <c r="CH315" s="26">
        <v>-8.1750000000000007</v>
      </c>
      <c r="CI315" s="26">
        <v>-4.8</v>
      </c>
      <c r="CJ315" s="26">
        <v>-2.2250000000000001</v>
      </c>
    </row>
    <row r="316" spans="1:88" x14ac:dyDescent="0.3">
      <c r="A316" t="s">
        <v>122</v>
      </c>
      <c r="B316" s="26">
        <v>-12</v>
      </c>
      <c r="C316" s="26">
        <v>-7.85</v>
      </c>
      <c r="D316" s="26">
        <v>-4.125</v>
      </c>
      <c r="E316" s="26">
        <v>-10.875</v>
      </c>
      <c r="F316" s="26">
        <v>-6.75</v>
      </c>
      <c r="G316" s="26">
        <v>-3.1</v>
      </c>
      <c r="H316" s="26">
        <v>-10.425000000000001</v>
      </c>
      <c r="I316" s="26">
        <v>-6.5</v>
      </c>
      <c r="J316" s="26">
        <v>-3.125</v>
      </c>
      <c r="K316" s="26">
        <v>-8.1</v>
      </c>
      <c r="L316" s="26">
        <v>-5</v>
      </c>
      <c r="M316" s="26">
        <v>-2</v>
      </c>
      <c r="N316" s="26">
        <v>-7.9</v>
      </c>
      <c r="O316" s="26">
        <v>-5</v>
      </c>
      <c r="P316" s="26">
        <v>-2</v>
      </c>
      <c r="Q316" s="26">
        <v>-9.6750000000000007</v>
      </c>
      <c r="R316" s="26">
        <v>-5.85</v>
      </c>
      <c r="S316" s="26">
        <v>-2.5499999999999998</v>
      </c>
      <c r="T316" s="26">
        <v>-9.5749999999999993</v>
      </c>
      <c r="U316" s="26">
        <v>-5.8</v>
      </c>
      <c r="V316" s="26">
        <v>-2.5249999999999999</v>
      </c>
      <c r="W316" s="26">
        <v>-9.65</v>
      </c>
      <c r="X316" s="26">
        <v>-5.3</v>
      </c>
      <c r="Y316" s="26">
        <v>-2.5499999999999998</v>
      </c>
      <c r="Z316" s="26">
        <v>-9.4749999999999996</v>
      </c>
      <c r="AA316" s="26">
        <v>-5.0999999999999996</v>
      </c>
      <c r="AB316" s="26">
        <v>-2.3250000000000002</v>
      </c>
      <c r="AC316" s="26">
        <v>-8.0500000000000007</v>
      </c>
      <c r="AD316" s="26">
        <v>-4.4000000000000004</v>
      </c>
      <c r="AE316" s="26">
        <v>-0.875</v>
      </c>
      <c r="AF316" s="26">
        <v>-8.0500000000000007</v>
      </c>
      <c r="AG316" s="26">
        <v>-4.3</v>
      </c>
      <c r="AH316" s="26">
        <v>-0.77500000000000002</v>
      </c>
      <c r="AI316" s="26">
        <v>-8.0749999999999993</v>
      </c>
      <c r="AJ316" s="26">
        <v>-4.05</v>
      </c>
      <c r="AK316" s="26">
        <v>-0.65</v>
      </c>
      <c r="AL316" s="26">
        <v>-8.0749999999999993</v>
      </c>
      <c r="AM316" s="26">
        <v>-4.05</v>
      </c>
      <c r="AN316" s="26">
        <v>-0.57499999999999996</v>
      </c>
      <c r="AO316" s="26">
        <v>-7.6749999999999998</v>
      </c>
      <c r="AP316" s="26">
        <v>-3.75</v>
      </c>
      <c r="AQ316" s="26">
        <v>-0.52500000000000002</v>
      </c>
      <c r="AR316" s="26">
        <v>-7.15</v>
      </c>
      <c r="AS316" s="26">
        <v>-3.3</v>
      </c>
      <c r="AT316" s="26">
        <v>7.4999999999999997E-2</v>
      </c>
      <c r="AU316" s="26">
        <v>-6.9</v>
      </c>
      <c r="AV316" s="26">
        <v>-3</v>
      </c>
      <c r="AW316" s="26">
        <v>7.4999999999999997E-2</v>
      </c>
      <c r="AX316" s="26">
        <v>-7.05</v>
      </c>
      <c r="AY316" s="26">
        <v>-3.6</v>
      </c>
      <c r="AZ316" s="26">
        <v>-0.25</v>
      </c>
      <c r="BA316" s="26">
        <v>-7.05</v>
      </c>
      <c r="BB316" s="26">
        <v>-3.6</v>
      </c>
      <c r="BC316" s="26">
        <v>-0.32500000000000001</v>
      </c>
      <c r="BD316" s="26">
        <v>-6.7</v>
      </c>
      <c r="BE316" s="26">
        <v>-3</v>
      </c>
      <c r="BF316" s="26">
        <v>0.2</v>
      </c>
      <c r="BG316" s="26">
        <v>-6.9</v>
      </c>
      <c r="BH316" s="26">
        <v>-3.35</v>
      </c>
      <c r="BI316" s="26">
        <v>-0.25</v>
      </c>
      <c r="BJ316" s="26">
        <v>-6.95</v>
      </c>
      <c r="BK316" s="26">
        <v>-3.3</v>
      </c>
      <c r="BL316" s="26">
        <v>-0.32500000000000001</v>
      </c>
      <c r="BM316" s="26">
        <v>-6.875</v>
      </c>
      <c r="BN316" s="26">
        <v>-3.25</v>
      </c>
      <c r="BO316" s="26">
        <v>-0.25</v>
      </c>
      <c r="BP316" s="26">
        <v>-11.175000000000001</v>
      </c>
      <c r="BQ316" s="26">
        <v>-6.6</v>
      </c>
      <c r="BR316" s="26">
        <v>-4.125</v>
      </c>
      <c r="BS316" s="26">
        <v>-9.65</v>
      </c>
      <c r="BT316" s="26">
        <v>-6.05</v>
      </c>
      <c r="BU316" s="26">
        <v>-3.6</v>
      </c>
      <c r="BV316" s="26">
        <v>-9.3249999999999993</v>
      </c>
      <c r="BW316" s="26">
        <v>-5.9</v>
      </c>
      <c r="BX316" s="26">
        <v>-3.3250000000000002</v>
      </c>
      <c r="BY316" s="26">
        <v>-9</v>
      </c>
      <c r="BZ316" s="26">
        <v>-5.65</v>
      </c>
      <c r="CA316" s="26">
        <v>-2.7</v>
      </c>
      <c r="CB316" s="26">
        <v>-9.1</v>
      </c>
      <c r="CC316" s="26">
        <v>-5.25</v>
      </c>
      <c r="CD316" s="26">
        <v>-2.125</v>
      </c>
      <c r="CE316" s="26">
        <v>-8.25</v>
      </c>
      <c r="CF316" s="26">
        <v>-4.2</v>
      </c>
      <c r="CG316" s="26">
        <v>-1.05</v>
      </c>
      <c r="CH316" s="26">
        <v>-8.8249999999999993</v>
      </c>
      <c r="CI316" s="26">
        <v>-4.75</v>
      </c>
      <c r="CJ316" s="26">
        <v>-1.925</v>
      </c>
    </row>
    <row r="317" spans="1:88" x14ac:dyDescent="0.3">
      <c r="A317" t="s">
        <v>393</v>
      </c>
      <c r="B317" s="26">
        <v>-13.8</v>
      </c>
      <c r="C317" s="26">
        <v>-8.25</v>
      </c>
      <c r="D317" s="26">
        <v>-4.8250000000000002</v>
      </c>
      <c r="E317" s="26">
        <v>-12.824999999999999</v>
      </c>
      <c r="F317" s="26">
        <v>-7.8</v>
      </c>
      <c r="G317" s="26">
        <v>-4.2750000000000004</v>
      </c>
      <c r="H317" s="26">
        <v>-12.45</v>
      </c>
      <c r="I317" s="26">
        <v>-7.4</v>
      </c>
      <c r="J317" s="26">
        <v>-4.1749999999999998</v>
      </c>
      <c r="K317" s="26">
        <v>-11.45</v>
      </c>
      <c r="L317" s="26">
        <v>-6.25</v>
      </c>
      <c r="M317" s="26">
        <v>-3.2250000000000001</v>
      </c>
      <c r="N317" s="26">
        <v>-11.35</v>
      </c>
      <c r="O317" s="26">
        <v>-6.25</v>
      </c>
      <c r="P317" s="26">
        <v>-3.2250000000000001</v>
      </c>
      <c r="Q317" s="26">
        <v>-12.125</v>
      </c>
      <c r="R317" s="26">
        <v>-7.05</v>
      </c>
      <c r="S317" s="26">
        <v>-3.625</v>
      </c>
      <c r="T317" s="26">
        <v>-12.074999999999999</v>
      </c>
      <c r="U317" s="26">
        <v>-7</v>
      </c>
      <c r="V317" s="26">
        <v>-3.6</v>
      </c>
      <c r="W317" s="26">
        <v>-11.525</v>
      </c>
      <c r="X317" s="26">
        <v>-6.3</v>
      </c>
      <c r="Y317" s="26">
        <v>-3.4249999999999998</v>
      </c>
      <c r="Z317" s="26">
        <v>-11.025</v>
      </c>
      <c r="AA317" s="26">
        <v>-5.6</v>
      </c>
      <c r="AB317" s="26">
        <v>-3.3250000000000002</v>
      </c>
      <c r="AC317" s="26">
        <v>-9.9749999999999996</v>
      </c>
      <c r="AD317" s="26">
        <v>-5.55</v>
      </c>
      <c r="AE317" s="26">
        <v>-1.8</v>
      </c>
      <c r="AF317" s="26">
        <v>-9.9499999999999993</v>
      </c>
      <c r="AG317" s="26">
        <v>-5.45</v>
      </c>
      <c r="AH317" s="26">
        <v>-1.7250000000000001</v>
      </c>
      <c r="AI317" s="26">
        <v>-9.875</v>
      </c>
      <c r="AJ317" s="26">
        <v>-5.25</v>
      </c>
      <c r="AK317" s="26">
        <v>-1.5249999999999999</v>
      </c>
      <c r="AL317" s="26">
        <v>-9.875</v>
      </c>
      <c r="AM317" s="26">
        <v>-5.2</v>
      </c>
      <c r="AN317" s="26">
        <v>-1.5</v>
      </c>
      <c r="AO317" s="26">
        <v>-10.050000000000001</v>
      </c>
      <c r="AP317" s="26">
        <v>-4.9000000000000004</v>
      </c>
      <c r="AQ317" s="26">
        <v>-1.25</v>
      </c>
      <c r="AR317" s="26">
        <v>-8.6999999999999993</v>
      </c>
      <c r="AS317" s="26">
        <v>-4.2</v>
      </c>
      <c r="AT317" s="26">
        <v>-0.82499999999999996</v>
      </c>
      <c r="AU317" s="26">
        <v>-8.5749999999999993</v>
      </c>
      <c r="AV317" s="26">
        <v>-3.9</v>
      </c>
      <c r="AW317" s="26">
        <v>-0.42499999999999999</v>
      </c>
      <c r="AX317" s="26">
        <v>-9.875</v>
      </c>
      <c r="AY317" s="26">
        <v>-4.5</v>
      </c>
      <c r="AZ317" s="26">
        <v>-0.95</v>
      </c>
      <c r="BA317" s="26">
        <v>-9.8000000000000007</v>
      </c>
      <c r="BB317" s="26">
        <v>-4.5</v>
      </c>
      <c r="BC317" s="26">
        <v>-0.95</v>
      </c>
      <c r="BD317" s="26">
        <v>-7.5</v>
      </c>
      <c r="BE317" s="26">
        <v>-3.95</v>
      </c>
      <c r="BF317" s="26">
        <v>-0.55000000000000004</v>
      </c>
      <c r="BG317" s="26">
        <v>-9.5749999999999993</v>
      </c>
      <c r="BH317" s="26">
        <v>-4.4000000000000004</v>
      </c>
      <c r="BI317" s="26">
        <v>-0.92500000000000004</v>
      </c>
      <c r="BJ317" s="26">
        <v>-9.0500000000000007</v>
      </c>
      <c r="BK317" s="26">
        <v>-4.45</v>
      </c>
      <c r="BL317" s="26">
        <v>-1.0249999999999999</v>
      </c>
      <c r="BM317" s="26">
        <v>-9.35</v>
      </c>
      <c r="BN317" s="26">
        <v>-4.3499999999999996</v>
      </c>
      <c r="BO317" s="26">
        <v>-1.125</v>
      </c>
      <c r="BP317" s="26">
        <v>-12.75</v>
      </c>
      <c r="BQ317" s="26">
        <v>-6.9</v>
      </c>
      <c r="BR317" s="26">
        <v>-4.4249999999999998</v>
      </c>
      <c r="BS317" s="26">
        <v>-12.074999999999999</v>
      </c>
      <c r="BT317" s="26">
        <v>-6.05</v>
      </c>
      <c r="BU317" s="26">
        <v>-3.65</v>
      </c>
      <c r="BV317" s="26">
        <v>-11.775</v>
      </c>
      <c r="BW317" s="26">
        <v>-6</v>
      </c>
      <c r="BX317" s="26">
        <v>-3.2749999999999999</v>
      </c>
      <c r="BY317" s="26">
        <v>-11.625</v>
      </c>
      <c r="BZ317" s="26">
        <v>-5.5</v>
      </c>
      <c r="CA317" s="26">
        <v>-2.95</v>
      </c>
      <c r="CB317" s="26">
        <v>-10.85</v>
      </c>
      <c r="CC317" s="26">
        <v>-5.25</v>
      </c>
      <c r="CD317" s="26">
        <v>-2.8</v>
      </c>
      <c r="CE317" s="26">
        <v>-9.75</v>
      </c>
      <c r="CF317" s="26">
        <v>-5.15</v>
      </c>
      <c r="CG317" s="26">
        <v>-2.2999999999999998</v>
      </c>
      <c r="CH317" s="26">
        <v>-9.9749999999999996</v>
      </c>
      <c r="CI317" s="26">
        <v>-4.95</v>
      </c>
      <c r="CJ317" s="26">
        <v>-2.5750000000000002</v>
      </c>
    </row>
    <row r="318" spans="1:88" x14ac:dyDescent="0.3">
      <c r="A318" t="s">
        <v>394</v>
      </c>
      <c r="B318" s="26">
        <v>-12.55</v>
      </c>
      <c r="C318" s="26">
        <v>-9.35</v>
      </c>
      <c r="D318" s="26">
        <v>-5.9</v>
      </c>
      <c r="E318" s="26">
        <v>-11.65</v>
      </c>
      <c r="F318" s="26">
        <v>-8.3000000000000007</v>
      </c>
      <c r="G318" s="26">
        <v>-5</v>
      </c>
      <c r="H318" s="26">
        <v>-11.225</v>
      </c>
      <c r="I318" s="26">
        <v>-8.1</v>
      </c>
      <c r="J318" s="26">
        <v>-4.7</v>
      </c>
      <c r="K318" s="26">
        <v>-9.6</v>
      </c>
      <c r="L318" s="26">
        <v>-7</v>
      </c>
      <c r="M318" s="26">
        <v>-3.55</v>
      </c>
      <c r="N318" s="26">
        <v>-9.5500000000000007</v>
      </c>
      <c r="O318" s="26">
        <v>-6.9</v>
      </c>
      <c r="P318" s="26">
        <v>-3.625</v>
      </c>
      <c r="Q318" s="26">
        <v>-10.574999999999999</v>
      </c>
      <c r="R318" s="26">
        <v>-7.6</v>
      </c>
      <c r="S318" s="26">
        <v>-4.2</v>
      </c>
      <c r="T318" s="26">
        <v>-10.574999999999999</v>
      </c>
      <c r="U318" s="26">
        <v>-7.5</v>
      </c>
      <c r="V318" s="26">
        <v>-4.2</v>
      </c>
      <c r="W318" s="26">
        <v>-10.375</v>
      </c>
      <c r="X318" s="26">
        <v>-7.15</v>
      </c>
      <c r="Y318" s="26">
        <v>-4</v>
      </c>
      <c r="Z318" s="26">
        <v>-10.375</v>
      </c>
      <c r="AA318" s="26">
        <v>-6.65</v>
      </c>
      <c r="AB318" s="26">
        <v>-3.5</v>
      </c>
      <c r="AC318" s="26">
        <v>-8.375</v>
      </c>
      <c r="AD318" s="26">
        <v>-5.85</v>
      </c>
      <c r="AE318" s="26">
        <v>-2.2000000000000002</v>
      </c>
      <c r="AF318" s="26">
        <v>-8.2750000000000004</v>
      </c>
      <c r="AG318" s="26">
        <v>-5.8</v>
      </c>
      <c r="AH318" s="26">
        <v>-2.0249999999999999</v>
      </c>
      <c r="AI318" s="26">
        <v>-8.1750000000000007</v>
      </c>
      <c r="AJ318" s="26">
        <v>-5.45</v>
      </c>
      <c r="AK318" s="26">
        <v>-1.7250000000000001</v>
      </c>
      <c r="AL318" s="26">
        <v>-8.1750000000000007</v>
      </c>
      <c r="AM318" s="26">
        <v>-5.4</v>
      </c>
      <c r="AN318" s="26">
        <v>-1.7250000000000001</v>
      </c>
      <c r="AO318" s="26">
        <v>-8.15</v>
      </c>
      <c r="AP318" s="26">
        <v>-5.3</v>
      </c>
      <c r="AQ318" s="26">
        <v>-1.7</v>
      </c>
      <c r="AR318" s="26">
        <v>-7.5750000000000002</v>
      </c>
      <c r="AS318" s="26">
        <v>-4.1500000000000004</v>
      </c>
      <c r="AT318" s="26">
        <v>-0.52500000000000002</v>
      </c>
      <c r="AU318" s="26">
        <v>-7.3</v>
      </c>
      <c r="AV318" s="26">
        <v>-3.8</v>
      </c>
      <c r="AW318" s="26">
        <v>-0.125</v>
      </c>
      <c r="AX318" s="26">
        <v>-7.9</v>
      </c>
      <c r="AY318" s="26">
        <v>-4.95</v>
      </c>
      <c r="AZ318" s="26">
        <v>-1.1499999999999999</v>
      </c>
      <c r="BA318" s="26">
        <v>-7.9</v>
      </c>
      <c r="BB318" s="26">
        <v>-4.95</v>
      </c>
      <c r="BC318" s="26">
        <v>-1.1499999999999999</v>
      </c>
      <c r="BD318" s="26">
        <v>-7.35</v>
      </c>
      <c r="BE318" s="26">
        <v>-3.95</v>
      </c>
      <c r="BF318" s="26">
        <v>-0.47499999999999998</v>
      </c>
      <c r="BG318" s="26">
        <v>-7.95</v>
      </c>
      <c r="BH318" s="26">
        <v>-4.6500000000000004</v>
      </c>
      <c r="BI318" s="26">
        <v>-1.125</v>
      </c>
      <c r="BJ318" s="26">
        <v>-8.1</v>
      </c>
      <c r="BK318" s="26">
        <v>-4.55</v>
      </c>
      <c r="BL318" s="26">
        <v>-1.325</v>
      </c>
      <c r="BM318" s="26">
        <v>-7.9749999999999996</v>
      </c>
      <c r="BN318" s="26">
        <v>-4.8499999999999996</v>
      </c>
      <c r="BO318" s="26">
        <v>-1.325</v>
      </c>
      <c r="BP318" s="26">
        <v>-11.725</v>
      </c>
      <c r="BQ318" s="26">
        <v>-8.6999999999999993</v>
      </c>
      <c r="BR318" s="26">
        <v>-4.9249999999999998</v>
      </c>
      <c r="BS318" s="26">
        <v>-11.05</v>
      </c>
      <c r="BT318" s="26">
        <v>-8</v>
      </c>
      <c r="BU318" s="26">
        <v>-4.5250000000000004</v>
      </c>
      <c r="BV318" s="26">
        <v>-10.85</v>
      </c>
      <c r="BW318" s="26">
        <v>-7.85</v>
      </c>
      <c r="BX318" s="26">
        <v>-4.4000000000000004</v>
      </c>
      <c r="BY318" s="26">
        <v>-10.5</v>
      </c>
      <c r="BZ318" s="26">
        <v>-7.3</v>
      </c>
      <c r="CA318" s="26">
        <v>-4.3250000000000002</v>
      </c>
      <c r="CB318" s="26">
        <v>-10.725</v>
      </c>
      <c r="CC318" s="26">
        <v>-6.95</v>
      </c>
      <c r="CD318" s="26">
        <v>-3.625</v>
      </c>
      <c r="CE318" s="26">
        <v>-9.0500000000000007</v>
      </c>
      <c r="CF318" s="26">
        <v>-5.45</v>
      </c>
      <c r="CG318" s="26">
        <v>-2.2749999999999999</v>
      </c>
      <c r="CH318" s="26">
        <v>-9.9749999999999996</v>
      </c>
      <c r="CI318" s="26">
        <v>-5.9</v>
      </c>
      <c r="CJ318" s="26">
        <v>-3.2250000000000001</v>
      </c>
    </row>
    <row r="319" spans="1:88" x14ac:dyDescent="0.3">
      <c r="A319" t="s">
        <v>395</v>
      </c>
      <c r="B319" s="26">
        <v>-13.5</v>
      </c>
      <c r="C319" s="26">
        <v>-8.9</v>
      </c>
      <c r="D319" s="26">
        <v>-6.2</v>
      </c>
      <c r="E319" s="26">
        <v>-12.175000000000001</v>
      </c>
      <c r="F319" s="26">
        <v>-7.75</v>
      </c>
      <c r="G319" s="26">
        <v>-5.4</v>
      </c>
      <c r="H319" s="26">
        <v>-11.675000000000001</v>
      </c>
      <c r="I319" s="26">
        <v>-7.4</v>
      </c>
      <c r="J319" s="26">
        <v>-5.125</v>
      </c>
      <c r="K319" s="26">
        <v>-10.925000000000001</v>
      </c>
      <c r="L319" s="26">
        <v>-6.85</v>
      </c>
      <c r="M319" s="26">
        <v>-3.4</v>
      </c>
      <c r="N319" s="26">
        <v>-10.975</v>
      </c>
      <c r="O319" s="26">
        <v>-6.75</v>
      </c>
      <c r="P319" s="26">
        <v>-3.3250000000000002</v>
      </c>
      <c r="Q319" s="26">
        <v>-11.3</v>
      </c>
      <c r="R319" s="26">
        <v>-7.15</v>
      </c>
      <c r="S319" s="26">
        <v>-4.3</v>
      </c>
      <c r="T319" s="26">
        <v>-11.324999999999999</v>
      </c>
      <c r="U319" s="26">
        <v>-7.15</v>
      </c>
      <c r="V319" s="26">
        <v>-4.2750000000000004</v>
      </c>
      <c r="W319" s="26">
        <v>-11.175000000000001</v>
      </c>
      <c r="X319" s="26">
        <v>-6.7</v>
      </c>
      <c r="Y319" s="26">
        <v>-3.95</v>
      </c>
      <c r="Z319" s="26">
        <v>-10.574999999999999</v>
      </c>
      <c r="AA319" s="26">
        <v>-6.3</v>
      </c>
      <c r="AB319" s="26">
        <v>-3.6</v>
      </c>
      <c r="AC319" s="26">
        <v>-9.375</v>
      </c>
      <c r="AD319" s="26">
        <v>-6.1</v>
      </c>
      <c r="AE319" s="26">
        <v>-2.65</v>
      </c>
      <c r="AF319" s="26">
        <v>-9.1</v>
      </c>
      <c r="AG319" s="26">
        <v>-5.95</v>
      </c>
      <c r="AH319" s="26">
        <v>-2.5499999999999998</v>
      </c>
      <c r="AI319" s="26">
        <v>-8.7750000000000004</v>
      </c>
      <c r="AJ319" s="26">
        <v>-5.6</v>
      </c>
      <c r="AK319" s="26">
        <v>-2.2999999999999998</v>
      </c>
      <c r="AL319" s="26">
        <v>-8.8249999999999993</v>
      </c>
      <c r="AM319" s="26">
        <v>-5.6</v>
      </c>
      <c r="AN319" s="26">
        <v>-2.2250000000000001</v>
      </c>
      <c r="AO319" s="26">
        <v>-9.0250000000000004</v>
      </c>
      <c r="AP319" s="26">
        <v>-5.45</v>
      </c>
      <c r="AQ319" s="26">
        <v>-1.9</v>
      </c>
      <c r="AR319" s="26">
        <v>-7.6</v>
      </c>
      <c r="AS319" s="26">
        <v>-4.45</v>
      </c>
      <c r="AT319" s="26">
        <v>-1.6</v>
      </c>
      <c r="AU319" s="26">
        <v>-7.875</v>
      </c>
      <c r="AV319" s="26">
        <v>-3.95</v>
      </c>
      <c r="AW319" s="26">
        <v>-1.2250000000000001</v>
      </c>
      <c r="AX319" s="26">
        <v>-8.5500000000000007</v>
      </c>
      <c r="AY319" s="26">
        <v>-4.9000000000000004</v>
      </c>
      <c r="AZ319" s="26">
        <v>-1.65</v>
      </c>
      <c r="BA319" s="26">
        <v>-8.5749999999999993</v>
      </c>
      <c r="BB319" s="26">
        <v>-4.9000000000000004</v>
      </c>
      <c r="BC319" s="26">
        <v>-1.625</v>
      </c>
      <c r="BD319" s="26">
        <v>-7.6</v>
      </c>
      <c r="BE319" s="26">
        <v>-3.65</v>
      </c>
      <c r="BF319" s="26">
        <v>-0.97499999999999998</v>
      </c>
      <c r="BG319" s="26">
        <v>-8.3000000000000007</v>
      </c>
      <c r="BH319" s="26">
        <v>-4.6500000000000004</v>
      </c>
      <c r="BI319" s="26">
        <v>-1.625</v>
      </c>
      <c r="BJ319" s="26">
        <v>-8.375</v>
      </c>
      <c r="BK319" s="26">
        <v>-4.3499999999999996</v>
      </c>
      <c r="BL319" s="26">
        <v>-1.7</v>
      </c>
      <c r="BM319" s="26">
        <v>-8.4749999999999996</v>
      </c>
      <c r="BN319" s="26">
        <v>-4.5</v>
      </c>
      <c r="BO319" s="26">
        <v>-1.7</v>
      </c>
      <c r="BP319" s="26">
        <v>-12.324999999999999</v>
      </c>
      <c r="BQ319" s="26">
        <v>-7.5</v>
      </c>
      <c r="BR319" s="26">
        <v>-5.625</v>
      </c>
      <c r="BS319" s="26">
        <v>-11.7</v>
      </c>
      <c r="BT319" s="26">
        <v>-6.35</v>
      </c>
      <c r="BU319" s="26">
        <v>-4.6749999999999998</v>
      </c>
      <c r="BV319" s="26">
        <v>-11.4</v>
      </c>
      <c r="BW319" s="26">
        <v>-6.15</v>
      </c>
      <c r="BX319" s="26">
        <v>-4.4000000000000004</v>
      </c>
      <c r="BY319" s="26">
        <v>-10.675000000000001</v>
      </c>
      <c r="BZ319" s="26">
        <v>-5.75</v>
      </c>
      <c r="CA319" s="26">
        <v>-4.4249999999999998</v>
      </c>
      <c r="CB319" s="26">
        <v>-10.050000000000001</v>
      </c>
      <c r="CC319" s="26">
        <v>-5.9</v>
      </c>
      <c r="CD319" s="26">
        <v>-3.8250000000000002</v>
      </c>
      <c r="CE319" s="26">
        <v>-9.3000000000000007</v>
      </c>
      <c r="CF319" s="26">
        <v>-5.3</v>
      </c>
      <c r="CG319" s="26">
        <v>-2.5499999999999998</v>
      </c>
      <c r="CH319" s="26">
        <v>-9.6999999999999993</v>
      </c>
      <c r="CI319" s="26">
        <v>-5.55</v>
      </c>
      <c r="CJ319" s="26">
        <v>-3.125</v>
      </c>
    </row>
    <row r="320" spans="1:88" x14ac:dyDescent="0.3">
      <c r="A320" t="s">
        <v>396</v>
      </c>
      <c r="B320" s="26">
        <v>-13.1</v>
      </c>
      <c r="C320" s="26">
        <v>-8.35</v>
      </c>
      <c r="D320" s="26">
        <v>-6.0250000000000004</v>
      </c>
      <c r="E320" s="26">
        <v>-12.525</v>
      </c>
      <c r="F320" s="26">
        <v>-7.5</v>
      </c>
      <c r="G320" s="26">
        <v>-5.4</v>
      </c>
      <c r="H320" s="26">
        <v>-12.05</v>
      </c>
      <c r="I320" s="26">
        <v>-7.2</v>
      </c>
      <c r="J320" s="26">
        <v>-5.2249999999999996</v>
      </c>
      <c r="K320" s="26">
        <v>-10.6</v>
      </c>
      <c r="L320" s="26">
        <v>-5.5</v>
      </c>
      <c r="M320" s="26">
        <v>-4.0250000000000004</v>
      </c>
      <c r="N320" s="26">
        <v>-10.175000000000001</v>
      </c>
      <c r="O320" s="26">
        <v>-5.55</v>
      </c>
      <c r="P320" s="26">
        <v>-4.0250000000000004</v>
      </c>
      <c r="Q320" s="26">
        <v>-11.35</v>
      </c>
      <c r="R320" s="26">
        <v>-6.45</v>
      </c>
      <c r="S320" s="26">
        <v>-4.8250000000000002</v>
      </c>
      <c r="T320" s="26">
        <v>-11.25</v>
      </c>
      <c r="U320" s="26">
        <v>-6.45</v>
      </c>
      <c r="V320" s="26">
        <v>-4.8250000000000002</v>
      </c>
      <c r="W320" s="26">
        <v>-10.675000000000001</v>
      </c>
      <c r="X320" s="26">
        <v>-6.25</v>
      </c>
      <c r="Y320" s="26">
        <v>-4.625</v>
      </c>
      <c r="Z320" s="26">
        <v>-10.074999999999999</v>
      </c>
      <c r="AA320" s="26">
        <v>-6</v>
      </c>
      <c r="AB320" s="26">
        <v>-4.1500000000000004</v>
      </c>
      <c r="AC320" s="26">
        <v>-9.5</v>
      </c>
      <c r="AD320" s="26">
        <v>-4.75</v>
      </c>
      <c r="AE320" s="26">
        <v>-2.8</v>
      </c>
      <c r="AF320" s="26">
        <v>-9.3249999999999993</v>
      </c>
      <c r="AG320" s="26">
        <v>-4.5999999999999996</v>
      </c>
      <c r="AH320" s="26">
        <v>-2.6</v>
      </c>
      <c r="AI320" s="26">
        <v>-9.3000000000000007</v>
      </c>
      <c r="AJ320" s="26">
        <v>-4.2</v>
      </c>
      <c r="AK320" s="26">
        <v>-2.2999999999999998</v>
      </c>
      <c r="AL320" s="26">
        <v>-9.1999999999999993</v>
      </c>
      <c r="AM320" s="26">
        <v>-4.1500000000000004</v>
      </c>
      <c r="AN320" s="26">
        <v>-2.2999999999999998</v>
      </c>
      <c r="AO320" s="26">
        <v>-9.0500000000000007</v>
      </c>
      <c r="AP320" s="26">
        <v>-3.85</v>
      </c>
      <c r="AQ320" s="26">
        <v>-2.5</v>
      </c>
      <c r="AR320" s="26">
        <v>-7.375</v>
      </c>
      <c r="AS320" s="26">
        <v>-3.75</v>
      </c>
      <c r="AT320" s="26">
        <v>-1.55</v>
      </c>
      <c r="AU320" s="26">
        <v>-7.125</v>
      </c>
      <c r="AV320" s="26">
        <v>-3.2</v>
      </c>
      <c r="AW320" s="26">
        <v>-1.2250000000000001</v>
      </c>
      <c r="AX320" s="26">
        <v>-8.4749999999999996</v>
      </c>
      <c r="AY320" s="26">
        <v>-3.6</v>
      </c>
      <c r="AZ320" s="26">
        <v>-2.1</v>
      </c>
      <c r="BA320" s="26">
        <v>-8.5</v>
      </c>
      <c r="BB320" s="26">
        <v>-3.55</v>
      </c>
      <c r="BC320" s="26">
        <v>-2.1</v>
      </c>
      <c r="BD320" s="26">
        <v>-7.65</v>
      </c>
      <c r="BE320" s="26">
        <v>-3.1</v>
      </c>
      <c r="BF320" s="26">
        <v>-1.0249999999999999</v>
      </c>
      <c r="BG320" s="26">
        <v>-8.1750000000000007</v>
      </c>
      <c r="BH320" s="26">
        <v>-3.5</v>
      </c>
      <c r="BI320" s="26">
        <v>-2</v>
      </c>
      <c r="BJ320" s="26">
        <v>-8.2249999999999996</v>
      </c>
      <c r="BK320" s="26">
        <v>-3.5</v>
      </c>
      <c r="BL320" s="26">
        <v>-1.95</v>
      </c>
      <c r="BM320" s="26">
        <v>-8.0500000000000007</v>
      </c>
      <c r="BN320" s="26">
        <v>-3.5</v>
      </c>
      <c r="BO320" s="26">
        <v>-2.125</v>
      </c>
      <c r="BP320" s="26">
        <v>-12.324999999999999</v>
      </c>
      <c r="BQ320" s="26">
        <v>-7.2</v>
      </c>
      <c r="BR320" s="26">
        <v>-5.0250000000000004</v>
      </c>
      <c r="BS320" s="26">
        <v>-10.75</v>
      </c>
      <c r="BT320" s="26">
        <v>-6.7</v>
      </c>
      <c r="BU320" s="26">
        <v>-4.5</v>
      </c>
      <c r="BV320" s="26">
        <v>-10.275</v>
      </c>
      <c r="BW320" s="26">
        <v>-6.45</v>
      </c>
      <c r="BX320" s="26">
        <v>-4.55</v>
      </c>
      <c r="BY320" s="26">
        <v>-9.7750000000000004</v>
      </c>
      <c r="BZ320" s="26">
        <v>-6.3</v>
      </c>
      <c r="CA320" s="26">
        <v>-4.45</v>
      </c>
      <c r="CB320" s="26">
        <v>-9.7750000000000004</v>
      </c>
      <c r="CC320" s="26">
        <v>-6.4</v>
      </c>
      <c r="CD320" s="26">
        <v>-4.4000000000000004</v>
      </c>
      <c r="CE320" s="26">
        <v>-9.0500000000000007</v>
      </c>
      <c r="CF320" s="26">
        <v>-4.75</v>
      </c>
      <c r="CG320" s="26">
        <v>-2.8</v>
      </c>
      <c r="CH320" s="26">
        <v>-9.6</v>
      </c>
      <c r="CI320" s="26">
        <v>-5.45</v>
      </c>
      <c r="CJ320" s="26">
        <v>-3.5249999999999999</v>
      </c>
    </row>
    <row r="321" spans="1:88" x14ac:dyDescent="0.3">
      <c r="A321" t="s">
        <v>397</v>
      </c>
      <c r="B321" s="26">
        <v>-12.9</v>
      </c>
      <c r="C321" s="26">
        <v>-9.35</v>
      </c>
      <c r="D321" s="26">
        <v>-5.9249999999999998</v>
      </c>
      <c r="E321" s="26">
        <v>-12.2</v>
      </c>
      <c r="F321" s="26">
        <v>-8.8000000000000007</v>
      </c>
      <c r="G321" s="26">
        <v>-5.2750000000000004</v>
      </c>
      <c r="H321" s="26">
        <v>-11.675000000000001</v>
      </c>
      <c r="I321" s="26">
        <v>-8.5</v>
      </c>
      <c r="J321" s="26">
        <v>-5.2</v>
      </c>
      <c r="K321" s="26">
        <v>-10.25</v>
      </c>
      <c r="L321" s="26">
        <v>-7.1</v>
      </c>
      <c r="M321" s="26">
        <v>-3.9</v>
      </c>
      <c r="N321" s="26">
        <v>-10.65</v>
      </c>
      <c r="O321" s="26">
        <v>-7</v>
      </c>
      <c r="P321" s="26">
        <v>-3.9750000000000001</v>
      </c>
      <c r="Q321" s="26">
        <v>-11.425000000000001</v>
      </c>
      <c r="R321" s="26">
        <v>-8.0500000000000007</v>
      </c>
      <c r="S321" s="26">
        <v>-4.7</v>
      </c>
      <c r="T321" s="26">
        <v>-11.425000000000001</v>
      </c>
      <c r="U321" s="26">
        <v>-8.0500000000000007</v>
      </c>
      <c r="V321" s="26">
        <v>-4.5999999999999996</v>
      </c>
      <c r="W321" s="26">
        <v>-10.9</v>
      </c>
      <c r="X321" s="26">
        <v>-7.9</v>
      </c>
      <c r="Y321" s="26">
        <v>-4.2</v>
      </c>
      <c r="Z321" s="26">
        <v>-11.6</v>
      </c>
      <c r="AA321" s="26">
        <v>-7.1</v>
      </c>
      <c r="AB321" s="26">
        <v>-3.8250000000000002</v>
      </c>
      <c r="AC321" s="26">
        <v>-9.6</v>
      </c>
      <c r="AD321" s="26">
        <v>-5.2</v>
      </c>
      <c r="AE321" s="26">
        <v>-2.7</v>
      </c>
      <c r="AF321" s="26">
        <v>-9.4499999999999993</v>
      </c>
      <c r="AG321" s="26">
        <v>-5.2</v>
      </c>
      <c r="AH321" s="26">
        <v>-2.625</v>
      </c>
      <c r="AI321" s="26">
        <v>-9.0749999999999993</v>
      </c>
      <c r="AJ321" s="26">
        <v>-5.0999999999999996</v>
      </c>
      <c r="AK321" s="26">
        <v>-2.4750000000000001</v>
      </c>
      <c r="AL321" s="26">
        <v>-9</v>
      </c>
      <c r="AM321" s="26">
        <v>-5.0999999999999996</v>
      </c>
      <c r="AN321" s="26">
        <v>-2.4</v>
      </c>
      <c r="AO321" s="26">
        <v>-8.8000000000000007</v>
      </c>
      <c r="AP321" s="26">
        <v>-5.3</v>
      </c>
      <c r="AQ321" s="26">
        <v>-2.625</v>
      </c>
      <c r="AR321" s="26">
        <v>-8.375</v>
      </c>
      <c r="AS321" s="26">
        <v>-4.7</v>
      </c>
      <c r="AT321" s="26">
        <v>-1.675</v>
      </c>
      <c r="AU321" s="26">
        <v>-8.6</v>
      </c>
      <c r="AV321" s="26">
        <v>-4.3499999999999996</v>
      </c>
      <c r="AW321" s="26">
        <v>-1.2250000000000001</v>
      </c>
      <c r="AX321" s="26">
        <v>-9.0250000000000004</v>
      </c>
      <c r="AY321" s="26">
        <v>-5.15</v>
      </c>
      <c r="AZ321" s="26">
        <v>-1.9750000000000001</v>
      </c>
      <c r="BA321" s="26">
        <v>-9.0749999999999993</v>
      </c>
      <c r="BB321" s="26">
        <v>-5.15</v>
      </c>
      <c r="BC321" s="26">
        <v>-1.95</v>
      </c>
      <c r="BD321" s="26">
        <v>-8.9</v>
      </c>
      <c r="BE321" s="26">
        <v>-4.8</v>
      </c>
      <c r="BF321" s="26">
        <v>-1.425</v>
      </c>
      <c r="BG321" s="26">
        <v>-9.15</v>
      </c>
      <c r="BH321" s="26">
        <v>-5.05</v>
      </c>
      <c r="BI321" s="26">
        <v>-1.8</v>
      </c>
      <c r="BJ321" s="26">
        <v>-9.0749999999999993</v>
      </c>
      <c r="BK321" s="26">
        <v>-5.25</v>
      </c>
      <c r="BL321" s="26">
        <v>-2.0249999999999999</v>
      </c>
      <c r="BM321" s="26">
        <v>-9.25</v>
      </c>
      <c r="BN321" s="26">
        <v>-5.2</v>
      </c>
      <c r="BO321" s="26">
        <v>-2.0750000000000002</v>
      </c>
      <c r="BP321" s="26">
        <v>-12.675000000000001</v>
      </c>
      <c r="BQ321" s="26">
        <v>-8.8000000000000007</v>
      </c>
      <c r="BR321" s="26">
        <v>-5.25</v>
      </c>
      <c r="BS321" s="26">
        <v>-12.4</v>
      </c>
      <c r="BT321" s="26">
        <v>-8</v>
      </c>
      <c r="BU321" s="26">
        <v>-4.6749999999999998</v>
      </c>
      <c r="BV321" s="26">
        <v>-12.324999999999999</v>
      </c>
      <c r="BW321" s="26">
        <v>-7.75</v>
      </c>
      <c r="BX321" s="26">
        <v>-4.375</v>
      </c>
      <c r="BY321" s="26">
        <v>-11.85</v>
      </c>
      <c r="BZ321" s="26">
        <v>-7.4</v>
      </c>
      <c r="CA321" s="26">
        <v>-4.3499999999999996</v>
      </c>
      <c r="CB321" s="26">
        <v>-12.525</v>
      </c>
      <c r="CC321" s="26">
        <v>-7.25</v>
      </c>
      <c r="CD321" s="26">
        <v>-4.4000000000000004</v>
      </c>
      <c r="CE321" s="26">
        <v>-10.525</v>
      </c>
      <c r="CF321" s="26">
        <v>-6.1</v>
      </c>
      <c r="CG321" s="26">
        <v>-2.9249999999999998</v>
      </c>
      <c r="CH321" s="26">
        <v>-11.125</v>
      </c>
      <c r="CI321" s="26">
        <v>-6.8</v>
      </c>
      <c r="CJ321" s="26">
        <v>-3.625</v>
      </c>
    </row>
    <row r="322" spans="1:88" x14ac:dyDescent="0.3">
      <c r="A322" t="s">
        <v>398</v>
      </c>
      <c r="B322" s="26">
        <v>-13.475</v>
      </c>
      <c r="C322" s="26">
        <v>-9.85</v>
      </c>
      <c r="D322" s="26">
        <v>-6.1</v>
      </c>
      <c r="E322" s="26">
        <v>-13.1</v>
      </c>
      <c r="F322" s="26">
        <v>-9</v>
      </c>
      <c r="G322" s="26">
        <v>-5.2</v>
      </c>
      <c r="H322" s="26">
        <v>-12.8</v>
      </c>
      <c r="I322" s="26">
        <v>-8.5500000000000007</v>
      </c>
      <c r="J322" s="26">
        <v>-4.7750000000000004</v>
      </c>
      <c r="K322" s="26">
        <v>-11.225</v>
      </c>
      <c r="L322" s="26">
        <v>-6.75</v>
      </c>
      <c r="M322" s="26">
        <v>-3.3250000000000002</v>
      </c>
      <c r="N322" s="26">
        <v>-11.375</v>
      </c>
      <c r="O322" s="26">
        <v>-6.85</v>
      </c>
      <c r="P322" s="26">
        <v>-3.3</v>
      </c>
      <c r="Q322" s="26">
        <v>-12.425000000000001</v>
      </c>
      <c r="R322" s="26">
        <v>-7.8</v>
      </c>
      <c r="S322" s="26">
        <v>-4.25</v>
      </c>
      <c r="T322" s="26">
        <v>-12.425000000000001</v>
      </c>
      <c r="U322" s="26">
        <v>-7.7</v>
      </c>
      <c r="V322" s="26">
        <v>-4.2249999999999996</v>
      </c>
      <c r="W322" s="26">
        <v>-11.7</v>
      </c>
      <c r="X322" s="26">
        <v>-7.5</v>
      </c>
      <c r="Y322" s="26">
        <v>-4.0999999999999996</v>
      </c>
      <c r="Z322" s="26">
        <v>-11.074999999999999</v>
      </c>
      <c r="AA322" s="26">
        <v>-7.35</v>
      </c>
      <c r="AB322" s="26">
        <v>-4.2249999999999996</v>
      </c>
      <c r="AC322" s="26">
        <v>-9.25</v>
      </c>
      <c r="AD322" s="26">
        <v>-5.9</v>
      </c>
      <c r="AE322" s="26">
        <v>-2.4</v>
      </c>
      <c r="AF322" s="26">
        <v>-9.2249999999999996</v>
      </c>
      <c r="AG322" s="26">
        <v>-5.7</v>
      </c>
      <c r="AH322" s="26">
        <v>-2.2250000000000001</v>
      </c>
      <c r="AI322" s="26">
        <v>-9.4</v>
      </c>
      <c r="AJ322" s="26">
        <v>-5.5</v>
      </c>
      <c r="AK322" s="26">
        <v>-2.1</v>
      </c>
      <c r="AL322" s="26">
        <v>-9.4</v>
      </c>
      <c r="AM322" s="26">
        <v>-5.5</v>
      </c>
      <c r="AN322" s="26">
        <v>-2.0249999999999999</v>
      </c>
      <c r="AO322" s="26">
        <v>-9.5</v>
      </c>
      <c r="AP322" s="26">
        <v>-5.4</v>
      </c>
      <c r="AQ322" s="26">
        <v>-1.825</v>
      </c>
      <c r="AR322" s="26">
        <v>-8.5500000000000007</v>
      </c>
      <c r="AS322" s="26">
        <v>-4.6500000000000004</v>
      </c>
      <c r="AT322" s="26">
        <v>-1.65</v>
      </c>
      <c r="AU322" s="26">
        <v>-8.875</v>
      </c>
      <c r="AV322" s="26">
        <v>-4.3</v>
      </c>
      <c r="AW322" s="26">
        <v>-1.35</v>
      </c>
      <c r="AX322" s="26">
        <v>-9.1750000000000007</v>
      </c>
      <c r="AY322" s="26">
        <v>-5.25</v>
      </c>
      <c r="AZ322" s="26">
        <v>-1.7250000000000001</v>
      </c>
      <c r="BA322" s="26">
        <v>-9.1750000000000007</v>
      </c>
      <c r="BB322" s="26">
        <v>-5.2</v>
      </c>
      <c r="BC322" s="26">
        <v>-1.7250000000000001</v>
      </c>
      <c r="BD322" s="26">
        <v>-8.9499999999999993</v>
      </c>
      <c r="BE322" s="26">
        <v>-4.9000000000000004</v>
      </c>
      <c r="BF322" s="26">
        <v>-1.2250000000000001</v>
      </c>
      <c r="BG322" s="26">
        <v>-9.125</v>
      </c>
      <c r="BH322" s="26">
        <v>-5.0999999999999996</v>
      </c>
      <c r="BI322" s="26">
        <v>-1.65</v>
      </c>
      <c r="BJ322" s="26">
        <v>-9.125</v>
      </c>
      <c r="BK322" s="26">
        <v>-4.95</v>
      </c>
      <c r="BL322" s="26">
        <v>-1.8</v>
      </c>
      <c r="BM322" s="26">
        <v>-9.2750000000000004</v>
      </c>
      <c r="BN322" s="26">
        <v>-5.05</v>
      </c>
      <c r="BO322" s="26">
        <v>-1.5249999999999999</v>
      </c>
      <c r="BP322" s="26">
        <v>-13.05</v>
      </c>
      <c r="BQ322" s="26">
        <v>-8.5500000000000007</v>
      </c>
      <c r="BR322" s="26">
        <v>-5.8</v>
      </c>
      <c r="BS322" s="26">
        <v>-11.9</v>
      </c>
      <c r="BT322" s="26">
        <v>-7.95</v>
      </c>
      <c r="BU322" s="26">
        <v>-4.8499999999999996</v>
      </c>
      <c r="BV322" s="26">
        <v>-11.574999999999999</v>
      </c>
      <c r="BW322" s="26">
        <v>-7.7</v>
      </c>
      <c r="BX322" s="26">
        <v>-4.8</v>
      </c>
      <c r="BY322" s="26">
        <v>-11</v>
      </c>
      <c r="BZ322" s="26">
        <v>-7.65</v>
      </c>
      <c r="CA322" s="26">
        <v>-4.6500000000000004</v>
      </c>
      <c r="CB322" s="26">
        <v>-10.4</v>
      </c>
      <c r="CC322" s="26">
        <v>-7.5</v>
      </c>
      <c r="CD322" s="26">
        <v>-4.4249999999999998</v>
      </c>
      <c r="CE322" s="26">
        <v>-9.5</v>
      </c>
      <c r="CF322" s="26">
        <v>-6</v>
      </c>
      <c r="CG322" s="26">
        <v>-2.85</v>
      </c>
      <c r="CH322" s="26">
        <v>-9.75</v>
      </c>
      <c r="CI322" s="26">
        <v>-6.7</v>
      </c>
      <c r="CJ322" s="26">
        <v>-3.85</v>
      </c>
    </row>
    <row r="323" spans="1:88" x14ac:dyDescent="0.3">
      <c r="A323" t="s">
        <v>123</v>
      </c>
      <c r="B323" s="26">
        <v>-13.225</v>
      </c>
      <c r="C323" s="26">
        <v>-9.6</v>
      </c>
      <c r="D323" s="26">
        <v>-6.65</v>
      </c>
      <c r="E323" s="26">
        <v>-12.45</v>
      </c>
      <c r="F323" s="26">
        <v>-8.6</v>
      </c>
      <c r="G323" s="26">
        <v>-6.6</v>
      </c>
      <c r="H323" s="26">
        <v>-12.175000000000001</v>
      </c>
      <c r="I323" s="26">
        <v>-8.65</v>
      </c>
      <c r="J323" s="26">
        <v>-6.45</v>
      </c>
      <c r="K323" s="26">
        <v>-12.074999999999999</v>
      </c>
      <c r="L323" s="26">
        <v>-7.9</v>
      </c>
      <c r="M323" s="26">
        <v>-4.5</v>
      </c>
      <c r="N323" s="26">
        <v>-12.1</v>
      </c>
      <c r="O323" s="26">
        <v>-7.75</v>
      </c>
      <c r="P323" s="26">
        <v>-4.4249999999999998</v>
      </c>
      <c r="Q323" s="26">
        <v>-11.675000000000001</v>
      </c>
      <c r="R323" s="26">
        <v>-8.25</v>
      </c>
      <c r="S323" s="26">
        <v>-5.75</v>
      </c>
      <c r="T323" s="26">
        <v>-11.6</v>
      </c>
      <c r="U323" s="26">
        <v>-8.25</v>
      </c>
      <c r="V323" s="26">
        <v>-5.6749999999999998</v>
      </c>
      <c r="W323" s="26">
        <v>-12.125</v>
      </c>
      <c r="X323" s="26">
        <v>-7.95</v>
      </c>
      <c r="Y323" s="26">
        <v>-5.4</v>
      </c>
      <c r="Z323" s="26">
        <v>-12.425000000000001</v>
      </c>
      <c r="AA323" s="26">
        <v>-7.8</v>
      </c>
      <c r="AB323" s="26">
        <v>-5.3</v>
      </c>
      <c r="AC323" s="26">
        <v>-10.475</v>
      </c>
      <c r="AD323" s="26">
        <v>-6.15</v>
      </c>
      <c r="AE323" s="26">
        <v>-2.9249999999999998</v>
      </c>
      <c r="AF323" s="26">
        <v>-10.525</v>
      </c>
      <c r="AG323" s="26">
        <v>-6</v>
      </c>
      <c r="AH323" s="26">
        <v>-2.8250000000000002</v>
      </c>
      <c r="AI323" s="26">
        <v>-10.5</v>
      </c>
      <c r="AJ323" s="26">
        <v>-5.75</v>
      </c>
      <c r="AK323" s="26">
        <v>-2.65</v>
      </c>
      <c r="AL323" s="26">
        <v>-10.4</v>
      </c>
      <c r="AM323" s="26">
        <v>-5.7</v>
      </c>
      <c r="AN323" s="26">
        <v>-2.65</v>
      </c>
      <c r="AO323" s="26">
        <v>-10.225</v>
      </c>
      <c r="AP323" s="26">
        <v>-5.95</v>
      </c>
      <c r="AQ323" s="26">
        <v>-2.625</v>
      </c>
      <c r="AR323" s="26">
        <v>-9.875</v>
      </c>
      <c r="AS323" s="26">
        <v>-4.8499999999999996</v>
      </c>
      <c r="AT323" s="26">
        <v>-1.7749999999999999</v>
      </c>
      <c r="AU323" s="26">
        <v>-10.6</v>
      </c>
      <c r="AV323" s="26">
        <v>-4.75</v>
      </c>
      <c r="AW323" s="26">
        <v>-1.675</v>
      </c>
      <c r="AX323" s="26">
        <v>-10.725</v>
      </c>
      <c r="AY323" s="26">
        <v>-5.7</v>
      </c>
      <c r="AZ323" s="26">
        <v>-2.2999999999999998</v>
      </c>
      <c r="BA323" s="26">
        <v>-10.824999999999999</v>
      </c>
      <c r="BB323" s="26">
        <v>-5.75</v>
      </c>
      <c r="BC323" s="26">
        <v>-2.2250000000000001</v>
      </c>
      <c r="BD323" s="26">
        <v>-12.225</v>
      </c>
      <c r="BE323" s="26">
        <v>-5.25</v>
      </c>
      <c r="BF323" s="26">
        <v>-1.85</v>
      </c>
      <c r="BG323" s="26">
        <v>-11.1</v>
      </c>
      <c r="BH323" s="26">
        <v>-5.85</v>
      </c>
      <c r="BI323" s="26">
        <v>-2.15</v>
      </c>
      <c r="BJ323" s="26">
        <v>-12.25</v>
      </c>
      <c r="BK323" s="26">
        <v>-6.3</v>
      </c>
      <c r="BL323" s="26">
        <v>-2.375</v>
      </c>
      <c r="BM323" s="26">
        <v>-12.05</v>
      </c>
      <c r="BN323" s="26">
        <v>-6.45</v>
      </c>
      <c r="BO323" s="26">
        <v>-2.2999999999999998</v>
      </c>
      <c r="BP323" s="26">
        <v>-13.2</v>
      </c>
      <c r="BQ323" s="26">
        <v>-8.5500000000000007</v>
      </c>
      <c r="BR323" s="26">
        <v>-7</v>
      </c>
      <c r="BS323" s="26">
        <v>-12.375</v>
      </c>
      <c r="BT323" s="26">
        <v>-7.8</v>
      </c>
      <c r="BU323" s="26">
        <v>-6.4249999999999998</v>
      </c>
      <c r="BV323" s="26">
        <v>-11.875</v>
      </c>
      <c r="BW323" s="26">
        <v>-7.75</v>
      </c>
      <c r="BX323" s="26">
        <v>-5.95</v>
      </c>
      <c r="BY323" s="26">
        <v>-11.725</v>
      </c>
      <c r="BZ323" s="26">
        <v>-7.45</v>
      </c>
      <c r="CA323" s="26">
        <v>-5.5250000000000004</v>
      </c>
      <c r="CB323" s="26">
        <v>-12.074999999999999</v>
      </c>
      <c r="CC323" s="26">
        <v>-7.6</v>
      </c>
      <c r="CD323" s="26">
        <v>-4.8499999999999996</v>
      </c>
      <c r="CE323" s="26">
        <v>-12.45</v>
      </c>
      <c r="CF323" s="26">
        <v>-6.9</v>
      </c>
      <c r="CG323" s="26">
        <v>-3.8250000000000002</v>
      </c>
      <c r="CH323" s="26">
        <v>-12.574999999999999</v>
      </c>
      <c r="CI323" s="26">
        <v>-6.9</v>
      </c>
      <c r="CJ323" s="26">
        <v>-4.45</v>
      </c>
    </row>
    <row r="324" spans="1:88" x14ac:dyDescent="0.3">
      <c r="A324" t="s">
        <v>399</v>
      </c>
      <c r="B324" s="26">
        <v>-13.175000000000001</v>
      </c>
      <c r="C324" s="26">
        <v>-9.35</v>
      </c>
      <c r="D324" s="26">
        <v>-5.95</v>
      </c>
      <c r="E324" s="26">
        <v>-12.6</v>
      </c>
      <c r="F324" s="26">
        <v>-8.5500000000000007</v>
      </c>
      <c r="G324" s="26">
        <v>-5.125</v>
      </c>
      <c r="H324" s="26">
        <v>-12.074999999999999</v>
      </c>
      <c r="I324" s="26">
        <v>-8.1999999999999993</v>
      </c>
      <c r="J324" s="26">
        <v>-5.0250000000000004</v>
      </c>
      <c r="K324" s="26">
        <v>-10.925000000000001</v>
      </c>
      <c r="L324" s="26">
        <v>-6.8</v>
      </c>
      <c r="M324" s="26">
        <v>-3.45</v>
      </c>
      <c r="N324" s="26">
        <v>-10.875</v>
      </c>
      <c r="O324" s="26">
        <v>-6.75</v>
      </c>
      <c r="P324" s="26">
        <v>-3.5249999999999999</v>
      </c>
      <c r="Q324" s="26">
        <v>-11.375</v>
      </c>
      <c r="R324" s="26">
        <v>-7.65</v>
      </c>
      <c r="S324" s="26">
        <v>-4.4249999999999998</v>
      </c>
      <c r="T324" s="26">
        <v>-11.3</v>
      </c>
      <c r="U324" s="26">
        <v>-7.6</v>
      </c>
      <c r="V324" s="26">
        <v>-4.4000000000000004</v>
      </c>
      <c r="W324" s="26">
        <v>-10.824999999999999</v>
      </c>
      <c r="X324" s="26">
        <v>-7.35</v>
      </c>
      <c r="Y324" s="26">
        <v>-4.625</v>
      </c>
      <c r="Z324" s="26">
        <v>-10.9</v>
      </c>
      <c r="AA324" s="26">
        <v>-7.15</v>
      </c>
      <c r="AB324" s="26">
        <v>-4.2249999999999996</v>
      </c>
      <c r="AC324" s="26">
        <v>-9.6</v>
      </c>
      <c r="AD324" s="26">
        <v>-5.2</v>
      </c>
      <c r="AE324" s="26">
        <v>-2.4</v>
      </c>
      <c r="AF324" s="26">
        <v>-9.5</v>
      </c>
      <c r="AG324" s="26">
        <v>-5.0999999999999996</v>
      </c>
      <c r="AH324" s="26">
        <v>-2.2000000000000002</v>
      </c>
      <c r="AI324" s="26">
        <v>-9.4499999999999993</v>
      </c>
      <c r="AJ324" s="26">
        <v>-4.95</v>
      </c>
      <c r="AK324" s="26">
        <v>-1.95</v>
      </c>
      <c r="AL324" s="26">
        <v>-9.4499999999999993</v>
      </c>
      <c r="AM324" s="26">
        <v>-5</v>
      </c>
      <c r="AN324" s="26">
        <v>-1.95</v>
      </c>
      <c r="AO324" s="26">
        <v>-9.5749999999999993</v>
      </c>
      <c r="AP324" s="26">
        <v>-5</v>
      </c>
      <c r="AQ324" s="26">
        <v>-1.8</v>
      </c>
      <c r="AR324" s="26">
        <v>-9.0250000000000004</v>
      </c>
      <c r="AS324" s="26">
        <v>-4.45</v>
      </c>
      <c r="AT324" s="26">
        <v>-1.1000000000000001</v>
      </c>
      <c r="AU324" s="26">
        <v>-8.7750000000000004</v>
      </c>
      <c r="AV324" s="26">
        <v>-3.95</v>
      </c>
      <c r="AW324" s="26">
        <v>-0.52500000000000002</v>
      </c>
      <c r="AX324" s="26">
        <v>-9.5250000000000004</v>
      </c>
      <c r="AY324" s="26">
        <v>-4.95</v>
      </c>
      <c r="AZ324" s="26">
        <v>-1.4</v>
      </c>
      <c r="BA324" s="26">
        <v>-9.5250000000000004</v>
      </c>
      <c r="BB324" s="26">
        <v>-4.9000000000000004</v>
      </c>
      <c r="BC324" s="26">
        <v>-1.4</v>
      </c>
      <c r="BD324" s="26">
        <v>-9.15</v>
      </c>
      <c r="BE324" s="26">
        <v>-4.55</v>
      </c>
      <c r="BF324" s="26">
        <v>-0.52500000000000002</v>
      </c>
      <c r="BG324" s="26">
        <v>-9.4749999999999996</v>
      </c>
      <c r="BH324" s="26">
        <v>-4.8499999999999996</v>
      </c>
      <c r="BI324" s="26">
        <v>-1.125</v>
      </c>
      <c r="BJ324" s="26">
        <v>-9.5</v>
      </c>
      <c r="BK324" s="26">
        <v>-4.5999999999999996</v>
      </c>
      <c r="BL324" s="26">
        <v>-1.7250000000000001</v>
      </c>
      <c r="BM324" s="26">
        <v>-9.5500000000000007</v>
      </c>
      <c r="BN324" s="26">
        <v>-4.6500000000000004</v>
      </c>
      <c r="BO324" s="26">
        <v>-1.625</v>
      </c>
      <c r="BP324" s="26">
        <v>-12.525</v>
      </c>
      <c r="BQ324" s="26">
        <v>-8.6999999999999993</v>
      </c>
      <c r="BR324" s="26">
        <v>-5.375</v>
      </c>
      <c r="BS324" s="26">
        <v>-11.824999999999999</v>
      </c>
      <c r="BT324" s="26">
        <v>-8.6</v>
      </c>
      <c r="BU324" s="26">
        <v>-4.7249999999999996</v>
      </c>
      <c r="BV324" s="26">
        <v>-11.8</v>
      </c>
      <c r="BW324" s="26">
        <v>-8.3000000000000007</v>
      </c>
      <c r="BX324" s="26">
        <v>-4.7249999999999996</v>
      </c>
      <c r="BY324" s="26">
        <v>-11.574999999999999</v>
      </c>
      <c r="BZ324" s="26">
        <v>-8.5500000000000007</v>
      </c>
      <c r="CA324" s="26">
        <v>-4.3499999999999996</v>
      </c>
      <c r="CB324" s="26">
        <v>-11.725</v>
      </c>
      <c r="CC324" s="26">
        <v>-8.5500000000000007</v>
      </c>
      <c r="CD324" s="26">
        <v>-4.625</v>
      </c>
      <c r="CE324" s="26">
        <v>-9.9</v>
      </c>
      <c r="CF324" s="26">
        <v>-6</v>
      </c>
      <c r="CG324" s="26">
        <v>-2.8</v>
      </c>
      <c r="CH324" s="26">
        <v>-10.35</v>
      </c>
      <c r="CI324" s="26">
        <v>-7.7</v>
      </c>
      <c r="CJ324" s="26">
        <v>-3.7250000000000001</v>
      </c>
    </row>
    <row r="325" spans="1:88" x14ac:dyDescent="0.3">
      <c r="A325" t="s">
        <v>400</v>
      </c>
      <c r="B325" s="26">
        <v>-14.55</v>
      </c>
      <c r="C325" s="26">
        <v>-8.85</v>
      </c>
      <c r="D325" s="26">
        <v>-6.3250000000000002</v>
      </c>
      <c r="E325" s="26">
        <v>-12.9</v>
      </c>
      <c r="F325" s="26">
        <v>-7.7</v>
      </c>
      <c r="G325" s="26">
        <v>-5.4</v>
      </c>
      <c r="H325" s="26">
        <v>-12.574999999999999</v>
      </c>
      <c r="I325" s="26">
        <v>-7.55</v>
      </c>
      <c r="J325" s="26">
        <v>-5.2249999999999996</v>
      </c>
      <c r="K325" s="26">
        <v>-11.9</v>
      </c>
      <c r="L325" s="26">
        <v>-7.05</v>
      </c>
      <c r="M325" s="26">
        <v>-3.7</v>
      </c>
      <c r="N325" s="26">
        <v>-11.875</v>
      </c>
      <c r="O325" s="26">
        <v>-7</v>
      </c>
      <c r="P325" s="26">
        <v>-3.7250000000000001</v>
      </c>
      <c r="Q325" s="26">
        <v>-12.025</v>
      </c>
      <c r="R325" s="26">
        <v>-7.25</v>
      </c>
      <c r="S325" s="26">
        <v>-4.7249999999999996</v>
      </c>
      <c r="T325" s="26">
        <v>-11.95</v>
      </c>
      <c r="U325" s="26">
        <v>-7.15</v>
      </c>
      <c r="V325" s="26">
        <v>-4.7249999999999996</v>
      </c>
      <c r="W325" s="26">
        <v>-11.85</v>
      </c>
      <c r="X325" s="26">
        <v>-6.9</v>
      </c>
      <c r="Y325" s="26">
        <v>-4.5250000000000004</v>
      </c>
      <c r="Z325" s="26">
        <v>-11.65</v>
      </c>
      <c r="AA325" s="26">
        <v>-6.9</v>
      </c>
      <c r="AB325" s="26">
        <v>-4.0999999999999996</v>
      </c>
      <c r="AC325" s="26">
        <v>-10.4</v>
      </c>
      <c r="AD325" s="26">
        <v>-5.15</v>
      </c>
      <c r="AE325" s="26">
        <v>-3.0249999999999999</v>
      </c>
      <c r="AF325" s="26">
        <v>-10.199999999999999</v>
      </c>
      <c r="AG325" s="26">
        <v>-5</v>
      </c>
      <c r="AH325" s="26">
        <v>-2.9</v>
      </c>
      <c r="AI325" s="26">
        <v>-10.15</v>
      </c>
      <c r="AJ325" s="26">
        <v>-4.5999999999999996</v>
      </c>
      <c r="AK325" s="26">
        <v>-2.5249999999999999</v>
      </c>
      <c r="AL325" s="26">
        <v>-10.15</v>
      </c>
      <c r="AM325" s="26">
        <v>-4.55</v>
      </c>
      <c r="AN325" s="26">
        <v>-2.5249999999999999</v>
      </c>
      <c r="AO325" s="26">
        <v>-10.1</v>
      </c>
      <c r="AP325" s="26">
        <v>-4.45</v>
      </c>
      <c r="AQ325" s="26">
        <v>-2.5249999999999999</v>
      </c>
      <c r="AR325" s="26">
        <v>-9.2249999999999996</v>
      </c>
      <c r="AS325" s="26">
        <v>-3.95</v>
      </c>
      <c r="AT325" s="26">
        <v>-1.825</v>
      </c>
      <c r="AU325" s="26">
        <v>-8.9250000000000007</v>
      </c>
      <c r="AV325" s="26">
        <v>-3.85</v>
      </c>
      <c r="AW325" s="26">
        <v>-1.425</v>
      </c>
      <c r="AX325" s="26">
        <v>-9.65</v>
      </c>
      <c r="AY325" s="26">
        <v>-4.3</v>
      </c>
      <c r="AZ325" s="26">
        <v>-2.4</v>
      </c>
      <c r="BA325" s="26">
        <v>-9.65</v>
      </c>
      <c r="BB325" s="26">
        <v>-4.3499999999999996</v>
      </c>
      <c r="BC325" s="26">
        <v>-2.4</v>
      </c>
      <c r="BD325" s="26">
        <v>-8.6750000000000007</v>
      </c>
      <c r="BE325" s="26">
        <v>-4.0999999999999996</v>
      </c>
      <c r="BF325" s="26">
        <v>-1.6</v>
      </c>
      <c r="BG325" s="26">
        <v>-9.375</v>
      </c>
      <c r="BH325" s="26">
        <v>-4.45</v>
      </c>
      <c r="BI325" s="26">
        <v>-2.0499999999999998</v>
      </c>
      <c r="BJ325" s="26">
        <v>-9.0500000000000007</v>
      </c>
      <c r="BK325" s="26">
        <v>-4.8</v>
      </c>
      <c r="BL325" s="26">
        <v>-2.2250000000000001</v>
      </c>
      <c r="BM325" s="26">
        <v>-9.5749999999999993</v>
      </c>
      <c r="BN325" s="26">
        <v>-4.55</v>
      </c>
      <c r="BO325" s="26">
        <v>-2.4</v>
      </c>
      <c r="BP325" s="26">
        <v>-12.925000000000001</v>
      </c>
      <c r="BQ325" s="26">
        <v>-8.65</v>
      </c>
      <c r="BR325" s="26">
        <v>-5.4</v>
      </c>
      <c r="BS325" s="26">
        <v>-12.074999999999999</v>
      </c>
      <c r="BT325" s="26">
        <v>-8.0500000000000007</v>
      </c>
      <c r="BU325" s="26">
        <v>-5.0250000000000004</v>
      </c>
      <c r="BV325" s="26">
        <v>-11.9</v>
      </c>
      <c r="BW325" s="26">
        <v>-7.9</v>
      </c>
      <c r="BX325" s="26">
        <v>-5.0250000000000004</v>
      </c>
      <c r="BY325" s="26">
        <v>-12</v>
      </c>
      <c r="BZ325" s="26">
        <v>-7.95</v>
      </c>
      <c r="CA325" s="26">
        <v>-5</v>
      </c>
      <c r="CB325" s="26">
        <v>-11.9</v>
      </c>
      <c r="CC325" s="26">
        <v>-7.8</v>
      </c>
      <c r="CD325" s="26">
        <v>-4.8250000000000002</v>
      </c>
      <c r="CE325" s="26">
        <v>-9.9250000000000007</v>
      </c>
      <c r="CF325" s="26">
        <v>-5.7</v>
      </c>
      <c r="CG325" s="26">
        <v>-3.2250000000000001</v>
      </c>
      <c r="CH325" s="26">
        <v>-11.05</v>
      </c>
      <c r="CI325" s="26">
        <v>-6.9</v>
      </c>
      <c r="CJ325" s="26">
        <v>-3.85</v>
      </c>
    </row>
    <row r="326" spans="1:88" x14ac:dyDescent="0.3">
      <c r="A326" t="s">
        <v>401</v>
      </c>
      <c r="B326" s="26">
        <v>-13.85</v>
      </c>
      <c r="C326" s="26">
        <v>-10.8</v>
      </c>
      <c r="D326" s="26">
        <v>-6.2750000000000004</v>
      </c>
      <c r="E326" s="26">
        <v>-12.9</v>
      </c>
      <c r="F326" s="26">
        <v>-10.3</v>
      </c>
      <c r="G326" s="26">
        <v>-5.65</v>
      </c>
      <c r="H326" s="26">
        <v>-12.8</v>
      </c>
      <c r="I326" s="26">
        <v>-9.9</v>
      </c>
      <c r="J326" s="26">
        <v>-5.35</v>
      </c>
      <c r="K326" s="26">
        <v>-11.7</v>
      </c>
      <c r="L326" s="26">
        <v>-8.4</v>
      </c>
      <c r="M326" s="26">
        <v>-4.8250000000000002</v>
      </c>
      <c r="N326" s="26">
        <v>-11.574999999999999</v>
      </c>
      <c r="O326" s="26">
        <v>-8.35</v>
      </c>
      <c r="P326" s="26">
        <v>-4.625</v>
      </c>
      <c r="Q326" s="26">
        <v>-12.15</v>
      </c>
      <c r="R326" s="26">
        <v>-9.1</v>
      </c>
      <c r="S326" s="26">
        <v>-4.95</v>
      </c>
      <c r="T326" s="26">
        <v>-12.05</v>
      </c>
      <c r="U326" s="26">
        <v>-9.0500000000000007</v>
      </c>
      <c r="V326" s="26">
        <v>-4.95</v>
      </c>
      <c r="W326" s="26">
        <v>-11.85</v>
      </c>
      <c r="X326" s="26">
        <v>-9.0500000000000007</v>
      </c>
      <c r="Y326" s="26">
        <v>-5.0250000000000004</v>
      </c>
      <c r="Z326" s="26">
        <v>-11.7</v>
      </c>
      <c r="AA326" s="26">
        <v>-8.8000000000000007</v>
      </c>
      <c r="AB326" s="26">
        <v>-5.3250000000000002</v>
      </c>
      <c r="AC326" s="26">
        <v>-10.275</v>
      </c>
      <c r="AD326" s="26">
        <v>-7.05</v>
      </c>
      <c r="AE326" s="26">
        <v>-2.8</v>
      </c>
      <c r="AF326" s="26">
        <v>-10.225</v>
      </c>
      <c r="AG326" s="26">
        <v>-6.9</v>
      </c>
      <c r="AH326" s="26">
        <v>-2.6749999999999998</v>
      </c>
      <c r="AI326" s="26">
        <v>-10.025</v>
      </c>
      <c r="AJ326" s="26">
        <v>-6.65</v>
      </c>
      <c r="AK326" s="26">
        <v>-2.2999999999999998</v>
      </c>
      <c r="AL326" s="26">
        <v>-9.9749999999999996</v>
      </c>
      <c r="AM326" s="26">
        <v>-6.6</v>
      </c>
      <c r="AN326" s="26">
        <v>-2.2250000000000001</v>
      </c>
      <c r="AO326" s="26">
        <v>-10.35</v>
      </c>
      <c r="AP326" s="26">
        <v>-6.55</v>
      </c>
      <c r="AQ326" s="26">
        <v>-2.7</v>
      </c>
      <c r="AR326" s="26">
        <v>-9.35</v>
      </c>
      <c r="AS326" s="26">
        <v>-5.55</v>
      </c>
      <c r="AT326" s="26">
        <v>-2</v>
      </c>
      <c r="AU326" s="26">
        <v>-8.9749999999999996</v>
      </c>
      <c r="AV326" s="26">
        <v>-5.15</v>
      </c>
      <c r="AW326" s="26">
        <v>-1.7</v>
      </c>
      <c r="AX326" s="26">
        <v>-10.225</v>
      </c>
      <c r="AY326" s="26">
        <v>-6.1</v>
      </c>
      <c r="AZ326" s="26">
        <v>-2.5750000000000002</v>
      </c>
      <c r="BA326" s="26">
        <v>-10.225</v>
      </c>
      <c r="BB326" s="26">
        <v>-6.1</v>
      </c>
      <c r="BC326" s="26">
        <v>-2.6</v>
      </c>
      <c r="BD326" s="26">
        <v>-9.7750000000000004</v>
      </c>
      <c r="BE326" s="26">
        <v>-5.55</v>
      </c>
      <c r="BF326" s="26">
        <v>-1.575</v>
      </c>
      <c r="BG326" s="26">
        <v>-10.199999999999999</v>
      </c>
      <c r="BH326" s="26">
        <v>-5.95</v>
      </c>
      <c r="BI326" s="26">
        <v>-2.625</v>
      </c>
      <c r="BJ326" s="26">
        <v>-10</v>
      </c>
      <c r="BK326" s="26">
        <v>-6</v>
      </c>
      <c r="BL326" s="26">
        <v>-2.4750000000000001</v>
      </c>
      <c r="BM326" s="26">
        <v>-9.9499999999999993</v>
      </c>
      <c r="BN326" s="26">
        <v>-6.1</v>
      </c>
      <c r="BO326" s="26">
        <v>-2.4500000000000002</v>
      </c>
      <c r="BP326" s="26">
        <v>-13.05</v>
      </c>
      <c r="BQ326" s="26">
        <v>-9.6</v>
      </c>
      <c r="BR326" s="26">
        <v>-6.3</v>
      </c>
      <c r="BS326" s="26">
        <v>-12</v>
      </c>
      <c r="BT326" s="26">
        <v>-9</v>
      </c>
      <c r="BU326" s="26">
        <v>-5.9249999999999998</v>
      </c>
      <c r="BV326" s="26">
        <v>-11.65</v>
      </c>
      <c r="BW326" s="26">
        <v>-8.9</v>
      </c>
      <c r="BX326" s="26">
        <v>-5.5750000000000002</v>
      </c>
      <c r="BY326" s="26">
        <v>-11.6</v>
      </c>
      <c r="BZ326" s="26">
        <v>-8.3000000000000007</v>
      </c>
      <c r="CA326" s="26">
        <v>-5.5250000000000004</v>
      </c>
      <c r="CB326" s="26">
        <v>-11.925000000000001</v>
      </c>
      <c r="CC326" s="26">
        <v>-8.65</v>
      </c>
      <c r="CD326" s="26">
        <v>-5.375</v>
      </c>
      <c r="CE326" s="26">
        <v>-10.85</v>
      </c>
      <c r="CF326" s="26">
        <v>-7.35</v>
      </c>
      <c r="CG326" s="26">
        <v>-3.9249999999999998</v>
      </c>
      <c r="CH326" s="26">
        <v>-11.125</v>
      </c>
      <c r="CI326" s="26">
        <v>-7.9</v>
      </c>
      <c r="CJ326" s="26">
        <v>-4.7</v>
      </c>
    </row>
    <row r="327" spans="1:88" x14ac:dyDescent="0.3">
      <c r="A327" t="s">
        <v>402</v>
      </c>
      <c r="B327" s="26">
        <v>-13.875</v>
      </c>
      <c r="C327" s="26">
        <v>-10.7</v>
      </c>
      <c r="D327" s="26">
        <v>-6.4249999999999998</v>
      </c>
      <c r="E327" s="26">
        <v>-12.875</v>
      </c>
      <c r="F327" s="26">
        <v>-9.9499999999999993</v>
      </c>
      <c r="G327" s="26">
        <v>-5.6</v>
      </c>
      <c r="H327" s="26">
        <v>-12.35</v>
      </c>
      <c r="I327" s="26">
        <v>-9.4499999999999993</v>
      </c>
      <c r="J327" s="26">
        <v>-5.3</v>
      </c>
      <c r="K327" s="26">
        <v>-11.6</v>
      </c>
      <c r="L327" s="26">
        <v>-8.5</v>
      </c>
      <c r="M327" s="26">
        <v>-4.3499999999999996</v>
      </c>
      <c r="N327" s="26">
        <v>-11.324999999999999</v>
      </c>
      <c r="O327" s="26">
        <v>-8.6</v>
      </c>
      <c r="P327" s="26">
        <v>-4.25</v>
      </c>
      <c r="Q327" s="26">
        <v>-12</v>
      </c>
      <c r="R327" s="26">
        <v>-8.75</v>
      </c>
      <c r="S327" s="26">
        <v>-4.7750000000000004</v>
      </c>
      <c r="T327" s="26">
        <v>-11.9</v>
      </c>
      <c r="U327" s="26">
        <v>-8.75</v>
      </c>
      <c r="V327" s="26">
        <v>-4.75</v>
      </c>
      <c r="W327" s="26">
        <v>-11.475</v>
      </c>
      <c r="X327" s="26">
        <v>-8.5</v>
      </c>
      <c r="Y327" s="26">
        <v>-4.625</v>
      </c>
      <c r="Z327" s="26">
        <v>-11.55</v>
      </c>
      <c r="AA327" s="26">
        <v>-8.4</v>
      </c>
      <c r="AB327" s="26">
        <v>-4.5250000000000004</v>
      </c>
      <c r="AC327" s="26">
        <v>-10.3</v>
      </c>
      <c r="AD327" s="26">
        <v>-6.55</v>
      </c>
      <c r="AE327" s="26">
        <v>-2.9249999999999998</v>
      </c>
      <c r="AF327" s="26">
        <v>-10.225</v>
      </c>
      <c r="AG327" s="26">
        <v>-6.5</v>
      </c>
      <c r="AH327" s="26">
        <v>-2.9</v>
      </c>
      <c r="AI327" s="26">
        <v>-10.074999999999999</v>
      </c>
      <c r="AJ327" s="26">
        <v>-6.1</v>
      </c>
      <c r="AK327" s="26">
        <v>-2.625</v>
      </c>
      <c r="AL327" s="26">
        <v>-10.050000000000001</v>
      </c>
      <c r="AM327" s="26">
        <v>-6.05</v>
      </c>
      <c r="AN327" s="26">
        <v>-2.5249999999999999</v>
      </c>
      <c r="AO327" s="26">
        <v>-10.074999999999999</v>
      </c>
      <c r="AP327" s="26">
        <v>-6.25</v>
      </c>
      <c r="AQ327" s="26">
        <v>-2.3250000000000002</v>
      </c>
      <c r="AR327" s="26">
        <v>-9.25</v>
      </c>
      <c r="AS327" s="26">
        <v>-5.2</v>
      </c>
      <c r="AT327" s="26">
        <v>-1.575</v>
      </c>
      <c r="AU327" s="26">
        <v>-9.1999999999999993</v>
      </c>
      <c r="AV327" s="26">
        <v>-5.05</v>
      </c>
      <c r="AW327" s="26">
        <v>-1.05</v>
      </c>
      <c r="AX327" s="26">
        <v>-9.8000000000000007</v>
      </c>
      <c r="AY327" s="26">
        <v>-5.9</v>
      </c>
      <c r="AZ327" s="26">
        <v>-1.95</v>
      </c>
      <c r="BA327" s="26">
        <v>-9.75</v>
      </c>
      <c r="BB327" s="26">
        <v>-5.95</v>
      </c>
      <c r="BC327" s="26">
        <v>-1.875</v>
      </c>
      <c r="BD327" s="26">
        <v>-9.15</v>
      </c>
      <c r="BE327" s="26">
        <v>-4.55</v>
      </c>
      <c r="BF327" s="26">
        <v>-1.05</v>
      </c>
      <c r="BG327" s="26">
        <v>-9.6999999999999993</v>
      </c>
      <c r="BH327" s="26">
        <v>-5.9</v>
      </c>
      <c r="BI327" s="26">
        <v>-1.75</v>
      </c>
      <c r="BJ327" s="26">
        <v>-9.7750000000000004</v>
      </c>
      <c r="BK327" s="26">
        <v>-5.8</v>
      </c>
      <c r="BL327" s="26">
        <v>-1.875</v>
      </c>
      <c r="BM327" s="26">
        <v>-9.6999999999999993</v>
      </c>
      <c r="BN327" s="26">
        <v>-6.05</v>
      </c>
      <c r="BO327" s="26">
        <v>-1.9</v>
      </c>
      <c r="BP327" s="26">
        <v>-13.15</v>
      </c>
      <c r="BQ327" s="26">
        <v>-9.1999999999999993</v>
      </c>
      <c r="BR327" s="26">
        <v>-5.55</v>
      </c>
      <c r="BS327" s="26">
        <v>-12.175000000000001</v>
      </c>
      <c r="BT327" s="26">
        <v>-8.5500000000000007</v>
      </c>
      <c r="BU327" s="26">
        <v>-5.4249999999999998</v>
      </c>
      <c r="BV327" s="26">
        <v>-11.525</v>
      </c>
      <c r="BW327" s="26">
        <v>-8.5</v>
      </c>
      <c r="BX327" s="26">
        <v>-5.5250000000000004</v>
      </c>
      <c r="BY327" s="26">
        <v>-10.975</v>
      </c>
      <c r="BZ327" s="26">
        <v>-8.1999999999999993</v>
      </c>
      <c r="CA327" s="26">
        <v>-5.35</v>
      </c>
      <c r="CB327" s="26">
        <v>-11.35</v>
      </c>
      <c r="CC327" s="26">
        <v>-8</v>
      </c>
      <c r="CD327" s="26">
        <v>-5.3250000000000002</v>
      </c>
      <c r="CE327" s="26">
        <v>-10.35</v>
      </c>
      <c r="CF327" s="26">
        <v>-6.9</v>
      </c>
      <c r="CG327" s="26">
        <v>-2.875</v>
      </c>
      <c r="CH327" s="26">
        <v>-10.9</v>
      </c>
      <c r="CI327" s="26">
        <v>-7.3</v>
      </c>
      <c r="CJ327" s="26">
        <v>-3.9249999999999998</v>
      </c>
    </row>
    <row r="328" spans="1:88" x14ac:dyDescent="0.3">
      <c r="A328" t="s">
        <v>403</v>
      </c>
      <c r="B328" s="26">
        <v>-14.675000000000001</v>
      </c>
      <c r="C328" s="26">
        <v>-11.45</v>
      </c>
      <c r="D328" s="26">
        <v>-7.1</v>
      </c>
      <c r="E328" s="26">
        <v>-13.574999999999999</v>
      </c>
      <c r="F328" s="26">
        <v>-10.35</v>
      </c>
      <c r="G328" s="26">
        <v>-6.4249999999999998</v>
      </c>
      <c r="H328" s="26">
        <v>-13.375</v>
      </c>
      <c r="I328" s="26">
        <v>-9.9</v>
      </c>
      <c r="J328" s="26">
        <v>-5.85</v>
      </c>
      <c r="K328" s="26">
        <v>-12.425000000000001</v>
      </c>
      <c r="L328" s="26">
        <v>-8.25</v>
      </c>
      <c r="M328" s="26">
        <v>-3.3250000000000002</v>
      </c>
      <c r="N328" s="26">
        <v>-12.324999999999999</v>
      </c>
      <c r="O328" s="26">
        <v>-8.25</v>
      </c>
      <c r="P328" s="26">
        <v>-3.2</v>
      </c>
      <c r="Q328" s="26">
        <v>-13.074999999999999</v>
      </c>
      <c r="R328" s="26">
        <v>-9.1999999999999993</v>
      </c>
      <c r="S328" s="26">
        <v>-4.7</v>
      </c>
      <c r="T328" s="26">
        <v>-13.074999999999999</v>
      </c>
      <c r="U328" s="26">
        <v>-9.15</v>
      </c>
      <c r="V328" s="26">
        <v>-4.5999999999999996</v>
      </c>
      <c r="W328" s="26">
        <v>-12.975</v>
      </c>
      <c r="X328" s="26">
        <v>-8.6</v>
      </c>
      <c r="Y328" s="26">
        <v>-4.25</v>
      </c>
      <c r="Z328" s="26">
        <v>-13.05</v>
      </c>
      <c r="AA328" s="26">
        <v>-8.4</v>
      </c>
      <c r="AB328" s="26">
        <v>-4.1500000000000004</v>
      </c>
      <c r="AC328" s="26">
        <v>-11.15</v>
      </c>
      <c r="AD328" s="26">
        <v>-6.7</v>
      </c>
      <c r="AE328" s="26">
        <v>-2.6749999999999998</v>
      </c>
      <c r="AF328" s="26">
        <v>-10.975</v>
      </c>
      <c r="AG328" s="26">
        <v>-6.6</v>
      </c>
      <c r="AH328" s="26">
        <v>-2.5750000000000002</v>
      </c>
      <c r="AI328" s="26">
        <v>-10.975</v>
      </c>
      <c r="AJ328" s="26">
        <v>-6.45</v>
      </c>
      <c r="AK328" s="26">
        <v>-2.2250000000000001</v>
      </c>
      <c r="AL328" s="26">
        <v>-11.05</v>
      </c>
      <c r="AM328" s="26">
        <v>-6.5</v>
      </c>
      <c r="AN328" s="26">
        <v>-2.15</v>
      </c>
      <c r="AO328" s="26">
        <v>-11</v>
      </c>
      <c r="AP328" s="26">
        <v>-6.3</v>
      </c>
      <c r="AQ328" s="26">
        <v>-1.9750000000000001</v>
      </c>
      <c r="AR328" s="26">
        <v>-10</v>
      </c>
      <c r="AS328" s="26">
        <v>-5.5</v>
      </c>
      <c r="AT328" s="26">
        <v>-1.825</v>
      </c>
      <c r="AU328" s="26">
        <v>-9.85</v>
      </c>
      <c r="AV328" s="26">
        <v>-5.3</v>
      </c>
      <c r="AW328" s="26">
        <v>-1.5249999999999999</v>
      </c>
      <c r="AX328" s="26">
        <v>-10.775</v>
      </c>
      <c r="AY328" s="26">
        <v>-6.1</v>
      </c>
      <c r="AZ328" s="26">
        <v>-1.7250000000000001</v>
      </c>
      <c r="BA328" s="26">
        <v>-10.75</v>
      </c>
      <c r="BB328" s="26">
        <v>-6.15</v>
      </c>
      <c r="BC328" s="26">
        <v>-1.65</v>
      </c>
      <c r="BD328" s="26">
        <v>-9.4250000000000007</v>
      </c>
      <c r="BE328" s="26">
        <v>-5.25</v>
      </c>
      <c r="BF328" s="26">
        <v>-1.2250000000000001</v>
      </c>
      <c r="BG328" s="26">
        <v>-10.574999999999999</v>
      </c>
      <c r="BH328" s="26">
        <v>-6.2</v>
      </c>
      <c r="BI328" s="26">
        <v>-1.5249999999999999</v>
      </c>
      <c r="BJ328" s="26">
        <v>-10.6</v>
      </c>
      <c r="BK328" s="26">
        <v>-6.35</v>
      </c>
      <c r="BL328" s="26">
        <v>-1.425</v>
      </c>
      <c r="BM328" s="26">
        <v>-10.45</v>
      </c>
      <c r="BN328" s="26">
        <v>-6.25</v>
      </c>
      <c r="BO328" s="26">
        <v>-1.45</v>
      </c>
      <c r="BP328" s="26">
        <v>-13.824999999999999</v>
      </c>
      <c r="BQ328" s="26">
        <v>-9.75</v>
      </c>
      <c r="BR328" s="26">
        <v>-6.0250000000000004</v>
      </c>
      <c r="BS328" s="26">
        <v>-13.025</v>
      </c>
      <c r="BT328" s="26">
        <v>-9.1</v>
      </c>
      <c r="BU328" s="26">
        <v>-5.3250000000000002</v>
      </c>
      <c r="BV328" s="26">
        <v>-13.125</v>
      </c>
      <c r="BW328" s="26">
        <v>-9.25</v>
      </c>
      <c r="BX328" s="26">
        <v>-5.15</v>
      </c>
      <c r="BY328" s="26">
        <v>-13.475</v>
      </c>
      <c r="BZ328" s="26">
        <v>-9.4499999999999993</v>
      </c>
      <c r="CA328" s="26">
        <v>-4.8250000000000002</v>
      </c>
      <c r="CB328" s="26">
        <v>-12.9</v>
      </c>
      <c r="CC328" s="26">
        <v>-9.1</v>
      </c>
      <c r="CD328" s="26">
        <v>-4.55</v>
      </c>
      <c r="CE328" s="26">
        <v>-11.6</v>
      </c>
      <c r="CF328" s="26">
        <v>-7.3</v>
      </c>
      <c r="CG328" s="26">
        <v>-2.7250000000000001</v>
      </c>
      <c r="CH328" s="26">
        <v>-12.6</v>
      </c>
      <c r="CI328" s="26">
        <v>-7.85</v>
      </c>
      <c r="CJ328" s="26">
        <v>-4</v>
      </c>
    </row>
    <row r="329" spans="1:88" x14ac:dyDescent="0.3">
      <c r="A329" t="s">
        <v>404</v>
      </c>
      <c r="B329" s="26">
        <v>-16.8</v>
      </c>
      <c r="C329" s="26">
        <v>-12.4</v>
      </c>
      <c r="D329" s="26">
        <v>-8.85</v>
      </c>
      <c r="E329" s="26">
        <v>-15.525</v>
      </c>
      <c r="F329" s="26">
        <v>-11.1</v>
      </c>
      <c r="G329" s="26">
        <v>-7.55</v>
      </c>
      <c r="H329" s="26">
        <v>-15.4</v>
      </c>
      <c r="I329" s="26">
        <v>-11.1</v>
      </c>
      <c r="J329" s="26">
        <v>-7.1</v>
      </c>
      <c r="K329" s="26">
        <v>-14.6</v>
      </c>
      <c r="L329" s="26">
        <v>-9.6999999999999993</v>
      </c>
      <c r="M329" s="26">
        <v>-4.95</v>
      </c>
      <c r="N329" s="26">
        <v>-14.75</v>
      </c>
      <c r="O329" s="26">
        <v>-9.65</v>
      </c>
      <c r="P329" s="26">
        <v>-4.9249999999999998</v>
      </c>
      <c r="Q329" s="26">
        <v>-15.074999999999999</v>
      </c>
      <c r="R329" s="26">
        <v>-10.75</v>
      </c>
      <c r="S329" s="26">
        <v>-6.2</v>
      </c>
      <c r="T329" s="26">
        <v>-15.074999999999999</v>
      </c>
      <c r="U329" s="26">
        <v>-10.65</v>
      </c>
      <c r="V329" s="26">
        <v>-6.125</v>
      </c>
      <c r="W329" s="26">
        <v>-15.175000000000001</v>
      </c>
      <c r="X329" s="26">
        <v>-10.1</v>
      </c>
      <c r="Y329" s="26">
        <v>-5.7</v>
      </c>
      <c r="Z329" s="26">
        <v>-15.35</v>
      </c>
      <c r="AA329" s="26">
        <v>-9.75</v>
      </c>
      <c r="AB329" s="26">
        <v>-5.5</v>
      </c>
      <c r="AC329" s="26">
        <v>-13.95</v>
      </c>
      <c r="AD329" s="26">
        <v>-8.1999999999999993</v>
      </c>
      <c r="AE329" s="26">
        <v>-3.875</v>
      </c>
      <c r="AF329" s="26">
        <v>-13.675000000000001</v>
      </c>
      <c r="AG329" s="26">
        <v>-8</v>
      </c>
      <c r="AH329" s="26">
        <v>-3.7</v>
      </c>
      <c r="AI329" s="26">
        <v>-13.074999999999999</v>
      </c>
      <c r="AJ329" s="26">
        <v>-7.65</v>
      </c>
      <c r="AK329" s="26">
        <v>-3.375</v>
      </c>
      <c r="AL329" s="26">
        <v>-12.975</v>
      </c>
      <c r="AM329" s="26">
        <v>-7.75</v>
      </c>
      <c r="AN329" s="26">
        <v>-3.35</v>
      </c>
      <c r="AO329" s="26">
        <v>-12.775</v>
      </c>
      <c r="AP329" s="26">
        <v>-7.7</v>
      </c>
      <c r="AQ329" s="26">
        <v>-3.2250000000000001</v>
      </c>
      <c r="AR329" s="26">
        <v>-12.225</v>
      </c>
      <c r="AS329" s="26">
        <v>-6.25</v>
      </c>
      <c r="AT329" s="26">
        <v>-2.9249999999999998</v>
      </c>
      <c r="AU329" s="26">
        <v>-12.175000000000001</v>
      </c>
      <c r="AV329" s="26">
        <v>-6.65</v>
      </c>
      <c r="AW329" s="26">
        <v>-2.35</v>
      </c>
      <c r="AX329" s="26">
        <v>-12.525</v>
      </c>
      <c r="AY329" s="26">
        <v>-7.4</v>
      </c>
      <c r="AZ329" s="26">
        <v>-3</v>
      </c>
      <c r="BA329" s="26">
        <v>-12.6</v>
      </c>
      <c r="BB329" s="26">
        <v>-7.45</v>
      </c>
      <c r="BC329" s="26">
        <v>-3</v>
      </c>
      <c r="BD329" s="26">
        <v>-12.275</v>
      </c>
      <c r="BE329" s="26">
        <v>-6.45</v>
      </c>
      <c r="BF329" s="26">
        <v>-2.35</v>
      </c>
      <c r="BG329" s="26">
        <v>-12.85</v>
      </c>
      <c r="BH329" s="26">
        <v>-7.25</v>
      </c>
      <c r="BI329" s="26">
        <v>-2.95</v>
      </c>
      <c r="BJ329" s="26">
        <v>-13.2</v>
      </c>
      <c r="BK329" s="26">
        <v>-6.95</v>
      </c>
      <c r="BL329" s="26">
        <v>-2.8250000000000002</v>
      </c>
      <c r="BM329" s="26">
        <v>-12.775</v>
      </c>
      <c r="BN329" s="26">
        <v>-7.25</v>
      </c>
      <c r="BO329" s="26">
        <v>-3.125</v>
      </c>
      <c r="BP329" s="26">
        <v>-16.024999999999999</v>
      </c>
      <c r="BQ329" s="26">
        <v>-11.5</v>
      </c>
      <c r="BR329" s="26">
        <v>-7.0250000000000004</v>
      </c>
      <c r="BS329" s="26">
        <v>-15.35</v>
      </c>
      <c r="BT329" s="26">
        <v>-10.8</v>
      </c>
      <c r="BU329" s="26">
        <v>-6.2</v>
      </c>
      <c r="BV329" s="26">
        <v>-15.4</v>
      </c>
      <c r="BW329" s="26">
        <v>-10.3</v>
      </c>
      <c r="BX329" s="26">
        <v>-5.9249999999999998</v>
      </c>
      <c r="BY329" s="26">
        <v>-16.324999999999999</v>
      </c>
      <c r="BZ329" s="26">
        <v>-10.15</v>
      </c>
      <c r="CA329" s="26">
        <v>-5.55</v>
      </c>
      <c r="CB329" s="26">
        <v>-15.35</v>
      </c>
      <c r="CC329" s="26">
        <v>-9.75</v>
      </c>
      <c r="CD329" s="26">
        <v>-4.95</v>
      </c>
      <c r="CE329" s="26">
        <v>-14.525</v>
      </c>
      <c r="CF329" s="26">
        <v>-8</v>
      </c>
      <c r="CG329" s="26">
        <v>-4.05</v>
      </c>
      <c r="CH329" s="26">
        <v>-14.1</v>
      </c>
      <c r="CI329" s="26">
        <v>-8.75</v>
      </c>
      <c r="CJ329" s="26">
        <v>-4.9249999999999998</v>
      </c>
    </row>
    <row r="330" spans="1:88" x14ac:dyDescent="0.3">
      <c r="A330" t="s">
        <v>124</v>
      </c>
      <c r="B330" s="26">
        <v>-17.475000000000001</v>
      </c>
      <c r="C330" s="26">
        <v>-12.75</v>
      </c>
      <c r="D330" s="26">
        <v>-8.6750000000000007</v>
      </c>
      <c r="E330" s="26">
        <v>-15.65</v>
      </c>
      <c r="F330" s="26">
        <v>-11.25</v>
      </c>
      <c r="G330" s="26">
        <v>-8.1</v>
      </c>
      <c r="H330" s="26">
        <v>-15.6</v>
      </c>
      <c r="I330" s="26">
        <v>-10.9</v>
      </c>
      <c r="J330" s="26">
        <v>-7.6</v>
      </c>
      <c r="K330" s="26">
        <v>-13.95</v>
      </c>
      <c r="L330" s="26">
        <v>-9.1</v>
      </c>
      <c r="M330" s="26">
        <v>-5.9249999999999998</v>
      </c>
      <c r="N330" s="26">
        <v>-14.15</v>
      </c>
      <c r="O330" s="26">
        <v>-9.4</v>
      </c>
      <c r="P330" s="26">
        <v>-5.7750000000000004</v>
      </c>
      <c r="Q330" s="26">
        <v>-14.7</v>
      </c>
      <c r="R330" s="26">
        <v>-10.35</v>
      </c>
      <c r="S330" s="26">
        <v>-7.15</v>
      </c>
      <c r="T330" s="26">
        <v>-14.574999999999999</v>
      </c>
      <c r="U330" s="26">
        <v>-10.25</v>
      </c>
      <c r="V330" s="26">
        <v>-7.05</v>
      </c>
      <c r="W330" s="26">
        <v>-15.074999999999999</v>
      </c>
      <c r="X330" s="26">
        <v>-9.9</v>
      </c>
      <c r="Y330" s="26">
        <v>-6.65</v>
      </c>
      <c r="Z330" s="26">
        <v>-14.775</v>
      </c>
      <c r="AA330" s="26">
        <v>-9.65</v>
      </c>
      <c r="AB330" s="26">
        <v>-6.4</v>
      </c>
      <c r="AC330" s="26">
        <v>-11.625</v>
      </c>
      <c r="AD330" s="26">
        <v>-8.1999999999999993</v>
      </c>
      <c r="AE330" s="26">
        <v>-3.9750000000000001</v>
      </c>
      <c r="AF330" s="26">
        <v>-11.5</v>
      </c>
      <c r="AG330" s="26">
        <v>-8.1</v>
      </c>
      <c r="AH330" s="26">
        <v>-3.7749999999999999</v>
      </c>
      <c r="AI330" s="26">
        <v>-11.45</v>
      </c>
      <c r="AJ330" s="26">
        <v>-7.8</v>
      </c>
      <c r="AK330" s="26">
        <v>-3.625</v>
      </c>
      <c r="AL330" s="26">
        <v>-11.45</v>
      </c>
      <c r="AM330" s="26">
        <v>-7.8</v>
      </c>
      <c r="AN330" s="26">
        <v>-3.6</v>
      </c>
      <c r="AO330" s="26">
        <v>-11.75</v>
      </c>
      <c r="AP330" s="26">
        <v>-7.65</v>
      </c>
      <c r="AQ330" s="26">
        <v>-3.85</v>
      </c>
      <c r="AR330" s="26">
        <v>-10.675000000000001</v>
      </c>
      <c r="AS330" s="26">
        <v>-6.85</v>
      </c>
      <c r="AT330" s="26">
        <v>-3.2250000000000001</v>
      </c>
      <c r="AU330" s="26">
        <v>-10.275</v>
      </c>
      <c r="AV330" s="26">
        <v>-6.55</v>
      </c>
      <c r="AW330" s="26">
        <v>-3.2250000000000001</v>
      </c>
      <c r="AX330" s="26">
        <v>-11.55</v>
      </c>
      <c r="AY330" s="26">
        <v>-7.25</v>
      </c>
      <c r="AZ330" s="26">
        <v>-3.5</v>
      </c>
      <c r="BA330" s="26">
        <v>-11.625</v>
      </c>
      <c r="BB330" s="26">
        <v>-7.2</v>
      </c>
      <c r="BC330" s="26">
        <v>-3.5</v>
      </c>
      <c r="BD330" s="26">
        <v>-11.275</v>
      </c>
      <c r="BE330" s="26">
        <v>-7.05</v>
      </c>
      <c r="BF330" s="26">
        <v>-2.35</v>
      </c>
      <c r="BG330" s="26">
        <v>-11.55</v>
      </c>
      <c r="BH330" s="26">
        <v>-6.95</v>
      </c>
      <c r="BI330" s="26">
        <v>-3.4249999999999998</v>
      </c>
      <c r="BJ330" s="26">
        <v>-12.3</v>
      </c>
      <c r="BK330" s="26">
        <v>-7.4</v>
      </c>
      <c r="BL330" s="26">
        <v>-3.45</v>
      </c>
      <c r="BM330" s="26">
        <v>-12.275</v>
      </c>
      <c r="BN330" s="26">
        <v>-7.5</v>
      </c>
      <c r="BO330" s="26">
        <v>-3.45</v>
      </c>
      <c r="BP330" s="26">
        <v>-16.25</v>
      </c>
      <c r="BQ330" s="26">
        <v>-11.35</v>
      </c>
      <c r="BR330" s="26">
        <v>-7.125</v>
      </c>
      <c r="BS330" s="26">
        <v>-14.8</v>
      </c>
      <c r="BT330" s="26">
        <v>-10.6</v>
      </c>
      <c r="BU330" s="26">
        <v>-6.6</v>
      </c>
      <c r="BV330" s="26">
        <v>-14.775</v>
      </c>
      <c r="BW330" s="26">
        <v>-10.4</v>
      </c>
      <c r="BX330" s="26">
        <v>-6.5250000000000004</v>
      </c>
      <c r="BY330" s="26">
        <v>-13.9</v>
      </c>
      <c r="BZ330" s="26">
        <v>-9.65</v>
      </c>
      <c r="CA330" s="26">
        <v>-6.3</v>
      </c>
      <c r="CB330" s="26">
        <v>-15.45</v>
      </c>
      <c r="CC330" s="26">
        <v>-9.3000000000000007</v>
      </c>
      <c r="CD330" s="26">
        <v>-6.125</v>
      </c>
      <c r="CE330" s="26">
        <v>-13.4</v>
      </c>
      <c r="CF330" s="26">
        <v>-8.5</v>
      </c>
      <c r="CG330" s="26">
        <v>-4.8499999999999996</v>
      </c>
      <c r="CH330" s="26">
        <v>-13.95</v>
      </c>
      <c r="CI330" s="26">
        <v>-8.9</v>
      </c>
      <c r="CJ330" s="26">
        <v>-5.625</v>
      </c>
    </row>
    <row r="331" spans="1:88" x14ac:dyDescent="0.3">
      <c r="A331" t="s">
        <v>405</v>
      </c>
      <c r="B331" s="26">
        <v>-15.925000000000001</v>
      </c>
      <c r="C331" s="26">
        <v>-11.7</v>
      </c>
      <c r="D331" s="26">
        <v>-8.2249999999999996</v>
      </c>
      <c r="E331" s="26">
        <v>-15.375</v>
      </c>
      <c r="F331" s="26">
        <v>-10.7</v>
      </c>
      <c r="G331" s="26">
        <v>-7.3250000000000002</v>
      </c>
      <c r="H331" s="26">
        <v>-14.8</v>
      </c>
      <c r="I331" s="26">
        <v>-10.4</v>
      </c>
      <c r="J331" s="26">
        <v>-7.0750000000000002</v>
      </c>
      <c r="K331" s="26">
        <v>-13.6</v>
      </c>
      <c r="L331" s="26">
        <v>-8.9499999999999993</v>
      </c>
      <c r="M331" s="26">
        <v>-5.5</v>
      </c>
      <c r="N331" s="26">
        <v>-13.425000000000001</v>
      </c>
      <c r="O331" s="26">
        <v>-8.5500000000000007</v>
      </c>
      <c r="P331" s="26">
        <v>-5.5250000000000004</v>
      </c>
      <c r="Q331" s="26">
        <v>-14.05</v>
      </c>
      <c r="R331" s="26">
        <v>-9.85</v>
      </c>
      <c r="S331" s="26">
        <v>-6.6</v>
      </c>
      <c r="T331" s="26">
        <v>-14</v>
      </c>
      <c r="U331" s="26">
        <v>-9.8000000000000007</v>
      </c>
      <c r="V331" s="26">
        <v>-6.5250000000000004</v>
      </c>
      <c r="W331" s="26">
        <v>-13.65</v>
      </c>
      <c r="X331" s="26">
        <v>-9.4499999999999993</v>
      </c>
      <c r="Y331" s="26">
        <v>-6.05</v>
      </c>
      <c r="Z331" s="26">
        <v>-13.2</v>
      </c>
      <c r="AA331" s="26">
        <v>-9.5500000000000007</v>
      </c>
      <c r="AB331" s="26">
        <v>-5.95</v>
      </c>
      <c r="AC331" s="26">
        <v>-11.55</v>
      </c>
      <c r="AD331" s="26">
        <v>-6.9</v>
      </c>
      <c r="AE331" s="26">
        <v>-3.8</v>
      </c>
      <c r="AF331" s="26">
        <v>-11.375</v>
      </c>
      <c r="AG331" s="26">
        <v>-6.75</v>
      </c>
      <c r="AH331" s="26">
        <v>-3.6</v>
      </c>
      <c r="AI331" s="26">
        <v>-11.2</v>
      </c>
      <c r="AJ331" s="26">
        <v>-6.55</v>
      </c>
      <c r="AK331" s="26">
        <v>-3.4</v>
      </c>
      <c r="AL331" s="26">
        <v>-11.2</v>
      </c>
      <c r="AM331" s="26">
        <v>-6.5</v>
      </c>
      <c r="AN331" s="26">
        <v>-3.3</v>
      </c>
      <c r="AO331" s="26">
        <v>-11.45</v>
      </c>
      <c r="AP331" s="26">
        <v>-6.65</v>
      </c>
      <c r="AQ331" s="26">
        <v>-3.1</v>
      </c>
      <c r="AR331" s="26">
        <v>-10.199999999999999</v>
      </c>
      <c r="AS331" s="26">
        <v>-5.6</v>
      </c>
      <c r="AT331" s="26">
        <v>-2.65</v>
      </c>
      <c r="AU331" s="26">
        <v>-10.625</v>
      </c>
      <c r="AV331" s="26">
        <v>-5.5</v>
      </c>
      <c r="AW331" s="26">
        <v>-2.4249999999999998</v>
      </c>
      <c r="AX331" s="26">
        <v>-11.3</v>
      </c>
      <c r="AY331" s="26">
        <v>-6.25</v>
      </c>
      <c r="AZ331" s="26">
        <v>-2.85</v>
      </c>
      <c r="BA331" s="26">
        <v>-11.25</v>
      </c>
      <c r="BB331" s="26">
        <v>-6.3</v>
      </c>
      <c r="BC331" s="26">
        <v>-2.85</v>
      </c>
      <c r="BD331" s="26">
        <v>-10.75</v>
      </c>
      <c r="BE331" s="26">
        <v>-5.85</v>
      </c>
      <c r="BF331" s="26">
        <v>-2.7250000000000001</v>
      </c>
      <c r="BG331" s="26">
        <v>-11.125</v>
      </c>
      <c r="BH331" s="26">
        <v>-6.15</v>
      </c>
      <c r="BI331" s="26">
        <v>-3.0249999999999999</v>
      </c>
      <c r="BJ331" s="26">
        <v>-11.3</v>
      </c>
      <c r="BK331" s="26">
        <v>-6.8</v>
      </c>
      <c r="BL331" s="26">
        <v>-3.5</v>
      </c>
      <c r="BM331" s="26">
        <v>-11.3</v>
      </c>
      <c r="BN331" s="26">
        <v>-6.65</v>
      </c>
      <c r="BO331" s="26">
        <v>-3.1</v>
      </c>
      <c r="BP331" s="26">
        <v>-15.375</v>
      </c>
      <c r="BQ331" s="26">
        <v>-11.05</v>
      </c>
      <c r="BR331" s="26">
        <v>-6.9</v>
      </c>
      <c r="BS331" s="26">
        <v>-14.324999999999999</v>
      </c>
      <c r="BT331" s="26">
        <v>-10.3</v>
      </c>
      <c r="BU331" s="26">
        <v>-6.2249999999999996</v>
      </c>
      <c r="BV331" s="26">
        <v>-14.1</v>
      </c>
      <c r="BW331" s="26">
        <v>-10.199999999999999</v>
      </c>
      <c r="BX331" s="26">
        <v>-6.2249999999999996</v>
      </c>
      <c r="BY331" s="26">
        <v>-13.675000000000001</v>
      </c>
      <c r="BZ331" s="26">
        <v>-9.8000000000000007</v>
      </c>
      <c r="CA331" s="26">
        <v>-5.9249999999999998</v>
      </c>
      <c r="CB331" s="26">
        <v>-13.9</v>
      </c>
      <c r="CC331" s="26">
        <v>-9.8000000000000007</v>
      </c>
      <c r="CD331" s="26">
        <v>-6.15</v>
      </c>
      <c r="CE331" s="26">
        <v>-12.225</v>
      </c>
      <c r="CF331" s="26">
        <v>-7.75</v>
      </c>
      <c r="CG331" s="26">
        <v>-4.5250000000000004</v>
      </c>
      <c r="CH331" s="26">
        <v>-12.475</v>
      </c>
      <c r="CI331" s="26">
        <v>-9.1</v>
      </c>
      <c r="CJ331" s="26">
        <v>-5.25</v>
      </c>
    </row>
    <row r="332" spans="1:88" x14ac:dyDescent="0.3">
      <c r="A332" t="s">
        <v>406</v>
      </c>
      <c r="B332" s="26">
        <v>-18.2</v>
      </c>
      <c r="C332" s="26">
        <v>-11.05</v>
      </c>
      <c r="D332" s="26">
        <v>-7.35</v>
      </c>
      <c r="E332" s="26">
        <v>-16.75</v>
      </c>
      <c r="F332" s="26">
        <v>-10.55</v>
      </c>
      <c r="G332" s="26">
        <v>-6.9249999999999998</v>
      </c>
      <c r="H332" s="26">
        <v>-16.149999999999999</v>
      </c>
      <c r="I332" s="26">
        <v>-10.95</v>
      </c>
      <c r="J332" s="26">
        <v>-6.8</v>
      </c>
      <c r="K332" s="26">
        <v>-14.574999999999999</v>
      </c>
      <c r="L332" s="26">
        <v>-9.65</v>
      </c>
      <c r="M332" s="26">
        <v>-4.375</v>
      </c>
      <c r="N332" s="26">
        <v>-14.6</v>
      </c>
      <c r="O332" s="26">
        <v>-9.65</v>
      </c>
      <c r="P332" s="26">
        <v>-4.55</v>
      </c>
      <c r="Q332" s="26">
        <v>-15.35</v>
      </c>
      <c r="R332" s="26">
        <v>-10.35</v>
      </c>
      <c r="S332" s="26">
        <v>-6</v>
      </c>
      <c r="T332" s="26">
        <v>-15.25</v>
      </c>
      <c r="U332" s="26">
        <v>-10.3</v>
      </c>
      <c r="V332" s="26">
        <v>-5.9249999999999998</v>
      </c>
      <c r="W332" s="26">
        <v>-15.05</v>
      </c>
      <c r="X332" s="26">
        <v>-10.1</v>
      </c>
      <c r="Y332" s="26">
        <v>-6</v>
      </c>
      <c r="Z332" s="26">
        <v>-14.375</v>
      </c>
      <c r="AA332" s="26">
        <v>-9.75</v>
      </c>
      <c r="AB332" s="26">
        <v>-5.2249999999999996</v>
      </c>
      <c r="AC332" s="26">
        <v>-13.15</v>
      </c>
      <c r="AD332" s="26">
        <v>-7.75</v>
      </c>
      <c r="AE332" s="26">
        <v>-3.0249999999999999</v>
      </c>
      <c r="AF332" s="26">
        <v>-12.975</v>
      </c>
      <c r="AG332" s="26">
        <v>-7.6</v>
      </c>
      <c r="AH332" s="26">
        <v>-2.875</v>
      </c>
      <c r="AI332" s="26">
        <v>-12.6</v>
      </c>
      <c r="AJ332" s="26">
        <v>-7.65</v>
      </c>
      <c r="AK332" s="26">
        <v>-2.5499999999999998</v>
      </c>
      <c r="AL332" s="26">
        <v>-12.45</v>
      </c>
      <c r="AM332" s="26">
        <v>-7.65</v>
      </c>
      <c r="AN332" s="26">
        <v>-2.4500000000000002</v>
      </c>
      <c r="AO332" s="26">
        <v>-12.425000000000001</v>
      </c>
      <c r="AP332" s="26">
        <v>-7.8</v>
      </c>
      <c r="AQ332" s="26">
        <v>-1.95</v>
      </c>
      <c r="AR332" s="26">
        <v>-11.35</v>
      </c>
      <c r="AS332" s="26">
        <v>-6.5</v>
      </c>
      <c r="AT332" s="26">
        <v>-1.45</v>
      </c>
      <c r="AU332" s="26">
        <v>-11.074999999999999</v>
      </c>
      <c r="AV332" s="26">
        <v>-6.15</v>
      </c>
      <c r="AW332" s="26">
        <v>-0.92500000000000004</v>
      </c>
      <c r="AX332" s="26">
        <v>-11.6</v>
      </c>
      <c r="AY332" s="26">
        <v>-7</v>
      </c>
      <c r="AZ332" s="26">
        <v>-1.7</v>
      </c>
      <c r="BA332" s="26">
        <v>-11.6</v>
      </c>
      <c r="BB332" s="26">
        <v>-7</v>
      </c>
      <c r="BC332" s="26">
        <v>-1.625</v>
      </c>
      <c r="BD332" s="26">
        <v>-11.6</v>
      </c>
      <c r="BE332" s="26">
        <v>-6</v>
      </c>
      <c r="BF332" s="26">
        <v>-0.9</v>
      </c>
      <c r="BG332" s="26">
        <v>-11.574999999999999</v>
      </c>
      <c r="BH332" s="26">
        <v>-7</v>
      </c>
      <c r="BI332" s="26">
        <v>-1.5</v>
      </c>
      <c r="BJ332" s="26">
        <v>-12.2</v>
      </c>
      <c r="BK332" s="26">
        <v>-7.4</v>
      </c>
      <c r="BL332" s="26">
        <v>-2.1749999999999998</v>
      </c>
      <c r="BM332" s="26">
        <v>-11.875</v>
      </c>
      <c r="BN332" s="26">
        <v>-7.4</v>
      </c>
      <c r="BO332" s="26">
        <v>-1.925</v>
      </c>
      <c r="BP332" s="26">
        <v>-16.45</v>
      </c>
      <c r="BQ332" s="26">
        <v>-11</v>
      </c>
      <c r="BR332" s="26">
        <v>-7.125</v>
      </c>
      <c r="BS332" s="26">
        <v>-15.3</v>
      </c>
      <c r="BT332" s="26">
        <v>-10.6</v>
      </c>
      <c r="BU332" s="26">
        <v>-6.4</v>
      </c>
      <c r="BV332" s="26">
        <v>-15.25</v>
      </c>
      <c r="BW332" s="26">
        <v>-10.55</v>
      </c>
      <c r="BX332" s="26">
        <v>-6.3</v>
      </c>
      <c r="BY332" s="26">
        <v>-14.2</v>
      </c>
      <c r="BZ332" s="26">
        <v>-10.5</v>
      </c>
      <c r="CA332" s="26">
        <v>-5.95</v>
      </c>
      <c r="CB332" s="26">
        <v>-14.2</v>
      </c>
      <c r="CC332" s="26">
        <v>-10.35</v>
      </c>
      <c r="CD332" s="26">
        <v>-5.85</v>
      </c>
      <c r="CE332" s="26">
        <v>-12.85</v>
      </c>
      <c r="CF332" s="26">
        <v>-8.4499999999999993</v>
      </c>
      <c r="CG332" s="26">
        <v>-3.7749999999999999</v>
      </c>
      <c r="CH332" s="26">
        <v>-13.2</v>
      </c>
      <c r="CI332" s="26">
        <v>-9.1999999999999993</v>
      </c>
      <c r="CJ332" s="26">
        <v>-4.9249999999999998</v>
      </c>
    </row>
    <row r="333" spans="1:88" x14ac:dyDescent="0.3">
      <c r="A333" t="s">
        <v>407</v>
      </c>
      <c r="B333" s="26">
        <v>-18.274999999999999</v>
      </c>
      <c r="C333" s="26">
        <v>-11.4</v>
      </c>
      <c r="D333" s="26">
        <v>-7.8250000000000002</v>
      </c>
      <c r="E333" s="26">
        <v>-17.600000000000001</v>
      </c>
      <c r="F333" s="26">
        <v>-10.25</v>
      </c>
      <c r="G333" s="26">
        <v>-6.75</v>
      </c>
      <c r="H333" s="26">
        <v>-17.7</v>
      </c>
      <c r="I333" s="26">
        <v>-10</v>
      </c>
      <c r="J333" s="26">
        <v>-6.5250000000000004</v>
      </c>
      <c r="K333" s="26">
        <v>-15.75</v>
      </c>
      <c r="L333" s="26">
        <v>-9.1</v>
      </c>
      <c r="M333" s="26">
        <v>-4.5999999999999996</v>
      </c>
      <c r="N333" s="26">
        <v>-16.125</v>
      </c>
      <c r="O333" s="26">
        <v>-9.15</v>
      </c>
      <c r="P333" s="26">
        <v>-4.6749999999999998</v>
      </c>
      <c r="Q333" s="26">
        <v>-17.149999999999999</v>
      </c>
      <c r="R333" s="26">
        <v>-9.6</v>
      </c>
      <c r="S333" s="26">
        <v>-5.75</v>
      </c>
      <c r="T333" s="26">
        <v>-17.149999999999999</v>
      </c>
      <c r="U333" s="26">
        <v>-9.6</v>
      </c>
      <c r="V333" s="26">
        <v>-5.65</v>
      </c>
      <c r="W333" s="26">
        <v>-16.725000000000001</v>
      </c>
      <c r="X333" s="26">
        <v>-9.4</v>
      </c>
      <c r="Y333" s="26">
        <v>-5.65</v>
      </c>
      <c r="Z333" s="26">
        <v>-16.425000000000001</v>
      </c>
      <c r="AA333" s="26">
        <v>-9.1999999999999993</v>
      </c>
      <c r="AB333" s="26">
        <v>-5.5</v>
      </c>
      <c r="AC333" s="26">
        <v>-13.6</v>
      </c>
      <c r="AD333" s="26">
        <v>-7.75</v>
      </c>
      <c r="AE333" s="26">
        <v>-3.3250000000000002</v>
      </c>
      <c r="AF333" s="26">
        <v>-13.425000000000001</v>
      </c>
      <c r="AG333" s="26">
        <v>-7.55</v>
      </c>
      <c r="AH333" s="26">
        <v>-3.2250000000000001</v>
      </c>
      <c r="AI333" s="26">
        <v>-13.275</v>
      </c>
      <c r="AJ333" s="26">
        <v>-7.35</v>
      </c>
      <c r="AK333" s="26">
        <v>-2.9249999999999998</v>
      </c>
      <c r="AL333" s="26">
        <v>-13.25</v>
      </c>
      <c r="AM333" s="26">
        <v>-7.35</v>
      </c>
      <c r="AN333" s="26">
        <v>-2.9249999999999998</v>
      </c>
      <c r="AO333" s="26">
        <v>-13.5</v>
      </c>
      <c r="AP333" s="26">
        <v>-7.7</v>
      </c>
      <c r="AQ333" s="26">
        <v>-2.8250000000000002</v>
      </c>
      <c r="AR333" s="26">
        <v>-12.6</v>
      </c>
      <c r="AS333" s="26">
        <v>-6.15</v>
      </c>
      <c r="AT333" s="26">
        <v>-2.125</v>
      </c>
      <c r="AU333" s="26">
        <v>-12.175000000000001</v>
      </c>
      <c r="AV333" s="26">
        <v>-5.95</v>
      </c>
      <c r="AW333" s="26">
        <v>-1.7</v>
      </c>
      <c r="AX333" s="26">
        <v>-13.125</v>
      </c>
      <c r="AY333" s="26">
        <v>-7.25</v>
      </c>
      <c r="AZ333" s="26">
        <v>-2.5</v>
      </c>
      <c r="BA333" s="26">
        <v>-13.125</v>
      </c>
      <c r="BB333" s="26">
        <v>-7.25</v>
      </c>
      <c r="BC333" s="26">
        <v>-2.5</v>
      </c>
      <c r="BD333" s="26">
        <v>-12.05</v>
      </c>
      <c r="BE333" s="26">
        <v>-6.95</v>
      </c>
      <c r="BF333" s="26">
        <v>-2.625</v>
      </c>
      <c r="BG333" s="26">
        <v>-13</v>
      </c>
      <c r="BH333" s="26">
        <v>-7.2</v>
      </c>
      <c r="BI333" s="26">
        <v>-2.35</v>
      </c>
      <c r="BJ333" s="26">
        <v>-12.775</v>
      </c>
      <c r="BK333" s="26">
        <v>-7.6</v>
      </c>
      <c r="BL333" s="26">
        <v>-2.5499999999999998</v>
      </c>
      <c r="BM333" s="26">
        <v>-12.824999999999999</v>
      </c>
      <c r="BN333" s="26">
        <v>-7.55</v>
      </c>
      <c r="BO333" s="26">
        <v>-2.5499999999999998</v>
      </c>
      <c r="BP333" s="26">
        <v>-17.875</v>
      </c>
      <c r="BQ333" s="26">
        <v>-10.7</v>
      </c>
      <c r="BR333" s="26">
        <v>-7.5</v>
      </c>
      <c r="BS333" s="26">
        <v>-17.25</v>
      </c>
      <c r="BT333" s="26">
        <v>-10.25</v>
      </c>
      <c r="BU333" s="26">
        <v>-6.9249999999999998</v>
      </c>
      <c r="BV333" s="26">
        <v>-17.2</v>
      </c>
      <c r="BW333" s="26">
        <v>-10.1</v>
      </c>
      <c r="BX333" s="26">
        <v>-6.9749999999999996</v>
      </c>
      <c r="BY333" s="26">
        <v>-17.2</v>
      </c>
      <c r="BZ333" s="26">
        <v>-9.8000000000000007</v>
      </c>
      <c r="CA333" s="26">
        <v>-6.85</v>
      </c>
      <c r="CB333" s="26">
        <v>-16.574999999999999</v>
      </c>
      <c r="CC333" s="26">
        <v>-10.1</v>
      </c>
      <c r="CD333" s="26">
        <v>-6.45</v>
      </c>
      <c r="CE333" s="26">
        <v>-14.625</v>
      </c>
      <c r="CF333" s="26">
        <v>-8.1999999999999993</v>
      </c>
      <c r="CG333" s="26">
        <v>-3.95</v>
      </c>
      <c r="CH333" s="26">
        <v>-15.3</v>
      </c>
      <c r="CI333" s="26">
        <v>-8.6999999999999993</v>
      </c>
      <c r="CJ333" s="26">
        <v>-5.4</v>
      </c>
    </row>
    <row r="334" spans="1:88" x14ac:dyDescent="0.3">
      <c r="A334" t="s">
        <v>408</v>
      </c>
      <c r="B334" s="26">
        <v>-19.024999999999999</v>
      </c>
      <c r="C334" s="26">
        <v>-12.25</v>
      </c>
      <c r="D334" s="26">
        <v>-8.2249999999999996</v>
      </c>
      <c r="E334" s="26">
        <v>-17.774999999999999</v>
      </c>
      <c r="F334" s="26">
        <v>-11.75</v>
      </c>
      <c r="G334" s="26">
        <v>-6.8</v>
      </c>
      <c r="H334" s="26">
        <v>-17.149999999999999</v>
      </c>
      <c r="I334" s="26">
        <v>-11.45</v>
      </c>
      <c r="J334" s="26">
        <v>-6.2750000000000004</v>
      </c>
      <c r="K334" s="26">
        <v>-15.625</v>
      </c>
      <c r="L334" s="26">
        <v>-9.35</v>
      </c>
      <c r="M334" s="26">
        <v>-5.0250000000000004</v>
      </c>
      <c r="N334" s="26">
        <v>-15.5</v>
      </c>
      <c r="O334" s="26">
        <v>-9.35</v>
      </c>
      <c r="P334" s="26">
        <v>-5.2249999999999996</v>
      </c>
      <c r="Q334" s="26">
        <v>-16.274999999999999</v>
      </c>
      <c r="R334" s="26">
        <v>-10.7</v>
      </c>
      <c r="S334" s="26">
        <v>-5.875</v>
      </c>
      <c r="T334" s="26">
        <v>-16.100000000000001</v>
      </c>
      <c r="U334" s="26">
        <v>-10.6</v>
      </c>
      <c r="V334" s="26">
        <v>-5.85</v>
      </c>
      <c r="W334" s="26">
        <v>-15.3</v>
      </c>
      <c r="X334" s="26">
        <v>-10.1</v>
      </c>
      <c r="Y334" s="26">
        <v>-5.9249999999999998</v>
      </c>
      <c r="Z334" s="26">
        <v>-15.1</v>
      </c>
      <c r="AA334" s="26">
        <v>-9.75</v>
      </c>
      <c r="AB334" s="26">
        <v>-6.2</v>
      </c>
      <c r="AC334" s="26">
        <v>-14.25</v>
      </c>
      <c r="AD334" s="26">
        <v>-7.4</v>
      </c>
      <c r="AE334" s="26">
        <v>-3.45</v>
      </c>
      <c r="AF334" s="26">
        <v>-14.15</v>
      </c>
      <c r="AG334" s="26">
        <v>-7.25</v>
      </c>
      <c r="AH334" s="26">
        <v>-3.35</v>
      </c>
      <c r="AI334" s="26">
        <v>-14.05</v>
      </c>
      <c r="AJ334" s="26">
        <v>-7.1</v>
      </c>
      <c r="AK334" s="26">
        <v>-3.15</v>
      </c>
      <c r="AL334" s="26">
        <v>-14.05</v>
      </c>
      <c r="AM334" s="26">
        <v>-7.05</v>
      </c>
      <c r="AN334" s="26">
        <v>-3.15</v>
      </c>
      <c r="AO334" s="26">
        <v>-13.75</v>
      </c>
      <c r="AP334" s="26">
        <v>-6.8</v>
      </c>
      <c r="AQ334" s="26">
        <v>-3.15</v>
      </c>
      <c r="AR334" s="26">
        <v>-12.7</v>
      </c>
      <c r="AS334" s="26">
        <v>-6.65</v>
      </c>
      <c r="AT334" s="26">
        <v>-2.8250000000000002</v>
      </c>
      <c r="AU334" s="26">
        <v>-12.625</v>
      </c>
      <c r="AV334" s="26">
        <v>-6.2</v>
      </c>
      <c r="AW334" s="26">
        <v>-2.4</v>
      </c>
      <c r="AX334" s="26">
        <v>-13.65</v>
      </c>
      <c r="AY334" s="26">
        <v>-6.35</v>
      </c>
      <c r="AZ334" s="26">
        <v>-2.95</v>
      </c>
      <c r="BA334" s="26">
        <v>-13.574999999999999</v>
      </c>
      <c r="BB334" s="26">
        <v>-6.35</v>
      </c>
      <c r="BC334" s="26">
        <v>-2.95</v>
      </c>
      <c r="BD334" s="26">
        <v>-12.05</v>
      </c>
      <c r="BE334" s="26">
        <v>-6</v>
      </c>
      <c r="BF334" s="26">
        <v>-2.75</v>
      </c>
      <c r="BG334" s="26">
        <v>-13.25</v>
      </c>
      <c r="BH334" s="26">
        <v>-6.35</v>
      </c>
      <c r="BI334" s="26">
        <v>-2.85</v>
      </c>
      <c r="BJ334" s="26">
        <v>-12.95</v>
      </c>
      <c r="BK334" s="26">
        <v>-6.95</v>
      </c>
      <c r="BL334" s="26">
        <v>-3.3</v>
      </c>
      <c r="BM334" s="26">
        <v>-13.175000000000001</v>
      </c>
      <c r="BN334" s="26">
        <v>-6.9</v>
      </c>
      <c r="BO334" s="26">
        <v>-3.15</v>
      </c>
      <c r="BP334" s="26">
        <v>-17.274999999999999</v>
      </c>
      <c r="BQ334" s="26">
        <v>-11.8</v>
      </c>
      <c r="BR334" s="26">
        <v>-7.125</v>
      </c>
      <c r="BS334" s="26">
        <v>-16.7</v>
      </c>
      <c r="BT334" s="26">
        <v>-10.95</v>
      </c>
      <c r="BU334" s="26">
        <v>-6.9749999999999996</v>
      </c>
      <c r="BV334" s="26">
        <v>-16.774999999999999</v>
      </c>
      <c r="BW334" s="26">
        <v>-11</v>
      </c>
      <c r="BX334" s="26">
        <v>-7.125</v>
      </c>
      <c r="BY334" s="26">
        <v>-16.875</v>
      </c>
      <c r="BZ334" s="26">
        <v>-10.65</v>
      </c>
      <c r="CA334" s="26">
        <v>-6.875</v>
      </c>
      <c r="CB334" s="26">
        <v>-15.525</v>
      </c>
      <c r="CC334" s="26">
        <v>-10.35</v>
      </c>
      <c r="CD334" s="26">
        <v>-6.9249999999999998</v>
      </c>
      <c r="CE334" s="26">
        <v>-13.824999999999999</v>
      </c>
      <c r="CF334" s="26">
        <v>-8.15</v>
      </c>
      <c r="CG334" s="26">
        <v>-4.5750000000000002</v>
      </c>
      <c r="CH334" s="26">
        <v>-14.225</v>
      </c>
      <c r="CI334" s="26">
        <v>-9.35</v>
      </c>
      <c r="CJ334" s="26">
        <v>-6.125</v>
      </c>
    </row>
    <row r="335" spans="1:88" x14ac:dyDescent="0.3">
      <c r="A335" t="s">
        <v>409</v>
      </c>
      <c r="B335" s="26">
        <v>-16.899999999999999</v>
      </c>
      <c r="C335" s="26">
        <v>-12.4</v>
      </c>
      <c r="D335" s="26">
        <v>-8.125</v>
      </c>
      <c r="E335" s="26">
        <v>-16.675000000000001</v>
      </c>
      <c r="F335" s="26">
        <v>-10.95</v>
      </c>
      <c r="G335" s="26">
        <v>-7.6</v>
      </c>
      <c r="H335" s="26">
        <v>-16.675000000000001</v>
      </c>
      <c r="I335" s="26">
        <v>-10.25</v>
      </c>
      <c r="J335" s="26">
        <v>-7.55</v>
      </c>
      <c r="K335" s="26">
        <v>-15.3</v>
      </c>
      <c r="L335" s="26">
        <v>-8.5500000000000007</v>
      </c>
      <c r="M335" s="26">
        <v>-5.9249999999999998</v>
      </c>
      <c r="N335" s="26">
        <v>-15.675000000000001</v>
      </c>
      <c r="O335" s="26">
        <v>-8.5</v>
      </c>
      <c r="P335" s="26">
        <v>-6.1</v>
      </c>
      <c r="Q335" s="26">
        <v>-15.975</v>
      </c>
      <c r="R335" s="26">
        <v>-9.6999999999999993</v>
      </c>
      <c r="S335" s="26">
        <v>-6.75</v>
      </c>
      <c r="T335" s="26">
        <v>-16.05</v>
      </c>
      <c r="U335" s="26">
        <v>-9.6</v>
      </c>
      <c r="V335" s="26">
        <v>-6.6</v>
      </c>
      <c r="W335" s="26">
        <v>-16.100000000000001</v>
      </c>
      <c r="X335" s="26">
        <v>-9.4499999999999993</v>
      </c>
      <c r="Y335" s="26">
        <v>-6.5250000000000004</v>
      </c>
      <c r="Z335" s="26">
        <v>-16.024999999999999</v>
      </c>
      <c r="AA335" s="26">
        <v>-9.6</v>
      </c>
      <c r="AB335" s="26">
        <v>-6.4249999999999998</v>
      </c>
      <c r="AC335" s="26">
        <v>-12.5</v>
      </c>
      <c r="AD335" s="26">
        <v>-7.6</v>
      </c>
      <c r="AE335" s="26">
        <v>-4.2750000000000004</v>
      </c>
      <c r="AF335" s="26">
        <v>-12.4</v>
      </c>
      <c r="AG335" s="26">
        <v>-7.3</v>
      </c>
      <c r="AH335" s="26">
        <v>-4.2</v>
      </c>
      <c r="AI335" s="26">
        <v>-12.25</v>
      </c>
      <c r="AJ335" s="26">
        <v>-6.8</v>
      </c>
      <c r="AK335" s="26">
        <v>-4.0250000000000004</v>
      </c>
      <c r="AL335" s="26">
        <v>-12.175000000000001</v>
      </c>
      <c r="AM335" s="26">
        <v>-6.7</v>
      </c>
      <c r="AN335" s="26">
        <v>-4.0250000000000004</v>
      </c>
      <c r="AO335" s="26">
        <v>-12.55</v>
      </c>
      <c r="AP335" s="26">
        <v>-6.7</v>
      </c>
      <c r="AQ335" s="26">
        <v>-3.875</v>
      </c>
      <c r="AR335" s="26">
        <v>-11.15</v>
      </c>
      <c r="AS335" s="26">
        <v>-5.7</v>
      </c>
      <c r="AT335" s="26">
        <v>-2.9</v>
      </c>
      <c r="AU335" s="26">
        <v>-11.074999999999999</v>
      </c>
      <c r="AV335" s="26">
        <v>-5.5</v>
      </c>
      <c r="AW335" s="26">
        <v>-2.6</v>
      </c>
      <c r="AX335" s="26">
        <v>-12.275</v>
      </c>
      <c r="AY335" s="26">
        <v>-6.3</v>
      </c>
      <c r="AZ335" s="26">
        <v>-3.5249999999999999</v>
      </c>
      <c r="BA335" s="26">
        <v>-12.275</v>
      </c>
      <c r="BB335" s="26">
        <v>-6.25</v>
      </c>
      <c r="BC335" s="26">
        <v>-3.5249999999999999</v>
      </c>
      <c r="BD335" s="26">
        <v>-12.175000000000001</v>
      </c>
      <c r="BE335" s="26">
        <v>-6.25</v>
      </c>
      <c r="BF335" s="26">
        <v>-3.1</v>
      </c>
      <c r="BG335" s="26">
        <v>-12.175000000000001</v>
      </c>
      <c r="BH335" s="26">
        <v>-6.35</v>
      </c>
      <c r="BI335" s="26">
        <v>-3.4</v>
      </c>
      <c r="BJ335" s="26">
        <v>-13.324999999999999</v>
      </c>
      <c r="BK335" s="26">
        <v>-7.05</v>
      </c>
      <c r="BL335" s="26">
        <v>-4.0999999999999996</v>
      </c>
      <c r="BM335" s="26">
        <v>-12.75</v>
      </c>
      <c r="BN335" s="26">
        <v>-6.9</v>
      </c>
      <c r="BO335" s="26">
        <v>-3.8</v>
      </c>
      <c r="BP335" s="26">
        <v>-17.3</v>
      </c>
      <c r="BQ335" s="26">
        <v>-11.5</v>
      </c>
      <c r="BR335" s="26">
        <v>-7.6749999999999998</v>
      </c>
      <c r="BS335" s="26">
        <v>-16.375</v>
      </c>
      <c r="BT335" s="26">
        <v>-11.1</v>
      </c>
      <c r="BU335" s="26">
        <v>-6.4249999999999998</v>
      </c>
      <c r="BV335" s="26">
        <v>-15.975</v>
      </c>
      <c r="BW335" s="26">
        <v>-10.75</v>
      </c>
      <c r="BX335" s="26">
        <v>-6.65</v>
      </c>
      <c r="BY335" s="26">
        <v>-15.85</v>
      </c>
      <c r="BZ335" s="26">
        <v>-10.5</v>
      </c>
      <c r="CA335" s="26">
        <v>-6.75</v>
      </c>
      <c r="CB335" s="26">
        <v>-16.274999999999999</v>
      </c>
      <c r="CC335" s="26">
        <v>-10.55</v>
      </c>
      <c r="CD335" s="26">
        <v>-6.65</v>
      </c>
      <c r="CE335" s="26">
        <v>-14.775</v>
      </c>
      <c r="CF335" s="26">
        <v>-8.5</v>
      </c>
      <c r="CG335" s="26">
        <v>-5.3250000000000002</v>
      </c>
      <c r="CH335" s="26">
        <v>-14.6</v>
      </c>
      <c r="CI335" s="26">
        <v>-9.25</v>
      </c>
      <c r="CJ335" s="26">
        <v>-6.25</v>
      </c>
    </row>
    <row r="336" spans="1:88" x14ac:dyDescent="0.3">
      <c r="A336" t="s">
        <v>410</v>
      </c>
      <c r="B336" s="26">
        <v>-15.775</v>
      </c>
      <c r="C336" s="26">
        <v>-12.05</v>
      </c>
      <c r="D336" s="26">
        <v>-8.5500000000000007</v>
      </c>
      <c r="E336" s="26">
        <v>-15.074999999999999</v>
      </c>
      <c r="F336" s="26">
        <v>-10.7</v>
      </c>
      <c r="G336" s="26">
        <v>-7.45</v>
      </c>
      <c r="H336" s="26">
        <v>-14.875</v>
      </c>
      <c r="I336" s="26">
        <v>-10.4</v>
      </c>
      <c r="J336" s="26">
        <v>-7.2</v>
      </c>
      <c r="K336" s="26">
        <v>-13</v>
      </c>
      <c r="L336" s="26">
        <v>-9.0500000000000007</v>
      </c>
      <c r="M336" s="26">
        <v>-5.9</v>
      </c>
      <c r="N336" s="26">
        <v>-13.375</v>
      </c>
      <c r="O336" s="26">
        <v>-9.0500000000000007</v>
      </c>
      <c r="P336" s="26">
        <v>-6</v>
      </c>
      <c r="Q336" s="26">
        <v>-14.875</v>
      </c>
      <c r="R336" s="26">
        <v>-9.85</v>
      </c>
      <c r="S336" s="26">
        <v>-6.7249999999999996</v>
      </c>
      <c r="T336" s="26">
        <v>-14.85</v>
      </c>
      <c r="U336" s="26">
        <v>-9.85</v>
      </c>
      <c r="V336" s="26">
        <v>-6.7249999999999996</v>
      </c>
      <c r="W336" s="26">
        <v>-15.3</v>
      </c>
      <c r="X336" s="26">
        <v>-9.75</v>
      </c>
      <c r="Y336" s="26">
        <v>-6.45</v>
      </c>
      <c r="Z336" s="26">
        <v>-15</v>
      </c>
      <c r="AA336" s="26">
        <v>-9.5</v>
      </c>
      <c r="AB336" s="26">
        <v>-6.2</v>
      </c>
      <c r="AC336" s="26">
        <v>-11.6</v>
      </c>
      <c r="AD336" s="26">
        <v>-7.65</v>
      </c>
      <c r="AE336" s="26">
        <v>-3.7749999999999999</v>
      </c>
      <c r="AF336" s="26">
        <v>-11.4</v>
      </c>
      <c r="AG336" s="26">
        <v>-7.5</v>
      </c>
      <c r="AH336" s="26">
        <v>-3.65</v>
      </c>
      <c r="AI336" s="26">
        <v>-11.2</v>
      </c>
      <c r="AJ336" s="26">
        <v>-7.35</v>
      </c>
      <c r="AK336" s="26">
        <v>-3.5</v>
      </c>
      <c r="AL336" s="26">
        <v>-11.15</v>
      </c>
      <c r="AM336" s="26">
        <v>-7.3</v>
      </c>
      <c r="AN336" s="26">
        <v>-3.5</v>
      </c>
      <c r="AO336" s="26">
        <v>-11.2</v>
      </c>
      <c r="AP336" s="26">
        <v>-7.3</v>
      </c>
      <c r="AQ336" s="26">
        <v>-3.7</v>
      </c>
      <c r="AR336" s="26">
        <v>-9.875</v>
      </c>
      <c r="AS336" s="26">
        <v>-5.75</v>
      </c>
      <c r="AT336" s="26">
        <v>-3.125</v>
      </c>
      <c r="AU336" s="26">
        <v>-9.875</v>
      </c>
      <c r="AV336" s="26">
        <v>-5.4</v>
      </c>
      <c r="AW336" s="26">
        <v>-2.85</v>
      </c>
      <c r="AX336" s="26">
        <v>-10.95</v>
      </c>
      <c r="AY336" s="26">
        <v>-6.8</v>
      </c>
      <c r="AZ336" s="26">
        <v>-3.45</v>
      </c>
      <c r="BA336" s="26">
        <v>-11.025</v>
      </c>
      <c r="BB336" s="26">
        <v>-6.8</v>
      </c>
      <c r="BC336" s="26">
        <v>-3.5249999999999999</v>
      </c>
      <c r="BD336" s="26">
        <v>-9.3000000000000007</v>
      </c>
      <c r="BE336" s="26">
        <v>-5.8</v>
      </c>
      <c r="BF336" s="26">
        <v>-3.3</v>
      </c>
      <c r="BG336" s="26">
        <v>-11.074999999999999</v>
      </c>
      <c r="BH336" s="26">
        <v>-6.5</v>
      </c>
      <c r="BI336" s="26">
        <v>-3.5249999999999999</v>
      </c>
      <c r="BJ336" s="26">
        <v>-12</v>
      </c>
      <c r="BK336" s="26">
        <v>-6.9</v>
      </c>
      <c r="BL336" s="26">
        <v>-3.95</v>
      </c>
      <c r="BM336" s="26">
        <v>-11.725</v>
      </c>
      <c r="BN336" s="26">
        <v>-6.9</v>
      </c>
      <c r="BO336" s="26">
        <v>-3.9</v>
      </c>
      <c r="BP336" s="26">
        <v>-16.45</v>
      </c>
      <c r="BQ336" s="26">
        <v>-11</v>
      </c>
      <c r="BR336" s="26">
        <v>-7.625</v>
      </c>
      <c r="BS336" s="26">
        <v>-15.875</v>
      </c>
      <c r="BT336" s="26">
        <v>-10.5</v>
      </c>
      <c r="BU336" s="26">
        <v>-7.0750000000000002</v>
      </c>
      <c r="BV336" s="26">
        <v>-15.9</v>
      </c>
      <c r="BW336" s="26">
        <v>-10.45</v>
      </c>
      <c r="BX336" s="26">
        <v>-7.0750000000000002</v>
      </c>
      <c r="BY336" s="26">
        <v>-15.6</v>
      </c>
      <c r="BZ336" s="26">
        <v>-10.050000000000001</v>
      </c>
      <c r="CA336" s="26">
        <v>-6.55</v>
      </c>
      <c r="CB336" s="26">
        <v>-15.4</v>
      </c>
      <c r="CC336" s="26">
        <v>-9.65</v>
      </c>
      <c r="CD336" s="26">
        <v>-6.5</v>
      </c>
      <c r="CE336" s="26">
        <v>-13.35</v>
      </c>
      <c r="CF336" s="26">
        <v>-8.0500000000000007</v>
      </c>
      <c r="CG336" s="26">
        <v>-4.9249999999999998</v>
      </c>
      <c r="CH336" s="26">
        <v>-14.2</v>
      </c>
      <c r="CI336" s="26">
        <v>-8.9</v>
      </c>
      <c r="CJ336" s="26">
        <v>-5.5250000000000004</v>
      </c>
    </row>
    <row r="337" spans="1:88" x14ac:dyDescent="0.3">
      <c r="A337" t="s">
        <v>125</v>
      </c>
      <c r="B337" s="26">
        <v>-18.574999999999999</v>
      </c>
      <c r="C337" s="26">
        <v>-13.3</v>
      </c>
      <c r="D337" s="26">
        <v>-9.3000000000000007</v>
      </c>
      <c r="E337" s="26">
        <v>-16.850000000000001</v>
      </c>
      <c r="F337" s="26">
        <v>-11.95</v>
      </c>
      <c r="G337" s="26">
        <v>-8.5250000000000004</v>
      </c>
      <c r="H337" s="26">
        <v>-16.350000000000001</v>
      </c>
      <c r="I337" s="26">
        <v>-11.5</v>
      </c>
      <c r="J337" s="26">
        <v>-7.95</v>
      </c>
      <c r="K337" s="26">
        <v>-14.95</v>
      </c>
      <c r="L337" s="26">
        <v>-9.9</v>
      </c>
      <c r="M337" s="26">
        <v>-5.625</v>
      </c>
      <c r="N337" s="26">
        <v>-14.65</v>
      </c>
      <c r="O337" s="26">
        <v>-9.85</v>
      </c>
      <c r="P337" s="26">
        <v>-5.55</v>
      </c>
      <c r="Q337" s="26">
        <v>-15.9</v>
      </c>
      <c r="R337" s="26">
        <v>-10.8</v>
      </c>
      <c r="S337" s="26">
        <v>-6.875</v>
      </c>
      <c r="T337" s="26">
        <v>-16.024999999999999</v>
      </c>
      <c r="U337" s="26">
        <v>-10.75</v>
      </c>
      <c r="V337" s="26">
        <v>-6.85</v>
      </c>
      <c r="W337" s="26">
        <v>-15.15</v>
      </c>
      <c r="X337" s="26">
        <v>-10.5</v>
      </c>
      <c r="Y337" s="26">
        <v>-6.75</v>
      </c>
      <c r="Z337" s="26">
        <v>-14</v>
      </c>
      <c r="AA337" s="26">
        <v>-10.3</v>
      </c>
      <c r="AB337" s="26">
        <v>-6.9</v>
      </c>
      <c r="AC337" s="26">
        <v>-13.625</v>
      </c>
      <c r="AD337" s="26">
        <v>-8.65</v>
      </c>
      <c r="AE337" s="26">
        <v>-4.3</v>
      </c>
      <c r="AF337" s="26">
        <v>-13.525</v>
      </c>
      <c r="AG337" s="26">
        <v>-8.5</v>
      </c>
      <c r="AH337" s="26">
        <v>-4.125</v>
      </c>
      <c r="AI337" s="26">
        <v>-13.375</v>
      </c>
      <c r="AJ337" s="26">
        <v>-8.4</v>
      </c>
      <c r="AK337" s="26">
        <v>-3.95</v>
      </c>
      <c r="AL337" s="26">
        <v>-13.3</v>
      </c>
      <c r="AM337" s="26">
        <v>-8.35</v>
      </c>
      <c r="AN337" s="26">
        <v>-3.875</v>
      </c>
      <c r="AO337" s="26">
        <v>-13.2</v>
      </c>
      <c r="AP337" s="26">
        <v>-8.1999999999999993</v>
      </c>
      <c r="AQ337" s="26">
        <v>-3.45</v>
      </c>
      <c r="AR337" s="26">
        <v>-12.725</v>
      </c>
      <c r="AS337" s="26">
        <v>-7.2</v>
      </c>
      <c r="AT337" s="26">
        <v>-3.3</v>
      </c>
      <c r="AU337" s="26">
        <v>-12.275</v>
      </c>
      <c r="AV337" s="26">
        <v>-6.65</v>
      </c>
      <c r="AW337" s="26">
        <v>-2.85</v>
      </c>
      <c r="AX337" s="26">
        <v>-12.925000000000001</v>
      </c>
      <c r="AY337" s="26">
        <v>-7.85</v>
      </c>
      <c r="AZ337" s="26">
        <v>-3.2</v>
      </c>
      <c r="BA337" s="26">
        <v>-12.9</v>
      </c>
      <c r="BB337" s="26">
        <v>-7.85</v>
      </c>
      <c r="BC337" s="26">
        <v>-3.2</v>
      </c>
      <c r="BD337" s="26">
        <v>-10.7</v>
      </c>
      <c r="BE337" s="26">
        <v>-6.6</v>
      </c>
      <c r="BF337" s="26">
        <v>-2.875</v>
      </c>
      <c r="BG337" s="26">
        <v>-12.725</v>
      </c>
      <c r="BH337" s="26">
        <v>-7.65</v>
      </c>
      <c r="BI337" s="26">
        <v>-3</v>
      </c>
      <c r="BJ337" s="26">
        <v>-12.2</v>
      </c>
      <c r="BK337" s="26">
        <v>-7.8</v>
      </c>
      <c r="BL337" s="26">
        <v>-3.7250000000000001</v>
      </c>
      <c r="BM337" s="26">
        <v>-12.65</v>
      </c>
      <c r="BN337" s="26">
        <v>-7.7</v>
      </c>
      <c r="BO337" s="26">
        <v>-3.5249999999999999</v>
      </c>
      <c r="BP337" s="26">
        <v>-17.55</v>
      </c>
      <c r="BQ337" s="26">
        <v>-11.55</v>
      </c>
      <c r="BR337" s="26">
        <v>-8.4499999999999993</v>
      </c>
      <c r="BS337" s="26">
        <v>-15.55</v>
      </c>
      <c r="BT337" s="26">
        <v>-10.9</v>
      </c>
      <c r="BU337" s="26">
        <v>-7.5250000000000004</v>
      </c>
      <c r="BV337" s="26">
        <v>-14.95</v>
      </c>
      <c r="BW337" s="26">
        <v>-10.6</v>
      </c>
      <c r="BX337" s="26">
        <v>-7.2</v>
      </c>
      <c r="BY337" s="26">
        <v>-14.8</v>
      </c>
      <c r="BZ337" s="26">
        <v>-10.35</v>
      </c>
      <c r="CA337" s="26">
        <v>-7.4249999999999998</v>
      </c>
      <c r="CB337" s="26">
        <v>-15.4</v>
      </c>
      <c r="CC337" s="26">
        <v>-10.3</v>
      </c>
      <c r="CD337" s="26">
        <v>-7.7249999999999996</v>
      </c>
      <c r="CE337" s="26">
        <v>-12.525</v>
      </c>
      <c r="CF337" s="26">
        <v>-9.25</v>
      </c>
      <c r="CG337" s="26">
        <v>-5.4</v>
      </c>
      <c r="CH337" s="26">
        <v>-13.5</v>
      </c>
      <c r="CI337" s="26">
        <v>-9.75</v>
      </c>
      <c r="CJ337" s="26">
        <v>-6.625</v>
      </c>
    </row>
    <row r="338" spans="1:88" x14ac:dyDescent="0.3">
      <c r="A338" t="s">
        <v>411</v>
      </c>
      <c r="B338" s="26">
        <v>-20.175000000000001</v>
      </c>
      <c r="C338" s="26">
        <v>-14.2</v>
      </c>
      <c r="D338" s="26">
        <v>-9.375</v>
      </c>
      <c r="E338" s="26">
        <v>-17.875</v>
      </c>
      <c r="F338" s="26">
        <v>-13.2</v>
      </c>
      <c r="G338" s="26">
        <v>-8.5</v>
      </c>
      <c r="H338" s="26">
        <v>-17.774999999999999</v>
      </c>
      <c r="I338" s="26">
        <v>-12.95</v>
      </c>
      <c r="J338" s="26">
        <v>-8.0500000000000007</v>
      </c>
      <c r="K338" s="26">
        <v>-16.425000000000001</v>
      </c>
      <c r="L338" s="26">
        <v>-11.2</v>
      </c>
      <c r="M338" s="26">
        <v>-7.05</v>
      </c>
      <c r="N338" s="26">
        <v>-16.350000000000001</v>
      </c>
      <c r="O338" s="26">
        <v>-11.1</v>
      </c>
      <c r="P338" s="26">
        <v>-6.9249999999999998</v>
      </c>
      <c r="Q338" s="26">
        <v>-17.5</v>
      </c>
      <c r="R338" s="26">
        <v>-12.45</v>
      </c>
      <c r="S338" s="26">
        <v>-7.55</v>
      </c>
      <c r="T338" s="26">
        <v>-17.399999999999999</v>
      </c>
      <c r="U338" s="26">
        <v>-12.4</v>
      </c>
      <c r="V338" s="26">
        <v>-7.4749999999999996</v>
      </c>
      <c r="W338" s="26">
        <v>-16.625</v>
      </c>
      <c r="X338" s="26">
        <v>-11.95</v>
      </c>
      <c r="Y338" s="26">
        <v>-7.25</v>
      </c>
      <c r="Z338" s="26">
        <v>-16.5</v>
      </c>
      <c r="AA338" s="26">
        <v>-11.4</v>
      </c>
      <c r="AB338" s="26">
        <v>-7.875</v>
      </c>
      <c r="AC338" s="26">
        <v>-15.8</v>
      </c>
      <c r="AD338" s="26">
        <v>-10.1</v>
      </c>
      <c r="AE338" s="26">
        <v>-6.4249999999999998</v>
      </c>
      <c r="AF338" s="26">
        <v>-15.725</v>
      </c>
      <c r="AG338" s="26">
        <v>-9.85</v>
      </c>
      <c r="AH338" s="26">
        <v>-6.3</v>
      </c>
      <c r="AI338" s="26">
        <v>-15.574999999999999</v>
      </c>
      <c r="AJ338" s="26">
        <v>-9.5500000000000007</v>
      </c>
      <c r="AK338" s="26">
        <v>-5.875</v>
      </c>
      <c r="AL338" s="26">
        <v>-15.65</v>
      </c>
      <c r="AM338" s="26">
        <v>-9.4499999999999993</v>
      </c>
      <c r="AN338" s="26">
        <v>-5.875</v>
      </c>
      <c r="AO338" s="26">
        <v>-15.925000000000001</v>
      </c>
      <c r="AP338" s="26">
        <v>-9.25</v>
      </c>
      <c r="AQ338" s="26">
        <v>-5.7</v>
      </c>
      <c r="AR338" s="26">
        <v>-14.574999999999999</v>
      </c>
      <c r="AS338" s="26">
        <v>-8.1999999999999993</v>
      </c>
      <c r="AT338" s="26">
        <v>-4.5999999999999996</v>
      </c>
      <c r="AU338" s="26">
        <v>-14.7</v>
      </c>
      <c r="AV338" s="26">
        <v>-7.8</v>
      </c>
      <c r="AW338" s="26">
        <v>-4.45</v>
      </c>
      <c r="AX338" s="26">
        <v>-15.275</v>
      </c>
      <c r="AY338" s="26">
        <v>-8.75</v>
      </c>
      <c r="AZ338" s="26">
        <v>-5.3250000000000002</v>
      </c>
      <c r="BA338" s="26">
        <v>-15.275</v>
      </c>
      <c r="BB338" s="26">
        <v>-8.6999999999999993</v>
      </c>
      <c r="BC338" s="26">
        <v>-5.2249999999999996</v>
      </c>
      <c r="BD338" s="26">
        <v>-14.6</v>
      </c>
      <c r="BE338" s="26">
        <v>-8</v>
      </c>
      <c r="BF338" s="26">
        <v>-4.0750000000000002</v>
      </c>
      <c r="BG338" s="26">
        <v>-15.1</v>
      </c>
      <c r="BH338" s="26">
        <v>-8.75</v>
      </c>
      <c r="BI338" s="26">
        <v>-5.125</v>
      </c>
      <c r="BJ338" s="26">
        <v>-15.45</v>
      </c>
      <c r="BK338" s="26">
        <v>-8.85</v>
      </c>
      <c r="BL338" s="26">
        <v>-5</v>
      </c>
      <c r="BM338" s="26">
        <v>-15.3</v>
      </c>
      <c r="BN338" s="26">
        <v>-8.9499999999999993</v>
      </c>
      <c r="BO338" s="26">
        <v>-4.9249999999999998</v>
      </c>
      <c r="BP338" s="26">
        <v>-18.625</v>
      </c>
      <c r="BQ338" s="26">
        <v>-13</v>
      </c>
      <c r="BR338" s="26">
        <v>-8.7249999999999996</v>
      </c>
      <c r="BS338" s="26">
        <v>-18.399999999999999</v>
      </c>
      <c r="BT338" s="26">
        <v>-12.2</v>
      </c>
      <c r="BU338" s="26">
        <v>-8.4250000000000007</v>
      </c>
      <c r="BV338" s="26">
        <v>-17.925000000000001</v>
      </c>
      <c r="BW338" s="26">
        <v>-11.85</v>
      </c>
      <c r="BX338" s="26">
        <v>-8.6999999999999993</v>
      </c>
      <c r="BY338" s="26">
        <v>-17.149999999999999</v>
      </c>
      <c r="BZ338" s="26">
        <v>-11.7</v>
      </c>
      <c r="CA338" s="26">
        <v>-8.4499999999999993</v>
      </c>
      <c r="CB338" s="26">
        <v>-17.2</v>
      </c>
      <c r="CC338" s="26">
        <v>-11.65</v>
      </c>
      <c r="CD338" s="26">
        <v>-8.125</v>
      </c>
      <c r="CE338" s="26">
        <v>-16.375</v>
      </c>
      <c r="CF338" s="26">
        <v>-10.15</v>
      </c>
      <c r="CG338" s="26">
        <v>-6.5</v>
      </c>
      <c r="CH338" s="26">
        <v>-17.024999999999999</v>
      </c>
      <c r="CI338" s="26">
        <v>-10.75</v>
      </c>
      <c r="CJ338" s="26">
        <v>-7.125</v>
      </c>
    </row>
    <row r="339" spans="1:88" x14ac:dyDescent="0.3">
      <c r="A339" t="s">
        <v>412</v>
      </c>
      <c r="B339" s="26">
        <v>-19.475000000000001</v>
      </c>
      <c r="C339" s="26">
        <v>-14.05</v>
      </c>
      <c r="D339" s="26">
        <v>-10.725</v>
      </c>
      <c r="E339" s="26">
        <v>-18.625</v>
      </c>
      <c r="F339" s="26">
        <v>-13.3</v>
      </c>
      <c r="G339" s="26">
        <v>-9.9250000000000007</v>
      </c>
      <c r="H339" s="26">
        <v>-18.350000000000001</v>
      </c>
      <c r="I339" s="26">
        <v>-12.7</v>
      </c>
      <c r="J339" s="26">
        <v>-9.6750000000000007</v>
      </c>
      <c r="K339" s="26">
        <v>-16.399999999999999</v>
      </c>
      <c r="L339" s="26">
        <v>-11.25</v>
      </c>
      <c r="M339" s="26">
        <v>-7.8250000000000002</v>
      </c>
      <c r="N339" s="26">
        <v>-16.375</v>
      </c>
      <c r="O339" s="26">
        <v>-11.2</v>
      </c>
      <c r="P339" s="26">
        <v>-7.4249999999999998</v>
      </c>
      <c r="Q339" s="26">
        <v>-17.55</v>
      </c>
      <c r="R339" s="26">
        <v>-12.2</v>
      </c>
      <c r="S339" s="26">
        <v>-9.125</v>
      </c>
      <c r="T339" s="26">
        <v>-17.600000000000001</v>
      </c>
      <c r="U339" s="26">
        <v>-12.2</v>
      </c>
      <c r="V339" s="26">
        <v>-9.1</v>
      </c>
      <c r="W339" s="26">
        <v>-16.399999999999999</v>
      </c>
      <c r="X339" s="26">
        <v>-11.8</v>
      </c>
      <c r="Y339" s="26">
        <v>-8.4250000000000007</v>
      </c>
      <c r="Z339" s="26">
        <v>-15.975</v>
      </c>
      <c r="AA339" s="26">
        <v>-11.75</v>
      </c>
      <c r="AB339" s="26">
        <v>-8.1999999999999993</v>
      </c>
      <c r="AC339" s="26">
        <v>-14.3</v>
      </c>
      <c r="AD339" s="26">
        <v>-9.9499999999999993</v>
      </c>
      <c r="AE339" s="26">
        <v>-6.4749999999999996</v>
      </c>
      <c r="AF339" s="26">
        <v>-14.15</v>
      </c>
      <c r="AG339" s="26">
        <v>-9.85</v>
      </c>
      <c r="AH339" s="26">
        <v>-6.3</v>
      </c>
      <c r="AI339" s="26">
        <v>-13.95</v>
      </c>
      <c r="AJ339" s="26">
        <v>-9.25</v>
      </c>
      <c r="AK339" s="26">
        <v>-6.1</v>
      </c>
      <c r="AL339" s="26">
        <v>-13.975</v>
      </c>
      <c r="AM339" s="26">
        <v>-9.15</v>
      </c>
      <c r="AN339" s="26">
        <v>-6.1</v>
      </c>
      <c r="AO339" s="26">
        <v>-14.574999999999999</v>
      </c>
      <c r="AP339" s="26">
        <v>-9.0500000000000007</v>
      </c>
      <c r="AQ339" s="26">
        <v>-6.3</v>
      </c>
      <c r="AR339" s="26">
        <v>-12.75</v>
      </c>
      <c r="AS339" s="26">
        <v>-8.15</v>
      </c>
      <c r="AT339" s="26">
        <v>-5.0999999999999996</v>
      </c>
      <c r="AU339" s="26">
        <v>-12.625</v>
      </c>
      <c r="AV339" s="26">
        <v>-7.5</v>
      </c>
      <c r="AW339" s="26">
        <v>-4.5250000000000004</v>
      </c>
      <c r="AX339" s="26">
        <v>-14.25</v>
      </c>
      <c r="AY339" s="26">
        <v>-8.9</v>
      </c>
      <c r="AZ339" s="26">
        <v>-5.7249999999999996</v>
      </c>
      <c r="BA339" s="26">
        <v>-14.35</v>
      </c>
      <c r="BB339" s="26">
        <v>-8.9</v>
      </c>
      <c r="BC339" s="26">
        <v>-5.7249999999999996</v>
      </c>
      <c r="BD339" s="26">
        <v>-13.175000000000001</v>
      </c>
      <c r="BE339" s="26">
        <v>-8.0500000000000007</v>
      </c>
      <c r="BF339" s="26">
        <v>-3.875</v>
      </c>
      <c r="BG339" s="26">
        <v>-14.05</v>
      </c>
      <c r="BH339" s="26">
        <v>-8.6999999999999993</v>
      </c>
      <c r="BI339" s="26">
        <v>-5.3250000000000002</v>
      </c>
      <c r="BJ339" s="26">
        <v>-14.3</v>
      </c>
      <c r="BK339" s="26">
        <v>-9.35</v>
      </c>
      <c r="BL339" s="26">
        <v>-5.2249999999999996</v>
      </c>
      <c r="BM339" s="26">
        <v>-14.35</v>
      </c>
      <c r="BN339" s="26">
        <v>-9.1999999999999993</v>
      </c>
      <c r="BO339" s="26">
        <v>-5.5250000000000004</v>
      </c>
      <c r="BP339" s="26">
        <v>-18.875</v>
      </c>
      <c r="BQ339" s="26">
        <v>-12.8</v>
      </c>
      <c r="BR339" s="26">
        <v>-9.9250000000000007</v>
      </c>
      <c r="BS339" s="26">
        <v>-17.399999999999999</v>
      </c>
      <c r="BT339" s="26">
        <v>-12.4</v>
      </c>
      <c r="BU339" s="26">
        <v>-8.9749999999999996</v>
      </c>
      <c r="BV339" s="26">
        <v>-16.925000000000001</v>
      </c>
      <c r="BW339" s="26">
        <v>-12.3</v>
      </c>
      <c r="BX339" s="26">
        <v>-8.6750000000000007</v>
      </c>
      <c r="BY339" s="26">
        <v>-16.5</v>
      </c>
      <c r="BZ339" s="26">
        <v>-12.65</v>
      </c>
      <c r="CA339" s="26">
        <v>-8.5749999999999993</v>
      </c>
      <c r="CB339" s="26">
        <v>-17.25</v>
      </c>
      <c r="CC339" s="26">
        <v>-12.5</v>
      </c>
      <c r="CD339" s="26">
        <v>-7.5750000000000002</v>
      </c>
      <c r="CE339" s="26">
        <v>-14.95</v>
      </c>
      <c r="CF339" s="26">
        <v>-10.65</v>
      </c>
      <c r="CG339" s="26">
        <v>-6.625</v>
      </c>
      <c r="CH339" s="26">
        <v>-16.55</v>
      </c>
      <c r="CI339" s="26">
        <v>-11.5</v>
      </c>
      <c r="CJ339" s="26">
        <v>-7.3250000000000002</v>
      </c>
    </row>
    <row r="340" spans="1:88" x14ac:dyDescent="0.3">
      <c r="A340" t="s">
        <v>413</v>
      </c>
      <c r="B340" s="26">
        <v>-17.774999999999999</v>
      </c>
      <c r="C340" s="26">
        <v>-14.65</v>
      </c>
      <c r="D340" s="26">
        <v>-10.85</v>
      </c>
      <c r="E340" s="26">
        <v>-16.8</v>
      </c>
      <c r="F340" s="26">
        <v>-12.95</v>
      </c>
      <c r="G340" s="26">
        <v>-10</v>
      </c>
      <c r="H340" s="26">
        <v>-16.274999999999999</v>
      </c>
      <c r="I340" s="26">
        <v>-12.55</v>
      </c>
      <c r="J340" s="26">
        <v>-9.375</v>
      </c>
      <c r="K340" s="26">
        <v>-14.9</v>
      </c>
      <c r="L340" s="26">
        <v>-10.25</v>
      </c>
      <c r="M340" s="26">
        <v>-8.0250000000000004</v>
      </c>
      <c r="N340" s="26">
        <v>-14.975</v>
      </c>
      <c r="O340" s="26">
        <v>-10.4</v>
      </c>
      <c r="P340" s="26">
        <v>-7.7750000000000004</v>
      </c>
      <c r="Q340" s="26">
        <v>-15.725</v>
      </c>
      <c r="R340" s="26">
        <v>-11.65</v>
      </c>
      <c r="S340" s="26">
        <v>-8.4250000000000007</v>
      </c>
      <c r="T340" s="26">
        <v>-15.55</v>
      </c>
      <c r="U340" s="26">
        <v>-11.55</v>
      </c>
      <c r="V340" s="26">
        <v>-8.4250000000000007</v>
      </c>
      <c r="W340" s="26">
        <v>-15.45</v>
      </c>
      <c r="X340" s="26">
        <v>-11.25</v>
      </c>
      <c r="Y340" s="26">
        <v>-8.7249999999999996</v>
      </c>
      <c r="Z340" s="26">
        <v>-15.675000000000001</v>
      </c>
      <c r="AA340" s="26">
        <v>-11.25</v>
      </c>
      <c r="AB340" s="26">
        <v>-8.4749999999999996</v>
      </c>
      <c r="AC340" s="26">
        <v>-14</v>
      </c>
      <c r="AD340" s="26">
        <v>-9.1999999999999993</v>
      </c>
      <c r="AE340" s="26">
        <v>-5.8250000000000002</v>
      </c>
      <c r="AF340" s="26">
        <v>-13.9</v>
      </c>
      <c r="AG340" s="26">
        <v>-9.15</v>
      </c>
      <c r="AH340" s="26">
        <v>-5.7249999999999996</v>
      </c>
      <c r="AI340" s="26">
        <v>-13.9</v>
      </c>
      <c r="AJ340" s="26">
        <v>-8.8000000000000007</v>
      </c>
      <c r="AK340" s="26">
        <v>-5.2750000000000004</v>
      </c>
      <c r="AL340" s="26">
        <v>-13.9</v>
      </c>
      <c r="AM340" s="26">
        <v>-8.6999999999999993</v>
      </c>
      <c r="AN340" s="26">
        <v>-5.25</v>
      </c>
      <c r="AO340" s="26">
        <v>-13.625</v>
      </c>
      <c r="AP340" s="26">
        <v>-9</v>
      </c>
      <c r="AQ340" s="26">
        <v>-5.05</v>
      </c>
      <c r="AR340" s="26">
        <v>-13.3</v>
      </c>
      <c r="AS340" s="26">
        <v>-7.85</v>
      </c>
      <c r="AT340" s="26">
        <v>-4.4249999999999998</v>
      </c>
      <c r="AU340" s="26">
        <v>-13.1</v>
      </c>
      <c r="AV340" s="26">
        <v>-7.35</v>
      </c>
      <c r="AW340" s="26">
        <v>-3.95</v>
      </c>
      <c r="AX340" s="26">
        <v>-13.4</v>
      </c>
      <c r="AY340" s="26">
        <v>-8.5</v>
      </c>
      <c r="AZ340" s="26">
        <v>-4.75</v>
      </c>
      <c r="BA340" s="26">
        <v>-13.4</v>
      </c>
      <c r="BB340" s="26">
        <v>-8.5</v>
      </c>
      <c r="BC340" s="26">
        <v>-4.8250000000000002</v>
      </c>
      <c r="BD340" s="26">
        <v>-12.675000000000001</v>
      </c>
      <c r="BE340" s="26">
        <v>-7.2</v>
      </c>
      <c r="BF340" s="26">
        <v>-4.3</v>
      </c>
      <c r="BG340" s="26">
        <v>-13.125</v>
      </c>
      <c r="BH340" s="26">
        <v>-8.25</v>
      </c>
      <c r="BI340" s="26">
        <v>-4.7249999999999996</v>
      </c>
      <c r="BJ340" s="26">
        <v>-13.375</v>
      </c>
      <c r="BK340" s="26">
        <v>-8.8000000000000007</v>
      </c>
      <c r="BL340" s="26">
        <v>-5.65</v>
      </c>
      <c r="BM340" s="26">
        <v>-13.2</v>
      </c>
      <c r="BN340" s="26">
        <v>-8.6</v>
      </c>
      <c r="BO340" s="26">
        <v>-5.15</v>
      </c>
      <c r="BP340" s="26">
        <v>-16.625</v>
      </c>
      <c r="BQ340" s="26">
        <v>-13.3</v>
      </c>
      <c r="BR340" s="26">
        <v>-9.9499999999999993</v>
      </c>
      <c r="BS340" s="26">
        <v>-15.7</v>
      </c>
      <c r="BT340" s="26">
        <v>-12.7</v>
      </c>
      <c r="BU340" s="26">
        <v>-8.9250000000000007</v>
      </c>
      <c r="BV340" s="26">
        <v>-16.05</v>
      </c>
      <c r="BW340" s="26">
        <v>-12.4</v>
      </c>
      <c r="BX340" s="26">
        <v>-8.65</v>
      </c>
      <c r="BY340" s="26">
        <v>-15.85</v>
      </c>
      <c r="BZ340" s="26">
        <v>-12</v>
      </c>
      <c r="CA340" s="26">
        <v>-8.3249999999999993</v>
      </c>
      <c r="CB340" s="26">
        <v>-16.3</v>
      </c>
      <c r="CC340" s="26">
        <v>-11.85</v>
      </c>
      <c r="CD340" s="26">
        <v>-8.4499999999999993</v>
      </c>
      <c r="CE340" s="26">
        <v>-14.475</v>
      </c>
      <c r="CF340" s="26">
        <v>-10.199999999999999</v>
      </c>
      <c r="CG340" s="26">
        <v>-7.0250000000000004</v>
      </c>
      <c r="CH340" s="26">
        <v>-15.475</v>
      </c>
      <c r="CI340" s="26">
        <v>-11.3</v>
      </c>
      <c r="CJ340" s="26">
        <v>-7.5</v>
      </c>
    </row>
    <row r="341" spans="1:88" x14ac:dyDescent="0.3">
      <c r="A341" t="s">
        <v>414</v>
      </c>
      <c r="B341" s="26">
        <v>-18.574999999999999</v>
      </c>
      <c r="C341" s="26">
        <v>-13.35</v>
      </c>
      <c r="D341" s="26">
        <v>-10.199999999999999</v>
      </c>
      <c r="E341" s="26">
        <v>-17.899999999999999</v>
      </c>
      <c r="F341" s="26">
        <v>-13.15</v>
      </c>
      <c r="G341" s="26">
        <v>-8.8249999999999993</v>
      </c>
      <c r="H341" s="26">
        <v>-17.45</v>
      </c>
      <c r="I341" s="26">
        <v>-12.55</v>
      </c>
      <c r="J341" s="26">
        <v>-8.5749999999999993</v>
      </c>
      <c r="K341" s="26">
        <v>-15.85</v>
      </c>
      <c r="L341" s="26">
        <v>-10.7</v>
      </c>
      <c r="M341" s="26">
        <v>-6.6</v>
      </c>
      <c r="N341" s="26">
        <v>-15.824999999999999</v>
      </c>
      <c r="O341" s="26">
        <v>-10.45</v>
      </c>
      <c r="P341" s="26">
        <v>-6.4749999999999996</v>
      </c>
      <c r="Q341" s="26">
        <v>-17.074999999999999</v>
      </c>
      <c r="R341" s="26">
        <v>-11.6</v>
      </c>
      <c r="S341" s="26">
        <v>-7.55</v>
      </c>
      <c r="T341" s="26">
        <v>-17</v>
      </c>
      <c r="U341" s="26">
        <v>-11.55</v>
      </c>
      <c r="V341" s="26">
        <v>-7.55</v>
      </c>
      <c r="W341" s="26">
        <v>-16.05</v>
      </c>
      <c r="X341" s="26">
        <v>-11.15</v>
      </c>
      <c r="Y341" s="26">
        <v>-7.3250000000000002</v>
      </c>
      <c r="Z341" s="26">
        <v>-15.3</v>
      </c>
      <c r="AA341" s="26">
        <v>-10.95</v>
      </c>
      <c r="AB341" s="26">
        <v>-7.3250000000000002</v>
      </c>
      <c r="AC341" s="26">
        <v>-14.55</v>
      </c>
      <c r="AD341" s="26">
        <v>-9.4</v>
      </c>
      <c r="AE341" s="26">
        <v>-5.3250000000000002</v>
      </c>
      <c r="AF341" s="26">
        <v>-14.45</v>
      </c>
      <c r="AG341" s="26">
        <v>-9.3000000000000007</v>
      </c>
      <c r="AH341" s="26">
        <v>-5.125</v>
      </c>
      <c r="AI341" s="26">
        <v>-14.25</v>
      </c>
      <c r="AJ341" s="26">
        <v>-9</v>
      </c>
      <c r="AK341" s="26">
        <v>-4.9249999999999998</v>
      </c>
      <c r="AL341" s="26">
        <v>-14.15</v>
      </c>
      <c r="AM341" s="26">
        <v>-8.9499999999999993</v>
      </c>
      <c r="AN341" s="26">
        <v>-4.875</v>
      </c>
      <c r="AO341" s="26">
        <v>-14.05</v>
      </c>
      <c r="AP341" s="26">
        <v>-8.9</v>
      </c>
      <c r="AQ341" s="26">
        <v>-4.4000000000000004</v>
      </c>
      <c r="AR341" s="26">
        <v>-13.35</v>
      </c>
      <c r="AS341" s="26">
        <v>-7.65</v>
      </c>
      <c r="AT341" s="26">
        <v>-3.85</v>
      </c>
      <c r="AU341" s="26">
        <v>-12.95</v>
      </c>
      <c r="AV341" s="26">
        <v>-7.6</v>
      </c>
      <c r="AW341" s="26">
        <v>-3.4750000000000001</v>
      </c>
      <c r="AX341" s="26">
        <v>-13.824999999999999</v>
      </c>
      <c r="AY341" s="26">
        <v>-8.5</v>
      </c>
      <c r="AZ341" s="26">
        <v>-4.0250000000000004</v>
      </c>
      <c r="BA341" s="26">
        <v>-13.8</v>
      </c>
      <c r="BB341" s="26">
        <v>-8.5</v>
      </c>
      <c r="BC341" s="26">
        <v>-3.95</v>
      </c>
      <c r="BD341" s="26">
        <v>-12.824999999999999</v>
      </c>
      <c r="BE341" s="26">
        <v>-7.65</v>
      </c>
      <c r="BF341" s="26">
        <v>-3.2</v>
      </c>
      <c r="BG341" s="26">
        <v>-13.7</v>
      </c>
      <c r="BH341" s="26">
        <v>-8.4499999999999993</v>
      </c>
      <c r="BI341" s="26">
        <v>-3.7749999999999999</v>
      </c>
      <c r="BJ341" s="26">
        <v>-13.574999999999999</v>
      </c>
      <c r="BK341" s="26">
        <v>-8.6999999999999993</v>
      </c>
      <c r="BL341" s="26">
        <v>-4.05</v>
      </c>
      <c r="BM341" s="26">
        <v>-13.75</v>
      </c>
      <c r="BN341" s="26">
        <v>-8.85</v>
      </c>
      <c r="BO341" s="26">
        <v>-3.85</v>
      </c>
      <c r="BP341" s="26">
        <v>-17.375</v>
      </c>
      <c r="BQ341" s="26">
        <v>-13</v>
      </c>
      <c r="BR341" s="26">
        <v>-8.65</v>
      </c>
      <c r="BS341" s="26">
        <v>-16.625</v>
      </c>
      <c r="BT341" s="26">
        <v>-11.85</v>
      </c>
      <c r="BU341" s="26">
        <v>-8.2249999999999996</v>
      </c>
      <c r="BV341" s="26">
        <v>-16.600000000000001</v>
      </c>
      <c r="BW341" s="26">
        <v>-11.55</v>
      </c>
      <c r="BX341" s="26">
        <v>-7.95</v>
      </c>
      <c r="BY341" s="26">
        <v>-16.2</v>
      </c>
      <c r="BZ341" s="26">
        <v>-11.1</v>
      </c>
      <c r="CA341" s="26">
        <v>-8.3000000000000007</v>
      </c>
      <c r="CB341" s="26">
        <v>-16.024999999999999</v>
      </c>
      <c r="CC341" s="26">
        <v>-11.45</v>
      </c>
      <c r="CD341" s="26">
        <v>-8.0250000000000004</v>
      </c>
      <c r="CE341" s="26">
        <v>-14.65</v>
      </c>
      <c r="CF341" s="26">
        <v>-9.8000000000000007</v>
      </c>
      <c r="CG341" s="26">
        <v>-5.9249999999999998</v>
      </c>
      <c r="CH341" s="26">
        <v>-14.7</v>
      </c>
      <c r="CI341" s="26">
        <v>-10.5</v>
      </c>
      <c r="CJ341" s="26">
        <v>-7.15</v>
      </c>
    </row>
    <row r="342" spans="1:88" x14ac:dyDescent="0.3">
      <c r="A342" t="s">
        <v>415</v>
      </c>
      <c r="B342" s="26">
        <v>-17.675000000000001</v>
      </c>
      <c r="C342" s="26">
        <v>-13.35</v>
      </c>
      <c r="D342" s="26">
        <v>-9.9250000000000007</v>
      </c>
      <c r="E342" s="26">
        <v>-16.625</v>
      </c>
      <c r="F342" s="26">
        <v>-12.35</v>
      </c>
      <c r="G342" s="26">
        <v>-9.25</v>
      </c>
      <c r="H342" s="26">
        <v>-15.975</v>
      </c>
      <c r="I342" s="26">
        <v>-12.1</v>
      </c>
      <c r="J342" s="26">
        <v>-9.0500000000000007</v>
      </c>
      <c r="K342" s="26">
        <v>-13.925000000000001</v>
      </c>
      <c r="L342" s="26">
        <v>-10.25</v>
      </c>
      <c r="M342" s="26">
        <v>-7.2750000000000004</v>
      </c>
      <c r="N342" s="26">
        <v>-14.074999999999999</v>
      </c>
      <c r="O342" s="26">
        <v>-10.15</v>
      </c>
      <c r="P342" s="26">
        <v>-7.2249999999999996</v>
      </c>
      <c r="Q342" s="26">
        <v>-15.35</v>
      </c>
      <c r="R342" s="26">
        <v>-11.55</v>
      </c>
      <c r="S342" s="26">
        <v>-8.125</v>
      </c>
      <c r="T342" s="26">
        <v>-15.4</v>
      </c>
      <c r="U342" s="26">
        <v>-11.45</v>
      </c>
      <c r="V342" s="26">
        <v>-8.1</v>
      </c>
      <c r="W342" s="26">
        <v>-14.85</v>
      </c>
      <c r="X342" s="26">
        <v>-11</v>
      </c>
      <c r="Y342" s="26">
        <v>-7.5250000000000004</v>
      </c>
      <c r="Z342" s="26">
        <v>-15.3</v>
      </c>
      <c r="AA342" s="26">
        <v>-11.15</v>
      </c>
      <c r="AB342" s="26">
        <v>-7.4749999999999996</v>
      </c>
      <c r="AC342" s="26">
        <v>-12.9</v>
      </c>
      <c r="AD342" s="26">
        <v>-8.35</v>
      </c>
      <c r="AE342" s="26">
        <v>-5.4</v>
      </c>
      <c r="AF342" s="26">
        <v>-12.65</v>
      </c>
      <c r="AG342" s="26">
        <v>-8.25</v>
      </c>
      <c r="AH342" s="26">
        <v>-5.25</v>
      </c>
      <c r="AI342" s="26">
        <v>-12.324999999999999</v>
      </c>
      <c r="AJ342" s="26">
        <v>-8.1999999999999993</v>
      </c>
      <c r="AK342" s="26">
        <v>-4.8</v>
      </c>
      <c r="AL342" s="26">
        <v>-12.25</v>
      </c>
      <c r="AM342" s="26">
        <v>-8.15</v>
      </c>
      <c r="AN342" s="26">
        <v>-4.7249999999999996</v>
      </c>
      <c r="AO342" s="26">
        <v>-11.775</v>
      </c>
      <c r="AP342" s="26">
        <v>-8.5</v>
      </c>
      <c r="AQ342" s="26">
        <v>-4.8499999999999996</v>
      </c>
      <c r="AR342" s="26">
        <v>-11</v>
      </c>
      <c r="AS342" s="26">
        <v>-6.95</v>
      </c>
      <c r="AT342" s="26">
        <v>-4.0750000000000002</v>
      </c>
      <c r="AU342" s="26">
        <v>-10.65</v>
      </c>
      <c r="AV342" s="26">
        <v>-6.6</v>
      </c>
      <c r="AW342" s="26">
        <v>-3.5249999999999999</v>
      </c>
      <c r="AX342" s="26">
        <v>-11.45</v>
      </c>
      <c r="AY342" s="26">
        <v>-8.0500000000000007</v>
      </c>
      <c r="AZ342" s="26">
        <v>-4.5250000000000004</v>
      </c>
      <c r="BA342" s="26">
        <v>-11.45</v>
      </c>
      <c r="BB342" s="26">
        <v>-8.1</v>
      </c>
      <c r="BC342" s="26">
        <v>-4.5250000000000004</v>
      </c>
      <c r="BD342" s="26">
        <v>-10.925000000000001</v>
      </c>
      <c r="BE342" s="26">
        <v>-6.55</v>
      </c>
      <c r="BF342" s="26">
        <v>-3.7250000000000001</v>
      </c>
      <c r="BG342" s="26">
        <v>-11.175000000000001</v>
      </c>
      <c r="BH342" s="26">
        <v>-7.8</v>
      </c>
      <c r="BI342" s="26">
        <v>-4.2249999999999996</v>
      </c>
      <c r="BJ342" s="26">
        <v>-11.875</v>
      </c>
      <c r="BK342" s="26">
        <v>-8.15</v>
      </c>
      <c r="BL342" s="26">
        <v>-4.5999999999999996</v>
      </c>
      <c r="BM342" s="26">
        <v>-11.4</v>
      </c>
      <c r="BN342" s="26">
        <v>-8.1</v>
      </c>
      <c r="BO342" s="26">
        <v>-4.5999999999999996</v>
      </c>
      <c r="BP342" s="26">
        <v>-17.175000000000001</v>
      </c>
      <c r="BQ342" s="26">
        <v>-13.6</v>
      </c>
      <c r="BR342" s="26">
        <v>-8.4250000000000007</v>
      </c>
      <c r="BS342" s="26">
        <v>-16.375</v>
      </c>
      <c r="BT342" s="26">
        <v>-12.5</v>
      </c>
      <c r="BU342" s="26">
        <v>-7.3</v>
      </c>
      <c r="BV342" s="26">
        <v>-16.8</v>
      </c>
      <c r="BW342" s="26">
        <v>-12.4</v>
      </c>
      <c r="BX342" s="26">
        <v>-6.85</v>
      </c>
      <c r="BY342" s="26">
        <v>-17.574999999999999</v>
      </c>
      <c r="BZ342" s="26">
        <v>-12.1</v>
      </c>
      <c r="CA342" s="26">
        <v>-6.85</v>
      </c>
      <c r="CB342" s="26">
        <v>-17.675000000000001</v>
      </c>
      <c r="CC342" s="26">
        <v>-11.55</v>
      </c>
      <c r="CD342" s="26">
        <v>-7.4</v>
      </c>
      <c r="CE342" s="26">
        <v>-13.95</v>
      </c>
      <c r="CF342" s="26">
        <v>-10</v>
      </c>
      <c r="CG342" s="26">
        <v>-6.2</v>
      </c>
      <c r="CH342" s="26">
        <v>-15.85</v>
      </c>
      <c r="CI342" s="26">
        <v>-10.8</v>
      </c>
      <c r="CJ342" s="26">
        <v>-7.0250000000000004</v>
      </c>
    </row>
    <row r="343" spans="1:88" x14ac:dyDescent="0.3">
      <c r="A343" t="s">
        <v>416</v>
      </c>
      <c r="B343" s="26">
        <v>-17.375</v>
      </c>
      <c r="C343" s="26">
        <v>-13.5</v>
      </c>
      <c r="D343" s="26">
        <v>-9.9499999999999993</v>
      </c>
      <c r="E343" s="26">
        <v>-15.7</v>
      </c>
      <c r="F343" s="26">
        <v>-12.65</v>
      </c>
      <c r="G343" s="26">
        <v>-9.65</v>
      </c>
      <c r="H343" s="26">
        <v>-15.775</v>
      </c>
      <c r="I343" s="26">
        <v>-12.2</v>
      </c>
      <c r="J343" s="26">
        <v>-9.2249999999999996</v>
      </c>
      <c r="K343" s="26">
        <v>-14.9</v>
      </c>
      <c r="L343" s="26">
        <v>-10.5</v>
      </c>
      <c r="M343" s="26">
        <v>-7.7249999999999996</v>
      </c>
      <c r="N343" s="26">
        <v>-15.65</v>
      </c>
      <c r="O343" s="26">
        <v>-10.85</v>
      </c>
      <c r="P343" s="26">
        <v>-7.5250000000000004</v>
      </c>
      <c r="Q343" s="26">
        <v>-15.975</v>
      </c>
      <c r="R343" s="26">
        <v>-11.7</v>
      </c>
      <c r="S343" s="26">
        <v>-8.5250000000000004</v>
      </c>
      <c r="T343" s="26">
        <v>-16.05</v>
      </c>
      <c r="U343" s="26">
        <v>-11.7</v>
      </c>
      <c r="V343" s="26">
        <v>-8.4250000000000007</v>
      </c>
      <c r="W343" s="26">
        <v>-16.25</v>
      </c>
      <c r="X343" s="26">
        <v>-11.5</v>
      </c>
      <c r="Y343" s="26">
        <v>-8.15</v>
      </c>
      <c r="Z343" s="26">
        <v>-15.4</v>
      </c>
      <c r="AA343" s="26">
        <v>-11.8</v>
      </c>
      <c r="AB343" s="26">
        <v>-8.0250000000000004</v>
      </c>
      <c r="AC343" s="26">
        <v>-13.7</v>
      </c>
      <c r="AD343" s="26">
        <v>-9.25</v>
      </c>
      <c r="AE343" s="26">
        <v>-5.75</v>
      </c>
      <c r="AF343" s="26">
        <v>-13.7</v>
      </c>
      <c r="AG343" s="26">
        <v>-9.15</v>
      </c>
      <c r="AH343" s="26">
        <v>-5.625</v>
      </c>
      <c r="AI343" s="26">
        <v>-13.775</v>
      </c>
      <c r="AJ343" s="26">
        <v>-8.9</v>
      </c>
      <c r="AK343" s="26">
        <v>-5.5</v>
      </c>
      <c r="AL343" s="26">
        <v>-13.775</v>
      </c>
      <c r="AM343" s="26">
        <v>-8.85</v>
      </c>
      <c r="AN343" s="26">
        <v>-5.4249999999999998</v>
      </c>
      <c r="AO343" s="26">
        <v>-13.875</v>
      </c>
      <c r="AP343" s="26">
        <v>-8.6999999999999993</v>
      </c>
      <c r="AQ343" s="26">
        <v>-5.5250000000000004</v>
      </c>
      <c r="AR343" s="26">
        <v>-13.7</v>
      </c>
      <c r="AS343" s="26">
        <v>-7.65</v>
      </c>
      <c r="AT343" s="26">
        <v>-4.0250000000000004</v>
      </c>
      <c r="AU343" s="26">
        <v>-13.725</v>
      </c>
      <c r="AV343" s="26">
        <v>-7.05</v>
      </c>
      <c r="AW343" s="26">
        <v>-3.6</v>
      </c>
      <c r="AX343" s="26">
        <v>-14.025</v>
      </c>
      <c r="AY343" s="26">
        <v>-8.35</v>
      </c>
      <c r="AZ343" s="26">
        <v>-4.75</v>
      </c>
      <c r="BA343" s="26">
        <v>-13.95</v>
      </c>
      <c r="BB343" s="26">
        <v>-8.3000000000000007</v>
      </c>
      <c r="BC343" s="26">
        <v>-4.75</v>
      </c>
      <c r="BD343" s="26">
        <v>-14.35</v>
      </c>
      <c r="BE343" s="26">
        <v>-7</v>
      </c>
      <c r="BF343" s="26">
        <v>-3.45</v>
      </c>
      <c r="BG343" s="26">
        <v>-14.074999999999999</v>
      </c>
      <c r="BH343" s="26">
        <v>-8</v>
      </c>
      <c r="BI343" s="26">
        <v>-4.625</v>
      </c>
      <c r="BJ343" s="26">
        <v>-14.35</v>
      </c>
      <c r="BK343" s="26">
        <v>-8.4499999999999993</v>
      </c>
      <c r="BL343" s="26">
        <v>-5.2249999999999996</v>
      </c>
      <c r="BM343" s="26">
        <v>-14.25</v>
      </c>
      <c r="BN343" s="26">
        <v>-8.0500000000000007</v>
      </c>
      <c r="BO343" s="26">
        <v>-5.1749999999999998</v>
      </c>
      <c r="BP343" s="26">
        <v>-18.074999999999999</v>
      </c>
      <c r="BQ343" s="26">
        <v>-12.7</v>
      </c>
      <c r="BR343" s="26">
        <v>-9.4499999999999993</v>
      </c>
      <c r="BS343" s="26">
        <v>-17.3</v>
      </c>
      <c r="BT343" s="26">
        <v>-12.35</v>
      </c>
      <c r="BU343" s="26">
        <v>-8.5749999999999993</v>
      </c>
      <c r="BV343" s="26">
        <v>-17.649999999999999</v>
      </c>
      <c r="BW343" s="26">
        <v>-12.35</v>
      </c>
      <c r="BX343" s="26">
        <v>-8.6</v>
      </c>
      <c r="BY343" s="26">
        <v>-17.149999999999999</v>
      </c>
      <c r="BZ343" s="26">
        <v>-12.3</v>
      </c>
      <c r="CA343" s="26">
        <v>-8.5250000000000004</v>
      </c>
      <c r="CB343" s="26">
        <v>-16.899999999999999</v>
      </c>
      <c r="CC343" s="26">
        <v>-13.2</v>
      </c>
      <c r="CD343" s="26">
        <v>-8.4749999999999996</v>
      </c>
      <c r="CE343" s="26">
        <v>-14.55</v>
      </c>
      <c r="CF343" s="26">
        <v>-10.25</v>
      </c>
      <c r="CG343" s="26">
        <v>-6.4749999999999996</v>
      </c>
      <c r="CH343" s="26">
        <v>-15.6</v>
      </c>
      <c r="CI343" s="26">
        <v>-11.55</v>
      </c>
      <c r="CJ343" s="26">
        <v>-7.5250000000000004</v>
      </c>
    </row>
    <row r="344" spans="1:88" x14ac:dyDescent="0.3">
      <c r="A344" t="s">
        <v>126</v>
      </c>
      <c r="B344" s="26">
        <v>-19.3</v>
      </c>
      <c r="C344" s="26">
        <v>-12.7</v>
      </c>
      <c r="D344" s="26">
        <v>-9.8000000000000007</v>
      </c>
      <c r="E344" s="26">
        <v>-18.850000000000001</v>
      </c>
      <c r="F344" s="26">
        <v>-12.45</v>
      </c>
      <c r="G344" s="26">
        <v>-9.0500000000000007</v>
      </c>
      <c r="H344" s="26">
        <v>-19.125</v>
      </c>
      <c r="I344" s="26">
        <v>-12.15</v>
      </c>
      <c r="J344" s="26">
        <v>-8.8249999999999993</v>
      </c>
      <c r="K344" s="26">
        <v>-17.149999999999999</v>
      </c>
      <c r="L344" s="26">
        <v>-10.35</v>
      </c>
      <c r="M344" s="26">
        <v>-7.7249999999999996</v>
      </c>
      <c r="N344" s="26">
        <v>-17.05</v>
      </c>
      <c r="O344" s="26">
        <v>-10.4</v>
      </c>
      <c r="P344" s="26">
        <v>-7.65</v>
      </c>
      <c r="Q344" s="26">
        <v>-19.125</v>
      </c>
      <c r="R344" s="26">
        <v>-11.6</v>
      </c>
      <c r="S344" s="26">
        <v>-8.35</v>
      </c>
      <c r="T344" s="26">
        <v>-19.2</v>
      </c>
      <c r="U344" s="26">
        <v>-11.6</v>
      </c>
      <c r="V344" s="26">
        <v>-8.35</v>
      </c>
      <c r="W344" s="26">
        <v>-18.649999999999999</v>
      </c>
      <c r="X344" s="26">
        <v>-12.15</v>
      </c>
      <c r="Y344" s="26">
        <v>-8.1750000000000007</v>
      </c>
      <c r="Z344" s="26">
        <v>-18.375</v>
      </c>
      <c r="AA344" s="26">
        <v>-11.9</v>
      </c>
      <c r="AB344" s="26">
        <v>-7.95</v>
      </c>
      <c r="AC344" s="26">
        <v>-16.675000000000001</v>
      </c>
      <c r="AD344" s="26">
        <v>-9</v>
      </c>
      <c r="AE344" s="26">
        <v>-5.0250000000000004</v>
      </c>
      <c r="AF344" s="26">
        <v>-16.55</v>
      </c>
      <c r="AG344" s="26">
        <v>-8.8000000000000007</v>
      </c>
      <c r="AH344" s="26">
        <v>-4.9000000000000004</v>
      </c>
      <c r="AI344" s="26">
        <v>-16.625</v>
      </c>
      <c r="AJ344" s="26">
        <v>-8.65</v>
      </c>
      <c r="AK344" s="26">
        <v>-4.7750000000000004</v>
      </c>
      <c r="AL344" s="26">
        <v>-16.675000000000001</v>
      </c>
      <c r="AM344" s="26">
        <v>-8.65</v>
      </c>
      <c r="AN344" s="26">
        <v>-4.6749999999999998</v>
      </c>
      <c r="AO344" s="26">
        <v>-15.925000000000001</v>
      </c>
      <c r="AP344" s="26">
        <v>-8.8000000000000007</v>
      </c>
      <c r="AQ344" s="26">
        <v>-4.2249999999999996</v>
      </c>
      <c r="AR344" s="26">
        <v>-15.6</v>
      </c>
      <c r="AS344" s="26">
        <v>-7.8</v>
      </c>
      <c r="AT344" s="26">
        <v>-4.1500000000000004</v>
      </c>
      <c r="AU344" s="26">
        <v>-15.875</v>
      </c>
      <c r="AV344" s="26">
        <v>-7.9</v>
      </c>
      <c r="AW344" s="26">
        <v>-3.4</v>
      </c>
      <c r="AX344" s="26">
        <v>-16.125</v>
      </c>
      <c r="AY344" s="26">
        <v>-8.35</v>
      </c>
      <c r="AZ344" s="26">
        <v>-3.85</v>
      </c>
      <c r="BA344" s="26">
        <v>-16.2</v>
      </c>
      <c r="BB344" s="26">
        <v>-8.3000000000000007</v>
      </c>
      <c r="BC344" s="26">
        <v>-3.85</v>
      </c>
      <c r="BD344" s="26">
        <v>-16.824999999999999</v>
      </c>
      <c r="BE344" s="26">
        <v>-8</v>
      </c>
      <c r="BF344" s="26">
        <v>-3.3250000000000002</v>
      </c>
      <c r="BG344" s="26">
        <v>-16.55</v>
      </c>
      <c r="BH344" s="26">
        <v>-8.25</v>
      </c>
      <c r="BI344" s="26">
        <v>-3.75</v>
      </c>
      <c r="BJ344" s="26">
        <v>-16.600000000000001</v>
      </c>
      <c r="BK344" s="26">
        <v>-8.9499999999999993</v>
      </c>
      <c r="BL344" s="26">
        <v>-4.5750000000000002</v>
      </c>
      <c r="BM344" s="26">
        <v>-16.850000000000001</v>
      </c>
      <c r="BN344" s="26">
        <v>-8.5</v>
      </c>
      <c r="BO344" s="26">
        <v>-4.25</v>
      </c>
      <c r="BP344" s="26">
        <v>-19.375</v>
      </c>
      <c r="BQ344" s="26">
        <v>-13.5</v>
      </c>
      <c r="BR344" s="26">
        <v>-9.3249999999999993</v>
      </c>
      <c r="BS344" s="26">
        <v>-18.774999999999999</v>
      </c>
      <c r="BT344" s="26">
        <v>-13.2</v>
      </c>
      <c r="BU344" s="26">
        <v>-8.65</v>
      </c>
      <c r="BV344" s="26">
        <v>-18.574999999999999</v>
      </c>
      <c r="BW344" s="26">
        <v>-13.5</v>
      </c>
      <c r="BX344" s="26">
        <v>-8.65</v>
      </c>
      <c r="BY344" s="26">
        <v>-18.5</v>
      </c>
      <c r="BZ344" s="26">
        <v>-13.2</v>
      </c>
      <c r="CA344" s="26">
        <v>-8.5</v>
      </c>
      <c r="CB344" s="26">
        <v>-18.850000000000001</v>
      </c>
      <c r="CC344" s="26">
        <v>-12.9</v>
      </c>
      <c r="CD344" s="26">
        <v>-8.9250000000000007</v>
      </c>
      <c r="CE344" s="26">
        <v>-17.3</v>
      </c>
      <c r="CF344" s="26">
        <v>-10.199999999999999</v>
      </c>
      <c r="CG344" s="26">
        <v>-6.55</v>
      </c>
      <c r="CH344" s="26">
        <v>-17.875</v>
      </c>
      <c r="CI344" s="26">
        <v>-11.4</v>
      </c>
      <c r="CJ344" s="26">
        <v>-7.85</v>
      </c>
    </row>
    <row r="345" spans="1:88" x14ac:dyDescent="0.3">
      <c r="A345" t="s">
        <v>417</v>
      </c>
      <c r="B345" s="26">
        <v>-19.125</v>
      </c>
      <c r="C345" s="26">
        <v>-14.1</v>
      </c>
      <c r="D345" s="26">
        <v>-10.824999999999999</v>
      </c>
      <c r="E345" s="26">
        <v>-17.875</v>
      </c>
      <c r="F345" s="26">
        <v>-13.15</v>
      </c>
      <c r="G345" s="26">
        <v>-9.7249999999999996</v>
      </c>
      <c r="H345" s="26">
        <v>-17.774999999999999</v>
      </c>
      <c r="I345" s="26">
        <v>-12.6</v>
      </c>
      <c r="J345" s="26">
        <v>-9.7249999999999996</v>
      </c>
      <c r="K345" s="26">
        <v>-16.95</v>
      </c>
      <c r="L345" s="26">
        <v>-11.15</v>
      </c>
      <c r="M345" s="26">
        <v>-7.9249999999999998</v>
      </c>
      <c r="N345" s="26">
        <v>-17.05</v>
      </c>
      <c r="O345" s="26">
        <v>-11.05</v>
      </c>
      <c r="P345" s="26">
        <v>-7.95</v>
      </c>
      <c r="Q345" s="26">
        <v>-17.175000000000001</v>
      </c>
      <c r="R345" s="26">
        <v>-12</v>
      </c>
      <c r="S345" s="26">
        <v>-9.125</v>
      </c>
      <c r="T345" s="26">
        <v>-17.175000000000001</v>
      </c>
      <c r="U345" s="26">
        <v>-11.95</v>
      </c>
      <c r="V345" s="26">
        <v>-9</v>
      </c>
      <c r="W345" s="26">
        <v>-17.274999999999999</v>
      </c>
      <c r="X345" s="26">
        <v>-12</v>
      </c>
      <c r="Y345" s="26">
        <v>-8.0500000000000007</v>
      </c>
      <c r="Z345" s="26">
        <v>-17.725000000000001</v>
      </c>
      <c r="AA345" s="26">
        <v>-12.35</v>
      </c>
      <c r="AB345" s="26">
        <v>-7.5250000000000004</v>
      </c>
      <c r="AC345" s="26">
        <v>-14.5</v>
      </c>
      <c r="AD345" s="26">
        <v>-10.3</v>
      </c>
      <c r="AE345" s="26">
        <v>-5.3250000000000002</v>
      </c>
      <c r="AF345" s="26">
        <v>-14.5</v>
      </c>
      <c r="AG345" s="26">
        <v>-10.1</v>
      </c>
      <c r="AH345" s="26">
        <v>-5.2</v>
      </c>
      <c r="AI345" s="26">
        <v>-14.574999999999999</v>
      </c>
      <c r="AJ345" s="26">
        <v>-9.5500000000000007</v>
      </c>
      <c r="AK345" s="26">
        <v>-5.05</v>
      </c>
      <c r="AL345" s="26">
        <v>-14.65</v>
      </c>
      <c r="AM345" s="26">
        <v>-9.5</v>
      </c>
      <c r="AN345" s="26">
        <v>-4.9749999999999996</v>
      </c>
      <c r="AO345" s="26">
        <v>-15.025</v>
      </c>
      <c r="AP345" s="26">
        <v>-9.5500000000000007</v>
      </c>
      <c r="AQ345" s="26">
        <v>-4.9000000000000004</v>
      </c>
      <c r="AR345" s="26">
        <v>-13.05</v>
      </c>
      <c r="AS345" s="26">
        <v>-8.1999999999999993</v>
      </c>
      <c r="AT345" s="26">
        <v>-4.2</v>
      </c>
      <c r="AU345" s="26">
        <v>-13.15</v>
      </c>
      <c r="AV345" s="26">
        <v>-8</v>
      </c>
      <c r="AW345" s="26">
        <v>-3.8250000000000002</v>
      </c>
      <c r="AX345" s="26">
        <v>-14.9</v>
      </c>
      <c r="AY345" s="26">
        <v>-9.25</v>
      </c>
      <c r="AZ345" s="26">
        <v>-4.75</v>
      </c>
      <c r="BA345" s="26">
        <v>-14.975</v>
      </c>
      <c r="BB345" s="26">
        <v>-9.25</v>
      </c>
      <c r="BC345" s="26">
        <v>-4.8250000000000002</v>
      </c>
      <c r="BD345" s="26">
        <v>-15.074999999999999</v>
      </c>
      <c r="BE345" s="26">
        <v>-7.7</v>
      </c>
      <c r="BF345" s="26">
        <v>-3.8250000000000002</v>
      </c>
      <c r="BG345" s="26">
        <v>-15.074999999999999</v>
      </c>
      <c r="BH345" s="26">
        <v>-9.0500000000000007</v>
      </c>
      <c r="BI345" s="26">
        <v>-4.8499999999999996</v>
      </c>
      <c r="BJ345" s="26">
        <v>-15.875</v>
      </c>
      <c r="BK345" s="26">
        <v>-9.35</v>
      </c>
      <c r="BL345" s="26">
        <v>-5.4249999999999998</v>
      </c>
      <c r="BM345" s="26">
        <v>-15.775</v>
      </c>
      <c r="BN345" s="26">
        <v>-9</v>
      </c>
      <c r="BO345" s="26">
        <v>-5.35</v>
      </c>
      <c r="BP345" s="26">
        <v>-18.75</v>
      </c>
      <c r="BQ345" s="26">
        <v>-13.8</v>
      </c>
      <c r="BR345" s="26">
        <v>-10.050000000000001</v>
      </c>
      <c r="BS345" s="26">
        <v>-18.324999999999999</v>
      </c>
      <c r="BT345" s="26">
        <v>-13.7</v>
      </c>
      <c r="BU345" s="26">
        <v>-8.875</v>
      </c>
      <c r="BV345" s="26">
        <v>-18.5</v>
      </c>
      <c r="BW345" s="26">
        <v>-13.8</v>
      </c>
      <c r="BX345" s="26">
        <v>-8.9499999999999993</v>
      </c>
      <c r="BY345" s="26">
        <v>-18.725000000000001</v>
      </c>
      <c r="BZ345" s="26">
        <v>-13.5</v>
      </c>
      <c r="CA345" s="26">
        <v>-9</v>
      </c>
      <c r="CB345" s="26">
        <v>-18.375</v>
      </c>
      <c r="CC345" s="26">
        <v>-14.05</v>
      </c>
      <c r="CD345" s="26">
        <v>-8.9250000000000007</v>
      </c>
      <c r="CE345" s="26">
        <v>-16.925000000000001</v>
      </c>
      <c r="CF345" s="26">
        <v>-11.3</v>
      </c>
      <c r="CG345" s="26">
        <v>-6.4249999999999998</v>
      </c>
      <c r="CH345" s="26">
        <v>-17.5</v>
      </c>
      <c r="CI345" s="26">
        <v>-12.25</v>
      </c>
      <c r="CJ345" s="26">
        <v>-7.25</v>
      </c>
    </row>
    <row r="346" spans="1:88" x14ac:dyDescent="0.3">
      <c r="A346" t="s">
        <v>418</v>
      </c>
      <c r="B346" s="26">
        <v>-19.3</v>
      </c>
      <c r="C346" s="26">
        <v>-15.2</v>
      </c>
      <c r="D346" s="26">
        <v>-10.025</v>
      </c>
      <c r="E346" s="26">
        <v>-18.7</v>
      </c>
      <c r="F346" s="26">
        <v>-14.35</v>
      </c>
      <c r="G346" s="26">
        <v>-8.85</v>
      </c>
      <c r="H346" s="26">
        <v>-18.475000000000001</v>
      </c>
      <c r="I346" s="26">
        <v>-13.95</v>
      </c>
      <c r="J346" s="26">
        <v>-8.625</v>
      </c>
      <c r="K346" s="26">
        <v>-17.5</v>
      </c>
      <c r="L346" s="26">
        <v>-12.8</v>
      </c>
      <c r="M346" s="26">
        <v>-6.3250000000000002</v>
      </c>
      <c r="N346" s="26">
        <v>-17.45</v>
      </c>
      <c r="O346" s="26">
        <v>-12.9</v>
      </c>
      <c r="P346" s="26">
        <v>-6.4</v>
      </c>
      <c r="Q346" s="26">
        <v>-18.074999999999999</v>
      </c>
      <c r="R346" s="26">
        <v>-13.15</v>
      </c>
      <c r="S346" s="26">
        <v>-7.95</v>
      </c>
      <c r="T346" s="26">
        <v>-17.975000000000001</v>
      </c>
      <c r="U346" s="26">
        <v>-13.25</v>
      </c>
      <c r="V346" s="26">
        <v>-8</v>
      </c>
      <c r="W346" s="26">
        <v>-17.850000000000001</v>
      </c>
      <c r="X346" s="26">
        <v>-13.25</v>
      </c>
      <c r="Y346" s="26">
        <v>-7.875</v>
      </c>
      <c r="Z346" s="26">
        <v>-17.399999999999999</v>
      </c>
      <c r="AA346" s="26">
        <v>-13.6</v>
      </c>
      <c r="AB346" s="26">
        <v>-8.125</v>
      </c>
      <c r="AC346" s="26">
        <v>-16.8</v>
      </c>
      <c r="AD346" s="26">
        <v>-10.8</v>
      </c>
      <c r="AE346" s="26">
        <v>-5.4249999999999998</v>
      </c>
      <c r="AF346" s="26">
        <v>-16.7</v>
      </c>
      <c r="AG346" s="26">
        <v>-10.8</v>
      </c>
      <c r="AH346" s="26">
        <v>-5.3</v>
      </c>
      <c r="AI346" s="26">
        <v>-16.675000000000001</v>
      </c>
      <c r="AJ346" s="26">
        <v>-10.45</v>
      </c>
      <c r="AK346" s="26">
        <v>-4.95</v>
      </c>
      <c r="AL346" s="26">
        <v>-16.524999999999999</v>
      </c>
      <c r="AM346" s="26">
        <v>-10.4</v>
      </c>
      <c r="AN346" s="26">
        <v>-4.875</v>
      </c>
      <c r="AO346" s="26">
        <v>-16.25</v>
      </c>
      <c r="AP346" s="26">
        <v>-10.8</v>
      </c>
      <c r="AQ346" s="26">
        <v>-5.05</v>
      </c>
      <c r="AR346" s="26">
        <v>-15.35</v>
      </c>
      <c r="AS346" s="26">
        <v>-9.4499999999999993</v>
      </c>
      <c r="AT346" s="26">
        <v>-4.0750000000000002</v>
      </c>
      <c r="AU346" s="26">
        <v>-15.324999999999999</v>
      </c>
      <c r="AV346" s="26">
        <v>-9.25</v>
      </c>
      <c r="AW346" s="26">
        <v>-3.75</v>
      </c>
      <c r="AX346" s="26">
        <v>-15.574999999999999</v>
      </c>
      <c r="AY346" s="26">
        <v>-10.55</v>
      </c>
      <c r="AZ346" s="26">
        <v>-4.8</v>
      </c>
      <c r="BA346" s="26">
        <v>-15.55</v>
      </c>
      <c r="BB346" s="26">
        <v>-10.65</v>
      </c>
      <c r="BC346" s="26">
        <v>-4.8499999999999996</v>
      </c>
      <c r="BD346" s="26">
        <v>-15.175000000000001</v>
      </c>
      <c r="BE346" s="26">
        <v>-10.55</v>
      </c>
      <c r="BF346" s="26">
        <v>-4.3499999999999996</v>
      </c>
      <c r="BG346" s="26">
        <v>-15.775</v>
      </c>
      <c r="BH346" s="26">
        <v>-10.85</v>
      </c>
      <c r="BI346" s="26">
        <v>-4.9249999999999998</v>
      </c>
      <c r="BJ346" s="26">
        <v>-15.5</v>
      </c>
      <c r="BK346" s="26">
        <v>-11.75</v>
      </c>
      <c r="BL346" s="26">
        <v>-5.5750000000000002</v>
      </c>
      <c r="BM346" s="26">
        <v>-15.574999999999999</v>
      </c>
      <c r="BN346" s="26">
        <v>-11.4</v>
      </c>
      <c r="BO346" s="26">
        <v>-5.0250000000000004</v>
      </c>
      <c r="BP346" s="26">
        <v>-20</v>
      </c>
      <c r="BQ346" s="26">
        <v>-14.75</v>
      </c>
      <c r="BR346" s="26">
        <v>-10.375</v>
      </c>
      <c r="BS346" s="26">
        <v>-18.675000000000001</v>
      </c>
      <c r="BT346" s="26">
        <v>-14.65</v>
      </c>
      <c r="BU346" s="26">
        <v>-9.7249999999999996</v>
      </c>
      <c r="BV346" s="26">
        <v>-18.55</v>
      </c>
      <c r="BW346" s="26">
        <v>-14.6</v>
      </c>
      <c r="BX346" s="26">
        <v>-9.875</v>
      </c>
      <c r="BY346" s="26">
        <v>-18.875</v>
      </c>
      <c r="BZ346" s="26">
        <v>-14.3</v>
      </c>
      <c r="CA346" s="26">
        <v>-9.5250000000000004</v>
      </c>
      <c r="CB346" s="26">
        <v>-18.600000000000001</v>
      </c>
      <c r="CC346" s="26">
        <v>-14.35</v>
      </c>
      <c r="CD346" s="26">
        <v>-9.5</v>
      </c>
      <c r="CE346" s="26">
        <v>-16.225000000000001</v>
      </c>
      <c r="CF346" s="26">
        <v>-12.85</v>
      </c>
      <c r="CG346" s="26">
        <v>-6.5750000000000002</v>
      </c>
      <c r="CH346" s="26">
        <v>-17.25</v>
      </c>
      <c r="CI346" s="26">
        <v>-14</v>
      </c>
      <c r="CJ346" s="26">
        <v>-7.9249999999999998</v>
      </c>
    </row>
    <row r="347" spans="1:88" x14ac:dyDescent="0.3">
      <c r="A347" t="s">
        <v>419</v>
      </c>
      <c r="B347" s="26">
        <v>-20.225000000000001</v>
      </c>
      <c r="C347" s="26">
        <v>-15.2</v>
      </c>
      <c r="D347" s="26">
        <v>-10.525</v>
      </c>
      <c r="E347" s="26">
        <v>-19.399999999999999</v>
      </c>
      <c r="F347" s="26">
        <v>-14.9</v>
      </c>
      <c r="G347" s="26">
        <v>-9.35</v>
      </c>
      <c r="H347" s="26">
        <v>-19.399999999999999</v>
      </c>
      <c r="I347" s="26">
        <v>-14.7</v>
      </c>
      <c r="J347" s="26">
        <v>-9.0500000000000007</v>
      </c>
      <c r="K347" s="26">
        <v>-18.7</v>
      </c>
      <c r="L347" s="26">
        <v>-12.8</v>
      </c>
      <c r="M347" s="26">
        <v>-7.5</v>
      </c>
      <c r="N347" s="26">
        <v>-18.850000000000001</v>
      </c>
      <c r="O347" s="26">
        <v>-12.85</v>
      </c>
      <c r="P347" s="26">
        <v>-7.3250000000000002</v>
      </c>
      <c r="Q347" s="26">
        <v>-19.225000000000001</v>
      </c>
      <c r="R347" s="26">
        <v>-14</v>
      </c>
      <c r="S347" s="26">
        <v>-8.35</v>
      </c>
      <c r="T347" s="26">
        <v>-19.225000000000001</v>
      </c>
      <c r="U347" s="26">
        <v>-13.95</v>
      </c>
      <c r="V347" s="26">
        <v>-8.1750000000000007</v>
      </c>
      <c r="W347" s="26">
        <v>-19.2</v>
      </c>
      <c r="X347" s="26">
        <v>-13.7</v>
      </c>
      <c r="Y347" s="26">
        <v>-8.3249999999999993</v>
      </c>
      <c r="Z347" s="26">
        <v>-18.75</v>
      </c>
      <c r="AA347" s="26">
        <v>-13.55</v>
      </c>
      <c r="AB347" s="26">
        <v>-7.7249999999999996</v>
      </c>
      <c r="AC347" s="26">
        <v>-17.125</v>
      </c>
      <c r="AD347" s="26">
        <v>-10.85</v>
      </c>
      <c r="AE347" s="26">
        <v>-6.5</v>
      </c>
      <c r="AF347" s="26">
        <v>-17.024999999999999</v>
      </c>
      <c r="AG347" s="26">
        <v>-10.75</v>
      </c>
      <c r="AH347" s="26">
        <v>-6.3</v>
      </c>
      <c r="AI347" s="26">
        <v>-16.600000000000001</v>
      </c>
      <c r="AJ347" s="26">
        <v>-10.7</v>
      </c>
      <c r="AK347" s="26">
        <v>-5.9249999999999998</v>
      </c>
      <c r="AL347" s="26">
        <v>-16.574999999999999</v>
      </c>
      <c r="AM347" s="26">
        <v>-10.65</v>
      </c>
      <c r="AN347" s="26">
        <v>-5.8250000000000002</v>
      </c>
      <c r="AO347" s="26">
        <v>-16.875</v>
      </c>
      <c r="AP347" s="26">
        <v>-10.8</v>
      </c>
      <c r="AQ347" s="26">
        <v>-5.5</v>
      </c>
      <c r="AR347" s="26">
        <v>-16</v>
      </c>
      <c r="AS347" s="26">
        <v>-9.15</v>
      </c>
      <c r="AT347" s="26">
        <v>-4.8499999999999996</v>
      </c>
      <c r="AU347" s="26">
        <v>-15.8</v>
      </c>
      <c r="AV347" s="26">
        <v>-8.8000000000000007</v>
      </c>
      <c r="AW347" s="26">
        <v>-4.625</v>
      </c>
      <c r="AX347" s="26">
        <v>-16.375</v>
      </c>
      <c r="AY347" s="26">
        <v>-10.55</v>
      </c>
      <c r="AZ347" s="26">
        <v>-5.15</v>
      </c>
      <c r="BA347" s="26">
        <v>-16.350000000000001</v>
      </c>
      <c r="BB347" s="26">
        <v>-10.5</v>
      </c>
      <c r="BC347" s="26">
        <v>-5.15</v>
      </c>
      <c r="BD347" s="26">
        <v>-16.625</v>
      </c>
      <c r="BE347" s="26">
        <v>-9.6999999999999993</v>
      </c>
      <c r="BF347" s="26">
        <v>-3.85</v>
      </c>
      <c r="BG347" s="26">
        <v>-16.074999999999999</v>
      </c>
      <c r="BH347" s="26">
        <v>-10.45</v>
      </c>
      <c r="BI347" s="26">
        <v>-4.9249999999999998</v>
      </c>
      <c r="BJ347" s="26">
        <v>-16.600000000000001</v>
      </c>
      <c r="BK347" s="26">
        <v>-10.8</v>
      </c>
      <c r="BL347" s="26">
        <v>-5.0999999999999996</v>
      </c>
      <c r="BM347" s="26">
        <v>-16.425000000000001</v>
      </c>
      <c r="BN347" s="26">
        <v>-10.95</v>
      </c>
      <c r="BO347" s="26">
        <v>-5.125</v>
      </c>
      <c r="BP347" s="26">
        <v>-20.7</v>
      </c>
      <c r="BQ347" s="26">
        <v>-14.65</v>
      </c>
      <c r="BR347" s="26">
        <v>-10</v>
      </c>
      <c r="BS347" s="26">
        <v>-19.25</v>
      </c>
      <c r="BT347" s="26">
        <v>-14.2</v>
      </c>
      <c r="BU347" s="26">
        <v>-9.0500000000000007</v>
      </c>
      <c r="BV347" s="26">
        <v>-19.324999999999999</v>
      </c>
      <c r="BW347" s="26">
        <v>-14.3</v>
      </c>
      <c r="BX347" s="26">
        <v>-8.9250000000000007</v>
      </c>
      <c r="BY347" s="26">
        <v>-19.824999999999999</v>
      </c>
      <c r="BZ347" s="26">
        <v>-13.65</v>
      </c>
      <c r="CA347" s="26">
        <v>-8.4749999999999996</v>
      </c>
      <c r="CB347" s="26">
        <v>-19.675000000000001</v>
      </c>
      <c r="CC347" s="26">
        <v>-13.65</v>
      </c>
      <c r="CD347" s="26">
        <v>-7.75</v>
      </c>
      <c r="CE347" s="26">
        <v>-17.925000000000001</v>
      </c>
      <c r="CF347" s="26">
        <v>-12.4</v>
      </c>
      <c r="CG347" s="26">
        <v>-6.2</v>
      </c>
      <c r="CH347" s="26">
        <v>-18.649999999999999</v>
      </c>
      <c r="CI347" s="26">
        <v>-13.1</v>
      </c>
      <c r="CJ347" s="26">
        <v>-6.9</v>
      </c>
    </row>
    <row r="348" spans="1:88" x14ac:dyDescent="0.3">
      <c r="A348" t="s">
        <v>420</v>
      </c>
      <c r="B348" s="26">
        <v>-22.5</v>
      </c>
      <c r="C348" s="26">
        <v>-15.6</v>
      </c>
      <c r="D348" s="26">
        <v>-9.5500000000000007</v>
      </c>
      <c r="E348" s="26">
        <v>-20.774999999999999</v>
      </c>
      <c r="F348" s="26">
        <v>-15</v>
      </c>
      <c r="G348" s="26">
        <v>-8.65</v>
      </c>
      <c r="H348" s="26">
        <v>-19.875</v>
      </c>
      <c r="I348" s="26">
        <v>-15.2</v>
      </c>
      <c r="J348" s="26">
        <v>-8.2249999999999996</v>
      </c>
      <c r="K348" s="26">
        <v>-17.625</v>
      </c>
      <c r="L348" s="26">
        <v>-12.6</v>
      </c>
      <c r="M348" s="26">
        <v>-6.35</v>
      </c>
      <c r="N348" s="26">
        <v>-17.675000000000001</v>
      </c>
      <c r="O348" s="26">
        <v>-12.9</v>
      </c>
      <c r="P348" s="26">
        <v>-6.3250000000000002</v>
      </c>
      <c r="Q348" s="26">
        <v>-19.05</v>
      </c>
      <c r="R348" s="26">
        <v>-14.25</v>
      </c>
      <c r="S348" s="26">
        <v>-7.375</v>
      </c>
      <c r="T348" s="26">
        <v>-18.975000000000001</v>
      </c>
      <c r="U348" s="26">
        <v>-14.25</v>
      </c>
      <c r="V348" s="26">
        <v>-7.375</v>
      </c>
      <c r="W348" s="26">
        <v>-18.475000000000001</v>
      </c>
      <c r="X348" s="26">
        <v>-13.9</v>
      </c>
      <c r="Y348" s="26">
        <v>-6.9749999999999996</v>
      </c>
      <c r="Z348" s="26">
        <v>-18.350000000000001</v>
      </c>
      <c r="AA348" s="26">
        <v>-13.5</v>
      </c>
      <c r="AB348" s="26">
        <v>-6.95</v>
      </c>
      <c r="AC348" s="26">
        <v>-16.100000000000001</v>
      </c>
      <c r="AD348" s="26">
        <v>-10.45</v>
      </c>
      <c r="AE348" s="26">
        <v>-4.9749999999999996</v>
      </c>
      <c r="AF348" s="26">
        <v>-15.9</v>
      </c>
      <c r="AG348" s="26">
        <v>-10.35</v>
      </c>
      <c r="AH348" s="26">
        <v>-4.875</v>
      </c>
      <c r="AI348" s="26">
        <v>-15.4</v>
      </c>
      <c r="AJ348" s="26">
        <v>-9.9</v>
      </c>
      <c r="AK348" s="26">
        <v>-4.625</v>
      </c>
      <c r="AL348" s="26">
        <v>-15.375</v>
      </c>
      <c r="AM348" s="26">
        <v>-9.85</v>
      </c>
      <c r="AN348" s="26">
        <v>-4.4749999999999996</v>
      </c>
      <c r="AO348" s="26">
        <v>-15.75</v>
      </c>
      <c r="AP348" s="26">
        <v>-9.5500000000000007</v>
      </c>
      <c r="AQ348" s="26">
        <v>-4.5999999999999996</v>
      </c>
      <c r="AR348" s="26">
        <v>-14.6</v>
      </c>
      <c r="AS348" s="26">
        <v>-8.75</v>
      </c>
      <c r="AT348" s="26">
        <v>-3.9249999999999998</v>
      </c>
      <c r="AU348" s="26">
        <v>-14.574999999999999</v>
      </c>
      <c r="AV348" s="26">
        <v>-8.4499999999999993</v>
      </c>
      <c r="AW348" s="26">
        <v>-3.7250000000000001</v>
      </c>
      <c r="AX348" s="26">
        <v>-15.45</v>
      </c>
      <c r="AY348" s="26">
        <v>-9.1999999999999993</v>
      </c>
      <c r="AZ348" s="26">
        <v>-4.3250000000000002</v>
      </c>
      <c r="BA348" s="26">
        <v>-15.45</v>
      </c>
      <c r="BB348" s="26">
        <v>-9.1999999999999993</v>
      </c>
      <c r="BC348" s="26">
        <v>-4.2750000000000004</v>
      </c>
      <c r="BD348" s="26">
        <v>-15.375</v>
      </c>
      <c r="BE348" s="26">
        <v>-8.9</v>
      </c>
      <c r="BF348" s="26">
        <v>-4.0250000000000004</v>
      </c>
      <c r="BG348" s="26">
        <v>-15.65</v>
      </c>
      <c r="BH348" s="26">
        <v>-9.15</v>
      </c>
      <c r="BI348" s="26">
        <v>-4.2249999999999996</v>
      </c>
      <c r="BJ348" s="26">
        <v>-15.975</v>
      </c>
      <c r="BK348" s="26">
        <v>-10.55</v>
      </c>
      <c r="BL348" s="26">
        <v>-5.0250000000000004</v>
      </c>
      <c r="BM348" s="26">
        <v>-15.875</v>
      </c>
      <c r="BN348" s="26">
        <v>-9.9499999999999993</v>
      </c>
      <c r="BO348" s="26">
        <v>-5.4249999999999998</v>
      </c>
      <c r="BP348" s="26">
        <v>-20.45</v>
      </c>
      <c r="BQ348" s="26">
        <v>-16.149999999999999</v>
      </c>
      <c r="BR348" s="26">
        <v>-9.0749999999999993</v>
      </c>
      <c r="BS348" s="26">
        <v>-20.25</v>
      </c>
      <c r="BT348" s="26">
        <v>-14.5</v>
      </c>
      <c r="BU348" s="26">
        <v>-8.9499999999999993</v>
      </c>
      <c r="BV348" s="26">
        <v>-20.2</v>
      </c>
      <c r="BW348" s="26">
        <v>-14.2</v>
      </c>
      <c r="BX348" s="26">
        <v>-8.9250000000000007</v>
      </c>
      <c r="BY348" s="26">
        <v>-20.225000000000001</v>
      </c>
      <c r="BZ348" s="26">
        <v>-14</v>
      </c>
      <c r="CA348" s="26">
        <v>-8.6999999999999993</v>
      </c>
      <c r="CB348" s="26">
        <v>-20.475000000000001</v>
      </c>
      <c r="CC348" s="26">
        <v>-14.5</v>
      </c>
      <c r="CD348" s="26">
        <v>-8.6999999999999993</v>
      </c>
      <c r="CE348" s="26">
        <v>-17.05</v>
      </c>
      <c r="CF348" s="26">
        <v>-12</v>
      </c>
      <c r="CG348" s="26">
        <v>-5.4249999999999998</v>
      </c>
      <c r="CH348" s="26">
        <v>-18.8</v>
      </c>
      <c r="CI348" s="26">
        <v>-13.35</v>
      </c>
      <c r="CJ348" s="26">
        <v>-6.9249999999999998</v>
      </c>
    </row>
    <row r="349" spans="1:88" x14ac:dyDescent="0.3">
      <c r="A349" t="s">
        <v>421</v>
      </c>
      <c r="B349" s="26">
        <v>-22.524999999999999</v>
      </c>
      <c r="C349" s="26">
        <v>-15.75</v>
      </c>
      <c r="D349" s="26">
        <v>-10.775</v>
      </c>
      <c r="E349" s="26">
        <v>-20.6</v>
      </c>
      <c r="F349" s="26">
        <v>-14.75</v>
      </c>
      <c r="G349" s="26">
        <v>-10.625</v>
      </c>
      <c r="H349" s="26">
        <v>-20.149999999999999</v>
      </c>
      <c r="I349" s="26">
        <v>-14.55</v>
      </c>
      <c r="J349" s="26">
        <v>-10.425000000000001</v>
      </c>
      <c r="K349" s="26">
        <v>-18.75</v>
      </c>
      <c r="L349" s="26">
        <v>-13</v>
      </c>
      <c r="M349" s="26">
        <v>-9.4250000000000007</v>
      </c>
      <c r="N349" s="26">
        <v>-18.7</v>
      </c>
      <c r="O349" s="26">
        <v>-12.9</v>
      </c>
      <c r="P349" s="26">
        <v>-9.35</v>
      </c>
      <c r="Q349" s="26">
        <v>-19.475000000000001</v>
      </c>
      <c r="R349" s="26">
        <v>-14.2</v>
      </c>
      <c r="S349" s="26">
        <v>-10.15</v>
      </c>
      <c r="T349" s="26">
        <v>-19.45</v>
      </c>
      <c r="U349" s="26">
        <v>-14.15</v>
      </c>
      <c r="V349" s="26">
        <v>-10.15</v>
      </c>
      <c r="W349" s="26">
        <v>-18.850000000000001</v>
      </c>
      <c r="X349" s="26">
        <v>-13.65</v>
      </c>
      <c r="Y349" s="26">
        <v>-10.4</v>
      </c>
      <c r="Z349" s="26">
        <v>-18.25</v>
      </c>
      <c r="AA349" s="26">
        <v>-13.25</v>
      </c>
      <c r="AB349" s="26">
        <v>-10.324999999999999</v>
      </c>
      <c r="AC349" s="26">
        <v>-17.675000000000001</v>
      </c>
      <c r="AD349" s="26">
        <v>-10.65</v>
      </c>
      <c r="AE349" s="26">
        <v>-6.7</v>
      </c>
      <c r="AF349" s="26">
        <v>-17.574999999999999</v>
      </c>
      <c r="AG349" s="26">
        <v>-10.5</v>
      </c>
      <c r="AH349" s="26">
        <v>-6.5250000000000004</v>
      </c>
      <c r="AI349" s="26">
        <v>-17.5</v>
      </c>
      <c r="AJ349" s="26">
        <v>-10.3</v>
      </c>
      <c r="AK349" s="26">
        <v>-6.3</v>
      </c>
      <c r="AL349" s="26">
        <v>-17.475000000000001</v>
      </c>
      <c r="AM349" s="26">
        <v>-10.199999999999999</v>
      </c>
      <c r="AN349" s="26">
        <v>-6.2249999999999996</v>
      </c>
      <c r="AO349" s="26">
        <v>-17.399999999999999</v>
      </c>
      <c r="AP349" s="26">
        <v>-10.6</v>
      </c>
      <c r="AQ349" s="26">
        <v>-6.4</v>
      </c>
      <c r="AR349" s="26">
        <v>-16.324999999999999</v>
      </c>
      <c r="AS349" s="26">
        <v>-8.75</v>
      </c>
      <c r="AT349" s="26">
        <v>-5.5250000000000004</v>
      </c>
      <c r="AU349" s="26">
        <v>-16.399999999999999</v>
      </c>
      <c r="AV349" s="26">
        <v>-8.6</v>
      </c>
      <c r="AW349" s="26">
        <v>-5.4</v>
      </c>
      <c r="AX349" s="26">
        <v>-17.024999999999999</v>
      </c>
      <c r="AY349" s="26">
        <v>-10.1</v>
      </c>
      <c r="AZ349" s="26">
        <v>-6.1</v>
      </c>
      <c r="BA349" s="26">
        <v>-17.05</v>
      </c>
      <c r="BB349" s="26">
        <v>-10.1</v>
      </c>
      <c r="BC349" s="26">
        <v>-6.1</v>
      </c>
      <c r="BD349" s="26">
        <v>-15.6</v>
      </c>
      <c r="BE349" s="26">
        <v>-8.5500000000000007</v>
      </c>
      <c r="BF349" s="26">
        <v>-5.15</v>
      </c>
      <c r="BG349" s="26">
        <v>-16.8</v>
      </c>
      <c r="BH349" s="26">
        <v>-9.6999999999999993</v>
      </c>
      <c r="BI349" s="26">
        <v>-5.95</v>
      </c>
      <c r="BJ349" s="26">
        <v>-16.875</v>
      </c>
      <c r="BK349" s="26">
        <v>-9.9</v>
      </c>
      <c r="BL349" s="26">
        <v>-6.625</v>
      </c>
      <c r="BM349" s="26">
        <v>-16.875</v>
      </c>
      <c r="BN349" s="26">
        <v>-9.8000000000000007</v>
      </c>
      <c r="BO349" s="26">
        <v>-6.8250000000000002</v>
      </c>
      <c r="BP349" s="26">
        <v>-20.350000000000001</v>
      </c>
      <c r="BQ349" s="26">
        <v>-15.65</v>
      </c>
      <c r="BR349" s="26">
        <v>-10.775</v>
      </c>
      <c r="BS349" s="26">
        <v>-20.100000000000001</v>
      </c>
      <c r="BT349" s="26">
        <v>-14.8</v>
      </c>
      <c r="BU349" s="26">
        <v>-9.6999999999999993</v>
      </c>
      <c r="BV349" s="26">
        <v>-19.975000000000001</v>
      </c>
      <c r="BW349" s="26">
        <v>-14.8</v>
      </c>
      <c r="BX349" s="26">
        <v>-10.15</v>
      </c>
      <c r="BY349" s="26">
        <v>-20.5</v>
      </c>
      <c r="BZ349" s="26">
        <v>-15.05</v>
      </c>
      <c r="CA349" s="26">
        <v>-10.65</v>
      </c>
      <c r="CB349" s="26">
        <v>-20.975000000000001</v>
      </c>
      <c r="CC349" s="26">
        <v>-14.8</v>
      </c>
      <c r="CD349" s="26">
        <v>-10.775</v>
      </c>
      <c r="CE349" s="26">
        <v>-17.3</v>
      </c>
      <c r="CF349" s="26">
        <v>-11.75</v>
      </c>
      <c r="CG349" s="26">
        <v>-8.7249999999999996</v>
      </c>
      <c r="CH349" s="26">
        <v>-18.375</v>
      </c>
      <c r="CI349" s="26">
        <v>-13.5</v>
      </c>
      <c r="CJ349" s="26">
        <v>-9.3000000000000007</v>
      </c>
    </row>
    <row r="350" spans="1:88" x14ac:dyDescent="0.3">
      <c r="A350" t="s">
        <v>422</v>
      </c>
      <c r="B350" s="26">
        <v>-21.4</v>
      </c>
      <c r="C350" s="26">
        <v>-15.55</v>
      </c>
      <c r="D350" s="26">
        <v>-11.4</v>
      </c>
      <c r="E350" s="26">
        <v>-20.074999999999999</v>
      </c>
      <c r="F350" s="26">
        <v>-14.45</v>
      </c>
      <c r="G350" s="26">
        <v>-10.125</v>
      </c>
      <c r="H350" s="26">
        <v>-19.7</v>
      </c>
      <c r="I350" s="26">
        <v>-14.2</v>
      </c>
      <c r="J350" s="26">
        <v>-9.5500000000000007</v>
      </c>
      <c r="K350" s="26">
        <v>-18</v>
      </c>
      <c r="L350" s="26">
        <v>-12.5</v>
      </c>
      <c r="M350" s="26">
        <v>-7.5250000000000004</v>
      </c>
      <c r="N350" s="26">
        <v>-18.125</v>
      </c>
      <c r="O350" s="26">
        <v>-12.6</v>
      </c>
      <c r="P350" s="26">
        <v>-7.65</v>
      </c>
      <c r="Q350" s="26">
        <v>-19.074999999999999</v>
      </c>
      <c r="R350" s="26">
        <v>-13.7</v>
      </c>
      <c r="S350" s="26">
        <v>-8.7750000000000004</v>
      </c>
      <c r="T350" s="26">
        <v>-19.074999999999999</v>
      </c>
      <c r="U350" s="26">
        <v>-13.7</v>
      </c>
      <c r="V350" s="26">
        <v>-8.75</v>
      </c>
      <c r="W350" s="26">
        <v>-19.175000000000001</v>
      </c>
      <c r="X350" s="26">
        <v>-13.7</v>
      </c>
      <c r="Y350" s="26">
        <v>-8.625</v>
      </c>
      <c r="Z350" s="26">
        <v>-19.45</v>
      </c>
      <c r="AA350" s="26">
        <v>-13.65</v>
      </c>
      <c r="AB350" s="26">
        <v>-8.875</v>
      </c>
      <c r="AC350" s="26">
        <v>-17.75</v>
      </c>
      <c r="AD350" s="26">
        <v>-10.25</v>
      </c>
      <c r="AE350" s="26">
        <v>-6.3250000000000002</v>
      </c>
      <c r="AF350" s="26">
        <v>-17.55</v>
      </c>
      <c r="AG350" s="26">
        <v>-10.1</v>
      </c>
      <c r="AH350" s="26">
        <v>-6.125</v>
      </c>
      <c r="AI350" s="26">
        <v>-17.375</v>
      </c>
      <c r="AJ350" s="26">
        <v>-9.85</v>
      </c>
      <c r="AK350" s="26">
        <v>-5.75</v>
      </c>
      <c r="AL350" s="26">
        <v>-17.350000000000001</v>
      </c>
      <c r="AM350" s="26">
        <v>-9.85</v>
      </c>
      <c r="AN350" s="26">
        <v>-5.75</v>
      </c>
      <c r="AO350" s="26">
        <v>-17.350000000000001</v>
      </c>
      <c r="AP350" s="26">
        <v>-10</v>
      </c>
      <c r="AQ350" s="26">
        <v>-5.8250000000000002</v>
      </c>
      <c r="AR350" s="26">
        <v>-16.425000000000001</v>
      </c>
      <c r="AS350" s="26">
        <v>-9.0500000000000007</v>
      </c>
      <c r="AT350" s="26">
        <v>-4.4249999999999998</v>
      </c>
      <c r="AU350" s="26">
        <v>-15.9</v>
      </c>
      <c r="AV350" s="26">
        <v>-8.8000000000000007</v>
      </c>
      <c r="AW350" s="26">
        <v>-4.3</v>
      </c>
      <c r="AX350" s="26">
        <v>-17.100000000000001</v>
      </c>
      <c r="AY350" s="26">
        <v>-9.5500000000000007</v>
      </c>
      <c r="AZ350" s="26">
        <v>-5.5</v>
      </c>
      <c r="BA350" s="26">
        <v>-17.100000000000001</v>
      </c>
      <c r="BB350" s="26">
        <v>-9.6</v>
      </c>
      <c r="BC350" s="26">
        <v>-5.5</v>
      </c>
      <c r="BD350" s="26">
        <v>-15.975</v>
      </c>
      <c r="BE350" s="26">
        <v>-9.5500000000000007</v>
      </c>
      <c r="BF350" s="26">
        <v>-4.4249999999999998</v>
      </c>
      <c r="BG350" s="26">
        <v>-17.024999999999999</v>
      </c>
      <c r="BH350" s="26">
        <v>-9.65</v>
      </c>
      <c r="BI350" s="26">
        <v>-5.2249999999999996</v>
      </c>
      <c r="BJ350" s="26">
        <v>-17.725000000000001</v>
      </c>
      <c r="BK350" s="26">
        <v>-11.1</v>
      </c>
      <c r="BL350" s="26">
        <v>-5.75</v>
      </c>
      <c r="BM350" s="26">
        <v>-17.399999999999999</v>
      </c>
      <c r="BN350" s="26">
        <v>-10.4</v>
      </c>
      <c r="BO350" s="26">
        <v>-5.4749999999999996</v>
      </c>
      <c r="BP350" s="26">
        <v>-20.399999999999999</v>
      </c>
      <c r="BQ350" s="26">
        <v>-14.85</v>
      </c>
      <c r="BR350" s="26">
        <v>-10.225</v>
      </c>
      <c r="BS350" s="26">
        <v>-19.899999999999999</v>
      </c>
      <c r="BT350" s="26">
        <v>-14.3</v>
      </c>
      <c r="BU350" s="26">
        <v>-9.9</v>
      </c>
      <c r="BV350" s="26">
        <v>-20.175000000000001</v>
      </c>
      <c r="BW350" s="26">
        <v>-14.25</v>
      </c>
      <c r="BX350" s="26">
        <v>-10.199999999999999</v>
      </c>
      <c r="BY350" s="26">
        <v>-20.675000000000001</v>
      </c>
      <c r="BZ350" s="26">
        <v>-13.85</v>
      </c>
      <c r="CA350" s="26">
        <v>-10.074999999999999</v>
      </c>
      <c r="CB350" s="26">
        <v>-21.175000000000001</v>
      </c>
      <c r="CC350" s="26">
        <v>-14.75</v>
      </c>
      <c r="CD350" s="26">
        <v>-9.7750000000000004</v>
      </c>
      <c r="CE350" s="26">
        <v>-18.774999999999999</v>
      </c>
      <c r="CF350" s="26">
        <v>-12.6</v>
      </c>
      <c r="CG350" s="26">
        <v>-7.2249999999999996</v>
      </c>
      <c r="CH350" s="26">
        <v>-20.05</v>
      </c>
      <c r="CI350" s="26">
        <v>-13.1</v>
      </c>
      <c r="CJ350" s="26">
        <v>-8.4250000000000007</v>
      </c>
    </row>
    <row r="351" spans="1:88" x14ac:dyDescent="0.3">
      <c r="A351" t="s">
        <v>127</v>
      </c>
      <c r="B351" s="26">
        <v>-19.824999999999999</v>
      </c>
      <c r="C351" s="26">
        <v>-14.75</v>
      </c>
      <c r="D351" s="26">
        <v>-11.475</v>
      </c>
      <c r="E351" s="26">
        <v>-19.375</v>
      </c>
      <c r="F351" s="26">
        <v>-13.25</v>
      </c>
      <c r="G351" s="26">
        <v>-10.675000000000001</v>
      </c>
      <c r="H351" s="26">
        <v>-19.2</v>
      </c>
      <c r="I351" s="26">
        <v>-12.95</v>
      </c>
      <c r="J351" s="26">
        <v>-10.35</v>
      </c>
      <c r="K351" s="26">
        <v>-18.574999999999999</v>
      </c>
      <c r="L351" s="26">
        <v>-11.3</v>
      </c>
      <c r="M351" s="26">
        <v>-8.4499999999999993</v>
      </c>
      <c r="N351" s="26">
        <v>-18.350000000000001</v>
      </c>
      <c r="O351" s="26">
        <v>-11.3</v>
      </c>
      <c r="P351" s="26">
        <v>-8.5250000000000004</v>
      </c>
      <c r="Q351" s="26">
        <v>-18.8</v>
      </c>
      <c r="R351" s="26">
        <v>-12.4</v>
      </c>
      <c r="S351" s="26">
        <v>-9.6999999999999993</v>
      </c>
      <c r="T351" s="26">
        <v>-18.725000000000001</v>
      </c>
      <c r="U351" s="26">
        <v>-12.35</v>
      </c>
      <c r="V351" s="26">
        <v>-9.6750000000000007</v>
      </c>
      <c r="W351" s="26">
        <v>-18.25</v>
      </c>
      <c r="X351" s="26">
        <v>-12.05</v>
      </c>
      <c r="Y351" s="26">
        <v>-9.6</v>
      </c>
      <c r="Z351" s="26">
        <v>-18.95</v>
      </c>
      <c r="AA351" s="26">
        <v>-12.15</v>
      </c>
      <c r="AB351" s="26">
        <v>-9.3249999999999993</v>
      </c>
      <c r="AC351" s="26">
        <v>-16.45</v>
      </c>
      <c r="AD351" s="26">
        <v>-9.15</v>
      </c>
      <c r="AE351" s="26">
        <v>-6.0250000000000004</v>
      </c>
      <c r="AF351" s="26">
        <v>-16.25</v>
      </c>
      <c r="AG351" s="26">
        <v>-8.9</v>
      </c>
      <c r="AH351" s="26">
        <v>-5.8250000000000002</v>
      </c>
      <c r="AI351" s="26">
        <v>-16</v>
      </c>
      <c r="AJ351" s="26">
        <v>-8.6</v>
      </c>
      <c r="AK351" s="26">
        <v>-5.75</v>
      </c>
      <c r="AL351" s="26">
        <v>-15.975</v>
      </c>
      <c r="AM351" s="26">
        <v>-8.6</v>
      </c>
      <c r="AN351" s="26">
        <v>-5.7</v>
      </c>
      <c r="AO351" s="26">
        <v>-16.100000000000001</v>
      </c>
      <c r="AP351" s="26">
        <v>-8.9499999999999993</v>
      </c>
      <c r="AQ351" s="26">
        <v>-6.0250000000000004</v>
      </c>
      <c r="AR351" s="26">
        <v>-14.65</v>
      </c>
      <c r="AS351" s="26">
        <v>-7.5</v>
      </c>
      <c r="AT351" s="26">
        <v>-5.0250000000000004</v>
      </c>
      <c r="AU351" s="26">
        <v>-14.275</v>
      </c>
      <c r="AV351" s="26">
        <v>-7.2</v>
      </c>
      <c r="AW351" s="26">
        <v>-4.7</v>
      </c>
      <c r="AX351" s="26">
        <v>-15.75</v>
      </c>
      <c r="AY351" s="26">
        <v>-8.25</v>
      </c>
      <c r="AZ351" s="26">
        <v>-5.6</v>
      </c>
      <c r="BA351" s="26">
        <v>-15.75</v>
      </c>
      <c r="BB351" s="26">
        <v>-8.3000000000000007</v>
      </c>
      <c r="BC351" s="26">
        <v>-5.6</v>
      </c>
      <c r="BD351" s="26">
        <v>-15.05</v>
      </c>
      <c r="BE351" s="26">
        <v>-8.0500000000000007</v>
      </c>
      <c r="BF351" s="26">
        <v>-4.625</v>
      </c>
      <c r="BG351" s="26">
        <v>-15.6</v>
      </c>
      <c r="BH351" s="26">
        <v>-8.1</v>
      </c>
      <c r="BI351" s="26">
        <v>-5.375</v>
      </c>
      <c r="BJ351" s="26">
        <v>-16.2</v>
      </c>
      <c r="BK351" s="26">
        <v>-9.4499999999999993</v>
      </c>
      <c r="BL351" s="26">
        <v>-5.95</v>
      </c>
      <c r="BM351" s="26">
        <v>-16.3</v>
      </c>
      <c r="BN351" s="26">
        <v>-9.3000000000000007</v>
      </c>
      <c r="BO351" s="26">
        <v>-5.75</v>
      </c>
      <c r="BP351" s="26">
        <v>-19.5</v>
      </c>
      <c r="BQ351" s="26">
        <v>-13.4</v>
      </c>
      <c r="BR351" s="26">
        <v>-11.4</v>
      </c>
      <c r="BS351" s="26">
        <v>-19.225000000000001</v>
      </c>
      <c r="BT351" s="26">
        <v>-13.35</v>
      </c>
      <c r="BU351" s="26">
        <v>-10.375</v>
      </c>
      <c r="BV351" s="26">
        <v>-18.774999999999999</v>
      </c>
      <c r="BW351" s="26">
        <v>-13.25</v>
      </c>
      <c r="BX351" s="26">
        <v>-10.475</v>
      </c>
      <c r="BY351" s="26">
        <v>-17.95</v>
      </c>
      <c r="BZ351" s="26">
        <v>-13.2</v>
      </c>
      <c r="CA351" s="26">
        <v>-10.25</v>
      </c>
      <c r="CB351" s="26">
        <v>-17.7</v>
      </c>
      <c r="CC351" s="26">
        <v>-13.1</v>
      </c>
      <c r="CD351" s="26">
        <v>-9.9250000000000007</v>
      </c>
      <c r="CE351" s="26">
        <v>-17.824999999999999</v>
      </c>
      <c r="CF351" s="26">
        <v>-10.8</v>
      </c>
      <c r="CG351" s="26">
        <v>-7.4249999999999998</v>
      </c>
      <c r="CH351" s="26">
        <v>-17.649999999999999</v>
      </c>
      <c r="CI351" s="26">
        <v>-12.1</v>
      </c>
      <c r="CJ351" s="26">
        <v>-8.8000000000000007</v>
      </c>
    </row>
    <row r="352" spans="1:88" x14ac:dyDescent="0.3">
      <c r="A352" t="s">
        <v>423</v>
      </c>
      <c r="B352" s="26">
        <v>-19.100000000000001</v>
      </c>
      <c r="C352" s="26">
        <v>-14.65</v>
      </c>
      <c r="D352" s="26">
        <v>-10.1</v>
      </c>
      <c r="E352" s="26">
        <v>-18.2</v>
      </c>
      <c r="F352" s="26">
        <v>-13.75</v>
      </c>
      <c r="G352" s="26">
        <v>-8.5500000000000007</v>
      </c>
      <c r="H352" s="26">
        <v>-18.100000000000001</v>
      </c>
      <c r="I352" s="26">
        <v>-13.6</v>
      </c>
      <c r="J352" s="26">
        <v>-8.125</v>
      </c>
      <c r="K352" s="26">
        <v>-17.574999999999999</v>
      </c>
      <c r="L352" s="26">
        <v>-12</v>
      </c>
      <c r="M352" s="26">
        <v>-6.6</v>
      </c>
      <c r="N352" s="26">
        <v>-18.074999999999999</v>
      </c>
      <c r="O352" s="26">
        <v>-12.1</v>
      </c>
      <c r="P352" s="26">
        <v>-6.5</v>
      </c>
      <c r="Q352" s="26">
        <v>-17.899999999999999</v>
      </c>
      <c r="R352" s="26">
        <v>-13.05</v>
      </c>
      <c r="S352" s="26">
        <v>-7.375</v>
      </c>
      <c r="T352" s="26">
        <v>-17.899999999999999</v>
      </c>
      <c r="U352" s="26">
        <v>-13</v>
      </c>
      <c r="V352" s="26">
        <v>-7.2750000000000004</v>
      </c>
      <c r="W352" s="26">
        <v>-18.25</v>
      </c>
      <c r="X352" s="26">
        <v>-12.8</v>
      </c>
      <c r="Y352" s="26">
        <v>-7</v>
      </c>
      <c r="Z352" s="26">
        <v>-18.5</v>
      </c>
      <c r="AA352" s="26">
        <v>-12.75</v>
      </c>
      <c r="AB352" s="26">
        <v>-6.8250000000000002</v>
      </c>
      <c r="AC352" s="26">
        <v>-15.8</v>
      </c>
      <c r="AD352" s="26">
        <v>-9.65</v>
      </c>
      <c r="AE352" s="26">
        <v>-5.55</v>
      </c>
      <c r="AF352" s="26">
        <v>-15.625</v>
      </c>
      <c r="AG352" s="26">
        <v>-9.4499999999999993</v>
      </c>
      <c r="AH352" s="26">
        <v>-5.35</v>
      </c>
      <c r="AI352" s="26">
        <v>-15.6</v>
      </c>
      <c r="AJ352" s="26">
        <v>-9.15</v>
      </c>
      <c r="AK352" s="26">
        <v>-4.9249999999999998</v>
      </c>
      <c r="AL352" s="26">
        <v>-15.6</v>
      </c>
      <c r="AM352" s="26">
        <v>-9.0500000000000007</v>
      </c>
      <c r="AN352" s="26">
        <v>-4.9000000000000004</v>
      </c>
      <c r="AO352" s="26">
        <v>-15.625</v>
      </c>
      <c r="AP352" s="26">
        <v>-9.5</v>
      </c>
      <c r="AQ352" s="26">
        <v>-4.45</v>
      </c>
      <c r="AR352" s="26">
        <v>-14.074999999999999</v>
      </c>
      <c r="AS352" s="26">
        <v>-7.8</v>
      </c>
      <c r="AT352" s="26">
        <v>-4.2</v>
      </c>
      <c r="AU352" s="26">
        <v>-14.175000000000001</v>
      </c>
      <c r="AV352" s="26">
        <v>-7.85</v>
      </c>
      <c r="AW352" s="26">
        <v>-3.625</v>
      </c>
      <c r="AX352" s="26">
        <v>-15.25</v>
      </c>
      <c r="AY352" s="26">
        <v>-9.1999999999999993</v>
      </c>
      <c r="AZ352" s="26">
        <v>-4.2750000000000004</v>
      </c>
      <c r="BA352" s="26">
        <v>-15.25</v>
      </c>
      <c r="BB352" s="26">
        <v>-9.1999999999999993</v>
      </c>
      <c r="BC352" s="26">
        <v>-4.2750000000000004</v>
      </c>
      <c r="BD352" s="26">
        <v>-14.6</v>
      </c>
      <c r="BE352" s="26">
        <v>-7.9</v>
      </c>
      <c r="BF352" s="26">
        <v>-3.8</v>
      </c>
      <c r="BG352" s="26">
        <v>-15.074999999999999</v>
      </c>
      <c r="BH352" s="26">
        <v>-9</v>
      </c>
      <c r="BI352" s="26">
        <v>-4.2249999999999996</v>
      </c>
      <c r="BJ352" s="26">
        <v>-15.9</v>
      </c>
      <c r="BK352" s="26">
        <v>-9.8000000000000007</v>
      </c>
      <c r="BL352" s="26">
        <v>-4.2</v>
      </c>
      <c r="BM352" s="26">
        <v>-15.375</v>
      </c>
      <c r="BN352" s="26">
        <v>-9.8000000000000007</v>
      </c>
      <c r="BO352" s="26">
        <v>-4.0999999999999996</v>
      </c>
      <c r="BP352" s="26">
        <v>-18.7</v>
      </c>
      <c r="BQ352" s="26">
        <v>-14</v>
      </c>
      <c r="BR352" s="26">
        <v>-9.3249999999999993</v>
      </c>
      <c r="BS352" s="26">
        <v>-19.175000000000001</v>
      </c>
      <c r="BT352" s="26">
        <v>-13.2</v>
      </c>
      <c r="BU352" s="26">
        <v>-9.1</v>
      </c>
      <c r="BV352" s="26">
        <v>-19.05</v>
      </c>
      <c r="BW352" s="26">
        <v>-13.65</v>
      </c>
      <c r="BX352" s="26">
        <v>-9.1999999999999993</v>
      </c>
      <c r="BY352" s="26">
        <v>-19.824999999999999</v>
      </c>
      <c r="BZ352" s="26">
        <v>-13.5</v>
      </c>
      <c r="CA352" s="26">
        <v>-8.9250000000000007</v>
      </c>
      <c r="CB352" s="26">
        <v>-19.875</v>
      </c>
      <c r="CC352" s="26">
        <v>-13.55</v>
      </c>
      <c r="CD352" s="26">
        <v>-8.7249999999999996</v>
      </c>
      <c r="CE352" s="26">
        <v>-17.3</v>
      </c>
      <c r="CF352" s="26">
        <v>-11.15</v>
      </c>
      <c r="CG352" s="26">
        <v>-5.45</v>
      </c>
      <c r="CH352" s="26">
        <v>-18.175000000000001</v>
      </c>
      <c r="CI352" s="26">
        <v>-12.4</v>
      </c>
      <c r="CJ352" s="26">
        <v>-6.8250000000000002</v>
      </c>
    </row>
    <row r="353" spans="1:88" x14ac:dyDescent="0.3">
      <c r="A353" t="s">
        <v>424</v>
      </c>
      <c r="B353" s="26">
        <v>-18.375</v>
      </c>
      <c r="C353" s="26">
        <v>-14.3</v>
      </c>
      <c r="D353" s="26">
        <v>-9.9250000000000007</v>
      </c>
      <c r="E353" s="26">
        <v>-17.975000000000001</v>
      </c>
      <c r="F353" s="26">
        <v>-12.95</v>
      </c>
      <c r="G353" s="26">
        <v>-8.625</v>
      </c>
      <c r="H353" s="26">
        <v>-17.8</v>
      </c>
      <c r="I353" s="26">
        <v>-12.55</v>
      </c>
      <c r="J353" s="26">
        <v>-8.375</v>
      </c>
      <c r="K353" s="26">
        <v>-17.05</v>
      </c>
      <c r="L353" s="26">
        <v>-9.9499999999999993</v>
      </c>
      <c r="M353" s="26">
        <v>-6.8</v>
      </c>
      <c r="N353" s="26">
        <v>-16.975000000000001</v>
      </c>
      <c r="O353" s="26">
        <v>-10.050000000000001</v>
      </c>
      <c r="P353" s="26">
        <v>-6.8250000000000002</v>
      </c>
      <c r="Q353" s="26">
        <v>-17.7</v>
      </c>
      <c r="R353" s="26">
        <v>-11.55</v>
      </c>
      <c r="S353" s="26">
        <v>-7.9</v>
      </c>
      <c r="T353" s="26">
        <v>-17.675000000000001</v>
      </c>
      <c r="U353" s="26">
        <v>-11.45</v>
      </c>
      <c r="V353" s="26">
        <v>-7.8</v>
      </c>
      <c r="W353" s="26">
        <v>-17.774999999999999</v>
      </c>
      <c r="X353" s="26">
        <v>-11.2</v>
      </c>
      <c r="Y353" s="26">
        <v>-7.65</v>
      </c>
      <c r="Z353" s="26">
        <v>-17.975000000000001</v>
      </c>
      <c r="AA353" s="26">
        <v>-10.7</v>
      </c>
      <c r="AB353" s="26">
        <v>-7.95</v>
      </c>
      <c r="AC353" s="26">
        <v>-15.1</v>
      </c>
      <c r="AD353" s="26">
        <v>-8.4</v>
      </c>
      <c r="AE353" s="26">
        <v>-5.75</v>
      </c>
      <c r="AF353" s="26">
        <v>-14.9</v>
      </c>
      <c r="AG353" s="26">
        <v>-8.25</v>
      </c>
      <c r="AH353" s="26">
        <v>-5.5</v>
      </c>
      <c r="AI353" s="26">
        <v>-14.95</v>
      </c>
      <c r="AJ353" s="26">
        <v>-8</v>
      </c>
      <c r="AK353" s="26">
        <v>-5.35</v>
      </c>
      <c r="AL353" s="26">
        <v>-15.05</v>
      </c>
      <c r="AM353" s="26">
        <v>-8.1</v>
      </c>
      <c r="AN353" s="26">
        <v>-5.3250000000000002</v>
      </c>
      <c r="AO353" s="26">
        <v>-15.5</v>
      </c>
      <c r="AP353" s="26">
        <v>-7.95</v>
      </c>
      <c r="AQ353" s="26">
        <v>-5.35</v>
      </c>
      <c r="AR353" s="26">
        <v>-13.875</v>
      </c>
      <c r="AS353" s="26">
        <v>-7.1</v>
      </c>
      <c r="AT353" s="26">
        <v>-4.5999999999999996</v>
      </c>
      <c r="AU353" s="26">
        <v>-14.05</v>
      </c>
      <c r="AV353" s="26">
        <v>-6.9</v>
      </c>
      <c r="AW353" s="26">
        <v>-4.3499999999999996</v>
      </c>
      <c r="AX353" s="26">
        <v>-15.25</v>
      </c>
      <c r="AY353" s="26">
        <v>-7.55</v>
      </c>
      <c r="AZ353" s="26">
        <v>-5.0999999999999996</v>
      </c>
      <c r="BA353" s="26">
        <v>-15.324999999999999</v>
      </c>
      <c r="BB353" s="26">
        <v>-7.55</v>
      </c>
      <c r="BC353" s="26">
        <v>-5.0250000000000004</v>
      </c>
      <c r="BD353" s="26">
        <v>-14.175000000000001</v>
      </c>
      <c r="BE353" s="26">
        <v>-7.6</v>
      </c>
      <c r="BF353" s="26">
        <v>-4.625</v>
      </c>
      <c r="BG353" s="26">
        <v>-15.025</v>
      </c>
      <c r="BH353" s="26">
        <v>-7.7</v>
      </c>
      <c r="BI353" s="26">
        <v>-4.9000000000000004</v>
      </c>
      <c r="BJ353" s="26">
        <v>-15.6</v>
      </c>
      <c r="BK353" s="26">
        <v>-8.1999999999999993</v>
      </c>
      <c r="BL353" s="26">
        <v>-5.5</v>
      </c>
      <c r="BM353" s="26">
        <v>-15.4</v>
      </c>
      <c r="BN353" s="26">
        <v>-8.25</v>
      </c>
      <c r="BO353" s="26">
        <v>-5.1749999999999998</v>
      </c>
      <c r="BP353" s="26">
        <v>-19.25</v>
      </c>
      <c r="BQ353" s="26">
        <v>-12.65</v>
      </c>
      <c r="BR353" s="26">
        <v>-9.2750000000000004</v>
      </c>
      <c r="BS353" s="26">
        <v>-18.2</v>
      </c>
      <c r="BT353" s="26">
        <v>-12.8</v>
      </c>
      <c r="BU353" s="26">
        <v>-9.8249999999999993</v>
      </c>
      <c r="BV353" s="26">
        <v>-17.675000000000001</v>
      </c>
      <c r="BW353" s="26">
        <v>-13.25</v>
      </c>
      <c r="BX353" s="26">
        <v>-9.4</v>
      </c>
      <c r="BY353" s="26">
        <v>-18</v>
      </c>
      <c r="BZ353" s="26">
        <v>-13.65</v>
      </c>
      <c r="CA353" s="26">
        <v>-8.8249999999999993</v>
      </c>
      <c r="CB353" s="26">
        <v>-18.8</v>
      </c>
      <c r="CC353" s="26">
        <v>-13.3</v>
      </c>
      <c r="CD353" s="26">
        <v>-8.7249999999999996</v>
      </c>
      <c r="CE353" s="26">
        <v>-16.899999999999999</v>
      </c>
      <c r="CF353" s="26">
        <v>-9.25</v>
      </c>
      <c r="CG353" s="26">
        <v>-6.5250000000000004</v>
      </c>
      <c r="CH353" s="26">
        <v>-17.875</v>
      </c>
      <c r="CI353" s="26">
        <v>-11.2</v>
      </c>
      <c r="CJ353" s="26">
        <v>-8.3000000000000007</v>
      </c>
    </row>
    <row r="354" spans="1:88" x14ac:dyDescent="0.3">
      <c r="A354" t="s">
        <v>425</v>
      </c>
      <c r="B354" s="26">
        <v>-20.45</v>
      </c>
      <c r="C354" s="26">
        <v>-14.4</v>
      </c>
      <c r="D354" s="26">
        <v>-9.1999999999999993</v>
      </c>
      <c r="E354" s="26">
        <v>-19.524999999999999</v>
      </c>
      <c r="F354" s="26">
        <v>-13.15</v>
      </c>
      <c r="G354" s="26">
        <v>-8.0250000000000004</v>
      </c>
      <c r="H354" s="26">
        <v>-19.2</v>
      </c>
      <c r="I354" s="26">
        <v>-12.85</v>
      </c>
      <c r="J354" s="26">
        <v>-7.6</v>
      </c>
      <c r="K354" s="26">
        <v>-16.074999999999999</v>
      </c>
      <c r="L354" s="26">
        <v>-11.65</v>
      </c>
      <c r="M354" s="26">
        <v>-5.8250000000000002</v>
      </c>
      <c r="N354" s="26">
        <v>-16.100000000000001</v>
      </c>
      <c r="O354" s="26">
        <v>-11.75</v>
      </c>
      <c r="P354" s="26">
        <v>-5.75</v>
      </c>
      <c r="Q354" s="26">
        <v>-18.600000000000001</v>
      </c>
      <c r="R354" s="26">
        <v>-12.35</v>
      </c>
      <c r="S354" s="26">
        <v>-7.05</v>
      </c>
      <c r="T354" s="26">
        <v>-18.574999999999999</v>
      </c>
      <c r="U354" s="26">
        <v>-12.45</v>
      </c>
      <c r="V354" s="26">
        <v>-7.0250000000000004</v>
      </c>
      <c r="W354" s="26">
        <v>-17.475000000000001</v>
      </c>
      <c r="X354" s="26">
        <v>-12.55</v>
      </c>
      <c r="Y354" s="26">
        <v>-6.65</v>
      </c>
      <c r="Z354" s="26">
        <v>-17.475000000000001</v>
      </c>
      <c r="AA354" s="26">
        <v>-12.35</v>
      </c>
      <c r="AB354" s="26">
        <v>-6.3250000000000002</v>
      </c>
      <c r="AC354" s="26">
        <v>-14.574999999999999</v>
      </c>
      <c r="AD354" s="26">
        <v>-9.9499999999999993</v>
      </c>
      <c r="AE354" s="26">
        <v>-4.625</v>
      </c>
      <c r="AF354" s="26">
        <v>-14.55</v>
      </c>
      <c r="AG354" s="26">
        <v>-9.9</v>
      </c>
      <c r="AH354" s="26">
        <v>-4.5250000000000004</v>
      </c>
      <c r="AI354" s="26">
        <v>-14.324999999999999</v>
      </c>
      <c r="AJ354" s="26">
        <v>-9.75</v>
      </c>
      <c r="AK354" s="26">
        <v>-4.3499999999999996</v>
      </c>
      <c r="AL354" s="26">
        <v>-14.25</v>
      </c>
      <c r="AM354" s="26">
        <v>-9.6999999999999993</v>
      </c>
      <c r="AN354" s="26">
        <v>-4.3</v>
      </c>
      <c r="AO354" s="26">
        <v>-14</v>
      </c>
      <c r="AP354" s="26">
        <v>-9.4</v>
      </c>
      <c r="AQ354" s="26">
        <v>-3.6749999999999998</v>
      </c>
      <c r="AR354" s="26">
        <v>-13.85</v>
      </c>
      <c r="AS354" s="26">
        <v>-8</v>
      </c>
      <c r="AT354" s="26">
        <v>-3</v>
      </c>
      <c r="AU354" s="26">
        <v>-13.574999999999999</v>
      </c>
      <c r="AV354" s="26">
        <v>-7.9</v>
      </c>
      <c r="AW354" s="26">
        <v>-2.5</v>
      </c>
      <c r="AX354" s="26">
        <v>-13.725</v>
      </c>
      <c r="AY354" s="26">
        <v>-9.35</v>
      </c>
      <c r="AZ354" s="26">
        <v>-3.125</v>
      </c>
      <c r="BA354" s="26">
        <v>-13.75</v>
      </c>
      <c r="BB354" s="26">
        <v>-9.4</v>
      </c>
      <c r="BC354" s="26">
        <v>-3.125</v>
      </c>
      <c r="BD354" s="26">
        <v>-13.925000000000001</v>
      </c>
      <c r="BE354" s="26">
        <v>-8.5500000000000007</v>
      </c>
      <c r="BF354" s="26">
        <v>-2.5249999999999999</v>
      </c>
      <c r="BG354" s="26">
        <v>-13.65</v>
      </c>
      <c r="BH354" s="26">
        <v>-9.25</v>
      </c>
      <c r="BI354" s="26">
        <v>-2.875</v>
      </c>
      <c r="BJ354" s="26">
        <v>-14.55</v>
      </c>
      <c r="BK354" s="26">
        <v>-9.3000000000000007</v>
      </c>
      <c r="BL354" s="26">
        <v>-3.0750000000000002</v>
      </c>
      <c r="BM354" s="26">
        <v>-14.074999999999999</v>
      </c>
      <c r="BN354" s="26">
        <v>-9</v>
      </c>
      <c r="BO354" s="26">
        <v>-3.0249999999999999</v>
      </c>
      <c r="BP354" s="26">
        <v>-19.649999999999999</v>
      </c>
      <c r="BQ354" s="26">
        <v>-13.25</v>
      </c>
      <c r="BR354" s="26">
        <v>-7.8</v>
      </c>
      <c r="BS354" s="26">
        <v>-18.45</v>
      </c>
      <c r="BT354" s="26">
        <v>-13.4</v>
      </c>
      <c r="BU354" s="26">
        <v>-7.4249999999999998</v>
      </c>
      <c r="BV354" s="26">
        <v>-18.899999999999999</v>
      </c>
      <c r="BW354" s="26">
        <v>-13.4</v>
      </c>
      <c r="BX354" s="26">
        <v>-7.75</v>
      </c>
      <c r="BY354" s="26">
        <v>-18.074999999999999</v>
      </c>
      <c r="BZ354" s="26">
        <v>-13.65</v>
      </c>
      <c r="CA354" s="26">
        <v>-8.2750000000000004</v>
      </c>
      <c r="CB354" s="26">
        <v>-18.225000000000001</v>
      </c>
      <c r="CC354" s="26">
        <v>-13.45</v>
      </c>
      <c r="CD354" s="26">
        <v>-8.6</v>
      </c>
      <c r="CE354" s="26">
        <v>-15.7</v>
      </c>
      <c r="CF354" s="26">
        <v>-10.95</v>
      </c>
      <c r="CG354" s="26">
        <v>-4.4249999999999998</v>
      </c>
      <c r="CH354" s="26">
        <v>-16.45</v>
      </c>
      <c r="CI354" s="26">
        <v>-12.75</v>
      </c>
      <c r="CJ354" s="26">
        <v>-6.2750000000000004</v>
      </c>
    </row>
    <row r="355" spans="1:88" x14ac:dyDescent="0.3">
      <c r="A355" t="s">
        <v>426</v>
      </c>
      <c r="B355" s="26">
        <v>-20.85</v>
      </c>
      <c r="C355" s="26">
        <v>-14.25</v>
      </c>
      <c r="D355" s="26">
        <v>-10.225</v>
      </c>
      <c r="E355" s="26">
        <v>-19.375</v>
      </c>
      <c r="F355" s="26">
        <v>-14.3</v>
      </c>
      <c r="G355" s="26">
        <v>-9.3000000000000007</v>
      </c>
      <c r="H355" s="26">
        <v>-18.7</v>
      </c>
      <c r="I355" s="26">
        <v>-14.05</v>
      </c>
      <c r="J355" s="26">
        <v>-8.875</v>
      </c>
      <c r="K355" s="26">
        <v>-17.375</v>
      </c>
      <c r="L355" s="26">
        <v>-12.7</v>
      </c>
      <c r="M355" s="26">
        <v>-7.375</v>
      </c>
      <c r="N355" s="26">
        <v>-17.75</v>
      </c>
      <c r="O355" s="26">
        <v>-12.85</v>
      </c>
      <c r="P355" s="26">
        <v>-7.75</v>
      </c>
      <c r="Q355" s="26">
        <v>-18.125</v>
      </c>
      <c r="R355" s="26">
        <v>-13.85</v>
      </c>
      <c r="S355" s="26">
        <v>-8.5</v>
      </c>
      <c r="T355" s="26">
        <v>-18.2</v>
      </c>
      <c r="U355" s="26">
        <v>-13.9</v>
      </c>
      <c r="V355" s="26">
        <v>-8.4749999999999996</v>
      </c>
      <c r="W355" s="26">
        <v>-17.774999999999999</v>
      </c>
      <c r="X355" s="26">
        <v>-13.65</v>
      </c>
      <c r="Y355" s="26">
        <v>-8.0749999999999993</v>
      </c>
      <c r="Z355" s="26">
        <v>-18.074999999999999</v>
      </c>
      <c r="AA355" s="26">
        <v>-13.7</v>
      </c>
      <c r="AB355" s="26">
        <v>-8.5250000000000004</v>
      </c>
      <c r="AC355" s="26">
        <v>-15.275</v>
      </c>
      <c r="AD355" s="26">
        <v>-11.1</v>
      </c>
      <c r="AE355" s="26">
        <v>-6.25</v>
      </c>
      <c r="AF355" s="26">
        <v>-15</v>
      </c>
      <c r="AG355" s="26">
        <v>-11</v>
      </c>
      <c r="AH355" s="26">
        <v>-6.05</v>
      </c>
      <c r="AI355" s="26">
        <v>-14.775</v>
      </c>
      <c r="AJ355" s="26">
        <v>-10.75</v>
      </c>
      <c r="AK355" s="26">
        <v>-5.6749999999999998</v>
      </c>
      <c r="AL355" s="26">
        <v>-14.85</v>
      </c>
      <c r="AM355" s="26">
        <v>-10.8</v>
      </c>
      <c r="AN355" s="26">
        <v>-5.6</v>
      </c>
      <c r="AO355" s="26">
        <v>-15.324999999999999</v>
      </c>
      <c r="AP355" s="26">
        <v>-11.35</v>
      </c>
      <c r="AQ355" s="26">
        <v>-5.4</v>
      </c>
      <c r="AR355" s="26">
        <v>-13.574999999999999</v>
      </c>
      <c r="AS355" s="26">
        <v>-10.1</v>
      </c>
      <c r="AT355" s="26">
        <v>-4.7249999999999996</v>
      </c>
      <c r="AU355" s="26">
        <v>-13.3</v>
      </c>
      <c r="AV355" s="26">
        <v>-9.6</v>
      </c>
      <c r="AW355" s="26">
        <v>-4.3250000000000002</v>
      </c>
      <c r="AX355" s="26">
        <v>-14.95</v>
      </c>
      <c r="AY355" s="26">
        <v>-11</v>
      </c>
      <c r="AZ355" s="26">
        <v>-5</v>
      </c>
      <c r="BA355" s="26">
        <v>-14.975</v>
      </c>
      <c r="BB355" s="26">
        <v>-10.95</v>
      </c>
      <c r="BC355" s="26">
        <v>-4.9249999999999998</v>
      </c>
      <c r="BD355" s="26">
        <v>-14.45</v>
      </c>
      <c r="BE355" s="26">
        <v>-9.0500000000000007</v>
      </c>
      <c r="BF355" s="26">
        <v>-4.5999999999999996</v>
      </c>
      <c r="BG355" s="26">
        <v>-14.7</v>
      </c>
      <c r="BH355" s="26">
        <v>-10.6</v>
      </c>
      <c r="BI355" s="26">
        <v>-4.7249999999999996</v>
      </c>
      <c r="BJ355" s="26">
        <v>-16.175000000000001</v>
      </c>
      <c r="BK355" s="26">
        <v>-10.45</v>
      </c>
      <c r="BL355" s="26">
        <v>-5.125</v>
      </c>
      <c r="BM355" s="26">
        <v>-15.55</v>
      </c>
      <c r="BN355" s="26">
        <v>-10.55</v>
      </c>
      <c r="BO355" s="26">
        <v>-5.2</v>
      </c>
      <c r="BP355" s="26">
        <v>-18.95</v>
      </c>
      <c r="BQ355" s="26">
        <v>-14.15</v>
      </c>
      <c r="BR355" s="26">
        <v>-8.875</v>
      </c>
      <c r="BS355" s="26">
        <v>-18.675000000000001</v>
      </c>
      <c r="BT355" s="26">
        <v>-13.85</v>
      </c>
      <c r="BU355" s="26">
        <v>-8.8000000000000007</v>
      </c>
      <c r="BV355" s="26">
        <v>-19.024999999999999</v>
      </c>
      <c r="BW355" s="26">
        <v>-13.95</v>
      </c>
      <c r="BX355" s="26">
        <v>-8.65</v>
      </c>
      <c r="BY355" s="26">
        <v>-19.3</v>
      </c>
      <c r="BZ355" s="26">
        <v>-14.2</v>
      </c>
      <c r="CA355" s="26">
        <v>-8.9</v>
      </c>
      <c r="CB355" s="26">
        <v>-20.074999999999999</v>
      </c>
      <c r="CC355" s="26">
        <v>-14.1</v>
      </c>
      <c r="CD355" s="26">
        <v>-8.375</v>
      </c>
      <c r="CE355" s="26">
        <v>-16.975000000000001</v>
      </c>
      <c r="CF355" s="26">
        <v>-11.9</v>
      </c>
      <c r="CG355" s="26">
        <v>-6.4249999999999998</v>
      </c>
      <c r="CH355" s="26">
        <v>-17.975000000000001</v>
      </c>
      <c r="CI355" s="26">
        <v>-12.25</v>
      </c>
      <c r="CJ355" s="26">
        <v>-7.8250000000000002</v>
      </c>
    </row>
    <row r="356" spans="1:88" x14ac:dyDescent="0.3">
      <c r="A356" t="s">
        <v>427</v>
      </c>
      <c r="B356" s="26">
        <v>-19.600000000000001</v>
      </c>
      <c r="C356" s="26">
        <v>-14.9</v>
      </c>
      <c r="D356" s="26">
        <v>-10.125</v>
      </c>
      <c r="E356" s="26">
        <v>-18.7</v>
      </c>
      <c r="F356" s="26">
        <v>-13.55</v>
      </c>
      <c r="G356" s="26">
        <v>-8.8000000000000007</v>
      </c>
      <c r="H356" s="26">
        <v>-18.399999999999999</v>
      </c>
      <c r="I356" s="26">
        <v>-13.45</v>
      </c>
      <c r="J356" s="26">
        <v>-8.8249999999999993</v>
      </c>
      <c r="K356" s="26">
        <v>-17.7</v>
      </c>
      <c r="L356" s="26">
        <v>-12.15</v>
      </c>
      <c r="M356" s="26">
        <v>-7.35</v>
      </c>
      <c r="N356" s="26">
        <v>-17.675000000000001</v>
      </c>
      <c r="O356" s="26">
        <v>-12</v>
      </c>
      <c r="P356" s="26">
        <v>-7.4</v>
      </c>
      <c r="Q356" s="26">
        <v>-17.8</v>
      </c>
      <c r="R356" s="26">
        <v>-13.05</v>
      </c>
      <c r="S356" s="26">
        <v>-8.1750000000000007</v>
      </c>
      <c r="T356" s="26">
        <v>-17.725000000000001</v>
      </c>
      <c r="U356" s="26">
        <v>-13.05</v>
      </c>
      <c r="V356" s="26">
        <v>-8.0749999999999993</v>
      </c>
      <c r="W356" s="26">
        <v>-18.149999999999999</v>
      </c>
      <c r="X356" s="26">
        <v>-12.6</v>
      </c>
      <c r="Y356" s="26">
        <v>-7.9</v>
      </c>
      <c r="Z356" s="26">
        <v>-18.875</v>
      </c>
      <c r="AA356" s="26">
        <v>-13.05</v>
      </c>
      <c r="AB356" s="26">
        <v>-7.7750000000000004</v>
      </c>
      <c r="AC356" s="26">
        <v>-14.85</v>
      </c>
      <c r="AD356" s="26">
        <v>-10.3</v>
      </c>
      <c r="AE356" s="26">
        <v>-5.5750000000000002</v>
      </c>
      <c r="AF356" s="26">
        <v>-14.6</v>
      </c>
      <c r="AG356" s="26">
        <v>-10.050000000000001</v>
      </c>
      <c r="AH356" s="26">
        <v>-5.4</v>
      </c>
      <c r="AI356" s="26">
        <v>-14.45</v>
      </c>
      <c r="AJ356" s="26">
        <v>-9.9499999999999993</v>
      </c>
      <c r="AK356" s="26">
        <v>-5.15</v>
      </c>
      <c r="AL356" s="26">
        <v>-14.475</v>
      </c>
      <c r="AM356" s="26">
        <v>-10.1</v>
      </c>
      <c r="AN356" s="26">
        <v>-5.2</v>
      </c>
      <c r="AO356" s="26">
        <v>-15</v>
      </c>
      <c r="AP356" s="26">
        <v>-10.199999999999999</v>
      </c>
      <c r="AQ356" s="26">
        <v>-5.5</v>
      </c>
      <c r="AR356" s="26">
        <v>-12.925000000000001</v>
      </c>
      <c r="AS356" s="26">
        <v>-8.6</v>
      </c>
      <c r="AT356" s="26">
        <v>-4.5</v>
      </c>
      <c r="AU356" s="26">
        <v>-13.3</v>
      </c>
      <c r="AV356" s="26">
        <v>-8.35</v>
      </c>
      <c r="AW356" s="26">
        <v>-4</v>
      </c>
      <c r="AX356" s="26">
        <v>-14.875</v>
      </c>
      <c r="AY356" s="26">
        <v>-9.6</v>
      </c>
      <c r="AZ356" s="26">
        <v>-5.0250000000000004</v>
      </c>
      <c r="BA356" s="26">
        <v>-14.975</v>
      </c>
      <c r="BB356" s="26">
        <v>-9.5500000000000007</v>
      </c>
      <c r="BC356" s="26">
        <v>-4.95</v>
      </c>
      <c r="BD356" s="26">
        <v>-13.975</v>
      </c>
      <c r="BE356" s="26">
        <v>-8.6</v>
      </c>
      <c r="BF356" s="26">
        <v>-3.95</v>
      </c>
      <c r="BG356" s="26">
        <v>-14.675000000000001</v>
      </c>
      <c r="BH356" s="26">
        <v>-9.3000000000000007</v>
      </c>
      <c r="BI356" s="26">
        <v>-4.7</v>
      </c>
      <c r="BJ356" s="26">
        <v>-16.149999999999999</v>
      </c>
      <c r="BK356" s="26">
        <v>-10</v>
      </c>
      <c r="BL356" s="26">
        <v>-4.7750000000000004</v>
      </c>
      <c r="BM356" s="26">
        <v>-15.6</v>
      </c>
      <c r="BN356" s="26">
        <v>-9.75</v>
      </c>
      <c r="BO356" s="26">
        <v>-4.7750000000000004</v>
      </c>
      <c r="BP356" s="26">
        <v>-19.55</v>
      </c>
      <c r="BQ356" s="26">
        <v>-14.6</v>
      </c>
      <c r="BR356" s="26">
        <v>-9.25</v>
      </c>
      <c r="BS356" s="26">
        <v>-19.5</v>
      </c>
      <c r="BT356" s="26">
        <v>-13.65</v>
      </c>
      <c r="BU356" s="26">
        <v>-8.4499999999999993</v>
      </c>
      <c r="BV356" s="26">
        <v>-19.850000000000001</v>
      </c>
      <c r="BW356" s="26">
        <v>-13.2</v>
      </c>
      <c r="BX356" s="26">
        <v>-8.6999999999999993</v>
      </c>
      <c r="BY356" s="26">
        <v>-19.824999999999999</v>
      </c>
      <c r="BZ356" s="26">
        <v>-12.6</v>
      </c>
      <c r="CA356" s="26">
        <v>-8.6999999999999993</v>
      </c>
      <c r="CB356" s="26">
        <v>-20.6</v>
      </c>
      <c r="CC356" s="26">
        <v>-13.05</v>
      </c>
      <c r="CD356" s="26">
        <v>-8.6750000000000007</v>
      </c>
      <c r="CE356" s="26">
        <v>-17.774999999999999</v>
      </c>
      <c r="CF356" s="26">
        <v>-11.4</v>
      </c>
      <c r="CG356" s="26">
        <v>-6.4249999999999998</v>
      </c>
      <c r="CH356" s="26">
        <v>-19.399999999999999</v>
      </c>
      <c r="CI356" s="26">
        <v>-11.65</v>
      </c>
      <c r="CJ356" s="26">
        <v>-7.6</v>
      </c>
    </row>
    <row r="357" spans="1:88" x14ac:dyDescent="0.3">
      <c r="A357" t="s">
        <v>428</v>
      </c>
      <c r="B357" s="26">
        <v>-19.5</v>
      </c>
      <c r="C357" s="26">
        <v>-14.7</v>
      </c>
      <c r="D357" s="26">
        <v>-10.525</v>
      </c>
      <c r="E357" s="26">
        <v>-18.350000000000001</v>
      </c>
      <c r="F357" s="26">
        <v>-13.5</v>
      </c>
      <c r="G357" s="26">
        <v>-9.15</v>
      </c>
      <c r="H357" s="26">
        <v>-18.100000000000001</v>
      </c>
      <c r="I357" s="26">
        <v>-13.3</v>
      </c>
      <c r="J357" s="26">
        <v>-8.65</v>
      </c>
      <c r="K357" s="26">
        <v>-17.274999999999999</v>
      </c>
      <c r="L357" s="26">
        <v>-12.3</v>
      </c>
      <c r="M357" s="26">
        <v>-7.4</v>
      </c>
      <c r="N357" s="26">
        <v>-17.3</v>
      </c>
      <c r="O357" s="26">
        <v>-12.15</v>
      </c>
      <c r="P357" s="26">
        <v>-7.4249999999999998</v>
      </c>
      <c r="Q357" s="26">
        <v>-17.899999999999999</v>
      </c>
      <c r="R357" s="26">
        <v>-12.95</v>
      </c>
      <c r="S357" s="26">
        <v>-8</v>
      </c>
      <c r="T357" s="26">
        <v>-17.824999999999999</v>
      </c>
      <c r="U357" s="26">
        <v>-12.95</v>
      </c>
      <c r="V357" s="26">
        <v>-8.0749999999999993</v>
      </c>
      <c r="W357" s="26">
        <v>-18.125</v>
      </c>
      <c r="X357" s="26">
        <v>-12.95</v>
      </c>
      <c r="Y357" s="26">
        <v>-8.15</v>
      </c>
      <c r="Z357" s="26">
        <v>-18.649999999999999</v>
      </c>
      <c r="AA357" s="26">
        <v>-13.15</v>
      </c>
      <c r="AB357" s="26">
        <v>-8.0500000000000007</v>
      </c>
      <c r="AC357" s="26">
        <v>-15.125</v>
      </c>
      <c r="AD357" s="26">
        <v>-10.55</v>
      </c>
      <c r="AE357" s="26">
        <v>-6.0250000000000004</v>
      </c>
      <c r="AF357" s="26">
        <v>-15</v>
      </c>
      <c r="AG357" s="26">
        <v>-10.35</v>
      </c>
      <c r="AH357" s="26">
        <v>-5.9</v>
      </c>
      <c r="AI357" s="26">
        <v>-14.65</v>
      </c>
      <c r="AJ357" s="26">
        <v>-10.199999999999999</v>
      </c>
      <c r="AK357" s="26">
        <v>-5.55</v>
      </c>
      <c r="AL357" s="26">
        <v>-14.625</v>
      </c>
      <c r="AM357" s="26">
        <v>-10.25</v>
      </c>
      <c r="AN357" s="26">
        <v>-5.7</v>
      </c>
      <c r="AO357" s="26">
        <v>-14.675000000000001</v>
      </c>
      <c r="AP357" s="26">
        <v>-10.6</v>
      </c>
      <c r="AQ357" s="26">
        <v>-5.4749999999999996</v>
      </c>
      <c r="AR357" s="26">
        <v>-13.175000000000001</v>
      </c>
      <c r="AS357" s="26">
        <v>-8.8000000000000007</v>
      </c>
      <c r="AT357" s="26">
        <v>-4.8250000000000002</v>
      </c>
      <c r="AU357" s="26">
        <v>-13.074999999999999</v>
      </c>
      <c r="AV357" s="26">
        <v>-8.4499999999999993</v>
      </c>
      <c r="AW357" s="26">
        <v>-4.45</v>
      </c>
      <c r="AX357" s="26">
        <v>-14.625</v>
      </c>
      <c r="AY357" s="26">
        <v>-10.050000000000001</v>
      </c>
      <c r="AZ357" s="26">
        <v>-5.1749999999999998</v>
      </c>
      <c r="BA357" s="26">
        <v>-14.7</v>
      </c>
      <c r="BB357" s="26">
        <v>-10.1</v>
      </c>
      <c r="BC357" s="26">
        <v>-5.25</v>
      </c>
      <c r="BD357" s="26">
        <v>-14.375</v>
      </c>
      <c r="BE357" s="26">
        <v>-8.4</v>
      </c>
      <c r="BF357" s="26">
        <v>-5.0250000000000004</v>
      </c>
      <c r="BG357" s="26">
        <v>-14.5</v>
      </c>
      <c r="BH357" s="26">
        <v>-9.6</v>
      </c>
      <c r="BI357" s="26">
        <v>-5.2</v>
      </c>
      <c r="BJ357" s="26">
        <v>-16.05</v>
      </c>
      <c r="BK357" s="26">
        <v>-10.25</v>
      </c>
      <c r="BL357" s="26">
        <v>-5.65</v>
      </c>
      <c r="BM357" s="26">
        <v>-15.4</v>
      </c>
      <c r="BN357" s="26">
        <v>-10</v>
      </c>
      <c r="BO357" s="26">
        <v>-5.5</v>
      </c>
      <c r="BP357" s="26">
        <v>-19.05</v>
      </c>
      <c r="BQ357" s="26">
        <v>-15.05</v>
      </c>
      <c r="BR357" s="26">
        <v>-8.85</v>
      </c>
      <c r="BS357" s="26">
        <v>-17.875</v>
      </c>
      <c r="BT357" s="26">
        <v>-14.05</v>
      </c>
      <c r="BU357" s="26">
        <v>-8.2249999999999996</v>
      </c>
      <c r="BV357" s="26">
        <v>-18.175000000000001</v>
      </c>
      <c r="BW357" s="26">
        <v>-13.8</v>
      </c>
      <c r="BX357" s="26">
        <v>-9.1</v>
      </c>
      <c r="BY357" s="26">
        <v>-18.75</v>
      </c>
      <c r="BZ357" s="26">
        <v>-13.55</v>
      </c>
      <c r="CA357" s="26">
        <v>-8.85</v>
      </c>
      <c r="CB357" s="26">
        <v>-19.5</v>
      </c>
      <c r="CC357" s="26">
        <v>-14.1</v>
      </c>
      <c r="CD357" s="26">
        <v>-9.5250000000000004</v>
      </c>
      <c r="CE357" s="26">
        <v>-17.675000000000001</v>
      </c>
      <c r="CF357" s="26">
        <v>-11.7</v>
      </c>
      <c r="CG357" s="26">
        <v>-7.0250000000000004</v>
      </c>
      <c r="CH357" s="26">
        <v>-17.774999999999999</v>
      </c>
      <c r="CI357" s="26">
        <v>-12.6</v>
      </c>
      <c r="CJ357" s="26">
        <v>-8</v>
      </c>
    </row>
    <row r="358" spans="1:88" x14ac:dyDescent="0.3">
      <c r="A358" t="s">
        <v>128</v>
      </c>
      <c r="B358" s="26">
        <v>-22.55</v>
      </c>
      <c r="C358" s="26">
        <v>-14.85</v>
      </c>
      <c r="D358" s="26">
        <v>-9.7249999999999996</v>
      </c>
      <c r="E358" s="26">
        <v>-20.85</v>
      </c>
      <c r="F358" s="26">
        <v>-13.25</v>
      </c>
      <c r="G358" s="26">
        <v>-8.75</v>
      </c>
      <c r="H358" s="26">
        <v>-20.675000000000001</v>
      </c>
      <c r="I358" s="26">
        <v>-13.15</v>
      </c>
      <c r="J358" s="26">
        <v>-8.5500000000000007</v>
      </c>
      <c r="K358" s="26">
        <v>-19.074999999999999</v>
      </c>
      <c r="L358" s="26">
        <v>-12.25</v>
      </c>
      <c r="M358" s="26">
        <v>-6.7249999999999996</v>
      </c>
      <c r="N358" s="26">
        <v>-18.625</v>
      </c>
      <c r="O358" s="26">
        <v>-12.15</v>
      </c>
      <c r="P358" s="26">
        <v>-6.95</v>
      </c>
      <c r="Q358" s="26">
        <v>-19.925000000000001</v>
      </c>
      <c r="R358" s="26">
        <v>-12.7</v>
      </c>
      <c r="S358" s="26">
        <v>-8.2249999999999996</v>
      </c>
      <c r="T358" s="26">
        <v>-19.824999999999999</v>
      </c>
      <c r="U358" s="26">
        <v>-12.75</v>
      </c>
      <c r="V358" s="26">
        <v>-8.1999999999999993</v>
      </c>
      <c r="W358" s="26">
        <v>-18.850000000000001</v>
      </c>
      <c r="X358" s="26">
        <v>-12.45</v>
      </c>
      <c r="Y358" s="26">
        <v>-8.3249999999999993</v>
      </c>
      <c r="Z358" s="26">
        <v>-18.074999999999999</v>
      </c>
      <c r="AA358" s="26">
        <v>-12.05</v>
      </c>
      <c r="AB358" s="26">
        <v>-8.4499999999999993</v>
      </c>
      <c r="AC358" s="26">
        <v>-17.975000000000001</v>
      </c>
      <c r="AD358" s="26">
        <v>-11.25</v>
      </c>
      <c r="AE358" s="26">
        <v>-4.95</v>
      </c>
      <c r="AF358" s="26">
        <v>-17.875</v>
      </c>
      <c r="AG358" s="26">
        <v>-10.9</v>
      </c>
      <c r="AH358" s="26">
        <v>-4.8250000000000002</v>
      </c>
      <c r="AI358" s="26">
        <v>-17.600000000000001</v>
      </c>
      <c r="AJ358" s="26">
        <v>-10.199999999999999</v>
      </c>
      <c r="AK358" s="26">
        <v>-4.5250000000000004</v>
      </c>
      <c r="AL358" s="26">
        <v>-17.524999999999999</v>
      </c>
      <c r="AM358" s="26">
        <v>-10.1</v>
      </c>
      <c r="AN358" s="26">
        <v>-4.4749999999999996</v>
      </c>
      <c r="AO358" s="26">
        <v>-17.425000000000001</v>
      </c>
      <c r="AP358" s="26">
        <v>-9.5</v>
      </c>
      <c r="AQ358" s="26">
        <v>-4.8499999999999996</v>
      </c>
      <c r="AR358" s="26">
        <v>-15.775</v>
      </c>
      <c r="AS358" s="26">
        <v>-7.95</v>
      </c>
      <c r="AT358" s="26">
        <v>-4.2750000000000004</v>
      </c>
      <c r="AU358" s="26">
        <v>-15.2</v>
      </c>
      <c r="AV358" s="26">
        <v>-7.6</v>
      </c>
      <c r="AW358" s="26">
        <v>-4.2750000000000004</v>
      </c>
      <c r="AX358" s="26">
        <v>-16.95</v>
      </c>
      <c r="AY358" s="26">
        <v>-8.85</v>
      </c>
      <c r="AZ358" s="26">
        <v>-4.6749999999999998</v>
      </c>
      <c r="BA358" s="26">
        <v>-16.95</v>
      </c>
      <c r="BB358" s="26">
        <v>-8.8000000000000007</v>
      </c>
      <c r="BC358" s="26">
        <v>-4.75</v>
      </c>
      <c r="BD358" s="26">
        <v>-14.7</v>
      </c>
      <c r="BE358" s="26">
        <v>-7.6</v>
      </c>
      <c r="BF358" s="26">
        <v>-4.3250000000000002</v>
      </c>
      <c r="BG358" s="26">
        <v>-16.675000000000001</v>
      </c>
      <c r="BH358" s="26">
        <v>-8.6</v>
      </c>
      <c r="BI358" s="26">
        <v>-4.7249999999999996</v>
      </c>
      <c r="BJ358" s="26">
        <v>-16.675000000000001</v>
      </c>
      <c r="BK358" s="26">
        <v>-8.8000000000000007</v>
      </c>
      <c r="BL358" s="26">
        <v>-5.6749999999999998</v>
      </c>
      <c r="BM358" s="26">
        <v>-16.5</v>
      </c>
      <c r="BN358" s="26">
        <v>-8.85</v>
      </c>
      <c r="BO358" s="26">
        <v>-5.2</v>
      </c>
      <c r="BP358" s="26">
        <v>-19.875</v>
      </c>
      <c r="BQ358" s="26">
        <v>-14.55</v>
      </c>
      <c r="BR358" s="26">
        <v>-9.125</v>
      </c>
      <c r="BS358" s="26">
        <v>-19.175000000000001</v>
      </c>
      <c r="BT358" s="26">
        <v>-13.6</v>
      </c>
      <c r="BU358" s="26">
        <v>-9</v>
      </c>
      <c r="BV358" s="26">
        <v>-18.850000000000001</v>
      </c>
      <c r="BW358" s="26">
        <v>-13.45</v>
      </c>
      <c r="BX358" s="26">
        <v>-9.0250000000000004</v>
      </c>
      <c r="BY358" s="26">
        <v>-18.524999999999999</v>
      </c>
      <c r="BZ358" s="26">
        <v>-13.05</v>
      </c>
      <c r="CA358" s="26">
        <v>-8.85</v>
      </c>
      <c r="CB358" s="26">
        <v>-18.625</v>
      </c>
      <c r="CC358" s="26">
        <v>-12.85</v>
      </c>
      <c r="CD358" s="26">
        <v>-9.5250000000000004</v>
      </c>
      <c r="CE358" s="26">
        <v>-17.350000000000001</v>
      </c>
      <c r="CF358" s="26">
        <v>-10.45</v>
      </c>
      <c r="CG358" s="26">
        <v>-7.3250000000000002</v>
      </c>
      <c r="CH358" s="26">
        <v>-17.725000000000001</v>
      </c>
      <c r="CI358" s="26">
        <v>-12</v>
      </c>
      <c r="CJ358" s="26">
        <v>-8.4250000000000007</v>
      </c>
    </row>
    <row r="359" spans="1:88" x14ac:dyDescent="0.3">
      <c r="A359" t="s">
        <v>429</v>
      </c>
      <c r="B359" s="26">
        <v>-21.125</v>
      </c>
      <c r="C359" s="26">
        <v>-15.35</v>
      </c>
      <c r="D359" s="26">
        <v>-9.5250000000000004</v>
      </c>
      <c r="E359" s="26">
        <v>-20.9</v>
      </c>
      <c r="F359" s="26">
        <v>-13.65</v>
      </c>
      <c r="G359" s="26">
        <v>-8.1999999999999993</v>
      </c>
      <c r="H359" s="26">
        <v>-20.324999999999999</v>
      </c>
      <c r="I359" s="26">
        <v>-13.25</v>
      </c>
      <c r="J359" s="26">
        <v>-7.9249999999999998</v>
      </c>
      <c r="K359" s="26">
        <v>-18.55</v>
      </c>
      <c r="L359" s="26">
        <v>-11.9</v>
      </c>
      <c r="M359" s="26">
        <v>-6.6749999999999998</v>
      </c>
      <c r="N359" s="26">
        <v>-18.175000000000001</v>
      </c>
      <c r="O359" s="26">
        <v>-11.85</v>
      </c>
      <c r="P359" s="26">
        <v>-6.8250000000000002</v>
      </c>
      <c r="Q359" s="26">
        <v>-19.600000000000001</v>
      </c>
      <c r="R359" s="26">
        <v>-12.8</v>
      </c>
      <c r="S359" s="26">
        <v>-7.6</v>
      </c>
      <c r="T359" s="26">
        <v>-19.5</v>
      </c>
      <c r="U359" s="26">
        <v>-12.8</v>
      </c>
      <c r="V359" s="26">
        <v>-7.6</v>
      </c>
      <c r="W359" s="26">
        <v>-19.375</v>
      </c>
      <c r="X359" s="26">
        <v>-12.85</v>
      </c>
      <c r="Y359" s="26">
        <v>-7.2</v>
      </c>
      <c r="Z359" s="26">
        <v>-19.5</v>
      </c>
      <c r="AA359" s="26">
        <v>-12.8</v>
      </c>
      <c r="AB359" s="26">
        <v>-6.75</v>
      </c>
      <c r="AC359" s="26">
        <v>-17.574999999999999</v>
      </c>
      <c r="AD359" s="26">
        <v>-10.15</v>
      </c>
      <c r="AE359" s="26">
        <v>-4.9249999999999998</v>
      </c>
      <c r="AF359" s="26">
        <v>-17.274999999999999</v>
      </c>
      <c r="AG359" s="26">
        <v>-9.9499999999999993</v>
      </c>
      <c r="AH359" s="26">
        <v>-4.8250000000000002</v>
      </c>
      <c r="AI359" s="26">
        <v>-17.175000000000001</v>
      </c>
      <c r="AJ359" s="26">
        <v>-9.8000000000000007</v>
      </c>
      <c r="AK359" s="26">
        <v>-4.4000000000000004</v>
      </c>
      <c r="AL359" s="26">
        <v>-17.175000000000001</v>
      </c>
      <c r="AM359" s="26">
        <v>-9.75</v>
      </c>
      <c r="AN359" s="26">
        <v>-4.4000000000000004</v>
      </c>
      <c r="AO359" s="26">
        <v>-17.100000000000001</v>
      </c>
      <c r="AP359" s="26">
        <v>-10.25</v>
      </c>
      <c r="AQ359" s="26">
        <v>-4.4249999999999998</v>
      </c>
      <c r="AR359" s="26">
        <v>-15.25</v>
      </c>
      <c r="AS359" s="26">
        <v>-8.65</v>
      </c>
      <c r="AT359" s="26">
        <v>-3.65</v>
      </c>
      <c r="AU359" s="26">
        <v>-14.8</v>
      </c>
      <c r="AV359" s="26">
        <v>-8.4</v>
      </c>
      <c r="AW359" s="26">
        <v>-3.1749999999999998</v>
      </c>
      <c r="AX359" s="26">
        <v>-16.675000000000001</v>
      </c>
      <c r="AY359" s="26">
        <v>-9.6</v>
      </c>
      <c r="AZ359" s="26">
        <v>-4.2</v>
      </c>
      <c r="BA359" s="26">
        <v>-16.675000000000001</v>
      </c>
      <c r="BB359" s="26">
        <v>-9.6</v>
      </c>
      <c r="BC359" s="26">
        <v>-4.2</v>
      </c>
      <c r="BD359" s="26">
        <v>-15.625</v>
      </c>
      <c r="BE359" s="26">
        <v>-8.35</v>
      </c>
      <c r="BF359" s="26">
        <v>-3.2250000000000001</v>
      </c>
      <c r="BG359" s="26">
        <v>-16.399999999999999</v>
      </c>
      <c r="BH359" s="26">
        <v>-9.4</v>
      </c>
      <c r="BI359" s="26">
        <v>-4.05</v>
      </c>
      <c r="BJ359" s="26">
        <v>-17.75</v>
      </c>
      <c r="BK359" s="26">
        <v>-9.65</v>
      </c>
      <c r="BL359" s="26">
        <v>-4.7750000000000004</v>
      </c>
      <c r="BM359" s="26">
        <v>-16.975000000000001</v>
      </c>
      <c r="BN359" s="26">
        <v>-9.8000000000000007</v>
      </c>
      <c r="BO359" s="26">
        <v>-4.5250000000000004</v>
      </c>
      <c r="BP359" s="26">
        <v>-20.8</v>
      </c>
      <c r="BQ359" s="26">
        <v>-14.5</v>
      </c>
      <c r="BR359" s="26">
        <v>-8.3249999999999993</v>
      </c>
      <c r="BS359" s="26">
        <v>-20.5</v>
      </c>
      <c r="BT359" s="26">
        <v>-14.05</v>
      </c>
      <c r="BU359" s="26">
        <v>-8.8249999999999993</v>
      </c>
      <c r="BV359" s="26">
        <v>-20.225000000000001</v>
      </c>
      <c r="BW359" s="26">
        <v>-13.9</v>
      </c>
      <c r="BX359" s="26">
        <v>-8.7249999999999996</v>
      </c>
      <c r="BY359" s="26">
        <v>-19.925000000000001</v>
      </c>
      <c r="BZ359" s="26">
        <v>-14.35</v>
      </c>
      <c r="CA359" s="26">
        <v>-8.2249999999999996</v>
      </c>
      <c r="CB359" s="26">
        <v>-20.225000000000001</v>
      </c>
      <c r="CC359" s="26">
        <v>-13.75</v>
      </c>
      <c r="CD359" s="26">
        <v>-8.25</v>
      </c>
      <c r="CE359" s="26">
        <v>-18.774999999999999</v>
      </c>
      <c r="CF359" s="26">
        <v>-11</v>
      </c>
      <c r="CG359" s="26">
        <v>-5.8250000000000002</v>
      </c>
      <c r="CH359" s="26">
        <v>-19.125</v>
      </c>
      <c r="CI359" s="26">
        <v>-12.3</v>
      </c>
      <c r="CJ359" s="26">
        <v>-7.5</v>
      </c>
    </row>
    <row r="360" spans="1:88" x14ac:dyDescent="0.3">
      <c r="A360" t="s">
        <v>430</v>
      </c>
      <c r="B360" s="26">
        <v>-21.25</v>
      </c>
      <c r="C360" s="26">
        <v>-16</v>
      </c>
      <c r="D360" s="26">
        <v>-11.975</v>
      </c>
      <c r="E360" s="26">
        <v>-20.675000000000001</v>
      </c>
      <c r="F360" s="26">
        <v>-14.9</v>
      </c>
      <c r="G360" s="26">
        <v>-10.175000000000001</v>
      </c>
      <c r="H360" s="26">
        <v>-19.8</v>
      </c>
      <c r="I360" s="26">
        <v>-14.25</v>
      </c>
      <c r="J360" s="26">
        <v>-9.5</v>
      </c>
      <c r="K360" s="26">
        <v>-19</v>
      </c>
      <c r="L360" s="26">
        <v>-12.8</v>
      </c>
      <c r="M360" s="26">
        <v>-7.2249999999999996</v>
      </c>
      <c r="N360" s="26">
        <v>-18.625</v>
      </c>
      <c r="O360" s="26">
        <v>-12.6</v>
      </c>
      <c r="P360" s="26">
        <v>-7.3</v>
      </c>
      <c r="Q360" s="26">
        <v>-19.074999999999999</v>
      </c>
      <c r="R360" s="26">
        <v>-13.5</v>
      </c>
      <c r="S360" s="26">
        <v>-8.4749999999999996</v>
      </c>
      <c r="T360" s="26">
        <v>-18.925000000000001</v>
      </c>
      <c r="U360" s="26">
        <v>-13.5</v>
      </c>
      <c r="V360" s="26">
        <v>-8.4</v>
      </c>
      <c r="W360" s="26">
        <v>-18.175000000000001</v>
      </c>
      <c r="X360" s="26">
        <v>-13.1</v>
      </c>
      <c r="Y360" s="26">
        <v>-8.625</v>
      </c>
      <c r="Z360" s="26">
        <v>-17.850000000000001</v>
      </c>
      <c r="AA360" s="26">
        <v>-13.1</v>
      </c>
      <c r="AB360" s="26">
        <v>-8.75</v>
      </c>
      <c r="AC360" s="26">
        <v>-17.100000000000001</v>
      </c>
      <c r="AD360" s="26">
        <v>-11.95</v>
      </c>
      <c r="AE360" s="26">
        <v>-6.125</v>
      </c>
      <c r="AF360" s="26">
        <v>-16.975000000000001</v>
      </c>
      <c r="AG360" s="26">
        <v>-11.75</v>
      </c>
      <c r="AH360" s="26">
        <v>-6</v>
      </c>
      <c r="AI360" s="26">
        <v>-16.850000000000001</v>
      </c>
      <c r="AJ360" s="26">
        <v>-11.5</v>
      </c>
      <c r="AK360" s="26">
        <v>-5.7</v>
      </c>
      <c r="AL360" s="26">
        <v>-16.75</v>
      </c>
      <c r="AM360" s="26">
        <v>-11.45</v>
      </c>
      <c r="AN360" s="26">
        <v>-5.6</v>
      </c>
      <c r="AO360" s="26">
        <v>-16.45</v>
      </c>
      <c r="AP360" s="26">
        <v>-11.2</v>
      </c>
      <c r="AQ360" s="26">
        <v>-5.3</v>
      </c>
      <c r="AR360" s="26">
        <v>-16.25</v>
      </c>
      <c r="AS360" s="26">
        <v>-9.4499999999999993</v>
      </c>
      <c r="AT360" s="26">
        <v>-4.5250000000000004</v>
      </c>
      <c r="AU360" s="26">
        <v>-16.324999999999999</v>
      </c>
      <c r="AV360" s="26">
        <v>-9.25</v>
      </c>
      <c r="AW360" s="26">
        <v>-4</v>
      </c>
      <c r="AX360" s="26">
        <v>-16.375</v>
      </c>
      <c r="AY360" s="26">
        <v>-10.8</v>
      </c>
      <c r="AZ360" s="26">
        <v>-4.8499999999999996</v>
      </c>
      <c r="BA360" s="26">
        <v>-16.375</v>
      </c>
      <c r="BB360" s="26">
        <v>-10.85</v>
      </c>
      <c r="BC360" s="26">
        <v>-4.8499999999999996</v>
      </c>
      <c r="BD360" s="26">
        <v>-16.649999999999999</v>
      </c>
      <c r="BE360" s="26">
        <v>-9.35</v>
      </c>
      <c r="BF360" s="26">
        <v>-5.5750000000000002</v>
      </c>
      <c r="BG360" s="26">
        <v>-16.375</v>
      </c>
      <c r="BH360" s="26">
        <v>-10.7</v>
      </c>
      <c r="BI360" s="26">
        <v>-4.9749999999999996</v>
      </c>
      <c r="BJ360" s="26">
        <v>-16.425000000000001</v>
      </c>
      <c r="BK360" s="26">
        <v>-11.1</v>
      </c>
      <c r="BL360" s="26">
        <v>-5.625</v>
      </c>
      <c r="BM360" s="26">
        <v>-16.274999999999999</v>
      </c>
      <c r="BN360" s="26">
        <v>-11.05</v>
      </c>
      <c r="BO360" s="26">
        <v>-5.3250000000000002</v>
      </c>
      <c r="BP360" s="26">
        <v>-19.8</v>
      </c>
      <c r="BQ360" s="26">
        <v>-14.8</v>
      </c>
      <c r="BR360" s="26">
        <v>-10.75</v>
      </c>
      <c r="BS360" s="26">
        <v>-19.074999999999999</v>
      </c>
      <c r="BT360" s="26">
        <v>-14.1</v>
      </c>
      <c r="BU360" s="26">
        <v>-10.1</v>
      </c>
      <c r="BV360" s="26">
        <v>-19.05</v>
      </c>
      <c r="BW360" s="26">
        <v>-14.2</v>
      </c>
      <c r="BX360" s="26">
        <v>-9.9499999999999993</v>
      </c>
      <c r="BY360" s="26">
        <v>-19.149999999999999</v>
      </c>
      <c r="BZ360" s="26">
        <v>-14.2</v>
      </c>
      <c r="CA360" s="26">
        <v>-9.7750000000000004</v>
      </c>
      <c r="CB360" s="26">
        <v>-18.824999999999999</v>
      </c>
      <c r="CC360" s="26">
        <v>-14.35</v>
      </c>
      <c r="CD360" s="26">
        <v>-9.7249999999999996</v>
      </c>
      <c r="CE360" s="26">
        <v>-16.675000000000001</v>
      </c>
      <c r="CF360" s="26">
        <v>-11.95</v>
      </c>
      <c r="CG360" s="26">
        <v>-7.1</v>
      </c>
      <c r="CH360" s="26">
        <v>-18.024999999999999</v>
      </c>
      <c r="CI360" s="26">
        <v>-12.8</v>
      </c>
      <c r="CJ360" s="26">
        <v>-8.3249999999999993</v>
      </c>
    </row>
    <row r="361" spans="1:88" x14ac:dyDescent="0.3">
      <c r="A361" t="s">
        <v>431</v>
      </c>
      <c r="B361" s="26">
        <v>-21.7</v>
      </c>
      <c r="C361" s="26">
        <v>-15.8</v>
      </c>
      <c r="D361" s="26">
        <v>-11.625</v>
      </c>
      <c r="E361" s="26">
        <v>-21.425000000000001</v>
      </c>
      <c r="F361" s="26">
        <v>-14.45</v>
      </c>
      <c r="G361" s="26">
        <v>-9.5250000000000004</v>
      </c>
      <c r="H361" s="26">
        <v>-21.274999999999999</v>
      </c>
      <c r="I361" s="26">
        <v>-13.9</v>
      </c>
      <c r="J361" s="26">
        <v>-8.75</v>
      </c>
      <c r="K361" s="26">
        <v>-20.100000000000001</v>
      </c>
      <c r="L361" s="26">
        <v>-12.4</v>
      </c>
      <c r="M361" s="26">
        <v>-7.05</v>
      </c>
      <c r="N361" s="26">
        <v>-20.05</v>
      </c>
      <c r="O361" s="26">
        <v>-12.15</v>
      </c>
      <c r="P361" s="26">
        <v>-6.8</v>
      </c>
      <c r="Q361" s="26">
        <v>-20.574999999999999</v>
      </c>
      <c r="R361" s="26">
        <v>-13.1</v>
      </c>
      <c r="S361" s="26">
        <v>-8.1750000000000007</v>
      </c>
      <c r="T361" s="26">
        <v>-20.375</v>
      </c>
      <c r="U361" s="26">
        <v>-13.1</v>
      </c>
      <c r="V361" s="26">
        <v>-8.15</v>
      </c>
      <c r="W361" s="26">
        <v>-19.850000000000001</v>
      </c>
      <c r="X361" s="26">
        <v>-13.1</v>
      </c>
      <c r="Y361" s="26">
        <v>-7.7750000000000004</v>
      </c>
      <c r="Z361" s="26">
        <v>-19.55</v>
      </c>
      <c r="AA361" s="26">
        <v>-12.9</v>
      </c>
      <c r="AB361" s="26">
        <v>-8.1</v>
      </c>
      <c r="AC361" s="26">
        <v>-18.399999999999999</v>
      </c>
      <c r="AD361" s="26">
        <v>-11.45</v>
      </c>
      <c r="AE361" s="26">
        <v>-5.6749999999999998</v>
      </c>
      <c r="AF361" s="26">
        <v>-18.324999999999999</v>
      </c>
      <c r="AG361" s="26">
        <v>-11.4</v>
      </c>
      <c r="AH361" s="26">
        <v>-5.5750000000000002</v>
      </c>
      <c r="AI361" s="26">
        <v>-18.274999999999999</v>
      </c>
      <c r="AJ361" s="26">
        <v>-11.1</v>
      </c>
      <c r="AK361" s="26">
        <v>-5.0999999999999996</v>
      </c>
      <c r="AL361" s="26">
        <v>-18.2</v>
      </c>
      <c r="AM361" s="26">
        <v>-11</v>
      </c>
      <c r="AN361" s="26">
        <v>-5.0750000000000002</v>
      </c>
      <c r="AO361" s="26">
        <v>-18.55</v>
      </c>
      <c r="AP361" s="26">
        <v>-11</v>
      </c>
      <c r="AQ361" s="26">
        <v>-4.95</v>
      </c>
      <c r="AR361" s="26">
        <v>-17.149999999999999</v>
      </c>
      <c r="AS361" s="26">
        <v>-10.35</v>
      </c>
      <c r="AT361" s="26">
        <v>-4.2</v>
      </c>
      <c r="AU361" s="26">
        <v>-17</v>
      </c>
      <c r="AV361" s="26">
        <v>-9.9</v>
      </c>
      <c r="AW361" s="26">
        <v>-3.95</v>
      </c>
      <c r="AX361" s="26">
        <v>-17.925000000000001</v>
      </c>
      <c r="AY361" s="26">
        <v>-10.6</v>
      </c>
      <c r="AZ361" s="26">
        <v>-4.4749999999999996</v>
      </c>
      <c r="BA361" s="26">
        <v>-17.925000000000001</v>
      </c>
      <c r="BB361" s="26">
        <v>-10.6</v>
      </c>
      <c r="BC361" s="26">
        <v>-4.4749999999999996</v>
      </c>
      <c r="BD361" s="26">
        <v>-17.649999999999999</v>
      </c>
      <c r="BE361" s="26">
        <v>-9.75</v>
      </c>
      <c r="BF361" s="26">
        <v>-4.4249999999999998</v>
      </c>
      <c r="BG361" s="26">
        <v>-17.875</v>
      </c>
      <c r="BH361" s="26">
        <v>-10.35</v>
      </c>
      <c r="BI361" s="26">
        <v>-4.6749999999999998</v>
      </c>
      <c r="BJ361" s="26">
        <v>-17.649999999999999</v>
      </c>
      <c r="BK361" s="26">
        <v>-10.35</v>
      </c>
      <c r="BL361" s="26">
        <v>-4.5999999999999996</v>
      </c>
      <c r="BM361" s="26">
        <v>-17.725000000000001</v>
      </c>
      <c r="BN361" s="26">
        <v>-10.5</v>
      </c>
      <c r="BO361" s="26">
        <v>-4.7249999999999996</v>
      </c>
      <c r="BP361" s="26">
        <v>-21.1</v>
      </c>
      <c r="BQ361" s="26">
        <v>-14.1</v>
      </c>
      <c r="BR361" s="26">
        <v>-9.5250000000000004</v>
      </c>
      <c r="BS361" s="26">
        <v>-20.274999999999999</v>
      </c>
      <c r="BT361" s="26">
        <v>-13.75</v>
      </c>
      <c r="BU361" s="26">
        <v>-9.6750000000000007</v>
      </c>
      <c r="BV361" s="26">
        <v>-20.475000000000001</v>
      </c>
      <c r="BW361" s="26">
        <v>-13.65</v>
      </c>
      <c r="BX361" s="26">
        <v>-9.65</v>
      </c>
      <c r="BY361" s="26">
        <v>-20.7</v>
      </c>
      <c r="BZ361" s="26">
        <v>-13.1</v>
      </c>
      <c r="CA361" s="26">
        <v>-9.5</v>
      </c>
      <c r="CB361" s="26">
        <v>-20.074999999999999</v>
      </c>
      <c r="CC361" s="26">
        <v>-12.55</v>
      </c>
      <c r="CD361" s="26">
        <v>-9.85</v>
      </c>
      <c r="CE361" s="26">
        <v>-18.399999999999999</v>
      </c>
      <c r="CF361" s="26">
        <v>-11.6</v>
      </c>
      <c r="CG361" s="26">
        <v>-6.2249999999999996</v>
      </c>
      <c r="CH361" s="26">
        <v>-20</v>
      </c>
      <c r="CI361" s="26">
        <v>-11.9</v>
      </c>
      <c r="CJ361" s="26">
        <v>-7.9749999999999996</v>
      </c>
    </row>
    <row r="362" spans="1:88" x14ac:dyDescent="0.3">
      <c r="A362" t="s">
        <v>432</v>
      </c>
      <c r="B362" s="26">
        <v>-21.074999999999999</v>
      </c>
      <c r="C362" s="26">
        <v>-14.3</v>
      </c>
      <c r="D362" s="26">
        <v>-10.5</v>
      </c>
      <c r="E362" s="26">
        <v>-20.65</v>
      </c>
      <c r="F362" s="26">
        <v>-13.1</v>
      </c>
      <c r="G362" s="26">
        <v>-9.15</v>
      </c>
      <c r="H362" s="26">
        <v>-20.274999999999999</v>
      </c>
      <c r="I362" s="26">
        <v>-12.75</v>
      </c>
      <c r="J362" s="26">
        <v>-8.9499999999999993</v>
      </c>
      <c r="K362" s="26">
        <v>-19.074999999999999</v>
      </c>
      <c r="L362" s="26">
        <v>-10.8</v>
      </c>
      <c r="M362" s="26">
        <v>-7.5</v>
      </c>
      <c r="N362" s="26">
        <v>-19.324999999999999</v>
      </c>
      <c r="O362" s="26">
        <v>-10.7</v>
      </c>
      <c r="P362" s="26">
        <v>-7.375</v>
      </c>
      <c r="Q362" s="26">
        <v>-19.850000000000001</v>
      </c>
      <c r="R362" s="26">
        <v>-11.8</v>
      </c>
      <c r="S362" s="26">
        <v>-8.3249999999999993</v>
      </c>
      <c r="T362" s="26">
        <v>-19.850000000000001</v>
      </c>
      <c r="U362" s="26">
        <v>-11.7</v>
      </c>
      <c r="V362" s="26">
        <v>-8.3000000000000007</v>
      </c>
      <c r="W362" s="26">
        <v>-19.925000000000001</v>
      </c>
      <c r="X362" s="26">
        <v>-11.7</v>
      </c>
      <c r="Y362" s="26">
        <v>-8.0250000000000004</v>
      </c>
      <c r="Z362" s="26">
        <v>-20.25</v>
      </c>
      <c r="AA362" s="26">
        <v>-11.8</v>
      </c>
      <c r="AB362" s="26">
        <v>-7.9</v>
      </c>
      <c r="AC362" s="26">
        <v>-18.2</v>
      </c>
      <c r="AD362" s="26">
        <v>-9.5</v>
      </c>
      <c r="AE362" s="26">
        <v>-5.65</v>
      </c>
      <c r="AF362" s="26">
        <v>-18.05</v>
      </c>
      <c r="AG362" s="26">
        <v>-9.35</v>
      </c>
      <c r="AH362" s="26">
        <v>-5.55</v>
      </c>
      <c r="AI362" s="26">
        <v>-18.05</v>
      </c>
      <c r="AJ362" s="26">
        <v>-9.15</v>
      </c>
      <c r="AK362" s="26">
        <v>-5.3</v>
      </c>
      <c r="AL362" s="26">
        <v>-18.074999999999999</v>
      </c>
      <c r="AM362" s="26">
        <v>-9.15</v>
      </c>
      <c r="AN362" s="26">
        <v>-5.3</v>
      </c>
      <c r="AO362" s="26">
        <v>-18.600000000000001</v>
      </c>
      <c r="AP362" s="26">
        <v>-9.0500000000000007</v>
      </c>
      <c r="AQ362" s="26">
        <v>-5.0999999999999996</v>
      </c>
      <c r="AR362" s="26">
        <v>-17.25</v>
      </c>
      <c r="AS362" s="26">
        <v>-7.5</v>
      </c>
      <c r="AT362" s="26">
        <v>-4.2</v>
      </c>
      <c r="AU362" s="26">
        <v>-17.100000000000001</v>
      </c>
      <c r="AV362" s="26">
        <v>-7</v>
      </c>
      <c r="AW362" s="26">
        <v>-3.7</v>
      </c>
      <c r="AX362" s="26">
        <v>-18.324999999999999</v>
      </c>
      <c r="AY362" s="26">
        <v>-8.35</v>
      </c>
      <c r="AZ362" s="26">
        <v>-4.5999999999999996</v>
      </c>
      <c r="BA362" s="26">
        <v>-18.425000000000001</v>
      </c>
      <c r="BB362" s="26">
        <v>-8.35</v>
      </c>
      <c r="BC362" s="26">
        <v>-4.5250000000000004</v>
      </c>
      <c r="BD362" s="26">
        <v>-17.399999999999999</v>
      </c>
      <c r="BE362" s="26">
        <v>-7.55</v>
      </c>
      <c r="BF362" s="26">
        <v>-3.4</v>
      </c>
      <c r="BG362" s="26">
        <v>-18.324999999999999</v>
      </c>
      <c r="BH362" s="26">
        <v>-8.1</v>
      </c>
      <c r="BI362" s="26">
        <v>-4.2</v>
      </c>
      <c r="BJ362" s="26">
        <v>-18.05</v>
      </c>
      <c r="BK362" s="26">
        <v>-9.1999999999999993</v>
      </c>
      <c r="BL362" s="26">
        <v>-4.8499999999999996</v>
      </c>
      <c r="BM362" s="26">
        <v>-18.649999999999999</v>
      </c>
      <c r="BN362" s="26">
        <v>-8.75</v>
      </c>
      <c r="BO362" s="26">
        <v>-4.55</v>
      </c>
      <c r="BP362" s="26">
        <v>-20.9</v>
      </c>
      <c r="BQ362" s="26">
        <v>-13.2</v>
      </c>
      <c r="BR362" s="26">
        <v>-9.125</v>
      </c>
      <c r="BS362" s="26">
        <v>-20.175000000000001</v>
      </c>
      <c r="BT362" s="26">
        <v>-13.2</v>
      </c>
      <c r="BU362" s="26">
        <v>-9.0250000000000004</v>
      </c>
      <c r="BV362" s="26">
        <v>-20.274999999999999</v>
      </c>
      <c r="BW362" s="26">
        <v>-13.15</v>
      </c>
      <c r="BX362" s="26">
        <v>-9.3000000000000007</v>
      </c>
      <c r="BY362" s="26">
        <v>-19.95</v>
      </c>
      <c r="BZ362" s="26">
        <v>-13.4</v>
      </c>
      <c r="CA362" s="26">
        <v>-9.3249999999999993</v>
      </c>
      <c r="CB362" s="26">
        <v>-20.350000000000001</v>
      </c>
      <c r="CC362" s="26">
        <v>-13.85</v>
      </c>
      <c r="CD362" s="26">
        <v>-9.5</v>
      </c>
      <c r="CE362" s="26">
        <v>-18.8</v>
      </c>
      <c r="CF362" s="26">
        <v>-10.35</v>
      </c>
      <c r="CG362" s="26">
        <v>-6.4249999999999998</v>
      </c>
      <c r="CH362" s="26">
        <v>-19.175000000000001</v>
      </c>
      <c r="CI362" s="26">
        <v>-12</v>
      </c>
      <c r="CJ362" s="26">
        <v>-8.1750000000000007</v>
      </c>
    </row>
    <row r="363" spans="1:88" x14ac:dyDescent="0.3">
      <c r="A363" t="s">
        <v>433</v>
      </c>
      <c r="B363" s="26">
        <v>-20.25</v>
      </c>
      <c r="C363" s="26">
        <v>-15.35</v>
      </c>
      <c r="D363" s="26">
        <v>-10.675000000000001</v>
      </c>
      <c r="E363" s="26">
        <v>-19.625</v>
      </c>
      <c r="F363" s="26">
        <v>-15.15</v>
      </c>
      <c r="G363" s="26">
        <v>-9.5</v>
      </c>
      <c r="H363" s="26">
        <v>-18.975000000000001</v>
      </c>
      <c r="I363" s="26">
        <v>-15</v>
      </c>
      <c r="J363" s="26">
        <v>-8.8000000000000007</v>
      </c>
      <c r="K363" s="26">
        <v>-18.75</v>
      </c>
      <c r="L363" s="26">
        <v>-12.9</v>
      </c>
      <c r="M363" s="26">
        <v>-7.25</v>
      </c>
      <c r="N363" s="26">
        <v>-18.8</v>
      </c>
      <c r="O363" s="26">
        <v>-12.7</v>
      </c>
      <c r="P363" s="26">
        <v>-7.15</v>
      </c>
      <c r="Q363" s="26">
        <v>-18.524999999999999</v>
      </c>
      <c r="R363" s="26">
        <v>-14.05</v>
      </c>
      <c r="S363" s="26">
        <v>-8.1</v>
      </c>
      <c r="T363" s="26">
        <v>-18.5</v>
      </c>
      <c r="U363" s="26">
        <v>-14</v>
      </c>
      <c r="V363" s="26">
        <v>-8</v>
      </c>
      <c r="W363" s="26">
        <v>-19.125</v>
      </c>
      <c r="X363" s="26">
        <v>-13.25</v>
      </c>
      <c r="Y363" s="26">
        <v>-7.8</v>
      </c>
      <c r="Z363" s="26">
        <v>-19.5</v>
      </c>
      <c r="AA363" s="26">
        <v>-12.9</v>
      </c>
      <c r="AB363" s="26">
        <v>-7.3250000000000002</v>
      </c>
      <c r="AC363" s="26">
        <v>-18.2</v>
      </c>
      <c r="AD363" s="26">
        <v>-11</v>
      </c>
      <c r="AE363" s="26">
        <v>-6.6749999999999998</v>
      </c>
      <c r="AF363" s="26">
        <v>-18.2</v>
      </c>
      <c r="AG363" s="26">
        <v>-10.8</v>
      </c>
      <c r="AH363" s="26">
        <v>-6.55</v>
      </c>
      <c r="AI363" s="26">
        <v>-18.125</v>
      </c>
      <c r="AJ363" s="26">
        <v>-10.6</v>
      </c>
      <c r="AK363" s="26">
        <v>-6.1</v>
      </c>
      <c r="AL363" s="26">
        <v>-18.2</v>
      </c>
      <c r="AM363" s="26">
        <v>-10.55</v>
      </c>
      <c r="AN363" s="26">
        <v>-6.0250000000000004</v>
      </c>
      <c r="AO363" s="26">
        <v>-18.375</v>
      </c>
      <c r="AP363" s="26">
        <v>-11.15</v>
      </c>
      <c r="AQ363" s="26">
        <v>-5.55</v>
      </c>
      <c r="AR363" s="26">
        <v>-17.774999999999999</v>
      </c>
      <c r="AS363" s="26">
        <v>-9.15</v>
      </c>
      <c r="AT363" s="26">
        <v>-4.5250000000000004</v>
      </c>
      <c r="AU363" s="26">
        <v>-17.95</v>
      </c>
      <c r="AV363" s="26">
        <v>-9.35</v>
      </c>
      <c r="AW363" s="26">
        <v>-4</v>
      </c>
      <c r="AX363" s="26">
        <v>-18.175000000000001</v>
      </c>
      <c r="AY363" s="26">
        <v>-11</v>
      </c>
      <c r="AZ363" s="26">
        <v>-5.0999999999999996</v>
      </c>
      <c r="BA363" s="26">
        <v>-18.2</v>
      </c>
      <c r="BB363" s="26">
        <v>-11.1</v>
      </c>
      <c r="BC363" s="26">
        <v>-5.0250000000000004</v>
      </c>
      <c r="BD363" s="26">
        <v>-18.375</v>
      </c>
      <c r="BE363" s="26">
        <v>-9.8000000000000007</v>
      </c>
      <c r="BF363" s="26">
        <v>-3.3250000000000002</v>
      </c>
      <c r="BG363" s="26">
        <v>-18.024999999999999</v>
      </c>
      <c r="BH363" s="26">
        <v>-11.05</v>
      </c>
      <c r="BI363" s="26">
        <v>-4.75</v>
      </c>
      <c r="BJ363" s="26">
        <v>-19.149999999999999</v>
      </c>
      <c r="BK363" s="26">
        <v>-10.95</v>
      </c>
      <c r="BL363" s="26">
        <v>-4.6500000000000004</v>
      </c>
      <c r="BM363" s="26">
        <v>-18.574999999999999</v>
      </c>
      <c r="BN363" s="26">
        <v>-11.15</v>
      </c>
      <c r="BO363" s="26">
        <v>-4.875</v>
      </c>
      <c r="BP363" s="26">
        <v>-21</v>
      </c>
      <c r="BQ363" s="26">
        <v>-15.15</v>
      </c>
      <c r="BR363" s="26">
        <v>-8.5</v>
      </c>
      <c r="BS363" s="26">
        <v>-20.875</v>
      </c>
      <c r="BT363" s="26">
        <v>-14.15</v>
      </c>
      <c r="BU363" s="26">
        <v>-8.625</v>
      </c>
      <c r="BV363" s="26">
        <v>-21.3</v>
      </c>
      <c r="BW363" s="26">
        <v>-14.3</v>
      </c>
      <c r="BX363" s="26">
        <v>-8.9250000000000007</v>
      </c>
      <c r="BY363" s="26">
        <v>-21.524999999999999</v>
      </c>
      <c r="BZ363" s="26">
        <v>-13.85</v>
      </c>
      <c r="CA363" s="26">
        <v>-8.4250000000000007</v>
      </c>
      <c r="CB363" s="26">
        <v>-21.774999999999999</v>
      </c>
      <c r="CC363" s="26">
        <v>-13.7</v>
      </c>
      <c r="CD363" s="26">
        <v>-8.2249999999999996</v>
      </c>
      <c r="CE363" s="26">
        <v>-19.399999999999999</v>
      </c>
      <c r="CF363" s="26">
        <v>-11.45</v>
      </c>
      <c r="CG363" s="26">
        <v>-5.9749999999999996</v>
      </c>
      <c r="CH363" s="26">
        <v>-20.225000000000001</v>
      </c>
      <c r="CI363" s="26">
        <v>-12.45</v>
      </c>
      <c r="CJ363" s="26">
        <v>-6.9249999999999998</v>
      </c>
    </row>
    <row r="364" spans="1:88" x14ac:dyDescent="0.3">
      <c r="A364" t="s">
        <v>434</v>
      </c>
      <c r="B364" s="26">
        <v>-20.65</v>
      </c>
      <c r="C364" s="26">
        <v>-17.05</v>
      </c>
      <c r="D364" s="26">
        <v>-11.775</v>
      </c>
      <c r="E364" s="26">
        <v>-20.2</v>
      </c>
      <c r="F364" s="26">
        <v>-16.7</v>
      </c>
      <c r="G364" s="26">
        <v>-11.85</v>
      </c>
      <c r="H364" s="26">
        <v>-19.8</v>
      </c>
      <c r="I364" s="26">
        <v>-16.7</v>
      </c>
      <c r="J364" s="26">
        <v>-11.5</v>
      </c>
      <c r="K364" s="26">
        <v>-18.850000000000001</v>
      </c>
      <c r="L364" s="26">
        <v>-15.1</v>
      </c>
      <c r="M364" s="26">
        <v>-9.2750000000000004</v>
      </c>
      <c r="N364" s="26">
        <v>-19.2</v>
      </c>
      <c r="O364" s="26">
        <v>-15.25</v>
      </c>
      <c r="P364" s="26">
        <v>-9.5500000000000007</v>
      </c>
      <c r="Q364" s="26">
        <v>-19.475000000000001</v>
      </c>
      <c r="R364" s="26">
        <v>-16.100000000000001</v>
      </c>
      <c r="S364" s="26">
        <v>-10.95</v>
      </c>
      <c r="T364" s="26">
        <v>-19.399999999999999</v>
      </c>
      <c r="U364" s="26">
        <v>-16.05</v>
      </c>
      <c r="V364" s="26">
        <v>-10.95</v>
      </c>
      <c r="W364" s="26">
        <v>-19.625</v>
      </c>
      <c r="X364" s="26">
        <v>-16</v>
      </c>
      <c r="Y364" s="26">
        <v>-10.925000000000001</v>
      </c>
      <c r="Z364" s="26">
        <v>-19.75</v>
      </c>
      <c r="AA364" s="26">
        <v>-15.55</v>
      </c>
      <c r="AB364" s="26">
        <v>-11.65</v>
      </c>
      <c r="AC364" s="26">
        <v>-16.399999999999999</v>
      </c>
      <c r="AD364" s="26">
        <v>-12.3</v>
      </c>
      <c r="AE364" s="26">
        <v>-8.5250000000000004</v>
      </c>
      <c r="AF364" s="26">
        <v>-16.3</v>
      </c>
      <c r="AG364" s="26">
        <v>-12.15</v>
      </c>
      <c r="AH364" s="26">
        <v>-8.2249999999999996</v>
      </c>
      <c r="AI364" s="26">
        <v>-16.5</v>
      </c>
      <c r="AJ364" s="26">
        <v>-12</v>
      </c>
      <c r="AK364" s="26">
        <v>-7.8</v>
      </c>
      <c r="AL364" s="26">
        <v>-16.574999999999999</v>
      </c>
      <c r="AM364" s="26">
        <v>-11.9</v>
      </c>
      <c r="AN364" s="26">
        <v>-7.8</v>
      </c>
      <c r="AO364" s="26">
        <v>-16.75</v>
      </c>
      <c r="AP364" s="26">
        <v>-12.05</v>
      </c>
      <c r="AQ364" s="26">
        <v>-7.7</v>
      </c>
      <c r="AR364" s="26">
        <v>-15.8</v>
      </c>
      <c r="AS364" s="26">
        <v>-11.1</v>
      </c>
      <c r="AT364" s="26">
        <v>-5.6749999999999998</v>
      </c>
      <c r="AU364" s="26">
        <v>-16.074999999999999</v>
      </c>
      <c r="AV364" s="26">
        <v>-11.25</v>
      </c>
      <c r="AW364" s="26">
        <v>-5.3</v>
      </c>
      <c r="AX364" s="26">
        <v>-16.649999999999999</v>
      </c>
      <c r="AY364" s="26">
        <v>-11.7</v>
      </c>
      <c r="AZ364" s="26">
        <v>-7.05</v>
      </c>
      <c r="BA364" s="26">
        <v>-16.824999999999999</v>
      </c>
      <c r="BB364" s="26">
        <v>-11.75</v>
      </c>
      <c r="BC364" s="26">
        <v>-7.05</v>
      </c>
      <c r="BD364" s="26">
        <v>-17.45</v>
      </c>
      <c r="BE364" s="26">
        <v>-12.45</v>
      </c>
      <c r="BF364" s="26">
        <v>-6.375</v>
      </c>
      <c r="BG364" s="26">
        <v>-16.824999999999999</v>
      </c>
      <c r="BH364" s="26">
        <v>-12.05</v>
      </c>
      <c r="BI364" s="26">
        <v>-6.625</v>
      </c>
      <c r="BJ364" s="26">
        <v>-18.175000000000001</v>
      </c>
      <c r="BK364" s="26">
        <v>-12.8</v>
      </c>
      <c r="BL364" s="26">
        <v>-7.2249999999999996</v>
      </c>
      <c r="BM364" s="26">
        <v>-17.5</v>
      </c>
      <c r="BN364" s="26">
        <v>-12.35</v>
      </c>
      <c r="BO364" s="26">
        <v>-7.0750000000000002</v>
      </c>
      <c r="BP364" s="26">
        <v>-21.3</v>
      </c>
      <c r="BQ364" s="26">
        <v>-17.3</v>
      </c>
      <c r="BR364" s="26">
        <v>-12.35</v>
      </c>
      <c r="BS364" s="26">
        <v>-20.85</v>
      </c>
      <c r="BT364" s="26">
        <v>-16.649999999999999</v>
      </c>
      <c r="BU364" s="26">
        <v>-12.025</v>
      </c>
      <c r="BV364" s="26">
        <v>-20.925000000000001</v>
      </c>
      <c r="BW364" s="26">
        <v>-16.850000000000001</v>
      </c>
      <c r="BX364" s="26">
        <v>-12</v>
      </c>
      <c r="BY364" s="26">
        <v>-21.125</v>
      </c>
      <c r="BZ364" s="26">
        <v>-16.350000000000001</v>
      </c>
      <c r="CA364" s="26">
        <v>-11.6</v>
      </c>
      <c r="CB364" s="26">
        <v>-21.7</v>
      </c>
      <c r="CC364" s="26">
        <v>-16.149999999999999</v>
      </c>
      <c r="CD364" s="26">
        <v>-11.725</v>
      </c>
      <c r="CE364" s="26">
        <v>-18.95</v>
      </c>
      <c r="CF364" s="26">
        <v>-14.05</v>
      </c>
      <c r="CG364" s="26">
        <v>-9.375</v>
      </c>
      <c r="CH364" s="26">
        <v>-20.55</v>
      </c>
      <c r="CI364" s="26">
        <v>-15.25</v>
      </c>
      <c r="CJ364" s="26">
        <v>-10.725</v>
      </c>
    </row>
    <row r="365" spans="1:88" x14ac:dyDescent="0.3">
      <c r="A365" t="s">
        <v>129</v>
      </c>
      <c r="B365" s="26">
        <v>-24</v>
      </c>
      <c r="C365" s="26">
        <v>-17.399999999999999</v>
      </c>
      <c r="D365" s="26">
        <v>-11.824999999999999</v>
      </c>
      <c r="E365" s="26">
        <v>-23.524999999999999</v>
      </c>
      <c r="F365" s="26">
        <v>-16</v>
      </c>
      <c r="G365" s="26">
        <v>-10.425000000000001</v>
      </c>
      <c r="H365" s="26">
        <v>-23.4</v>
      </c>
      <c r="I365" s="26">
        <v>-15.9</v>
      </c>
      <c r="J365" s="26">
        <v>-9.9</v>
      </c>
      <c r="K365" s="26">
        <v>-22.074999999999999</v>
      </c>
      <c r="L365" s="26">
        <v>-13.95</v>
      </c>
      <c r="M365" s="26">
        <v>-7.9749999999999996</v>
      </c>
      <c r="N365" s="26">
        <v>-22.1</v>
      </c>
      <c r="O365" s="26">
        <v>-14.2</v>
      </c>
      <c r="P365" s="26">
        <v>-8</v>
      </c>
      <c r="Q365" s="26">
        <v>-22.774999999999999</v>
      </c>
      <c r="R365" s="26">
        <v>-15.05</v>
      </c>
      <c r="S365" s="26">
        <v>-9.15</v>
      </c>
      <c r="T365" s="26">
        <v>-22.7</v>
      </c>
      <c r="U365" s="26">
        <v>-15</v>
      </c>
      <c r="V365" s="26">
        <v>-9.0749999999999993</v>
      </c>
      <c r="W365" s="26">
        <v>-22.225000000000001</v>
      </c>
      <c r="X365" s="26">
        <v>-15.2</v>
      </c>
      <c r="Y365" s="26">
        <v>-9.15</v>
      </c>
      <c r="Z365" s="26">
        <v>-21.774999999999999</v>
      </c>
      <c r="AA365" s="26">
        <v>-14.95</v>
      </c>
      <c r="AB365" s="26">
        <v>-9.4</v>
      </c>
      <c r="AC365" s="26">
        <v>-21.274999999999999</v>
      </c>
      <c r="AD365" s="26">
        <v>-11.65</v>
      </c>
      <c r="AE365" s="26">
        <v>-7.2249999999999996</v>
      </c>
      <c r="AF365" s="26">
        <v>-21.324999999999999</v>
      </c>
      <c r="AG365" s="26">
        <v>-11.55</v>
      </c>
      <c r="AH365" s="26">
        <v>-7.125</v>
      </c>
      <c r="AI365" s="26">
        <v>-21.225000000000001</v>
      </c>
      <c r="AJ365" s="26">
        <v>-11.6</v>
      </c>
      <c r="AK365" s="26">
        <v>-6.8250000000000002</v>
      </c>
      <c r="AL365" s="26">
        <v>-21.225000000000001</v>
      </c>
      <c r="AM365" s="26">
        <v>-11.65</v>
      </c>
      <c r="AN365" s="26">
        <v>-6.95</v>
      </c>
      <c r="AO365" s="26">
        <v>-21.475000000000001</v>
      </c>
      <c r="AP365" s="26">
        <v>-11.95</v>
      </c>
      <c r="AQ365" s="26">
        <v>-6.45</v>
      </c>
      <c r="AR365" s="26">
        <v>-19.899999999999999</v>
      </c>
      <c r="AS365" s="26">
        <v>-10.5</v>
      </c>
      <c r="AT365" s="26">
        <v>-5.45</v>
      </c>
      <c r="AU365" s="26">
        <v>-19.95</v>
      </c>
      <c r="AV365" s="26">
        <v>-10.35</v>
      </c>
      <c r="AW365" s="26">
        <v>-4.9249999999999998</v>
      </c>
      <c r="AX365" s="26">
        <v>-20.9</v>
      </c>
      <c r="AY365" s="26">
        <v>-11.6</v>
      </c>
      <c r="AZ365" s="26">
        <v>-5.9249999999999998</v>
      </c>
      <c r="BA365" s="26">
        <v>-20.9</v>
      </c>
      <c r="BB365" s="26">
        <v>-11.65</v>
      </c>
      <c r="BC365" s="26">
        <v>-5.9</v>
      </c>
      <c r="BD365" s="26">
        <v>-20.3</v>
      </c>
      <c r="BE365" s="26">
        <v>-11.15</v>
      </c>
      <c r="BF365" s="26">
        <v>-4.6749999999999998</v>
      </c>
      <c r="BG365" s="26">
        <v>-20.350000000000001</v>
      </c>
      <c r="BH365" s="26">
        <v>-11.8</v>
      </c>
      <c r="BI365" s="26">
        <v>-5.65</v>
      </c>
      <c r="BJ365" s="26">
        <v>-20.6</v>
      </c>
      <c r="BK365" s="26">
        <v>-12.5</v>
      </c>
      <c r="BL365" s="26">
        <v>-6.45</v>
      </c>
      <c r="BM365" s="26">
        <v>-20.574999999999999</v>
      </c>
      <c r="BN365" s="26">
        <v>-12.35</v>
      </c>
      <c r="BO365" s="26">
        <v>-6.15</v>
      </c>
      <c r="BP365" s="26">
        <v>-23.574999999999999</v>
      </c>
      <c r="BQ365" s="26">
        <v>-16</v>
      </c>
      <c r="BR365" s="26">
        <v>-10.65</v>
      </c>
      <c r="BS365" s="26">
        <v>-22.1</v>
      </c>
      <c r="BT365" s="26">
        <v>-16.2</v>
      </c>
      <c r="BU365" s="26">
        <v>-10.35</v>
      </c>
      <c r="BV365" s="26">
        <v>-22.074999999999999</v>
      </c>
      <c r="BW365" s="26">
        <v>-16.2</v>
      </c>
      <c r="BX365" s="26">
        <v>-10.525</v>
      </c>
      <c r="BY365" s="26">
        <v>-21.75</v>
      </c>
      <c r="BZ365" s="26">
        <v>-15.5</v>
      </c>
      <c r="CA365" s="26">
        <v>-10.875</v>
      </c>
      <c r="CB365" s="26">
        <v>-21.85</v>
      </c>
      <c r="CC365" s="26">
        <v>-15.75</v>
      </c>
      <c r="CD365" s="26">
        <v>-11.324999999999999</v>
      </c>
      <c r="CE365" s="26">
        <v>-20.824999999999999</v>
      </c>
      <c r="CF365" s="26">
        <v>-13.8</v>
      </c>
      <c r="CG365" s="26">
        <v>-7.7750000000000004</v>
      </c>
      <c r="CH365" s="26">
        <v>-21.8</v>
      </c>
      <c r="CI365" s="26">
        <v>-14.9</v>
      </c>
      <c r="CJ365" s="26">
        <v>-9.4</v>
      </c>
    </row>
    <row r="366" spans="1:88" x14ac:dyDescent="0.3">
      <c r="A366" t="s">
        <v>435</v>
      </c>
      <c r="B366" s="26">
        <v>-22.4</v>
      </c>
      <c r="C366" s="26">
        <v>-15.4</v>
      </c>
      <c r="D366" s="26">
        <v>-10.074999999999999</v>
      </c>
      <c r="E366" s="26">
        <v>-21.5</v>
      </c>
      <c r="F366" s="26">
        <v>-14.25</v>
      </c>
      <c r="G366" s="26">
        <v>-9.0749999999999993</v>
      </c>
      <c r="H366" s="26">
        <v>-21.274999999999999</v>
      </c>
      <c r="I366" s="26">
        <v>-13.45</v>
      </c>
      <c r="J366" s="26">
        <v>-8.625</v>
      </c>
      <c r="K366" s="26">
        <v>-20.925000000000001</v>
      </c>
      <c r="L366" s="26">
        <v>-12.3</v>
      </c>
      <c r="M366" s="26">
        <v>-7.4749999999999996</v>
      </c>
      <c r="N366" s="26">
        <v>-20.725000000000001</v>
      </c>
      <c r="O366" s="26">
        <v>-12.55</v>
      </c>
      <c r="P366" s="26">
        <v>-6.9749999999999996</v>
      </c>
      <c r="Q366" s="26">
        <v>-21.2</v>
      </c>
      <c r="R366" s="26">
        <v>-12.85</v>
      </c>
      <c r="S366" s="26">
        <v>-8.0250000000000004</v>
      </c>
      <c r="T366" s="26">
        <v>-21.175000000000001</v>
      </c>
      <c r="U366" s="26">
        <v>-12.8</v>
      </c>
      <c r="V366" s="26">
        <v>-7.9</v>
      </c>
      <c r="W366" s="26">
        <v>-20.925000000000001</v>
      </c>
      <c r="X366" s="26">
        <v>-12.6</v>
      </c>
      <c r="Y366" s="26">
        <v>-7.6</v>
      </c>
      <c r="Z366" s="26">
        <v>-21.274999999999999</v>
      </c>
      <c r="AA366" s="26">
        <v>-12.85</v>
      </c>
      <c r="AB366" s="26">
        <v>-7.45</v>
      </c>
      <c r="AC366" s="26">
        <v>-19</v>
      </c>
      <c r="AD366" s="26">
        <v>-10.7</v>
      </c>
      <c r="AE366" s="26">
        <v>-6.35</v>
      </c>
      <c r="AF366" s="26">
        <v>-18.975000000000001</v>
      </c>
      <c r="AG366" s="26">
        <v>-10.65</v>
      </c>
      <c r="AH366" s="26">
        <v>-6.0750000000000002</v>
      </c>
      <c r="AI366" s="26">
        <v>-18.925000000000001</v>
      </c>
      <c r="AJ366" s="26">
        <v>-10.45</v>
      </c>
      <c r="AK366" s="26">
        <v>-5.75</v>
      </c>
      <c r="AL366" s="26">
        <v>-18.925000000000001</v>
      </c>
      <c r="AM366" s="26">
        <v>-10.35</v>
      </c>
      <c r="AN366" s="26">
        <v>-5.6749999999999998</v>
      </c>
      <c r="AO366" s="26">
        <v>-18.625</v>
      </c>
      <c r="AP366" s="26">
        <v>-10.15</v>
      </c>
      <c r="AQ366" s="26">
        <v>-5.35</v>
      </c>
      <c r="AR366" s="26">
        <v>-17.5</v>
      </c>
      <c r="AS366" s="26">
        <v>-9.35</v>
      </c>
      <c r="AT366" s="26">
        <v>-4.55</v>
      </c>
      <c r="AU366" s="26">
        <v>-17.45</v>
      </c>
      <c r="AV366" s="26">
        <v>-9.0500000000000007</v>
      </c>
      <c r="AW366" s="26">
        <v>-4</v>
      </c>
      <c r="AX366" s="26">
        <v>-18.399999999999999</v>
      </c>
      <c r="AY366" s="26">
        <v>-9.85</v>
      </c>
      <c r="AZ366" s="26">
        <v>-4.9749999999999996</v>
      </c>
      <c r="BA366" s="26">
        <v>-18.350000000000001</v>
      </c>
      <c r="BB366" s="26">
        <v>-9.85</v>
      </c>
      <c r="BC366" s="26">
        <v>-4.95</v>
      </c>
      <c r="BD366" s="26">
        <v>-17.899999999999999</v>
      </c>
      <c r="BE366" s="26">
        <v>-9.0500000000000007</v>
      </c>
      <c r="BF366" s="26">
        <v>-4.25</v>
      </c>
      <c r="BG366" s="26">
        <v>-18.574999999999999</v>
      </c>
      <c r="BH366" s="26">
        <v>-9.8000000000000007</v>
      </c>
      <c r="BI366" s="26">
        <v>-4.9000000000000004</v>
      </c>
      <c r="BJ366" s="26">
        <v>-18.2</v>
      </c>
      <c r="BK366" s="26">
        <v>-9.9</v>
      </c>
      <c r="BL366" s="26">
        <v>-4.625</v>
      </c>
      <c r="BM366" s="26">
        <v>-18.375</v>
      </c>
      <c r="BN366" s="26">
        <v>-9.6999999999999993</v>
      </c>
      <c r="BO366" s="26">
        <v>-4.625</v>
      </c>
      <c r="BP366" s="26">
        <v>-21.875</v>
      </c>
      <c r="BQ366" s="26">
        <v>-14.35</v>
      </c>
      <c r="BR366" s="26">
        <v>-9.375</v>
      </c>
      <c r="BS366" s="26">
        <v>-20.7</v>
      </c>
      <c r="BT366" s="26">
        <v>-14.6</v>
      </c>
      <c r="BU366" s="26">
        <v>-8.4</v>
      </c>
      <c r="BV366" s="26">
        <v>-20.824999999999999</v>
      </c>
      <c r="BW366" s="26">
        <v>-14.75</v>
      </c>
      <c r="BX366" s="26">
        <v>-8.8249999999999993</v>
      </c>
      <c r="BY366" s="26">
        <v>-21.4</v>
      </c>
      <c r="BZ366" s="26">
        <v>-14.75</v>
      </c>
      <c r="CA366" s="26">
        <v>-8.35</v>
      </c>
      <c r="CB366" s="26">
        <v>-22.35</v>
      </c>
      <c r="CC366" s="26">
        <v>-14.5</v>
      </c>
      <c r="CD366" s="26">
        <v>-8.1</v>
      </c>
      <c r="CE366" s="26">
        <v>-20.175000000000001</v>
      </c>
      <c r="CF366" s="26">
        <v>-11.45</v>
      </c>
      <c r="CG366" s="26">
        <v>-6.0250000000000004</v>
      </c>
      <c r="CH366" s="26">
        <v>-22.175000000000001</v>
      </c>
      <c r="CI366" s="26">
        <v>-13.4</v>
      </c>
      <c r="CJ366" s="26">
        <v>-7.3250000000000002</v>
      </c>
    </row>
    <row r="367" spans="1:88" x14ac:dyDescent="0.3">
      <c r="A367" t="s">
        <v>436</v>
      </c>
      <c r="B367" s="26">
        <v>-19.3</v>
      </c>
      <c r="C367" s="26">
        <v>-15.35</v>
      </c>
      <c r="D367" s="26">
        <v>-11.324999999999999</v>
      </c>
      <c r="E367" s="26">
        <v>-18.225000000000001</v>
      </c>
      <c r="F367" s="26">
        <v>-14.25</v>
      </c>
      <c r="G367" s="26">
        <v>-9.85</v>
      </c>
      <c r="H367" s="26">
        <v>-18.2</v>
      </c>
      <c r="I367" s="26">
        <v>-14.1</v>
      </c>
      <c r="J367" s="26">
        <v>-9.2750000000000004</v>
      </c>
      <c r="K367" s="26">
        <v>-18.725000000000001</v>
      </c>
      <c r="L367" s="26">
        <v>-11.9</v>
      </c>
      <c r="M367" s="26">
        <v>-7.3</v>
      </c>
      <c r="N367" s="26">
        <v>-19.05</v>
      </c>
      <c r="O367" s="26">
        <v>-11.6</v>
      </c>
      <c r="P367" s="26">
        <v>-6.95</v>
      </c>
      <c r="Q367" s="26">
        <v>-18.425000000000001</v>
      </c>
      <c r="R367" s="26">
        <v>-12.9</v>
      </c>
      <c r="S367" s="26">
        <v>-8.4</v>
      </c>
      <c r="T367" s="26">
        <v>-18.425000000000001</v>
      </c>
      <c r="U367" s="26">
        <v>-12.85</v>
      </c>
      <c r="V367" s="26">
        <v>-8.3249999999999993</v>
      </c>
      <c r="W367" s="26">
        <v>-18.774999999999999</v>
      </c>
      <c r="X367" s="26">
        <v>-12.55</v>
      </c>
      <c r="Y367" s="26">
        <v>-8.0250000000000004</v>
      </c>
      <c r="Z367" s="26">
        <v>-19.149999999999999</v>
      </c>
      <c r="AA367" s="26">
        <v>-12.4</v>
      </c>
      <c r="AB367" s="26">
        <v>-8.0250000000000004</v>
      </c>
      <c r="AC367" s="26">
        <v>-18.7</v>
      </c>
      <c r="AD367" s="26">
        <v>-10.45</v>
      </c>
      <c r="AE367" s="26">
        <v>-6.5250000000000004</v>
      </c>
      <c r="AF367" s="26">
        <v>-18.574999999999999</v>
      </c>
      <c r="AG367" s="26">
        <v>-10.25</v>
      </c>
      <c r="AH367" s="26">
        <v>-6.35</v>
      </c>
      <c r="AI367" s="26">
        <v>-18.25</v>
      </c>
      <c r="AJ367" s="26">
        <v>-9.85</v>
      </c>
      <c r="AK367" s="26">
        <v>-5.9</v>
      </c>
      <c r="AL367" s="26">
        <v>-18.149999999999999</v>
      </c>
      <c r="AM367" s="26">
        <v>-9.8000000000000007</v>
      </c>
      <c r="AN367" s="26">
        <v>-5.875</v>
      </c>
      <c r="AO367" s="26">
        <v>-17.524999999999999</v>
      </c>
      <c r="AP367" s="26">
        <v>-9.5500000000000007</v>
      </c>
      <c r="AQ367" s="26">
        <v>-5.9749999999999996</v>
      </c>
      <c r="AR367" s="26">
        <v>-16.05</v>
      </c>
      <c r="AS367" s="26">
        <v>-8.35</v>
      </c>
      <c r="AT367" s="26">
        <v>-4.5250000000000004</v>
      </c>
      <c r="AU367" s="26">
        <v>-16.350000000000001</v>
      </c>
      <c r="AV367" s="26">
        <v>-8.0500000000000007</v>
      </c>
      <c r="AW367" s="26">
        <v>-4.3250000000000002</v>
      </c>
      <c r="AX367" s="26">
        <v>-17.100000000000001</v>
      </c>
      <c r="AY367" s="26">
        <v>-9.3000000000000007</v>
      </c>
      <c r="AZ367" s="26">
        <v>-5.65</v>
      </c>
      <c r="BA367" s="26">
        <v>-17.2</v>
      </c>
      <c r="BB367" s="26">
        <v>-9.3000000000000007</v>
      </c>
      <c r="BC367" s="26">
        <v>-5.65</v>
      </c>
      <c r="BD367" s="26">
        <v>-17.2</v>
      </c>
      <c r="BE367" s="26">
        <v>-7.9</v>
      </c>
      <c r="BF367" s="26">
        <v>-4.8499999999999996</v>
      </c>
      <c r="BG367" s="26">
        <v>-17.05</v>
      </c>
      <c r="BH367" s="26">
        <v>-9.0500000000000007</v>
      </c>
      <c r="BI367" s="26">
        <v>-5.55</v>
      </c>
      <c r="BJ367" s="26">
        <v>-18.2</v>
      </c>
      <c r="BK367" s="26">
        <v>-9.6</v>
      </c>
      <c r="BL367" s="26">
        <v>-5.625</v>
      </c>
      <c r="BM367" s="26">
        <v>-17.675000000000001</v>
      </c>
      <c r="BN367" s="26">
        <v>-9.5500000000000007</v>
      </c>
      <c r="BO367" s="26">
        <v>-5.5250000000000004</v>
      </c>
      <c r="BP367" s="26">
        <v>-20.625</v>
      </c>
      <c r="BQ367" s="26">
        <v>-14.15</v>
      </c>
      <c r="BR367" s="26">
        <v>-10.475</v>
      </c>
      <c r="BS367" s="26">
        <v>-21</v>
      </c>
      <c r="BT367" s="26">
        <v>-13.2</v>
      </c>
      <c r="BU367" s="26">
        <v>-9.9499999999999993</v>
      </c>
      <c r="BV367" s="26">
        <v>-21.375</v>
      </c>
      <c r="BW367" s="26">
        <v>-12.75</v>
      </c>
      <c r="BX367" s="26">
        <v>-9.7249999999999996</v>
      </c>
      <c r="BY367" s="26">
        <v>-21</v>
      </c>
      <c r="BZ367" s="26">
        <v>-12.65</v>
      </c>
      <c r="CA367" s="26">
        <v>-8.625</v>
      </c>
      <c r="CB367" s="26">
        <v>-21.15</v>
      </c>
      <c r="CC367" s="26">
        <v>-13.3</v>
      </c>
      <c r="CD367" s="26">
        <v>-9.2249999999999996</v>
      </c>
      <c r="CE367" s="26">
        <v>-18.899999999999999</v>
      </c>
      <c r="CF367" s="26">
        <v>-11.1</v>
      </c>
      <c r="CG367" s="26">
        <v>-6.6749999999999998</v>
      </c>
      <c r="CH367" s="26">
        <v>-20.8</v>
      </c>
      <c r="CI367" s="26">
        <v>-11.65</v>
      </c>
      <c r="CJ367" s="26">
        <v>-7.9249999999999998</v>
      </c>
    </row>
    <row r="368" spans="1:88" x14ac:dyDescent="0.3">
      <c r="A368" t="s">
        <v>437</v>
      </c>
      <c r="B368" s="26">
        <v>-21.824999999999999</v>
      </c>
      <c r="C368" s="26">
        <v>-15.9</v>
      </c>
      <c r="D368" s="26">
        <v>-10.75</v>
      </c>
      <c r="E368" s="26">
        <v>-20.3</v>
      </c>
      <c r="F368" s="26">
        <v>-14.9</v>
      </c>
      <c r="G368" s="26">
        <v>-9.6999999999999993</v>
      </c>
      <c r="H368" s="26">
        <v>-19.899999999999999</v>
      </c>
      <c r="I368" s="26">
        <v>-14.35</v>
      </c>
      <c r="J368" s="26">
        <v>-9.125</v>
      </c>
      <c r="K368" s="26">
        <v>-19.725000000000001</v>
      </c>
      <c r="L368" s="26">
        <v>-12.8</v>
      </c>
      <c r="M368" s="26">
        <v>-7.375</v>
      </c>
      <c r="N368" s="26">
        <v>-19.875</v>
      </c>
      <c r="O368" s="26">
        <v>-12.45</v>
      </c>
      <c r="P368" s="26">
        <v>-7.7</v>
      </c>
      <c r="Q368" s="26">
        <v>-19.975000000000001</v>
      </c>
      <c r="R368" s="26">
        <v>-13.7</v>
      </c>
      <c r="S368" s="26">
        <v>-8.4749999999999996</v>
      </c>
      <c r="T368" s="26">
        <v>-19.899999999999999</v>
      </c>
      <c r="U368" s="26">
        <v>-13.65</v>
      </c>
      <c r="V368" s="26">
        <v>-8.4499999999999993</v>
      </c>
      <c r="W368" s="26">
        <v>-19.725000000000001</v>
      </c>
      <c r="X368" s="26">
        <v>-13.05</v>
      </c>
      <c r="Y368" s="26">
        <v>-8.1999999999999993</v>
      </c>
      <c r="Z368" s="26">
        <v>-19.2</v>
      </c>
      <c r="AA368" s="26">
        <v>-13.15</v>
      </c>
      <c r="AB368" s="26">
        <v>-8.2249999999999996</v>
      </c>
      <c r="AC368" s="26">
        <v>-17.899999999999999</v>
      </c>
      <c r="AD368" s="26">
        <v>-11.75</v>
      </c>
      <c r="AE368" s="26">
        <v>-7.2</v>
      </c>
      <c r="AF368" s="26">
        <v>-17.7</v>
      </c>
      <c r="AG368" s="26">
        <v>-11.6</v>
      </c>
      <c r="AH368" s="26">
        <v>-6.95</v>
      </c>
      <c r="AI368" s="26">
        <v>-18.225000000000001</v>
      </c>
      <c r="AJ368" s="26">
        <v>-11.4</v>
      </c>
      <c r="AK368" s="26">
        <v>-6.4</v>
      </c>
      <c r="AL368" s="26">
        <v>-18.149999999999999</v>
      </c>
      <c r="AM368" s="26">
        <v>-11.35</v>
      </c>
      <c r="AN368" s="26">
        <v>-6.3</v>
      </c>
      <c r="AO368" s="26">
        <v>-17.55</v>
      </c>
      <c r="AP368" s="26">
        <v>-10.85</v>
      </c>
      <c r="AQ368" s="26">
        <v>-6.1749999999999998</v>
      </c>
      <c r="AR368" s="26">
        <v>-15.725</v>
      </c>
      <c r="AS368" s="26">
        <v>-9.9</v>
      </c>
      <c r="AT368" s="26">
        <v>-4.9249999999999998</v>
      </c>
      <c r="AU368" s="26">
        <v>-15.25</v>
      </c>
      <c r="AV368" s="26">
        <v>-9.3000000000000007</v>
      </c>
      <c r="AW368" s="26">
        <v>-4.4749999999999996</v>
      </c>
      <c r="AX368" s="26">
        <v>-16.625</v>
      </c>
      <c r="AY368" s="26">
        <v>-10.8</v>
      </c>
      <c r="AZ368" s="26">
        <v>-5.8</v>
      </c>
      <c r="BA368" s="26">
        <v>-16.600000000000001</v>
      </c>
      <c r="BB368" s="26">
        <v>-10.9</v>
      </c>
      <c r="BC368" s="26">
        <v>-5.7249999999999996</v>
      </c>
      <c r="BD368" s="26">
        <v>-14.9</v>
      </c>
      <c r="BE368" s="26">
        <v>-10.25</v>
      </c>
      <c r="BF368" s="26">
        <v>-4.75</v>
      </c>
      <c r="BG368" s="26">
        <v>-16.274999999999999</v>
      </c>
      <c r="BH368" s="26">
        <v>-10.8</v>
      </c>
      <c r="BI368" s="26">
        <v>-5.6</v>
      </c>
      <c r="BJ368" s="26">
        <v>-17.2</v>
      </c>
      <c r="BK368" s="26">
        <v>-10.5</v>
      </c>
      <c r="BL368" s="26">
        <v>-5.7</v>
      </c>
      <c r="BM368" s="26">
        <v>-16.524999999999999</v>
      </c>
      <c r="BN368" s="26">
        <v>-10.5</v>
      </c>
      <c r="BO368" s="26">
        <v>-5.7249999999999996</v>
      </c>
      <c r="BP368" s="26">
        <v>-20.65</v>
      </c>
      <c r="BQ368" s="26">
        <v>-14.5</v>
      </c>
      <c r="BR368" s="26">
        <v>-9.9250000000000007</v>
      </c>
      <c r="BS368" s="26">
        <v>-19.774999999999999</v>
      </c>
      <c r="BT368" s="26">
        <v>-14</v>
      </c>
      <c r="BU368" s="26">
        <v>-9.1</v>
      </c>
      <c r="BV368" s="26">
        <v>-20.324999999999999</v>
      </c>
      <c r="BW368" s="26">
        <v>-14.15</v>
      </c>
      <c r="BX368" s="26">
        <v>-9</v>
      </c>
      <c r="BY368" s="26">
        <v>-19.524999999999999</v>
      </c>
      <c r="BZ368" s="26">
        <v>-14</v>
      </c>
      <c r="CA368" s="26">
        <v>-9</v>
      </c>
      <c r="CB368" s="26">
        <v>-20.175000000000001</v>
      </c>
      <c r="CC368" s="26">
        <v>-14.3</v>
      </c>
      <c r="CD368" s="26">
        <v>-9.1999999999999993</v>
      </c>
      <c r="CE368" s="26">
        <v>-18.274999999999999</v>
      </c>
      <c r="CF368" s="26">
        <v>-11.8</v>
      </c>
      <c r="CG368" s="26">
        <v>-6.75</v>
      </c>
      <c r="CH368" s="26">
        <v>-19.149999999999999</v>
      </c>
      <c r="CI368" s="26">
        <v>-12.75</v>
      </c>
      <c r="CJ368" s="26">
        <v>-7.7</v>
      </c>
    </row>
    <row r="369" spans="1:88" x14ac:dyDescent="0.3">
      <c r="A369" t="s">
        <v>438</v>
      </c>
      <c r="B369" s="26">
        <v>-22.574999999999999</v>
      </c>
      <c r="C369" s="26">
        <v>-16.149999999999999</v>
      </c>
      <c r="D369" s="26">
        <v>-12.1</v>
      </c>
      <c r="E369" s="26">
        <v>-21.675000000000001</v>
      </c>
      <c r="F369" s="26">
        <v>-15</v>
      </c>
      <c r="G369" s="26">
        <v>-10.75</v>
      </c>
      <c r="H369" s="26">
        <v>-21.3</v>
      </c>
      <c r="I369" s="26">
        <v>-14.6</v>
      </c>
      <c r="J369" s="26">
        <v>-10.35</v>
      </c>
      <c r="K369" s="26">
        <v>-20.7</v>
      </c>
      <c r="L369" s="26">
        <v>-13.05</v>
      </c>
      <c r="M369" s="26">
        <v>-8.5250000000000004</v>
      </c>
      <c r="N369" s="26">
        <v>-20.774999999999999</v>
      </c>
      <c r="O369" s="26">
        <v>-13.15</v>
      </c>
      <c r="P369" s="26">
        <v>-8.6</v>
      </c>
      <c r="Q369" s="26">
        <v>-21.074999999999999</v>
      </c>
      <c r="R369" s="26">
        <v>-14.05</v>
      </c>
      <c r="S369" s="26">
        <v>-9.4749999999999996</v>
      </c>
      <c r="T369" s="26">
        <v>-21.05</v>
      </c>
      <c r="U369" s="26">
        <v>-14</v>
      </c>
      <c r="V369" s="26">
        <v>-9.4749999999999996</v>
      </c>
      <c r="W369" s="26">
        <v>-20.475000000000001</v>
      </c>
      <c r="X369" s="26">
        <v>-13.7</v>
      </c>
      <c r="Y369" s="26">
        <v>-9.3249999999999993</v>
      </c>
      <c r="Z369" s="26">
        <v>-20.149999999999999</v>
      </c>
      <c r="AA369" s="26">
        <v>-14.05</v>
      </c>
      <c r="AB369" s="26">
        <v>-9.2750000000000004</v>
      </c>
      <c r="AC369" s="26">
        <v>-19.074999999999999</v>
      </c>
      <c r="AD369" s="26">
        <v>-11.65</v>
      </c>
      <c r="AE369" s="26">
        <v>-7.8</v>
      </c>
      <c r="AF369" s="26">
        <v>-18.925000000000001</v>
      </c>
      <c r="AG369" s="26">
        <v>-11.45</v>
      </c>
      <c r="AH369" s="26">
        <v>-7.7</v>
      </c>
      <c r="AI369" s="26">
        <v>-18.75</v>
      </c>
      <c r="AJ369" s="26">
        <v>-11.05</v>
      </c>
      <c r="AK369" s="26">
        <v>-7.0750000000000002</v>
      </c>
      <c r="AL369" s="26">
        <v>-18.675000000000001</v>
      </c>
      <c r="AM369" s="26">
        <v>-10.95</v>
      </c>
      <c r="AN369" s="26">
        <v>-7.05</v>
      </c>
      <c r="AO369" s="26">
        <v>-18.725000000000001</v>
      </c>
      <c r="AP369" s="26">
        <v>-10.95</v>
      </c>
      <c r="AQ369" s="26">
        <v>-6.8</v>
      </c>
      <c r="AR369" s="26">
        <v>-17.074999999999999</v>
      </c>
      <c r="AS369" s="26">
        <v>-10.25</v>
      </c>
      <c r="AT369" s="26">
        <v>-5.875</v>
      </c>
      <c r="AU369" s="26">
        <v>-16.725000000000001</v>
      </c>
      <c r="AV369" s="26">
        <v>-9.8000000000000007</v>
      </c>
      <c r="AW369" s="26">
        <v>-5.8250000000000002</v>
      </c>
      <c r="AX369" s="26">
        <v>-18.3</v>
      </c>
      <c r="AY369" s="26">
        <v>-10.6</v>
      </c>
      <c r="AZ369" s="26">
        <v>-6.5</v>
      </c>
      <c r="BA369" s="26">
        <v>-18.350000000000001</v>
      </c>
      <c r="BB369" s="26">
        <v>-10.6</v>
      </c>
      <c r="BC369" s="26">
        <v>-6.4749999999999996</v>
      </c>
      <c r="BD369" s="26">
        <v>-17.25</v>
      </c>
      <c r="BE369" s="26">
        <v>-10.1</v>
      </c>
      <c r="BF369" s="26">
        <v>-5.6749999999999998</v>
      </c>
      <c r="BG369" s="26">
        <v>-18.2</v>
      </c>
      <c r="BH369" s="26">
        <v>-10.6</v>
      </c>
      <c r="BI369" s="26">
        <v>-6.5</v>
      </c>
      <c r="BJ369" s="26">
        <v>-18.375</v>
      </c>
      <c r="BK369" s="26">
        <v>-11</v>
      </c>
      <c r="BL369" s="26">
        <v>-6.7249999999999996</v>
      </c>
      <c r="BM369" s="26">
        <v>-18.25</v>
      </c>
      <c r="BN369" s="26">
        <v>-10.95</v>
      </c>
      <c r="BO369" s="26">
        <v>-6.875</v>
      </c>
      <c r="BP369" s="26">
        <v>-21.45</v>
      </c>
      <c r="BQ369" s="26">
        <v>-15.55</v>
      </c>
      <c r="BR369" s="26">
        <v>-11.125</v>
      </c>
      <c r="BS369" s="26">
        <v>-20.975000000000001</v>
      </c>
      <c r="BT369" s="26">
        <v>-15.7</v>
      </c>
      <c r="BU369" s="26">
        <v>-11.125</v>
      </c>
      <c r="BV369" s="26">
        <v>-20.25</v>
      </c>
      <c r="BW369" s="26">
        <v>-15.9</v>
      </c>
      <c r="BX369" s="26">
        <v>-11.175000000000001</v>
      </c>
      <c r="BY369" s="26">
        <v>-19.725000000000001</v>
      </c>
      <c r="BZ369" s="26">
        <v>-15.55</v>
      </c>
      <c r="CA369" s="26">
        <v>-11.1</v>
      </c>
      <c r="CB369" s="26">
        <v>-20.225000000000001</v>
      </c>
      <c r="CC369" s="26">
        <v>-15.55</v>
      </c>
      <c r="CD369" s="26">
        <v>-10.95</v>
      </c>
      <c r="CE369" s="26">
        <v>-19.074999999999999</v>
      </c>
      <c r="CF369" s="26">
        <v>-12.15</v>
      </c>
      <c r="CG369" s="26">
        <v>-7.95</v>
      </c>
      <c r="CH369" s="26">
        <v>-19.75</v>
      </c>
      <c r="CI369" s="26">
        <v>-14.45</v>
      </c>
      <c r="CJ369" s="26">
        <v>-9.35</v>
      </c>
    </row>
    <row r="370" spans="1:88" x14ac:dyDescent="0.3">
      <c r="A370" t="s">
        <v>439</v>
      </c>
      <c r="B370" s="26">
        <v>-20.85</v>
      </c>
      <c r="C370" s="26">
        <v>-16.8</v>
      </c>
      <c r="D370" s="26">
        <v>-12.725</v>
      </c>
      <c r="E370" s="26">
        <v>-19.375</v>
      </c>
      <c r="F370" s="26">
        <v>-15.55</v>
      </c>
      <c r="G370" s="26">
        <v>-11.45</v>
      </c>
      <c r="H370" s="26">
        <v>-18.925000000000001</v>
      </c>
      <c r="I370" s="26">
        <v>-15.15</v>
      </c>
      <c r="J370" s="26">
        <v>-11.025</v>
      </c>
      <c r="K370" s="26">
        <v>-17.7</v>
      </c>
      <c r="L370" s="26">
        <v>-14.35</v>
      </c>
      <c r="M370" s="26">
        <v>-10.1</v>
      </c>
      <c r="N370" s="26">
        <v>-17.649999999999999</v>
      </c>
      <c r="O370" s="26">
        <v>-14.45</v>
      </c>
      <c r="P370" s="26">
        <v>-10.125</v>
      </c>
      <c r="Q370" s="26">
        <v>-18.350000000000001</v>
      </c>
      <c r="R370" s="26">
        <v>-14.5</v>
      </c>
      <c r="S370" s="26">
        <v>-10.3</v>
      </c>
      <c r="T370" s="26">
        <v>-18.324999999999999</v>
      </c>
      <c r="U370" s="26">
        <v>-14.55</v>
      </c>
      <c r="V370" s="26">
        <v>-10.225</v>
      </c>
      <c r="W370" s="26">
        <v>-18.8</v>
      </c>
      <c r="X370" s="26">
        <v>-15</v>
      </c>
      <c r="Y370" s="26">
        <v>-10.574999999999999</v>
      </c>
      <c r="Z370" s="26">
        <v>-18.875</v>
      </c>
      <c r="AA370" s="26">
        <v>-15</v>
      </c>
      <c r="AB370" s="26">
        <v>-10.6</v>
      </c>
      <c r="AC370" s="26">
        <v>-18.05</v>
      </c>
      <c r="AD370" s="26">
        <v>-12.25</v>
      </c>
      <c r="AE370" s="26">
        <v>-8.3249999999999993</v>
      </c>
      <c r="AF370" s="26">
        <v>-17.875</v>
      </c>
      <c r="AG370" s="26">
        <v>-12</v>
      </c>
      <c r="AH370" s="26">
        <v>-8.1999999999999993</v>
      </c>
      <c r="AI370" s="26">
        <v>-17.875</v>
      </c>
      <c r="AJ370" s="26">
        <v>-11.9</v>
      </c>
      <c r="AK370" s="26">
        <v>-7.9249999999999998</v>
      </c>
      <c r="AL370" s="26">
        <v>-17.875</v>
      </c>
      <c r="AM370" s="26">
        <v>-11.85</v>
      </c>
      <c r="AN370" s="26">
        <v>-7.9</v>
      </c>
      <c r="AO370" s="26">
        <v>-17.850000000000001</v>
      </c>
      <c r="AP370" s="26">
        <v>-12.35</v>
      </c>
      <c r="AQ370" s="26">
        <v>-7.8250000000000002</v>
      </c>
      <c r="AR370" s="26">
        <v>-16.225000000000001</v>
      </c>
      <c r="AS370" s="26">
        <v>-10.7</v>
      </c>
      <c r="AT370" s="26">
        <v>-6.625</v>
      </c>
      <c r="AU370" s="26">
        <v>-16.2</v>
      </c>
      <c r="AV370" s="26">
        <v>-10.5</v>
      </c>
      <c r="AW370" s="26">
        <v>-6.2</v>
      </c>
      <c r="AX370" s="26">
        <v>-17.675000000000001</v>
      </c>
      <c r="AY370" s="26">
        <v>-12.05</v>
      </c>
      <c r="AZ370" s="26">
        <v>-7.5250000000000004</v>
      </c>
      <c r="BA370" s="26">
        <v>-17.675000000000001</v>
      </c>
      <c r="BB370" s="26">
        <v>-12.1</v>
      </c>
      <c r="BC370" s="26">
        <v>-7.5250000000000004</v>
      </c>
      <c r="BD370" s="26">
        <v>-17.05</v>
      </c>
      <c r="BE370" s="26">
        <v>-10.7</v>
      </c>
      <c r="BF370" s="26">
        <v>-6.3250000000000002</v>
      </c>
      <c r="BG370" s="26">
        <v>-17.524999999999999</v>
      </c>
      <c r="BH370" s="26">
        <v>-11.65</v>
      </c>
      <c r="BI370" s="26">
        <v>-7.35</v>
      </c>
      <c r="BJ370" s="26">
        <v>-18.225000000000001</v>
      </c>
      <c r="BK370" s="26">
        <v>-12.15</v>
      </c>
      <c r="BL370" s="26">
        <v>-7.75</v>
      </c>
      <c r="BM370" s="26">
        <v>-17.524999999999999</v>
      </c>
      <c r="BN370" s="26">
        <v>-12.25</v>
      </c>
      <c r="BO370" s="26">
        <v>-7.375</v>
      </c>
      <c r="BP370" s="26">
        <v>-20.375</v>
      </c>
      <c r="BQ370" s="26">
        <v>-16.7</v>
      </c>
      <c r="BR370" s="26">
        <v>-11.525</v>
      </c>
      <c r="BS370" s="26">
        <v>-20.65</v>
      </c>
      <c r="BT370" s="26">
        <v>-15.95</v>
      </c>
      <c r="BU370" s="26">
        <v>-11.5</v>
      </c>
      <c r="BV370" s="26">
        <v>-20.95</v>
      </c>
      <c r="BW370" s="26">
        <v>-15.6</v>
      </c>
      <c r="BX370" s="26">
        <v>-11.45</v>
      </c>
      <c r="BY370" s="26">
        <v>-20.9</v>
      </c>
      <c r="BZ370" s="26">
        <v>-15.35</v>
      </c>
      <c r="CA370" s="26">
        <v>-11.4</v>
      </c>
      <c r="CB370" s="26">
        <v>-21.55</v>
      </c>
      <c r="CC370" s="26">
        <v>-15.6</v>
      </c>
      <c r="CD370" s="26">
        <v>-11.3</v>
      </c>
      <c r="CE370" s="26">
        <v>-18.675000000000001</v>
      </c>
      <c r="CF370" s="26">
        <v>-13.4</v>
      </c>
      <c r="CG370" s="26">
        <v>-9.0749999999999993</v>
      </c>
      <c r="CH370" s="26">
        <v>-19.899999999999999</v>
      </c>
      <c r="CI370" s="26">
        <v>-14.65</v>
      </c>
      <c r="CJ370" s="26">
        <v>-10.275</v>
      </c>
    </row>
    <row r="371" spans="1:88" x14ac:dyDescent="0.3">
      <c r="A371" t="s">
        <v>440</v>
      </c>
      <c r="B371" s="26">
        <v>-22.75</v>
      </c>
      <c r="C371" s="26">
        <v>-16.399999999999999</v>
      </c>
      <c r="D371" s="26">
        <v>-12.625</v>
      </c>
      <c r="E371" s="26">
        <v>-21.725000000000001</v>
      </c>
      <c r="F371" s="26">
        <v>-15.15</v>
      </c>
      <c r="G371" s="26">
        <v>-11.324999999999999</v>
      </c>
      <c r="H371" s="26">
        <v>-21.35</v>
      </c>
      <c r="I371" s="26">
        <v>-14.8</v>
      </c>
      <c r="J371" s="26">
        <v>-11.125</v>
      </c>
      <c r="K371" s="26">
        <v>-19.649999999999999</v>
      </c>
      <c r="L371" s="26">
        <v>-13.35</v>
      </c>
      <c r="M371" s="26">
        <v>-10</v>
      </c>
      <c r="N371" s="26">
        <v>-19.850000000000001</v>
      </c>
      <c r="O371" s="26">
        <v>-13.1</v>
      </c>
      <c r="P371" s="26">
        <v>-10.025</v>
      </c>
      <c r="Q371" s="26">
        <v>-20.524999999999999</v>
      </c>
      <c r="R371" s="26">
        <v>-14.1</v>
      </c>
      <c r="S371" s="26">
        <v>-10.925000000000001</v>
      </c>
      <c r="T371" s="26">
        <v>-20.45</v>
      </c>
      <c r="U371" s="26">
        <v>-14.1</v>
      </c>
      <c r="V371" s="26">
        <v>-10.9</v>
      </c>
      <c r="W371" s="26">
        <v>-20.2</v>
      </c>
      <c r="X371" s="26">
        <v>-14.4</v>
      </c>
      <c r="Y371" s="26">
        <v>-11.025</v>
      </c>
      <c r="Z371" s="26">
        <v>-20.225000000000001</v>
      </c>
      <c r="AA371" s="26">
        <v>-14.15</v>
      </c>
      <c r="AB371" s="26">
        <v>-10.7</v>
      </c>
      <c r="AC371" s="26">
        <v>-18.774999999999999</v>
      </c>
      <c r="AD371" s="26">
        <v>-12.1</v>
      </c>
      <c r="AE371" s="26">
        <v>-9.1</v>
      </c>
      <c r="AF371" s="26">
        <v>-18.675000000000001</v>
      </c>
      <c r="AG371" s="26">
        <v>-11.95</v>
      </c>
      <c r="AH371" s="26">
        <v>-8.8000000000000007</v>
      </c>
      <c r="AI371" s="26">
        <v>-18.824999999999999</v>
      </c>
      <c r="AJ371" s="26">
        <v>-11.85</v>
      </c>
      <c r="AK371" s="26">
        <v>-8.2750000000000004</v>
      </c>
      <c r="AL371" s="26">
        <v>-18.899999999999999</v>
      </c>
      <c r="AM371" s="26">
        <v>-11.85</v>
      </c>
      <c r="AN371" s="26">
        <v>-8.25</v>
      </c>
      <c r="AO371" s="26">
        <v>-19.2</v>
      </c>
      <c r="AP371" s="26">
        <v>-11.95</v>
      </c>
      <c r="AQ371" s="26">
        <v>-8.125</v>
      </c>
      <c r="AR371" s="26">
        <v>-17.95</v>
      </c>
      <c r="AS371" s="26">
        <v>-10.6</v>
      </c>
      <c r="AT371" s="26">
        <v>-6.9249999999999998</v>
      </c>
      <c r="AU371" s="26">
        <v>-17.95</v>
      </c>
      <c r="AV371" s="26">
        <v>-10.55</v>
      </c>
      <c r="AW371" s="26">
        <v>-6.4</v>
      </c>
      <c r="AX371" s="26">
        <v>-18.55</v>
      </c>
      <c r="AY371" s="26">
        <v>-11.6</v>
      </c>
      <c r="AZ371" s="26">
        <v>-7.6</v>
      </c>
      <c r="BA371" s="26">
        <v>-18.625</v>
      </c>
      <c r="BB371" s="26">
        <v>-11.65</v>
      </c>
      <c r="BC371" s="26">
        <v>-7.5</v>
      </c>
      <c r="BD371" s="26">
        <v>-18.074999999999999</v>
      </c>
      <c r="BE371" s="26">
        <v>-10.95</v>
      </c>
      <c r="BF371" s="26">
        <v>-6.4249999999999998</v>
      </c>
      <c r="BG371" s="26">
        <v>-18.375</v>
      </c>
      <c r="BH371" s="26">
        <v>-11.55</v>
      </c>
      <c r="BI371" s="26">
        <v>-7.3</v>
      </c>
      <c r="BJ371" s="26">
        <v>-19</v>
      </c>
      <c r="BK371" s="26">
        <v>-11.75</v>
      </c>
      <c r="BL371" s="26">
        <v>-8.1999999999999993</v>
      </c>
      <c r="BM371" s="26">
        <v>-18.774999999999999</v>
      </c>
      <c r="BN371" s="26">
        <v>-11.85</v>
      </c>
      <c r="BO371" s="26">
        <v>-7.8250000000000002</v>
      </c>
      <c r="BP371" s="26">
        <v>-22.1</v>
      </c>
      <c r="BQ371" s="26">
        <v>-15.2</v>
      </c>
      <c r="BR371" s="26">
        <v>-11.525</v>
      </c>
      <c r="BS371" s="26">
        <v>-20.975000000000001</v>
      </c>
      <c r="BT371" s="26">
        <v>-14.6</v>
      </c>
      <c r="BU371" s="26">
        <v>-11.225</v>
      </c>
      <c r="BV371" s="26">
        <v>-20.9</v>
      </c>
      <c r="BW371" s="26">
        <v>-14.6</v>
      </c>
      <c r="BX371" s="26">
        <v>-11.25</v>
      </c>
      <c r="BY371" s="26">
        <v>-21.425000000000001</v>
      </c>
      <c r="BZ371" s="26">
        <v>-14.4</v>
      </c>
      <c r="CA371" s="26">
        <v>-11.324999999999999</v>
      </c>
      <c r="CB371" s="26">
        <v>-22.15</v>
      </c>
      <c r="CC371" s="26">
        <v>-15.45</v>
      </c>
      <c r="CD371" s="26">
        <v>-11.75</v>
      </c>
      <c r="CE371" s="26">
        <v>-19.524999999999999</v>
      </c>
      <c r="CF371" s="26">
        <v>-13</v>
      </c>
      <c r="CG371" s="26">
        <v>-9.15</v>
      </c>
      <c r="CH371" s="26">
        <v>-20.675000000000001</v>
      </c>
      <c r="CI371" s="26">
        <v>-13.95</v>
      </c>
      <c r="CJ371" s="26">
        <v>-10.55</v>
      </c>
    </row>
    <row r="372" spans="1:88" x14ac:dyDescent="0.3">
      <c r="A372" t="s">
        <v>441</v>
      </c>
      <c r="B372" s="26">
        <v>-22.7</v>
      </c>
      <c r="C372" s="26">
        <v>-16.95</v>
      </c>
      <c r="D372" s="26">
        <v>-12.1</v>
      </c>
      <c r="E372" s="26">
        <v>-22.375</v>
      </c>
      <c r="F372" s="26">
        <v>-15.85</v>
      </c>
      <c r="G372" s="26">
        <v>-11.2</v>
      </c>
      <c r="H372" s="26">
        <v>-22.274999999999999</v>
      </c>
      <c r="I372" s="26">
        <v>-15.5</v>
      </c>
      <c r="J372" s="26">
        <v>-11.025</v>
      </c>
      <c r="K372" s="26">
        <v>-22.175000000000001</v>
      </c>
      <c r="L372" s="26">
        <v>-14.15</v>
      </c>
      <c r="M372" s="26">
        <v>-9.6750000000000007</v>
      </c>
      <c r="N372" s="26">
        <v>-22.15</v>
      </c>
      <c r="O372" s="26">
        <v>-14</v>
      </c>
      <c r="P372" s="26">
        <v>-9.4</v>
      </c>
      <c r="Q372" s="26">
        <v>-22.2</v>
      </c>
      <c r="R372" s="26">
        <v>-15.1</v>
      </c>
      <c r="S372" s="26">
        <v>-10.275</v>
      </c>
      <c r="T372" s="26">
        <v>-22.2</v>
      </c>
      <c r="U372" s="26">
        <v>-15.05</v>
      </c>
      <c r="V372" s="26">
        <v>-10.35</v>
      </c>
      <c r="W372" s="26">
        <v>-21.85</v>
      </c>
      <c r="X372" s="26">
        <v>-15.15</v>
      </c>
      <c r="Y372" s="26">
        <v>-10.050000000000001</v>
      </c>
      <c r="Z372" s="26">
        <v>-21.274999999999999</v>
      </c>
      <c r="AA372" s="26">
        <v>-15.45</v>
      </c>
      <c r="AB372" s="26">
        <v>-10.225</v>
      </c>
      <c r="AC372" s="26">
        <v>-20.6</v>
      </c>
      <c r="AD372" s="26">
        <v>-12.1</v>
      </c>
      <c r="AE372" s="26">
        <v>-7.75</v>
      </c>
      <c r="AF372" s="26">
        <v>-20.574999999999999</v>
      </c>
      <c r="AG372" s="26">
        <v>-11.95</v>
      </c>
      <c r="AH372" s="26">
        <v>-7.6749999999999998</v>
      </c>
      <c r="AI372" s="26">
        <v>-20.399999999999999</v>
      </c>
      <c r="AJ372" s="26">
        <v>-11.4</v>
      </c>
      <c r="AK372" s="26">
        <v>-7.5750000000000002</v>
      </c>
      <c r="AL372" s="26">
        <v>-20.3</v>
      </c>
      <c r="AM372" s="26">
        <v>-11.35</v>
      </c>
      <c r="AN372" s="26">
        <v>-7.5</v>
      </c>
      <c r="AO372" s="26">
        <v>-20.45</v>
      </c>
      <c r="AP372" s="26">
        <v>-11.55</v>
      </c>
      <c r="AQ372" s="26">
        <v>-7.625</v>
      </c>
      <c r="AR372" s="26">
        <v>-19.399999999999999</v>
      </c>
      <c r="AS372" s="26">
        <v>-10.3</v>
      </c>
      <c r="AT372" s="26">
        <v>-6.5250000000000004</v>
      </c>
      <c r="AU372" s="26">
        <v>-19.399999999999999</v>
      </c>
      <c r="AV372" s="26">
        <v>-9.85</v>
      </c>
      <c r="AW372" s="26">
        <v>-6.3</v>
      </c>
      <c r="AX372" s="26">
        <v>-20.2</v>
      </c>
      <c r="AY372" s="26">
        <v>-11.15</v>
      </c>
      <c r="AZ372" s="26">
        <v>-7.375</v>
      </c>
      <c r="BA372" s="26">
        <v>-20.2</v>
      </c>
      <c r="BB372" s="26">
        <v>-11.15</v>
      </c>
      <c r="BC372" s="26">
        <v>-7.375</v>
      </c>
      <c r="BD372" s="26">
        <v>-20.25</v>
      </c>
      <c r="BE372" s="26">
        <v>-10.050000000000001</v>
      </c>
      <c r="BF372" s="26">
        <v>-6.65</v>
      </c>
      <c r="BG372" s="26">
        <v>-20.2</v>
      </c>
      <c r="BH372" s="26">
        <v>-10.8</v>
      </c>
      <c r="BI372" s="26">
        <v>-7.4</v>
      </c>
      <c r="BJ372" s="26">
        <v>-20.425000000000001</v>
      </c>
      <c r="BK372" s="26">
        <v>-12.55</v>
      </c>
      <c r="BL372" s="26">
        <v>-7.2750000000000004</v>
      </c>
      <c r="BM372" s="26">
        <v>-20.45</v>
      </c>
      <c r="BN372" s="26">
        <v>-12.2</v>
      </c>
      <c r="BO372" s="26">
        <v>-7.2750000000000004</v>
      </c>
      <c r="BP372" s="26">
        <v>-23.2</v>
      </c>
      <c r="BQ372" s="26">
        <v>-16.3</v>
      </c>
      <c r="BR372" s="26">
        <v>-11.324999999999999</v>
      </c>
      <c r="BS372" s="26">
        <v>-23.925000000000001</v>
      </c>
      <c r="BT372" s="26">
        <v>-16.25</v>
      </c>
      <c r="BU372" s="26">
        <v>-10.6</v>
      </c>
      <c r="BV372" s="26">
        <v>-23.7</v>
      </c>
      <c r="BW372" s="26">
        <v>-16.7</v>
      </c>
      <c r="BX372" s="26">
        <v>-10.5</v>
      </c>
      <c r="BY372" s="26">
        <v>-23.65</v>
      </c>
      <c r="BZ372" s="26">
        <v>-16.600000000000001</v>
      </c>
      <c r="CA372" s="26">
        <v>-10.225</v>
      </c>
      <c r="CB372" s="26">
        <v>-23.5</v>
      </c>
      <c r="CC372" s="26">
        <v>-16.25</v>
      </c>
      <c r="CD372" s="26">
        <v>-10.525</v>
      </c>
      <c r="CE372" s="26">
        <v>-20.625</v>
      </c>
      <c r="CF372" s="26">
        <v>-14.5</v>
      </c>
      <c r="CG372" s="26">
        <v>-8.6</v>
      </c>
      <c r="CH372" s="26">
        <v>-21.4</v>
      </c>
      <c r="CI372" s="26">
        <v>-15.65</v>
      </c>
      <c r="CJ372" s="26">
        <v>-9.2249999999999996</v>
      </c>
    </row>
    <row r="373" spans="1:88" x14ac:dyDescent="0.3">
      <c r="A373" t="s">
        <v>442</v>
      </c>
      <c r="B373" s="26">
        <v>-22.6</v>
      </c>
      <c r="C373" s="26">
        <v>-16.2</v>
      </c>
      <c r="D373" s="26">
        <v>-12.55</v>
      </c>
      <c r="E373" s="26">
        <v>-21.6</v>
      </c>
      <c r="F373" s="26">
        <v>-14.9</v>
      </c>
      <c r="G373" s="26">
        <v>-11.975</v>
      </c>
      <c r="H373" s="26">
        <v>-21.3</v>
      </c>
      <c r="I373" s="26">
        <v>-14.7</v>
      </c>
      <c r="J373" s="26">
        <v>-11.7</v>
      </c>
      <c r="K373" s="26">
        <v>-21.574999999999999</v>
      </c>
      <c r="L373" s="26">
        <v>-12.75</v>
      </c>
      <c r="M373" s="26">
        <v>-10.625</v>
      </c>
      <c r="N373" s="26">
        <v>-21.65</v>
      </c>
      <c r="O373" s="26">
        <v>-13.05</v>
      </c>
      <c r="P373" s="26">
        <v>-10.45</v>
      </c>
      <c r="Q373" s="26">
        <v>-21.4</v>
      </c>
      <c r="R373" s="26">
        <v>-14.15</v>
      </c>
      <c r="S373" s="26">
        <v>-11.324999999999999</v>
      </c>
      <c r="T373" s="26">
        <v>-21.4</v>
      </c>
      <c r="U373" s="26">
        <v>-14.15</v>
      </c>
      <c r="V373" s="26">
        <v>-11.3</v>
      </c>
      <c r="W373" s="26">
        <v>-21.45</v>
      </c>
      <c r="X373" s="26">
        <v>-14.45</v>
      </c>
      <c r="Y373" s="26">
        <v>-11.125</v>
      </c>
      <c r="Z373" s="26">
        <v>-21.8</v>
      </c>
      <c r="AA373" s="26">
        <v>-14.6</v>
      </c>
      <c r="AB373" s="26">
        <v>-10.85</v>
      </c>
      <c r="AC373" s="26">
        <v>-21.225000000000001</v>
      </c>
      <c r="AD373" s="26">
        <v>-12.4</v>
      </c>
      <c r="AE373" s="26">
        <v>-7.9749999999999996</v>
      </c>
      <c r="AF373" s="26">
        <v>-20.95</v>
      </c>
      <c r="AG373" s="26">
        <v>-12.15</v>
      </c>
      <c r="AH373" s="26">
        <v>-7.875</v>
      </c>
      <c r="AI373" s="26">
        <v>-20.8</v>
      </c>
      <c r="AJ373" s="26">
        <v>-11.65</v>
      </c>
      <c r="AK373" s="26">
        <v>-7.7</v>
      </c>
      <c r="AL373" s="26">
        <v>-20.8</v>
      </c>
      <c r="AM373" s="26">
        <v>-11.55</v>
      </c>
      <c r="AN373" s="26">
        <v>-7.625</v>
      </c>
      <c r="AO373" s="26">
        <v>-20.875</v>
      </c>
      <c r="AP373" s="26">
        <v>-11.05</v>
      </c>
      <c r="AQ373" s="26">
        <v>-7.85</v>
      </c>
      <c r="AR373" s="26">
        <v>-18.774999999999999</v>
      </c>
      <c r="AS373" s="26">
        <v>-10.45</v>
      </c>
      <c r="AT373" s="26">
        <v>-6.3</v>
      </c>
      <c r="AU373" s="26">
        <v>-18.899999999999999</v>
      </c>
      <c r="AV373" s="26">
        <v>-10.199999999999999</v>
      </c>
      <c r="AW373" s="26">
        <v>-5.75</v>
      </c>
      <c r="AX373" s="26">
        <v>-20.425000000000001</v>
      </c>
      <c r="AY373" s="26">
        <v>-10.85</v>
      </c>
      <c r="AZ373" s="26">
        <v>-7.7</v>
      </c>
      <c r="BA373" s="26">
        <v>-20.425000000000001</v>
      </c>
      <c r="BB373" s="26">
        <v>-10.85</v>
      </c>
      <c r="BC373" s="26">
        <v>-7.8</v>
      </c>
      <c r="BD373" s="26">
        <v>-19.975000000000001</v>
      </c>
      <c r="BE373" s="26">
        <v>-10.6</v>
      </c>
      <c r="BF373" s="26">
        <v>-6.4</v>
      </c>
      <c r="BG373" s="26">
        <v>-20.324999999999999</v>
      </c>
      <c r="BH373" s="26">
        <v>-11.15</v>
      </c>
      <c r="BI373" s="26">
        <v>-7.5250000000000004</v>
      </c>
      <c r="BJ373" s="26">
        <v>-20.975000000000001</v>
      </c>
      <c r="BK373" s="26">
        <v>-11.6</v>
      </c>
      <c r="BL373" s="26">
        <v>-7.8</v>
      </c>
      <c r="BM373" s="26">
        <v>-20.824999999999999</v>
      </c>
      <c r="BN373" s="26">
        <v>-11.1</v>
      </c>
      <c r="BO373" s="26">
        <v>-7.8</v>
      </c>
      <c r="BP373" s="26">
        <v>-23.3</v>
      </c>
      <c r="BQ373" s="26">
        <v>-15.2</v>
      </c>
      <c r="BR373" s="26">
        <v>-11.85</v>
      </c>
      <c r="BS373" s="26">
        <v>-22.975000000000001</v>
      </c>
      <c r="BT373" s="26">
        <v>-16</v>
      </c>
      <c r="BU373" s="26">
        <v>-11.225</v>
      </c>
      <c r="BV373" s="26">
        <v>-23.2</v>
      </c>
      <c r="BW373" s="26">
        <v>-16.350000000000001</v>
      </c>
      <c r="BX373" s="26">
        <v>-11.025</v>
      </c>
      <c r="BY373" s="26">
        <v>-23.524999999999999</v>
      </c>
      <c r="BZ373" s="26">
        <v>-15.9</v>
      </c>
      <c r="CA373" s="26">
        <v>-10.574999999999999</v>
      </c>
      <c r="CB373" s="26">
        <v>-24.074999999999999</v>
      </c>
      <c r="CC373" s="26">
        <v>-16.600000000000001</v>
      </c>
      <c r="CD373" s="26">
        <v>-10.7</v>
      </c>
      <c r="CE373" s="26">
        <v>-21.5</v>
      </c>
      <c r="CF373" s="26">
        <v>-13.2</v>
      </c>
      <c r="CG373" s="26">
        <v>-9.2249999999999996</v>
      </c>
      <c r="CH373" s="26">
        <v>-22.45</v>
      </c>
      <c r="CI373" s="26">
        <v>-14.9</v>
      </c>
      <c r="CJ373" s="26">
        <v>-9.5749999999999993</v>
      </c>
    </row>
  </sheetData>
  <mergeCells count="58">
    <mergeCell ref="BV6:BX6"/>
    <mergeCell ref="BY6:CA6"/>
    <mergeCell ref="CB6:CD6"/>
    <mergeCell ref="CE6:CG6"/>
    <mergeCell ref="CH6:CJ6"/>
    <mergeCell ref="BG6:BI6"/>
    <mergeCell ref="BJ6:BL6"/>
    <mergeCell ref="BM6:BO6"/>
    <mergeCell ref="BP6:BR6"/>
    <mergeCell ref="BS6:BU6"/>
    <mergeCell ref="BY5:CA5"/>
    <mergeCell ref="CB5:CD5"/>
    <mergeCell ref="CE5:CG5"/>
    <mergeCell ref="CH5:CJ5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AI6:AK6"/>
    <mergeCell ref="BJ5:BL5"/>
    <mergeCell ref="BM5:BO5"/>
    <mergeCell ref="BP5:BR5"/>
    <mergeCell ref="BS5:BU5"/>
    <mergeCell ref="BV5:BX5"/>
    <mergeCell ref="AU5:AW5"/>
    <mergeCell ref="AX5:AZ5"/>
    <mergeCell ref="BA5:BC5"/>
    <mergeCell ref="BD5:BF5"/>
    <mergeCell ref="BG5:BI5"/>
    <mergeCell ref="AF5:AH5"/>
    <mergeCell ref="AI5:AK5"/>
    <mergeCell ref="AL5:AN5"/>
    <mergeCell ref="AO5:AQ5"/>
    <mergeCell ref="AR5:AT5"/>
    <mergeCell ref="Q5:S5"/>
    <mergeCell ref="T5:V5"/>
    <mergeCell ref="W5:Y5"/>
    <mergeCell ref="Z5:AB5"/>
    <mergeCell ref="AC5:AE5"/>
    <mergeCell ref="B5:D5"/>
    <mergeCell ref="E5:G5"/>
    <mergeCell ref="H5:J5"/>
    <mergeCell ref="K5:M5"/>
    <mergeCell ref="N5:P5"/>
    <mergeCell ref="AX6:AZ6"/>
    <mergeCell ref="BA6:BC6"/>
    <mergeCell ref="BD6:BF6"/>
    <mergeCell ref="AL6:AN6"/>
    <mergeCell ref="AO6:AQ6"/>
    <mergeCell ref="AR6:AT6"/>
    <mergeCell ref="AU6:AW6"/>
  </mergeCells>
  <conditionalFormatting sqref="B6">
    <cfRule type="duplicateValues" dxfId="91" priority="29"/>
  </conditionalFormatting>
  <conditionalFormatting sqref="E6">
    <cfRule type="duplicateValues" dxfId="90" priority="28"/>
  </conditionalFormatting>
  <conditionalFormatting sqref="H6">
    <cfRule type="duplicateValues" dxfId="89" priority="27"/>
  </conditionalFormatting>
  <conditionalFormatting sqref="K6">
    <cfRule type="duplicateValues" dxfId="88" priority="26"/>
  </conditionalFormatting>
  <conditionalFormatting sqref="N6">
    <cfRule type="duplicateValues" dxfId="87" priority="1"/>
  </conditionalFormatting>
  <conditionalFormatting sqref="Q6">
    <cfRule type="duplicateValues" dxfId="86" priority="25"/>
  </conditionalFormatting>
  <conditionalFormatting sqref="T6">
    <cfRule type="duplicateValues" dxfId="85" priority="24"/>
  </conditionalFormatting>
  <conditionalFormatting sqref="W6">
    <cfRule type="duplicateValues" dxfId="84" priority="23"/>
  </conditionalFormatting>
  <conditionalFormatting sqref="Z6">
    <cfRule type="duplicateValues" dxfId="83" priority="22"/>
  </conditionalFormatting>
  <conditionalFormatting sqref="AC6">
    <cfRule type="duplicateValues" dxfId="82" priority="21"/>
  </conditionalFormatting>
  <conditionalFormatting sqref="AF6">
    <cfRule type="duplicateValues" dxfId="81" priority="20"/>
  </conditionalFormatting>
  <conditionalFormatting sqref="AI6">
    <cfRule type="duplicateValues" dxfId="80" priority="19"/>
  </conditionalFormatting>
  <conditionalFormatting sqref="AL6">
    <cfRule type="duplicateValues" dxfId="79" priority="18"/>
  </conditionalFormatting>
  <conditionalFormatting sqref="AO6">
    <cfRule type="duplicateValues" dxfId="78" priority="17"/>
  </conditionalFormatting>
  <conditionalFormatting sqref="AR6">
    <cfRule type="duplicateValues" dxfId="77" priority="16"/>
  </conditionalFormatting>
  <conditionalFormatting sqref="AU6">
    <cfRule type="duplicateValues" dxfId="76" priority="15"/>
  </conditionalFormatting>
  <conditionalFormatting sqref="AX6">
    <cfRule type="duplicateValues" dxfId="75" priority="14"/>
  </conditionalFormatting>
  <conditionalFormatting sqref="BA6">
    <cfRule type="duplicateValues" dxfId="74" priority="13"/>
  </conditionalFormatting>
  <conditionalFormatting sqref="BD6">
    <cfRule type="duplicateValues" dxfId="73" priority="12"/>
  </conditionalFormatting>
  <conditionalFormatting sqref="BG6">
    <cfRule type="duplicateValues" dxfId="72" priority="11"/>
  </conditionalFormatting>
  <conditionalFormatting sqref="BJ6">
    <cfRule type="duplicateValues" dxfId="71" priority="10"/>
  </conditionalFormatting>
  <conditionalFormatting sqref="BM6">
    <cfRule type="duplicateValues" dxfId="70" priority="9"/>
  </conditionalFormatting>
  <conditionalFormatting sqref="BP6">
    <cfRule type="duplicateValues" dxfId="69" priority="8"/>
  </conditionalFormatting>
  <conditionalFormatting sqref="BS6">
    <cfRule type="duplicateValues" dxfId="68" priority="7"/>
  </conditionalFormatting>
  <conditionalFormatting sqref="BV6">
    <cfRule type="duplicateValues" dxfId="67" priority="6"/>
  </conditionalFormatting>
  <conditionalFormatting sqref="BY6">
    <cfRule type="duplicateValues" dxfId="66" priority="5"/>
  </conditionalFormatting>
  <conditionalFormatting sqref="CB6">
    <cfRule type="duplicateValues" dxfId="65" priority="4"/>
  </conditionalFormatting>
  <conditionalFormatting sqref="CE6">
    <cfRule type="duplicateValues" dxfId="64" priority="3"/>
  </conditionalFormatting>
  <conditionalFormatting sqref="CH6">
    <cfRule type="duplicateValues" dxfId="63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13F37-9044-423C-BD41-D6DC170F717D}">
  <dimension ref="A1:CJ373"/>
  <sheetViews>
    <sheetView zoomScaleNormal="100" workbookViewId="0">
      <pane xSplit="1" ySplit="7" topLeftCell="B333" activePane="bottomRight" state="frozen"/>
      <selection pane="topRight" activeCell="B1" sqref="B1"/>
      <selection pane="bottomLeft" activeCell="A8" sqref="A8"/>
      <selection pane="bottomRight" activeCell="BD5" sqref="BD5:BF5"/>
    </sheetView>
  </sheetViews>
  <sheetFormatPr defaultColWidth="9.109375" defaultRowHeight="14.4" x14ac:dyDescent="0.3"/>
  <cols>
    <col min="1" max="9" width="10" customWidth="1"/>
    <col min="10" max="88" width="10.88671875" customWidth="1"/>
  </cols>
  <sheetData>
    <row r="1" spans="1:88" x14ac:dyDescent="0.3">
      <c r="A1" t="s">
        <v>497</v>
      </c>
      <c r="B1" t="s">
        <v>502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ht="28.8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t="s">
        <v>78</v>
      </c>
      <c r="B8" s="26">
        <v>-11.2</v>
      </c>
      <c r="C8" s="26">
        <v>-7.4</v>
      </c>
      <c r="D8" s="26">
        <v>-4.7</v>
      </c>
      <c r="E8" s="26">
        <v>-9.4749999999999996</v>
      </c>
      <c r="F8" s="26">
        <v>-6.1</v>
      </c>
      <c r="G8" s="26">
        <v>-2.3250000000000002</v>
      </c>
      <c r="H8" s="26">
        <v>-9.0500000000000007</v>
      </c>
      <c r="I8" s="26">
        <v>-5.25</v>
      </c>
      <c r="J8" s="26">
        <v>-1.85</v>
      </c>
      <c r="K8" s="26">
        <v>-7.6749999999999998</v>
      </c>
      <c r="L8" s="26">
        <v>-2.95</v>
      </c>
      <c r="M8" s="26">
        <v>0.57499999999999996</v>
      </c>
      <c r="N8" s="26">
        <v>-7.3</v>
      </c>
      <c r="O8" s="26">
        <v>-2.75</v>
      </c>
      <c r="P8" s="26">
        <v>1.075</v>
      </c>
      <c r="Q8" s="26">
        <v>-8.4499999999999993</v>
      </c>
      <c r="R8" s="26">
        <v>-4.3499999999999996</v>
      </c>
      <c r="S8" s="26">
        <v>-0.57499999999999996</v>
      </c>
      <c r="T8" s="26">
        <v>-8.375</v>
      </c>
      <c r="U8" s="26">
        <v>-4.3</v>
      </c>
      <c r="V8" s="26">
        <v>-0.45</v>
      </c>
      <c r="W8" s="26">
        <v>-8.1750000000000007</v>
      </c>
      <c r="X8" s="26">
        <v>-3.6</v>
      </c>
      <c r="Y8" s="26">
        <v>-0.32500000000000001</v>
      </c>
      <c r="Z8" s="26">
        <v>-8.9499999999999993</v>
      </c>
      <c r="AA8" s="26">
        <v>-3.7</v>
      </c>
      <c r="AB8" s="26">
        <v>7.4999999999999997E-2</v>
      </c>
      <c r="AC8" s="26">
        <v>-8.9749999999999996</v>
      </c>
      <c r="AD8" s="26">
        <v>-3.55</v>
      </c>
      <c r="AE8" s="26">
        <v>-0.82499999999999996</v>
      </c>
      <c r="AF8" s="26">
        <v>-8.8000000000000007</v>
      </c>
      <c r="AG8" s="26">
        <v>-2.7</v>
      </c>
      <c r="AH8" s="26">
        <v>-0.7</v>
      </c>
      <c r="AI8" s="26">
        <v>-8.2750000000000004</v>
      </c>
      <c r="AJ8" s="26">
        <v>-3.05</v>
      </c>
      <c r="AK8" s="26">
        <v>-0.125</v>
      </c>
      <c r="AL8" s="26">
        <v>-8.15</v>
      </c>
      <c r="AM8" s="26">
        <v>-3</v>
      </c>
      <c r="AN8" s="26">
        <v>0</v>
      </c>
      <c r="AO8" s="26">
        <v>-7.6</v>
      </c>
      <c r="AP8" s="26">
        <v>-2.25</v>
      </c>
      <c r="AQ8" s="26">
        <v>0.97499999999999998</v>
      </c>
      <c r="AR8" s="26">
        <v>-7.15</v>
      </c>
      <c r="AS8" s="26">
        <v>-7.15</v>
      </c>
      <c r="AT8" s="26">
        <v>1.2749999999999999</v>
      </c>
      <c r="AU8" s="26">
        <v>-6.6749999999999998</v>
      </c>
      <c r="AV8" s="26">
        <v>-2.1</v>
      </c>
      <c r="AW8" s="26">
        <v>2.2999999999999998</v>
      </c>
      <c r="AX8" s="26">
        <v>-7.2750000000000004</v>
      </c>
      <c r="AY8" s="26">
        <v>-2</v>
      </c>
      <c r="AZ8" s="26">
        <v>1.4750000000000001</v>
      </c>
      <c r="BA8" s="26">
        <v>-28.1</v>
      </c>
      <c r="BB8" s="26">
        <v>-2</v>
      </c>
      <c r="BC8" s="26">
        <v>1.4750000000000001</v>
      </c>
      <c r="BD8" s="26">
        <v>-5.75</v>
      </c>
      <c r="BE8" s="26">
        <v>-1.1000000000000001</v>
      </c>
      <c r="BF8" s="26">
        <v>2.95</v>
      </c>
      <c r="BG8" s="26">
        <v>-7.05</v>
      </c>
      <c r="BH8" s="26">
        <v>-1.7</v>
      </c>
      <c r="BI8" s="26">
        <v>1.9</v>
      </c>
      <c r="BJ8" s="26">
        <v>-6.65</v>
      </c>
      <c r="BK8" s="26">
        <v>-1.2</v>
      </c>
      <c r="BL8" s="26">
        <v>1.95</v>
      </c>
      <c r="BM8" s="26">
        <v>-6.4749999999999996</v>
      </c>
      <c r="BN8" s="26">
        <v>-1.3</v>
      </c>
      <c r="BO8" s="26">
        <v>1.9750000000000001</v>
      </c>
      <c r="BP8" s="26">
        <v>-8.6</v>
      </c>
      <c r="BQ8" s="26">
        <v>-5.05</v>
      </c>
      <c r="BR8" s="26">
        <v>-1.35</v>
      </c>
      <c r="BS8" s="26">
        <v>-8.6750000000000007</v>
      </c>
      <c r="BT8" s="26">
        <v>-4.3499999999999996</v>
      </c>
      <c r="BU8" s="26">
        <v>-1</v>
      </c>
      <c r="BV8" s="26">
        <v>-9.4</v>
      </c>
      <c r="BW8" s="26">
        <v>-4.3</v>
      </c>
      <c r="BX8" s="26">
        <v>-1</v>
      </c>
      <c r="BY8" s="26">
        <v>-10.175000000000001</v>
      </c>
      <c r="BZ8" s="26">
        <v>-4.5</v>
      </c>
      <c r="CA8" s="26">
        <v>-1.125</v>
      </c>
      <c r="CB8" s="26">
        <v>-10.625</v>
      </c>
      <c r="CC8" s="26">
        <v>-4.3499999999999996</v>
      </c>
      <c r="CD8" s="26">
        <v>-0.25</v>
      </c>
      <c r="CE8" s="26">
        <v>-7.6749999999999998</v>
      </c>
      <c r="CF8" s="26">
        <v>-2.5</v>
      </c>
      <c r="CG8" s="26">
        <v>0.9</v>
      </c>
      <c r="CH8" s="26">
        <v>-9.375</v>
      </c>
      <c r="CI8" s="26">
        <v>-3.7</v>
      </c>
      <c r="CJ8" s="26">
        <v>0.67500000000000004</v>
      </c>
    </row>
    <row r="9" spans="1:88" x14ac:dyDescent="0.3">
      <c r="A9" t="s">
        <v>130</v>
      </c>
      <c r="B9" s="26">
        <v>-13.5</v>
      </c>
      <c r="C9" s="26">
        <v>-6.95</v>
      </c>
      <c r="D9" s="26">
        <v>-3.65</v>
      </c>
      <c r="E9" s="26">
        <v>-12.675000000000001</v>
      </c>
      <c r="F9" s="26">
        <v>-5</v>
      </c>
      <c r="G9" s="26">
        <v>-2.0750000000000002</v>
      </c>
      <c r="H9" s="26">
        <v>-12.375</v>
      </c>
      <c r="I9" s="26">
        <v>-4.55</v>
      </c>
      <c r="J9" s="26">
        <v>-1.325</v>
      </c>
      <c r="K9" s="26">
        <v>-11.074999999999999</v>
      </c>
      <c r="L9" s="26">
        <v>-2.75</v>
      </c>
      <c r="M9" s="26">
        <v>1.7250000000000001</v>
      </c>
      <c r="N9" s="26">
        <v>-11.25</v>
      </c>
      <c r="O9" s="26">
        <v>-2.35</v>
      </c>
      <c r="P9" s="26">
        <v>2</v>
      </c>
      <c r="Q9" s="26">
        <v>-12.025</v>
      </c>
      <c r="R9" s="26">
        <v>-3.7</v>
      </c>
      <c r="S9" s="26">
        <v>0.2</v>
      </c>
      <c r="T9" s="26">
        <v>-11.95</v>
      </c>
      <c r="U9" s="26">
        <v>-3.6</v>
      </c>
      <c r="V9" s="26">
        <v>0.3</v>
      </c>
      <c r="W9" s="26">
        <v>-11.925000000000001</v>
      </c>
      <c r="X9" s="26">
        <v>-3.25</v>
      </c>
      <c r="Y9" s="26">
        <v>0.6</v>
      </c>
      <c r="Z9" s="26">
        <v>-11.6</v>
      </c>
      <c r="AA9" s="26">
        <v>-2.85</v>
      </c>
      <c r="AB9" s="26">
        <v>1</v>
      </c>
      <c r="AC9" s="26">
        <v>-9.7249999999999996</v>
      </c>
      <c r="AD9" s="26">
        <v>-3.25</v>
      </c>
      <c r="AE9" s="26">
        <v>1.05</v>
      </c>
      <c r="AF9" s="26">
        <v>-9.625</v>
      </c>
      <c r="AG9" s="26">
        <v>-2</v>
      </c>
      <c r="AH9" s="26">
        <v>1.175</v>
      </c>
      <c r="AI9" s="26">
        <v>-9.4499999999999993</v>
      </c>
      <c r="AJ9" s="26">
        <v>-2.7</v>
      </c>
      <c r="AK9" s="26">
        <v>1.575</v>
      </c>
      <c r="AL9" s="26">
        <v>-9.4499999999999993</v>
      </c>
      <c r="AM9" s="26">
        <v>-2.65</v>
      </c>
      <c r="AN9" s="26">
        <v>1.65</v>
      </c>
      <c r="AO9" s="26">
        <v>-9.375</v>
      </c>
      <c r="AP9" s="26">
        <v>-2.2000000000000002</v>
      </c>
      <c r="AQ9" s="26">
        <v>2.4</v>
      </c>
      <c r="AR9" s="26">
        <v>-8.7750000000000004</v>
      </c>
      <c r="AS9" s="26">
        <v>-8.7750000000000004</v>
      </c>
      <c r="AT9" s="26">
        <v>2.6749999999999998</v>
      </c>
      <c r="AU9" s="26">
        <v>-8.375</v>
      </c>
      <c r="AV9" s="26">
        <v>-1.4</v>
      </c>
      <c r="AW9" s="26">
        <v>3.3</v>
      </c>
      <c r="AX9" s="26">
        <v>-9.1999999999999993</v>
      </c>
      <c r="AY9" s="26">
        <v>-1.9</v>
      </c>
      <c r="AZ9" s="26">
        <v>2.9</v>
      </c>
      <c r="BA9" s="26">
        <v>-28.7</v>
      </c>
      <c r="BB9" s="26">
        <v>-1.9</v>
      </c>
      <c r="BC9" s="26">
        <v>3</v>
      </c>
      <c r="BD9" s="26">
        <v>-8.0749999999999993</v>
      </c>
      <c r="BE9" s="26">
        <v>-0.45</v>
      </c>
      <c r="BF9" s="26">
        <v>4.8499999999999996</v>
      </c>
      <c r="BG9" s="26">
        <v>-9.1750000000000007</v>
      </c>
      <c r="BH9" s="26">
        <v>-1.7</v>
      </c>
      <c r="BI9" s="26">
        <v>3.3</v>
      </c>
      <c r="BJ9" s="26">
        <v>-10.025</v>
      </c>
      <c r="BK9" s="26">
        <v>-1.65</v>
      </c>
      <c r="BL9" s="26">
        <v>3.85</v>
      </c>
      <c r="BM9" s="26">
        <v>-9.7750000000000004</v>
      </c>
      <c r="BN9" s="26">
        <v>-1.5</v>
      </c>
      <c r="BO9" s="26">
        <v>3.4750000000000001</v>
      </c>
      <c r="BP9" s="26">
        <v>-11.75</v>
      </c>
      <c r="BQ9" s="26">
        <v>-4.25</v>
      </c>
      <c r="BR9" s="26">
        <v>-0.3</v>
      </c>
      <c r="BS9" s="26">
        <v>-11.025</v>
      </c>
      <c r="BT9" s="26">
        <v>-3.75</v>
      </c>
      <c r="BU9" s="26">
        <v>0.45</v>
      </c>
      <c r="BV9" s="26">
        <v>-11.275</v>
      </c>
      <c r="BW9" s="26">
        <v>-4.0999999999999996</v>
      </c>
      <c r="BX9" s="26">
        <v>0.15</v>
      </c>
      <c r="BY9" s="26">
        <v>-12.05</v>
      </c>
      <c r="BZ9" s="26">
        <v>-4.6500000000000004</v>
      </c>
      <c r="CA9" s="26">
        <v>-0.375</v>
      </c>
      <c r="CB9" s="26">
        <v>-13.074999999999999</v>
      </c>
      <c r="CC9" s="26">
        <v>-4.75</v>
      </c>
      <c r="CD9" s="26">
        <v>-0.72499999999999998</v>
      </c>
      <c r="CE9" s="26">
        <v>-10.875</v>
      </c>
      <c r="CF9" s="26">
        <v>-2.0499999999999998</v>
      </c>
      <c r="CG9" s="26">
        <v>2.6749999999999998</v>
      </c>
      <c r="CH9" s="26">
        <v>-11.975</v>
      </c>
      <c r="CI9" s="26">
        <v>-3.45</v>
      </c>
      <c r="CJ9" s="26">
        <v>0.97499999999999998</v>
      </c>
    </row>
    <row r="10" spans="1:88" x14ac:dyDescent="0.3">
      <c r="A10" t="s">
        <v>131</v>
      </c>
      <c r="B10" s="26">
        <v>-13.95</v>
      </c>
      <c r="C10" s="26">
        <v>-6.7</v>
      </c>
      <c r="D10" s="26">
        <v>-3.8250000000000002</v>
      </c>
      <c r="E10" s="26">
        <v>-12.9</v>
      </c>
      <c r="F10" s="26">
        <v>-4.5999999999999996</v>
      </c>
      <c r="G10" s="26">
        <v>-1.25</v>
      </c>
      <c r="H10" s="26">
        <v>-12.65</v>
      </c>
      <c r="I10" s="26">
        <v>-4.3</v>
      </c>
      <c r="J10" s="26">
        <v>-0.32500000000000001</v>
      </c>
      <c r="K10" s="26">
        <v>-11.85</v>
      </c>
      <c r="L10" s="26">
        <v>-2.25</v>
      </c>
      <c r="M10" s="26">
        <v>1.9750000000000001</v>
      </c>
      <c r="N10" s="26">
        <v>-11.625</v>
      </c>
      <c r="O10" s="26">
        <v>-2</v>
      </c>
      <c r="P10" s="26">
        <v>2.4500000000000002</v>
      </c>
      <c r="Q10" s="26">
        <v>-12.275</v>
      </c>
      <c r="R10" s="26">
        <v>-3.45</v>
      </c>
      <c r="S10" s="26">
        <v>1.075</v>
      </c>
      <c r="T10" s="26">
        <v>-12.25</v>
      </c>
      <c r="U10" s="26">
        <v>-3.4</v>
      </c>
      <c r="V10" s="26">
        <v>1.2</v>
      </c>
      <c r="W10" s="26">
        <v>-12.324999999999999</v>
      </c>
      <c r="X10" s="26">
        <v>-3.75</v>
      </c>
      <c r="Y10" s="26">
        <v>2.0249999999999999</v>
      </c>
      <c r="Z10" s="26">
        <v>-12.175000000000001</v>
      </c>
      <c r="AA10" s="26">
        <v>-4.05</v>
      </c>
      <c r="AB10" s="26">
        <v>2.1</v>
      </c>
      <c r="AC10" s="26">
        <v>-11.3</v>
      </c>
      <c r="AD10" s="26">
        <v>-3.35</v>
      </c>
      <c r="AE10" s="26">
        <v>0.77500000000000002</v>
      </c>
      <c r="AF10" s="26">
        <v>-11.1</v>
      </c>
      <c r="AG10" s="26">
        <v>-1.9</v>
      </c>
      <c r="AH10" s="26">
        <v>0.875</v>
      </c>
      <c r="AI10" s="26">
        <v>-10.775</v>
      </c>
      <c r="AJ10" s="26">
        <v>-2.7</v>
      </c>
      <c r="AK10" s="26">
        <v>1.575</v>
      </c>
      <c r="AL10" s="26">
        <v>-10.675000000000001</v>
      </c>
      <c r="AM10" s="26">
        <v>-2.6</v>
      </c>
      <c r="AN10" s="26">
        <v>1.675</v>
      </c>
      <c r="AO10" s="26">
        <v>-10.5</v>
      </c>
      <c r="AP10" s="26">
        <v>-1.95</v>
      </c>
      <c r="AQ10" s="26">
        <v>2.4750000000000001</v>
      </c>
      <c r="AR10" s="26">
        <v>-9.8000000000000007</v>
      </c>
      <c r="AS10" s="26">
        <v>-9.8000000000000007</v>
      </c>
      <c r="AT10" s="26">
        <v>2.5</v>
      </c>
      <c r="AU10" s="26">
        <v>-9.375</v>
      </c>
      <c r="AV10" s="26">
        <v>-1.1000000000000001</v>
      </c>
      <c r="AW10" s="26">
        <v>3.6749999999999998</v>
      </c>
      <c r="AX10" s="26">
        <v>-10.074999999999999</v>
      </c>
      <c r="AY10" s="26">
        <v>-1.55</v>
      </c>
      <c r="AZ10" s="26">
        <v>3.15</v>
      </c>
      <c r="BA10" s="26">
        <v>-26.1</v>
      </c>
      <c r="BB10" s="26">
        <v>-1.55</v>
      </c>
      <c r="BC10" s="26">
        <v>3.25</v>
      </c>
      <c r="BD10" s="26">
        <v>-9.4250000000000007</v>
      </c>
      <c r="BE10" s="26">
        <v>-0.5</v>
      </c>
      <c r="BF10" s="26">
        <v>5.5</v>
      </c>
      <c r="BG10" s="26">
        <v>-9.9749999999999996</v>
      </c>
      <c r="BH10" s="26">
        <v>-1.35</v>
      </c>
      <c r="BI10" s="26">
        <v>3.6</v>
      </c>
      <c r="BJ10" s="26">
        <v>-10.625</v>
      </c>
      <c r="BK10" s="26">
        <v>-1.65</v>
      </c>
      <c r="BL10" s="26">
        <v>4.2</v>
      </c>
      <c r="BM10" s="26">
        <v>-10.1</v>
      </c>
      <c r="BN10" s="26">
        <v>-1.5</v>
      </c>
      <c r="BO10" s="26">
        <v>4.125</v>
      </c>
      <c r="BP10" s="26">
        <v>-12.125</v>
      </c>
      <c r="BQ10" s="26">
        <v>-5.45</v>
      </c>
      <c r="BR10" s="26">
        <v>7.4999999999999997E-2</v>
      </c>
      <c r="BS10" s="26">
        <v>-11.2</v>
      </c>
      <c r="BT10" s="26">
        <v>-4.9000000000000004</v>
      </c>
      <c r="BU10" s="26">
        <v>1.7</v>
      </c>
      <c r="BV10" s="26">
        <v>-11.375</v>
      </c>
      <c r="BW10" s="26">
        <v>-5.2</v>
      </c>
      <c r="BX10" s="26">
        <v>1.9750000000000001</v>
      </c>
      <c r="BY10" s="26">
        <v>-12.45</v>
      </c>
      <c r="BZ10" s="26">
        <v>-5.35</v>
      </c>
      <c r="CA10" s="26">
        <v>2.0750000000000002</v>
      </c>
      <c r="CB10" s="26">
        <v>-13.2</v>
      </c>
      <c r="CC10" s="26">
        <v>-5.35</v>
      </c>
      <c r="CD10" s="26">
        <v>1.4750000000000001</v>
      </c>
      <c r="CE10" s="26">
        <v>-11.275</v>
      </c>
      <c r="CF10" s="26">
        <v>-2.8</v>
      </c>
      <c r="CG10" s="26">
        <v>3.125</v>
      </c>
      <c r="CH10" s="26">
        <v>-12.275</v>
      </c>
      <c r="CI10" s="26">
        <v>-4.3499999999999996</v>
      </c>
      <c r="CJ10" s="26">
        <v>2.35</v>
      </c>
    </row>
    <row r="11" spans="1:88" x14ac:dyDescent="0.3">
      <c r="A11" t="s">
        <v>132</v>
      </c>
      <c r="B11" s="26">
        <v>-13.5</v>
      </c>
      <c r="C11" s="26">
        <v>-7.9</v>
      </c>
      <c r="D11" s="26">
        <v>-4.4000000000000004</v>
      </c>
      <c r="E11" s="26">
        <v>-13.3</v>
      </c>
      <c r="F11" s="26">
        <v>-6.15</v>
      </c>
      <c r="G11" s="26">
        <v>-2.125</v>
      </c>
      <c r="H11" s="26">
        <v>-12.925000000000001</v>
      </c>
      <c r="I11" s="26">
        <v>-5.55</v>
      </c>
      <c r="J11" s="26">
        <v>-1.1000000000000001</v>
      </c>
      <c r="K11" s="26">
        <v>-11.65</v>
      </c>
      <c r="L11" s="26">
        <v>-3.45</v>
      </c>
      <c r="M11" s="26">
        <v>1.6</v>
      </c>
      <c r="N11" s="26">
        <v>-11.925000000000001</v>
      </c>
      <c r="O11" s="26">
        <v>-3.15</v>
      </c>
      <c r="P11" s="26">
        <v>1.9750000000000001</v>
      </c>
      <c r="Q11" s="26">
        <v>-12.65</v>
      </c>
      <c r="R11" s="26">
        <v>-4.5999999999999996</v>
      </c>
      <c r="S11" s="26">
        <v>0.125</v>
      </c>
      <c r="T11" s="26">
        <v>-12.7</v>
      </c>
      <c r="U11" s="26">
        <v>-4.5999999999999996</v>
      </c>
      <c r="V11" s="26">
        <v>0.22500000000000001</v>
      </c>
      <c r="W11" s="26">
        <v>-13.275</v>
      </c>
      <c r="X11" s="26">
        <v>-4.3</v>
      </c>
      <c r="Y11" s="26">
        <v>0.8</v>
      </c>
      <c r="Z11" s="26">
        <v>-13.65</v>
      </c>
      <c r="AA11" s="26">
        <v>-4.4000000000000004</v>
      </c>
      <c r="AB11" s="26">
        <v>1.2749999999999999</v>
      </c>
      <c r="AC11" s="26">
        <v>-11.574999999999999</v>
      </c>
      <c r="AD11" s="26">
        <v>-3.95</v>
      </c>
      <c r="AE11" s="26">
        <v>0.47499999999999998</v>
      </c>
      <c r="AF11" s="26">
        <v>-11.55</v>
      </c>
      <c r="AG11" s="26">
        <v>-1.75</v>
      </c>
      <c r="AH11" s="26">
        <v>0.6</v>
      </c>
      <c r="AI11" s="26">
        <v>-11.425000000000001</v>
      </c>
      <c r="AJ11" s="26">
        <v>-3.4</v>
      </c>
      <c r="AK11" s="26">
        <v>1.2749999999999999</v>
      </c>
      <c r="AL11" s="26">
        <v>-11.475</v>
      </c>
      <c r="AM11" s="26">
        <v>-3.3</v>
      </c>
      <c r="AN11" s="26">
        <v>1.4</v>
      </c>
      <c r="AO11" s="26">
        <v>-11.425000000000001</v>
      </c>
      <c r="AP11" s="26">
        <v>-2.95</v>
      </c>
      <c r="AQ11" s="26">
        <v>2.1749999999999998</v>
      </c>
      <c r="AR11" s="26">
        <v>-11</v>
      </c>
      <c r="AS11" s="26">
        <v>-11</v>
      </c>
      <c r="AT11" s="26">
        <v>2.4750000000000001</v>
      </c>
      <c r="AU11" s="26">
        <v>-11.25</v>
      </c>
      <c r="AV11" s="26">
        <v>-1.1000000000000001</v>
      </c>
      <c r="AW11" s="26">
        <v>3.2</v>
      </c>
      <c r="AX11" s="26">
        <v>-11.275</v>
      </c>
      <c r="AY11" s="26">
        <v>-2.5</v>
      </c>
      <c r="AZ11" s="26">
        <v>2.65</v>
      </c>
      <c r="BA11" s="26">
        <v>-28.2</v>
      </c>
      <c r="BB11" s="26">
        <v>-2.4500000000000002</v>
      </c>
      <c r="BC11" s="26">
        <v>2.7250000000000001</v>
      </c>
      <c r="BD11" s="26">
        <v>-11.175000000000001</v>
      </c>
      <c r="BE11" s="26">
        <v>-0.15</v>
      </c>
      <c r="BF11" s="26">
        <v>4.4749999999999996</v>
      </c>
      <c r="BG11" s="26">
        <v>-11.5</v>
      </c>
      <c r="BH11" s="26">
        <v>-2</v>
      </c>
      <c r="BI11" s="26">
        <v>3.2</v>
      </c>
      <c r="BJ11" s="26">
        <v>-12.275</v>
      </c>
      <c r="BK11" s="26">
        <v>-2.15</v>
      </c>
      <c r="BL11" s="26">
        <v>3.875</v>
      </c>
      <c r="BM11" s="26">
        <v>-11.7</v>
      </c>
      <c r="BN11" s="26">
        <v>-2.0499999999999998</v>
      </c>
      <c r="BO11" s="26">
        <v>3.7</v>
      </c>
      <c r="BP11" s="26">
        <v>-12.925000000000001</v>
      </c>
      <c r="BQ11" s="26">
        <v>-5.2</v>
      </c>
      <c r="BR11" s="26">
        <v>-0.47499999999999998</v>
      </c>
      <c r="BS11" s="26">
        <v>-13.074999999999999</v>
      </c>
      <c r="BT11" s="26">
        <v>-4.5</v>
      </c>
      <c r="BU11" s="26">
        <v>0.5</v>
      </c>
      <c r="BV11" s="26">
        <v>-13.525</v>
      </c>
      <c r="BW11" s="26">
        <v>-4.75</v>
      </c>
      <c r="BX11" s="26">
        <v>-0.125</v>
      </c>
      <c r="BY11" s="26">
        <v>-13.625</v>
      </c>
      <c r="BZ11" s="26">
        <v>-5.4</v>
      </c>
      <c r="CA11" s="26">
        <v>-2.5000000000000001E-2</v>
      </c>
      <c r="CB11" s="26">
        <v>-14.55</v>
      </c>
      <c r="CC11" s="26">
        <v>-6.25</v>
      </c>
      <c r="CD11" s="26">
        <v>1.3</v>
      </c>
      <c r="CE11" s="26">
        <v>-13.025</v>
      </c>
      <c r="CF11" s="26">
        <v>-4</v>
      </c>
      <c r="CG11" s="26">
        <v>2.65</v>
      </c>
      <c r="CH11" s="26">
        <v>-13.65</v>
      </c>
      <c r="CI11" s="26">
        <v>-3.9</v>
      </c>
      <c r="CJ11" s="26">
        <v>1.9750000000000001</v>
      </c>
    </row>
    <row r="12" spans="1:88" x14ac:dyDescent="0.3">
      <c r="A12" t="s">
        <v>133</v>
      </c>
      <c r="B12" s="26">
        <v>-12.65</v>
      </c>
      <c r="C12" s="26">
        <v>-7.75</v>
      </c>
      <c r="D12" s="26">
        <v>-3.75</v>
      </c>
      <c r="E12" s="26">
        <v>-13.3</v>
      </c>
      <c r="F12" s="26">
        <v>-5.9</v>
      </c>
      <c r="G12" s="26">
        <v>-1.625</v>
      </c>
      <c r="H12" s="26">
        <v>-12.95</v>
      </c>
      <c r="I12" s="26">
        <v>-5.2</v>
      </c>
      <c r="J12" s="26">
        <v>-1.2</v>
      </c>
      <c r="K12" s="26">
        <v>-12.675000000000001</v>
      </c>
      <c r="L12" s="26">
        <v>-3.8</v>
      </c>
      <c r="M12" s="26">
        <v>1.375</v>
      </c>
      <c r="N12" s="26">
        <v>-12.8</v>
      </c>
      <c r="O12" s="26">
        <v>-3.25</v>
      </c>
      <c r="P12" s="26">
        <v>1.5</v>
      </c>
      <c r="Q12" s="26">
        <v>-12.75</v>
      </c>
      <c r="R12" s="26">
        <v>-4.1500000000000004</v>
      </c>
      <c r="S12" s="26">
        <v>-0.125</v>
      </c>
      <c r="T12" s="26">
        <v>-12.7</v>
      </c>
      <c r="U12" s="26">
        <v>-4</v>
      </c>
      <c r="V12" s="26">
        <v>-2.5000000000000001E-2</v>
      </c>
      <c r="W12" s="26">
        <v>-12.9</v>
      </c>
      <c r="X12" s="26">
        <v>-4</v>
      </c>
      <c r="Y12" s="26">
        <v>0.6</v>
      </c>
      <c r="Z12" s="26">
        <v>-13.175000000000001</v>
      </c>
      <c r="AA12" s="26">
        <v>-4.0999999999999996</v>
      </c>
      <c r="AB12" s="26">
        <v>0.95</v>
      </c>
      <c r="AC12" s="26">
        <v>-10.675000000000001</v>
      </c>
      <c r="AD12" s="26">
        <v>-3.55</v>
      </c>
      <c r="AE12" s="26">
        <v>0.6</v>
      </c>
      <c r="AF12" s="26">
        <v>-10.55</v>
      </c>
      <c r="AG12" s="26">
        <v>-2.85</v>
      </c>
      <c r="AH12" s="26">
        <v>0.77500000000000002</v>
      </c>
      <c r="AI12" s="26">
        <v>-10.125</v>
      </c>
      <c r="AJ12" s="26">
        <v>-3.3</v>
      </c>
      <c r="AK12" s="26">
        <v>1.325</v>
      </c>
      <c r="AL12" s="26">
        <v>-10.15</v>
      </c>
      <c r="AM12" s="26">
        <v>-3.3</v>
      </c>
      <c r="AN12" s="26">
        <v>1.5</v>
      </c>
      <c r="AO12" s="26">
        <v>-10.9</v>
      </c>
      <c r="AP12" s="26">
        <v>-3.15</v>
      </c>
      <c r="AQ12" s="26">
        <v>2.125</v>
      </c>
      <c r="AR12" s="26">
        <v>-10.25</v>
      </c>
      <c r="AS12" s="26">
        <v>-10.25</v>
      </c>
      <c r="AT12" s="26">
        <v>2.2999999999999998</v>
      </c>
      <c r="AU12" s="26">
        <v>-10.225</v>
      </c>
      <c r="AV12" s="26">
        <v>-2.2000000000000002</v>
      </c>
      <c r="AW12" s="26">
        <v>3.0750000000000002</v>
      </c>
      <c r="AX12" s="26">
        <v>-10.6</v>
      </c>
      <c r="AY12" s="26">
        <v>-2.65</v>
      </c>
      <c r="AZ12" s="26">
        <v>2.625</v>
      </c>
      <c r="BA12" s="26">
        <v>-22.6</v>
      </c>
      <c r="BB12" s="26">
        <v>-2.65</v>
      </c>
      <c r="BC12" s="26">
        <v>2.7</v>
      </c>
      <c r="BD12" s="26">
        <v>-10.675000000000001</v>
      </c>
      <c r="BE12" s="26">
        <v>-1.6</v>
      </c>
      <c r="BF12" s="26">
        <v>4.6749999999999998</v>
      </c>
      <c r="BG12" s="26">
        <v>-10.574999999999999</v>
      </c>
      <c r="BH12" s="26">
        <v>-2.5</v>
      </c>
      <c r="BI12" s="26">
        <v>2.9750000000000001</v>
      </c>
      <c r="BJ12" s="26">
        <v>-11.875</v>
      </c>
      <c r="BK12" s="26">
        <v>-2.15</v>
      </c>
      <c r="BL12" s="26">
        <v>3.5750000000000002</v>
      </c>
      <c r="BM12" s="26">
        <v>-11.3</v>
      </c>
      <c r="BN12" s="26">
        <v>-2.2000000000000002</v>
      </c>
      <c r="BO12" s="26">
        <v>3.3</v>
      </c>
      <c r="BP12" s="26">
        <v>-13.95</v>
      </c>
      <c r="BQ12" s="26">
        <v>-4.25</v>
      </c>
      <c r="BR12" s="26">
        <v>-0.72499999999999998</v>
      </c>
      <c r="BS12" s="26">
        <v>-14.35</v>
      </c>
      <c r="BT12" s="26">
        <v>-3.45</v>
      </c>
      <c r="BU12" s="26">
        <v>0.5</v>
      </c>
      <c r="BV12" s="26">
        <v>-14.074999999999999</v>
      </c>
      <c r="BW12" s="26">
        <v>-3.9</v>
      </c>
      <c r="BX12" s="26">
        <v>0.67500000000000004</v>
      </c>
      <c r="BY12" s="26">
        <v>-14.475</v>
      </c>
      <c r="BZ12" s="26">
        <v>-4.3</v>
      </c>
      <c r="CA12" s="26">
        <v>0.65</v>
      </c>
      <c r="CB12" s="26">
        <v>-15.275</v>
      </c>
      <c r="CC12" s="26">
        <v>-4.8499999999999996</v>
      </c>
      <c r="CD12" s="26">
        <v>0.5</v>
      </c>
      <c r="CE12" s="26">
        <v>-12.824999999999999</v>
      </c>
      <c r="CF12" s="26">
        <v>-2.75</v>
      </c>
      <c r="CG12" s="26">
        <v>2.4</v>
      </c>
      <c r="CH12" s="26">
        <v>-13.6</v>
      </c>
      <c r="CI12" s="26">
        <v>-3.8</v>
      </c>
      <c r="CJ12" s="26">
        <v>1.55</v>
      </c>
    </row>
    <row r="13" spans="1:88" x14ac:dyDescent="0.3">
      <c r="A13" t="s">
        <v>134</v>
      </c>
      <c r="B13" s="26">
        <v>-12.15</v>
      </c>
      <c r="C13" s="26">
        <v>-6.85</v>
      </c>
      <c r="D13" s="26">
        <v>-4.125</v>
      </c>
      <c r="E13" s="26">
        <v>-11.6</v>
      </c>
      <c r="F13" s="26">
        <v>-5.45</v>
      </c>
      <c r="G13" s="26">
        <v>-2.8250000000000002</v>
      </c>
      <c r="H13" s="26">
        <v>-11.574999999999999</v>
      </c>
      <c r="I13" s="26">
        <v>-4.7</v>
      </c>
      <c r="J13" s="26">
        <v>-2.2999999999999998</v>
      </c>
      <c r="K13" s="26">
        <v>-10.7</v>
      </c>
      <c r="L13" s="26">
        <v>-2.65</v>
      </c>
      <c r="M13" s="26">
        <v>0.6</v>
      </c>
      <c r="N13" s="26">
        <v>-10.55</v>
      </c>
      <c r="O13" s="26">
        <v>-2.25</v>
      </c>
      <c r="P13" s="26">
        <v>0.8</v>
      </c>
      <c r="Q13" s="26">
        <v>-11.35</v>
      </c>
      <c r="R13" s="26">
        <v>-3.95</v>
      </c>
      <c r="S13" s="26">
        <v>-1</v>
      </c>
      <c r="T13" s="26">
        <v>-11.275</v>
      </c>
      <c r="U13" s="26">
        <v>-3.85</v>
      </c>
      <c r="V13" s="26">
        <v>-0.9</v>
      </c>
      <c r="W13" s="26">
        <v>-10.574999999999999</v>
      </c>
      <c r="X13" s="26">
        <v>-3.35</v>
      </c>
      <c r="Y13" s="26">
        <v>-0.2</v>
      </c>
      <c r="Z13" s="26">
        <v>-11.324999999999999</v>
      </c>
      <c r="AA13" s="26">
        <v>-3.25</v>
      </c>
      <c r="AB13" s="26">
        <v>0.25</v>
      </c>
      <c r="AC13" s="26">
        <v>-9</v>
      </c>
      <c r="AD13" s="26">
        <v>-3</v>
      </c>
      <c r="AE13" s="26">
        <v>0.97499999999999998</v>
      </c>
      <c r="AF13" s="26">
        <v>-8.9</v>
      </c>
      <c r="AG13" s="26">
        <v>-1.45</v>
      </c>
      <c r="AH13" s="26">
        <v>1.175</v>
      </c>
      <c r="AI13" s="26">
        <v>-8.6999999999999993</v>
      </c>
      <c r="AJ13" s="26">
        <v>-2.35</v>
      </c>
      <c r="AK13" s="26">
        <v>1.7749999999999999</v>
      </c>
      <c r="AL13" s="26">
        <v>-8.6</v>
      </c>
      <c r="AM13" s="26">
        <v>-2.25</v>
      </c>
      <c r="AN13" s="26">
        <v>1.875</v>
      </c>
      <c r="AO13" s="26">
        <v>-8.1</v>
      </c>
      <c r="AP13" s="26">
        <v>-1.8</v>
      </c>
      <c r="AQ13" s="26">
        <v>1.85</v>
      </c>
      <c r="AR13" s="26">
        <v>-7.7750000000000004</v>
      </c>
      <c r="AS13" s="26">
        <v>-7.7750000000000004</v>
      </c>
      <c r="AT13" s="26">
        <v>2.1749999999999998</v>
      </c>
      <c r="AU13" s="26">
        <v>-7.2750000000000004</v>
      </c>
      <c r="AV13" s="26">
        <v>-0.8</v>
      </c>
      <c r="AW13" s="26">
        <v>2.6749999999999998</v>
      </c>
      <c r="AX13" s="26">
        <v>-8.0250000000000004</v>
      </c>
      <c r="AY13" s="26">
        <v>-1.35</v>
      </c>
      <c r="AZ13" s="26">
        <v>1.925</v>
      </c>
      <c r="BA13" s="26">
        <v>-24.2</v>
      </c>
      <c r="BB13" s="26">
        <v>-1.3</v>
      </c>
      <c r="BC13" s="26">
        <v>1.9</v>
      </c>
      <c r="BD13" s="26">
        <v>-7.1749999999999998</v>
      </c>
      <c r="BE13" s="26">
        <v>0</v>
      </c>
      <c r="BF13" s="26">
        <v>3.2250000000000001</v>
      </c>
      <c r="BG13" s="26">
        <v>-8.0250000000000004</v>
      </c>
      <c r="BH13" s="26">
        <v>-1.05</v>
      </c>
      <c r="BI13" s="26">
        <v>2.0750000000000002</v>
      </c>
      <c r="BJ13" s="26">
        <v>-8.5749999999999993</v>
      </c>
      <c r="BK13" s="26">
        <v>-0.7</v>
      </c>
      <c r="BL13" s="26">
        <v>2.25</v>
      </c>
      <c r="BM13" s="26">
        <v>-8.4749999999999996</v>
      </c>
      <c r="BN13" s="26">
        <v>-0.7</v>
      </c>
      <c r="BO13" s="26">
        <v>1.9</v>
      </c>
      <c r="BP13" s="26">
        <v>-11.824999999999999</v>
      </c>
      <c r="BQ13" s="26">
        <v>-4.5</v>
      </c>
      <c r="BR13" s="26">
        <v>-0.65</v>
      </c>
      <c r="BS13" s="26">
        <v>-12.525</v>
      </c>
      <c r="BT13" s="26">
        <v>-3</v>
      </c>
      <c r="BU13" s="26">
        <v>0.45</v>
      </c>
      <c r="BV13" s="26">
        <v>-13.15</v>
      </c>
      <c r="BW13" s="26">
        <v>-2.8</v>
      </c>
      <c r="BX13" s="26">
        <v>0.35</v>
      </c>
      <c r="BY13" s="26">
        <v>-13.574999999999999</v>
      </c>
      <c r="BZ13" s="26">
        <v>-2.5499999999999998</v>
      </c>
      <c r="CA13" s="26">
        <v>0.95</v>
      </c>
      <c r="CB13" s="26">
        <v>-13.975</v>
      </c>
      <c r="CC13" s="26">
        <v>-3.15</v>
      </c>
      <c r="CD13" s="26">
        <v>0.77500000000000002</v>
      </c>
      <c r="CE13" s="26">
        <v>-9.9250000000000007</v>
      </c>
      <c r="CF13" s="26">
        <v>-1.85</v>
      </c>
      <c r="CG13" s="26">
        <v>1.7</v>
      </c>
      <c r="CH13" s="26">
        <v>-12.125</v>
      </c>
      <c r="CI13" s="26">
        <v>-3.05</v>
      </c>
      <c r="CJ13" s="26">
        <v>1.175</v>
      </c>
    </row>
    <row r="14" spans="1:88" x14ac:dyDescent="0.3">
      <c r="A14" t="s">
        <v>135</v>
      </c>
      <c r="B14" s="26">
        <v>-11.675000000000001</v>
      </c>
      <c r="C14" s="26">
        <v>-6.9</v>
      </c>
      <c r="D14" s="26">
        <v>-3</v>
      </c>
      <c r="E14" s="26">
        <v>-10.7</v>
      </c>
      <c r="F14" s="26">
        <v>-5.95</v>
      </c>
      <c r="G14" s="26">
        <v>-2.25</v>
      </c>
      <c r="H14" s="26">
        <v>-10.525</v>
      </c>
      <c r="I14" s="26">
        <v>-5.6</v>
      </c>
      <c r="J14" s="26">
        <v>-1.4</v>
      </c>
      <c r="K14" s="26">
        <v>-10.074999999999999</v>
      </c>
      <c r="L14" s="26">
        <v>-3.7</v>
      </c>
      <c r="M14" s="26">
        <v>1.375</v>
      </c>
      <c r="N14" s="26">
        <v>-10.7</v>
      </c>
      <c r="O14" s="26">
        <v>-3.65</v>
      </c>
      <c r="P14" s="26">
        <v>1.55</v>
      </c>
      <c r="Q14" s="26">
        <v>-10.625</v>
      </c>
      <c r="R14" s="26">
        <v>-4.8</v>
      </c>
      <c r="S14" s="26">
        <v>-2.5000000000000001E-2</v>
      </c>
      <c r="T14" s="26">
        <v>-10.75</v>
      </c>
      <c r="U14" s="26">
        <v>-4.9000000000000004</v>
      </c>
      <c r="V14" s="26">
        <v>0</v>
      </c>
      <c r="W14" s="26">
        <v>-11.475</v>
      </c>
      <c r="X14" s="26">
        <v>-4.8</v>
      </c>
      <c r="Y14" s="26">
        <v>0.6</v>
      </c>
      <c r="Z14" s="26">
        <v>-11.574999999999999</v>
      </c>
      <c r="AA14" s="26">
        <v>-4.7</v>
      </c>
      <c r="AB14" s="26">
        <v>1</v>
      </c>
      <c r="AC14" s="26">
        <v>-8.375</v>
      </c>
      <c r="AD14" s="26">
        <v>-2.9</v>
      </c>
      <c r="AE14" s="26">
        <v>0.57499999999999996</v>
      </c>
      <c r="AF14" s="26">
        <v>-8.35</v>
      </c>
      <c r="AG14" s="26">
        <v>-1.75</v>
      </c>
      <c r="AH14" s="26">
        <v>0.67500000000000004</v>
      </c>
      <c r="AI14" s="26">
        <v>-8.35</v>
      </c>
      <c r="AJ14" s="26">
        <v>-2.5499999999999998</v>
      </c>
      <c r="AK14" s="26">
        <v>1.2</v>
      </c>
      <c r="AL14" s="26">
        <v>-8.25</v>
      </c>
      <c r="AM14" s="26">
        <v>-2.5499999999999998</v>
      </c>
      <c r="AN14" s="26">
        <v>1.3</v>
      </c>
      <c r="AO14" s="26">
        <v>-8.5</v>
      </c>
      <c r="AP14" s="26">
        <v>-2.35</v>
      </c>
      <c r="AQ14" s="26">
        <v>1.9750000000000001</v>
      </c>
      <c r="AR14" s="26">
        <v>-7.4249999999999998</v>
      </c>
      <c r="AS14" s="26">
        <v>-7.4249999999999998</v>
      </c>
      <c r="AT14" s="26">
        <v>2.3250000000000002</v>
      </c>
      <c r="AU14" s="26">
        <v>-7.2249999999999996</v>
      </c>
      <c r="AV14" s="26">
        <v>-0.95</v>
      </c>
      <c r="AW14" s="26">
        <v>3.0249999999999999</v>
      </c>
      <c r="AX14" s="26">
        <v>-8.0749999999999993</v>
      </c>
      <c r="AY14" s="26">
        <v>-1.85</v>
      </c>
      <c r="AZ14" s="26">
        <v>2.2000000000000002</v>
      </c>
      <c r="BA14" s="26">
        <v>-18.5</v>
      </c>
      <c r="BB14" s="26">
        <v>-1.75</v>
      </c>
      <c r="BC14" s="26">
        <v>2.25</v>
      </c>
      <c r="BD14" s="26">
        <v>-8.625</v>
      </c>
      <c r="BE14" s="26">
        <v>0</v>
      </c>
      <c r="BF14" s="26">
        <v>4.2</v>
      </c>
      <c r="BG14" s="26">
        <v>-8.375</v>
      </c>
      <c r="BH14" s="26">
        <v>-1.4</v>
      </c>
      <c r="BI14" s="26">
        <v>2.6749999999999998</v>
      </c>
      <c r="BJ14" s="26">
        <v>-9.2249999999999996</v>
      </c>
      <c r="BK14" s="26">
        <v>-1.75</v>
      </c>
      <c r="BL14" s="26">
        <v>3.15</v>
      </c>
      <c r="BM14" s="26">
        <v>-8.9</v>
      </c>
      <c r="BN14" s="26">
        <v>-1.75</v>
      </c>
      <c r="BO14" s="26">
        <v>2.95</v>
      </c>
      <c r="BP14" s="26">
        <v>-11.375</v>
      </c>
      <c r="BQ14" s="26">
        <v>-6.05</v>
      </c>
      <c r="BR14" s="26">
        <v>-0.32500000000000001</v>
      </c>
      <c r="BS14" s="26">
        <v>-12.9</v>
      </c>
      <c r="BT14" s="26">
        <v>-6.65</v>
      </c>
      <c r="BU14" s="26">
        <v>0.3</v>
      </c>
      <c r="BV14" s="26">
        <v>-13.25</v>
      </c>
      <c r="BW14" s="26">
        <v>-6.6</v>
      </c>
      <c r="BX14" s="26">
        <v>-2.5000000000000001E-2</v>
      </c>
      <c r="BY14" s="26">
        <v>-14.025</v>
      </c>
      <c r="BZ14" s="26">
        <v>-6.45</v>
      </c>
      <c r="CA14" s="26">
        <v>0.52500000000000002</v>
      </c>
      <c r="CB14" s="26">
        <v>-14.25</v>
      </c>
      <c r="CC14" s="26">
        <v>-6</v>
      </c>
      <c r="CD14" s="26">
        <v>1.075</v>
      </c>
      <c r="CE14" s="26">
        <v>-10.725</v>
      </c>
      <c r="CF14" s="26">
        <v>-3.3</v>
      </c>
      <c r="CG14" s="26">
        <v>2.35</v>
      </c>
      <c r="CH14" s="26">
        <v>-12.925000000000001</v>
      </c>
      <c r="CI14" s="26">
        <v>-4.8499999999999996</v>
      </c>
      <c r="CJ14" s="26">
        <v>1.0249999999999999</v>
      </c>
    </row>
    <row r="15" spans="1:88" x14ac:dyDescent="0.3">
      <c r="A15" t="s">
        <v>79</v>
      </c>
      <c r="B15" s="26">
        <v>-11.775</v>
      </c>
      <c r="C15" s="26">
        <v>-6.55</v>
      </c>
      <c r="D15" s="26">
        <v>-3.4</v>
      </c>
      <c r="E15" s="26">
        <v>-12.45</v>
      </c>
      <c r="F15" s="26">
        <v>-5.15</v>
      </c>
      <c r="G15" s="26">
        <v>-1.925</v>
      </c>
      <c r="H15" s="26">
        <v>-12.75</v>
      </c>
      <c r="I15" s="26">
        <v>-5.15</v>
      </c>
      <c r="J15" s="26">
        <v>-1.45</v>
      </c>
      <c r="K15" s="26">
        <v>-12.35</v>
      </c>
      <c r="L15" s="26">
        <v>-2.85</v>
      </c>
      <c r="M15" s="26">
        <v>1.2749999999999999</v>
      </c>
      <c r="N15" s="26">
        <v>-12.5</v>
      </c>
      <c r="O15" s="26">
        <v>-3.1</v>
      </c>
      <c r="P15" s="26">
        <v>1.675</v>
      </c>
      <c r="Q15" s="26">
        <v>-12.85</v>
      </c>
      <c r="R15" s="26">
        <v>-4.25</v>
      </c>
      <c r="S15" s="26">
        <v>-0.47499999999999998</v>
      </c>
      <c r="T15" s="26">
        <v>-12.875</v>
      </c>
      <c r="U15" s="26">
        <v>-4.25</v>
      </c>
      <c r="V15" s="26">
        <v>-0.375</v>
      </c>
      <c r="W15" s="26">
        <v>-14</v>
      </c>
      <c r="X15" s="26">
        <v>-4.8499999999999996</v>
      </c>
      <c r="Y15" s="26">
        <v>-0.35</v>
      </c>
      <c r="Z15" s="26">
        <v>-14</v>
      </c>
      <c r="AA15" s="26">
        <v>-5.9</v>
      </c>
      <c r="AB15" s="26">
        <v>7.4999999999999997E-2</v>
      </c>
      <c r="AC15" s="26">
        <v>-10</v>
      </c>
      <c r="AD15" s="26">
        <v>-3.15</v>
      </c>
      <c r="AE15" s="26">
        <v>1.3</v>
      </c>
      <c r="AF15" s="26">
        <v>-9.9749999999999996</v>
      </c>
      <c r="AG15" s="26">
        <v>-1.7</v>
      </c>
      <c r="AH15" s="26">
        <v>1.4750000000000001</v>
      </c>
      <c r="AI15" s="26">
        <v>-10.375</v>
      </c>
      <c r="AJ15" s="26">
        <v>-2.4</v>
      </c>
      <c r="AK15" s="26">
        <v>2.1</v>
      </c>
      <c r="AL15" s="26">
        <v>-10.475</v>
      </c>
      <c r="AM15" s="26">
        <v>-2.25</v>
      </c>
      <c r="AN15" s="26">
        <v>2.2000000000000002</v>
      </c>
      <c r="AO15" s="26">
        <v>-11.3</v>
      </c>
      <c r="AP15" s="26">
        <v>-1.9</v>
      </c>
      <c r="AQ15" s="26">
        <v>2.7</v>
      </c>
      <c r="AR15" s="26">
        <v>-10</v>
      </c>
      <c r="AS15" s="26">
        <v>-10</v>
      </c>
      <c r="AT15" s="26">
        <v>2.9750000000000001</v>
      </c>
      <c r="AU15" s="26">
        <v>-9.7750000000000004</v>
      </c>
      <c r="AV15" s="26">
        <v>-0.5</v>
      </c>
      <c r="AW15" s="26">
        <v>3.7749999999999999</v>
      </c>
      <c r="AX15" s="26">
        <v>-11.074999999999999</v>
      </c>
      <c r="AY15" s="26">
        <v>-1.35</v>
      </c>
      <c r="AZ15" s="26">
        <v>3.0750000000000002</v>
      </c>
      <c r="BA15" s="26">
        <v>-24.8</v>
      </c>
      <c r="BB15" s="26">
        <v>-1.3</v>
      </c>
      <c r="BC15" s="26">
        <v>3.1</v>
      </c>
      <c r="BD15" s="26">
        <v>-11.2</v>
      </c>
      <c r="BE15" s="26">
        <v>-0.55000000000000004</v>
      </c>
      <c r="BF15" s="26">
        <v>4.5750000000000002</v>
      </c>
      <c r="BG15" s="26">
        <v>-11.3</v>
      </c>
      <c r="BH15" s="26">
        <v>-1</v>
      </c>
      <c r="BI15" s="26">
        <v>3.5</v>
      </c>
      <c r="BJ15" s="26">
        <v>-13.324999999999999</v>
      </c>
      <c r="BK15" s="26">
        <v>-2.2000000000000002</v>
      </c>
      <c r="BL15" s="26">
        <v>2.9</v>
      </c>
      <c r="BM15" s="26">
        <v>-12.525</v>
      </c>
      <c r="BN15" s="26">
        <v>-1.7</v>
      </c>
      <c r="BO15" s="26">
        <v>3.05</v>
      </c>
      <c r="BP15" s="26">
        <v>-13.15</v>
      </c>
      <c r="BQ15" s="26">
        <v>-7.35</v>
      </c>
      <c r="BR15" s="26">
        <v>-1.1000000000000001</v>
      </c>
      <c r="BS15" s="26">
        <v>-13.95</v>
      </c>
      <c r="BT15" s="26">
        <v>-7.85</v>
      </c>
      <c r="BU15" s="26">
        <v>0.1</v>
      </c>
      <c r="BV15" s="26">
        <v>-15.15</v>
      </c>
      <c r="BW15" s="26">
        <v>-8.1</v>
      </c>
      <c r="BX15" s="26">
        <v>0.1</v>
      </c>
      <c r="BY15" s="26">
        <v>-16.125</v>
      </c>
      <c r="BZ15" s="26">
        <v>-8.35</v>
      </c>
      <c r="CA15" s="26">
        <v>0.15</v>
      </c>
      <c r="CB15" s="26">
        <v>-16</v>
      </c>
      <c r="CC15" s="26">
        <v>-9.25</v>
      </c>
      <c r="CD15" s="26">
        <v>-2.5000000000000001E-2</v>
      </c>
      <c r="CE15" s="26">
        <v>-13.625</v>
      </c>
      <c r="CF15" s="26">
        <v>-3.45</v>
      </c>
      <c r="CG15" s="26">
        <v>1.45</v>
      </c>
      <c r="CH15" s="26">
        <v>-14.475</v>
      </c>
      <c r="CI15" s="26">
        <v>-6.75</v>
      </c>
      <c r="CJ15" s="26">
        <v>0.7</v>
      </c>
    </row>
    <row r="16" spans="1:88" x14ac:dyDescent="0.3">
      <c r="A16" t="s">
        <v>136</v>
      </c>
      <c r="B16" s="26">
        <v>-12.125</v>
      </c>
      <c r="C16" s="26">
        <v>-7</v>
      </c>
      <c r="D16" s="26">
        <v>-2.5750000000000002</v>
      </c>
      <c r="E16" s="26">
        <v>-11.5</v>
      </c>
      <c r="F16" s="26">
        <v>-5.3</v>
      </c>
      <c r="G16" s="26">
        <v>-1.4</v>
      </c>
      <c r="H16" s="26">
        <v>-11.225</v>
      </c>
      <c r="I16" s="26">
        <v>-4.7</v>
      </c>
      <c r="J16" s="26">
        <v>-0.32500000000000001</v>
      </c>
      <c r="K16" s="26">
        <v>-10.775</v>
      </c>
      <c r="L16" s="26">
        <v>-2.8</v>
      </c>
      <c r="M16" s="26">
        <v>2.2999999999999998</v>
      </c>
      <c r="N16" s="26">
        <v>-10.95</v>
      </c>
      <c r="O16" s="26">
        <v>-2.7</v>
      </c>
      <c r="P16" s="26">
        <v>2.2749999999999999</v>
      </c>
      <c r="Q16" s="26">
        <v>-10.975</v>
      </c>
      <c r="R16" s="26">
        <v>-4.0999999999999996</v>
      </c>
      <c r="S16" s="26">
        <v>0.92500000000000004</v>
      </c>
      <c r="T16" s="26">
        <v>-10.95</v>
      </c>
      <c r="U16" s="26">
        <v>-4.2</v>
      </c>
      <c r="V16" s="26">
        <v>1.0249999999999999</v>
      </c>
      <c r="W16" s="26">
        <v>-11.05</v>
      </c>
      <c r="X16" s="26">
        <v>-4.25</v>
      </c>
      <c r="Y16" s="26">
        <v>1.7250000000000001</v>
      </c>
      <c r="Z16" s="26">
        <v>-11.925000000000001</v>
      </c>
      <c r="AA16" s="26">
        <v>-5.4</v>
      </c>
      <c r="AB16" s="26">
        <v>1.825</v>
      </c>
      <c r="AC16" s="26">
        <v>-10.574999999999999</v>
      </c>
      <c r="AD16" s="26">
        <v>-2.4500000000000002</v>
      </c>
      <c r="AE16" s="26">
        <v>1.5</v>
      </c>
      <c r="AF16" s="26">
        <v>-10.574999999999999</v>
      </c>
      <c r="AG16" s="26">
        <v>-1.6</v>
      </c>
      <c r="AH16" s="26">
        <v>1.75</v>
      </c>
      <c r="AI16" s="26">
        <v>-10.875</v>
      </c>
      <c r="AJ16" s="26">
        <v>-2</v>
      </c>
      <c r="AK16" s="26">
        <v>2.4750000000000001</v>
      </c>
      <c r="AL16" s="26">
        <v>-10.9</v>
      </c>
      <c r="AM16" s="26">
        <v>-1.95</v>
      </c>
      <c r="AN16" s="26">
        <v>2.5750000000000002</v>
      </c>
      <c r="AO16" s="26">
        <v>-10.35</v>
      </c>
      <c r="AP16" s="26">
        <v>-1.75</v>
      </c>
      <c r="AQ16" s="26">
        <v>3.35</v>
      </c>
      <c r="AR16" s="26">
        <v>-10.775</v>
      </c>
      <c r="AS16" s="26">
        <v>-10.775</v>
      </c>
      <c r="AT16" s="26">
        <v>2.95</v>
      </c>
      <c r="AU16" s="26">
        <v>-10.824999999999999</v>
      </c>
      <c r="AV16" s="26">
        <v>-1</v>
      </c>
      <c r="AW16" s="26">
        <v>3.8</v>
      </c>
      <c r="AX16" s="26">
        <v>-10.75</v>
      </c>
      <c r="AY16" s="26">
        <v>-1.45</v>
      </c>
      <c r="AZ16" s="26">
        <v>3.4249999999999998</v>
      </c>
      <c r="BA16" s="26">
        <v>-24</v>
      </c>
      <c r="BB16" s="26">
        <v>-1.45</v>
      </c>
      <c r="BC16" s="26">
        <v>3.5</v>
      </c>
      <c r="BD16" s="26">
        <v>-9.9250000000000007</v>
      </c>
      <c r="BE16" s="26">
        <v>-0.6</v>
      </c>
      <c r="BF16" s="26">
        <v>5.0750000000000002</v>
      </c>
      <c r="BG16" s="26">
        <v>-10.75</v>
      </c>
      <c r="BH16" s="26">
        <v>-1.45</v>
      </c>
      <c r="BI16" s="26">
        <v>3.6749999999999998</v>
      </c>
      <c r="BJ16" s="26">
        <v>-10.85</v>
      </c>
      <c r="BK16" s="26">
        <v>-1.75</v>
      </c>
      <c r="BL16" s="26">
        <v>4.2</v>
      </c>
      <c r="BM16" s="26">
        <v>-10.525</v>
      </c>
      <c r="BN16" s="26">
        <v>-1.6</v>
      </c>
      <c r="BO16" s="26">
        <v>4.1749999999999998</v>
      </c>
      <c r="BP16" s="26">
        <v>-11.675000000000001</v>
      </c>
      <c r="BQ16" s="26">
        <v>-5.95</v>
      </c>
      <c r="BR16" s="26">
        <v>-1.25</v>
      </c>
      <c r="BS16" s="26">
        <v>-13.275</v>
      </c>
      <c r="BT16" s="26">
        <v>-6.5</v>
      </c>
      <c r="BU16" s="26">
        <v>-0.72499999999999998</v>
      </c>
      <c r="BV16" s="26">
        <v>-14.225</v>
      </c>
      <c r="BW16" s="26">
        <v>-7.15</v>
      </c>
      <c r="BX16" s="26">
        <v>-1.0249999999999999</v>
      </c>
      <c r="BY16" s="26">
        <v>-14.55</v>
      </c>
      <c r="BZ16" s="26">
        <v>-8.15</v>
      </c>
      <c r="CA16" s="26">
        <v>-1.0249999999999999</v>
      </c>
      <c r="CB16" s="26">
        <v>-16.925000000000001</v>
      </c>
      <c r="CC16" s="26">
        <v>-8.8000000000000007</v>
      </c>
      <c r="CD16" s="26">
        <v>-1.0249999999999999</v>
      </c>
      <c r="CE16" s="26">
        <v>-11.9</v>
      </c>
      <c r="CF16" s="26">
        <v>-3.95</v>
      </c>
      <c r="CG16" s="26">
        <v>3.15</v>
      </c>
      <c r="CH16" s="26">
        <v>-13.425000000000001</v>
      </c>
      <c r="CI16" s="26">
        <v>-6.05</v>
      </c>
      <c r="CJ16" s="26">
        <v>1.175</v>
      </c>
    </row>
    <row r="17" spans="1:88" x14ac:dyDescent="0.3">
      <c r="A17" t="s">
        <v>137</v>
      </c>
      <c r="B17" s="26">
        <v>-11.775</v>
      </c>
      <c r="C17" s="26">
        <v>-6.65</v>
      </c>
      <c r="D17" s="26">
        <v>-3.5249999999999999</v>
      </c>
      <c r="E17" s="26">
        <v>-11.6</v>
      </c>
      <c r="F17" s="26">
        <v>-5.6</v>
      </c>
      <c r="G17" s="26">
        <v>-1.625</v>
      </c>
      <c r="H17" s="26">
        <v>-11.324999999999999</v>
      </c>
      <c r="I17" s="26">
        <v>-4.9000000000000004</v>
      </c>
      <c r="J17" s="26">
        <v>-1.1499999999999999</v>
      </c>
      <c r="K17" s="26">
        <v>-9.4499999999999993</v>
      </c>
      <c r="L17" s="26">
        <v>-2.8</v>
      </c>
      <c r="M17" s="26">
        <v>1.2250000000000001</v>
      </c>
      <c r="N17" s="26">
        <v>-9.1999999999999993</v>
      </c>
      <c r="O17" s="26">
        <v>-2.6</v>
      </c>
      <c r="P17" s="26">
        <v>1.05</v>
      </c>
      <c r="Q17" s="26">
        <v>-10.925000000000001</v>
      </c>
      <c r="R17" s="26">
        <v>-3.95</v>
      </c>
      <c r="S17" s="26">
        <v>-0.35</v>
      </c>
      <c r="T17" s="26">
        <v>-11</v>
      </c>
      <c r="U17" s="26">
        <v>-4</v>
      </c>
      <c r="V17" s="26">
        <v>-0.375</v>
      </c>
      <c r="W17" s="26">
        <v>-11.5</v>
      </c>
      <c r="X17" s="26">
        <v>-4.2</v>
      </c>
      <c r="Y17" s="26">
        <v>-0.35</v>
      </c>
      <c r="Z17" s="26">
        <v>-11.45</v>
      </c>
      <c r="AA17" s="26">
        <v>-4.75</v>
      </c>
      <c r="AB17" s="26">
        <v>0.22500000000000001</v>
      </c>
      <c r="AC17" s="26">
        <v>-8.3249999999999993</v>
      </c>
      <c r="AD17" s="26">
        <v>-2.5499999999999998</v>
      </c>
      <c r="AE17" s="26">
        <v>1.175</v>
      </c>
      <c r="AF17" s="26">
        <v>-8.1750000000000007</v>
      </c>
      <c r="AG17" s="26">
        <v>-1.55</v>
      </c>
      <c r="AH17" s="26">
        <v>1.2749999999999999</v>
      </c>
      <c r="AI17" s="26">
        <v>-8.0250000000000004</v>
      </c>
      <c r="AJ17" s="26">
        <v>-2.2000000000000002</v>
      </c>
      <c r="AK17" s="26">
        <v>1.675</v>
      </c>
      <c r="AL17" s="26">
        <v>-8.0749999999999993</v>
      </c>
      <c r="AM17" s="26">
        <v>-2.1</v>
      </c>
      <c r="AN17" s="26">
        <v>1.85</v>
      </c>
      <c r="AO17" s="26">
        <v>-8.1999999999999993</v>
      </c>
      <c r="AP17" s="26">
        <v>-1.65</v>
      </c>
      <c r="AQ17" s="26">
        <v>2.5249999999999999</v>
      </c>
      <c r="AR17" s="26">
        <v>-7.2750000000000004</v>
      </c>
      <c r="AS17" s="26">
        <v>-7.2750000000000004</v>
      </c>
      <c r="AT17" s="26">
        <v>3.2749999999999999</v>
      </c>
      <c r="AU17" s="26">
        <v>-7.4249999999999998</v>
      </c>
      <c r="AV17" s="26">
        <v>-1</v>
      </c>
      <c r="AW17" s="26">
        <v>4.0999999999999996</v>
      </c>
      <c r="AX17" s="26">
        <v>-8.0749999999999993</v>
      </c>
      <c r="AY17" s="26">
        <v>-1.7</v>
      </c>
      <c r="AZ17" s="26">
        <v>2.9</v>
      </c>
      <c r="BA17" s="26">
        <v>-27.1</v>
      </c>
      <c r="BB17" s="26">
        <v>-1.75</v>
      </c>
      <c r="BC17" s="26">
        <v>2.875</v>
      </c>
      <c r="BD17" s="26">
        <v>-10.050000000000001</v>
      </c>
      <c r="BE17" s="26">
        <v>-0.45</v>
      </c>
      <c r="BF17" s="26">
        <v>5.2</v>
      </c>
      <c r="BG17" s="26">
        <v>-8.5500000000000007</v>
      </c>
      <c r="BH17" s="26">
        <v>-1.6</v>
      </c>
      <c r="BI17" s="26">
        <v>3.25</v>
      </c>
      <c r="BJ17" s="26">
        <v>-10.4</v>
      </c>
      <c r="BK17" s="26">
        <v>-2.0499999999999998</v>
      </c>
      <c r="BL17" s="26">
        <v>3.15</v>
      </c>
      <c r="BM17" s="26">
        <v>-9.7249999999999996</v>
      </c>
      <c r="BN17" s="26">
        <v>-1.35</v>
      </c>
      <c r="BO17" s="26">
        <v>3.0249999999999999</v>
      </c>
      <c r="BP17" s="26">
        <v>-13.275</v>
      </c>
      <c r="BQ17" s="26">
        <v>-5.2</v>
      </c>
      <c r="BR17" s="26">
        <v>-2.1</v>
      </c>
      <c r="BS17" s="26">
        <v>-14.7</v>
      </c>
      <c r="BT17" s="26">
        <v>-5.95</v>
      </c>
      <c r="BU17" s="26">
        <v>-1.7250000000000001</v>
      </c>
      <c r="BV17" s="26">
        <v>-15.425000000000001</v>
      </c>
      <c r="BW17" s="26">
        <v>-6.85</v>
      </c>
      <c r="BX17" s="26">
        <v>-1.6</v>
      </c>
      <c r="BY17" s="26">
        <v>-16.125</v>
      </c>
      <c r="BZ17" s="26">
        <v>-7.1</v>
      </c>
      <c r="CA17" s="26">
        <v>-1.5249999999999999</v>
      </c>
      <c r="CB17" s="26">
        <v>-15.925000000000001</v>
      </c>
      <c r="CC17" s="26">
        <v>-7.6</v>
      </c>
      <c r="CD17" s="26">
        <v>-1.7250000000000001</v>
      </c>
      <c r="CE17" s="26">
        <v>-10.574999999999999</v>
      </c>
      <c r="CF17" s="26">
        <v>-3.5</v>
      </c>
      <c r="CG17" s="26">
        <v>1.3</v>
      </c>
      <c r="CH17" s="26">
        <v>-12.375</v>
      </c>
      <c r="CI17" s="26">
        <v>-5.0999999999999996</v>
      </c>
      <c r="CJ17" s="26">
        <v>0.15</v>
      </c>
    </row>
    <row r="18" spans="1:88" x14ac:dyDescent="0.3">
      <c r="A18" t="s">
        <v>138</v>
      </c>
      <c r="B18" s="26">
        <v>-13.425000000000001</v>
      </c>
      <c r="C18" s="26">
        <v>-6.9</v>
      </c>
      <c r="D18" s="26">
        <v>-2.5499999999999998</v>
      </c>
      <c r="E18" s="26">
        <v>-12.85</v>
      </c>
      <c r="F18" s="26">
        <v>-5.85</v>
      </c>
      <c r="G18" s="26">
        <v>-1.0249999999999999</v>
      </c>
      <c r="H18" s="26">
        <v>-12.65</v>
      </c>
      <c r="I18" s="26">
        <v>-5.5</v>
      </c>
      <c r="J18" s="26">
        <v>-0.95</v>
      </c>
      <c r="K18" s="26">
        <v>-11.6</v>
      </c>
      <c r="L18" s="26">
        <v>-3.05</v>
      </c>
      <c r="M18" s="26">
        <v>2.0499999999999998</v>
      </c>
      <c r="N18" s="26">
        <v>-11.525</v>
      </c>
      <c r="O18" s="26">
        <v>-2.85</v>
      </c>
      <c r="P18" s="26">
        <v>1.625</v>
      </c>
      <c r="Q18" s="26">
        <v>-12.1</v>
      </c>
      <c r="R18" s="26">
        <v>-4.5999999999999996</v>
      </c>
      <c r="S18" s="26">
        <v>-2.5000000000000001E-2</v>
      </c>
      <c r="T18" s="26">
        <v>-12.074999999999999</v>
      </c>
      <c r="U18" s="26">
        <v>-4.5999999999999996</v>
      </c>
      <c r="V18" s="26">
        <v>7.4999999999999997E-2</v>
      </c>
      <c r="W18" s="26">
        <v>-11.925000000000001</v>
      </c>
      <c r="X18" s="26">
        <v>-4.2</v>
      </c>
      <c r="Y18" s="26">
        <v>0.57499999999999996</v>
      </c>
      <c r="Z18" s="26">
        <v>-11.35</v>
      </c>
      <c r="AA18" s="26">
        <v>-5</v>
      </c>
      <c r="AB18" s="26">
        <v>0.45</v>
      </c>
      <c r="AC18" s="26">
        <v>-10.35</v>
      </c>
      <c r="AD18" s="26">
        <v>-2.6</v>
      </c>
      <c r="AE18" s="26">
        <v>1.9750000000000001</v>
      </c>
      <c r="AF18" s="26">
        <v>-10.25</v>
      </c>
      <c r="AG18" s="26">
        <v>-1.45</v>
      </c>
      <c r="AH18" s="26">
        <v>2.0750000000000002</v>
      </c>
      <c r="AI18" s="26">
        <v>-10.199999999999999</v>
      </c>
      <c r="AJ18" s="26">
        <v>-2.1</v>
      </c>
      <c r="AK18" s="26">
        <v>2.5750000000000002</v>
      </c>
      <c r="AL18" s="26">
        <v>-10.199999999999999</v>
      </c>
      <c r="AM18" s="26">
        <v>-2.0499999999999998</v>
      </c>
      <c r="AN18" s="26">
        <v>2.6749999999999998</v>
      </c>
      <c r="AO18" s="26">
        <v>-9.625</v>
      </c>
      <c r="AP18" s="26">
        <v>-1.5</v>
      </c>
      <c r="AQ18" s="26">
        <v>3.2749999999999999</v>
      </c>
      <c r="AR18" s="26">
        <v>-9.7249999999999996</v>
      </c>
      <c r="AS18" s="26">
        <v>-9.7249999999999996</v>
      </c>
      <c r="AT18" s="26">
        <v>3.375</v>
      </c>
      <c r="AU18" s="26">
        <v>-8.8000000000000007</v>
      </c>
      <c r="AV18" s="26">
        <v>-0.85</v>
      </c>
      <c r="AW18" s="26">
        <v>4.2750000000000004</v>
      </c>
      <c r="AX18" s="26">
        <v>-9.1999999999999993</v>
      </c>
      <c r="AY18" s="26">
        <v>-1.1499999999999999</v>
      </c>
      <c r="AZ18" s="26">
        <v>3.85</v>
      </c>
      <c r="BA18" s="26">
        <v>-28.8</v>
      </c>
      <c r="BB18" s="26">
        <v>-1.1000000000000001</v>
      </c>
      <c r="BC18" s="26">
        <v>3.85</v>
      </c>
      <c r="BD18" s="26">
        <v>-9.4250000000000007</v>
      </c>
      <c r="BE18" s="26">
        <v>0.3</v>
      </c>
      <c r="BF18" s="26">
        <v>5.5250000000000004</v>
      </c>
      <c r="BG18" s="26">
        <v>-9.1999999999999993</v>
      </c>
      <c r="BH18" s="26">
        <v>-0.8</v>
      </c>
      <c r="BI18" s="26">
        <v>4.25</v>
      </c>
      <c r="BJ18" s="26">
        <v>-10.4</v>
      </c>
      <c r="BK18" s="26">
        <v>-0.55000000000000004</v>
      </c>
      <c r="BL18" s="26">
        <v>2.65</v>
      </c>
      <c r="BM18" s="26">
        <v>-9.7249999999999996</v>
      </c>
      <c r="BN18" s="26">
        <v>-0.5</v>
      </c>
      <c r="BO18" s="26">
        <v>3.375</v>
      </c>
      <c r="BP18" s="26">
        <v>-13.15</v>
      </c>
      <c r="BQ18" s="26">
        <v>-5.15</v>
      </c>
      <c r="BR18" s="26">
        <v>-0.45</v>
      </c>
      <c r="BS18" s="26">
        <v>-13.225</v>
      </c>
      <c r="BT18" s="26">
        <v>-5.75</v>
      </c>
      <c r="BU18" s="26">
        <v>0.32500000000000001</v>
      </c>
      <c r="BV18" s="26">
        <v>-13.625</v>
      </c>
      <c r="BW18" s="26">
        <v>-6.55</v>
      </c>
      <c r="BX18" s="26">
        <v>-0.27500000000000002</v>
      </c>
      <c r="BY18" s="26">
        <v>-14.425000000000001</v>
      </c>
      <c r="BZ18" s="26">
        <v>-7.7</v>
      </c>
      <c r="CA18" s="26">
        <v>-0.375</v>
      </c>
      <c r="CB18" s="26">
        <v>-15.05</v>
      </c>
      <c r="CC18" s="26">
        <v>-7.2</v>
      </c>
      <c r="CD18" s="26">
        <v>-0.97499999999999998</v>
      </c>
      <c r="CE18" s="26">
        <v>-10.375</v>
      </c>
      <c r="CF18" s="26">
        <v>-2.4</v>
      </c>
      <c r="CG18" s="26">
        <v>1.675</v>
      </c>
      <c r="CH18" s="26">
        <v>-12.5</v>
      </c>
      <c r="CI18" s="26">
        <v>-5.75</v>
      </c>
      <c r="CJ18" s="26">
        <v>0.25</v>
      </c>
    </row>
    <row r="19" spans="1:88" x14ac:dyDescent="0.3">
      <c r="A19" t="s">
        <v>139</v>
      </c>
      <c r="B19" s="26">
        <v>-10.7</v>
      </c>
      <c r="C19" s="26">
        <v>-5.55</v>
      </c>
      <c r="D19" s="26">
        <v>-2.4500000000000002</v>
      </c>
      <c r="E19" s="26">
        <v>-10.15</v>
      </c>
      <c r="F19" s="26">
        <v>-4.3</v>
      </c>
      <c r="G19" s="26">
        <v>-0.57499999999999996</v>
      </c>
      <c r="H19" s="26">
        <v>-9.875</v>
      </c>
      <c r="I19" s="26">
        <v>-3.75</v>
      </c>
      <c r="J19" s="26">
        <v>-0.32500000000000001</v>
      </c>
      <c r="K19" s="26">
        <v>-8.65</v>
      </c>
      <c r="L19" s="26">
        <v>-2</v>
      </c>
      <c r="M19" s="26">
        <v>2.4750000000000001</v>
      </c>
      <c r="N19" s="26">
        <v>-8.9499999999999993</v>
      </c>
      <c r="O19" s="26">
        <v>-1.75</v>
      </c>
      <c r="P19" s="26">
        <v>2.7250000000000001</v>
      </c>
      <c r="Q19" s="26">
        <v>-9.6999999999999993</v>
      </c>
      <c r="R19" s="26">
        <v>-3.2</v>
      </c>
      <c r="S19" s="26">
        <v>1.25</v>
      </c>
      <c r="T19" s="26">
        <v>-9.8249999999999993</v>
      </c>
      <c r="U19" s="26">
        <v>-3.25</v>
      </c>
      <c r="V19" s="26">
        <v>1.35</v>
      </c>
      <c r="W19" s="26">
        <v>-9.875</v>
      </c>
      <c r="X19" s="26">
        <v>-3.35</v>
      </c>
      <c r="Y19" s="26">
        <v>1.9</v>
      </c>
      <c r="Z19" s="26">
        <v>-10.15</v>
      </c>
      <c r="AA19" s="26">
        <v>-3.3</v>
      </c>
      <c r="AB19" s="26">
        <v>1.925</v>
      </c>
      <c r="AC19" s="26">
        <v>-6.3</v>
      </c>
      <c r="AD19" s="26">
        <v>-1.85</v>
      </c>
      <c r="AE19" s="26">
        <v>1.9750000000000001</v>
      </c>
      <c r="AF19" s="26">
        <v>-6.2</v>
      </c>
      <c r="AG19" s="26">
        <v>-0.9</v>
      </c>
      <c r="AH19" s="26">
        <v>2.0750000000000002</v>
      </c>
      <c r="AI19" s="26">
        <v>-6.05</v>
      </c>
      <c r="AJ19" s="26">
        <v>-1.25</v>
      </c>
      <c r="AK19" s="26">
        <v>2.4500000000000002</v>
      </c>
      <c r="AL19" s="26">
        <v>-6.05</v>
      </c>
      <c r="AM19" s="26">
        <v>-1.2</v>
      </c>
      <c r="AN19" s="26">
        <v>2.5499999999999998</v>
      </c>
      <c r="AO19" s="26">
        <v>-6.1749999999999998</v>
      </c>
      <c r="AP19" s="26">
        <v>-1.4</v>
      </c>
      <c r="AQ19" s="26">
        <v>3.2250000000000001</v>
      </c>
      <c r="AR19" s="26">
        <v>-5.0750000000000002</v>
      </c>
      <c r="AS19" s="26">
        <v>-5.0750000000000002</v>
      </c>
      <c r="AT19" s="26">
        <v>3.35</v>
      </c>
      <c r="AU19" s="26">
        <v>-4.8250000000000002</v>
      </c>
      <c r="AV19" s="26">
        <v>-0.2</v>
      </c>
      <c r="AW19" s="26">
        <v>3.9750000000000001</v>
      </c>
      <c r="AX19" s="26">
        <v>-6.3</v>
      </c>
      <c r="AY19" s="26">
        <v>-1.1499999999999999</v>
      </c>
      <c r="AZ19" s="26">
        <v>3.5249999999999999</v>
      </c>
      <c r="BA19" s="26">
        <v>-27.7</v>
      </c>
      <c r="BB19" s="26">
        <v>-1.1499999999999999</v>
      </c>
      <c r="BC19" s="26">
        <v>3.5249999999999999</v>
      </c>
      <c r="BD19" s="26">
        <v>-6.15</v>
      </c>
      <c r="BE19" s="26">
        <v>-0.55000000000000004</v>
      </c>
      <c r="BF19" s="26">
        <v>4.875</v>
      </c>
      <c r="BG19" s="26">
        <v>-6.6749999999999998</v>
      </c>
      <c r="BH19" s="26">
        <v>-1.3</v>
      </c>
      <c r="BI19" s="26">
        <v>3.6749999999999998</v>
      </c>
      <c r="BJ19" s="26">
        <v>-7.95</v>
      </c>
      <c r="BK19" s="26">
        <v>-1</v>
      </c>
      <c r="BL19" s="26">
        <v>4.3250000000000002</v>
      </c>
      <c r="BM19" s="26">
        <v>-7.7</v>
      </c>
      <c r="BN19" s="26">
        <v>-1.25</v>
      </c>
      <c r="BO19" s="26">
        <v>4.0999999999999996</v>
      </c>
      <c r="BP19" s="26">
        <v>-10.574999999999999</v>
      </c>
      <c r="BQ19" s="26">
        <v>-3.95</v>
      </c>
      <c r="BR19" s="26">
        <v>-0.15</v>
      </c>
      <c r="BS19" s="26">
        <v>-10.125</v>
      </c>
      <c r="BT19" s="26">
        <v>-5.3</v>
      </c>
      <c r="BU19" s="26">
        <v>0.27500000000000002</v>
      </c>
      <c r="BV19" s="26">
        <v>-10.725</v>
      </c>
      <c r="BW19" s="26">
        <v>-5.45</v>
      </c>
      <c r="BX19" s="26">
        <v>-0.125</v>
      </c>
      <c r="BY19" s="26">
        <v>-12.05</v>
      </c>
      <c r="BZ19" s="26">
        <v>-6.05</v>
      </c>
      <c r="CA19" s="26">
        <v>-0.2</v>
      </c>
      <c r="CB19" s="26">
        <v>-14</v>
      </c>
      <c r="CC19" s="26">
        <v>-6.2</v>
      </c>
      <c r="CD19" s="26">
        <v>-0.4</v>
      </c>
      <c r="CE19" s="26">
        <v>-9.0749999999999993</v>
      </c>
      <c r="CF19" s="26">
        <v>-2</v>
      </c>
      <c r="CG19" s="26">
        <v>2.9249999999999998</v>
      </c>
      <c r="CH19" s="26">
        <v>-12.025</v>
      </c>
      <c r="CI19" s="26">
        <v>-4.8</v>
      </c>
      <c r="CJ19" s="26">
        <v>1.7250000000000001</v>
      </c>
    </row>
    <row r="20" spans="1:88" x14ac:dyDescent="0.3">
      <c r="A20" t="s">
        <v>140</v>
      </c>
      <c r="B20" s="26">
        <v>-11.025</v>
      </c>
      <c r="C20" s="26">
        <v>-6.1</v>
      </c>
      <c r="D20" s="26">
        <v>-1.4</v>
      </c>
      <c r="E20" s="26">
        <v>-11.45</v>
      </c>
      <c r="F20" s="26">
        <v>-4.05</v>
      </c>
      <c r="G20" s="26">
        <v>-0.22500000000000001</v>
      </c>
      <c r="H20" s="26">
        <v>-10.8</v>
      </c>
      <c r="I20" s="26">
        <v>-3.4</v>
      </c>
      <c r="J20" s="26">
        <v>0.32500000000000001</v>
      </c>
      <c r="K20" s="26">
        <v>-8.9749999999999996</v>
      </c>
      <c r="L20" s="26">
        <v>-1.65</v>
      </c>
      <c r="M20" s="26">
        <v>2.5750000000000002</v>
      </c>
      <c r="N20" s="26">
        <v>-8.6750000000000007</v>
      </c>
      <c r="O20" s="26">
        <v>-1.3</v>
      </c>
      <c r="P20" s="26">
        <v>3.1</v>
      </c>
      <c r="Q20" s="26">
        <v>-10.050000000000001</v>
      </c>
      <c r="R20" s="26">
        <v>-2.4500000000000002</v>
      </c>
      <c r="S20" s="26">
        <v>1.55</v>
      </c>
      <c r="T20" s="26">
        <v>-9.9499999999999993</v>
      </c>
      <c r="U20" s="26">
        <v>-2.35</v>
      </c>
      <c r="V20" s="26">
        <v>1.675</v>
      </c>
      <c r="W20" s="26">
        <v>-9.4749999999999996</v>
      </c>
      <c r="X20" s="26">
        <v>-2.2999999999999998</v>
      </c>
      <c r="Y20" s="26">
        <v>2.25</v>
      </c>
      <c r="Z20" s="26">
        <v>-9.5</v>
      </c>
      <c r="AA20" s="26">
        <v>-2.15</v>
      </c>
      <c r="AB20" s="26">
        <v>2.85</v>
      </c>
      <c r="AC20" s="26">
        <v>-8.5250000000000004</v>
      </c>
      <c r="AD20" s="26">
        <v>-1.4</v>
      </c>
      <c r="AE20" s="26">
        <v>2.1</v>
      </c>
      <c r="AF20" s="26">
        <v>-8.4499999999999993</v>
      </c>
      <c r="AG20" s="26">
        <v>-0.55000000000000004</v>
      </c>
      <c r="AH20" s="26">
        <v>2.2749999999999999</v>
      </c>
      <c r="AI20" s="26">
        <v>-8.1</v>
      </c>
      <c r="AJ20" s="26">
        <v>-0.55000000000000004</v>
      </c>
      <c r="AK20" s="26">
        <v>2.8</v>
      </c>
      <c r="AL20" s="26">
        <v>-8.1</v>
      </c>
      <c r="AM20" s="26">
        <v>-0.4</v>
      </c>
      <c r="AN20" s="26">
        <v>2.9</v>
      </c>
      <c r="AO20" s="26">
        <v>-7.65</v>
      </c>
      <c r="AP20" s="26">
        <v>-0.45</v>
      </c>
      <c r="AQ20" s="26">
        <v>3.5249999999999999</v>
      </c>
      <c r="AR20" s="26">
        <v>-7.9</v>
      </c>
      <c r="AS20" s="26">
        <v>-7.9</v>
      </c>
      <c r="AT20" s="26">
        <v>3.7250000000000001</v>
      </c>
      <c r="AU20" s="26">
        <v>-7.7</v>
      </c>
      <c r="AV20" s="26">
        <v>0.35</v>
      </c>
      <c r="AW20" s="26">
        <v>4.2750000000000004</v>
      </c>
      <c r="AX20" s="26">
        <v>-7.55</v>
      </c>
      <c r="AY20" s="26">
        <v>0.1</v>
      </c>
      <c r="AZ20" s="26">
        <v>4.0750000000000002</v>
      </c>
      <c r="BA20" s="26">
        <v>-29.6</v>
      </c>
      <c r="BB20" s="26">
        <v>0.1</v>
      </c>
      <c r="BC20" s="26">
        <v>4.0999999999999996</v>
      </c>
      <c r="BD20" s="26">
        <v>-7.15</v>
      </c>
      <c r="BE20" s="26">
        <v>1.5</v>
      </c>
      <c r="BF20" s="26">
        <v>5.3</v>
      </c>
      <c r="BG20" s="26">
        <v>-7.5</v>
      </c>
      <c r="BH20" s="26">
        <v>0.35</v>
      </c>
      <c r="BI20" s="26">
        <v>4.5</v>
      </c>
      <c r="BJ20" s="26">
        <v>-7.875</v>
      </c>
      <c r="BK20" s="26">
        <v>0.35</v>
      </c>
      <c r="BL20" s="26">
        <v>4.8499999999999996</v>
      </c>
      <c r="BM20" s="26">
        <v>-7.4749999999999996</v>
      </c>
      <c r="BN20" s="26">
        <v>0.3</v>
      </c>
      <c r="BO20" s="26">
        <v>4.9249999999999998</v>
      </c>
      <c r="BP20" s="26">
        <v>-11</v>
      </c>
      <c r="BQ20" s="26">
        <v>-3.65</v>
      </c>
      <c r="BR20" s="26">
        <v>0.57499999999999996</v>
      </c>
      <c r="BS20" s="26">
        <v>-9.8249999999999993</v>
      </c>
      <c r="BT20" s="26">
        <v>-3.4</v>
      </c>
      <c r="BU20" s="26">
        <v>1.4</v>
      </c>
      <c r="BV20" s="26">
        <v>-10.55</v>
      </c>
      <c r="BW20" s="26">
        <v>-3.7</v>
      </c>
      <c r="BX20" s="26">
        <v>1.375</v>
      </c>
      <c r="BY20" s="26">
        <v>-11.55</v>
      </c>
      <c r="BZ20" s="26">
        <v>-4.6500000000000004</v>
      </c>
      <c r="CA20" s="26">
        <v>1.3</v>
      </c>
      <c r="CB20" s="26">
        <v>-12.324999999999999</v>
      </c>
      <c r="CC20" s="26">
        <v>-5</v>
      </c>
      <c r="CD20" s="26">
        <v>1.7749999999999999</v>
      </c>
      <c r="CE20" s="26">
        <v>-8.65</v>
      </c>
      <c r="CF20" s="26">
        <v>-1.1499999999999999</v>
      </c>
      <c r="CG20" s="26">
        <v>3.875</v>
      </c>
      <c r="CH20" s="26">
        <v>-10.55</v>
      </c>
      <c r="CI20" s="26">
        <v>-2.4</v>
      </c>
      <c r="CJ20" s="26">
        <v>2.6749999999999998</v>
      </c>
    </row>
    <row r="21" spans="1:88" x14ac:dyDescent="0.3">
      <c r="A21" t="s">
        <v>141</v>
      </c>
      <c r="B21" s="26">
        <v>-11.15</v>
      </c>
      <c r="C21" s="26">
        <v>-5.5</v>
      </c>
      <c r="D21" s="26">
        <v>-1.925</v>
      </c>
      <c r="E21" s="26">
        <v>-10.9</v>
      </c>
      <c r="F21" s="26">
        <v>-4.25</v>
      </c>
      <c r="G21" s="26">
        <v>-0.25</v>
      </c>
      <c r="H21" s="26">
        <v>-10.725</v>
      </c>
      <c r="I21" s="26">
        <v>-3.85</v>
      </c>
      <c r="J21" s="26">
        <v>0.25</v>
      </c>
      <c r="K21" s="26">
        <v>-8.6999999999999993</v>
      </c>
      <c r="L21" s="26">
        <v>-1.75</v>
      </c>
      <c r="M21" s="26">
        <v>2.2000000000000002</v>
      </c>
      <c r="N21" s="26">
        <v>-9.5250000000000004</v>
      </c>
      <c r="O21" s="26">
        <v>-1.65</v>
      </c>
      <c r="P21" s="26">
        <v>2.3250000000000002</v>
      </c>
      <c r="Q21" s="26">
        <v>-10.324999999999999</v>
      </c>
      <c r="R21" s="26">
        <v>-3.05</v>
      </c>
      <c r="S21" s="26">
        <v>0.97499999999999998</v>
      </c>
      <c r="T21" s="26">
        <v>-10.55</v>
      </c>
      <c r="U21" s="26">
        <v>-2.95</v>
      </c>
      <c r="V21" s="26">
        <v>1.05</v>
      </c>
      <c r="W21" s="26">
        <v>-11.324999999999999</v>
      </c>
      <c r="X21" s="26">
        <v>-2.6</v>
      </c>
      <c r="Y21" s="26">
        <v>1.45</v>
      </c>
      <c r="Z21" s="26">
        <v>-11.675000000000001</v>
      </c>
      <c r="AA21" s="26">
        <v>-3.25</v>
      </c>
      <c r="AB21" s="26">
        <v>1.6</v>
      </c>
      <c r="AC21" s="26">
        <v>-7.45</v>
      </c>
      <c r="AD21" s="26">
        <v>-1.3</v>
      </c>
      <c r="AE21" s="26">
        <v>2.5</v>
      </c>
      <c r="AF21" s="26">
        <v>-7.3250000000000002</v>
      </c>
      <c r="AG21" s="26">
        <v>-0.45</v>
      </c>
      <c r="AH21" s="26">
        <v>2.5750000000000002</v>
      </c>
      <c r="AI21" s="26">
        <v>-7.2249999999999996</v>
      </c>
      <c r="AJ21" s="26">
        <v>-1.05</v>
      </c>
      <c r="AK21" s="26">
        <v>3</v>
      </c>
      <c r="AL21" s="26">
        <v>-7.2249999999999996</v>
      </c>
      <c r="AM21" s="26">
        <v>-1</v>
      </c>
      <c r="AN21" s="26">
        <v>3.0750000000000002</v>
      </c>
      <c r="AO21" s="26">
        <v>-7.25</v>
      </c>
      <c r="AP21" s="26">
        <v>-0.65</v>
      </c>
      <c r="AQ21" s="26">
        <v>3.3</v>
      </c>
      <c r="AR21" s="26">
        <v>-6.25</v>
      </c>
      <c r="AS21" s="26">
        <v>-6.25</v>
      </c>
      <c r="AT21" s="26">
        <v>3.5249999999999999</v>
      </c>
      <c r="AU21" s="26">
        <v>-6</v>
      </c>
      <c r="AV21" s="26">
        <v>0.35</v>
      </c>
      <c r="AW21" s="26">
        <v>4</v>
      </c>
      <c r="AX21" s="26">
        <v>-6.9749999999999996</v>
      </c>
      <c r="AY21" s="26">
        <v>-0.2</v>
      </c>
      <c r="AZ21" s="26">
        <v>3.5</v>
      </c>
      <c r="BA21" s="26">
        <v>-30.9</v>
      </c>
      <c r="BB21" s="26">
        <v>-0.2</v>
      </c>
      <c r="BC21" s="26">
        <v>3.6</v>
      </c>
      <c r="BD21" s="26">
        <v>-7.05</v>
      </c>
      <c r="BE21" s="26">
        <v>0.65</v>
      </c>
      <c r="BF21" s="26">
        <v>5.35</v>
      </c>
      <c r="BG21" s="26">
        <v>-6.8</v>
      </c>
      <c r="BH21" s="26">
        <v>-0.1</v>
      </c>
      <c r="BI21" s="26">
        <v>3.875</v>
      </c>
      <c r="BJ21" s="26">
        <v>-9.0250000000000004</v>
      </c>
      <c r="BK21" s="26">
        <v>-1.1000000000000001</v>
      </c>
      <c r="BL21" s="26">
        <v>4.5</v>
      </c>
      <c r="BM21" s="26">
        <v>-8.2750000000000004</v>
      </c>
      <c r="BN21" s="26">
        <v>-0.5</v>
      </c>
      <c r="BO21" s="26">
        <v>4.3</v>
      </c>
      <c r="BP21" s="26">
        <v>-12.275</v>
      </c>
      <c r="BQ21" s="26">
        <v>-3.5</v>
      </c>
      <c r="BR21" s="26">
        <v>0.17499999999999999</v>
      </c>
      <c r="BS21" s="26">
        <v>-12.75</v>
      </c>
      <c r="BT21" s="26">
        <v>-3.65</v>
      </c>
      <c r="BU21" s="26">
        <v>0.47499999999999998</v>
      </c>
      <c r="BV21" s="26">
        <v>-13.625</v>
      </c>
      <c r="BW21" s="26">
        <v>-3.6</v>
      </c>
      <c r="BX21" s="26">
        <v>0.45</v>
      </c>
      <c r="BY21" s="26">
        <v>-14.975</v>
      </c>
      <c r="BZ21" s="26">
        <v>-4.5999999999999996</v>
      </c>
      <c r="CA21" s="26">
        <v>0.42499999999999999</v>
      </c>
      <c r="CB21" s="26">
        <v>-15.55</v>
      </c>
      <c r="CC21" s="26">
        <v>-4.95</v>
      </c>
      <c r="CD21" s="26">
        <v>0.7</v>
      </c>
      <c r="CE21" s="26">
        <v>-10.65</v>
      </c>
      <c r="CF21" s="26">
        <v>-1.65</v>
      </c>
      <c r="CG21" s="26">
        <v>3.15</v>
      </c>
      <c r="CH21" s="26">
        <v>-13.275</v>
      </c>
      <c r="CI21" s="26">
        <v>-3.05</v>
      </c>
      <c r="CJ21" s="26">
        <v>1.875</v>
      </c>
    </row>
    <row r="22" spans="1:88" x14ac:dyDescent="0.3">
      <c r="A22" t="s">
        <v>80</v>
      </c>
      <c r="B22" s="26">
        <v>-9.5250000000000004</v>
      </c>
      <c r="C22" s="26">
        <v>-5.4</v>
      </c>
      <c r="D22" s="26">
        <v>-2.4750000000000001</v>
      </c>
      <c r="E22" s="26">
        <v>-10.525</v>
      </c>
      <c r="F22" s="26">
        <v>-4.3</v>
      </c>
      <c r="G22" s="26">
        <v>-0.6</v>
      </c>
      <c r="H22" s="26">
        <v>-10.475</v>
      </c>
      <c r="I22" s="26">
        <v>-4</v>
      </c>
      <c r="J22" s="26">
        <v>7.4999999999999997E-2</v>
      </c>
      <c r="K22" s="26">
        <v>-8.75</v>
      </c>
      <c r="L22" s="26">
        <v>-1.85</v>
      </c>
      <c r="M22" s="26">
        <v>2.0750000000000002</v>
      </c>
      <c r="N22" s="26">
        <v>-9</v>
      </c>
      <c r="O22" s="26">
        <v>-1.55</v>
      </c>
      <c r="P22" s="26">
        <v>2.375</v>
      </c>
      <c r="Q22" s="26">
        <v>-10.375</v>
      </c>
      <c r="R22" s="26">
        <v>-3.1</v>
      </c>
      <c r="S22" s="26">
        <v>1.1499999999999999</v>
      </c>
      <c r="T22" s="26">
        <v>-10.525</v>
      </c>
      <c r="U22" s="26">
        <v>-3.1</v>
      </c>
      <c r="V22" s="26">
        <v>1.1499999999999999</v>
      </c>
      <c r="W22" s="26">
        <v>-11.225</v>
      </c>
      <c r="X22" s="26">
        <v>-2.65</v>
      </c>
      <c r="Y22" s="26">
        <v>1.2749999999999999</v>
      </c>
      <c r="Z22" s="26">
        <v>-10.725</v>
      </c>
      <c r="AA22" s="26">
        <v>-2.4500000000000002</v>
      </c>
      <c r="AB22" s="26">
        <v>1.1000000000000001</v>
      </c>
      <c r="AC22" s="26">
        <v>-6.9249999999999998</v>
      </c>
      <c r="AD22" s="26">
        <v>-1.85</v>
      </c>
      <c r="AE22" s="26">
        <v>1.7749999999999999</v>
      </c>
      <c r="AF22" s="26">
        <v>-6.95</v>
      </c>
      <c r="AG22" s="26">
        <v>-0.95</v>
      </c>
      <c r="AH22" s="26">
        <v>1.875</v>
      </c>
      <c r="AI22" s="26">
        <v>-7.0750000000000002</v>
      </c>
      <c r="AJ22" s="26">
        <v>-1.65</v>
      </c>
      <c r="AK22" s="26">
        <v>2.375</v>
      </c>
      <c r="AL22" s="26">
        <v>-7.0750000000000002</v>
      </c>
      <c r="AM22" s="26">
        <v>-1.65</v>
      </c>
      <c r="AN22" s="26">
        <v>2.5</v>
      </c>
      <c r="AO22" s="26">
        <v>-7</v>
      </c>
      <c r="AP22" s="26">
        <v>-1.25</v>
      </c>
      <c r="AQ22" s="26">
        <v>3.0249999999999999</v>
      </c>
      <c r="AR22" s="26">
        <v>-6.125</v>
      </c>
      <c r="AS22" s="26">
        <v>-6.125</v>
      </c>
      <c r="AT22" s="26">
        <v>3.3</v>
      </c>
      <c r="AU22" s="26">
        <v>-5.9</v>
      </c>
      <c r="AV22" s="26">
        <v>-0.1</v>
      </c>
      <c r="AW22" s="26">
        <v>4.1500000000000004</v>
      </c>
      <c r="AX22" s="26">
        <v>-6.6749999999999998</v>
      </c>
      <c r="AY22" s="26">
        <v>-1.1000000000000001</v>
      </c>
      <c r="AZ22" s="26">
        <v>3.5</v>
      </c>
      <c r="BA22" s="26">
        <v>-30.4</v>
      </c>
      <c r="BB22" s="26">
        <v>-1.1499999999999999</v>
      </c>
      <c r="BC22" s="26">
        <v>3.5</v>
      </c>
      <c r="BD22" s="26">
        <v>-6.5</v>
      </c>
      <c r="BE22" s="26">
        <v>-0.25</v>
      </c>
      <c r="BF22" s="26">
        <v>4.8</v>
      </c>
      <c r="BG22" s="26">
        <v>-7.25</v>
      </c>
      <c r="BH22" s="26">
        <v>-0.9</v>
      </c>
      <c r="BI22" s="26">
        <v>3.7</v>
      </c>
      <c r="BJ22" s="26">
        <v>-8.6</v>
      </c>
      <c r="BK22" s="26">
        <v>-1.2</v>
      </c>
      <c r="BL22" s="26">
        <v>3.75</v>
      </c>
      <c r="BM22" s="26">
        <v>-8</v>
      </c>
      <c r="BN22" s="26">
        <v>-1.1000000000000001</v>
      </c>
      <c r="BO22" s="26">
        <v>3.9249999999999998</v>
      </c>
      <c r="BP22" s="26">
        <v>-12.025</v>
      </c>
      <c r="BQ22" s="26">
        <v>-4.3</v>
      </c>
      <c r="BR22" s="26">
        <v>0.4</v>
      </c>
      <c r="BS22" s="26">
        <v>-13.15</v>
      </c>
      <c r="BT22" s="26">
        <v>-3.2</v>
      </c>
      <c r="BU22" s="26">
        <v>1.2</v>
      </c>
      <c r="BV22" s="26">
        <v>-13.275</v>
      </c>
      <c r="BW22" s="26">
        <v>-3.5</v>
      </c>
      <c r="BX22" s="26">
        <v>1.2749999999999999</v>
      </c>
      <c r="BY22" s="26">
        <v>-13.475</v>
      </c>
      <c r="BZ22" s="26">
        <v>-4</v>
      </c>
      <c r="CA22" s="26">
        <v>1.175</v>
      </c>
      <c r="CB22" s="26">
        <v>-14.275</v>
      </c>
      <c r="CC22" s="26">
        <v>-4.45</v>
      </c>
      <c r="CD22" s="26">
        <v>0.2</v>
      </c>
      <c r="CE22" s="26">
        <v>-9.5</v>
      </c>
      <c r="CF22" s="26">
        <v>-2.2000000000000002</v>
      </c>
      <c r="CG22" s="26">
        <v>2.4</v>
      </c>
      <c r="CH22" s="26">
        <v>-11.9</v>
      </c>
      <c r="CI22" s="26">
        <v>-3.55</v>
      </c>
      <c r="CJ22" s="26">
        <v>1.45</v>
      </c>
    </row>
    <row r="23" spans="1:88" x14ac:dyDescent="0.3">
      <c r="A23" t="s">
        <v>142</v>
      </c>
      <c r="B23" s="26">
        <v>-9.625</v>
      </c>
      <c r="C23" s="26">
        <v>-5.85</v>
      </c>
      <c r="D23" s="26">
        <v>-1.7</v>
      </c>
      <c r="E23" s="26">
        <v>-8.1</v>
      </c>
      <c r="F23" s="26">
        <v>-4.45</v>
      </c>
      <c r="G23" s="26">
        <v>0.15</v>
      </c>
      <c r="H23" s="26">
        <v>-7.7</v>
      </c>
      <c r="I23" s="26">
        <v>-3.8</v>
      </c>
      <c r="J23" s="26">
        <v>0.67500000000000004</v>
      </c>
      <c r="K23" s="26">
        <v>-5.6749999999999998</v>
      </c>
      <c r="L23" s="26">
        <v>-1.75</v>
      </c>
      <c r="M23" s="26">
        <v>2.75</v>
      </c>
      <c r="N23" s="26">
        <v>-5.5750000000000002</v>
      </c>
      <c r="O23" s="26">
        <v>-1.8</v>
      </c>
      <c r="P23" s="26">
        <v>2.95</v>
      </c>
      <c r="Q23" s="26">
        <v>-6.9749999999999996</v>
      </c>
      <c r="R23" s="26">
        <v>-3.3</v>
      </c>
      <c r="S23" s="26">
        <v>1.575</v>
      </c>
      <c r="T23" s="26">
        <v>-7</v>
      </c>
      <c r="U23" s="26">
        <v>-3.25</v>
      </c>
      <c r="V23" s="26">
        <v>1.575</v>
      </c>
      <c r="W23" s="26">
        <v>-7.25</v>
      </c>
      <c r="X23" s="26">
        <v>-2.65</v>
      </c>
      <c r="Y23" s="26">
        <v>2.0499999999999998</v>
      </c>
      <c r="Z23" s="26">
        <v>-7.5250000000000004</v>
      </c>
      <c r="AA23" s="26">
        <v>-2.7</v>
      </c>
      <c r="AB23" s="26">
        <v>2.375</v>
      </c>
      <c r="AC23" s="26">
        <v>-6.1</v>
      </c>
      <c r="AD23" s="26">
        <v>-2.4</v>
      </c>
      <c r="AE23" s="26">
        <v>2.375</v>
      </c>
      <c r="AF23" s="26">
        <v>-5.9749999999999996</v>
      </c>
      <c r="AG23" s="26">
        <v>-0.75</v>
      </c>
      <c r="AH23" s="26">
        <v>2.5</v>
      </c>
      <c r="AI23" s="26">
        <v>-5.95</v>
      </c>
      <c r="AJ23" s="26">
        <v>-1.75</v>
      </c>
      <c r="AK23" s="26">
        <v>2.9</v>
      </c>
      <c r="AL23" s="26">
        <v>-5.95</v>
      </c>
      <c r="AM23" s="26">
        <v>-1.65</v>
      </c>
      <c r="AN23" s="26">
        <v>3</v>
      </c>
      <c r="AO23" s="26">
        <v>-5.375</v>
      </c>
      <c r="AP23" s="26">
        <v>-0.95</v>
      </c>
      <c r="AQ23" s="26">
        <v>3.7749999999999999</v>
      </c>
      <c r="AR23" s="26">
        <v>-4.8</v>
      </c>
      <c r="AS23" s="26">
        <v>-4.8</v>
      </c>
      <c r="AT23" s="26">
        <v>3.55</v>
      </c>
      <c r="AU23" s="26">
        <v>-4.75</v>
      </c>
      <c r="AV23" s="26">
        <v>0.1</v>
      </c>
      <c r="AW23" s="26">
        <v>4.1749999999999998</v>
      </c>
      <c r="AX23" s="26">
        <v>-5.1749999999999998</v>
      </c>
      <c r="AY23" s="26">
        <v>-0.45</v>
      </c>
      <c r="AZ23" s="26">
        <v>3.9750000000000001</v>
      </c>
      <c r="BA23" s="26">
        <v>-26.5</v>
      </c>
      <c r="BB23" s="26">
        <v>-0.45</v>
      </c>
      <c r="BC23" s="26">
        <v>3.9750000000000001</v>
      </c>
      <c r="BD23" s="26">
        <v>-4.75</v>
      </c>
      <c r="BE23" s="26">
        <v>1.3</v>
      </c>
      <c r="BF23" s="26">
        <v>5.0999999999999996</v>
      </c>
      <c r="BG23" s="26">
        <v>-5.2750000000000004</v>
      </c>
      <c r="BH23" s="26">
        <v>-0.05</v>
      </c>
      <c r="BI23" s="26">
        <v>4.3</v>
      </c>
      <c r="BJ23" s="26">
        <v>-5.25</v>
      </c>
      <c r="BK23" s="26">
        <v>0.05</v>
      </c>
      <c r="BL23" s="26">
        <v>4.55</v>
      </c>
      <c r="BM23" s="26">
        <v>-5</v>
      </c>
      <c r="BN23" s="26">
        <v>-0.15</v>
      </c>
      <c r="BO23" s="26">
        <v>4.5</v>
      </c>
      <c r="BP23" s="26">
        <v>-7.6749999999999998</v>
      </c>
      <c r="BQ23" s="26">
        <v>-3.85</v>
      </c>
      <c r="BR23" s="26">
        <v>1.1499999999999999</v>
      </c>
      <c r="BS23" s="26">
        <v>-9.9</v>
      </c>
      <c r="BT23" s="26">
        <v>-2.2999999999999998</v>
      </c>
      <c r="BU23" s="26">
        <v>2.0499999999999998</v>
      </c>
      <c r="BV23" s="26">
        <v>-11.1</v>
      </c>
      <c r="BW23" s="26">
        <v>-2.4500000000000002</v>
      </c>
      <c r="BX23" s="26">
        <v>2.0499999999999998</v>
      </c>
      <c r="BY23" s="26">
        <v>-11.875</v>
      </c>
      <c r="BZ23" s="26">
        <v>-3.05</v>
      </c>
      <c r="CA23" s="26">
        <v>1.6</v>
      </c>
      <c r="CB23" s="26">
        <v>-12.725</v>
      </c>
      <c r="CC23" s="26">
        <v>-3.7</v>
      </c>
      <c r="CD23" s="26">
        <v>1.25</v>
      </c>
      <c r="CE23" s="26">
        <v>-6.1749999999999998</v>
      </c>
      <c r="CF23" s="26">
        <v>-1.05</v>
      </c>
      <c r="CG23" s="26">
        <v>3.75</v>
      </c>
      <c r="CH23" s="26">
        <v>-8.9</v>
      </c>
      <c r="CI23" s="26">
        <v>-2.85</v>
      </c>
      <c r="CJ23" s="26">
        <v>2.5750000000000002</v>
      </c>
    </row>
    <row r="24" spans="1:88" x14ac:dyDescent="0.3">
      <c r="A24" t="s">
        <v>143</v>
      </c>
      <c r="B24" s="26">
        <v>-9.35</v>
      </c>
      <c r="C24" s="26">
        <v>-6.2</v>
      </c>
      <c r="D24" s="26">
        <v>-1.825</v>
      </c>
      <c r="E24" s="26">
        <v>-8.15</v>
      </c>
      <c r="F24" s="26">
        <v>-4.3499999999999996</v>
      </c>
      <c r="G24" s="26">
        <v>0.17499999999999999</v>
      </c>
      <c r="H24" s="26">
        <v>-7.7</v>
      </c>
      <c r="I24" s="26">
        <v>-3.8</v>
      </c>
      <c r="J24" s="26">
        <v>0.65</v>
      </c>
      <c r="K24" s="26">
        <v>-5.4</v>
      </c>
      <c r="L24" s="26">
        <v>-1.55</v>
      </c>
      <c r="M24" s="26">
        <v>3.0249999999999999</v>
      </c>
      <c r="N24" s="26">
        <v>-5.4249999999999998</v>
      </c>
      <c r="O24" s="26">
        <v>-1.9</v>
      </c>
      <c r="P24" s="26">
        <v>3.4249999999999998</v>
      </c>
      <c r="Q24" s="26">
        <v>-7</v>
      </c>
      <c r="R24" s="26">
        <v>-3.5</v>
      </c>
      <c r="S24" s="26">
        <v>1.875</v>
      </c>
      <c r="T24" s="26">
        <v>-7</v>
      </c>
      <c r="U24" s="26">
        <v>-3.5</v>
      </c>
      <c r="V24" s="26">
        <v>1.875</v>
      </c>
      <c r="W24" s="26">
        <v>-7.0750000000000002</v>
      </c>
      <c r="X24" s="26">
        <v>-3</v>
      </c>
      <c r="Y24" s="26">
        <v>2.25</v>
      </c>
      <c r="Z24" s="26">
        <v>-7.95</v>
      </c>
      <c r="AA24" s="26">
        <v>-2.4</v>
      </c>
      <c r="AB24" s="26">
        <v>3.0249999999999999</v>
      </c>
      <c r="AC24" s="26">
        <v>-5.15</v>
      </c>
      <c r="AD24" s="26">
        <v>-2.15</v>
      </c>
      <c r="AE24" s="26">
        <v>2.15</v>
      </c>
      <c r="AF24" s="26">
        <v>-4.95</v>
      </c>
      <c r="AG24" s="26">
        <v>-0.25</v>
      </c>
      <c r="AH24" s="26">
        <v>2.2749999999999999</v>
      </c>
      <c r="AI24" s="26">
        <v>-4.55</v>
      </c>
      <c r="AJ24" s="26">
        <v>-1.6</v>
      </c>
      <c r="AK24" s="26">
        <v>2.65</v>
      </c>
      <c r="AL24" s="26">
        <v>-4.5250000000000004</v>
      </c>
      <c r="AM24" s="26">
        <v>-1.5</v>
      </c>
      <c r="AN24" s="26">
        <v>2.75</v>
      </c>
      <c r="AO24" s="26">
        <v>-4.5</v>
      </c>
      <c r="AP24" s="26">
        <v>-1.2</v>
      </c>
      <c r="AQ24" s="26">
        <v>3.375</v>
      </c>
      <c r="AR24" s="26">
        <v>-3.4750000000000001</v>
      </c>
      <c r="AS24" s="26">
        <v>-3.4750000000000001</v>
      </c>
      <c r="AT24" s="26">
        <v>3.1749999999999998</v>
      </c>
      <c r="AU24" s="26">
        <v>-2.9750000000000001</v>
      </c>
      <c r="AV24" s="26">
        <v>0.25</v>
      </c>
      <c r="AW24" s="26">
        <v>4.0750000000000002</v>
      </c>
      <c r="AX24" s="26">
        <v>-4.1749999999999998</v>
      </c>
      <c r="AY24" s="26">
        <v>-0.75</v>
      </c>
      <c r="AZ24" s="26">
        <v>3.7749999999999999</v>
      </c>
      <c r="BA24" s="26">
        <v>-26.6</v>
      </c>
      <c r="BB24" s="26">
        <v>-0.7</v>
      </c>
      <c r="BC24" s="26">
        <v>3.8</v>
      </c>
      <c r="BD24" s="26">
        <v>-3.25</v>
      </c>
      <c r="BE24" s="26">
        <v>1.1499999999999999</v>
      </c>
      <c r="BF24" s="26">
        <v>5.55</v>
      </c>
      <c r="BG24" s="26">
        <v>-3.75</v>
      </c>
      <c r="BH24" s="26">
        <v>-0.4</v>
      </c>
      <c r="BI24" s="26">
        <v>4.1749999999999998</v>
      </c>
      <c r="BJ24" s="26">
        <v>-4.95</v>
      </c>
      <c r="BK24" s="26">
        <v>-0.8</v>
      </c>
      <c r="BL24" s="26">
        <v>4.875</v>
      </c>
      <c r="BM24" s="26">
        <v>-4.3250000000000002</v>
      </c>
      <c r="BN24" s="26">
        <v>-0.35</v>
      </c>
      <c r="BO24" s="26">
        <v>4.55</v>
      </c>
      <c r="BP24" s="26">
        <v>-8.1750000000000007</v>
      </c>
      <c r="BQ24" s="26">
        <v>-3.45</v>
      </c>
      <c r="BR24" s="26">
        <v>1.625</v>
      </c>
      <c r="BS24" s="26">
        <v>-9.1999999999999993</v>
      </c>
      <c r="BT24" s="26">
        <v>-3.05</v>
      </c>
      <c r="BU24" s="26">
        <v>2.25</v>
      </c>
      <c r="BV24" s="26">
        <v>-10.025</v>
      </c>
      <c r="BW24" s="26">
        <v>-3.35</v>
      </c>
      <c r="BX24" s="26">
        <v>2.4</v>
      </c>
      <c r="BY24" s="26">
        <v>-10.875</v>
      </c>
      <c r="BZ24" s="26">
        <v>-3.85</v>
      </c>
      <c r="CA24" s="26">
        <v>2.375</v>
      </c>
      <c r="CB24" s="26">
        <v>-11.375</v>
      </c>
      <c r="CC24" s="26">
        <v>-3.35</v>
      </c>
      <c r="CD24" s="26">
        <v>2.1749999999999998</v>
      </c>
      <c r="CE24" s="26">
        <v>-6.85</v>
      </c>
      <c r="CF24" s="26">
        <v>-1.7</v>
      </c>
      <c r="CG24" s="26">
        <v>4.0999999999999996</v>
      </c>
      <c r="CH24" s="26">
        <v>-9.35</v>
      </c>
      <c r="CI24" s="26">
        <v>-2.5</v>
      </c>
      <c r="CJ24" s="26">
        <v>2.9</v>
      </c>
    </row>
    <row r="25" spans="1:88" x14ac:dyDescent="0.3">
      <c r="A25" t="s">
        <v>144</v>
      </c>
      <c r="B25" s="26">
        <v>-9.4749999999999996</v>
      </c>
      <c r="C25" s="26">
        <v>-5.35</v>
      </c>
      <c r="D25" s="26">
        <v>-1.825</v>
      </c>
      <c r="E25" s="26">
        <v>-8.4250000000000007</v>
      </c>
      <c r="F25" s="26">
        <v>-3.8</v>
      </c>
      <c r="G25" s="26">
        <v>0.6</v>
      </c>
      <c r="H25" s="26">
        <v>-7.5</v>
      </c>
      <c r="I25" s="26">
        <v>-3.1</v>
      </c>
      <c r="J25" s="26">
        <v>1.3</v>
      </c>
      <c r="K25" s="26">
        <v>-5.7750000000000004</v>
      </c>
      <c r="L25" s="26">
        <v>-0.5</v>
      </c>
      <c r="M25" s="26">
        <v>3.4</v>
      </c>
      <c r="N25" s="26">
        <v>-6.2750000000000004</v>
      </c>
      <c r="O25" s="26">
        <v>-0.35</v>
      </c>
      <c r="P25" s="26">
        <v>3.4750000000000001</v>
      </c>
      <c r="Q25" s="26">
        <v>-7.2</v>
      </c>
      <c r="R25" s="26">
        <v>-1.9</v>
      </c>
      <c r="S25" s="26">
        <v>2.35</v>
      </c>
      <c r="T25" s="26">
        <v>-7.2750000000000004</v>
      </c>
      <c r="U25" s="26">
        <v>-1.85</v>
      </c>
      <c r="V25" s="26">
        <v>2.4249999999999998</v>
      </c>
      <c r="W25" s="26">
        <v>-8.3000000000000007</v>
      </c>
      <c r="X25" s="26">
        <v>-1.75</v>
      </c>
      <c r="Y25" s="26">
        <v>2.65</v>
      </c>
      <c r="Z25" s="26">
        <v>-8.9250000000000007</v>
      </c>
      <c r="AA25" s="26">
        <v>-2.5</v>
      </c>
      <c r="AB25" s="26">
        <v>2.85</v>
      </c>
      <c r="AC25" s="26">
        <v>-5.875</v>
      </c>
      <c r="AD25" s="26">
        <v>-1.1000000000000001</v>
      </c>
      <c r="AE25" s="26">
        <v>2.9750000000000001</v>
      </c>
      <c r="AF25" s="26">
        <v>-5.6749999999999998</v>
      </c>
      <c r="AG25" s="26">
        <v>0.75</v>
      </c>
      <c r="AH25" s="26">
        <v>3.1</v>
      </c>
      <c r="AI25" s="26">
        <v>-4.9000000000000004</v>
      </c>
      <c r="AJ25" s="26">
        <v>-0.5</v>
      </c>
      <c r="AK25" s="26">
        <v>3.35</v>
      </c>
      <c r="AL25" s="26">
        <v>-4.8</v>
      </c>
      <c r="AM25" s="26">
        <v>-0.45</v>
      </c>
      <c r="AN25" s="26">
        <v>3.4249999999999998</v>
      </c>
      <c r="AO25" s="26">
        <v>-3.85</v>
      </c>
      <c r="AP25" s="26">
        <v>0.1</v>
      </c>
      <c r="AQ25" s="26">
        <v>4.0250000000000004</v>
      </c>
      <c r="AR25" s="26">
        <v>-3.8</v>
      </c>
      <c r="AS25" s="26">
        <v>-3.8</v>
      </c>
      <c r="AT25" s="26">
        <v>4.2249999999999996</v>
      </c>
      <c r="AU25" s="26">
        <v>-3.6</v>
      </c>
      <c r="AV25" s="26">
        <v>1.6</v>
      </c>
      <c r="AW25" s="26">
        <v>5.0999999999999996</v>
      </c>
      <c r="AX25" s="26">
        <v>-3.9</v>
      </c>
      <c r="AY25" s="26">
        <v>0.45</v>
      </c>
      <c r="AZ25" s="26">
        <v>4.4749999999999996</v>
      </c>
      <c r="BA25" s="26">
        <v>-22.8</v>
      </c>
      <c r="BB25" s="26">
        <v>0.55000000000000004</v>
      </c>
      <c r="BC25" s="26">
        <v>4.5750000000000002</v>
      </c>
      <c r="BD25" s="26">
        <v>-4.0999999999999996</v>
      </c>
      <c r="BE25" s="26">
        <v>1.65</v>
      </c>
      <c r="BF25" s="26">
        <v>6</v>
      </c>
      <c r="BG25" s="26">
        <v>-4.1500000000000004</v>
      </c>
      <c r="BH25" s="26">
        <v>0.65</v>
      </c>
      <c r="BI25" s="26">
        <v>5.0250000000000004</v>
      </c>
      <c r="BJ25" s="26">
        <v>-6.1</v>
      </c>
      <c r="BK25" s="26">
        <v>0.6</v>
      </c>
      <c r="BL25" s="26">
        <v>5.35</v>
      </c>
      <c r="BM25" s="26">
        <v>-5.375</v>
      </c>
      <c r="BN25" s="26">
        <v>0.65</v>
      </c>
      <c r="BO25" s="26">
        <v>5.2</v>
      </c>
      <c r="BP25" s="26">
        <v>-8.7750000000000004</v>
      </c>
      <c r="BQ25" s="26">
        <v>-3.35</v>
      </c>
      <c r="BR25" s="26">
        <v>1.9750000000000001</v>
      </c>
      <c r="BS25" s="26">
        <v>-9.1999999999999993</v>
      </c>
      <c r="BT25" s="26">
        <v>-3.5</v>
      </c>
      <c r="BU25" s="26">
        <v>2.7250000000000001</v>
      </c>
      <c r="BV25" s="26">
        <v>-9.6</v>
      </c>
      <c r="BW25" s="26">
        <v>-3.7</v>
      </c>
      <c r="BX25" s="26">
        <v>2.625</v>
      </c>
      <c r="BY25" s="26">
        <v>-10.55</v>
      </c>
      <c r="BZ25" s="26">
        <v>-3.8</v>
      </c>
      <c r="CA25" s="26">
        <v>2.4750000000000001</v>
      </c>
      <c r="CB25" s="26">
        <v>-11.4</v>
      </c>
      <c r="CC25" s="26">
        <v>-3.7</v>
      </c>
      <c r="CD25" s="26">
        <v>2.65</v>
      </c>
      <c r="CE25" s="26">
        <v>-7.875</v>
      </c>
      <c r="CF25" s="26">
        <v>-0.95</v>
      </c>
      <c r="CG25" s="26">
        <v>3.95</v>
      </c>
      <c r="CH25" s="26">
        <v>-9.4</v>
      </c>
      <c r="CI25" s="26">
        <v>-2.85</v>
      </c>
      <c r="CJ25" s="26">
        <v>3.2250000000000001</v>
      </c>
    </row>
    <row r="26" spans="1:88" x14ac:dyDescent="0.3">
      <c r="A26" t="s">
        <v>145</v>
      </c>
      <c r="B26" s="26">
        <v>-9.35</v>
      </c>
      <c r="C26" s="26">
        <v>-4.8</v>
      </c>
      <c r="D26" s="26">
        <v>-1.7</v>
      </c>
      <c r="E26" s="26">
        <v>-7.7</v>
      </c>
      <c r="F26" s="26">
        <v>-2.8</v>
      </c>
      <c r="G26" s="26">
        <v>-0.2</v>
      </c>
      <c r="H26" s="26">
        <v>-7.3250000000000002</v>
      </c>
      <c r="I26" s="26">
        <v>-2.2000000000000002</v>
      </c>
      <c r="J26" s="26">
        <v>0.17499999999999999</v>
      </c>
      <c r="K26" s="26">
        <v>-5.8</v>
      </c>
      <c r="L26" s="26">
        <v>-0.3</v>
      </c>
      <c r="M26" s="26">
        <v>2.2749999999999999</v>
      </c>
      <c r="N26" s="26">
        <v>-5.85</v>
      </c>
      <c r="O26" s="26">
        <v>0.05</v>
      </c>
      <c r="P26" s="26">
        <v>2.4249999999999998</v>
      </c>
      <c r="Q26" s="26">
        <v>-6.5750000000000002</v>
      </c>
      <c r="R26" s="26">
        <v>-1.45</v>
      </c>
      <c r="S26" s="26">
        <v>1.1499999999999999</v>
      </c>
      <c r="T26" s="26">
        <v>-6.5750000000000002</v>
      </c>
      <c r="U26" s="26">
        <v>-1.35</v>
      </c>
      <c r="V26" s="26">
        <v>1.175</v>
      </c>
      <c r="W26" s="26">
        <v>-6.7750000000000004</v>
      </c>
      <c r="X26" s="26">
        <v>-1.1499999999999999</v>
      </c>
      <c r="Y26" s="26">
        <v>1.4750000000000001</v>
      </c>
      <c r="Z26" s="26">
        <v>-7.35</v>
      </c>
      <c r="AA26" s="26">
        <v>-1.3</v>
      </c>
      <c r="AB26" s="26">
        <v>1.8</v>
      </c>
      <c r="AC26" s="26">
        <v>-5.6</v>
      </c>
      <c r="AD26" s="26">
        <v>-0.9</v>
      </c>
      <c r="AE26" s="26">
        <v>2.375</v>
      </c>
      <c r="AF26" s="26">
        <v>-5.375</v>
      </c>
      <c r="AG26" s="26">
        <v>0.25</v>
      </c>
      <c r="AH26" s="26">
        <v>2.4750000000000001</v>
      </c>
      <c r="AI26" s="26">
        <v>-4.95</v>
      </c>
      <c r="AJ26" s="26">
        <v>-0.4</v>
      </c>
      <c r="AK26" s="26">
        <v>2.7</v>
      </c>
      <c r="AL26" s="26">
        <v>-4.9000000000000004</v>
      </c>
      <c r="AM26" s="26">
        <v>-0.35</v>
      </c>
      <c r="AN26" s="26">
        <v>2.8</v>
      </c>
      <c r="AO26" s="26">
        <v>-4.55</v>
      </c>
      <c r="AP26" s="26">
        <v>0.4</v>
      </c>
      <c r="AQ26" s="26">
        <v>3.625</v>
      </c>
      <c r="AR26" s="26">
        <v>-4.4000000000000004</v>
      </c>
      <c r="AS26" s="26">
        <v>-4.4000000000000004</v>
      </c>
      <c r="AT26" s="26">
        <v>3.375</v>
      </c>
      <c r="AU26" s="26">
        <v>-4.625</v>
      </c>
      <c r="AV26" s="26">
        <v>1.1499999999999999</v>
      </c>
      <c r="AW26" s="26">
        <v>4.0999999999999996</v>
      </c>
      <c r="AX26" s="26">
        <v>-4.6500000000000004</v>
      </c>
      <c r="AY26" s="26">
        <v>0.8</v>
      </c>
      <c r="AZ26" s="26">
        <v>3.7749999999999999</v>
      </c>
      <c r="BA26" s="26">
        <v>-24.9</v>
      </c>
      <c r="BB26" s="26">
        <v>0.9</v>
      </c>
      <c r="BC26" s="26">
        <v>3.85</v>
      </c>
      <c r="BD26" s="26">
        <v>-4.125</v>
      </c>
      <c r="BE26" s="26">
        <v>1.5</v>
      </c>
      <c r="BF26" s="26">
        <v>5.05</v>
      </c>
      <c r="BG26" s="26">
        <v>-4.7750000000000004</v>
      </c>
      <c r="BH26" s="26">
        <v>1</v>
      </c>
      <c r="BI26" s="26">
        <v>3.9750000000000001</v>
      </c>
      <c r="BJ26" s="26">
        <v>-4.9749999999999996</v>
      </c>
      <c r="BK26" s="26">
        <v>1.25</v>
      </c>
      <c r="BL26" s="26">
        <v>3.9750000000000001</v>
      </c>
      <c r="BM26" s="26">
        <v>-4.8499999999999996</v>
      </c>
      <c r="BN26" s="26">
        <v>1.05</v>
      </c>
      <c r="BO26" s="26">
        <v>4.125</v>
      </c>
      <c r="BP26" s="26">
        <v>-7.55</v>
      </c>
      <c r="BQ26" s="26">
        <v>-2.9</v>
      </c>
      <c r="BR26" s="26">
        <v>1.075</v>
      </c>
      <c r="BS26" s="26">
        <v>-8.4</v>
      </c>
      <c r="BT26" s="26">
        <v>-2.4</v>
      </c>
      <c r="BU26" s="26">
        <v>1.675</v>
      </c>
      <c r="BV26" s="26">
        <v>-8.7750000000000004</v>
      </c>
      <c r="BW26" s="26">
        <v>-2.5499999999999998</v>
      </c>
      <c r="BX26" s="26">
        <v>1.7</v>
      </c>
      <c r="BY26" s="26">
        <v>-9.6</v>
      </c>
      <c r="BZ26" s="26">
        <v>-2.8</v>
      </c>
      <c r="CA26" s="26">
        <v>1.75</v>
      </c>
      <c r="CB26" s="26">
        <v>-9.4</v>
      </c>
      <c r="CC26" s="26">
        <v>-3.1</v>
      </c>
      <c r="CD26" s="26">
        <v>1.6</v>
      </c>
      <c r="CE26" s="26">
        <v>-6.2750000000000004</v>
      </c>
      <c r="CF26" s="26">
        <v>0.45</v>
      </c>
      <c r="CG26" s="26">
        <v>2.9</v>
      </c>
      <c r="CH26" s="26">
        <v>-7.95</v>
      </c>
      <c r="CI26" s="26">
        <v>-1.35</v>
      </c>
      <c r="CJ26" s="26">
        <v>2.0750000000000002</v>
      </c>
    </row>
    <row r="27" spans="1:88" x14ac:dyDescent="0.3">
      <c r="A27" t="s">
        <v>146</v>
      </c>
      <c r="B27" s="26">
        <v>-8.4</v>
      </c>
      <c r="C27" s="26">
        <v>-4.8499999999999996</v>
      </c>
      <c r="D27" s="26">
        <v>-2.5249999999999999</v>
      </c>
      <c r="E27" s="26">
        <v>-6.875</v>
      </c>
      <c r="F27" s="26">
        <v>-3.25</v>
      </c>
      <c r="G27" s="26">
        <v>-0.55000000000000004</v>
      </c>
      <c r="H27" s="26">
        <v>-6.625</v>
      </c>
      <c r="I27" s="26">
        <v>-2.5499999999999998</v>
      </c>
      <c r="J27" s="26">
        <v>-0.1</v>
      </c>
      <c r="K27" s="26">
        <v>-4.9249999999999998</v>
      </c>
      <c r="L27" s="26">
        <v>-0.6</v>
      </c>
      <c r="M27" s="26">
        <v>2.1749999999999998</v>
      </c>
      <c r="N27" s="26">
        <v>-5.5750000000000002</v>
      </c>
      <c r="O27" s="26">
        <v>-0.4</v>
      </c>
      <c r="P27" s="26">
        <v>2.4750000000000001</v>
      </c>
      <c r="Q27" s="26">
        <v>-6.875</v>
      </c>
      <c r="R27" s="26">
        <v>-1.7</v>
      </c>
      <c r="S27" s="26">
        <v>1</v>
      </c>
      <c r="T27" s="26">
        <v>-6.95</v>
      </c>
      <c r="U27" s="26">
        <v>-1.65</v>
      </c>
      <c r="V27" s="26">
        <v>1.0249999999999999</v>
      </c>
      <c r="W27" s="26">
        <v>-7.625</v>
      </c>
      <c r="X27" s="26">
        <v>-1.1499999999999999</v>
      </c>
      <c r="Y27" s="26">
        <v>1.5</v>
      </c>
      <c r="Z27" s="26">
        <v>-7.55</v>
      </c>
      <c r="AA27" s="26">
        <v>-1.2</v>
      </c>
      <c r="AB27" s="26">
        <v>1.7</v>
      </c>
      <c r="AC27" s="26">
        <v>-4.0750000000000002</v>
      </c>
      <c r="AD27" s="26">
        <v>-1.7</v>
      </c>
      <c r="AE27" s="26">
        <v>1.4750000000000001</v>
      </c>
      <c r="AF27" s="26">
        <v>-4</v>
      </c>
      <c r="AG27" s="26">
        <v>-0.25</v>
      </c>
      <c r="AH27" s="26">
        <v>1.575</v>
      </c>
      <c r="AI27" s="26">
        <v>-3.875</v>
      </c>
      <c r="AJ27" s="26">
        <v>-1.2</v>
      </c>
      <c r="AK27" s="26">
        <v>2.0750000000000002</v>
      </c>
      <c r="AL27" s="26">
        <v>-3.85</v>
      </c>
      <c r="AM27" s="26">
        <v>-1.05</v>
      </c>
      <c r="AN27" s="26">
        <v>2.1749999999999998</v>
      </c>
      <c r="AO27" s="26">
        <v>-4.05</v>
      </c>
      <c r="AP27" s="26">
        <v>-0.4</v>
      </c>
      <c r="AQ27" s="26">
        <v>3.0750000000000002</v>
      </c>
      <c r="AR27" s="26">
        <v>-3.35</v>
      </c>
      <c r="AS27" s="26">
        <v>-3.35</v>
      </c>
      <c r="AT27" s="26">
        <v>2.7</v>
      </c>
      <c r="AU27" s="26">
        <v>-2.875</v>
      </c>
      <c r="AV27" s="26">
        <v>0.45</v>
      </c>
      <c r="AW27" s="26">
        <v>3.65</v>
      </c>
      <c r="AX27" s="26">
        <v>-3.875</v>
      </c>
      <c r="AY27" s="26">
        <v>0.05</v>
      </c>
      <c r="AZ27" s="26">
        <v>3.375</v>
      </c>
      <c r="BA27" s="26">
        <v>-25.5</v>
      </c>
      <c r="BB27" s="26">
        <v>0.05</v>
      </c>
      <c r="BC27" s="26">
        <v>3.45</v>
      </c>
      <c r="BD27" s="26">
        <v>-3.0249999999999999</v>
      </c>
      <c r="BE27" s="26">
        <v>1.9</v>
      </c>
      <c r="BF27" s="26">
        <v>5.1749999999999998</v>
      </c>
      <c r="BG27" s="26">
        <v>-3.95</v>
      </c>
      <c r="BH27" s="26">
        <v>0.55000000000000004</v>
      </c>
      <c r="BI27" s="26">
        <v>3.7</v>
      </c>
      <c r="BJ27" s="26">
        <v>-4.6749999999999998</v>
      </c>
      <c r="BK27" s="26">
        <v>1.25</v>
      </c>
      <c r="BL27" s="26">
        <v>3.4750000000000001</v>
      </c>
      <c r="BM27" s="26">
        <v>-4.4249999999999998</v>
      </c>
      <c r="BN27" s="26">
        <v>1.2</v>
      </c>
      <c r="BO27" s="26">
        <v>3.7</v>
      </c>
      <c r="BP27" s="26">
        <v>-8.65</v>
      </c>
      <c r="BQ27" s="26">
        <v>-1.3</v>
      </c>
      <c r="BR27" s="26">
        <v>0.875</v>
      </c>
      <c r="BS27" s="26">
        <v>-9.4</v>
      </c>
      <c r="BT27" s="26">
        <v>-1.1000000000000001</v>
      </c>
      <c r="BU27" s="26">
        <v>1.45</v>
      </c>
      <c r="BV27" s="26">
        <v>-9.85</v>
      </c>
      <c r="BW27" s="26">
        <v>-1.5</v>
      </c>
      <c r="BX27" s="26">
        <v>1.5</v>
      </c>
      <c r="BY27" s="26">
        <v>-10.55</v>
      </c>
      <c r="BZ27" s="26">
        <v>-2.2999999999999998</v>
      </c>
      <c r="CA27" s="26">
        <v>1.425</v>
      </c>
      <c r="CB27" s="26">
        <v>-11.225</v>
      </c>
      <c r="CC27" s="26">
        <v>-2.7</v>
      </c>
      <c r="CD27" s="26">
        <v>1.3</v>
      </c>
      <c r="CE27" s="26">
        <v>-6.25</v>
      </c>
      <c r="CF27" s="26">
        <v>0</v>
      </c>
      <c r="CG27" s="26">
        <v>2.6749999999999998</v>
      </c>
      <c r="CH27" s="26">
        <v>-8.1750000000000007</v>
      </c>
      <c r="CI27" s="26">
        <v>-1.35</v>
      </c>
      <c r="CJ27" s="26">
        <v>2.0249999999999999</v>
      </c>
    </row>
    <row r="28" spans="1:88" x14ac:dyDescent="0.3">
      <c r="A28" t="s">
        <v>147</v>
      </c>
      <c r="B28" s="26">
        <v>-8.1999999999999993</v>
      </c>
      <c r="C28" s="26">
        <v>-5.05</v>
      </c>
      <c r="D28" s="26">
        <v>-2.4</v>
      </c>
      <c r="E28" s="26">
        <v>-7.15</v>
      </c>
      <c r="F28" s="26">
        <v>-3.4</v>
      </c>
      <c r="G28" s="26">
        <v>-0.7</v>
      </c>
      <c r="H28" s="26">
        <v>-6.6749999999999998</v>
      </c>
      <c r="I28" s="26">
        <v>-3</v>
      </c>
      <c r="J28" s="26">
        <v>-0.15</v>
      </c>
      <c r="K28" s="26">
        <v>-5.5750000000000002</v>
      </c>
      <c r="L28" s="26">
        <v>-1.3</v>
      </c>
      <c r="M28" s="26">
        <v>1.4750000000000001</v>
      </c>
      <c r="N28" s="26">
        <v>-5.625</v>
      </c>
      <c r="O28" s="26">
        <v>-1.2</v>
      </c>
      <c r="P28" s="26">
        <v>1.9</v>
      </c>
      <c r="Q28" s="26">
        <v>-6.4749999999999996</v>
      </c>
      <c r="R28" s="26">
        <v>-2.2999999999999998</v>
      </c>
      <c r="S28" s="26">
        <v>0.65</v>
      </c>
      <c r="T28" s="26">
        <v>-6.4</v>
      </c>
      <c r="U28" s="26">
        <v>-2.2999999999999998</v>
      </c>
      <c r="V28" s="26">
        <v>0.72499999999999998</v>
      </c>
      <c r="W28" s="26">
        <v>-5.95</v>
      </c>
      <c r="X28" s="26">
        <v>-2.1</v>
      </c>
      <c r="Y28" s="26">
        <v>1.0249999999999999</v>
      </c>
      <c r="Z28" s="26">
        <v>-5.55</v>
      </c>
      <c r="AA28" s="26">
        <v>-1.8</v>
      </c>
      <c r="AB28" s="26">
        <v>1.075</v>
      </c>
      <c r="AC28" s="26">
        <v>-4.0750000000000002</v>
      </c>
      <c r="AD28" s="26">
        <v>-1.4</v>
      </c>
      <c r="AE28" s="26">
        <v>1.075</v>
      </c>
      <c r="AF28" s="26">
        <v>-3.9750000000000001</v>
      </c>
      <c r="AG28" s="26">
        <v>-0.25</v>
      </c>
      <c r="AH28" s="26">
        <v>1.2</v>
      </c>
      <c r="AI28" s="26">
        <v>-3.625</v>
      </c>
      <c r="AJ28" s="26">
        <v>-0.9</v>
      </c>
      <c r="AK28" s="26">
        <v>1.7</v>
      </c>
      <c r="AL28" s="26">
        <v>-3.5249999999999999</v>
      </c>
      <c r="AM28" s="26">
        <v>-0.75</v>
      </c>
      <c r="AN28" s="26">
        <v>1.8</v>
      </c>
      <c r="AO28" s="26">
        <v>-3.7250000000000001</v>
      </c>
      <c r="AP28" s="26">
        <v>-0.5</v>
      </c>
      <c r="AQ28" s="26">
        <v>2.125</v>
      </c>
      <c r="AR28" s="26">
        <v>-3.05</v>
      </c>
      <c r="AS28" s="26">
        <v>-3.05</v>
      </c>
      <c r="AT28" s="26">
        <v>1.9750000000000001</v>
      </c>
      <c r="AU28" s="26">
        <v>-2.7250000000000001</v>
      </c>
      <c r="AV28" s="26">
        <v>0.4</v>
      </c>
      <c r="AW28" s="26">
        <v>2.7</v>
      </c>
      <c r="AX28" s="26">
        <v>-3.4</v>
      </c>
      <c r="AY28" s="26">
        <v>0.05</v>
      </c>
      <c r="AZ28" s="26">
        <v>2.4</v>
      </c>
      <c r="BA28" s="26">
        <v>-27.4</v>
      </c>
      <c r="BB28" s="26">
        <v>0.05</v>
      </c>
      <c r="BC28" s="26">
        <v>2.4750000000000001</v>
      </c>
      <c r="BD28" s="26">
        <v>-2.9750000000000001</v>
      </c>
      <c r="BE28" s="26">
        <v>1.75</v>
      </c>
      <c r="BF28" s="26">
        <v>4.2249999999999996</v>
      </c>
      <c r="BG28" s="26">
        <v>-3.35</v>
      </c>
      <c r="BH28" s="26">
        <v>0.45</v>
      </c>
      <c r="BI28" s="26">
        <v>3.0249999999999999</v>
      </c>
      <c r="BJ28" s="26">
        <v>-4.3250000000000002</v>
      </c>
      <c r="BK28" s="26">
        <v>0.7</v>
      </c>
      <c r="BL28" s="26">
        <v>3.4</v>
      </c>
      <c r="BM28" s="26">
        <v>-4.0999999999999996</v>
      </c>
      <c r="BN28" s="26">
        <v>0.6</v>
      </c>
      <c r="BO28" s="26">
        <v>3.4</v>
      </c>
      <c r="BP28" s="26">
        <v>-6.4749999999999996</v>
      </c>
      <c r="BQ28" s="26">
        <v>-2.15</v>
      </c>
      <c r="BR28" s="26">
        <v>0.52500000000000002</v>
      </c>
      <c r="BS28" s="26">
        <v>-6.65</v>
      </c>
      <c r="BT28" s="26">
        <v>-2.1</v>
      </c>
      <c r="BU28" s="26">
        <v>0.92500000000000004</v>
      </c>
      <c r="BV28" s="26">
        <v>-7.4249999999999998</v>
      </c>
      <c r="BW28" s="26">
        <v>-2.2999999999999998</v>
      </c>
      <c r="BX28" s="26">
        <v>1.1499999999999999</v>
      </c>
      <c r="BY28" s="26">
        <v>-8.1750000000000007</v>
      </c>
      <c r="BZ28" s="26">
        <v>-3.15</v>
      </c>
      <c r="CA28" s="26">
        <v>1.05</v>
      </c>
      <c r="CB28" s="26">
        <v>-8.6750000000000007</v>
      </c>
      <c r="CC28" s="26">
        <v>-3.4</v>
      </c>
      <c r="CD28" s="26">
        <v>0.67500000000000004</v>
      </c>
      <c r="CE28" s="26">
        <v>-4.8250000000000002</v>
      </c>
      <c r="CF28" s="26">
        <v>-0.25</v>
      </c>
      <c r="CG28" s="26">
        <v>2.375</v>
      </c>
      <c r="CH28" s="26">
        <v>-6.5750000000000002</v>
      </c>
      <c r="CI28" s="26">
        <v>-1.85</v>
      </c>
      <c r="CJ28" s="26">
        <v>1.4</v>
      </c>
    </row>
    <row r="29" spans="1:88" x14ac:dyDescent="0.3">
      <c r="A29" t="s">
        <v>81</v>
      </c>
      <c r="B29" s="26">
        <v>-8.875</v>
      </c>
      <c r="C29" s="26">
        <v>-5.5</v>
      </c>
      <c r="D29" s="26">
        <v>-2.625</v>
      </c>
      <c r="E29" s="26">
        <v>-8.5500000000000007</v>
      </c>
      <c r="F29" s="26">
        <v>-3.95</v>
      </c>
      <c r="G29" s="26">
        <v>-0.5</v>
      </c>
      <c r="H29" s="26">
        <v>-8.375</v>
      </c>
      <c r="I29" s="26">
        <v>-3.3</v>
      </c>
      <c r="J29" s="26">
        <v>-0.125</v>
      </c>
      <c r="K29" s="26">
        <v>-6.9</v>
      </c>
      <c r="L29" s="26">
        <v>-1.3</v>
      </c>
      <c r="M29" s="26">
        <v>1.55</v>
      </c>
      <c r="N29" s="26">
        <v>-6.95</v>
      </c>
      <c r="O29" s="26">
        <v>-1.05</v>
      </c>
      <c r="P29" s="26">
        <v>1.925</v>
      </c>
      <c r="Q29" s="26">
        <v>-7.875</v>
      </c>
      <c r="R29" s="26">
        <v>-2.4</v>
      </c>
      <c r="S29" s="26">
        <v>0.8</v>
      </c>
      <c r="T29" s="26">
        <v>-7.85</v>
      </c>
      <c r="U29" s="26">
        <v>-2.2999999999999998</v>
      </c>
      <c r="V29" s="26">
        <v>0.9</v>
      </c>
      <c r="W29" s="26">
        <v>-8.0749999999999993</v>
      </c>
      <c r="X29" s="26">
        <v>-2</v>
      </c>
      <c r="Y29" s="26">
        <v>1.5</v>
      </c>
      <c r="Z29" s="26">
        <v>-9.1750000000000007</v>
      </c>
      <c r="AA29" s="26">
        <v>-1.9</v>
      </c>
      <c r="AB29" s="26">
        <v>1.8</v>
      </c>
      <c r="AC29" s="26">
        <v>-5.4749999999999996</v>
      </c>
      <c r="AD29" s="26">
        <v>-1.6</v>
      </c>
      <c r="AE29" s="26">
        <v>0.65</v>
      </c>
      <c r="AF29" s="26">
        <v>-5.45</v>
      </c>
      <c r="AG29" s="26">
        <v>-0.5</v>
      </c>
      <c r="AH29" s="26">
        <v>0.75</v>
      </c>
      <c r="AI29" s="26">
        <v>-5.3</v>
      </c>
      <c r="AJ29" s="26">
        <v>-1.1000000000000001</v>
      </c>
      <c r="AK29" s="26">
        <v>1.2</v>
      </c>
      <c r="AL29" s="26">
        <v>-5.2750000000000004</v>
      </c>
      <c r="AM29" s="26">
        <v>-1.05</v>
      </c>
      <c r="AN29" s="26">
        <v>1.2250000000000001</v>
      </c>
      <c r="AO29" s="26">
        <v>-5.375</v>
      </c>
      <c r="AP29" s="26">
        <v>-0.55000000000000004</v>
      </c>
      <c r="AQ29" s="26">
        <v>1.85</v>
      </c>
      <c r="AR29" s="26">
        <v>-4.875</v>
      </c>
      <c r="AS29" s="26">
        <v>-4.875</v>
      </c>
      <c r="AT29" s="26">
        <v>2.2749999999999999</v>
      </c>
      <c r="AU29" s="26">
        <v>-4.625</v>
      </c>
      <c r="AV29" s="26">
        <v>-0.05</v>
      </c>
      <c r="AW29" s="26">
        <v>3.0750000000000002</v>
      </c>
      <c r="AX29" s="26">
        <v>-5.25</v>
      </c>
      <c r="AY29" s="26">
        <v>-0.2</v>
      </c>
      <c r="AZ29" s="26">
        <v>2.4500000000000002</v>
      </c>
      <c r="BA29" s="26">
        <v>-26.7</v>
      </c>
      <c r="BB29" s="26">
        <v>-0.2</v>
      </c>
      <c r="BC29" s="26">
        <v>2.5499999999999998</v>
      </c>
      <c r="BD29" s="26">
        <v>-4.7750000000000004</v>
      </c>
      <c r="BE29" s="26">
        <v>1.2</v>
      </c>
      <c r="BF29" s="26">
        <v>4.3250000000000002</v>
      </c>
      <c r="BG29" s="26">
        <v>-4.95</v>
      </c>
      <c r="BH29" s="26">
        <v>0.1</v>
      </c>
      <c r="BI29" s="26">
        <v>2.7749999999999999</v>
      </c>
      <c r="BJ29" s="26">
        <v>-6.0750000000000002</v>
      </c>
      <c r="BK29" s="26">
        <v>0.45</v>
      </c>
      <c r="BL29" s="26">
        <v>3.25</v>
      </c>
      <c r="BM29" s="26">
        <v>-5.9749999999999996</v>
      </c>
      <c r="BN29" s="26">
        <v>0.2</v>
      </c>
      <c r="BO29" s="26">
        <v>3</v>
      </c>
      <c r="BP29" s="26">
        <v>-9.75</v>
      </c>
      <c r="BQ29" s="26">
        <v>-3.25</v>
      </c>
      <c r="BR29" s="26">
        <v>0.97499999999999998</v>
      </c>
      <c r="BS29" s="26">
        <v>-10.35</v>
      </c>
      <c r="BT29" s="26">
        <v>-2.6</v>
      </c>
      <c r="BU29" s="26">
        <v>2.0750000000000002</v>
      </c>
      <c r="BV29" s="26">
        <v>-10.975</v>
      </c>
      <c r="BW29" s="26">
        <v>-2.4</v>
      </c>
      <c r="BX29" s="26">
        <v>1.75</v>
      </c>
      <c r="BY29" s="26">
        <v>-11.75</v>
      </c>
      <c r="BZ29" s="26">
        <v>-2.85</v>
      </c>
      <c r="CA29" s="26">
        <v>1.95</v>
      </c>
      <c r="CB29" s="26">
        <v>-11.824999999999999</v>
      </c>
      <c r="CC29" s="26">
        <v>-4.0999999999999996</v>
      </c>
      <c r="CD29" s="26">
        <v>1.875</v>
      </c>
      <c r="CE29" s="26">
        <v>-8</v>
      </c>
      <c r="CF29" s="26">
        <v>-0.75</v>
      </c>
      <c r="CG29" s="26">
        <v>2.625</v>
      </c>
      <c r="CH29" s="26">
        <v>-9.9499999999999993</v>
      </c>
      <c r="CI29" s="26">
        <v>-2.2000000000000002</v>
      </c>
      <c r="CJ29" s="26">
        <v>2.35</v>
      </c>
    </row>
    <row r="30" spans="1:88" x14ac:dyDescent="0.3">
      <c r="A30" t="s">
        <v>148</v>
      </c>
      <c r="B30" s="26">
        <v>-9.1</v>
      </c>
      <c r="C30" s="26">
        <v>-5.5</v>
      </c>
      <c r="D30" s="26">
        <v>-2.3250000000000002</v>
      </c>
      <c r="E30" s="26">
        <v>-8.5</v>
      </c>
      <c r="F30" s="26">
        <v>-3.85</v>
      </c>
      <c r="G30" s="26">
        <v>-0.7</v>
      </c>
      <c r="H30" s="26">
        <v>-8.9749999999999996</v>
      </c>
      <c r="I30" s="26">
        <v>-3.55</v>
      </c>
      <c r="J30" s="26">
        <v>7.4999999999999997E-2</v>
      </c>
      <c r="K30" s="26">
        <v>-6.85</v>
      </c>
      <c r="L30" s="26">
        <v>-1.25</v>
      </c>
      <c r="M30" s="26">
        <v>2.5750000000000002</v>
      </c>
      <c r="N30" s="26">
        <v>-6.85</v>
      </c>
      <c r="O30" s="26">
        <v>-1.35</v>
      </c>
      <c r="P30" s="26">
        <v>2.6749999999999998</v>
      </c>
      <c r="Q30" s="26">
        <v>-8</v>
      </c>
      <c r="R30" s="26">
        <v>-2.65</v>
      </c>
      <c r="S30" s="26">
        <v>1.3</v>
      </c>
      <c r="T30" s="26">
        <v>-8</v>
      </c>
      <c r="U30" s="26">
        <v>-2.6</v>
      </c>
      <c r="V30" s="26">
        <v>1.325</v>
      </c>
      <c r="W30" s="26">
        <v>-8.625</v>
      </c>
      <c r="X30" s="26">
        <v>-2.4</v>
      </c>
      <c r="Y30" s="26">
        <v>1.825</v>
      </c>
      <c r="Z30" s="26">
        <v>-8.8249999999999993</v>
      </c>
      <c r="AA30" s="26">
        <v>-2.25</v>
      </c>
      <c r="AB30" s="26">
        <v>1.7</v>
      </c>
      <c r="AC30" s="26">
        <v>-5.375</v>
      </c>
      <c r="AD30" s="26">
        <v>-1.1499999999999999</v>
      </c>
      <c r="AE30" s="26">
        <v>2.5249999999999999</v>
      </c>
      <c r="AF30" s="26">
        <v>-5.125</v>
      </c>
      <c r="AG30" s="26">
        <v>0.15</v>
      </c>
      <c r="AH30" s="26">
        <v>2.65</v>
      </c>
      <c r="AI30" s="26">
        <v>-4.5750000000000002</v>
      </c>
      <c r="AJ30" s="26">
        <v>-0.7</v>
      </c>
      <c r="AK30" s="26">
        <v>3.1</v>
      </c>
      <c r="AL30" s="26">
        <v>-4.4749999999999996</v>
      </c>
      <c r="AM30" s="26">
        <v>-0.6</v>
      </c>
      <c r="AN30" s="26">
        <v>3.2</v>
      </c>
      <c r="AO30" s="26">
        <v>-4.5999999999999996</v>
      </c>
      <c r="AP30" s="26">
        <v>-0.2</v>
      </c>
      <c r="AQ30" s="26">
        <v>3.5750000000000002</v>
      </c>
      <c r="AR30" s="26">
        <v>-4.05</v>
      </c>
      <c r="AS30" s="26">
        <v>-4.05</v>
      </c>
      <c r="AT30" s="26">
        <v>3.5</v>
      </c>
      <c r="AU30" s="26">
        <v>-3.4</v>
      </c>
      <c r="AV30" s="26">
        <v>0.8</v>
      </c>
      <c r="AW30" s="26">
        <v>4.375</v>
      </c>
      <c r="AX30" s="26">
        <v>-4.25</v>
      </c>
      <c r="AY30" s="26">
        <v>-0.1</v>
      </c>
      <c r="AZ30" s="26">
        <v>3.8</v>
      </c>
      <c r="BA30" s="26">
        <v>-27.2</v>
      </c>
      <c r="BB30" s="26">
        <v>-0.1</v>
      </c>
      <c r="BC30" s="26">
        <v>3.7749999999999999</v>
      </c>
      <c r="BD30" s="26">
        <v>-3.75</v>
      </c>
      <c r="BE30" s="26">
        <v>1.65</v>
      </c>
      <c r="BF30" s="26">
        <v>5.0999999999999996</v>
      </c>
      <c r="BG30" s="26">
        <v>-3.9750000000000001</v>
      </c>
      <c r="BH30" s="26">
        <v>0.3</v>
      </c>
      <c r="BI30" s="26">
        <v>4</v>
      </c>
      <c r="BJ30" s="26">
        <v>-6.0750000000000002</v>
      </c>
      <c r="BK30" s="26">
        <v>0.15</v>
      </c>
      <c r="BL30" s="26">
        <v>4.1749999999999998</v>
      </c>
      <c r="BM30" s="26">
        <v>-5.1749999999999998</v>
      </c>
      <c r="BN30" s="26">
        <v>0.45</v>
      </c>
      <c r="BO30" s="26">
        <v>4.1749999999999998</v>
      </c>
      <c r="BP30" s="26">
        <v>-10.425000000000001</v>
      </c>
      <c r="BQ30" s="26">
        <v>-2.9</v>
      </c>
      <c r="BR30" s="26">
        <v>0.5</v>
      </c>
      <c r="BS30" s="26">
        <v>-11.975</v>
      </c>
      <c r="BT30" s="26">
        <v>-2.6</v>
      </c>
      <c r="BU30" s="26">
        <v>1.35</v>
      </c>
      <c r="BV30" s="26">
        <v>-13.324999999999999</v>
      </c>
      <c r="BW30" s="26">
        <v>-2.4500000000000002</v>
      </c>
      <c r="BX30" s="26">
        <v>1.1499999999999999</v>
      </c>
      <c r="BY30" s="26">
        <v>-14.275</v>
      </c>
      <c r="BZ30" s="26">
        <v>-2.5499999999999998</v>
      </c>
      <c r="CA30" s="26">
        <v>1.075</v>
      </c>
      <c r="CB30" s="26">
        <v>-14.8</v>
      </c>
      <c r="CC30" s="26">
        <v>-3.3</v>
      </c>
      <c r="CD30" s="26">
        <v>1.4750000000000001</v>
      </c>
      <c r="CE30" s="26">
        <v>-7.55</v>
      </c>
      <c r="CF30" s="26">
        <v>-0.5</v>
      </c>
      <c r="CG30" s="26">
        <v>3.1749999999999998</v>
      </c>
      <c r="CH30" s="26">
        <v>-11.1</v>
      </c>
      <c r="CI30" s="26">
        <v>-2.4500000000000002</v>
      </c>
      <c r="CJ30" s="26">
        <v>2.1749999999999998</v>
      </c>
    </row>
    <row r="31" spans="1:88" x14ac:dyDescent="0.3">
      <c r="A31" t="s">
        <v>149</v>
      </c>
      <c r="B31" s="26">
        <v>-10.25</v>
      </c>
      <c r="C31" s="26">
        <v>-4.95</v>
      </c>
      <c r="D31" s="26">
        <v>-1.925</v>
      </c>
      <c r="E31" s="26">
        <v>-9.4</v>
      </c>
      <c r="F31" s="26">
        <v>-3.5</v>
      </c>
      <c r="G31" s="26">
        <v>-0.42499999999999999</v>
      </c>
      <c r="H31" s="26">
        <v>-8.6750000000000007</v>
      </c>
      <c r="I31" s="26">
        <v>-2.9</v>
      </c>
      <c r="J31" s="26">
        <v>0.125</v>
      </c>
      <c r="K31" s="26">
        <v>-7.65</v>
      </c>
      <c r="L31" s="26">
        <v>-1.7</v>
      </c>
      <c r="M31" s="26">
        <v>1.75</v>
      </c>
      <c r="N31" s="26">
        <v>-7.7249999999999996</v>
      </c>
      <c r="O31" s="26">
        <v>-1.5</v>
      </c>
      <c r="P31" s="26">
        <v>2.1749999999999998</v>
      </c>
      <c r="Q31" s="26">
        <v>-8.4499999999999993</v>
      </c>
      <c r="R31" s="26">
        <v>-2.35</v>
      </c>
      <c r="S31" s="26">
        <v>0.9</v>
      </c>
      <c r="T31" s="26">
        <v>-8.5250000000000004</v>
      </c>
      <c r="U31" s="26">
        <v>-2.25</v>
      </c>
      <c r="V31" s="26">
        <v>1.0249999999999999</v>
      </c>
      <c r="W31" s="26">
        <v>-9.6999999999999993</v>
      </c>
      <c r="X31" s="26">
        <v>-1.9</v>
      </c>
      <c r="Y31" s="26">
        <v>1.5249999999999999</v>
      </c>
      <c r="Z31" s="26">
        <v>-11.1</v>
      </c>
      <c r="AA31" s="26">
        <v>-1.95</v>
      </c>
      <c r="AB31" s="26">
        <v>1.8</v>
      </c>
      <c r="AC31" s="26">
        <v>-7.8250000000000002</v>
      </c>
      <c r="AD31" s="26">
        <v>-1.55</v>
      </c>
      <c r="AE31" s="26">
        <v>1.575</v>
      </c>
      <c r="AF31" s="26">
        <v>-7.75</v>
      </c>
      <c r="AG31" s="26">
        <v>-0.15</v>
      </c>
      <c r="AH31" s="26">
        <v>1.675</v>
      </c>
      <c r="AI31" s="26">
        <v>-7.9249999999999998</v>
      </c>
      <c r="AJ31" s="26">
        <v>-1</v>
      </c>
      <c r="AK31" s="26">
        <v>2.0499999999999998</v>
      </c>
      <c r="AL31" s="26">
        <v>-7.9249999999999998</v>
      </c>
      <c r="AM31" s="26">
        <v>-0.95</v>
      </c>
      <c r="AN31" s="26">
        <v>2.15</v>
      </c>
      <c r="AO31" s="26">
        <v>-6.9</v>
      </c>
      <c r="AP31" s="26">
        <v>-0.75</v>
      </c>
      <c r="AQ31" s="26">
        <v>2.9750000000000001</v>
      </c>
      <c r="AR31" s="26">
        <v>-6.9</v>
      </c>
      <c r="AS31" s="26">
        <v>-6.9</v>
      </c>
      <c r="AT31" s="26">
        <v>2.8250000000000002</v>
      </c>
      <c r="AU31" s="26">
        <v>-6.7249999999999996</v>
      </c>
      <c r="AV31" s="26">
        <v>0.55000000000000004</v>
      </c>
      <c r="AW31" s="26">
        <v>3.8</v>
      </c>
      <c r="AX31" s="26">
        <v>-6.875</v>
      </c>
      <c r="AY31" s="26">
        <v>-0.25</v>
      </c>
      <c r="AZ31" s="26">
        <v>3.35</v>
      </c>
      <c r="BA31" s="26">
        <v>-29.6</v>
      </c>
      <c r="BB31" s="26">
        <v>-0.25</v>
      </c>
      <c r="BC31" s="26">
        <v>3.2749999999999999</v>
      </c>
      <c r="BD31" s="26">
        <v>-6.6749999999999998</v>
      </c>
      <c r="BE31" s="26">
        <v>0.8</v>
      </c>
      <c r="BF31" s="26">
        <v>5</v>
      </c>
      <c r="BG31" s="26">
        <v>-6.8</v>
      </c>
      <c r="BH31" s="26">
        <v>0.05</v>
      </c>
      <c r="BI31" s="26">
        <v>3.5</v>
      </c>
      <c r="BJ31" s="26">
        <v>-8.0500000000000007</v>
      </c>
      <c r="BK31" s="26">
        <v>0.05</v>
      </c>
      <c r="BL31" s="26">
        <v>4.375</v>
      </c>
      <c r="BM31" s="26">
        <v>-7.625</v>
      </c>
      <c r="BN31" s="26">
        <v>0.05</v>
      </c>
      <c r="BO31" s="26">
        <v>4.0999999999999996</v>
      </c>
      <c r="BP31" s="26">
        <v>-9.625</v>
      </c>
      <c r="BQ31" s="26">
        <v>-2.85</v>
      </c>
      <c r="BR31" s="26">
        <v>0.57499999999999996</v>
      </c>
      <c r="BS31" s="26">
        <v>-10.25</v>
      </c>
      <c r="BT31" s="26">
        <v>-2.5499999999999998</v>
      </c>
      <c r="BU31" s="26">
        <v>1.55</v>
      </c>
      <c r="BV31" s="26">
        <v>-10.9</v>
      </c>
      <c r="BW31" s="26">
        <v>-2.85</v>
      </c>
      <c r="BX31" s="26">
        <v>1.6</v>
      </c>
      <c r="BY31" s="26">
        <v>-12.5</v>
      </c>
      <c r="BZ31" s="26">
        <v>-4</v>
      </c>
      <c r="CA31" s="26">
        <v>1.4750000000000001</v>
      </c>
      <c r="CB31" s="26">
        <v>-13.175000000000001</v>
      </c>
      <c r="CC31" s="26">
        <v>-4.6500000000000004</v>
      </c>
      <c r="CD31" s="26">
        <v>1.2</v>
      </c>
      <c r="CE31" s="26">
        <v>-9.85</v>
      </c>
      <c r="CF31" s="26">
        <v>-1.1499999999999999</v>
      </c>
      <c r="CG31" s="26">
        <v>3.125</v>
      </c>
      <c r="CH31" s="26">
        <v>-11.7</v>
      </c>
      <c r="CI31" s="26">
        <v>-2.5499999999999998</v>
      </c>
      <c r="CJ31" s="26">
        <v>2.1</v>
      </c>
    </row>
    <row r="32" spans="1:88" x14ac:dyDescent="0.3">
      <c r="A32" t="s">
        <v>150</v>
      </c>
      <c r="B32" s="26">
        <v>-10.7</v>
      </c>
      <c r="C32" s="26">
        <v>-4.6500000000000004</v>
      </c>
      <c r="D32" s="26">
        <v>-2.7250000000000001</v>
      </c>
      <c r="E32" s="26">
        <v>-9.375</v>
      </c>
      <c r="F32" s="26">
        <v>-3.75</v>
      </c>
      <c r="G32" s="26">
        <v>-1.425</v>
      </c>
      <c r="H32" s="26">
        <v>-8.8000000000000007</v>
      </c>
      <c r="I32" s="26">
        <v>-3.6</v>
      </c>
      <c r="J32" s="26">
        <v>-0.9</v>
      </c>
      <c r="K32" s="26">
        <v>-8.6999999999999993</v>
      </c>
      <c r="L32" s="26">
        <v>-1.95</v>
      </c>
      <c r="M32" s="26">
        <v>1.45</v>
      </c>
      <c r="N32" s="26">
        <v>-8.9250000000000007</v>
      </c>
      <c r="O32" s="26">
        <v>-1.85</v>
      </c>
      <c r="P32" s="26">
        <v>1.7749999999999999</v>
      </c>
      <c r="Q32" s="26">
        <v>-9.0500000000000007</v>
      </c>
      <c r="R32" s="26">
        <v>-2.7</v>
      </c>
      <c r="S32" s="26">
        <v>0</v>
      </c>
      <c r="T32" s="26">
        <v>-9.15</v>
      </c>
      <c r="U32" s="26">
        <v>-2.65</v>
      </c>
      <c r="V32" s="26">
        <v>0.17499999999999999</v>
      </c>
      <c r="W32" s="26">
        <v>-9.5500000000000007</v>
      </c>
      <c r="X32" s="26">
        <v>-2.5499999999999998</v>
      </c>
      <c r="Y32" s="26">
        <v>1.2</v>
      </c>
      <c r="Z32" s="26">
        <v>-10.55</v>
      </c>
      <c r="AA32" s="26">
        <v>-2.75</v>
      </c>
      <c r="AB32" s="26">
        <v>1.7749999999999999</v>
      </c>
      <c r="AC32" s="26">
        <v>-7.6749999999999998</v>
      </c>
      <c r="AD32" s="26">
        <v>-2.0499999999999998</v>
      </c>
      <c r="AE32" s="26">
        <v>1.175</v>
      </c>
      <c r="AF32" s="26">
        <v>-7.5750000000000002</v>
      </c>
      <c r="AG32" s="26">
        <v>-0.8</v>
      </c>
      <c r="AH32" s="26">
        <v>1.2749999999999999</v>
      </c>
      <c r="AI32" s="26">
        <v>-7.25</v>
      </c>
      <c r="AJ32" s="26">
        <v>-1.85</v>
      </c>
      <c r="AK32" s="26">
        <v>1.6</v>
      </c>
      <c r="AL32" s="26">
        <v>-7.2</v>
      </c>
      <c r="AM32" s="26">
        <v>-1.85</v>
      </c>
      <c r="AN32" s="26">
        <v>1.7</v>
      </c>
      <c r="AO32" s="26">
        <v>-6.875</v>
      </c>
      <c r="AP32" s="26">
        <v>-1.4</v>
      </c>
      <c r="AQ32" s="26">
        <v>2.4</v>
      </c>
      <c r="AR32" s="26">
        <v>-6.45</v>
      </c>
      <c r="AS32" s="26">
        <v>-6.45</v>
      </c>
      <c r="AT32" s="26">
        <v>2.8</v>
      </c>
      <c r="AU32" s="26">
        <v>-6.4249999999999998</v>
      </c>
      <c r="AV32" s="26">
        <v>-1</v>
      </c>
      <c r="AW32" s="26">
        <v>3.45</v>
      </c>
      <c r="AX32" s="26">
        <v>-6.55</v>
      </c>
      <c r="AY32" s="26">
        <v>-1.3</v>
      </c>
      <c r="AZ32" s="26">
        <v>2.85</v>
      </c>
      <c r="BA32" s="26">
        <v>-27.4</v>
      </c>
      <c r="BB32" s="26">
        <v>-1.25</v>
      </c>
      <c r="BC32" s="26">
        <v>2.9249999999999998</v>
      </c>
      <c r="BD32" s="26">
        <v>-6.85</v>
      </c>
      <c r="BE32" s="26">
        <v>0</v>
      </c>
      <c r="BF32" s="26">
        <v>4.75</v>
      </c>
      <c r="BG32" s="26">
        <v>-6.55</v>
      </c>
      <c r="BH32" s="26">
        <v>-0.85</v>
      </c>
      <c r="BI32" s="26">
        <v>3.2250000000000001</v>
      </c>
      <c r="BJ32" s="26">
        <v>-8.5749999999999993</v>
      </c>
      <c r="BK32" s="26">
        <v>-0.7</v>
      </c>
      <c r="BL32" s="26">
        <v>3.875</v>
      </c>
      <c r="BM32" s="26">
        <v>-7.9749999999999996</v>
      </c>
      <c r="BN32" s="26">
        <v>-0.7</v>
      </c>
      <c r="BO32" s="26">
        <v>3.5</v>
      </c>
      <c r="BP32" s="26">
        <v>-9.9250000000000007</v>
      </c>
      <c r="BQ32" s="26">
        <v>-3.8</v>
      </c>
      <c r="BR32" s="26">
        <v>0.67500000000000004</v>
      </c>
      <c r="BS32" s="26">
        <v>-10.65</v>
      </c>
      <c r="BT32" s="26">
        <v>-3.9</v>
      </c>
      <c r="BU32" s="26">
        <v>1.9</v>
      </c>
      <c r="BV32" s="26">
        <v>-11.45</v>
      </c>
      <c r="BW32" s="26">
        <v>-4.3499999999999996</v>
      </c>
      <c r="BX32" s="26">
        <v>1.9</v>
      </c>
      <c r="BY32" s="26">
        <v>-12.5</v>
      </c>
      <c r="BZ32" s="26">
        <v>-4.5999999999999996</v>
      </c>
      <c r="CA32" s="26">
        <v>1.9750000000000001</v>
      </c>
      <c r="CB32" s="26">
        <v>-13.675000000000001</v>
      </c>
      <c r="CC32" s="26">
        <v>-4.55</v>
      </c>
      <c r="CD32" s="26">
        <v>1.3</v>
      </c>
      <c r="CE32" s="26">
        <v>-9.5</v>
      </c>
      <c r="CF32" s="26">
        <v>-1.7</v>
      </c>
      <c r="CG32" s="26">
        <v>2.8</v>
      </c>
      <c r="CH32" s="26">
        <v>-11.824999999999999</v>
      </c>
      <c r="CI32" s="26">
        <v>-3.15</v>
      </c>
      <c r="CJ32" s="26">
        <v>1.575</v>
      </c>
    </row>
    <row r="33" spans="1:88" x14ac:dyDescent="0.3">
      <c r="A33" t="s">
        <v>151</v>
      </c>
      <c r="B33" s="26">
        <v>-11</v>
      </c>
      <c r="C33" s="26">
        <v>-5.45</v>
      </c>
      <c r="D33" s="26">
        <v>-2</v>
      </c>
      <c r="E33" s="26">
        <v>-9.5</v>
      </c>
      <c r="F33" s="26">
        <v>-3.95</v>
      </c>
      <c r="G33" s="26">
        <v>-1.075</v>
      </c>
      <c r="H33" s="26">
        <v>-8.9749999999999996</v>
      </c>
      <c r="I33" s="26">
        <v>-3.45</v>
      </c>
      <c r="J33" s="26">
        <v>-0.17499999999999999</v>
      </c>
      <c r="K33" s="26">
        <v>-7.5750000000000002</v>
      </c>
      <c r="L33" s="26">
        <v>-1.1499999999999999</v>
      </c>
      <c r="M33" s="26">
        <v>1.9</v>
      </c>
      <c r="N33" s="26">
        <v>-7.75</v>
      </c>
      <c r="O33" s="26">
        <v>-1</v>
      </c>
      <c r="P33" s="26">
        <v>2.4750000000000001</v>
      </c>
      <c r="Q33" s="26">
        <v>-8.3249999999999993</v>
      </c>
      <c r="R33" s="26">
        <v>-2.65</v>
      </c>
      <c r="S33" s="26">
        <v>1.125</v>
      </c>
      <c r="T33" s="26">
        <v>-8.25</v>
      </c>
      <c r="U33" s="26">
        <v>-2.6</v>
      </c>
      <c r="V33" s="26">
        <v>1.2250000000000001</v>
      </c>
      <c r="W33" s="26">
        <v>-8.375</v>
      </c>
      <c r="X33" s="26">
        <v>-2.4500000000000002</v>
      </c>
      <c r="Y33" s="26">
        <v>1.5</v>
      </c>
      <c r="Z33" s="26">
        <v>-8.8249999999999993</v>
      </c>
      <c r="AA33" s="26">
        <v>-2.5499999999999998</v>
      </c>
      <c r="AB33" s="26">
        <v>1.175</v>
      </c>
      <c r="AC33" s="26">
        <v>-7.875</v>
      </c>
      <c r="AD33" s="26">
        <v>-1.4</v>
      </c>
      <c r="AE33" s="26">
        <v>1.2</v>
      </c>
      <c r="AF33" s="26">
        <v>-7.85</v>
      </c>
      <c r="AG33" s="26">
        <v>-0.1</v>
      </c>
      <c r="AH33" s="26">
        <v>1.5</v>
      </c>
      <c r="AI33" s="26">
        <v>-7.7750000000000004</v>
      </c>
      <c r="AJ33" s="26">
        <v>-0.75</v>
      </c>
      <c r="AK33" s="26">
        <v>2.0499999999999998</v>
      </c>
      <c r="AL33" s="26">
        <v>-7.7750000000000004</v>
      </c>
      <c r="AM33" s="26">
        <v>-0.65</v>
      </c>
      <c r="AN33" s="26">
        <v>2.15</v>
      </c>
      <c r="AO33" s="26">
        <v>-7.8250000000000002</v>
      </c>
      <c r="AP33" s="26">
        <v>0.05</v>
      </c>
      <c r="AQ33" s="26">
        <v>2.7</v>
      </c>
      <c r="AR33" s="26">
        <v>-6.875</v>
      </c>
      <c r="AS33" s="26">
        <v>-6.875</v>
      </c>
      <c r="AT33" s="26">
        <v>2.875</v>
      </c>
      <c r="AU33" s="26">
        <v>-6.5750000000000002</v>
      </c>
      <c r="AV33" s="26">
        <v>0.6</v>
      </c>
      <c r="AW33" s="26">
        <v>3.6749999999999998</v>
      </c>
      <c r="AX33" s="26">
        <v>-7.8250000000000002</v>
      </c>
      <c r="AY33" s="26">
        <v>0.5</v>
      </c>
      <c r="AZ33" s="26">
        <v>3.1749999999999998</v>
      </c>
      <c r="BA33" s="26">
        <v>-25.8</v>
      </c>
      <c r="BB33" s="26">
        <v>0.6</v>
      </c>
      <c r="BC33" s="26">
        <v>3.2</v>
      </c>
      <c r="BD33" s="26">
        <v>-6.4</v>
      </c>
      <c r="BE33" s="26">
        <v>1.9</v>
      </c>
      <c r="BF33" s="26">
        <v>4.9749999999999996</v>
      </c>
      <c r="BG33" s="26">
        <v>-7.4749999999999996</v>
      </c>
      <c r="BH33" s="26">
        <v>0.95</v>
      </c>
      <c r="BI33" s="26">
        <v>3.5750000000000002</v>
      </c>
      <c r="BJ33" s="26">
        <v>-8.375</v>
      </c>
      <c r="BK33" s="26">
        <v>0.5</v>
      </c>
      <c r="BL33" s="26">
        <v>4.0750000000000002</v>
      </c>
      <c r="BM33" s="26">
        <v>-8.15</v>
      </c>
      <c r="BN33" s="26">
        <v>0.75</v>
      </c>
      <c r="BO33" s="26">
        <v>3.875</v>
      </c>
      <c r="BP33" s="26">
        <v>-8.9749999999999996</v>
      </c>
      <c r="BQ33" s="26">
        <v>-3.45</v>
      </c>
      <c r="BR33" s="26">
        <v>0.67500000000000004</v>
      </c>
      <c r="BS33" s="26">
        <v>-9.5749999999999993</v>
      </c>
      <c r="BT33" s="26">
        <v>-3.2</v>
      </c>
      <c r="BU33" s="26">
        <v>1.5</v>
      </c>
      <c r="BV33" s="26">
        <v>-10.199999999999999</v>
      </c>
      <c r="BW33" s="26">
        <v>-3.15</v>
      </c>
      <c r="BX33" s="26">
        <v>1.625</v>
      </c>
      <c r="BY33" s="26">
        <v>-11.05</v>
      </c>
      <c r="BZ33" s="26">
        <v>-3.35</v>
      </c>
      <c r="CA33" s="26">
        <v>1.35</v>
      </c>
      <c r="CB33" s="26">
        <v>-12.05</v>
      </c>
      <c r="CC33" s="26">
        <v>-4.25</v>
      </c>
      <c r="CD33" s="26">
        <v>1.4</v>
      </c>
      <c r="CE33" s="26">
        <v>-8.6750000000000007</v>
      </c>
      <c r="CF33" s="26">
        <v>-1</v>
      </c>
      <c r="CG33" s="26">
        <v>2.4750000000000001</v>
      </c>
      <c r="CH33" s="26">
        <v>-10.5</v>
      </c>
      <c r="CI33" s="26">
        <v>-2.8</v>
      </c>
      <c r="CJ33" s="26">
        <v>2.0249999999999999</v>
      </c>
    </row>
    <row r="34" spans="1:88" x14ac:dyDescent="0.3">
      <c r="A34" t="s">
        <v>152</v>
      </c>
      <c r="B34" s="26">
        <v>-10.35</v>
      </c>
      <c r="C34" s="26">
        <v>-5.3</v>
      </c>
      <c r="D34" s="26">
        <v>-1.625</v>
      </c>
      <c r="E34" s="26">
        <v>-8.6999999999999993</v>
      </c>
      <c r="F34" s="26">
        <v>-4.3</v>
      </c>
      <c r="G34" s="26">
        <v>-0.05</v>
      </c>
      <c r="H34" s="26">
        <v>-8.15</v>
      </c>
      <c r="I34" s="26">
        <v>-4.4000000000000004</v>
      </c>
      <c r="J34" s="26">
        <v>0.67500000000000004</v>
      </c>
      <c r="K34" s="26">
        <v>-7.15</v>
      </c>
      <c r="L34" s="26">
        <v>-1.85</v>
      </c>
      <c r="M34" s="26">
        <v>3.05</v>
      </c>
      <c r="N34" s="26">
        <v>-6.9749999999999996</v>
      </c>
      <c r="O34" s="26">
        <v>-1.9</v>
      </c>
      <c r="P34" s="26">
        <v>3.2749999999999999</v>
      </c>
      <c r="Q34" s="26">
        <v>-7.95</v>
      </c>
      <c r="R34" s="26">
        <v>-3.65</v>
      </c>
      <c r="S34" s="26">
        <v>1.825</v>
      </c>
      <c r="T34" s="26">
        <v>-7.9249999999999998</v>
      </c>
      <c r="U34" s="26">
        <v>-3.55</v>
      </c>
      <c r="V34" s="26">
        <v>1.825</v>
      </c>
      <c r="W34" s="26">
        <v>-7.9249999999999998</v>
      </c>
      <c r="X34" s="26">
        <v>-3.8</v>
      </c>
      <c r="Y34" s="26">
        <v>2.35</v>
      </c>
      <c r="Z34" s="26">
        <v>-9.15</v>
      </c>
      <c r="AA34" s="26">
        <v>-3.3</v>
      </c>
      <c r="AB34" s="26">
        <v>1.5</v>
      </c>
      <c r="AC34" s="26">
        <v>-7.15</v>
      </c>
      <c r="AD34" s="26">
        <v>-2</v>
      </c>
      <c r="AE34" s="26">
        <v>2.375</v>
      </c>
      <c r="AF34" s="26">
        <v>-7.0250000000000004</v>
      </c>
      <c r="AG34" s="26">
        <v>-0.25</v>
      </c>
      <c r="AH34" s="26">
        <v>2.625</v>
      </c>
      <c r="AI34" s="26">
        <v>-6.8</v>
      </c>
      <c r="AJ34" s="26">
        <v>-1.6</v>
      </c>
      <c r="AK34" s="26">
        <v>3.15</v>
      </c>
      <c r="AL34" s="26">
        <v>-6.7750000000000004</v>
      </c>
      <c r="AM34" s="26">
        <v>-1.5</v>
      </c>
      <c r="AN34" s="26">
        <v>3.3</v>
      </c>
      <c r="AO34" s="26">
        <v>-6.4</v>
      </c>
      <c r="AP34" s="26">
        <v>-1.25</v>
      </c>
      <c r="AQ34" s="26">
        <v>3.9249999999999998</v>
      </c>
      <c r="AR34" s="26">
        <v>-6.1</v>
      </c>
      <c r="AS34" s="26">
        <v>-6.1</v>
      </c>
      <c r="AT34" s="26">
        <v>3.5750000000000002</v>
      </c>
      <c r="AU34" s="26">
        <v>-5.7249999999999996</v>
      </c>
      <c r="AV34" s="26">
        <v>0.4</v>
      </c>
      <c r="AW34" s="26">
        <v>4.375</v>
      </c>
      <c r="AX34" s="26">
        <v>-6.125</v>
      </c>
      <c r="AY34" s="26">
        <v>-1.1499999999999999</v>
      </c>
      <c r="AZ34" s="26">
        <v>3.9750000000000001</v>
      </c>
      <c r="BA34" s="26">
        <v>-28.3</v>
      </c>
      <c r="BB34" s="26">
        <v>-1.2</v>
      </c>
      <c r="BC34" s="26">
        <v>3.9</v>
      </c>
      <c r="BD34" s="26">
        <v>-5.6749999999999998</v>
      </c>
      <c r="BE34" s="26">
        <v>1.4</v>
      </c>
      <c r="BF34" s="26">
        <v>5.1749999999999998</v>
      </c>
      <c r="BG34" s="26">
        <v>-6.125</v>
      </c>
      <c r="BH34" s="26">
        <v>-0.65</v>
      </c>
      <c r="BI34" s="26">
        <v>3.6749999999999998</v>
      </c>
      <c r="BJ34" s="26">
        <v>-6.5750000000000002</v>
      </c>
      <c r="BK34" s="26">
        <v>-1</v>
      </c>
      <c r="BL34" s="26">
        <v>4.25</v>
      </c>
      <c r="BM34" s="26">
        <v>-6.2249999999999996</v>
      </c>
      <c r="BN34" s="26">
        <v>-0.75</v>
      </c>
      <c r="BO34" s="26">
        <v>4.1749999999999998</v>
      </c>
      <c r="BP34" s="26">
        <v>-8.6750000000000007</v>
      </c>
      <c r="BQ34" s="26">
        <v>-4.05</v>
      </c>
      <c r="BR34" s="26">
        <v>1.375</v>
      </c>
      <c r="BS34" s="26">
        <v>-10.050000000000001</v>
      </c>
      <c r="BT34" s="26">
        <v>-3.5</v>
      </c>
      <c r="BU34" s="26">
        <v>1.1000000000000001</v>
      </c>
      <c r="BV34" s="26">
        <v>-10.824999999999999</v>
      </c>
      <c r="BW34" s="26">
        <v>-3.9</v>
      </c>
      <c r="BX34" s="26">
        <v>1.3</v>
      </c>
      <c r="BY34" s="26">
        <v>-12.55</v>
      </c>
      <c r="BZ34" s="26">
        <v>-3.85</v>
      </c>
      <c r="CA34" s="26">
        <v>1.25</v>
      </c>
      <c r="CB34" s="26">
        <v>-13.975</v>
      </c>
      <c r="CC34" s="26">
        <v>-4.0999999999999996</v>
      </c>
      <c r="CD34" s="26">
        <v>0.77500000000000002</v>
      </c>
      <c r="CE34" s="26">
        <v>-8.1</v>
      </c>
      <c r="CF34" s="26">
        <v>-2</v>
      </c>
      <c r="CG34" s="26">
        <v>3.25</v>
      </c>
      <c r="CH34" s="26">
        <v>-10.824999999999999</v>
      </c>
      <c r="CI34" s="26">
        <v>-3.05</v>
      </c>
      <c r="CJ34" s="26">
        <v>2.15</v>
      </c>
    </row>
    <row r="35" spans="1:88" x14ac:dyDescent="0.3">
      <c r="A35" t="s">
        <v>153</v>
      </c>
      <c r="B35" s="26">
        <v>-8.5749999999999993</v>
      </c>
      <c r="C35" s="26">
        <v>-4.7</v>
      </c>
      <c r="D35" s="26">
        <v>-1.925</v>
      </c>
      <c r="E35" s="26">
        <v>-7.95</v>
      </c>
      <c r="F35" s="26">
        <v>-3.7</v>
      </c>
      <c r="G35" s="26">
        <v>-0.125</v>
      </c>
      <c r="H35" s="26">
        <v>-8</v>
      </c>
      <c r="I35" s="26">
        <v>-3.55</v>
      </c>
      <c r="J35" s="26">
        <v>0.6</v>
      </c>
      <c r="K35" s="26">
        <v>-7.4249999999999998</v>
      </c>
      <c r="L35" s="26">
        <v>-1.05</v>
      </c>
      <c r="M35" s="26">
        <v>3.15</v>
      </c>
      <c r="N35" s="26">
        <v>-6.875</v>
      </c>
      <c r="O35" s="26">
        <v>-0.9</v>
      </c>
      <c r="P35" s="26">
        <v>3.55</v>
      </c>
      <c r="Q35" s="26">
        <v>-8</v>
      </c>
      <c r="R35" s="26">
        <v>-2.5499999999999998</v>
      </c>
      <c r="S35" s="26">
        <v>1.675</v>
      </c>
      <c r="T35" s="26">
        <v>-7.9749999999999996</v>
      </c>
      <c r="U35" s="26">
        <v>-2.4500000000000002</v>
      </c>
      <c r="V35" s="26">
        <v>1.6</v>
      </c>
      <c r="W35" s="26">
        <v>-8.25</v>
      </c>
      <c r="X35" s="26">
        <v>-1.95</v>
      </c>
      <c r="Y35" s="26">
        <v>2</v>
      </c>
      <c r="Z35" s="26">
        <v>-8.9250000000000007</v>
      </c>
      <c r="AA35" s="26">
        <v>-2.4500000000000002</v>
      </c>
      <c r="AB35" s="26">
        <v>2.4750000000000001</v>
      </c>
      <c r="AC35" s="26">
        <v>-7.2</v>
      </c>
      <c r="AD35" s="26">
        <v>-1.35</v>
      </c>
      <c r="AE35" s="26">
        <v>1.95</v>
      </c>
      <c r="AF35" s="26">
        <v>-7.15</v>
      </c>
      <c r="AG35" s="26">
        <v>0.45</v>
      </c>
      <c r="AH35" s="26">
        <v>2.1</v>
      </c>
      <c r="AI35" s="26">
        <v>-6.8250000000000002</v>
      </c>
      <c r="AJ35" s="26">
        <v>-0.75</v>
      </c>
      <c r="AK35" s="26">
        <v>2.7</v>
      </c>
      <c r="AL35" s="26">
        <v>-6.7750000000000004</v>
      </c>
      <c r="AM35" s="26">
        <v>-0.6</v>
      </c>
      <c r="AN35" s="26">
        <v>2.8</v>
      </c>
      <c r="AO35" s="26">
        <v>-6.6</v>
      </c>
      <c r="AP35" s="26">
        <v>-0.05</v>
      </c>
      <c r="AQ35" s="26">
        <v>3.65</v>
      </c>
      <c r="AR35" s="26">
        <v>-6.7</v>
      </c>
      <c r="AS35" s="26">
        <v>-6.7</v>
      </c>
      <c r="AT35" s="26">
        <v>3.7</v>
      </c>
      <c r="AU35" s="26">
        <v>-6.35</v>
      </c>
      <c r="AV35" s="26">
        <v>1.35</v>
      </c>
      <c r="AW35" s="26">
        <v>4.8</v>
      </c>
      <c r="AX35" s="26">
        <v>-6.65</v>
      </c>
      <c r="AY35" s="26">
        <v>0.45</v>
      </c>
      <c r="AZ35" s="26">
        <v>4.2249999999999996</v>
      </c>
      <c r="BA35" s="26">
        <v>-27.8</v>
      </c>
      <c r="BB35" s="26">
        <v>0.55000000000000004</v>
      </c>
      <c r="BC35" s="26">
        <v>4.25</v>
      </c>
      <c r="BD35" s="26">
        <v>-7.2</v>
      </c>
      <c r="BE35" s="26">
        <v>1.6</v>
      </c>
      <c r="BF35" s="26">
        <v>6.0750000000000002</v>
      </c>
      <c r="BG35" s="26">
        <v>-6.8</v>
      </c>
      <c r="BH35" s="26">
        <v>1.05</v>
      </c>
      <c r="BI35" s="26">
        <v>4.55</v>
      </c>
      <c r="BJ35" s="26">
        <v>-7.15</v>
      </c>
      <c r="BK35" s="26">
        <v>0.55000000000000004</v>
      </c>
      <c r="BL35" s="26">
        <v>5.15</v>
      </c>
      <c r="BM35" s="26">
        <v>-7.2</v>
      </c>
      <c r="BN35" s="26">
        <v>1.05</v>
      </c>
      <c r="BO35" s="26">
        <v>4.9749999999999996</v>
      </c>
      <c r="BP35" s="26">
        <v>-9.0749999999999993</v>
      </c>
      <c r="BQ35" s="26">
        <v>-3.35</v>
      </c>
      <c r="BR35" s="26">
        <v>1.1000000000000001</v>
      </c>
      <c r="BS35" s="26">
        <v>-10.199999999999999</v>
      </c>
      <c r="BT35" s="26">
        <v>-3.75</v>
      </c>
      <c r="BU35" s="26">
        <v>1.5</v>
      </c>
      <c r="BV35" s="26">
        <v>-11.2</v>
      </c>
      <c r="BW35" s="26">
        <v>-4.1500000000000004</v>
      </c>
      <c r="BX35" s="26">
        <v>1.65</v>
      </c>
      <c r="BY35" s="26">
        <v>-11.725</v>
      </c>
      <c r="BZ35" s="26">
        <v>-4.6500000000000004</v>
      </c>
      <c r="CA35" s="26">
        <v>1.575</v>
      </c>
      <c r="CB35" s="26">
        <v>-12.425000000000001</v>
      </c>
      <c r="CC35" s="26">
        <v>-5.15</v>
      </c>
      <c r="CD35" s="26">
        <v>0.57499999999999996</v>
      </c>
      <c r="CE35" s="26">
        <v>-8.1</v>
      </c>
      <c r="CF35" s="26">
        <v>-1</v>
      </c>
      <c r="CG35" s="26">
        <v>4.125</v>
      </c>
      <c r="CH35" s="26">
        <v>-10.3</v>
      </c>
      <c r="CI35" s="26">
        <v>-3.7</v>
      </c>
      <c r="CJ35" s="26">
        <v>1.9</v>
      </c>
    </row>
    <row r="36" spans="1:88" x14ac:dyDescent="0.3">
      <c r="A36" t="s">
        <v>82</v>
      </c>
      <c r="B36" s="26">
        <v>-10.925000000000001</v>
      </c>
      <c r="C36" s="26">
        <v>-4.3499999999999996</v>
      </c>
      <c r="D36" s="26">
        <v>-1.0249999999999999</v>
      </c>
      <c r="E36" s="26">
        <v>-10.5</v>
      </c>
      <c r="F36" s="26">
        <v>-3.2</v>
      </c>
      <c r="G36" s="26">
        <v>0.97499999999999998</v>
      </c>
      <c r="H36" s="26">
        <v>-10.65</v>
      </c>
      <c r="I36" s="26">
        <v>-2.9</v>
      </c>
      <c r="J36" s="26">
        <v>1.5</v>
      </c>
      <c r="K36" s="26">
        <v>-9.35</v>
      </c>
      <c r="L36" s="26">
        <v>-1.9</v>
      </c>
      <c r="M36" s="26">
        <v>3.85</v>
      </c>
      <c r="N36" s="26">
        <v>-10</v>
      </c>
      <c r="O36" s="26">
        <v>-2</v>
      </c>
      <c r="P36" s="26">
        <v>4.125</v>
      </c>
      <c r="Q36" s="26">
        <v>-10.324999999999999</v>
      </c>
      <c r="R36" s="26">
        <v>-2.7</v>
      </c>
      <c r="S36" s="26">
        <v>2.375</v>
      </c>
      <c r="T36" s="26">
        <v>-10.324999999999999</v>
      </c>
      <c r="U36" s="26">
        <v>-2.7</v>
      </c>
      <c r="V36" s="26">
        <v>2.4</v>
      </c>
      <c r="W36" s="26">
        <v>-10.725</v>
      </c>
      <c r="X36" s="26">
        <v>-2.8</v>
      </c>
      <c r="Y36" s="26">
        <v>3.3</v>
      </c>
      <c r="Z36" s="26">
        <v>-11.25</v>
      </c>
      <c r="AA36" s="26">
        <v>-3.45</v>
      </c>
      <c r="AB36" s="26">
        <v>3.4750000000000001</v>
      </c>
      <c r="AC36" s="26">
        <v>-8.6999999999999993</v>
      </c>
      <c r="AD36" s="26">
        <v>-1.8</v>
      </c>
      <c r="AE36" s="26">
        <v>3.125</v>
      </c>
      <c r="AF36" s="26">
        <v>-8.6</v>
      </c>
      <c r="AG36" s="26">
        <v>-0.35</v>
      </c>
      <c r="AH36" s="26">
        <v>3.2749999999999999</v>
      </c>
      <c r="AI36" s="26">
        <v>-8.0250000000000004</v>
      </c>
      <c r="AJ36" s="26">
        <v>-1.25</v>
      </c>
      <c r="AK36" s="26">
        <v>3.6</v>
      </c>
      <c r="AL36" s="26">
        <v>-7.9249999999999998</v>
      </c>
      <c r="AM36" s="26">
        <v>-1.1000000000000001</v>
      </c>
      <c r="AN36" s="26">
        <v>3.625</v>
      </c>
      <c r="AO36" s="26">
        <v>-7.85</v>
      </c>
      <c r="AP36" s="26">
        <v>-0.75</v>
      </c>
      <c r="AQ36" s="26">
        <v>4.0750000000000002</v>
      </c>
      <c r="AR36" s="26">
        <v>-7.95</v>
      </c>
      <c r="AS36" s="26">
        <v>-7.95</v>
      </c>
      <c r="AT36" s="26">
        <v>3.85</v>
      </c>
      <c r="AU36" s="26">
        <v>-7.1749999999999998</v>
      </c>
      <c r="AV36" s="26">
        <v>0.15</v>
      </c>
      <c r="AW36" s="26">
        <v>4.6500000000000004</v>
      </c>
      <c r="AX36" s="26">
        <v>-8.1</v>
      </c>
      <c r="AY36" s="26">
        <v>-0.45</v>
      </c>
      <c r="AZ36" s="26">
        <v>4.375</v>
      </c>
      <c r="BA36" s="26">
        <v>-26.4</v>
      </c>
      <c r="BB36" s="26">
        <v>-0.4</v>
      </c>
      <c r="BC36" s="26">
        <v>4.4749999999999996</v>
      </c>
      <c r="BD36" s="26">
        <v>-8.15</v>
      </c>
      <c r="BE36" s="26">
        <v>0.6</v>
      </c>
      <c r="BF36" s="26">
        <v>6.15</v>
      </c>
      <c r="BG36" s="26">
        <v>-8.75</v>
      </c>
      <c r="BH36" s="26">
        <v>-0.2</v>
      </c>
      <c r="BI36" s="26">
        <v>5</v>
      </c>
      <c r="BJ36" s="26">
        <v>-9.25</v>
      </c>
      <c r="BK36" s="26">
        <v>-0.8</v>
      </c>
      <c r="BL36" s="26">
        <v>5.6749999999999998</v>
      </c>
      <c r="BM36" s="26">
        <v>-9.0250000000000004</v>
      </c>
      <c r="BN36" s="26">
        <v>-0.4</v>
      </c>
      <c r="BO36" s="26">
        <v>5.45</v>
      </c>
      <c r="BP36" s="26">
        <v>-11.3</v>
      </c>
      <c r="BQ36" s="26">
        <v>-3.3</v>
      </c>
      <c r="BR36" s="26">
        <v>2.4500000000000002</v>
      </c>
      <c r="BS36" s="26">
        <v>-11.95</v>
      </c>
      <c r="BT36" s="26">
        <v>-3.85</v>
      </c>
      <c r="BU36" s="26">
        <v>3.7250000000000001</v>
      </c>
      <c r="BV36" s="26">
        <v>-12.074999999999999</v>
      </c>
      <c r="BW36" s="26">
        <v>-4.1500000000000004</v>
      </c>
      <c r="BX36" s="26">
        <v>3.85</v>
      </c>
      <c r="BY36" s="26">
        <v>-13.275</v>
      </c>
      <c r="BZ36" s="26">
        <v>-4.4000000000000004</v>
      </c>
      <c r="CA36" s="26">
        <v>3.8250000000000002</v>
      </c>
      <c r="CB36" s="26">
        <v>-13.975</v>
      </c>
      <c r="CC36" s="26">
        <v>-5.15</v>
      </c>
      <c r="CD36" s="26">
        <v>3.6</v>
      </c>
      <c r="CE36" s="26">
        <v>-10.725</v>
      </c>
      <c r="CF36" s="26">
        <v>-2</v>
      </c>
      <c r="CG36" s="26">
        <v>5.0750000000000002</v>
      </c>
      <c r="CH36" s="26">
        <v>-12.45</v>
      </c>
      <c r="CI36" s="26">
        <v>-4.2</v>
      </c>
      <c r="CJ36" s="26">
        <v>3.8250000000000002</v>
      </c>
    </row>
    <row r="37" spans="1:88" x14ac:dyDescent="0.3">
      <c r="A37" t="s">
        <v>154</v>
      </c>
      <c r="B37" s="26">
        <v>-11.1</v>
      </c>
      <c r="C37" s="26">
        <v>-3.8</v>
      </c>
      <c r="D37" s="26">
        <v>-0.95</v>
      </c>
      <c r="E37" s="26">
        <v>-10.975</v>
      </c>
      <c r="F37" s="26">
        <v>-2.25</v>
      </c>
      <c r="G37" s="26">
        <v>1.0249999999999999</v>
      </c>
      <c r="H37" s="26">
        <v>-10.7</v>
      </c>
      <c r="I37" s="26">
        <v>-1.8</v>
      </c>
      <c r="J37" s="26">
        <v>1.5</v>
      </c>
      <c r="K37" s="26">
        <v>-9.625</v>
      </c>
      <c r="L37" s="26">
        <v>-0.85</v>
      </c>
      <c r="M37" s="26">
        <v>3.875</v>
      </c>
      <c r="N37" s="26">
        <v>-9.75</v>
      </c>
      <c r="O37" s="26">
        <v>-0.95</v>
      </c>
      <c r="P37" s="26">
        <v>4.3250000000000002</v>
      </c>
      <c r="Q37" s="26">
        <v>-10.25</v>
      </c>
      <c r="R37" s="26">
        <v>-1.65</v>
      </c>
      <c r="S37" s="26">
        <v>2.75</v>
      </c>
      <c r="T37" s="26">
        <v>-10.25</v>
      </c>
      <c r="U37" s="26">
        <v>-1.8</v>
      </c>
      <c r="V37" s="26">
        <v>2.85</v>
      </c>
      <c r="W37" s="26">
        <v>-11.324999999999999</v>
      </c>
      <c r="X37" s="26">
        <v>-2</v>
      </c>
      <c r="Y37" s="26">
        <v>3.95</v>
      </c>
      <c r="Z37" s="26">
        <v>-12.025</v>
      </c>
      <c r="AA37" s="26">
        <v>-2.0499999999999998</v>
      </c>
      <c r="AB37" s="26">
        <v>4.5999999999999996</v>
      </c>
      <c r="AC37" s="26">
        <v>-9.6999999999999993</v>
      </c>
      <c r="AD37" s="26">
        <v>-0.8</v>
      </c>
      <c r="AE37" s="26">
        <v>2.8250000000000002</v>
      </c>
      <c r="AF37" s="26">
        <v>-9.5500000000000007</v>
      </c>
      <c r="AG37" s="26">
        <v>0.4</v>
      </c>
      <c r="AH37" s="26">
        <v>3.0249999999999999</v>
      </c>
      <c r="AI37" s="26">
        <v>-9.6999999999999993</v>
      </c>
      <c r="AJ37" s="26">
        <v>-0.3</v>
      </c>
      <c r="AK37" s="26">
        <v>3.7</v>
      </c>
      <c r="AL37" s="26">
        <v>-9.75</v>
      </c>
      <c r="AM37" s="26">
        <v>-0.2</v>
      </c>
      <c r="AN37" s="26">
        <v>3.875</v>
      </c>
      <c r="AO37" s="26">
        <v>-8.9250000000000007</v>
      </c>
      <c r="AP37" s="26">
        <v>0.1</v>
      </c>
      <c r="AQ37" s="26">
        <v>5.0750000000000002</v>
      </c>
      <c r="AR37" s="26">
        <v>-7.9749999999999996</v>
      </c>
      <c r="AS37" s="26">
        <v>-7.9749999999999996</v>
      </c>
      <c r="AT37" s="26">
        <v>4.9749999999999996</v>
      </c>
      <c r="AU37" s="26">
        <v>-7.0750000000000002</v>
      </c>
      <c r="AV37" s="26">
        <v>1.2</v>
      </c>
      <c r="AW37" s="26">
        <v>5.7</v>
      </c>
      <c r="AX37" s="26">
        <v>-8.1750000000000007</v>
      </c>
      <c r="AY37" s="26">
        <v>0.65</v>
      </c>
      <c r="AZ37" s="26">
        <v>5.625</v>
      </c>
      <c r="BA37" s="26">
        <v>-22.4</v>
      </c>
      <c r="BB37" s="26">
        <v>0.65</v>
      </c>
      <c r="BC37" s="26">
        <v>5.65</v>
      </c>
      <c r="BD37" s="26">
        <v>-5.95</v>
      </c>
      <c r="BE37" s="26">
        <v>2.0499999999999998</v>
      </c>
      <c r="BF37" s="26">
        <v>7.5</v>
      </c>
      <c r="BG37" s="26">
        <v>-7.7249999999999996</v>
      </c>
      <c r="BH37" s="26">
        <v>0.95</v>
      </c>
      <c r="BI37" s="26">
        <v>6</v>
      </c>
      <c r="BJ37" s="26">
        <v>-9.3249999999999993</v>
      </c>
      <c r="BK37" s="26">
        <v>0.25</v>
      </c>
      <c r="BL37" s="26">
        <v>6.8250000000000002</v>
      </c>
      <c r="BM37" s="26">
        <v>-8.35</v>
      </c>
      <c r="BN37" s="26">
        <v>0.45</v>
      </c>
      <c r="BO37" s="26">
        <v>6.7</v>
      </c>
      <c r="BP37" s="26">
        <v>-11.35</v>
      </c>
      <c r="BQ37" s="26">
        <v>-2.4500000000000002</v>
      </c>
      <c r="BR37" s="26">
        <v>2.5499999999999998</v>
      </c>
      <c r="BS37" s="26">
        <v>-11.225</v>
      </c>
      <c r="BT37" s="26">
        <v>-2.5</v>
      </c>
      <c r="BU37" s="26">
        <v>3.6</v>
      </c>
      <c r="BV37" s="26">
        <v>-12.074999999999999</v>
      </c>
      <c r="BW37" s="26">
        <v>-2.5499999999999998</v>
      </c>
      <c r="BX37" s="26">
        <v>4</v>
      </c>
      <c r="BY37" s="26">
        <v>-13.425000000000001</v>
      </c>
      <c r="BZ37" s="26">
        <v>-2.7</v>
      </c>
      <c r="CA37" s="26">
        <v>4.1500000000000004</v>
      </c>
      <c r="CB37" s="26">
        <v>-14.05</v>
      </c>
      <c r="CC37" s="26">
        <v>-3.5</v>
      </c>
      <c r="CD37" s="26">
        <v>4.1749999999999998</v>
      </c>
      <c r="CE37" s="26">
        <v>-11.05</v>
      </c>
      <c r="CF37" s="26">
        <v>-0.95</v>
      </c>
      <c r="CG37" s="26">
        <v>5.875</v>
      </c>
      <c r="CH37" s="26">
        <v>-12.525</v>
      </c>
      <c r="CI37" s="26">
        <v>-2.8</v>
      </c>
      <c r="CJ37" s="26">
        <v>4.9749999999999996</v>
      </c>
    </row>
    <row r="38" spans="1:88" x14ac:dyDescent="0.3">
      <c r="A38" t="s">
        <v>155</v>
      </c>
      <c r="B38" s="26">
        <v>-10.574999999999999</v>
      </c>
      <c r="C38" s="26">
        <v>-5.05</v>
      </c>
      <c r="D38" s="26">
        <v>-1.45</v>
      </c>
      <c r="E38" s="26">
        <v>-11.35</v>
      </c>
      <c r="F38" s="26">
        <v>-3.6</v>
      </c>
      <c r="G38" s="26">
        <v>0.2</v>
      </c>
      <c r="H38" s="26">
        <v>-11.275</v>
      </c>
      <c r="I38" s="26">
        <v>-3.25</v>
      </c>
      <c r="J38" s="26">
        <v>0.72499999999999998</v>
      </c>
      <c r="K38" s="26">
        <v>-10.074999999999999</v>
      </c>
      <c r="L38" s="26">
        <v>-2</v>
      </c>
      <c r="M38" s="26">
        <v>2.4750000000000001</v>
      </c>
      <c r="N38" s="26">
        <v>-10.35</v>
      </c>
      <c r="O38" s="26">
        <v>-1.55</v>
      </c>
      <c r="P38" s="26">
        <v>2.7749999999999999</v>
      </c>
      <c r="Q38" s="26">
        <v>-10.675000000000001</v>
      </c>
      <c r="R38" s="26">
        <v>-2.35</v>
      </c>
      <c r="S38" s="26">
        <v>1.4</v>
      </c>
      <c r="T38" s="26">
        <v>-10.775</v>
      </c>
      <c r="U38" s="26">
        <v>-2.25</v>
      </c>
      <c r="V38" s="26">
        <v>1.55</v>
      </c>
      <c r="W38" s="26">
        <v>-10.925000000000001</v>
      </c>
      <c r="X38" s="26">
        <v>-2.8</v>
      </c>
      <c r="Y38" s="26">
        <v>1.95</v>
      </c>
      <c r="Z38" s="26">
        <v>-11.25</v>
      </c>
      <c r="AA38" s="26">
        <v>-3</v>
      </c>
      <c r="AB38" s="26">
        <v>2.2749999999999999</v>
      </c>
      <c r="AC38" s="26">
        <v>-8.5250000000000004</v>
      </c>
      <c r="AD38" s="26">
        <v>-1.8</v>
      </c>
      <c r="AE38" s="26">
        <v>2.2999999999999998</v>
      </c>
      <c r="AF38" s="26">
        <v>-8.4499999999999993</v>
      </c>
      <c r="AG38" s="26">
        <v>-0.5</v>
      </c>
      <c r="AH38" s="26">
        <v>2.4</v>
      </c>
      <c r="AI38" s="26">
        <v>-8.2750000000000004</v>
      </c>
      <c r="AJ38" s="26">
        <v>-1.2</v>
      </c>
      <c r="AK38" s="26">
        <v>2.9249999999999998</v>
      </c>
      <c r="AL38" s="26">
        <v>-8.1999999999999993</v>
      </c>
      <c r="AM38" s="26">
        <v>-1.2</v>
      </c>
      <c r="AN38" s="26">
        <v>2.9249999999999998</v>
      </c>
      <c r="AO38" s="26">
        <v>-8.0500000000000007</v>
      </c>
      <c r="AP38" s="26">
        <v>-1.1000000000000001</v>
      </c>
      <c r="AQ38" s="26">
        <v>3.45</v>
      </c>
      <c r="AR38" s="26">
        <v>-7.3</v>
      </c>
      <c r="AS38" s="26">
        <v>-7.3</v>
      </c>
      <c r="AT38" s="26">
        <v>3.6749999999999998</v>
      </c>
      <c r="AU38" s="26">
        <v>-7.15</v>
      </c>
      <c r="AV38" s="26">
        <v>0.15</v>
      </c>
      <c r="AW38" s="26">
        <v>4.0999999999999996</v>
      </c>
      <c r="AX38" s="26">
        <v>-7.7750000000000004</v>
      </c>
      <c r="AY38" s="26">
        <v>-0.65</v>
      </c>
      <c r="AZ38" s="26">
        <v>3.875</v>
      </c>
      <c r="BA38" s="26">
        <v>-24.5</v>
      </c>
      <c r="BB38" s="26">
        <v>-0.7</v>
      </c>
      <c r="BC38" s="26">
        <v>3.9</v>
      </c>
      <c r="BD38" s="26">
        <v>-7.65</v>
      </c>
      <c r="BE38" s="26">
        <v>0.3</v>
      </c>
      <c r="BF38" s="26">
        <v>5.4</v>
      </c>
      <c r="BG38" s="26">
        <v>-7.8250000000000002</v>
      </c>
      <c r="BH38" s="26">
        <v>-0.5</v>
      </c>
      <c r="BI38" s="26">
        <v>4.2249999999999996</v>
      </c>
      <c r="BJ38" s="26">
        <v>-9.4</v>
      </c>
      <c r="BK38" s="26">
        <v>-0.45</v>
      </c>
      <c r="BL38" s="26">
        <v>4.95</v>
      </c>
      <c r="BM38" s="26">
        <v>-9.0250000000000004</v>
      </c>
      <c r="BN38" s="26">
        <v>-0.75</v>
      </c>
      <c r="BO38" s="26">
        <v>4.5999999999999996</v>
      </c>
      <c r="BP38" s="26">
        <v>-12.025</v>
      </c>
      <c r="BQ38" s="26">
        <v>-3.2</v>
      </c>
      <c r="BR38" s="26">
        <v>1.25</v>
      </c>
      <c r="BS38" s="26">
        <v>-11.9</v>
      </c>
      <c r="BT38" s="26">
        <v>-3.5</v>
      </c>
      <c r="BU38" s="26">
        <v>2.5</v>
      </c>
      <c r="BV38" s="26">
        <v>-11.925000000000001</v>
      </c>
      <c r="BW38" s="26">
        <v>-3.5</v>
      </c>
      <c r="BX38" s="26">
        <v>2.4750000000000001</v>
      </c>
      <c r="BY38" s="26">
        <v>-12.7</v>
      </c>
      <c r="BZ38" s="26">
        <v>-3.6</v>
      </c>
      <c r="CA38" s="26">
        <v>2.625</v>
      </c>
      <c r="CB38" s="26">
        <v>-13.375</v>
      </c>
      <c r="CC38" s="26">
        <v>-3.75</v>
      </c>
      <c r="CD38" s="26">
        <v>2.6749999999999998</v>
      </c>
      <c r="CE38" s="26">
        <v>-10.475</v>
      </c>
      <c r="CF38" s="26">
        <v>-2.15</v>
      </c>
      <c r="CG38" s="26">
        <v>3.7749999999999999</v>
      </c>
      <c r="CH38" s="26">
        <v>-11.975</v>
      </c>
      <c r="CI38" s="26">
        <v>-3.25</v>
      </c>
      <c r="CJ38" s="26">
        <v>2.9750000000000001</v>
      </c>
    </row>
    <row r="39" spans="1:88" x14ac:dyDescent="0.3">
      <c r="A39" t="s">
        <v>156</v>
      </c>
      <c r="B39" s="26">
        <v>-10.225</v>
      </c>
      <c r="C39" s="26">
        <v>-4.9000000000000004</v>
      </c>
      <c r="D39" s="26">
        <v>-1.925</v>
      </c>
      <c r="E39" s="26">
        <v>-9.0749999999999993</v>
      </c>
      <c r="F39" s="26">
        <v>-3.35</v>
      </c>
      <c r="G39" s="26">
        <v>0.17499999999999999</v>
      </c>
      <c r="H39" s="26">
        <v>-8.9250000000000007</v>
      </c>
      <c r="I39" s="26">
        <v>-2.8</v>
      </c>
      <c r="J39" s="26">
        <v>1.075</v>
      </c>
      <c r="K39" s="26">
        <v>-7.7750000000000004</v>
      </c>
      <c r="L39" s="26">
        <v>0.05</v>
      </c>
      <c r="M39" s="26">
        <v>2.6749999999999998</v>
      </c>
      <c r="N39" s="26">
        <v>-8.15</v>
      </c>
      <c r="O39" s="26">
        <v>-0.15</v>
      </c>
      <c r="P39" s="26">
        <v>3.1</v>
      </c>
      <c r="Q39" s="26">
        <v>-8.5500000000000007</v>
      </c>
      <c r="R39" s="26">
        <v>-1.9</v>
      </c>
      <c r="S39" s="26">
        <v>2</v>
      </c>
      <c r="T39" s="26">
        <v>-8.65</v>
      </c>
      <c r="U39" s="26">
        <v>-1.9</v>
      </c>
      <c r="V39" s="26">
        <v>2.0750000000000002</v>
      </c>
      <c r="W39" s="26">
        <v>-9.6999999999999993</v>
      </c>
      <c r="X39" s="26">
        <v>-1.85</v>
      </c>
      <c r="Y39" s="26">
        <v>2.0750000000000002</v>
      </c>
      <c r="Z39" s="26">
        <v>-10.35</v>
      </c>
      <c r="AA39" s="26">
        <v>-2.2000000000000002</v>
      </c>
      <c r="AB39" s="26">
        <v>2.95</v>
      </c>
      <c r="AC39" s="26">
        <v>-6.9</v>
      </c>
      <c r="AD39" s="26">
        <v>-0.85</v>
      </c>
      <c r="AE39" s="26">
        <v>2.2999999999999998</v>
      </c>
      <c r="AF39" s="26">
        <v>-6.875</v>
      </c>
      <c r="AG39" s="26">
        <v>-0.1</v>
      </c>
      <c r="AH39" s="26">
        <v>2.5</v>
      </c>
      <c r="AI39" s="26">
        <v>-6.8250000000000002</v>
      </c>
      <c r="AJ39" s="26">
        <v>-0.35</v>
      </c>
      <c r="AK39" s="26">
        <v>3</v>
      </c>
      <c r="AL39" s="26">
        <v>-6.8</v>
      </c>
      <c r="AM39" s="26">
        <v>-0.3</v>
      </c>
      <c r="AN39" s="26">
        <v>3.0750000000000002</v>
      </c>
      <c r="AO39" s="26">
        <v>-6.8250000000000002</v>
      </c>
      <c r="AP39" s="26">
        <v>-0.05</v>
      </c>
      <c r="AQ39" s="26">
        <v>3.875</v>
      </c>
      <c r="AR39" s="26">
        <v>-6.875</v>
      </c>
      <c r="AS39" s="26">
        <v>-6.875</v>
      </c>
      <c r="AT39" s="26">
        <v>3.8</v>
      </c>
      <c r="AU39" s="26">
        <v>-6.4749999999999996</v>
      </c>
      <c r="AV39" s="26">
        <v>0.7</v>
      </c>
      <c r="AW39" s="26">
        <v>4.8499999999999996</v>
      </c>
      <c r="AX39" s="26">
        <v>-6.7</v>
      </c>
      <c r="AY39" s="26">
        <v>0.2</v>
      </c>
      <c r="AZ39" s="26">
        <v>4.3499999999999996</v>
      </c>
      <c r="BA39" s="26">
        <v>-32.299999999999997</v>
      </c>
      <c r="BB39" s="26">
        <v>0.25</v>
      </c>
      <c r="BC39" s="26">
        <v>4.45</v>
      </c>
      <c r="BD39" s="26">
        <v>-6.6749999999999998</v>
      </c>
      <c r="BE39" s="26">
        <v>1.85</v>
      </c>
      <c r="BF39" s="26">
        <v>6.2750000000000004</v>
      </c>
      <c r="BG39" s="26">
        <v>-6.7249999999999996</v>
      </c>
      <c r="BH39" s="26">
        <v>0.65</v>
      </c>
      <c r="BI39" s="26">
        <v>4.875</v>
      </c>
      <c r="BJ39" s="26">
        <v>-7.875</v>
      </c>
      <c r="BK39" s="26">
        <v>0.9</v>
      </c>
      <c r="BL39" s="26">
        <v>5.3</v>
      </c>
      <c r="BM39" s="26">
        <v>-7.4</v>
      </c>
      <c r="BN39" s="26">
        <v>1.1499999999999999</v>
      </c>
      <c r="BO39" s="26">
        <v>4.9749999999999996</v>
      </c>
      <c r="BP39" s="26">
        <v>-9.9749999999999996</v>
      </c>
      <c r="BQ39" s="26">
        <v>-2.65</v>
      </c>
      <c r="BR39" s="26">
        <v>1.4750000000000001</v>
      </c>
      <c r="BS39" s="26">
        <v>-10.875</v>
      </c>
      <c r="BT39" s="26">
        <v>-2.2000000000000002</v>
      </c>
      <c r="BU39" s="26">
        <v>3.2</v>
      </c>
      <c r="BV39" s="26">
        <v>-11.475</v>
      </c>
      <c r="BW39" s="26">
        <v>-3</v>
      </c>
      <c r="BX39" s="26">
        <v>3.2</v>
      </c>
      <c r="BY39" s="26">
        <v>-12.324999999999999</v>
      </c>
      <c r="BZ39" s="26">
        <v>-3.35</v>
      </c>
      <c r="CA39" s="26">
        <v>3.0750000000000002</v>
      </c>
      <c r="CB39" s="26">
        <v>-13.425000000000001</v>
      </c>
      <c r="CC39" s="26">
        <v>-3.25</v>
      </c>
      <c r="CD39" s="26">
        <v>3.1749999999999998</v>
      </c>
      <c r="CE39" s="26">
        <v>-9.2750000000000004</v>
      </c>
      <c r="CF39" s="26">
        <v>-0.6</v>
      </c>
      <c r="CG39" s="26">
        <v>4.2</v>
      </c>
      <c r="CH39" s="26">
        <v>-12.15</v>
      </c>
      <c r="CI39" s="26">
        <v>-2.0499999999999998</v>
      </c>
      <c r="CJ39" s="26">
        <v>3.7749999999999999</v>
      </c>
    </row>
    <row r="40" spans="1:88" x14ac:dyDescent="0.3">
      <c r="A40" t="s">
        <v>157</v>
      </c>
      <c r="B40" s="26">
        <v>-7.0750000000000002</v>
      </c>
      <c r="C40" s="26">
        <v>-4.5</v>
      </c>
      <c r="D40" s="26">
        <v>-1.325</v>
      </c>
      <c r="E40" s="26">
        <v>-6.6749999999999998</v>
      </c>
      <c r="F40" s="26">
        <v>-2.65</v>
      </c>
      <c r="G40" s="26">
        <v>0.85</v>
      </c>
      <c r="H40" s="26">
        <v>-7.0250000000000004</v>
      </c>
      <c r="I40" s="26">
        <v>-1.9</v>
      </c>
      <c r="J40" s="26">
        <v>1.575</v>
      </c>
      <c r="K40" s="26">
        <v>-6.2</v>
      </c>
      <c r="L40" s="26">
        <v>0.05</v>
      </c>
      <c r="M40" s="26">
        <v>3.4249999999999998</v>
      </c>
      <c r="N40" s="26">
        <v>-6.1749999999999998</v>
      </c>
      <c r="O40" s="26">
        <v>0.45</v>
      </c>
      <c r="P40" s="26">
        <v>3.85</v>
      </c>
      <c r="Q40" s="26">
        <v>-6.65</v>
      </c>
      <c r="R40" s="26">
        <v>-1.05</v>
      </c>
      <c r="S40" s="26">
        <v>2.6</v>
      </c>
      <c r="T40" s="26">
        <v>-6.65</v>
      </c>
      <c r="U40" s="26">
        <v>-0.95</v>
      </c>
      <c r="V40" s="26">
        <v>2.7</v>
      </c>
      <c r="W40" s="26">
        <v>-7.15</v>
      </c>
      <c r="X40" s="26">
        <v>-0.35</v>
      </c>
      <c r="Y40" s="26">
        <v>3.4750000000000001</v>
      </c>
      <c r="Z40" s="26">
        <v>-8.1750000000000007</v>
      </c>
      <c r="AA40" s="26">
        <v>-0.65</v>
      </c>
      <c r="AB40" s="26">
        <v>3.7</v>
      </c>
      <c r="AC40" s="26">
        <v>-3.45</v>
      </c>
      <c r="AD40" s="26">
        <v>-0.25</v>
      </c>
      <c r="AE40" s="26">
        <v>2.95</v>
      </c>
      <c r="AF40" s="26">
        <v>-3.45</v>
      </c>
      <c r="AG40" s="26">
        <v>1.1000000000000001</v>
      </c>
      <c r="AH40" s="26">
        <v>2.9750000000000001</v>
      </c>
      <c r="AI40" s="26">
        <v>-3.2</v>
      </c>
      <c r="AJ40" s="26">
        <v>0.1</v>
      </c>
      <c r="AK40" s="26">
        <v>3.15</v>
      </c>
      <c r="AL40" s="26">
        <v>-3.2</v>
      </c>
      <c r="AM40" s="26">
        <v>0.3</v>
      </c>
      <c r="AN40" s="26">
        <v>3.1</v>
      </c>
      <c r="AO40" s="26">
        <v>-3.25</v>
      </c>
      <c r="AP40" s="26">
        <v>1.3</v>
      </c>
      <c r="AQ40" s="26">
        <v>3.8250000000000002</v>
      </c>
      <c r="AR40" s="26">
        <v>-3.5750000000000002</v>
      </c>
      <c r="AS40" s="26">
        <v>-3.5750000000000002</v>
      </c>
      <c r="AT40" s="26">
        <v>3.8</v>
      </c>
      <c r="AU40" s="26">
        <v>-3.05</v>
      </c>
      <c r="AV40" s="26">
        <v>1.95</v>
      </c>
      <c r="AW40" s="26">
        <v>4.6500000000000004</v>
      </c>
      <c r="AX40" s="26">
        <v>-3.2749999999999999</v>
      </c>
      <c r="AY40" s="26">
        <v>1.85</v>
      </c>
      <c r="AZ40" s="26">
        <v>4.5</v>
      </c>
      <c r="BA40" s="26">
        <v>-30.6</v>
      </c>
      <c r="BB40" s="26">
        <v>1.95</v>
      </c>
      <c r="BC40" s="26">
        <v>4.5999999999999996</v>
      </c>
      <c r="BD40" s="26">
        <v>-4.1500000000000004</v>
      </c>
      <c r="BE40" s="26">
        <v>2.5</v>
      </c>
      <c r="BF40" s="26">
        <v>5.9749999999999996</v>
      </c>
      <c r="BG40" s="26">
        <v>-3.9249999999999998</v>
      </c>
      <c r="BH40" s="26">
        <v>2.1</v>
      </c>
      <c r="BI40" s="26">
        <v>4.875</v>
      </c>
      <c r="BJ40" s="26">
        <v>-6.1749999999999998</v>
      </c>
      <c r="BK40" s="26">
        <v>2</v>
      </c>
      <c r="BL40" s="26">
        <v>5.5250000000000004</v>
      </c>
      <c r="BM40" s="26">
        <v>-5.5</v>
      </c>
      <c r="BN40" s="26">
        <v>1.9</v>
      </c>
      <c r="BO40" s="26">
        <v>5.2750000000000004</v>
      </c>
      <c r="BP40" s="26">
        <v>-8.2750000000000004</v>
      </c>
      <c r="BQ40" s="26">
        <v>-1.5</v>
      </c>
      <c r="BR40" s="26">
        <v>2.8250000000000002</v>
      </c>
      <c r="BS40" s="26">
        <v>-8.5500000000000007</v>
      </c>
      <c r="BT40" s="26">
        <v>-1.05</v>
      </c>
      <c r="BU40" s="26">
        <v>4.0750000000000002</v>
      </c>
      <c r="BV40" s="26">
        <v>-8.4499999999999993</v>
      </c>
      <c r="BW40" s="26">
        <v>-1.4</v>
      </c>
      <c r="BX40" s="26">
        <v>4.1749999999999998</v>
      </c>
      <c r="BY40" s="26">
        <v>-8.6750000000000007</v>
      </c>
      <c r="BZ40" s="26">
        <v>-1.9</v>
      </c>
      <c r="CA40" s="26">
        <v>4.2750000000000004</v>
      </c>
      <c r="CB40" s="26">
        <v>-9.0500000000000007</v>
      </c>
      <c r="CC40" s="26">
        <v>-2.25</v>
      </c>
      <c r="CD40" s="26">
        <v>3.875</v>
      </c>
      <c r="CE40" s="26">
        <v>-6.9249999999999998</v>
      </c>
      <c r="CF40" s="26">
        <v>0.8</v>
      </c>
      <c r="CG40" s="26">
        <v>4.8</v>
      </c>
      <c r="CH40" s="26">
        <v>-8.6750000000000007</v>
      </c>
      <c r="CI40" s="26">
        <v>-0.6</v>
      </c>
      <c r="CJ40" s="26">
        <v>4.125</v>
      </c>
    </row>
    <row r="41" spans="1:88" x14ac:dyDescent="0.3">
      <c r="A41" t="s">
        <v>158</v>
      </c>
      <c r="B41" s="26">
        <v>-8.1999999999999993</v>
      </c>
      <c r="C41" s="26">
        <v>-4.3499999999999996</v>
      </c>
      <c r="D41" s="26">
        <v>-1.4750000000000001</v>
      </c>
      <c r="E41" s="26">
        <v>-7.7</v>
      </c>
      <c r="F41" s="26">
        <v>-2.35</v>
      </c>
      <c r="G41" s="26">
        <v>0.5</v>
      </c>
      <c r="H41" s="26">
        <v>-7.7750000000000004</v>
      </c>
      <c r="I41" s="26">
        <v>-1.65</v>
      </c>
      <c r="J41" s="26">
        <v>1.5</v>
      </c>
      <c r="K41" s="26">
        <v>-6.7</v>
      </c>
      <c r="L41" s="26">
        <v>0.6</v>
      </c>
      <c r="M41" s="26">
        <v>3.9249999999999998</v>
      </c>
      <c r="N41" s="26">
        <v>-7.0250000000000004</v>
      </c>
      <c r="O41" s="26">
        <v>0.9</v>
      </c>
      <c r="P41" s="26">
        <v>3.875</v>
      </c>
      <c r="Q41" s="26">
        <v>-7.7249999999999996</v>
      </c>
      <c r="R41" s="26">
        <v>-0.65</v>
      </c>
      <c r="S41" s="26">
        <v>2.5249999999999999</v>
      </c>
      <c r="T41" s="26">
        <v>-7.875</v>
      </c>
      <c r="U41" s="26">
        <v>-0.6</v>
      </c>
      <c r="V41" s="26">
        <v>2.625</v>
      </c>
      <c r="W41" s="26">
        <v>-7.95</v>
      </c>
      <c r="X41" s="26">
        <v>-0.9</v>
      </c>
      <c r="Y41" s="26">
        <v>3.1749999999999998</v>
      </c>
      <c r="Z41" s="26">
        <v>-8.15</v>
      </c>
      <c r="AA41" s="26">
        <v>-1</v>
      </c>
      <c r="AB41" s="26">
        <v>3.5750000000000002</v>
      </c>
      <c r="AC41" s="26">
        <v>-4.8</v>
      </c>
      <c r="AD41" s="26">
        <v>0</v>
      </c>
      <c r="AE41" s="26">
        <v>2.75</v>
      </c>
      <c r="AF41" s="26">
        <v>-4.6749999999999998</v>
      </c>
      <c r="AG41" s="26">
        <v>1.2</v>
      </c>
      <c r="AH41" s="26">
        <v>2.9</v>
      </c>
      <c r="AI41" s="26">
        <v>-4.45</v>
      </c>
      <c r="AJ41" s="26">
        <v>0.6</v>
      </c>
      <c r="AK41" s="26">
        <v>3.3250000000000002</v>
      </c>
      <c r="AL41" s="26">
        <v>-4.45</v>
      </c>
      <c r="AM41" s="26">
        <v>0.6</v>
      </c>
      <c r="AN41" s="26">
        <v>3.5</v>
      </c>
      <c r="AO41" s="26">
        <v>-4.2750000000000004</v>
      </c>
      <c r="AP41" s="26">
        <v>1.2</v>
      </c>
      <c r="AQ41" s="26">
        <v>4.1500000000000004</v>
      </c>
      <c r="AR41" s="26">
        <v>-3.9</v>
      </c>
      <c r="AS41" s="26">
        <v>-3.9</v>
      </c>
      <c r="AT41" s="26">
        <v>4.1749999999999998</v>
      </c>
      <c r="AU41" s="26">
        <v>-3.55</v>
      </c>
      <c r="AV41" s="26">
        <v>1.8</v>
      </c>
      <c r="AW41" s="26">
        <v>4.875</v>
      </c>
      <c r="AX41" s="26">
        <v>-4.25</v>
      </c>
      <c r="AY41" s="26">
        <v>1.2</v>
      </c>
      <c r="AZ41" s="26">
        <v>4.5250000000000004</v>
      </c>
      <c r="BA41" s="26">
        <v>-22.5</v>
      </c>
      <c r="BB41" s="26">
        <v>1.25</v>
      </c>
      <c r="BC41" s="26">
        <v>4.55</v>
      </c>
      <c r="BD41" s="26">
        <v>-3.95</v>
      </c>
      <c r="BE41" s="26">
        <v>2.2999999999999998</v>
      </c>
      <c r="BF41" s="26">
        <v>6.4749999999999996</v>
      </c>
      <c r="BG41" s="26">
        <v>-4.375</v>
      </c>
      <c r="BH41" s="26">
        <v>1.6</v>
      </c>
      <c r="BI41" s="26">
        <v>4.6749999999999998</v>
      </c>
      <c r="BJ41" s="26">
        <v>-5.6749999999999998</v>
      </c>
      <c r="BK41" s="26">
        <v>1.8</v>
      </c>
      <c r="BL41" s="26">
        <v>5.8250000000000002</v>
      </c>
      <c r="BM41" s="26">
        <v>-5.25</v>
      </c>
      <c r="BN41" s="26">
        <v>1.85</v>
      </c>
      <c r="BO41" s="26">
        <v>5.2</v>
      </c>
      <c r="BP41" s="26">
        <v>-8.875</v>
      </c>
      <c r="BQ41" s="26">
        <v>-1.4</v>
      </c>
      <c r="BR41" s="26">
        <v>2.0750000000000002</v>
      </c>
      <c r="BS41" s="26">
        <v>-8.9749999999999996</v>
      </c>
      <c r="BT41" s="26">
        <v>-1.45</v>
      </c>
      <c r="BU41" s="26">
        <v>3.3250000000000002</v>
      </c>
      <c r="BV41" s="26">
        <v>-9.25</v>
      </c>
      <c r="BW41" s="26">
        <v>-1.55</v>
      </c>
      <c r="BX41" s="26">
        <v>3.5750000000000002</v>
      </c>
      <c r="BY41" s="26">
        <v>-9.5749999999999993</v>
      </c>
      <c r="BZ41" s="26">
        <v>-1.65</v>
      </c>
      <c r="CA41" s="26">
        <v>3.4249999999999998</v>
      </c>
      <c r="CB41" s="26">
        <v>-10.1</v>
      </c>
      <c r="CC41" s="26">
        <v>-1.35</v>
      </c>
      <c r="CD41" s="26">
        <v>3.4750000000000001</v>
      </c>
      <c r="CE41" s="26">
        <v>-7.1749999999999998</v>
      </c>
      <c r="CF41" s="26">
        <v>0.65</v>
      </c>
      <c r="CG41" s="26">
        <v>4.3499999999999996</v>
      </c>
      <c r="CH41" s="26">
        <v>-8.1750000000000007</v>
      </c>
      <c r="CI41" s="26">
        <v>-0.65</v>
      </c>
      <c r="CJ41" s="26">
        <v>4.2750000000000004</v>
      </c>
    </row>
    <row r="42" spans="1:88" x14ac:dyDescent="0.3">
      <c r="A42" t="s">
        <v>159</v>
      </c>
      <c r="B42" s="26">
        <v>-8.1</v>
      </c>
      <c r="C42" s="26">
        <v>-3.25</v>
      </c>
      <c r="D42" s="26">
        <v>-0.92500000000000004</v>
      </c>
      <c r="E42" s="26">
        <v>-6.9749999999999996</v>
      </c>
      <c r="F42" s="26">
        <v>-1.4</v>
      </c>
      <c r="G42" s="26">
        <v>1.175</v>
      </c>
      <c r="H42" s="26">
        <v>-6.5750000000000002</v>
      </c>
      <c r="I42" s="26">
        <v>-1.05</v>
      </c>
      <c r="J42" s="26">
        <v>1.625</v>
      </c>
      <c r="K42" s="26">
        <v>-5.9249999999999998</v>
      </c>
      <c r="L42" s="26">
        <v>0.5</v>
      </c>
      <c r="M42" s="26">
        <v>3.7250000000000001</v>
      </c>
      <c r="N42" s="26">
        <v>-5.8250000000000002</v>
      </c>
      <c r="O42" s="26">
        <v>0.95</v>
      </c>
      <c r="P42" s="26">
        <v>4.05</v>
      </c>
      <c r="Q42" s="26">
        <v>-6.2</v>
      </c>
      <c r="R42" s="26">
        <v>-0.3</v>
      </c>
      <c r="S42" s="26">
        <v>2.4</v>
      </c>
      <c r="T42" s="26">
        <v>-6.1749999999999998</v>
      </c>
      <c r="U42" s="26">
        <v>-0.25</v>
      </c>
      <c r="V42" s="26">
        <v>2.4750000000000001</v>
      </c>
      <c r="W42" s="26">
        <v>-6.0750000000000002</v>
      </c>
      <c r="X42" s="26">
        <v>-0.3</v>
      </c>
      <c r="Y42" s="26">
        <v>2.9750000000000001</v>
      </c>
      <c r="Z42" s="26">
        <v>-5.55</v>
      </c>
      <c r="AA42" s="26">
        <v>-0.25</v>
      </c>
      <c r="AB42" s="26">
        <v>3.4750000000000001</v>
      </c>
      <c r="AC42" s="26">
        <v>-5.4</v>
      </c>
      <c r="AD42" s="26">
        <v>0.3</v>
      </c>
      <c r="AE42" s="26">
        <v>3.2749999999999999</v>
      </c>
      <c r="AF42" s="26">
        <v>-5.375</v>
      </c>
      <c r="AG42" s="26">
        <v>1.65</v>
      </c>
      <c r="AH42" s="26">
        <v>3.4</v>
      </c>
      <c r="AI42" s="26">
        <v>-5.3250000000000002</v>
      </c>
      <c r="AJ42" s="26">
        <v>0.7</v>
      </c>
      <c r="AK42" s="26">
        <v>3.875</v>
      </c>
      <c r="AL42" s="26">
        <v>-5.25</v>
      </c>
      <c r="AM42" s="26">
        <v>0.75</v>
      </c>
      <c r="AN42" s="26">
        <v>3.9750000000000001</v>
      </c>
      <c r="AO42" s="26">
        <v>-5.2</v>
      </c>
      <c r="AP42" s="26">
        <v>1.3</v>
      </c>
      <c r="AQ42" s="26">
        <v>4.6500000000000004</v>
      </c>
      <c r="AR42" s="26">
        <v>-4.45</v>
      </c>
      <c r="AS42" s="26">
        <v>-4.45</v>
      </c>
      <c r="AT42" s="26">
        <v>4.55</v>
      </c>
      <c r="AU42" s="26">
        <v>-4.1500000000000004</v>
      </c>
      <c r="AV42" s="26">
        <v>2.35</v>
      </c>
      <c r="AW42" s="26">
        <v>5.5</v>
      </c>
      <c r="AX42" s="26">
        <v>-4.8250000000000002</v>
      </c>
      <c r="AY42" s="26">
        <v>1.9</v>
      </c>
      <c r="AZ42" s="26">
        <v>4.9000000000000004</v>
      </c>
      <c r="BA42" s="26">
        <v>-23.6</v>
      </c>
      <c r="BB42" s="26">
        <v>1.95</v>
      </c>
      <c r="BC42" s="26">
        <v>4.9749999999999996</v>
      </c>
      <c r="BD42" s="26">
        <v>-3.65</v>
      </c>
      <c r="BE42" s="26">
        <v>3.25</v>
      </c>
      <c r="BF42" s="26">
        <v>7.0750000000000002</v>
      </c>
      <c r="BG42" s="26">
        <v>-4.4749999999999996</v>
      </c>
      <c r="BH42" s="26">
        <v>2.35</v>
      </c>
      <c r="BI42" s="26">
        <v>5.35</v>
      </c>
      <c r="BJ42" s="26">
        <v>-4.25</v>
      </c>
      <c r="BK42" s="26">
        <v>1.25</v>
      </c>
      <c r="BL42" s="26">
        <v>6.0250000000000004</v>
      </c>
      <c r="BM42" s="26">
        <v>-4.4249999999999998</v>
      </c>
      <c r="BN42" s="26">
        <v>1.8</v>
      </c>
      <c r="BO42" s="26">
        <v>5.85</v>
      </c>
      <c r="BP42" s="26">
        <v>-8.3000000000000007</v>
      </c>
      <c r="BQ42" s="26">
        <v>-1.65</v>
      </c>
      <c r="BR42" s="26">
        <v>1.875</v>
      </c>
      <c r="BS42" s="26">
        <v>-7.4749999999999996</v>
      </c>
      <c r="BT42" s="26">
        <v>-0.7</v>
      </c>
      <c r="BU42" s="26">
        <v>2.4</v>
      </c>
      <c r="BV42" s="26">
        <v>-7.7249999999999996</v>
      </c>
      <c r="BW42" s="26">
        <v>-1</v>
      </c>
      <c r="BX42" s="26">
        <v>2.25</v>
      </c>
      <c r="BY42" s="26">
        <v>-9</v>
      </c>
      <c r="BZ42" s="26">
        <v>-1.2</v>
      </c>
      <c r="CA42" s="26">
        <v>2.0249999999999999</v>
      </c>
      <c r="CB42" s="26">
        <v>-9.625</v>
      </c>
      <c r="CC42" s="26">
        <v>-1.8</v>
      </c>
      <c r="CD42" s="26">
        <v>1.7749999999999999</v>
      </c>
      <c r="CE42" s="26">
        <v>-4.8499999999999996</v>
      </c>
      <c r="CF42" s="26">
        <v>0.3</v>
      </c>
      <c r="CG42" s="26">
        <v>4.6500000000000004</v>
      </c>
      <c r="CH42" s="26">
        <v>-6.2249999999999996</v>
      </c>
      <c r="CI42" s="26">
        <v>-0.35</v>
      </c>
      <c r="CJ42" s="26">
        <v>3.1749999999999998</v>
      </c>
    </row>
    <row r="43" spans="1:88" x14ac:dyDescent="0.3">
      <c r="A43" t="s">
        <v>83</v>
      </c>
      <c r="B43" s="26">
        <v>-7.375</v>
      </c>
      <c r="C43" s="26">
        <v>-4.25</v>
      </c>
      <c r="D43" s="26">
        <v>-1.1000000000000001</v>
      </c>
      <c r="E43" s="26">
        <v>-7.1749999999999998</v>
      </c>
      <c r="F43" s="26">
        <v>-2.85</v>
      </c>
      <c r="G43" s="26">
        <v>0.875</v>
      </c>
      <c r="H43" s="26">
        <v>-6.875</v>
      </c>
      <c r="I43" s="26">
        <v>-2.4500000000000002</v>
      </c>
      <c r="J43" s="26">
        <v>1.575</v>
      </c>
      <c r="K43" s="26">
        <v>-4.8499999999999996</v>
      </c>
      <c r="L43" s="26">
        <v>-0.75</v>
      </c>
      <c r="M43" s="26">
        <v>3.5750000000000002</v>
      </c>
      <c r="N43" s="26">
        <v>-5</v>
      </c>
      <c r="O43" s="26">
        <v>-0.6</v>
      </c>
      <c r="P43" s="26">
        <v>3.7749999999999999</v>
      </c>
      <c r="Q43" s="26">
        <v>-6.15</v>
      </c>
      <c r="R43" s="26">
        <v>-1.6</v>
      </c>
      <c r="S43" s="26">
        <v>2.5499999999999998</v>
      </c>
      <c r="T43" s="26">
        <v>-6.1</v>
      </c>
      <c r="U43" s="26">
        <v>-1.6</v>
      </c>
      <c r="V43" s="26">
        <v>2.65</v>
      </c>
      <c r="W43" s="26">
        <v>-5.6749999999999998</v>
      </c>
      <c r="X43" s="26">
        <v>-1.35</v>
      </c>
      <c r="Y43" s="26">
        <v>2.7250000000000001</v>
      </c>
      <c r="Z43" s="26">
        <v>-6.1749999999999998</v>
      </c>
      <c r="AA43" s="26">
        <v>-1.1000000000000001</v>
      </c>
      <c r="AB43" s="26">
        <v>1.875</v>
      </c>
      <c r="AC43" s="26">
        <v>-5.2249999999999996</v>
      </c>
      <c r="AD43" s="26">
        <v>-0.05</v>
      </c>
      <c r="AE43" s="26">
        <v>3.2250000000000001</v>
      </c>
      <c r="AF43" s="26">
        <v>-5.05</v>
      </c>
      <c r="AG43" s="26">
        <v>0.65</v>
      </c>
      <c r="AH43" s="26">
        <v>3.4</v>
      </c>
      <c r="AI43" s="26">
        <v>-4.6749999999999998</v>
      </c>
      <c r="AJ43" s="26">
        <v>0.3</v>
      </c>
      <c r="AK43" s="26">
        <v>3.9</v>
      </c>
      <c r="AL43" s="26">
        <v>-4.5750000000000002</v>
      </c>
      <c r="AM43" s="26">
        <v>0.35</v>
      </c>
      <c r="AN43" s="26">
        <v>4</v>
      </c>
      <c r="AO43" s="26">
        <v>-3.8250000000000002</v>
      </c>
      <c r="AP43" s="26">
        <v>0.8</v>
      </c>
      <c r="AQ43" s="26">
        <v>4.95</v>
      </c>
      <c r="AR43" s="26">
        <v>-3.8250000000000002</v>
      </c>
      <c r="AS43" s="26">
        <v>-3.8250000000000002</v>
      </c>
      <c r="AT43" s="26">
        <v>5</v>
      </c>
      <c r="AU43" s="26">
        <v>-3.15</v>
      </c>
      <c r="AV43" s="26">
        <v>1.3</v>
      </c>
      <c r="AW43" s="26">
        <v>5.875</v>
      </c>
      <c r="AX43" s="26">
        <v>-3.6</v>
      </c>
      <c r="AY43" s="26">
        <v>1.1499999999999999</v>
      </c>
      <c r="AZ43" s="26">
        <v>5.35</v>
      </c>
      <c r="BA43" s="26">
        <v>-19.3</v>
      </c>
      <c r="BB43" s="26">
        <v>1.2</v>
      </c>
      <c r="BC43" s="26">
        <v>5.375</v>
      </c>
      <c r="BD43" s="26">
        <v>-2.8250000000000002</v>
      </c>
      <c r="BE43" s="26">
        <v>1.95</v>
      </c>
      <c r="BF43" s="26">
        <v>6.7750000000000004</v>
      </c>
      <c r="BG43" s="26">
        <v>-3.3</v>
      </c>
      <c r="BH43" s="26">
        <v>1.25</v>
      </c>
      <c r="BI43" s="26">
        <v>5.55</v>
      </c>
      <c r="BJ43" s="26">
        <v>-3.85</v>
      </c>
      <c r="BK43" s="26">
        <v>1.1499999999999999</v>
      </c>
      <c r="BL43" s="26">
        <v>5.15</v>
      </c>
      <c r="BM43" s="26">
        <v>-3.2749999999999999</v>
      </c>
      <c r="BN43" s="26">
        <v>1.2</v>
      </c>
      <c r="BO43" s="26">
        <v>4.9749999999999996</v>
      </c>
      <c r="BP43" s="26">
        <v>-7.625</v>
      </c>
      <c r="BQ43" s="26">
        <v>-2.1</v>
      </c>
      <c r="BR43" s="26">
        <v>1.7749999999999999</v>
      </c>
      <c r="BS43" s="26">
        <v>-8.0749999999999993</v>
      </c>
      <c r="BT43" s="26">
        <v>-1.65</v>
      </c>
      <c r="BU43" s="26">
        <v>2.4</v>
      </c>
      <c r="BV43" s="26">
        <v>-8.375</v>
      </c>
      <c r="BW43" s="26">
        <v>-2.2999999999999998</v>
      </c>
      <c r="BX43" s="26">
        <v>2</v>
      </c>
      <c r="BY43" s="26">
        <v>-8.75</v>
      </c>
      <c r="BZ43" s="26">
        <v>-2.5</v>
      </c>
      <c r="CA43" s="26">
        <v>1.925</v>
      </c>
      <c r="CB43" s="26">
        <v>-8.875</v>
      </c>
      <c r="CC43" s="26">
        <v>-2.75</v>
      </c>
      <c r="CD43" s="26">
        <v>1.9</v>
      </c>
      <c r="CE43" s="26">
        <v>-5.375</v>
      </c>
      <c r="CF43" s="26">
        <v>0.3</v>
      </c>
      <c r="CG43" s="26">
        <v>3.8250000000000002</v>
      </c>
      <c r="CH43" s="26">
        <v>-7.35</v>
      </c>
      <c r="CI43" s="26">
        <v>-1.6</v>
      </c>
      <c r="CJ43" s="26">
        <v>2.4750000000000001</v>
      </c>
    </row>
    <row r="44" spans="1:88" x14ac:dyDescent="0.3">
      <c r="A44" t="s">
        <v>160</v>
      </c>
      <c r="B44" s="26">
        <v>-8.125</v>
      </c>
      <c r="C44" s="26">
        <v>-3.4</v>
      </c>
      <c r="D44" s="26">
        <v>-0.8</v>
      </c>
      <c r="E44" s="26">
        <v>-6.2249999999999996</v>
      </c>
      <c r="F44" s="26">
        <v>-1.7</v>
      </c>
      <c r="G44" s="26">
        <v>0.77500000000000002</v>
      </c>
      <c r="H44" s="26">
        <v>-6.2</v>
      </c>
      <c r="I44" s="26">
        <v>-1.6</v>
      </c>
      <c r="J44" s="26">
        <v>1.1499999999999999</v>
      </c>
      <c r="K44" s="26">
        <v>-5.1749999999999998</v>
      </c>
      <c r="L44" s="26">
        <v>-0.15</v>
      </c>
      <c r="M44" s="26">
        <v>3.2250000000000001</v>
      </c>
      <c r="N44" s="26">
        <v>-5.0999999999999996</v>
      </c>
      <c r="O44" s="26">
        <v>-0.25</v>
      </c>
      <c r="P44" s="26">
        <v>3.375</v>
      </c>
      <c r="Q44" s="26">
        <v>-5.6749999999999998</v>
      </c>
      <c r="R44" s="26">
        <v>-1.1000000000000001</v>
      </c>
      <c r="S44" s="26">
        <v>2.0499999999999998</v>
      </c>
      <c r="T44" s="26">
        <v>-5.5750000000000002</v>
      </c>
      <c r="U44" s="26">
        <v>-1.1000000000000001</v>
      </c>
      <c r="V44" s="26">
        <v>2.15</v>
      </c>
      <c r="W44" s="26">
        <v>-5.45</v>
      </c>
      <c r="X44" s="26">
        <v>-1.05</v>
      </c>
      <c r="Y44" s="26">
        <v>2.375</v>
      </c>
      <c r="Z44" s="26">
        <v>-6.6</v>
      </c>
      <c r="AA44" s="26">
        <v>-0.8</v>
      </c>
      <c r="AB44" s="26">
        <v>2.75</v>
      </c>
      <c r="AC44" s="26">
        <v>-5.875</v>
      </c>
      <c r="AD44" s="26">
        <v>-0.55000000000000004</v>
      </c>
      <c r="AE44" s="26">
        <v>3.1749999999999998</v>
      </c>
      <c r="AF44" s="26">
        <v>-5.7750000000000004</v>
      </c>
      <c r="AG44" s="26">
        <v>0.7</v>
      </c>
      <c r="AH44" s="26">
        <v>3.3</v>
      </c>
      <c r="AI44" s="26">
        <v>-5.7249999999999996</v>
      </c>
      <c r="AJ44" s="26">
        <v>0.1</v>
      </c>
      <c r="AK44" s="26">
        <v>3.75</v>
      </c>
      <c r="AL44" s="26">
        <v>-5.7249999999999996</v>
      </c>
      <c r="AM44" s="26">
        <v>0.2</v>
      </c>
      <c r="AN44" s="26">
        <v>3.75</v>
      </c>
      <c r="AO44" s="26">
        <v>-5.65</v>
      </c>
      <c r="AP44" s="26">
        <v>0.65</v>
      </c>
      <c r="AQ44" s="26">
        <v>4.1500000000000004</v>
      </c>
      <c r="AR44" s="26">
        <v>-4.9249999999999998</v>
      </c>
      <c r="AS44" s="26">
        <v>-4.9249999999999998</v>
      </c>
      <c r="AT44" s="26">
        <v>4.2249999999999996</v>
      </c>
      <c r="AU44" s="26">
        <v>-5.0250000000000004</v>
      </c>
      <c r="AV44" s="26">
        <v>1.5</v>
      </c>
      <c r="AW44" s="26">
        <v>4.9000000000000004</v>
      </c>
      <c r="AX44" s="26">
        <v>-5.45</v>
      </c>
      <c r="AY44" s="26">
        <v>1.05</v>
      </c>
      <c r="AZ44" s="26">
        <v>4.2</v>
      </c>
      <c r="BA44" s="26">
        <v>-19.899999999999999</v>
      </c>
      <c r="BB44" s="26">
        <v>1.05</v>
      </c>
      <c r="BC44" s="26">
        <v>4.2</v>
      </c>
      <c r="BD44" s="26">
        <v>-4.9749999999999996</v>
      </c>
      <c r="BE44" s="26">
        <v>2.5499999999999998</v>
      </c>
      <c r="BF44" s="26">
        <v>6.5</v>
      </c>
      <c r="BG44" s="26">
        <v>-5.35</v>
      </c>
      <c r="BH44" s="26">
        <v>1.4</v>
      </c>
      <c r="BI44" s="26">
        <v>4.5750000000000002</v>
      </c>
      <c r="BJ44" s="26">
        <v>-4.7750000000000004</v>
      </c>
      <c r="BK44" s="26">
        <v>1.5</v>
      </c>
      <c r="BL44" s="26">
        <v>5.1749999999999998</v>
      </c>
      <c r="BM44" s="26">
        <v>-4.5</v>
      </c>
      <c r="BN44" s="26">
        <v>1.35</v>
      </c>
      <c r="BO44" s="26">
        <v>5.0750000000000002</v>
      </c>
      <c r="BP44" s="26">
        <v>-6.375</v>
      </c>
      <c r="BQ44" s="26">
        <v>-2.2999999999999998</v>
      </c>
      <c r="BR44" s="26">
        <v>1.7</v>
      </c>
      <c r="BS44" s="26">
        <v>-8.0749999999999993</v>
      </c>
      <c r="BT44" s="26">
        <v>-1.9</v>
      </c>
      <c r="BU44" s="26">
        <v>2.2000000000000002</v>
      </c>
      <c r="BV44" s="26">
        <v>-7.9749999999999996</v>
      </c>
      <c r="BW44" s="26">
        <v>-2</v>
      </c>
      <c r="BX44" s="26">
        <v>2.1</v>
      </c>
      <c r="BY44" s="26">
        <v>-8.5</v>
      </c>
      <c r="BZ44" s="26">
        <v>-2.4</v>
      </c>
      <c r="CA44" s="26">
        <v>2.1</v>
      </c>
      <c r="CB44" s="26">
        <v>-9.6</v>
      </c>
      <c r="CC44" s="26">
        <v>-2.5</v>
      </c>
      <c r="CD44" s="26">
        <v>1.65</v>
      </c>
      <c r="CE44" s="26">
        <v>-5.65</v>
      </c>
      <c r="CF44" s="26">
        <v>0.6</v>
      </c>
      <c r="CG44" s="26">
        <v>4.4000000000000004</v>
      </c>
      <c r="CH44" s="26">
        <v>-7.9749999999999996</v>
      </c>
      <c r="CI44" s="26">
        <v>-1.2</v>
      </c>
      <c r="CJ44" s="26">
        <v>2.625</v>
      </c>
    </row>
    <row r="45" spans="1:88" x14ac:dyDescent="0.3">
      <c r="A45" t="s">
        <v>161</v>
      </c>
      <c r="B45" s="26">
        <v>-6.35</v>
      </c>
      <c r="C45" s="26">
        <v>-3.3</v>
      </c>
      <c r="D45" s="26">
        <v>-0.35</v>
      </c>
      <c r="E45" s="26">
        <v>-6.25</v>
      </c>
      <c r="F45" s="26">
        <v>-2.2999999999999998</v>
      </c>
      <c r="G45" s="26">
        <v>1.45</v>
      </c>
      <c r="H45" s="26">
        <v>-5.8250000000000002</v>
      </c>
      <c r="I45" s="26">
        <v>-1.85</v>
      </c>
      <c r="J45" s="26">
        <v>2.35</v>
      </c>
      <c r="K45" s="26">
        <v>-5.0750000000000002</v>
      </c>
      <c r="L45" s="26">
        <v>0.35</v>
      </c>
      <c r="M45" s="26">
        <v>3.7250000000000001</v>
      </c>
      <c r="N45" s="26">
        <v>-4.9749999999999996</v>
      </c>
      <c r="O45" s="26">
        <v>0.6</v>
      </c>
      <c r="P45" s="26">
        <v>4.3</v>
      </c>
      <c r="Q45" s="26">
        <v>-5.25</v>
      </c>
      <c r="R45" s="26">
        <v>-0.75</v>
      </c>
      <c r="S45" s="26">
        <v>3.1749999999999998</v>
      </c>
      <c r="T45" s="26">
        <v>-5.25</v>
      </c>
      <c r="U45" s="26">
        <v>-0.65</v>
      </c>
      <c r="V45" s="26">
        <v>3.2</v>
      </c>
      <c r="W45" s="26">
        <v>-5.35</v>
      </c>
      <c r="X45" s="26">
        <v>-1.2</v>
      </c>
      <c r="Y45" s="26">
        <v>3.4750000000000001</v>
      </c>
      <c r="Z45" s="26">
        <v>-5.6</v>
      </c>
      <c r="AA45" s="26">
        <v>-1.05</v>
      </c>
      <c r="AB45" s="26">
        <v>3.25</v>
      </c>
      <c r="AC45" s="26">
        <v>-5.35</v>
      </c>
      <c r="AD45" s="26">
        <v>-0.8</v>
      </c>
      <c r="AE45" s="26">
        <v>2.4</v>
      </c>
      <c r="AF45" s="26">
        <v>-5.1749999999999998</v>
      </c>
      <c r="AG45" s="26">
        <v>0.55000000000000004</v>
      </c>
      <c r="AH45" s="26">
        <v>2.6</v>
      </c>
      <c r="AI45" s="26">
        <v>-5.1749999999999998</v>
      </c>
      <c r="AJ45" s="26">
        <v>-0.2</v>
      </c>
      <c r="AK45" s="26">
        <v>3.1</v>
      </c>
      <c r="AL45" s="26">
        <v>-5.1749999999999998</v>
      </c>
      <c r="AM45" s="26">
        <v>-0.2</v>
      </c>
      <c r="AN45" s="26">
        <v>3.2</v>
      </c>
      <c r="AO45" s="26">
        <v>-4.6500000000000004</v>
      </c>
      <c r="AP45" s="26">
        <v>0.2</v>
      </c>
      <c r="AQ45" s="26">
        <v>4.1749999999999998</v>
      </c>
      <c r="AR45" s="26">
        <v>-4.6749999999999998</v>
      </c>
      <c r="AS45" s="26">
        <v>-4.6749999999999998</v>
      </c>
      <c r="AT45" s="26">
        <v>3.9750000000000001</v>
      </c>
      <c r="AU45" s="26">
        <v>-4.55</v>
      </c>
      <c r="AV45" s="26">
        <v>1.1000000000000001</v>
      </c>
      <c r="AW45" s="26">
        <v>5.125</v>
      </c>
      <c r="AX45" s="26">
        <v>-4.4749999999999996</v>
      </c>
      <c r="AY45" s="26">
        <v>0.6</v>
      </c>
      <c r="AZ45" s="26">
        <v>4.6749999999999998</v>
      </c>
      <c r="BA45" s="26">
        <v>-22.9</v>
      </c>
      <c r="BB45" s="26">
        <v>0.6</v>
      </c>
      <c r="BC45" s="26">
        <v>4.7750000000000004</v>
      </c>
      <c r="BD45" s="26">
        <v>-4.45</v>
      </c>
      <c r="BE45" s="26">
        <v>2.1</v>
      </c>
      <c r="BF45" s="26">
        <v>6.5</v>
      </c>
      <c r="BG45" s="26">
        <v>-4.45</v>
      </c>
      <c r="BH45" s="26">
        <v>0.95</v>
      </c>
      <c r="BI45" s="26">
        <v>5.1749999999999998</v>
      </c>
      <c r="BJ45" s="26">
        <v>-4.95</v>
      </c>
      <c r="BK45" s="26">
        <v>1.25</v>
      </c>
      <c r="BL45" s="26">
        <v>5.95</v>
      </c>
      <c r="BM45" s="26">
        <v>-4.875</v>
      </c>
      <c r="BN45" s="26">
        <v>1.1000000000000001</v>
      </c>
      <c r="BO45" s="26">
        <v>5.8250000000000002</v>
      </c>
      <c r="BP45" s="26">
        <v>-5.75</v>
      </c>
      <c r="BQ45" s="26">
        <v>-1.1000000000000001</v>
      </c>
      <c r="BR45" s="26">
        <v>2.6</v>
      </c>
      <c r="BS45" s="26">
        <v>-6.95</v>
      </c>
      <c r="BT45" s="26">
        <v>-0.55000000000000004</v>
      </c>
      <c r="BU45" s="26">
        <v>3.2749999999999999</v>
      </c>
      <c r="BV45" s="26">
        <v>-7.4249999999999998</v>
      </c>
      <c r="BW45" s="26">
        <v>-0.55000000000000004</v>
      </c>
      <c r="BX45" s="26">
        <v>3.45</v>
      </c>
      <c r="BY45" s="26">
        <v>-9.3000000000000007</v>
      </c>
      <c r="BZ45" s="26">
        <v>-0.85</v>
      </c>
      <c r="CA45" s="26">
        <v>3.4249999999999998</v>
      </c>
      <c r="CB45" s="26">
        <v>-9.9</v>
      </c>
      <c r="CC45" s="26">
        <v>-1.3</v>
      </c>
      <c r="CD45" s="26">
        <v>2.875</v>
      </c>
      <c r="CE45" s="26">
        <v>-5.5750000000000002</v>
      </c>
      <c r="CF45" s="26">
        <v>0.15</v>
      </c>
      <c r="CG45" s="26">
        <v>4.5250000000000004</v>
      </c>
      <c r="CH45" s="26">
        <v>-7.45</v>
      </c>
      <c r="CI45" s="26">
        <v>-0.55000000000000004</v>
      </c>
      <c r="CJ45" s="26">
        <v>3.5249999999999999</v>
      </c>
    </row>
    <row r="46" spans="1:88" x14ac:dyDescent="0.3">
      <c r="A46" t="s">
        <v>162</v>
      </c>
      <c r="B46" s="26">
        <v>-8.0250000000000004</v>
      </c>
      <c r="C46" s="26">
        <v>-2.95</v>
      </c>
      <c r="D46" s="26">
        <v>-0.52500000000000002</v>
      </c>
      <c r="E46" s="26">
        <v>-7.05</v>
      </c>
      <c r="F46" s="26">
        <v>-2.0499999999999998</v>
      </c>
      <c r="G46" s="26">
        <v>1.4750000000000001</v>
      </c>
      <c r="H46" s="26">
        <v>-7.0250000000000004</v>
      </c>
      <c r="I46" s="26">
        <v>-2.35</v>
      </c>
      <c r="J46" s="26">
        <v>2.5249999999999999</v>
      </c>
      <c r="K46" s="26">
        <v>-6.3250000000000002</v>
      </c>
      <c r="L46" s="26">
        <v>-0.85</v>
      </c>
      <c r="M46" s="26">
        <v>3.8</v>
      </c>
      <c r="N46" s="26">
        <v>-6.125</v>
      </c>
      <c r="O46" s="26">
        <v>-0.55000000000000004</v>
      </c>
      <c r="P46" s="26">
        <v>4.3</v>
      </c>
      <c r="Q46" s="26">
        <v>-7.25</v>
      </c>
      <c r="R46" s="26">
        <v>-1.7</v>
      </c>
      <c r="S46" s="26">
        <v>3.5249999999999999</v>
      </c>
      <c r="T46" s="26">
        <v>-7.1749999999999998</v>
      </c>
      <c r="U46" s="26">
        <v>-1.55</v>
      </c>
      <c r="V46" s="26">
        <v>3.5750000000000002</v>
      </c>
      <c r="W46" s="26">
        <v>-6.45</v>
      </c>
      <c r="X46" s="26">
        <v>-1.35</v>
      </c>
      <c r="Y46" s="26">
        <v>3.7250000000000001</v>
      </c>
      <c r="Z46" s="26">
        <v>-6.0750000000000002</v>
      </c>
      <c r="AA46" s="26">
        <v>-1</v>
      </c>
      <c r="AB46" s="26">
        <v>4.2249999999999996</v>
      </c>
      <c r="AC46" s="26">
        <v>-5.5250000000000004</v>
      </c>
      <c r="AD46" s="26">
        <v>-0.55000000000000004</v>
      </c>
      <c r="AE46" s="26">
        <v>3</v>
      </c>
      <c r="AF46" s="26">
        <v>-5.35</v>
      </c>
      <c r="AG46" s="26">
        <v>0.3</v>
      </c>
      <c r="AH46" s="26">
        <v>3.0750000000000002</v>
      </c>
      <c r="AI46" s="26">
        <v>-4.9749999999999996</v>
      </c>
      <c r="AJ46" s="26">
        <v>-0.25</v>
      </c>
      <c r="AK46" s="26">
        <v>3.5249999999999999</v>
      </c>
      <c r="AL46" s="26">
        <v>-4.9000000000000004</v>
      </c>
      <c r="AM46" s="26">
        <v>-0.2</v>
      </c>
      <c r="AN46" s="26">
        <v>3.6</v>
      </c>
      <c r="AO46" s="26">
        <v>-4.2</v>
      </c>
      <c r="AP46" s="26">
        <v>0.2</v>
      </c>
      <c r="AQ46" s="26">
        <v>4.5</v>
      </c>
      <c r="AR46" s="26">
        <v>-4.3</v>
      </c>
      <c r="AS46" s="26">
        <v>-4.3</v>
      </c>
      <c r="AT46" s="26">
        <v>4.6500000000000004</v>
      </c>
      <c r="AU46" s="26">
        <v>-3.4</v>
      </c>
      <c r="AV46" s="26">
        <v>1.1499999999999999</v>
      </c>
      <c r="AW46" s="26">
        <v>5.7</v>
      </c>
      <c r="AX46" s="26">
        <v>-3.8</v>
      </c>
      <c r="AY46" s="26">
        <v>0.5</v>
      </c>
      <c r="AZ46" s="26">
        <v>4.75</v>
      </c>
      <c r="BA46" s="26">
        <v>-19.5</v>
      </c>
      <c r="BB46" s="26">
        <v>0.55000000000000004</v>
      </c>
      <c r="BC46" s="26">
        <v>4.8499999999999996</v>
      </c>
      <c r="BD46" s="26">
        <v>-3.5750000000000002</v>
      </c>
      <c r="BE46" s="26">
        <v>3.05</v>
      </c>
      <c r="BF46" s="26">
        <v>7.4749999999999996</v>
      </c>
      <c r="BG46" s="26">
        <v>-3.7</v>
      </c>
      <c r="BH46" s="26">
        <v>1.05</v>
      </c>
      <c r="BI46" s="26">
        <v>5.3250000000000002</v>
      </c>
      <c r="BJ46" s="26">
        <v>-4.6749999999999998</v>
      </c>
      <c r="BK46" s="26">
        <v>0.75</v>
      </c>
      <c r="BL46" s="26">
        <v>5.9749999999999996</v>
      </c>
      <c r="BM46" s="26">
        <v>-4.6500000000000004</v>
      </c>
      <c r="BN46" s="26">
        <v>1.1000000000000001</v>
      </c>
      <c r="BO46" s="26">
        <v>5.75</v>
      </c>
      <c r="BP46" s="26">
        <v>-7.7750000000000004</v>
      </c>
      <c r="BQ46" s="26">
        <v>-1.8</v>
      </c>
      <c r="BR46" s="26">
        <v>3.6</v>
      </c>
      <c r="BS46" s="26">
        <v>-7.625</v>
      </c>
      <c r="BT46" s="26">
        <v>-1.75</v>
      </c>
      <c r="BU46" s="26">
        <v>4.4749999999999996</v>
      </c>
      <c r="BV46" s="26">
        <v>-8.0250000000000004</v>
      </c>
      <c r="BW46" s="26">
        <v>-2.0499999999999998</v>
      </c>
      <c r="BX46" s="26">
        <v>4.7750000000000004</v>
      </c>
      <c r="BY46" s="26">
        <v>-8.5500000000000007</v>
      </c>
      <c r="BZ46" s="26">
        <v>-2.8</v>
      </c>
      <c r="CA46" s="26">
        <v>4.7</v>
      </c>
      <c r="CB46" s="26">
        <v>-8.875</v>
      </c>
      <c r="CC46" s="26">
        <v>-2.75</v>
      </c>
      <c r="CD46" s="26">
        <v>4.125</v>
      </c>
      <c r="CE46" s="26">
        <v>-5.45</v>
      </c>
      <c r="CF46" s="26">
        <v>-0.15</v>
      </c>
      <c r="CG46" s="26">
        <v>5.0750000000000002</v>
      </c>
      <c r="CH46" s="26">
        <v>-7.125</v>
      </c>
      <c r="CI46" s="26">
        <v>-2.0499999999999998</v>
      </c>
      <c r="CJ46" s="26">
        <v>4.8</v>
      </c>
    </row>
    <row r="47" spans="1:88" x14ac:dyDescent="0.3">
      <c r="A47" t="s">
        <v>163</v>
      </c>
      <c r="B47" s="26">
        <v>-7.55</v>
      </c>
      <c r="C47" s="26">
        <v>-4.25</v>
      </c>
      <c r="D47" s="26">
        <v>-1.2</v>
      </c>
      <c r="E47" s="26">
        <v>-7.15</v>
      </c>
      <c r="F47" s="26">
        <v>-2.6</v>
      </c>
      <c r="G47" s="26">
        <v>-2.5000000000000001E-2</v>
      </c>
      <c r="H47" s="26">
        <v>-7.3</v>
      </c>
      <c r="I47" s="26">
        <v>-2.2000000000000002</v>
      </c>
      <c r="J47" s="26">
        <v>0.42499999999999999</v>
      </c>
      <c r="K47" s="26">
        <v>-6.85</v>
      </c>
      <c r="L47" s="26">
        <v>-0.6</v>
      </c>
      <c r="M47" s="26">
        <v>2.2749999999999999</v>
      </c>
      <c r="N47" s="26">
        <v>-6.7750000000000004</v>
      </c>
      <c r="O47" s="26">
        <v>-0.6</v>
      </c>
      <c r="P47" s="26">
        <v>2.6</v>
      </c>
      <c r="Q47" s="26">
        <v>-6.9</v>
      </c>
      <c r="R47" s="26">
        <v>-1.35</v>
      </c>
      <c r="S47" s="26">
        <v>1.5</v>
      </c>
      <c r="T47" s="26">
        <v>-6.9</v>
      </c>
      <c r="U47" s="26">
        <v>-1.35</v>
      </c>
      <c r="V47" s="26">
        <v>1.5249999999999999</v>
      </c>
      <c r="W47" s="26">
        <v>-6.9249999999999998</v>
      </c>
      <c r="X47" s="26">
        <v>-1.3</v>
      </c>
      <c r="Y47" s="26">
        <v>1.9750000000000001</v>
      </c>
      <c r="Z47" s="26">
        <v>-8.1999999999999993</v>
      </c>
      <c r="AA47" s="26">
        <v>-1.05</v>
      </c>
      <c r="AB47" s="26">
        <v>2.2000000000000002</v>
      </c>
      <c r="AC47" s="26">
        <v>-5.7750000000000004</v>
      </c>
      <c r="AD47" s="26">
        <v>-1.5</v>
      </c>
      <c r="AE47" s="26">
        <v>3</v>
      </c>
      <c r="AF47" s="26">
        <v>-5.65</v>
      </c>
      <c r="AG47" s="26">
        <v>-0.05</v>
      </c>
      <c r="AH47" s="26">
        <v>3.125</v>
      </c>
      <c r="AI47" s="26">
        <v>-5.5250000000000004</v>
      </c>
      <c r="AJ47" s="26">
        <v>-0.9</v>
      </c>
      <c r="AK47" s="26">
        <v>3.625</v>
      </c>
      <c r="AL47" s="26">
        <v>-5.4749999999999996</v>
      </c>
      <c r="AM47" s="26">
        <v>-0.85</v>
      </c>
      <c r="AN47" s="26">
        <v>3.65</v>
      </c>
      <c r="AO47" s="26">
        <v>-5.55</v>
      </c>
      <c r="AP47" s="26">
        <v>-0.05</v>
      </c>
      <c r="AQ47" s="26">
        <v>4.1500000000000004</v>
      </c>
      <c r="AR47" s="26">
        <v>-4.8</v>
      </c>
      <c r="AS47" s="26">
        <v>-4.8</v>
      </c>
      <c r="AT47" s="26">
        <v>4.125</v>
      </c>
      <c r="AU47" s="26">
        <v>-4.3</v>
      </c>
      <c r="AV47" s="26">
        <v>0.85</v>
      </c>
      <c r="AW47" s="26">
        <v>4.5999999999999996</v>
      </c>
      <c r="AX47" s="26">
        <v>-5.375</v>
      </c>
      <c r="AY47" s="26">
        <v>0.4</v>
      </c>
      <c r="AZ47" s="26">
        <v>4.45</v>
      </c>
      <c r="BA47" s="26">
        <v>-23.5</v>
      </c>
      <c r="BB47" s="26">
        <v>0.45</v>
      </c>
      <c r="BC47" s="26">
        <v>4.4749999999999996</v>
      </c>
      <c r="BD47" s="26">
        <v>-3.7250000000000001</v>
      </c>
      <c r="BE47" s="26">
        <v>1.35</v>
      </c>
      <c r="BF47" s="26">
        <v>5.625</v>
      </c>
      <c r="BG47" s="26">
        <v>-5.2249999999999996</v>
      </c>
      <c r="BH47" s="26">
        <v>0.65</v>
      </c>
      <c r="BI47" s="26">
        <v>4.8</v>
      </c>
      <c r="BJ47" s="26">
        <v>-5.5750000000000002</v>
      </c>
      <c r="BK47" s="26">
        <v>0.6</v>
      </c>
      <c r="BL47" s="26">
        <v>4.5</v>
      </c>
      <c r="BM47" s="26">
        <v>-5.2</v>
      </c>
      <c r="BN47" s="26">
        <v>0.5</v>
      </c>
      <c r="BO47" s="26">
        <v>4.4749999999999996</v>
      </c>
      <c r="BP47" s="26">
        <v>-7.375</v>
      </c>
      <c r="BQ47" s="26">
        <v>-2</v>
      </c>
      <c r="BR47" s="26">
        <v>1.65</v>
      </c>
      <c r="BS47" s="26">
        <v>-8</v>
      </c>
      <c r="BT47" s="26">
        <v>-1.1000000000000001</v>
      </c>
      <c r="BU47" s="26">
        <v>2.125</v>
      </c>
      <c r="BV47" s="26">
        <v>-8.8000000000000007</v>
      </c>
      <c r="BW47" s="26">
        <v>-0.95</v>
      </c>
      <c r="BX47" s="26">
        <v>1.85</v>
      </c>
      <c r="BY47" s="26">
        <v>-9.8000000000000007</v>
      </c>
      <c r="BZ47" s="26">
        <v>-1.7</v>
      </c>
      <c r="CA47" s="26">
        <v>1.65</v>
      </c>
      <c r="CB47" s="26">
        <v>-11</v>
      </c>
      <c r="CC47" s="26">
        <v>-1.85</v>
      </c>
      <c r="CD47" s="26">
        <v>1.7</v>
      </c>
      <c r="CE47" s="26">
        <v>-7.1749999999999998</v>
      </c>
      <c r="CF47" s="26">
        <v>-0.3</v>
      </c>
      <c r="CG47" s="26">
        <v>3.5</v>
      </c>
      <c r="CH47" s="26">
        <v>-9.25</v>
      </c>
      <c r="CI47" s="26">
        <v>-1.3</v>
      </c>
      <c r="CJ47" s="26">
        <v>2.0499999999999998</v>
      </c>
    </row>
    <row r="48" spans="1:88" x14ac:dyDescent="0.3">
      <c r="A48" t="s">
        <v>164</v>
      </c>
      <c r="B48" s="26">
        <v>-8.0749999999999993</v>
      </c>
      <c r="C48" s="26">
        <v>-4.3</v>
      </c>
      <c r="D48" s="26">
        <v>-1.8</v>
      </c>
      <c r="E48" s="26">
        <v>-7.8</v>
      </c>
      <c r="F48" s="26">
        <v>-2.6</v>
      </c>
      <c r="G48" s="26">
        <v>-0.375</v>
      </c>
      <c r="H48" s="26">
        <v>-7.375</v>
      </c>
      <c r="I48" s="26">
        <v>-2.0499999999999998</v>
      </c>
      <c r="J48" s="26">
        <v>0.27500000000000002</v>
      </c>
      <c r="K48" s="26">
        <v>-7</v>
      </c>
      <c r="L48" s="26">
        <v>-0.85</v>
      </c>
      <c r="M48" s="26">
        <v>1.9</v>
      </c>
      <c r="N48" s="26">
        <v>-7.1</v>
      </c>
      <c r="O48" s="26">
        <v>-0.6</v>
      </c>
      <c r="P48" s="26">
        <v>2.4</v>
      </c>
      <c r="Q48" s="26">
        <v>-7</v>
      </c>
      <c r="R48" s="26">
        <v>-1.4</v>
      </c>
      <c r="S48" s="26">
        <v>1.175</v>
      </c>
      <c r="T48" s="26">
        <v>-7.0750000000000002</v>
      </c>
      <c r="U48" s="26">
        <v>-1.35</v>
      </c>
      <c r="V48" s="26">
        <v>1.2749999999999999</v>
      </c>
      <c r="W48" s="26">
        <v>-7.65</v>
      </c>
      <c r="X48" s="26">
        <v>-1.05</v>
      </c>
      <c r="Y48" s="26">
        <v>1.6</v>
      </c>
      <c r="Z48" s="26">
        <v>-7.9249999999999998</v>
      </c>
      <c r="AA48" s="26">
        <v>-1.4</v>
      </c>
      <c r="AB48" s="26">
        <v>1.625</v>
      </c>
      <c r="AC48" s="26">
        <v>-5.9249999999999998</v>
      </c>
      <c r="AD48" s="26">
        <v>-0.55000000000000004</v>
      </c>
      <c r="AE48" s="26">
        <v>1.9750000000000001</v>
      </c>
      <c r="AF48" s="26">
        <v>-5.8250000000000002</v>
      </c>
      <c r="AG48" s="26">
        <v>0.15</v>
      </c>
      <c r="AH48" s="26">
        <v>2.0750000000000002</v>
      </c>
      <c r="AI48" s="26">
        <v>-5.55</v>
      </c>
      <c r="AJ48" s="26">
        <v>0</v>
      </c>
      <c r="AK48" s="26">
        <v>2.4750000000000001</v>
      </c>
      <c r="AL48" s="26">
        <v>-5.5750000000000002</v>
      </c>
      <c r="AM48" s="26">
        <v>0.05</v>
      </c>
      <c r="AN48" s="26">
        <v>2.5750000000000002</v>
      </c>
      <c r="AO48" s="26">
        <v>-5.9249999999999998</v>
      </c>
      <c r="AP48" s="26">
        <v>-0.05</v>
      </c>
      <c r="AQ48" s="26">
        <v>3.2749999999999999</v>
      </c>
      <c r="AR48" s="26">
        <v>-5.6</v>
      </c>
      <c r="AS48" s="26">
        <v>-5.6</v>
      </c>
      <c r="AT48" s="26">
        <v>3.2749999999999999</v>
      </c>
      <c r="AU48" s="26">
        <v>-5.375</v>
      </c>
      <c r="AV48" s="26">
        <v>0.7</v>
      </c>
      <c r="AW48" s="26">
        <v>4.0999999999999996</v>
      </c>
      <c r="AX48" s="26">
        <v>-5.75</v>
      </c>
      <c r="AY48" s="26">
        <v>-0.1</v>
      </c>
      <c r="AZ48" s="26">
        <v>3.4750000000000001</v>
      </c>
      <c r="BA48" s="26">
        <v>-22.7</v>
      </c>
      <c r="BB48" s="26">
        <v>-0.15</v>
      </c>
      <c r="BC48" s="26">
        <v>3.5</v>
      </c>
      <c r="BD48" s="26">
        <v>-5.35</v>
      </c>
      <c r="BE48" s="26">
        <v>0.9</v>
      </c>
      <c r="BF48" s="26">
        <v>4.9000000000000004</v>
      </c>
      <c r="BG48" s="26">
        <v>-5.8</v>
      </c>
      <c r="BH48" s="26">
        <v>0.05</v>
      </c>
      <c r="BI48" s="26">
        <v>4.0250000000000004</v>
      </c>
      <c r="BJ48" s="26">
        <v>-6.3</v>
      </c>
      <c r="BK48" s="26">
        <v>-0.05</v>
      </c>
      <c r="BL48" s="26">
        <v>4.375</v>
      </c>
      <c r="BM48" s="26">
        <v>-6.0250000000000004</v>
      </c>
      <c r="BN48" s="26">
        <v>-0.05</v>
      </c>
      <c r="BO48" s="26">
        <v>4.375</v>
      </c>
      <c r="BP48" s="26">
        <v>-7.6749999999999998</v>
      </c>
      <c r="BQ48" s="26">
        <v>-1.85</v>
      </c>
      <c r="BR48" s="26">
        <v>0.875</v>
      </c>
      <c r="BS48" s="26">
        <v>-8.4749999999999996</v>
      </c>
      <c r="BT48" s="26">
        <v>-1.4</v>
      </c>
      <c r="BU48" s="26">
        <v>2.3250000000000002</v>
      </c>
      <c r="BV48" s="26">
        <v>-8.85</v>
      </c>
      <c r="BW48" s="26">
        <v>-1.85</v>
      </c>
      <c r="BX48" s="26">
        <v>2.0499999999999998</v>
      </c>
      <c r="BY48" s="26">
        <v>-9.5749999999999993</v>
      </c>
      <c r="BZ48" s="26">
        <v>-2.0499999999999998</v>
      </c>
      <c r="CA48" s="26">
        <v>2.1</v>
      </c>
      <c r="CB48" s="26">
        <v>-10.275</v>
      </c>
      <c r="CC48" s="26">
        <v>-2.5</v>
      </c>
      <c r="CD48" s="26">
        <v>1.675</v>
      </c>
      <c r="CE48" s="26">
        <v>-7.3250000000000002</v>
      </c>
      <c r="CF48" s="26">
        <v>-0.65</v>
      </c>
      <c r="CG48" s="26">
        <v>2.75</v>
      </c>
      <c r="CH48" s="26">
        <v>-8.6750000000000007</v>
      </c>
      <c r="CI48" s="26">
        <v>-1.65</v>
      </c>
      <c r="CJ48" s="26">
        <v>1.875</v>
      </c>
    </row>
    <row r="49" spans="1:88" x14ac:dyDescent="0.3">
      <c r="A49" t="s">
        <v>165</v>
      </c>
      <c r="B49" s="26">
        <v>-7.5</v>
      </c>
      <c r="C49" s="26">
        <v>-3.9</v>
      </c>
      <c r="D49" s="26">
        <v>-0.8</v>
      </c>
      <c r="E49" s="26">
        <v>-6.7</v>
      </c>
      <c r="F49" s="26">
        <v>-2.2999999999999998</v>
      </c>
      <c r="G49" s="26">
        <v>0.9</v>
      </c>
      <c r="H49" s="26">
        <v>-7.2</v>
      </c>
      <c r="I49" s="26">
        <v>-2.35</v>
      </c>
      <c r="J49" s="26">
        <v>1.625</v>
      </c>
      <c r="K49" s="26">
        <v>-4.4749999999999996</v>
      </c>
      <c r="L49" s="26">
        <v>-0.65</v>
      </c>
      <c r="M49" s="26">
        <v>3</v>
      </c>
      <c r="N49" s="26">
        <v>-4.6500000000000004</v>
      </c>
      <c r="O49" s="26">
        <v>-0.65</v>
      </c>
      <c r="P49" s="26">
        <v>3.5249999999999999</v>
      </c>
      <c r="Q49" s="26">
        <v>-6.5750000000000002</v>
      </c>
      <c r="R49" s="26">
        <v>-1.75</v>
      </c>
      <c r="S49" s="26">
        <v>2.3250000000000002</v>
      </c>
      <c r="T49" s="26">
        <v>-6.7249999999999996</v>
      </c>
      <c r="U49" s="26">
        <v>-1.7</v>
      </c>
      <c r="V49" s="26">
        <v>2.375</v>
      </c>
      <c r="W49" s="26">
        <v>-6.5250000000000004</v>
      </c>
      <c r="X49" s="26">
        <v>-1.1499999999999999</v>
      </c>
      <c r="Y49" s="26">
        <v>2.9750000000000001</v>
      </c>
      <c r="Z49" s="26">
        <v>-6.7</v>
      </c>
      <c r="AA49" s="26">
        <v>-0.65</v>
      </c>
      <c r="AB49" s="26">
        <v>3.3</v>
      </c>
      <c r="AC49" s="26">
        <v>-4.2</v>
      </c>
      <c r="AD49" s="26">
        <v>-0.7</v>
      </c>
      <c r="AE49" s="26">
        <v>3.0750000000000002</v>
      </c>
      <c r="AF49" s="26">
        <v>-4.0750000000000002</v>
      </c>
      <c r="AG49" s="26">
        <v>0.3</v>
      </c>
      <c r="AH49" s="26">
        <v>3.25</v>
      </c>
      <c r="AI49" s="26">
        <v>-3.7</v>
      </c>
      <c r="AJ49" s="26">
        <v>-0.15</v>
      </c>
      <c r="AK49" s="26">
        <v>3.5</v>
      </c>
      <c r="AL49" s="26">
        <v>-3.6</v>
      </c>
      <c r="AM49" s="26">
        <v>-0.1</v>
      </c>
      <c r="AN49" s="26">
        <v>3.55</v>
      </c>
      <c r="AO49" s="26">
        <v>-2.8250000000000002</v>
      </c>
      <c r="AP49" s="26">
        <v>0.25</v>
      </c>
      <c r="AQ49" s="26">
        <v>3.8250000000000002</v>
      </c>
      <c r="AR49" s="26">
        <v>-4.05</v>
      </c>
      <c r="AS49" s="26">
        <v>-4.05</v>
      </c>
      <c r="AT49" s="26">
        <v>3.6</v>
      </c>
      <c r="AU49" s="26">
        <v>-3.375</v>
      </c>
      <c r="AV49" s="26">
        <v>1</v>
      </c>
      <c r="AW49" s="26">
        <v>4.25</v>
      </c>
      <c r="AX49" s="26">
        <v>-2.8250000000000002</v>
      </c>
      <c r="AY49" s="26">
        <v>0.55000000000000004</v>
      </c>
      <c r="AZ49" s="26">
        <v>3.7</v>
      </c>
      <c r="BA49" s="26">
        <v>-19.899999999999999</v>
      </c>
      <c r="BB49" s="26">
        <v>0.6</v>
      </c>
      <c r="BC49" s="26">
        <v>3.7</v>
      </c>
      <c r="BD49" s="26">
        <v>-3.35</v>
      </c>
      <c r="BE49" s="26">
        <v>1.7</v>
      </c>
      <c r="BF49" s="26">
        <v>5.25</v>
      </c>
      <c r="BG49" s="26">
        <v>-2.75</v>
      </c>
      <c r="BH49" s="26">
        <v>0.85</v>
      </c>
      <c r="BI49" s="26">
        <v>3.85</v>
      </c>
      <c r="BJ49" s="26">
        <v>-3.5</v>
      </c>
      <c r="BK49" s="26">
        <v>1.2</v>
      </c>
      <c r="BL49" s="26">
        <v>5</v>
      </c>
      <c r="BM49" s="26">
        <v>-2.9249999999999998</v>
      </c>
      <c r="BN49" s="26">
        <v>1.1000000000000001</v>
      </c>
      <c r="BO49" s="26">
        <v>4.6749999999999998</v>
      </c>
      <c r="BP49" s="26">
        <v>-7.0250000000000004</v>
      </c>
      <c r="BQ49" s="26">
        <v>-1.55</v>
      </c>
      <c r="BR49" s="26">
        <v>2.2749999999999999</v>
      </c>
      <c r="BS49" s="26">
        <v>-7.9</v>
      </c>
      <c r="BT49" s="26">
        <v>-0.55000000000000004</v>
      </c>
      <c r="BU49" s="26">
        <v>3.2749999999999999</v>
      </c>
      <c r="BV49" s="26">
        <v>-8.35</v>
      </c>
      <c r="BW49" s="26">
        <v>-0.9</v>
      </c>
      <c r="BX49" s="26">
        <v>3.05</v>
      </c>
      <c r="BY49" s="26">
        <v>-9.3000000000000007</v>
      </c>
      <c r="BZ49" s="26">
        <v>-1.65</v>
      </c>
      <c r="CA49" s="26">
        <v>2.875</v>
      </c>
      <c r="CB49" s="26">
        <v>-9.6</v>
      </c>
      <c r="CC49" s="26">
        <v>-1.9</v>
      </c>
      <c r="CD49" s="26">
        <v>2.6749999999999998</v>
      </c>
      <c r="CE49" s="26">
        <v>-4.6749999999999998</v>
      </c>
      <c r="CF49" s="26">
        <v>0.35</v>
      </c>
      <c r="CG49" s="26">
        <v>4.2249999999999996</v>
      </c>
      <c r="CH49" s="26">
        <v>-7.05</v>
      </c>
      <c r="CI49" s="26">
        <v>-0.7</v>
      </c>
      <c r="CJ49" s="26">
        <v>3.2749999999999999</v>
      </c>
    </row>
    <row r="50" spans="1:88" x14ac:dyDescent="0.3">
      <c r="A50" t="s">
        <v>84</v>
      </c>
      <c r="B50" s="26">
        <v>-8.0250000000000004</v>
      </c>
      <c r="C50" s="26">
        <v>-3.45</v>
      </c>
      <c r="D50" s="26">
        <v>-0.15</v>
      </c>
      <c r="E50" s="26">
        <v>-6.9</v>
      </c>
      <c r="F50" s="26">
        <v>-1.85</v>
      </c>
      <c r="G50" s="26">
        <v>1.5</v>
      </c>
      <c r="H50" s="26">
        <v>-6.8</v>
      </c>
      <c r="I50" s="26">
        <v>-1.65</v>
      </c>
      <c r="J50" s="26">
        <v>2.25</v>
      </c>
      <c r="K50" s="26">
        <v>-5.55</v>
      </c>
      <c r="L50" s="26">
        <v>0.15</v>
      </c>
      <c r="M50" s="26">
        <v>4.1500000000000004</v>
      </c>
      <c r="N50" s="26">
        <v>-5.2750000000000004</v>
      </c>
      <c r="O50" s="26">
        <v>0.2</v>
      </c>
      <c r="P50" s="26">
        <v>4.2750000000000004</v>
      </c>
      <c r="Q50" s="26">
        <v>-6.1</v>
      </c>
      <c r="R50" s="26">
        <v>-0.75</v>
      </c>
      <c r="S50" s="26">
        <v>3.125</v>
      </c>
      <c r="T50" s="26">
        <v>-6.1</v>
      </c>
      <c r="U50" s="26">
        <v>-0.6</v>
      </c>
      <c r="V50" s="26">
        <v>3.15</v>
      </c>
      <c r="W50" s="26">
        <v>-6.125</v>
      </c>
      <c r="X50" s="26">
        <v>-0.25</v>
      </c>
      <c r="Y50" s="26">
        <v>3.4750000000000001</v>
      </c>
      <c r="Z50" s="26">
        <v>-6.4749999999999996</v>
      </c>
      <c r="AA50" s="26">
        <v>-0.15</v>
      </c>
      <c r="AB50" s="26">
        <v>3.9750000000000001</v>
      </c>
      <c r="AC50" s="26">
        <v>-4.1500000000000004</v>
      </c>
      <c r="AD50" s="26">
        <v>0</v>
      </c>
      <c r="AE50" s="26">
        <v>3.65</v>
      </c>
      <c r="AF50" s="26">
        <v>-4.0750000000000002</v>
      </c>
      <c r="AG50" s="26">
        <v>1.1000000000000001</v>
      </c>
      <c r="AH50" s="26">
        <v>3.7749999999999999</v>
      </c>
      <c r="AI50" s="26">
        <v>-4.05</v>
      </c>
      <c r="AJ50" s="26">
        <v>0.5</v>
      </c>
      <c r="AK50" s="26">
        <v>4.2750000000000004</v>
      </c>
      <c r="AL50" s="26">
        <v>-4.0250000000000004</v>
      </c>
      <c r="AM50" s="26">
        <v>0.6</v>
      </c>
      <c r="AN50" s="26">
        <v>4.375</v>
      </c>
      <c r="AO50" s="26">
        <v>-4.05</v>
      </c>
      <c r="AP50" s="26">
        <v>1.35</v>
      </c>
      <c r="AQ50" s="26">
        <v>4.9749999999999996</v>
      </c>
      <c r="AR50" s="26">
        <v>-3.7</v>
      </c>
      <c r="AS50" s="26">
        <v>-3.7</v>
      </c>
      <c r="AT50" s="26">
        <v>4.875</v>
      </c>
      <c r="AU50" s="26">
        <v>-3.3</v>
      </c>
      <c r="AV50" s="26">
        <v>2</v>
      </c>
      <c r="AW50" s="26">
        <v>5.2750000000000004</v>
      </c>
      <c r="AX50" s="26">
        <v>-4.0750000000000002</v>
      </c>
      <c r="AY50" s="26">
        <v>1.85</v>
      </c>
      <c r="AZ50" s="26">
        <v>5.3250000000000002</v>
      </c>
      <c r="BA50" s="26">
        <v>-17.899999999999999</v>
      </c>
      <c r="BB50" s="26">
        <v>1.9</v>
      </c>
      <c r="BC50" s="26">
        <v>5.3250000000000002</v>
      </c>
      <c r="BD50" s="26">
        <v>-3.4</v>
      </c>
      <c r="BE50" s="26">
        <v>3.35</v>
      </c>
      <c r="BF50" s="26">
        <v>6.35</v>
      </c>
      <c r="BG50" s="26">
        <v>-4.0250000000000004</v>
      </c>
      <c r="BH50" s="26">
        <v>2.15</v>
      </c>
      <c r="BI50" s="26">
        <v>5.45</v>
      </c>
      <c r="BJ50" s="26">
        <v>-4.5999999999999996</v>
      </c>
      <c r="BK50" s="26">
        <v>1.85</v>
      </c>
      <c r="BL50" s="26">
        <v>6.15</v>
      </c>
      <c r="BM50" s="26">
        <v>-4.375</v>
      </c>
      <c r="BN50" s="26">
        <v>2</v>
      </c>
      <c r="BO50" s="26">
        <v>5.7</v>
      </c>
      <c r="BP50" s="26">
        <v>-6.3250000000000002</v>
      </c>
      <c r="BQ50" s="26">
        <v>-0.5</v>
      </c>
      <c r="BR50" s="26">
        <v>2.8250000000000002</v>
      </c>
      <c r="BS50" s="26">
        <v>-6.25</v>
      </c>
      <c r="BT50" s="26">
        <v>0</v>
      </c>
      <c r="BU50" s="26">
        <v>4.2750000000000004</v>
      </c>
      <c r="BV50" s="26">
        <v>-6.4249999999999998</v>
      </c>
      <c r="BW50" s="26">
        <v>-0.55000000000000004</v>
      </c>
      <c r="BX50" s="26">
        <v>4.3499999999999996</v>
      </c>
      <c r="BY50" s="26">
        <v>-7.1749999999999998</v>
      </c>
      <c r="BZ50" s="26">
        <v>-1.4</v>
      </c>
      <c r="CA50" s="26">
        <v>4.125</v>
      </c>
      <c r="CB50" s="26">
        <v>-9.0749999999999993</v>
      </c>
      <c r="CC50" s="26">
        <v>-1.75</v>
      </c>
      <c r="CD50" s="26">
        <v>4.05</v>
      </c>
      <c r="CE50" s="26">
        <v>-5.75</v>
      </c>
      <c r="CF50" s="26">
        <v>0.65</v>
      </c>
      <c r="CG50" s="26">
        <v>4.875</v>
      </c>
      <c r="CH50" s="26">
        <v>-7.75</v>
      </c>
      <c r="CI50" s="26">
        <v>-0.55000000000000004</v>
      </c>
      <c r="CJ50" s="26">
        <v>4.375</v>
      </c>
    </row>
    <row r="51" spans="1:88" x14ac:dyDescent="0.3">
      <c r="A51" t="s">
        <v>166</v>
      </c>
      <c r="B51" s="26">
        <v>-8.375</v>
      </c>
      <c r="C51" s="26">
        <v>-3.6</v>
      </c>
      <c r="D51" s="26">
        <v>-0.6</v>
      </c>
      <c r="E51" s="26">
        <v>-7.6</v>
      </c>
      <c r="F51" s="26">
        <v>-2.2000000000000002</v>
      </c>
      <c r="G51" s="26">
        <v>0.42499999999999999</v>
      </c>
      <c r="H51" s="26">
        <v>-7.5</v>
      </c>
      <c r="I51" s="26">
        <v>-1.65</v>
      </c>
      <c r="J51" s="26">
        <v>1.425</v>
      </c>
      <c r="K51" s="26">
        <v>-5.2750000000000004</v>
      </c>
      <c r="L51" s="26">
        <v>0</v>
      </c>
      <c r="M51" s="26">
        <v>2.9249999999999998</v>
      </c>
      <c r="N51" s="26">
        <v>-5.3250000000000002</v>
      </c>
      <c r="O51" s="26">
        <v>0.3</v>
      </c>
      <c r="P51" s="26">
        <v>3.3</v>
      </c>
      <c r="Q51" s="26">
        <v>-6.3250000000000002</v>
      </c>
      <c r="R51" s="26">
        <v>-0.75</v>
      </c>
      <c r="S51" s="26">
        <v>2.2000000000000002</v>
      </c>
      <c r="T51" s="26">
        <v>-6.3250000000000002</v>
      </c>
      <c r="U51" s="26">
        <v>-0.7</v>
      </c>
      <c r="V51" s="26">
        <v>2.35</v>
      </c>
      <c r="W51" s="26">
        <v>-6.3</v>
      </c>
      <c r="X51" s="26">
        <v>-0.05</v>
      </c>
      <c r="Y51" s="26">
        <v>2.6</v>
      </c>
      <c r="Z51" s="26">
        <v>-6.2750000000000004</v>
      </c>
      <c r="AA51" s="26">
        <v>-0.15</v>
      </c>
      <c r="AB51" s="26">
        <v>2.6</v>
      </c>
      <c r="AC51" s="26">
        <v>-4.2750000000000004</v>
      </c>
      <c r="AD51" s="26">
        <v>-0.15</v>
      </c>
      <c r="AE51" s="26">
        <v>2.875</v>
      </c>
      <c r="AF51" s="26">
        <v>-4.25</v>
      </c>
      <c r="AG51" s="26">
        <v>1.1499999999999999</v>
      </c>
      <c r="AH51" s="26">
        <v>3.0750000000000002</v>
      </c>
      <c r="AI51" s="26">
        <v>-4.375</v>
      </c>
      <c r="AJ51" s="26">
        <v>0.55000000000000004</v>
      </c>
      <c r="AK51" s="26">
        <v>3.5750000000000002</v>
      </c>
      <c r="AL51" s="26">
        <v>-4.4749999999999996</v>
      </c>
      <c r="AM51" s="26">
        <v>0.65</v>
      </c>
      <c r="AN51" s="26">
        <v>3.6749999999999998</v>
      </c>
      <c r="AO51" s="26">
        <v>-4.4749999999999996</v>
      </c>
      <c r="AP51" s="26">
        <v>1.35</v>
      </c>
      <c r="AQ51" s="26">
        <v>3.8</v>
      </c>
      <c r="AR51" s="26">
        <v>-3.2250000000000001</v>
      </c>
      <c r="AS51" s="26">
        <v>-3.2250000000000001</v>
      </c>
      <c r="AT51" s="26">
        <v>4.55</v>
      </c>
      <c r="AU51" s="26">
        <v>-2.7250000000000001</v>
      </c>
      <c r="AV51" s="26">
        <v>2</v>
      </c>
      <c r="AW51" s="26">
        <v>5.15</v>
      </c>
      <c r="AX51" s="26">
        <v>-3.85</v>
      </c>
      <c r="AY51" s="26">
        <v>2</v>
      </c>
      <c r="AZ51" s="26">
        <v>4.3499999999999996</v>
      </c>
      <c r="BA51" s="26">
        <v>-17.399999999999999</v>
      </c>
      <c r="BB51" s="26">
        <v>2.0499999999999998</v>
      </c>
      <c r="BC51" s="26">
        <v>4.3250000000000002</v>
      </c>
      <c r="BD51" s="26">
        <v>-3.6749999999999998</v>
      </c>
      <c r="BE51" s="26">
        <v>3.55</v>
      </c>
      <c r="BF51" s="26">
        <v>5.95</v>
      </c>
      <c r="BG51" s="26">
        <v>-3.35</v>
      </c>
      <c r="BH51" s="26">
        <v>2.15</v>
      </c>
      <c r="BI51" s="26">
        <v>4.7</v>
      </c>
      <c r="BJ51" s="26">
        <v>-4.1500000000000004</v>
      </c>
      <c r="BK51" s="26">
        <v>2.2000000000000002</v>
      </c>
      <c r="BL51" s="26">
        <v>4.7750000000000004</v>
      </c>
      <c r="BM51" s="26">
        <v>-3.9</v>
      </c>
      <c r="BN51" s="26">
        <v>2.0499999999999998</v>
      </c>
      <c r="BO51" s="26">
        <v>4.6749999999999998</v>
      </c>
      <c r="BP51" s="26">
        <v>-7.1749999999999998</v>
      </c>
      <c r="BQ51" s="26">
        <v>-1.1499999999999999</v>
      </c>
      <c r="BR51" s="26">
        <v>1.5249999999999999</v>
      </c>
      <c r="BS51" s="26">
        <v>-7.85</v>
      </c>
      <c r="BT51" s="26">
        <v>-0.4</v>
      </c>
      <c r="BU51" s="26">
        <v>2.8</v>
      </c>
      <c r="BV51" s="26">
        <v>-8.1999999999999993</v>
      </c>
      <c r="BW51" s="26">
        <v>-0.5</v>
      </c>
      <c r="BX51" s="26">
        <v>2.1</v>
      </c>
      <c r="BY51" s="26">
        <v>-8.6999999999999993</v>
      </c>
      <c r="BZ51" s="26">
        <v>-1.2</v>
      </c>
      <c r="CA51" s="26">
        <v>1.9</v>
      </c>
      <c r="CB51" s="26">
        <v>-8.9749999999999996</v>
      </c>
      <c r="CC51" s="26">
        <v>-1.1000000000000001</v>
      </c>
      <c r="CD51" s="26">
        <v>3.15</v>
      </c>
      <c r="CE51" s="26">
        <v>-5.25</v>
      </c>
      <c r="CF51" s="26">
        <v>1.3</v>
      </c>
      <c r="CG51" s="26">
        <v>3.875</v>
      </c>
      <c r="CH51" s="26">
        <v>-7.05</v>
      </c>
      <c r="CI51" s="26">
        <v>0.15</v>
      </c>
      <c r="CJ51" s="26">
        <v>3.375</v>
      </c>
    </row>
    <row r="52" spans="1:88" x14ac:dyDescent="0.3">
      <c r="A52" t="s">
        <v>167</v>
      </c>
      <c r="B52" s="26">
        <v>-7.75</v>
      </c>
      <c r="C52" s="26">
        <v>-3.9</v>
      </c>
      <c r="D52" s="26">
        <v>-0.27500000000000002</v>
      </c>
      <c r="E52" s="26">
        <v>-7.3</v>
      </c>
      <c r="F52" s="26">
        <v>-2.7</v>
      </c>
      <c r="G52" s="26">
        <v>1.2</v>
      </c>
      <c r="H52" s="26">
        <v>-7.1749999999999998</v>
      </c>
      <c r="I52" s="26">
        <v>-2.4</v>
      </c>
      <c r="J52" s="26">
        <v>1.3</v>
      </c>
      <c r="K52" s="26">
        <v>-6.45</v>
      </c>
      <c r="L52" s="26">
        <v>-0.35</v>
      </c>
      <c r="M52" s="26">
        <v>3.1749999999999998</v>
      </c>
      <c r="N52" s="26">
        <v>-6.8250000000000002</v>
      </c>
      <c r="O52" s="26">
        <v>-0.15</v>
      </c>
      <c r="P52" s="26">
        <v>3.4</v>
      </c>
      <c r="Q52" s="26">
        <v>-7.2249999999999996</v>
      </c>
      <c r="R52" s="26">
        <v>-1.65</v>
      </c>
      <c r="S52" s="26">
        <v>2.375</v>
      </c>
      <c r="T52" s="26">
        <v>-7.4249999999999998</v>
      </c>
      <c r="U52" s="26">
        <v>-1.6</v>
      </c>
      <c r="V52" s="26">
        <v>2.4750000000000001</v>
      </c>
      <c r="W52" s="26">
        <v>-8</v>
      </c>
      <c r="X52" s="26">
        <v>-0.9</v>
      </c>
      <c r="Y52" s="26">
        <v>3</v>
      </c>
      <c r="Z52" s="26">
        <v>-7.8</v>
      </c>
      <c r="AA52" s="26">
        <v>-0.8</v>
      </c>
      <c r="AB52" s="26">
        <v>3.1</v>
      </c>
      <c r="AC52" s="26">
        <v>-5.1749999999999998</v>
      </c>
      <c r="AD52" s="26">
        <v>-0.65</v>
      </c>
      <c r="AE52" s="26">
        <v>2.6749999999999998</v>
      </c>
      <c r="AF52" s="26">
        <v>-5</v>
      </c>
      <c r="AG52" s="26">
        <v>0.3</v>
      </c>
      <c r="AH52" s="26">
        <v>2.85</v>
      </c>
      <c r="AI52" s="26">
        <v>-4.7249999999999996</v>
      </c>
      <c r="AJ52" s="26">
        <v>-0.1</v>
      </c>
      <c r="AK52" s="26">
        <v>3.375</v>
      </c>
      <c r="AL52" s="26">
        <v>-4.6500000000000004</v>
      </c>
      <c r="AM52" s="26">
        <v>-0.05</v>
      </c>
      <c r="AN52" s="26">
        <v>3.4</v>
      </c>
      <c r="AO52" s="26">
        <v>-5.1749999999999998</v>
      </c>
      <c r="AP52" s="26">
        <v>0.5</v>
      </c>
      <c r="AQ52" s="26">
        <v>3.7250000000000001</v>
      </c>
      <c r="AR52" s="26">
        <v>-4.75</v>
      </c>
      <c r="AS52" s="26">
        <v>-4.75</v>
      </c>
      <c r="AT52" s="26">
        <v>4.375</v>
      </c>
      <c r="AU52" s="26">
        <v>-4.45</v>
      </c>
      <c r="AV52" s="26">
        <v>1</v>
      </c>
      <c r="AW52" s="26">
        <v>4.95</v>
      </c>
      <c r="AX52" s="26">
        <v>-4.75</v>
      </c>
      <c r="AY52" s="26">
        <v>0.6</v>
      </c>
      <c r="AZ52" s="26">
        <v>4.1749999999999998</v>
      </c>
      <c r="BA52" s="26">
        <v>-23.6</v>
      </c>
      <c r="BB52" s="26">
        <v>0.7</v>
      </c>
      <c r="BC52" s="26">
        <v>4.2</v>
      </c>
      <c r="BD52" s="26">
        <v>-4.875</v>
      </c>
      <c r="BE52" s="26">
        <v>1.55</v>
      </c>
      <c r="BF52" s="26">
        <v>6</v>
      </c>
      <c r="BG52" s="26">
        <v>-4.4749999999999996</v>
      </c>
      <c r="BH52" s="26">
        <v>0.9</v>
      </c>
      <c r="BI52" s="26">
        <v>4.5750000000000002</v>
      </c>
      <c r="BJ52" s="26">
        <v>-5.75</v>
      </c>
      <c r="BK52" s="26">
        <v>0.95</v>
      </c>
      <c r="BL52" s="26">
        <v>5</v>
      </c>
      <c r="BM52" s="26">
        <v>-5.55</v>
      </c>
      <c r="BN52" s="26">
        <v>1.2</v>
      </c>
      <c r="BO52" s="26">
        <v>4.6749999999999998</v>
      </c>
      <c r="BP52" s="26">
        <v>-8.1750000000000007</v>
      </c>
      <c r="BQ52" s="26">
        <v>-2.0499999999999998</v>
      </c>
      <c r="BR52" s="26">
        <v>2.2999999999999998</v>
      </c>
      <c r="BS52" s="26">
        <v>-8.9749999999999996</v>
      </c>
      <c r="BT52" s="26">
        <v>-2</v>
      </c>
      <c r="BU52" s="26">
        <v>2.7</v>
      </c>
      <c r="BV52" s="26">
        <v>-9.4749999999999996</v>
      </c>
      <c r="BW52" s="26">
        <v>-2.15</v>
      </c>
      <c r="BX52" s="26">
        <v>2.2000000000000002</v>
      </c>
      <c r="BY52" s="26">
        <v>-10.475</v>
      </c>
      <c r="BZ52" s="26">
        <v>-2.7</v>
      </c>
      <c r="CA52" s="26">
        <v>2.15</v>
      </c>
      <c r="CB52" s="26">
        <v>-10.275</v>
      </c>
      <c r="CC52" s="26">
        <v>-2.85</v>
      </c>
      <c r="CD52" s="26">
        <v>2.4750000000000001</v>
      </c>
      <c r="CE52" s="26">
        <v>-6.5750000000000002</v>
      </c>
      <c r="CF52" s="26">
        <v>0.1</v>
      </c>
      <c r="CG52" s="26">
        <v>4.1749999999999998</v>
      </c>
      <c r="CH52" s="26">
        <v>-8.25</v>
      </c>
      <c r="CI52" s="26">
        <v>-1.2</v>
      </c>
      <c r="CJ52" s="26">
        <v>3.2749999999999999</v>
      </c>
    </row>
    <row r="53" spans="1:88" x14ac:dyDescent="0.3">
      <c r="A53" t="s">
        <v>168</v>
      </c>
      <c r="B53" s="26">
        <v>-7.85</v>
      </c>
      <c r="C53" s="26">
        <v>-4</v>
      </c>
      <c r="D53" s="26">
        <v>-0.52500000000000002</v>
      </c>
      <c r="E53" s="26">
        <v>-7.375</v>
      </c>
      <c r="F53" s="26">
        <v>-3</v>
      </c>
      <c r="G53" s="26">
        <v>1.2749999999999999</v>
      </c>
      <c r="H53" s="26">
        <v>-7.2</v>
      </c>
      <c r="I53" s="26">
        <v>-2.4</v>
      </c>
      <c r="J53" s="26">
        <v>1.65</v>
      </c>
      <c r="K53" s="26">
        <v>-6.35</v>
      </c>
      <c r="L53" s="26">
        <v>-0.2</v>
      </c>
      <c r="M53" s="26">
        <v>3.3</v>
      </c>
      <c r="N53" s="26">
        <v>-6.5750000000000002</v>
      </c>
      <c r="O53" s="26">
        <v>0</v>
      </c>
      <c r="P53" s="26">
        <v>3.45</v>
      </c>
      <c r="Q53" s="26">
        <v>-6.95</v>
      </c>
      <c r="R53" s="26">
        <v>-1.4</v>
      </c>
      <c r="S53" s="26">
        <v>2.5249999999999999</v>
      </c>
      <c r="T53" s="26">
        <v>-7</v>
      </c>
      <c r="U53" s="26">
        <v>-1.25</v>
      </c>
      <c r="V53" s="26">
        <v>2.6</v>
      </c>
      <c r="W53" s="26">
        <v>-8.6750000000000007</v>
      </c>
      <c r="X53" s="26">
        <v>-1.35</v>
      </c>
      <c r="Y53" s="26">
        <v>2.7749999999999999</v>
      </c>
      <c r="Z53" s="26">
        <v>-8.5</v>
      </c>
      <c r="AA53" s="26">
        <v>-1.05</v>
      </c>
      <c r="AB53" s="26">
        <v>3.05</v>
      </c>
      <c r="AC53" s="26">
        <v>-5.35</v>
      </c>
      <c r="AD53" s="26">
        <v>-0.05</v>
      </c>
      <c r="AE53" s="26">
        <v>3.1749999999999998</v>
      </c>
      <c r="AF53" s="26">
        <v>-5.3</v>
      </c>
      <c r="AG53" s="26">
        <v>0.95</v>
      </c>
      <c r="AH53" s="26">
        <v>3.3</v>
      </c>
      <c r="AI53" s="26">
        <v>-5.55</v>
      </c>
      <c r="AJ53" s="26">
        <v>0.45</v>
      </c>
      <c r="AK53" s="26">
        <v>3.7</v>
      </c>
      <c r="AL53" s="26">
        <v>-5.55</v>
      </c>
      <c r="AM53" s="26">
        <v>0.55000000000000004</v>
      </c>
      <c r="AN53" s="26">
        <v>3.875</v>
      </c>
      <c r="AO53" s="26">
        <v>-5.2249999999999996</v>
      </c>
      <c r="AP53" s="26">
        <v>1.1000000000000001</v>
      </c>
      <c r="AQ53" s="26">
        <v>4.5</v>
      </c>
      <c r="AR53" s="26">
        <v>-4.8499999999999996</v>
      </c>
      <c r="AS53" s="26">
        <v>-4.8499999999999996</v>
      </c>
      <c r="AT53" s="26">
        <v>4.375</v>
      </c>
      <c r="AU53" s="26">
        <v>-3.95</v>
      </c>
      <c r="AV53" s="26">
        <v>1.3</v>
      </c>
      <c r="AW53" s="26">
        <v>4.875</v>
      </c>
      <c r="AX53" s="26">
        <v>-4.6500000000000004</v>
      </c>
      <c r="AY53" s="26">
        <v>1.55</v>
      </c>
      <c r="AZ53" s="26">
        <v>4.8250000000000002</v>
      </c>
      <c r="BA53" s="26">
        <v>-23.3</v>
      </c>
      <c r="BB53" s="26">
        <v>1.65</v>
      </c>
      <c r="BC53" s="26">
        <v>4.9000000000000004</v>
      </c>
      <c r="BD53" s="26">
        <v>-4.8250000000000002</v>
      </c>
      <c r="BE53" s="26">
        <v>2.9</v>
      </c>
      <c r="BF53" s="26">
        <v>6.4249999999999998</v>
      </c>
      <c r="BG53" s="26">
        <v>-4.75</v>
      </c>
      <c r="BH53" s="26">
        <v>2</v>
      </c>
      <c r="BI53" s="26">
        <v>5.25</v>
      </c>
      <c r="BJ53" s="26">
        <v>-5.0750000000000002</v>
      </c>
      <c r="BK53" s="26">
        <v>2.5499999999999998</v>
      </c>
      <c r="BL53" s="26">
        <v>5.6749999999999998</v>
      </c>
      <c r="BM53" s="26">
        <v>-4.95</v>
      </c>
      <c r="BN53" s="26">
        <v>2.2000000000000002</v>
      </c>
      <c r="BO53" s="26">
        <v>5.5750000000000002</v>
      </c>
      <c r="BP53" s="26">
        <v>-8.0250000000000004</v>
      </c>
      <c r="BQ53" s="26">
        <v>-1.05</v>
      </c>
      <c r="BR53" s="26">
        <v>2.2999999999999998</v>
      </c>
      <c r="BS53" s="26">
        <v>-8.6</v>
      </c>
      <c r="BT53" s="26">
        <v>-0.35</v>
      </c>
      <c r="BU53" s="26">
        <v>3.375</v>
      </c>
      <c r="BV53" s="26">
        <v>-8.7249999999999996</v>
      </c>
      <c r="BW53" s="26">
        <v>-0.85</v>
      </c>
      <c r="BX53" s="26">
        <v>3.4</v>
      </c>
      <c r="BY53" s="26">
        <v>-8.9250000000000007</v>
      </c>
      <c r="BZ53" s="26">
        <v>-1.1000000000000001</v>
      </c>
      <c r="CA53" s="26">
        <v>2.95</v>
      </c>
      <c r="CB53" s="26">
        <v>-9.375</v>
      </c>
      <c r="CC53" s="26">
        <v>-1.5</v>
      </c>
      <c r="CD53" s="26">
        <v>2.7749999999999999</v>
      </c>
      <c r="CE53" s="26">
        <v>-6.2750000000000004</v>
      </c>
      <c r="CF53" s="26">
        <v>0.95</v>
      </c>
      <c r="CG53" s="26">
        <v>4.0999999999999996</v>
      </c>
      <c r="CH53" s="26">
        <v>-8.5749999999999993</v>
      </c>
      <c r="CI53" s="26">
        <v>-0.15</v>
      </c>
      <c r="CJ53" s="26">
        <v>3.6</v>
      </c>
    </row>
    <row r="54" spans="1:88" x14ac:dyDescent="0.3">
      <c r="A54" t="s">
        <v>169</v>
      </c>
      <c r="B54" s="26">
        <v>-6.5750000000000002</v>
      </c>
      <c r="C54" s="26">
        <v>-3.75</v>
      </c>
      <c r="D54" s="26">
        <v>-0.7</v>
      </c>
      <c r="E54" s="26">
        <v>-5.9</v>
      </c>
      <c r="F54" s="26">
        <v>-1.9</v>
      </c>
      <c r="G54" s="26">
        <v>0.625</v>
      </c>
      <c r="H54" s="26">
        <v>-6</v>
      </c>
      <c r="I54" s="26">
        <v>-1.45</v>
      </c>
      <c r="J54" s="26">
        <v>1.125</v>
      </c>
      <c r="K54" s="26">
        <v>-4.2750000000000004</v>
      </c>
      <c r="L54" s="26">
        <v>0.35</v>
      </c>
      <c r="M54" s="26">
        <v>2.375</v>
      </c>
      <c r="N54" s="26">
        <v>-4.9000000000000004</v>
      </c>
      <c r="O54" s="26">
        <v>0.55000000000000004</v>
      </c>
      <c r="P54" s="26">
        <v>2.8250000000000002</v>
      </c>
      <c r="Q54" s="26">
        <v>-5.75</v>
      </c>
      <c r="R54" s="26">
        <v>-0.55000000000000004</v>
      </c>
      <c r="S54" s="26">
        <v>1.6</v>
      </c>
      <c r="T54" s="26">
        <v>-5.85</v>
      </c>
      <c r="U54" s="26">
        <v>-0.5</v>
      </c>
      <c r="V54" s="26">
        <v>1.7749999999999999</v>
      </c>
      <c r="W54" s="26">
        <v>-6.35</v>
      </c>
      <c r="X54" s="26">
        <v>-0.3</v>
      </c>
      <c r="Y54" s="26">
        <v>2.5499999999999998</v>
      </c>
      <c r="Z54" s="26">
        <v>-6.7249999999999996</v>
      </c>
      <c r="AA54" s="26">
        <v>0</v>
      </c>
      <c r="AB54" s="26">
        <v>2.65</v>
      </c>
      <c r="AC54" s="26">
        <v>-3.0750000000000002</v>
      </c>
      <c r="AD54" s="26">
        <v>-0.1</v>
      </c>
      <c r="AE54" s="26">
        <v>2.5</v>
      </c>
      <c r="AF54" s="26">
        <v>-2.95</v>
      </c>
      <c r="AG54" s="26">
        <v>1.3</v>
      </c>
      <c r="AH54" s="26">
        <v>2.7</v>
      </c>
      <c r="AI54" s="26">
        <v>-2.4750000000000001</v>
      </c>
      <c r="AJ54" s="26">
        <v>0.65</v>
      </c>
      <c r="AK54" s="26">
        <v>3</v>
      </c>
      <c r="AL54" s="26">
        <v>-2.4500000000000002</v>
      </c>
      <c r="AM54" s="26">
        <v>0.75</v>
      </c>
      <c r="AN54" s="26">
        <v>3.1</v>
      </c>
      <c r="AO54" s="26">
        <v>-2.4249999999999998</v>
      </c>
      <c r="AP54" s="26">
        <v>1.45</v>
      </c>
      <c r="AQ54" s="26">
        <v>4.0750000000000002</v>
      </c>
      <c r="AR54" s="26">
        <v>-1.95</v>
      </c>
      <c r="AS54" s="26">
        <v>-1.95</v>
      </c>
      <c r="AT54" s="26">
        <v>3.9750000000000001</v>
      </c>
      <c r="AU54" s="26">
        <v>-2.1</v>
      </c>
      <c r="AV54" s="26">
        <v>2.15</v>
      </c>
      <c r="AW54" s="26">
        <v>4.8</v>
      </c>
      <c r="AX54" s="26">
        <v>-2.6</v>
      </c>
      <c r="AY54" s="26">
        <v>1.8</v>
      </c>
      <c r="AZ54" s="26">
        <v>4.55</v>
      </c>
      <c r="BA54" s="26">
        <v>-20.6</v>
      </c>
      <c r="BB54" s="26">
        <v>1.9</v>
      </c>
      <c r="BC54" s="26">
        <v>4.6500000000000004</v>
      </c>
      <c r="BD54" s="26">
        <v>-3.1</v>
      </c>
      <c r="BE54" s="26">
        <v>3.7</v>
      </c>
      <c r="BF54" s="26">
        <v>6.375</v>
      </c>
      <c r="BG54" s="26">
        <v>-2.95</v>
      </c>
      <c r="BH54" s="26">
        <v>2.2000000000000002</v>
      </c>
      <c r="BI54" s="26">
        <v>5.0250000000000004</v>
      </c>
      <c r="BJ54" s="26">
        <v>-4.3</v>
      </c>
      <c r="BK54" s="26">
        <v>2.75</v>
      </c>
      <c r="BL54" s="26">
        <v>5.5750000000000002</v>
      </c>
      <c r="BM54" s="26">
        <v>-3.35</v>
      </c>
      <c r="BN54" s="26">
        <v>2.65</v>
      </c>
      <c r="BO54" s="26">
        <v>5.125</v>
      </c>
      <c r="BP54" s="26">
        <v>-6.9</v>
      </c>
      <c r="BQ54" s="26">
        <v>-1.1499999999999999</v>
      </c>
      <c r="BR54" s="26">
        <v>1.925</v>
      </c>
      <c r="BS54" s="26">
        <v>-7.2249999999999996</v>
      </c>
      <c r="BT54" s="26">
        <v>-0.65</v>
      </c>
      <c r="BU54" s="26">
        <v>3.1749999999999998</v>
      </c>
      <c r="BV54" s="26">
        <v>-7.3250000000000002</v>
      </c>
      <c r="BW54" s="26">
        <v>-0.55000000000000004</v>
      </c>
      <c r="BX54" s="26">
        <v>3.3250000000000002</v>
      </c>
      <c r="BY54" s="26">
        <v>-8.75</v>
      </c>
      <c r="BZ54" s="26">
        <v>-0.65</v>
      </c>
      <c r="CA54" s="26">
        <v>3.55</v>
      </c>
      <c r="CB54" s="26">
        <v>-10.15</v>
      </c>
      <c r="CC54" s="26">
        <v>-0.75</v>
      </c>
      <c r="CD54" s="26">
        <v>3.6749999999999998</v>
      </c>
      <c r="CE54" s="26">
        <v>-5.65</v>
      </c>
      <c r="CF54" s="26">
        <v>1.75</v>
      </c>
      <c r="CG54" s="26">
        <v>4.2750000000000004</v>
      </c>
      <c r="CH54" s="26">
        <v>-7.7</v>
      </c>
      <c r="CI54" s="26">
        <v>0.5</v>
      </c>
      <c r="CJ54" s="26">
        <v>3.875</v>
      </c>
    </row>
    <row r="55" spans="1:88" x14ac:dyDescent="0.3">
      <c r="A55" t="s">
        <v>170</v>
      </c>
      <c r="B55" s="26">
        <v>-6.8</v>
      </c>
      <c r="C55" s="26">
        <v>-3.8</v>
      </c>
      <c r="D55" s="26">
        <v>-1.625</v>
      </c>
      <c r="E55" s="26">
        <v>-5.55</v>
      </c>
      <c r="F55" s="26">
        <v>-2.4500000000000002</v>
      </c>
      <c r="G55" s="26">
        <v>-0.32500000000000001</v>
      </c>
      <c r="H55" s="26">
        <v>-5.3</v>
      </c>
      <c r="I55" s="26">
        <v>-2.1</v>
      </c>
      <c r="J55" s="26">
        <v>0.47499999999999998</v>
      </c>
      <c r="K55" s="26">
        <v>-4.9249999999999998</v>
      </c>
      <c r="L55" s="26">
        <v>-0.45</v>
      </c>
      <c r="M55" s="26">
        <v>1.9</v>
      </c>
      <c r="N55" s="26">
        <v>-4.9749999999999996</v>
      </c>
      <c r="O55" s="26">
        <v>-0.4</v>
      </c>
      <c r="P55" s="26">
        <v>2.125</v>
      </c>
      <c r="Q55" s="26">
        <v>-5.3250000000000002</v>
      </c>
      <c r="R55" s="26">
        <v>-1.3</v>
      </c>
      <c r="S55" s="26">
        <v>1.2749999999999999</v>
      </c>
      <c r="T55" s="26">
        <v>-5.25</v>
      </c>
      <c r="U55" s="26">
        <v>-1.25</v>
      </c>
      <c r="V55" s="26">
        <v>1.3</v>
      </c>
      <c r="W55" s="26">
        <v>-5.375</v>
      </c>
      <c r="X55" s="26">
        <v>-1.2</v>
      </c>
      <c r="Y55" s="26">
        <v>2.0499999999999998</v>
      </c>
      <c r="Z55" s="26">
        <v>-5.65</v>
      </c>
      <c r="AA55" s="26">
        <v>-1.3</v>
      </c>
      <c r="AB55" s="26">
        <v>3</v>
      </c>
      <c r="AC55" s="26">
        <v>-4.0250000000000004</v>
      </c>
      <c r="AD55" s="26">
        <v>-0.4</v>
      </c>
      <c r="AE55" s="26">
        <v>1.825</v>
      </c>
      <c r="AF55" s="26">
        <v>-3.85</v>
      </c>
      <c r="AG55" s="26">
        <v>0.65</v>
      </c>
      <c r="AH55" s="26">
        <v>1.9</v>
      </c>
      <c r="AI55" s="26">
        <v>-3.5</v>
      </c>
      <c r="AJ55" s="26">
        <v>0.3</v>
      </c>
      <c r="AK55" s="26">
        <v>2.0499999999999998</v>
      </c>
      <c r="AL55" s="26">
        <v>-3.4750000000000001</v>
      </c>
      <c r="AM55" s="26">
        <v>0.3</v>
      </c>
      <c r="AN55" s="26">
        <v>2.15</v>
      </c>
      <c r="AO55" s="26">
        <v>-3.2</v>
      </c>
      <c r="AP55" s="26">
        <v>0.4</v>
      </c>
      <c r="AQ55" s="26">
        <v>2.9</v>
      </c>
      <c r="AR55" s="26">
        <v>-2.5750000000000002</v>
      </c>
      <c r="AS55" s="26">
        <v>-2.5750000000000002</v>
      </c>
      <c r="AT55" s="26">
        <v>2.875</v>
      </c>
      <c r="AU55" s="26">
        <v>-2.15</v>
      </c>
      <c r="AV55" s="26">
        <v>1.25</v>
      </c>
      <c r="AW55" s="26">
        <v>4.0250000000000004</v>
      </c>
      <c r="AX55" s="26">
        <v>-2.8</v>
      </c>
      <c r="AY55" s="26">
        <v>0.65</v>
      </c>
      <c r="AZ55" s="26">
        <v>3.375</v>
      </c>
      <c r="BA55" s="26">
        <v>-21.7</v>
      </c>
      <c r="BB55" s="26">
        <v>0.7</v>
      </c>
      <c r="BC55" s="26">
        <v>3.4750000000000001</v>
      </c>
      <c r="BD55" s="26">
        <v>-2.4249999999999998</v>
      </c>
      <c r="BE55" s="26">
        <v>1.6</v>
      </c>
      <c r="BF55" s="26">
        <v>6.4249999999999998</v>
      </c>
      <c r="BG55" s="26">
        <v>-2.6749999999999998</v>
      </c>
      <c r="BH55" s="26">
        <v>0.85</v>
      </c>
      <c r="BI55" s="26">
        <v>4.0250000000000004</v>
      </c>
      <c r="BJ55" s="26">
        <v>-4.5</v>
      </c>
      <c r="BK55" s="26">
        <v>0.6</v>
      </c>
      <c r="BL55" s="26">
        <v>5.125</v>
      </c>
      <c r="BM55" s="26">
        <v>-3.55</v>
      </c>
      <c r="BN55" s="26">
        <v>0.9</v>
      </c>
      <c r="BO55" s="26">
        <v>4.5750000000000002</v>
      </c>
      <c r="BP55" s="26">
        <v>-6.4749999999999996</v>
      </c>
      <c r="BQ55" s="26">
        <v>-1.9</v>
      </c>
      <c r="BR55" s="26">
        <v>1.65</v>
      </c>
      <c r="BS55" s="26">
        <v>-6.55</v>
      </c>
      <c r="BT55" s="26">
        <v>-1</v>
      </c>
      <c r="BU55" s="26">
        <v>2.6</v>
      </c>
      <c r="BV55" s="26">
        <v>-7.2249999999999996</v>
      </c>
      <c r="BW55" s="26">
        <v>-1.5</v>
      </c>
      <c r="BX55" s="26">
        <v>2.9</v>
      </c>
      <c r="BY55" s="26">
        <v>-8</v>
      </c>
      <c r="BZ55" s="26">
        <v>-2.2000000000000002</v>
      </c>
      <c r="CA55" s="26">
        <v>2.9750000000000001</v>
      </c>
      <c r="CB55" s="26">
        <v>-8.5500000000000007</v>
      </c>
      <c r="CC55" s="26">
        <v>-2.7</v>
      </c>
      <c r="CD55" s="26">
        <v>2.875</v>
      </c>
      <c r="CE55" s="26">
        <v>-5.1749999999999998</v>
      </c>
      <c r="CF55" s="26">
        <v>-0.45</v>
      </c>
      <c r="CG55" s="26">
        <v>4.2750000000000004</v>
      </c>
      <c r="CH55" s="26">
        <v>-7.0250000000000004</v>
      </c>
      <c r="CI55" s="26">
        <v>-1.1000000000000001</v>
      </c>
      <c r="CJ55" s="26">
        <v>3.3250000000000002</v>
      </c>
    </row>
    <row r="56" spans="1:88" x14ac:dyDescent="0.3">
      <c r="A56" t="s">
        <v>171</v>
      </c>
      <c r="B56" s="26">
        <v>-6.6749999999999998</v>
      </c>
      <c r="C56" s="26">
        <v>-3.35</v>
      </c>
      <c r="D56" s="26">
        <v>-1.125</v>
      </c>
      <c r="E56" s="26">
        <v>-5.6</v>
      </c>
      <c r="F56" s="26">
        <v>-1.75</v>
      </c>
      <c r="G56" s="26">
        <v>0.65</v>
      </c>
      <c r="H56" s="26">
        <v>-5.7249999999999996</v>
      </c>
      <c r="I56" s="26">
        <v>-1.1499999999999999</v>
      </c>
      <c r="J56" s="26">
        <v>1.075</v>
      </c>
      <c r="K56" s="26">
        <v>-5.15</v>
      </c>
      <c r="L56" s="26">
        <v>0.6</v>
      </c>
      <c r="M56" s="26">
        <v>2.75</v>
      </c>
      <c r="N56" s="26">
        <v>-5.0750000000000002</v>
      </c>
      <c r="O56" s="26">
        <v>0.55000000000000004</v>
      </c>
      <c r="P56" s="26">
        <v>3.2749999999999999</v>
      </c>
      <c r="Q56" s="26">
        <v>-5.3</v>
      </c>
      <c r="R56" s="26">
        <v>-0.3</v>
      </c>
      <c r="S56" s="26">
        <v>1.875</v>
      </c>
      <c r="T56" s="26">
        <v>-5.3250000000000002</v>
      </c>
      <c r="U56" s="26">
        <v>-0.2</v>
      </c>
      <c r="V56" s="26">
        <v>1.875</v>
      </c>
      <c r="W56" s="26">
        <v>-5.7</v>
      </c>
      <c r="X56" s="26">
        <v>0.15</v>
      </c>
      <c r="Y56" s="26">
        <v>2.4</v>
      </c>
      <c r="Z56" s="26">
        <v>-6.2750000000000004</v>
      </c>
      <c r="AA56" s="26">
        <v>0.4</v>
      </c>
      <c r="AB56" s="26">
        <v>3</v>
      </c>
      <c r="AC56" s="26">
        <v>-4.75</v>
      </c>
      <c r="AD56" s="26">
        <v>0.45</v>
      </c>
      <c r="AE56" s="26">
        <v>2.6749999999999998</v>
      </c>
      <c r="AF56" s="26">
        <v>-4.625</v>
      </c>
      <c r="AG56" s="26">
        <v>1.8</v>
      </c>
      <c r="AH56" s="26">
        <v>2.9249999999999998</v>
      </c>
      <c r="AI56" s="26">
        <v>-4.6500000000000004</v>
      </c>
      <c r="AJ56" s="26">
        <v>1.2</v>
      </c>
      <c r="AK56" s="26">
        <v>3.375</v>
      </c>
      <c r="AL56" s="26">
        <v>-4.8</v>
      </c>
      <c r="AM56" s="26">
        <v>1.35</v>
      </c>
      <c r="AN56" s="26">
        <v>3.45</v>
      </c>
      <c r="AO56" s="26">
        <v>-4.45</v>
      </c>
      <c r="AP56" s="26">
        <v>1.8</v>
      </c>
      <c r="AQ56" s="26">
        <v>4.375</v>
      </c>
      <c r="AR56" s="26">
        <v>-4.05</v>
      </c>
      <c r="AS56" s="26">
        <v>-4.05</v>
      </c>
      <c r="AT56" s="26">
        <v>4.0750000000000002</v>
      </c>
      <c r="AU56" s="26">
        <v>-3.95</v>
      </c>
      <c r="AV56" s="26">
        <v>2.6</v>
      </c>
      <c r="AW56" s="26">
        <v>5.15</v>
      </c>
      <c r="AX56" s="26">
        <v>-4.125</v>
      </c>
      <c r="AY56" s="26">
        <v>2.1</v>
      </c>
      <c r="AZ56" s="26">
        <v>4.75</v>
      </c>
      <c r="BA56" s="26">
        <v>-22.7</v>
      </c>
      <c r="BB56" s="26">
        <v>2.15</v>
      </c>
      <c r="BC56" s="26">
        <v>4.7750000000000004</v>
      </c>
      <c r="BD56" s="26">
        <v>-3.0750000000000002</v>
      </c>
      <c r="BE56" s="26">
        <v>3.7</v>
      </c>
      <c r="BF56" s="26">
        <v>6.4749999999999996</v>
      </c>
      <c r="BG56" s="26">
        <v>-3.85</v>
      </c>
      <c r="BH56" s="26">
        <v>2.4500000000000002</v>
      </c>
      <c r="BI56" s="26">
        <v>4.9749999999999996</v>
      </c>
      <c r="BJ56" s="26">
        <v>-4.3250000000000002</v>
      </c>
      <c r="BK56" s="26">
        <v>2.75</v>
      </c>
      <c r="BL56" s="26">
        <v>5.5250000000000004</v>
      </c>
      <c r="BM56" s="26">
        <v>-4.1749999999999998</v>
      </c>
      <c r="BN56" s="26">
        <v>2.75</v>
      </c>
      <c r="BO56" s="26">
        <v>5.25</v>
      </c>
      <c r="BP56" s="26">
        <v>-5.2</v>
      </c>
      <c r="BQ56" s="26">
        <v>-0.05</v>
      </c>
      <c r="BR56" s="26">
        <v>2.375</v>
      </c>
      <c r="BS56" s="26">
        <v>-6.125</v>
      </c>
      <c r="BT56" s="26">
        <v>0.35</v>
      </c>
      <c r="BU56" s="26">
        <v>3.0750000000000002</v>
      </c>
      <c r="BV56" s="26">
        <v>-6.75</v>
      </c>
      <c r="BW56" s="26">
        <v>0</v>
      </c>
      <c r="BX56" s="26">
        <v>2.9750000000000001</v>
      </c>
      <c r="BY56" s="26">
        <v>-7.55</v>
      </c>
      <c r="BZ56" s="26">
        <v>-0.5</v>
      </c>
      <c r="CA56" s="26">
        <v>3</v>
      </c>
      <c r="CB56" s="26">
        <v>-7.9</v>
      </c>
      <c r="CC56" s="26">
        <v>-0.9</v>
      </c>
      <c r="CD56" s="26">
        <v>3.4</v>
      </c>
      <c r="CE56" s="26">
        <v>-5.0250000000000004</v>
      </c>
      <c r="CF56" s="26">
        <v>1.85</v>
      </c>
      <c r="CG56" s="26">
        <v>4.55</v>
      </c>
      <c r="CH56" s="26">
        <v>-6.6</v>
      </c>
      <c r="CI56" s="26">
        <v>0.45</v>
      </c>
      <c r="CJ56" s="26">
        <v>3.8250000000000002</v>
      </c>
    </row>
    <row r="57" spans="1:88" x14ac:dyDescent="0.3">
      <c r="A57" t="s">
        <v>85</v>
      </c>
      <c r="B57" s="26">
        <v>-5.5750000000000002</v>
      </c>
      <c r="C57" s="26">
        <v>-3.05</v>
      </c>
      <c r="D57" s="26">
        <v>-0.82499999999999996</v>
      </c>
      <c r="E57" s="26">
        <v>-4.2750000000000004</v>
      </c>
      <c r="F57" s="26">
        <v>-1.75</v>
      </c>
      <c r="G57" s="26">
        <v>0.875</v>
      </c>
      <c r="H57" s="26">
        <v>-4.9000000000000004</v>
      </c>
      <c r="I57" s="26">
        <v>-1.35</v>
      </c>
      <c r="J57" s="26">
        <v>1.325</v>
      </c>
      <c r="K57" s="26">
        <v>-4.5750000000000002</v>
      </c>
      <c r="L57" s="26">
        <v>0.3</v>
      </c>
      <c r="M57" s="26">
        <v>3.375</v>
      </c>
      <c r="N57" s="26">
        <v>-4.2249999999999996</v>
      </c>
      <c r="O57" s="26">
        <v>0.4</v>
      </c>
      <c r="P57" s="26">
        <v>3.6749999999999998</v>
      </c>
      <c r="Q57" s="26">
        <v>-4.75</v>
      </c>
      <c r="R57" s="26">
        <v>-0.95</v>
      </c>
      <c r="S57" s="26">
        <v>2.1</v>
      </c>
      <c r="T57" s="26">
        <v>-4.6749999999999998</v>
      </c>
      <c r="U57" s="26">
        <v>-0.9</v>
      </c>
      <c r="V57" s="26">
        <v>2.1749999999999998</v>
      </c>
      <c r="W57" s="26">
        <v>-4.75</v>
      </c>
      <c r="X57" s="26">
        <v>-0.05</v>
      </c>
      <c r="Y57" s="26">
        <v>2.5750000000000002</v>
      </c>
      <c r="Z57" s="26">
        <v>-5.2</v>
      </c>
      <c r="AA57" s="26">
        <v>-0.65</v>
      </c>
      <c r="AB57" s="26">
        <v>2.9750000000000001</v>
      </c>
      <c r="AC57" s="26">
        <v>-3.2749999999999999</v>
      </c>
      <c r="AD57" s="26">
        <v>-0.1</v>
      </c>
      <c r="AE57" s="26">
        <v>3.05</v>
      </c>
      <c r="AF57" s="26">
        <v>-3.15</v>
      </c>
      <c r="AG57" s="26">
        <v>1.1000000000000001</v>
      </c>
      <c r="AH57" s="26">
        <v>3.25</v>
      </c>
      <c r="AI57" s="26">
        <v>-2.7</v>
      </c>
      <c r="AJ57" s="26">
        <v>0.2</v>
      </c>
      <c r="AK57" s="26">
        <v>3.6749999999999998</v>
      </c>
      <c r="AL57" s="26">
        <v>-2.6</v>
      </c>
      <c r="AM57" s="26">
        <v>0.15</v>
      </c>
      <c r="AN57" s="26">
        <v>3.85</v>
      </c>
      <c r="AO57" s="26">
        <v>-3.0249999999999999</v>
      </c>
      <c r="AP57" s="26">
        <v>0.95</v>
      </c>
      <c r="AQ57" s="26">
        <v>4.6749999999999998</v>
      </c>
      <c r="AR57" s="26">
        <v>-3.05</v>
      </c>
      <c r="AS57" s="26">
        <v>-3.05</v>
      </c>
      <c r="AT57" s="26">
        <v>4.3499999999999996</v>
      </c>
      <c r="AU57" s="26">
        <v>-3.2749999999999999</v>
      </c>
      <c r="AV57" s="26">
        <v>1.85</v>
      </c>
      <c r="AW57" s="26">
        <v>5.15</v>
      </c>
      <c r="AX57" s="26">
        <v>-3.5249999999999999</v>
      </c>
      <c r="AY57" s="26">
        <v>1.45</v>
      </c>
      <c r="AZ57" s="26">
        <v>5.05</v>
      </c>
      <c r="BA57" s="26">
        <v>-16.600000000000001</v>
      </c>
      <c r="BB57" s="26">
        <v>1.5</v>
      </c>
      <c r="BC57" s="26">
        <v>5.0750000000000002</v>
      </c>
      <c r="BD57" s="26">
        <v>-3.1749999999999998</v>
      </c>
      <c r="BE57" s="26">
        <v>3.25</v>
      </c>
      <c r="BF57" s="26">
        <v>6.625</v>
      </c>
      <c r="BG57" s="26">
        <v>-3.85</v>
      </c>
      <c r="BH57" s="26">
        <v>1.8</v>
      </c>
      <c r="BI57" s="26">
        <v>5.4</v>
      </c>
      <c r="BJ57" s="26">
        <v>-4</v>
      </c>
      <c r="BK57" s="26">
        <v>2.5</v>
      </c>
      <c r="BL57" s="26">
        <v>5.2750000000000004</v>
      </c>
      <c r="BM57" s="26">
        <v>-3.6749999999999998</v>
      </c>
      <c r="BN57" s="26">
        <v>2.2999999999999998</v>
      </c>
      <c r="BO57" s="26">
        <v>5.2</v>
      </c>
      <c r="BP57" s="26">
        <v>-4.375</v>
      </c>
      <c r="BQ57" s="26">
        <v>-0.7</v>
      </c>
      <c r="BR57" s="26">
        <v>2.3250000000000002</v>
      </c>
      <c r="BS57" s="26">
        <v>-4.7249999999999996</v>
      </c>
      <c r="BT57" s="26">
        <v>-0.5</v>
      </c>
      <c r="BU57" s="26">
        <v>3.75</v>
      </c>
      <c r="BV57" s="26">
        <v>-5.1749999999999998</v>
      </c>
      <c r="BW57" s="26">
        <v>-0.6</v>
      </c>
      <c r="BX57" s="26">
        <v>4.0999999999999996</v>
      </c>
      <c r="BY57" s="26">
        <v>-6.625</v>
      </c>
      <c r="BZ57" s="26">
        <v>-1.1499999999999999</v>
      </c>
      <c r="CA57" s="26">
        <v>3.5</v>
      </c>
      <c r="CB57" s="26">
        <v>-8.35</v>
      </c>
      <c r="CC57" s="26">
        <v>-1.6</v>
      </c>
      <c r="CD57" s="26">
        <v>3.75</v>
      </c>
      <c r="CE57" s="26">
        <v>-5.3</v>
      </c>
      <c r="CF57" s="26">
        <v>1.1000000000000001</v>
      </c>
      <c r="CG57" s="26">
        <v>4.3</v>
      </c>
      <c r="CH57" s="26">
        <v>-6.7750000000000004</v>
      </c>
      <c r="CI57" s="26">
        <v>-0.35</v>
      </c>
      <c r="CJ57" s="26">
        <v>3.9</v>
      </c>
    </row>
    <row r="58" spans="1:88" x14ac:dyDescent="0.3">
      <c r="A58" t="s">
        <v>172</v>
      </c>
      <c r="B58" s="26">
        <v>-5.6</v>
      </c>
      <c r="C58" s="26">
        <v>-3.55</v>
      </c>
      <c r="D58" s="26">
        <v>-0.2</v>
      </c>
      <c r="E58" s="26">
        <v>-4.95</v>
      </c>
      <c r="F58" s="26">
        <v>-1.6</v>
      </c>
      <c r="G58" s="26">
        <v>1.25</v>
      </c>
      <c r="H58" s="26">
        <v>-4.6500000000000004</v>
      </c>
      <c r="I58" s="26">
        <v>-1.2</v>
      </c>
      <c r="J58" s="26">
        <v>1.875</v>
      </c>
      <c r="K58" s="26">
        <v>-2.95</v>
      </c>
      <c r="L58" s="26">
        <v>0.2</v>
      </c>
      <c r="M58" s="26">
        <v>3.6</v>
      </c>
      <c r="N58" s="26">
        <v>-3.1</v>
      </c>
      <c r="O58" s="26">
        <v>0.4</v>
      </c>
      <c r="P58" s="26">
        <v>4</v>
      </c>
      <c r="Q58" s="26">
        <v>-4.125</v>
      </c>
      <c r="R58" s="26">
        <v>-0.5</v>
      </c>
      <c r="S58" s="26">
        <v>2.5249999999999999</v>
      </c>
      <c r="T58" s="26">
        <v>-4.05</v>
      </c>
      <c r="U58" s="26">
        <v>-0.45</v>
      </c>
      <c r="V58" s="26">
        <v>2.625</v>
      </c>
      <c r="W58" s="26">
        <v>-4.3499999999999996</v>
      </c>
      <c r="X58" s="26">
        <v>-0.3</v>
      </c>
      <c r="Y58" s="26">
        <v>3.2250000000000001</v>
      </c>
      <c r="Z58" s="26">
        <v>-4.8</v>
      </c>
      <c r="AA58" s="26">
        <v>-0.5</v>
      </c>
      <c r="AB58" s="26">
        <v>3.7749999999999999</v>
      </c>
      <c r="AC58" s="26">
        <v>-2.5</v>
      </c>
      <c r="AD58" s="26">
        <v>-0.05</v>
      </c>
      <c r="AE58" s="26">
        <v>2.9750000000000001</v>
      </c>
      <c r="AF58" s="26">
        <v>-2.5249999999999999</v>
      </c>
      <c r="AG58" s="26">
        <v>1.1000000000000001</v>
      </c>
      <c r="AH58" s="26">
        <v>3.0750000000000002</v>
      </c>
      <c r="AI58" s="26">
        <v>-2.625</v>
      </c>
      <c r="AJ58" s="26">
        <v>0.55000000000000004</v>
      </c>
      <c r="AK58" s="26">
        <v>3.45</v>
      </c>
      <c r="AL58" s="26">
        <v>-2.6749999999999998</v>
      </c>
      <c r="AM58" s="26">
        <v>0.65</v>
      </c>
      <c r="AN58" s="26">
        <v>3.4750000000000001</v>
      </c>
      <c r="AO58" s="26">
        <v>-3.05</v>
      </c>
      <c r="AP58" s="26">
        <v>1.35</v>
      </c>
      <c r="AQ58" s="26">
        <v>4.0999999999999996</v>
      </c>
      <c r="AR58" s="26">
        <v>-2.875</v>
      </c>
      <c r="AS58" s="26">
        <v>-2.875</v>
      </c>
      <c r="AT58" s="26">
        <v>4.0750000000000002</v>
      </c>
      <c r="AU58" s="26">
        <v>-2.6</v>
      </c>
      <c r="AV58" s="26">
        <v>1.95</v>
      </c>
      <c r="AW58" s="26">
        <v>4.75</v>
      </c>
      <c r="AX58" s="26">
        <v>-2.9</v>
      </c>
      <c r="AY58" s="26">
        <v>1.6</v>
      </c>
      <c r="AZ58" s="26">
        <v>4.6749999999999998</v>
      </c>
      <c r="BA58" s="26">
        <v>-18.3</v>
      </c>
      <c r="BB58" s="26">
        <v>1.6</v>
      </c>
      <c r="BC58" s="26">
        <v>4.7</v>
      </c>
      <c r="BD58" s="26">
        <v>-2.2000000000000002</v>
      </c>
      <c r="BE58" s="26">
        <v>2.65</v>
      </c>
      <c r="BF58" s="26">
        <v>6.5250000000000004</v>
      </c>
      <c r="BG58" s="26">
        <v>-2.65</v>
      </c>
      <c r="BH58" s="26">
        <v>1.9</v>
      </c>
      <c r="BI58" s="26">
        <v>5.2</v>
      </c>
      <c r="BJ58" s="26">
        <v>-3.4750000000000001</v>
      </c>
      <c r="BK58" s="26">
        <v>1.8</v>
      </c>
      <c r="BL58" s="26">
        <v>6.15</v>
      </c>
      <c r="BM58" s="26">
        <v>-3.25</v>
      </c>
      <c r="BN58" s="26">
        <v>1.55</v>
      </c>
      <c r="BO58" s="26">
        <v>5.9</v>
      </c>
      <c r="BP58" s="26">
        <v>-4.5999999999999996</v>
      </c>
      <c r="BQ58" s="26">
        <v>-0.55000000000000004</v>
      </c>
      <c r="BR58" s="26">
        <v>2.7749999999999999</v>
      </c>
      <c r="BS58" s="26">
        <v>-4.5</v>
      </c>
      <c r="BT58" s="26">
        <v>-0.15</v>
      </c>
      <c r="BU58" s="26">
        <v>4.375</v>
      </c>
      <c r="BV58" s="26">
        <v>-4.8499999999999996</v>
      </c>
      <c r="BW58" s="26">
        <v>-0.4</v>
      </c>
      <c r="BX58" s="26">
        <v>4.3</v>
      </c>
      <c r="BY58" s="26">
        <v>-7.1</v>
      </c>
      <c r="BZ58" s="26">
        <v>-0.4</v>
      </c>
      <c r="CA58" s="26">
        <v>3.875</v>
      </c>
      <c r="CB58" s="26">
        <v>-8.4749999999999996</v>
      </c>
      <c r="CC58" s="26">
        <v>-1</v>
      </c>
      <c r="CD58" s="26">
        <v>3.7250000000000001</v>
      </c>
      <c r="CE58" s="26">
        <v>-4.05</v>
      </c>
      <c r="CF58" s="26">
        <v>0.85</v>
      </c>
      <c r="CG58" s="26">
        <v>4.9749999999999996</v>
      </c>
      <c r="CH58" s="26">
        <v>-6.2750000000000004</v>
      </c>
      <c r="CI58" s="26">
        <v>-0.55000000000000004</v>
      </c>
      <c r="CJ58" s="26">
        <v>4.4000000000000004</v>
      </c>
    </row>
    <row r="59" spans="1:88" x14ac:dyDescent="0.3">
      <c r="A59" t="s">
        <v>173</v>
      </c>
      <c r="B59" s="26">
        <v>-6.4</v>
      </c>
      <c r="C59" s="26">
        <v>-2.4</v>
      </c>
      <c r="D59" s="26">
        <v>-0.22500000000000001</v>
      </c>
      <c r="E59" s="26">
        <v>-5.0750000000000002</v>
      </c>
      <c r="F59" s="26">
        <v>-0.4</v>
      </c>
      <c r="G59" s="26">
        <v>1.675</v>
      </c>
      <c r="H59" s="26">
        <v>-4.5999999999999996</v>
      </c>
      <c r="I59" s="26">
        <v>-0.35</v>
      </c>
      <c r="J59" s="26">
        <v>2.4</v>
      </c>
      <c r="K59" s="26">
        <v>-3.95</v>
      </c>
      <c r="L59" s="26">
        <v>1.05</v>
      </c>
      <c r="M59" s="26">
        <v>4.4000000000000004</v>
      </c>
      <c r="N59" s="26">
        <v>-3.7749999999999999</v>
      </c>
      <c r="O59" s="26">
        <v>1.4</v>
      </c>
      <c r="P59" s="26">
        <v>5.0250000000000004</v>
      </c>
      <c r="Q59" s="26">
        <v>-3.9249999999999998</v>
      </c>
      <c r="R59" s="26">
        <v>0.2</v>
      </c>
      <c r="S59" s="26">
        <v>3.6</v>
      </c>
      <c r="T59" s="26">
        <v>-3.9750000000000001</v>
      </c>
      <c r="U59" s="26">
        <v>0.2</v>
      </c>
      <c r="V59" s="26">
        <v>3.7749999999999999</v>
      </c>
      <c r="W59" s="26">
        <v>-4.1749999999999998</v>
      </c>
      <c r="X59" s="26">
        <v>0.5</v>
      </c>
      <c r="Y59" s="26">
        <v>4.5250000000000004</v>
      </c>
      <c r="Z59" s="26">
        <v>-4.875</v>
      </c>
      <c r="AA59" s="26">
        <v>0.55000000000000004</v>
      </c>
      <c r="AB59" s="26">
        <v>5</v>
      </c>
      <c r="AC59" s="26">
        <v>-3.3250000000000002</v>
      </c>
      <c r="AD59" s="26">
        <v>0.6</v>
      </c>
      <c r="AE59" s="26">
        <v>3.7250000000000001</v>
      </c>
      <c r="AF59" s="26">
        <v>-3.2250000000000001</v>
      </c>
      <c r="AG59" s="26">
        <v>1.65</v>
      </c>
      <c r="AH59" s="26">
        <v>3.8250000000000002</v>
      </c>
      <c r="AI59" s="26">
        <v>-3.125</v>
      </c>
      <c r="AJ59" s="26">
        <v>0.95</v>
      </c>
      <c r="AK59" s="26">
        <v>4.2</v>
      </c>
      <c r="AL59" s="26">
        <v>-3.1749999999999998</v>
      </c>
      <c r="AM59" s="26">
        <v>1.1000000000000001</v>
      </c>
      <c r="AN59" s="26">
        <v>4.3250000000000002</v>
      </c>
      <c r="AO59" s="26">
        <v>-3.15</v>
      </c>
      <c r="AP59" s="26">
        <v>1.05</v>
      </c>
      <c r="AQ59" s="26">
        <v>5.1749999999999998</v>
      </c>
      <c r="AR59" s="26">
        <v>-3.1</v>
      </c>
      <c r="AS59" s="26">
        <v>-3.1</v>
      </c>
      <c r="AT59" s="26">
        <v>4.5999999999999996</v>
      </c>
      <c r="AU59" s="26">
        <v>-2.2749999999999999</v>
      </c>
      <c r="AV59" s="26">
        <v>1.9</v>
      </c>
      <c r="AW59" s="26">
        <v>5.8</v>
      </c>
      <c r="AX59" s="26">
        <v>-3.2749999999999999</v>
      </c>
      <c r="AY59" s="26">
        <v>1.45</v>
      </c>
      <c r="AZ59" s="26">
        <v>5.4249999999999998</v>
      </c>
      <c r="BA59" s="26">
        <v>-21</v>
      </c>
      <c r="BB59" s="26">
        <v>1.45</v>
      </c>
      <c r="BC59" s="26">
        <v>5.5</v>
      </c>
      <c r="BD59" s="26">
        <v>-1.6</v>
      </c>
      <c r="BE59" s="26">
        <v>2.65</v>
      </c>
      <c r="BF59" s="26">
        <v>7.1749999999999998</v>
      </c>
      <c r="BG59" s="26">
        <v>-3</v>
      </c>
      <c r="BH59" s="26">
        <v>1.3</v>
      </c>
      <c r="BI59" s="26">
        <v>5.9</v>
      </c>
      <c r="BJ59" s="26">
        <v>-3.1</v>
      </c>
      <c r="BK59" s="26">
        <v>1.75</v>
      </c>
      <c r="BL59" s="26">
        <v>6.95</v>
      </c>
      <c r="BM59" s="26">
        <v>-3.125</v>
      </c>
      <c r="BN59" s="26">
        <v>1.6</v>
      </c>
      <c r="BO59" s="26">
        <v>6.375</v>
      </c>
      <c r="BP59" s="26">
        <v>-4.2</v>
      </c>
      <c r="BQ59" s="26">
        <v>-0.25</v>
      </c>
      <c r="BR59" s="26">
        <v>3.9750000000000001</v>
      </c>
      <c r="BS59" s="26">
        <v>-4.1500000000000004</v>
      </c>
      <c r="BT59" s="26">
        <v>0.15</v>
      </c>
      <c r="BU59" s="26">
        <v>4.8499999999999996</v>
      </c>
      <c r="BV59" s="26">
        <v>-4.4000000000000004</v>
      </c>
      <c r="BW59" s="26">
        <v>0.05</v>
      </c>
      <c r="BX59" s="26">
        <v>4.9749999999999996</v>
      </c>
      <c r="BY59" s="26">
        <v>-5.15</v>
      </c>
      <c r="BZ59" s="26">
        <v>0.3</v>
      </c>
      <c r="CA59" s="26">
        <v>5.1749999999999998</v>
      </c>
      <c r="CB59" s="26">
        <v>-5.7750000000000004</v>
      </c>
      <c r="CC59" s="26">
        <v>-0.05</v>
      </c>
      <c r="CD59" s="26">
        <v>5</v>
      </c>
      <c r="CE59" s="26">
        <v>-4.25</v>
      </c>
      <c r="CF59" s="26">
        <v>1.1499999999999999</v>
      </c>
      <c r="CG59" s="26">
        <v>6.05</v>
      </c>
      <c r="CH59" s="26">
        <v>-4.5750000000000002</v>
      </c>
      <c r="CI59" s="26">
        <v>0.4</v>
      </c>
      <c r="CJ59" s="26">
        <v>5.5</v>
      </c>
    </row>
    <row r="60" spans="1:88" x14ac:dyDescent="0.3">
      <c r="A60" t="s">
        <v>174</v>
      </c>
      <c r="B60" s="26">
        <v>-7.375</v>
      </c>
      <c r="C60" s="26">
        <v>-3.15</v>
      </c>
      <c r="D60" s="26">
        <v>0.47499999999999998</v>
      </c>
      <c r="E60" s="26">
        <v>-6.2750000000000004</v>
      </c>
      <c r="F60" s="26">
        <v>-1.65</v>
      </c>
      <c r="G60" s="26">
        <v>2.8</v>
      </c>
      <c r="H60" s="26">
        <v>-6.0750000000000002</v>
      </c>
      <c r="I60" s="26">
        <v>-1.1000000000000001</v>
      </c>
      <c r="J60" s="26">
        <v>2.8250000000000002</v>
      </c>
      <c r="K60" s="26">
        <v>-4.4249999999999998</v>
      </c>
      <c r="L60" s="26">
        <v>0.15</v>
      </c>
      <c r="M60" s="26">
        <v>4.2</v>
      </c>
      <c r="N60" s="26">
        <v>-4.125</v>
      </c>
      <c r="O60" s="26">
        <v>0.3</v>
      </c>
      <c r="P60" s="26">
        <v>4.55</v>
      </c>
      <c r="Q60" s="26">
        <v>-5.35</v>
      </c>
      <c r="R60" s="26">
        <v>-0.45</v>
      </c>
      <c r="S60" s="26">
        <v>3.6749999999999998</v>
      </c>
      <c r="T60" s="26">
        <v>-5.25</v>
      </c>
      <c r="U60" s="26">
        <v>-0.4</v>
      </c>
      <c r="V60" s="26">
        <v>3.7</v>
      </c>
      <c r="W60" s="26">
        <v>-4.8499999999999996</v>
      </c>
      <c r="X60" s="26">
        <v>-0.1</v>
      </c>
      <c r="Y60" s="26">
        <v>4.0750000000000002</v>
      </c>
      <c r="Z60" s="26">
        <v>-4.6500000000000004</v>
      </c>
      <c r="AA60" s="26">
        <v>0</v>
      </c>
      <c r="AB60" s="26">
        <v>4.125</v>
      </c>
      <c r="AC60" s="26">
        <v>-4.45</v>
      </c>
      <c r="AD60" s="26">
        <v>0</v>
      </c>
      <c r="AE60" s="26">
        <v>4.0250000000000004</v>
      </c>
      <c r="AF60" s="26">
        <v>-4.3</v>
      </c>
      <c r="AG60" s="26">
        <v>1.1499999999999999</v>
      </c>
      <c r="AH60" s="26">
        <v>4.2</v>
      </c>
      <c r="AI60" s="26">
        <v>-3.9750000000000001</v>
      </c>
      <c r="AJ60" s="26">
        <v>0.65</v>
      </c>
      <c r="AK60" s="26">
        <v>4.625</v>
      </c>
      <c r="AL60" s="26">
        <v>-3.875</v>
      </c>
      <c r="AM60" s="26">
        <v>0.75</v>
      </c>
      <c r="AN60" s="26">
        <v>4.6749999999999998</v>
      </c>
      <c r="AO60" s="26">
        <v>-3.4249999999999998</v>
      </c>
      <c r="AP60" s="26">
        <v>1.35</v>
      </c>
      <c r="AQ60" s="26">
        <v>5.15</v>
      </c>
      <c r="AR60" s="26">
        <v>-3.35</v>
      </c>
      <c r="AS60" s="26">
        <v>-3.35</v>
      </c>
      <c r="AT60" s="26">
        <v>5.4749999999999996</v>
      </c>
      <c r="AU60" s="26">
        <v>-2.5499999999999998</v>
      </c>
      <c r="AV60" s="26">
        <v>1.85</v>
      </c>
      <c r="AW60" s="26">
        <v>5.6749999999999998</v>
      </c>
      <c r="AX60" s="26">
        <v>-3.05</v>
      </c>
      <c r="AY60" s="26">
        <v>1.75</v>
      </c>
      <c r="AZ60" s="26">
        <v>5.4</v>
      </c>
      <c r="BA60" s="26">
        <v>-21.3</v>
      </c>
      <c r="BB60" s="26">
        <v>1.8</v>
      </c>
      <c r="BC60" s="26">
        <v>5.45</v>
      </c>
      <c r="BD60" s="26">
        <v>-1.7749999999999999</v>
      </c>
      <c r="BE60" s="26">
        <v>2.75</v>
      </c>
      <c r="BF60" s="26">
        <v>6.85</v>
      </c>
      <c r="BG60" s="26">
        <v>-2.85</v>
      </c>
      <c r="BH60" s="26">
        <v>2.1</v>
      </c>
      <c r="BI60" s="26">
        <v>5.7249999999999996</v>
      </c>
      <c r="BJ60" s="26">
        <v>-2.875</v>
      </c>
      <c r="BK60" s="26">
        <v>1.55</v>
      </c>
      <c r="BL60" s="26">
        <v>6.1</v>
      </c>
      <c r="BM60" s="26">
        <v>-2.7250000000000001</v>
      </c>
      <c r="BN60" s="26">
        <v>1.85</v>
      </c>
      <c r="BO60" s="26">
        <v>5.9249999999999998</v>
      </c>
      <c r="BP60" s="26">
        <v>-5.5750000000000002</v>
      </c>
      <c r="BQ60" s="26">
        <v>-0.2</v>
      </c>
      <c r="BR60" s="26">
        <v>3.6749999999999998</v>
      </c>
      <c r="BS60" s="26">
        <v>-5</v>
      </c>
      <c r="BT60" s="26">
        <v>0.6</v>
      </c>
      <c r="BU60" s="26">
        <v>4.4749999999999996</v>
      </c>
      <c r="BV60" s="26">
        <v>-5.2</v>
      </c>
      <c r="BW60" s="26">
        <v>0.5</v>
      </c>
      <c r="BX60" s="26">
        <v>4.4249999999999998</v>
      </c>
      <c r="BY60" s="26">
        <v>-5.75</v>
      </c>
      <c r="BZ60" s="26">
        <v>-0.6</v>
      </c>
      <c r="CA60" s="26">
        <v>4.05</v>
      </c>
      <c r="CB60" s="26">
        <v>-6.1</v>
      </c>
      <c r="CC60" s="26">
        <v>-1.3</v>
      </c>
      <c r="CD60" s="26">
        <v>3.4</v>
      </c>
      <c r="CE60" s="26">
        <v>-3.7749999999999999</v>
      </c>
      <c r="CF60" s="26">
        <v>0.95</v>
      </c>
      <c r="CG60" s="26">
        <v>5.0750000000000002</v>
      </c>
      <c r="CH60" s="26">
        <v>-5.1749999999999998</v>
      </c>
      <c r="CI60" s="26">
        <v>0</v>
      </c>
      <c r="CJ60" s="26">
        <v>4.0750000000000002</v>
      </c>
    </row>
    <row r="61" spans="1:88" x14ac:dyDescent="0.3">
      <c r="A61" t="s">
        <v>175</v>
      </c>
      <c r="B61" s="26">
        <v>-7.625</v>
      </c>
      <c r="C61" s="26">
        <v>-3.25</v>
      </c>
      <c r="D61" s="26">
        <v>0.27500000000000002</v>
      </c>
      <c r="E61" s="26">
        <v>-6.9</v>
      </c>
      <c r="F61" s="26">
        <v>-1.65</v>
      </c>
      <c r="G61" s="26">
        <v>2.15</v>
      </c>
      <c r="H61" s="26">
        <v>-6.7</v>
      </c>
      <c r="I61" s="26">
        <v>-0.9</v>
      </c>
      <c r="J61" s="26">
        <v>2.7250000000000001</v>
      </c>
      <c r="K61" s="26">
        <v>-5.8</v>
      </c>
      <c r="L61" s="26">
        <v>0.35</v>
      </c>
      <c r="M61" s="26">
        <v>4.0750000000000002</v>
      </c>
      <c r="N61" s="26">
        <v>-5.5750000000000002</v>
      </c>
      <c r="O61" s="26">
        <v>0.7</v>
      </c>
      <c r="P61" s="26">
        <v>4.3</v>
      </c>
      <c r="Q61" s="26">
        <v>-6.0750000000000002</v>
      </c>
      <c r="R61" s="26">
        <v>-0.4</v>
      </c>
      <c r="S61" s="26">
        <v>3.5750000000000002</v>
      </c>
      <c r="T61" s="26">
        <v>-6.0250000000000004</v>
      </c>
      <c r="U61" s="26">
        <v>-0.3</v>
      </c>
      <c r="V61" s="26">
        <v>3.65</v>
      </c>
      <c r="W61" s="26">
        <v>-5.8</v>
      </c>
      <c r="X61" s="26">
        <v>0.15</v>
      </c>
      <c r="Y61" s="26">
        <v>4.1500000000000004</v>
      </c>
      <c r="Z61" s="26">
        <v>-5.8</v>
      </c>
      <c r="AA61" s="26">
        <v>0.65</v>
      </c>
      <c r="AB61" s="26">
        <v>4.0750000000000002</v>
      </c>
      <c r="AC61" s="26">
        <v>-5.65</v>
      </c>
      <c r="AD61" s="26">
        <v>0.35</v>
      </c>
      <c r="AE61" s="26">
        <v>4.6500000000000004</v>
      </c>
      <c r="AF61" s="26">
        <v>-5.625</v>
      </c>
      <c r="AG61" s="26">
        <v>1.25</v>
      </c>
      <c r="AH61" s="26">
        <v>4.7750000000000004</v>
      </c>
      <c r="AI61" s="26">
        <v>-5.4</v>
      </c>
      <c r="AJ61" s="26">
        <v>0.8</v>
      </c>
      <c r="AK61" s="26">
        <v>5.0999999999999996</v>
      </c>
      <c r="AL61" s="26">
        <v>-5.4</v>
      </c>
      <c r="AM61" s="26">
        <v>0.95</v>
      </c>
      <c r="AN61" s="26">
        <v>5.125</v>
      </c>
      <c r="AO61" s="26">
        <v>-5.35</v>
      </c>
      <c r="AP61" s="26">
        <v>1.55</v>
      </c>
      <c r="AQ61" s="26">
        <v>5.5750000000000002</v>
      </c>
      <c r="AR61" s="26">
        <v>-5.3</v>
      </c>
      <c r="AS61" s="26">
        <v>-5.3</v>
      </c>
      <c r="AT61" s="26">
        <v>5.2</v>
      </c>
      <c r="AU61" s="26">
        <v>-4.8250000000000002</v>
      </c>
      <c r="AV61" s="26">
        <v>2.15</v>
      </c>
      <c r="AW61" s="26">
        <v>6.05</v>
      </c>
      <c r="AX61" s="26">
        <v>-5</v>
      </c>
      <c r="AY61" s="26">
        <v>1.85</v>
      </c>
      <c r="AZ61" s="26">
        <v>5.8250000000000002</v>
      </c>
      <c r="BA61" s="26">
        <v>-18.7</v>
      </c>
      <c r="BB61" s="26">
        <v>1.85</v>
      </c>
      <c r="BC61" s="26">
        <v>5.8250000000000002</v>
      </c>
      <c r="BD61" s="26">
        <v>-3.6749999999999998</v>
      </c>
      <c r="BE61" s="26">
        <v>3.2</v>
      </c>
      <c r="BF61" s="26">
        <v>6.6749999999999998</v>
      </c>
      <c r="BG61" s="26">
        <v>-4.7750000000000004</v>
      </c>
      <c r="BH61" s="26">
        <v>2.15</v>
      </c>
      <c r="BI61" s="26">
        <v>6.05</v>
      </c>
      <c r="BJ61" s="26">
        <v>-5.0750000000000002</v>
      </c>
      <c r="BK61" s="26">
        <v>2.95</v>
      </c>
      <c r="BL61" s="26">
        <v>6.2249999999999996</v>
      </c>
      <c r="BM61" s="26">
        <v>-5</v>
      </c>
      <c r="BN61" s="26">
        <v>2.8</v>
      </c>
      <c r="BO61" s="26">
        <v>6.0750000000000002</v>
      </c>
      <c r="BP61" s="26">
        <v>-5.7249999999999996</v>
      </c>
      <c r="BQ61" s="26">
        <v>0.1</v>
      </c>
      <c r="BR61" s="26">
        <v>3.15</v>
      </c>
      <c r="BS61" s="26">
        <v>-6.375</v>
      </c>
      <c r="BT61" s="26">
        <v>1.05</v>
      </c>
      <c r="BU61" s="26">
        <v>4</v>
      </c>
      <c r="BV61" s="26">
        <v>-7</v>
      </c>
      <c r="BW61" s="26">
        <v>0.85</v>
      </c>
      <c r="BX61" s="26">
        <v>4.25</v>
      </c>
      <c r="BY61" s="26">
        <v>-7.375</v>
      </c>
      <c r="BZ61" s="26">
        <v>0.5</v>
      </c>
      <c r="CA61" s="26">
        <v>3.875</v>
      </c>
      <c r="CB61" s="26">
        <v>-8.1750000000000007</v>
      </c>
      <c r="CC61" s="26">
        <v>0.15</v>
      </c>
      <c r="CD61" s="26">
        <v>3.55</v>
      </c>
      <c r="CE61" s="26">
        <v>-5.5750000000000002</v>
      </c>
      <c r="CF61" s="26">
        <v>2.15</v>
      </c>
      <c r="CG61" s="26">
        <v>5.2750000000000004</v>
      </c>
      <c r="CH61" s="26">
        <v>-7.125</v>
      </c>
      <c r="CI61" s="26">
        <v>1.4</v>
      </c>
      <c r="CJ61" s="26">
        <v>4.125</v>
      </c>
    </row>
    <row r="62" spans="1:88" x14ac:dyDescent="0.3">
      <c r="A62" t="s">
        <v>176</v>
      </c>
      <c r="B62" s="26">
        <v>-8.0500000000000007</v>
      </c>
      <c r="C62" s="26">
        <v>-3.35</v>
      </c>
      <c r="D62" s="26">
        <v>-0.4</v>
      </c>
      <c r="E62" s="26">
        <v>-7.4249999999999998</v>
      </c>
      <c r="F62" s="26">
        <v>-1.75</v>
      </c>
      <c r="G62" s="26">
        <v>1.375</v>
      </c>
      <c r="H62" s="26">
        <v>-7.1</v>
      </c>
      <c r="I62" s="26">
        <v>-1.5</v>
      </c>
      <c r="J62" s="26">
        <v>1.875</v>
      </c>
      <c r="K62" s="26">
        <v>-5.8250000000000002</v>
      </c>
      <c r="L62" s="26">
        <v>0.2</v>
      </c>
      <c r="M62" s="26">
        <v>3.8</v>
      </c>
      <c r="N62" s="26">
        <v>-5.75</v>
      </c>
      <c r="O62" s="26">
        <v>0.35</v>
      </c>
      <c r="P62" s="26">
        <v>4.1749999999999998</v>
      </c>
      <c r="Q62" s="26">
        <v>-6.45</v>
      </c>
      <c r="R62" s="26">
        <v>-0.75</v>
      </c>
      <c r="S62" s="26">
        <v>2.625</v>
      </c>
      <c r="T62" s="26">
        <v>-6.35</v>
      </c>
      <c r="U62" s="26">
        <v>-0.7</v>
      </c>
      <c r="V62" s="26">
        <v>2.65</v>
      </c>
      <c r="W62" s="26">
        <v>-6</v>
      </c>
      <c r="X62" s="26">
        <v>-0.5</v>
      </c>
      <c r="Y62" s="26">
        <v>3.5249999999999999</v>
      </c>
      <c r="Z62" s="26">
        <v>-6.85</v>
      </c>
      <c r="AA62" s="26">
        <v>0</v>
      </c>
      <c r="AB62" s="26">
        <v>3.8250000000000002</v>
      </c>
      <c r="AC62" s="26">
        <v>-5.25</v>
      </c>
      <c r="AD62" s="26">
        <v>-0.2</v>
      </c>
      <c r="AE62" s="26">
        <v>3.7749999999999999</v>
      </c>
      <c r="AF62" s="26">
        <v>-5.3</v>
      </c>
      <c r="AG62" s="26">
        <v>0.85</v>
      </c>
      <c r="AH62" s="26">
        <v>3.9</v>
      </c>
      <c r="AI62" s="26">
        <v>-5.45</v>
      </c>
      <c r="AJ62" s="26">
        <v>0.25</v>
      </c>
      <c r="AK62" s="26">
        <v>4.4249999999999998</v>
      </c>
      <c r="AL62" s="26">
        <v>-5.5</v>
      </c>
      <c r="AM62" s="26">
        <v>0.35</v>
      </c>
      <c r="AN62" s="26">
        <v>4.5250000000000004</v>
      </c>
      <c r="AO62" s="26">
        <v>-5.75</v>
      </c>
      <c r="AP62" s="26">
        <v>1.1000000000000001</v>
      </c>
      <c r="AQ62" s="26">
        <v>5.0999999999999996</v>
      </c>
      <c r="AR62" s="26">
        <v>-4.9249999999999998</v>
      </c>
      <c r="AS62" s="26">
        <v>-4.9249999999999998</v>
      </c>
      <c r="AT62" s="26">
        <v>4.9749999999999996</v>
      </c>
      <c r="AU62" s="26">
        <v>-4.6749999999999998</v>
      </c>
      <c r="AV62" s="26">
        <v>1.6</v>
      </c>
      <c r="AW62" s="26">
        <v>5.5750000000000002</v>
      </c>
      <c r="AX62" s="26">
        <v>-5.7750000000000004</v>
      </c>
      <c r="AY62" s="26">
        <v>1.5</v>
      </c>
      <c r="AZ62" s="26">
        <v>5.5</v>
      </c>
      <c r="BA62" s="26">
        <v>-21.2</v>
      </c>
      <c r="BB62" s="26">
        <v>1.55</v>
      </c>
      <c r="BC62" s="26">
        <v>5.5</v>
      </c>
      <c r="BD62" s="26">
        <v>-4.6500000000000004</v>
      </c>
      <c r="BE62" s="26">
        <v>2.7</v>
      </c>
      <c r="BF62" s="26">
        <v>7.45</v>
      </c>
      <c r="BG62" s="26">
        <v>-5.5750000000000002</v>
      </c>
      <c r="BH62" s="26">
        <v>1.9</v>
      </c>
      <c r="BI62" s="26">
        <v>5.8250000000000002</v>
      </c>
      <c r="BJ62" s="26">
        <v>-5.5750000000000002</v>
      </c>
      <c r="BK62" s="26">
        <v>2</v>
      </c>
      <c r="BL62" s="26">
        <v>6.375</v>
      </c>
      <c r="BM62" s="26">
        <v>-5.5</v>
      </c>
      <c r="BN62" s="26">
        <v>2</v>
      </c>
      <c r="BO62" s="26">
        <v>6.2249999999999996</v>
      </c>
      <c r="BP62" s="26">
        <v>-7.25</v>
      </c>
      <c r="BQ62" s="26">
        <v>-0.45</v>
      </c>
      <c r="BR62" s="26">
        <v>2.95</v>
      </c>
      <c r="BS62" s="26">
        <v>-6.95</v>
      </c>
      <c r="BT62" s="26">
        <v>0.45</v>
      </c>
      <c r="BU62" s="26">
        <v>3.6749999999999998</v>
      </c>
      <c r="BV62" s="26">
        <v>-6.85</v>
      </c>
      <c r="BW62" s="26">
        <v>0.65</v>
      </c>
      <c r="BX62" s="26">
        <v>3.8250000000000002</v>
      </c>
      <c r="BY62" s="26">
        <v>-6.6749999999999998</v>
      </c>
      <c r="BZ62" s="26">
        <v>0.7</v>
      </c>
      <c r="CA62" s="26">
        <v>3.5750000000000002</v>
      </c>
      <c r="CB62" s="26">
        <v>-7.4749999999999996</v>
      </c>
      <c r="CC62" s="26">
        <v>0.45</v>
      </c>
      <c r="CD62" s="26">
        <v>3.75</v>
      </c>
      <c r="CE62" s="26">
        <v>-6.625</v>
      </c>
      <c r="CF62" s="26">
        <v>0.8</v>
      </c>
      <c r="CG62" s="26">
        <v>5.125</v>
      </c>
      <c r="CH62" s="26">
        <v>-6.9</v>
      </c>
      <c r="CI62" s="26">
        <v>1</v>
      </c>
      <c r="CJ62" s="26">
        <v>4.3250000000000002</v>
      </c>
    </row>
    <row r="63" spans="1:88" x14ac:dyDescent="0.3">
      <c r="A63" t="s">
        <v>177</v>
      </c>
      <c r="B63" s="26">
        <v>-7.6</v>
      </c>
      <c r="C63" s="26">
        <v>-3.5</v>
      </c>
      <c r="D63" s="26">
        <v>0.3</v>
      </c>
      <c r="E63" s="26">
        <v>-6.3250000000000002</v>
      </c>
      <c r="F63" s="26">
        <v>-2.0499999999999998</v>
      </c>
      <c r="G63" s="26">
        <v>2.0750000000000002</v>
      </c>
      <c r="H63" s="26">
        <v>-6.0250000000000004</v>
      </c>
      <c r="I63" s="26">
        <v>-1.85</v>
      </c>
      <c r="J63" s="26">
        <v>2.75</v>
      </c>
      <c r="K63" s="26">
        <v>-4.625</v>
      </c>
      <c r="L63" s="26">
        <v>-0.7</v>
      </c>
      <c r="M63" s="26">
        <v>4.625</v>
      </c>
      <c r="N63" s="26">
        <v>-4.9000000000000004</v>
      </c>
      <c r="O63" s="26">
        <v>-0.4</v>
      </c>
      <c r="P63" s="26">
        <v>5.0750000000000002</v>
      </c>
      <c r="Q63" s="26">
        <v>-5.4</v>
      </c>
      <c r="R63" s="26">
        <v>-1.55</v>
      </c>
      <c r="S63" s="26">
        <v>3.85</v>
      </c>
      <c r="T63" s="26">
        <v>-5.4249999999999998</v>
      </c>
      <c r="U63" s="26">
        <v>-1.45</v>
      </c>
      <c r="V63" s="26">
        <v>3.9</v>
      </c>
      <c r="W63" s="26">
        <v>-5.875</v>
      </c>
      <c r="X63" s="26">
        <v>-0.95</v>
      </c>
      <c r="Y63" s="26">
        <v>4.4249999999999998</v>
      </c>
      <c r="Z63" s="26">
        <v>-5.85</v>
      </c>
      <c r="AA63" s="26">
        <v>-0.2</v>
      </c>
      <c r="AB63" s="26">
        <v>4.55</v>
      </c>
      <c r="AC63" s="26">
        <v>-4.4249999999999998</v>
      </c>
      <c r="AD63" s="26">
        <v>-0.55000000000000004</v>
      </c>
      <c r="AE63" s="26">
        <v>4</v>
      </c>
      <c r="AF63" s="26">
        <v>-4.3499999999999996</v>
      </c>
      <c r="AG63" s="26">
        <v>1</v>
      </c>
      <c r="AH63" s="26">
        <v>4.2</v>
      </c>
      <c r="AI63" s="26">
        <v>-4.3</v>
      </c>
      <c r="AJ63" s="26">
        <v>-0.15</v>
      </c>
      <c r="AK63" s="26">
        <v>4.5750000000000002</v>
      </c>
      <c r="AL63" s="26">
        <v>-4.2750000000000004</v>
      </c>
      <c r="AM63" s="26">
        <v>0</v>
      </c>
      <c r="AN63" s="26">
        <v>4.5999999999999996</v>
      </c>
      <c r="AO63" s="26">
        <v>-4.3</v>
      </c>
      <c r="AP63" s="26">
        <v>0.95</v>
      </c>
      <c r="AQ63" s="26">
        <v>5.1749999999999998</v>
      </c>
      <c r="AR63" s="26">
        <v>-3.375</v>
      </c>
      <c r="AS63" s="26">
        <v>-3.375</v>
      </c>
      <c r="AT63" s="26">
        <v>5.5</v>
      </c>
      <c r="AU63" s="26">
        <v>-2.95</v>
      </c>
      <c r="AV63" s="26">
        <v>1.75</v>
      </c>
      <c r="AW63" s="26">
        <v>6.125</v>
      </c>
      <c r="AX63" s="26">
        <v>-3.95</v>
      </c>
      <c r="AY63" s="26">
        <v>1.2</v>
      </c>
      <c r="AZ63" s="26">
        <v>5.4</v>
      </c>
      <c r="BA63" s="26">
        <v>-19</v>
      </c>
      <c r="BB63" s="26">
        <v>1.3</v>
      </c>
      <c r="BC63" s="26">
        <v>5.4749999999999996</v>
      </c>
      <c r="BD63" s="26">
        <v>-4.3499999999999996</v>
      </c>
      <c r="BE63" s="26">
        <v>2.75</v>
      </c>
      <c r="BF63" s="26">
        <v>6.6749999999999998</v>
      </c>
      <c r="BG63" s="26">
        <v>-3.95</v>
      </c>
      <c r="BH63" s="26">
        <v>1.5</v>
      </c>
      <c r="BI63" s="26">
        <v>5.6749999999999998</v>
      </c>
      <c r="BJ63" s="26">
        <v>-4.9249999999999998</v>
      </c>
      <c r="BK63" s="26">
        <v>2.25</v>
      </c>
      <c r="BL63" s="26">
        <v>6.2750000000000004</v>
      </c>
      <c r="BM63" s="26">
        <v>-4.6500000000000004</v>
      </c>
      <c r="BN63" s="26">
        <v>2</v>
      </c>
      <c r="BO63" s="26">
        <v>6.125</v>
      </c>
      <c r="BP63" s="26">
        <v>-5.95</v>
      </c>
      <c r="BQ63" s="26">
        <v>-1.35</v>
      </c>
      <c r="BR63" s="26">
        <v>3.875</v>
      </c>
      <c r="BS63" s="26">
        <v>-6.5750000000000002</v>
      </c>
      <c r="BT63" s="26">
        <v>-0.85</v>
      </c>
      <c r="BU63" s="26">
        <v>4.375</v>
      </c>
      <c r="BV63" s="26">
        <v>-7.2</v>
      </c>
      <c r="BW63" s="26">
        <v>-0.85</v>
      </c>
      <c r="BX63" s="26">
        <v>3.9</v>
      </c>
      <c r="BY63" s="26">
        <v>-7.85</v>
      </c>
      <c r="BZ63" s="26">
        <v>-0.85</v>
      </c>
      <c r="CA63" s="26">
        <v>4.2</v>
      </c>
      <c r="CB63" s="26">
        <v>-7.4749999999999996</v>
      </c>
      <c r="CC63" s="26">
        <v>-0.3</v>
      </c>
      <c r="CD63" s="26">
        <v>4.0250000000000004</v>
      </c>
      <c r="CE63" s="26">
        <v>-5.5250000000000004</v>
      </c>
      <c r="CF63" s="26">
        <v>1.3</v>
      </c>
      <c r="CG63" s="26">
        <v>5.45</v>
      </c>
      <c r="CH63" s="26">
        <v>-6.7</v>
      </c>
      <c r="CI63" s="26">
        <v>0.8</v>
      </c>
      <c r="CJ63" s="26">
        <v>4.9249999999999998</v>
      </c>
    </row>
    <row r="64" spans="1:88" x14ac:dyDescent="0.3">
      <c r="A64" t="s">
        <v>86</v>
      </c>
      <c r="B64" s="26">
        <v>-7.1749999999999998</v>
      </c>
      <c r="C64" s="26">
        <v>-4</v>
      </c>
      <c r="D64" s="26">
        <v>-0.375</v>
      </c>
      <c r="E64" s="26">
        <v>-6.1</v>
      </c>
      <c r="F64" s="26">
        <v>-2.4500000000000002</v>
      </c>
      <c r="G64" s="26">
        <v>1.0249999999999999</v>
      </c>
      <c r="H64" s="26">
        <v>-6.1</v>
      </c>
      <c r="I64" s="26">
        <v>-2.0499999999999998</v>
      </c>
      <c r="J64" s="26">
        <v>1.0249999999999999</v>
      </c>
      <c r="K64" s="26">
        <v>-5.7</v>
      </c>
      <c r="L64" s="26">
        <v>-0.75</v>
      </c>
      <c r="M64" s="26">
        <v>3</v>
      </c>
      <c r="N64" s="26">
        <v>-5.65</v>
      </c>
      <c r="O64" s="26">
        <v>-0.65</v>
      </c>
      <c r="P64" s="26">
        <v>3.2749999999999999</v>
      </c>
      <c r="Q64" s="26">
        <v>-6.05</v>
      </c>
      <c r="R64" s="26">
        <v>-1.25</v>
      </c>
      <c r="S64" s="26">
        <v>1.7</v>
      </c>
      <c r="T64" s="26">
        <v>-6.125</v>
      </c>
      <c r="U64" s="26">
        <v>-1.25</v>
      </c>
      <c r="V64" s="26">
        <v>1.875</v>
      </c>
      <c r="W64" s="26">
        <v>-6.25</v>
      </c>
      <c r="X64" s="26">
        <v>-1.2</v>
      </c>
      <c r="Y64" s="26">
        <v>2.4750000000000001</v>
      </c>
      <c r="Z64" s="26">
        <v>-6.4</v>
      </c>
      <c r="AA64" s="26">
        <v>-0.4</v>
      </c>
      <c r="AB64" s="26">
        <v>2.65</v>
      </c>
      <c r="AC64" s="26">
        <v>-5.2750000000000004</v>
      </c>
      <c r="AD64" s="26">
        <v>-0.7</v>
      </c>
      <c r="AE64" s="26">
        <v>3.4</v>
      </c>
      <c r="AF64" s="26">
        <v>-5.1749999999999998</v>
      </c>
      <c r="AG64" s="26">
        <v>0.65</v>
      </c>
      <c r="AH64" s="26">
        <v>3.5750000000000002</v>
      </c>
      <c r="AI64" s="26">
        <v>-4.875</v>
      </c>
      <c r="AJ64" s="26">
        <v>-0.35</v>
      </c>
      <c r="AK64" s="26">
        <v>3.875</v>
      </c>
      <c r="AL64" s="26">
        <v>-4.8250000000000002</v>
      </c>
      <c r="AM64" s="26">
        <v>-0.3</v>
      </c>
      <c r="AN64" s="26">
        <v>3.95</v>
      </c>
      <c r="AO64" s="26">
        <v>-4.625</v>
      </c>
      <c r="AP64" s="26">
        <v>0.7</v>
      </c>
      <c r="AQ64" s="26">
        <v>4.4000000000000004</v>
      </c>
      <c r="AR64" s="26">
        <v>-4.5250000000000004</v>
      </c>
      <c r="AS64" s="26">
        <v>-4.5250000000000004</v>
      </c>
      <c r="AT64" s="26">
        <v>4.2249999999999996</v>
      </c>
      <c r="AU64" s="26">
        <v>-3.95</v>
      </c>
      <c r="AV64" s="26">
        <v>1.1499999999999999</v>
      </c>
      <c r="AW64" s="26">
        <v>5.0750000000000002</v>
      </c>
      <c r="AX64" s="26">
        <v>-4.25</v>
      </c>
      <c r="AY64" s="26">
        <v>1</v>
      </c>
      <c r="AZ64" s="26">
        <v>4.8250000000000002</v>
      </c>
      <c r="BA64" s="26">
        <v>-21.2</v>
      </c>
      <c r="BB64" s="26">
        <v>1</v>
      </c>
      <c r="BC64" s="26">
        <v>4.8250000000000002</v>
      </c>
      <c r="BD64" s="26">
        <v>-3.7</v>
      </c>
      <c r="BE64" s="26">
        <v>2.0499999999999998</v>
      </c>
      <c r="BF64" s="26">
        <v>6.5750000000000002</v>
      </c>
      <c r="BG64" s="26">
        <v>-4.0999999999999996</v>
      </c>
      <c r="BH64" s="26">
        <v>0.95</v>
      </c>
      <c r="BI64" s="26">
        <v>5.2</v>
      </c>
      <c r="BJ64" s="26">
        <v>-5.125</v>
      </c>
      <c r="BK64" s="26">
        <v>1.05</v>
      </c>
      <c r="BL64" s="26">
        <v>5.6749999999999998</v>
      </c>
      <c r="BM64" s="26">
        <v>-4.5999999999999996</v>
      </c>
      <c r="BN64" s="26">
        <v>0.7</v>
      </c>
      <c r="BO64" s="26">
        <v>5.875</v>
      </c>
      <c r="BP64" s="26">
        <v>-6.65</v>
      </c>
      <c r="BQ64" s="26">
        <v>-1.9</v>
      </c>
      <c r="BR64" s="26">
        <v>1.6</v>
      </c>
      <c r="BS64" s="26">
        <v>-6</v>
      </c>
      <c r="BT64" s="26">
        <v>-1.2</v>
      </c>
      <c r="BU64" s="26">
        <v>2.5750000000000002</v>
      </c>
      <c r="BV64" s="26">
        <v>-6.4</v>
      </c>
      <c r="BW64" s="26">
        <v>-1.1000000000000001</v>
      </c>
      <c r="BX64" s="26">
        <v>2.4750000000000001</v>
      </c>
      <c r="BY64" s="26">
        <v>-7.25</v>
      </c>
      <c r="BZ64" s="26">
        <v>-1.3</v>
      </c>
      <c r="CA64" s="26">
        <v>2.4750000000000001</v>
      </c>
      <c r="CB64" s="26">
        <v>-7.05</v>
      </c>
      <c r="CC64" s="26">
        <v>-1.45</v>
      </c>
      <c r="CD64" s="26">
        <v>2.2999999999999998</v>
      </c>
      <c r="CE64" s="26">
        <v>-5.75</v>
      </c>
      <c r="CF64" s="26">
        <v>0.2</v>
      </c>
      <c r="CG64" s="26">
        <v>4.125</v>
      </c>
      <c r="CH64" s="26">
        <v>-6.25</v>
      </c>
      <c r="CI64" s="26">
        <v>-0.8</v>
      </c>
      <c r="CJ64" s="26">
        <v>3.15</v>
      </c>
    </row>
    <row r="65" spans="1:88" x14ac:dyDescent="0.3">
      <c r="A65" t="s">
        <v>178</v>
      </c>
      <c r="B65" s="26">
        <v>-7.1749999999999998</v>
      </c>
      <c r="C65" s="26">
        <v>-4.0999999999999996</v>
      </c>
      <c r="D65" s="26">
        <v>-0.4</v>
      </c>
      <c r="E65" s="26">
        <v>-6.35</v>
      </c>
      <c r="F65" s="26">
        <v>-3.15</v>
      </c>
      <c r="G65" s="26">
        <v>1.675</v>
      </c>
      <c r="H65" s="26">
        <v>-6.3</v>
      </c>
      <c r="I65" s="26">
        <v>-2.85</v>
      </c>
      <c r="J65" s="26">
        <v>1.85</v>
      </c>
      <c r="K65" s="26">
        <v>-4.9000000000000004</v>
      </c>
      <c r="L65" s="26">
        <v>-1.3</v>
      </c>
      <c r="M65" s="26">
        <v>4.25</v>
      </c>
      <c r="N65" s="26">
        <v>-5.05</v>
      </c>
      <c r="O65" s="26">
        <v>-1.05</v>
      </c>
      <c r="P65" s="26">
        <v>4.55</v>
      </c>
      <c r="Q65" s="26">
        <v>-5.9749999999999996</v>
      </c>
      <c r="R65" s="26">
        <v>-1.95</v>
      </c>
      <c r="S65" s="26">
        <v>2.8</v>
      </c>
      <c r="T65" s="26">
        <v>-5.9749999999999996</v>
      </c>
      <c r="U65" s="26">
        <v>-1.85</v>
      </c>
      <c r="V65" s="26">
        <v>2.875</v>
      </c>
      <c r="W65" s="26">
        <v>-6.05</v>
      </c>
      <c r="X65" s="26">
        <v>-1.7</v>
      </c>
      <c r="Y65" s="26">
        <v>3.4</v>
      </c>
      <c r="Z65" s="26">
        <v>-5.9</v>
      </c>
      <c r="AA65" s="26">
        <v>-1.35</v>
      </c>
      <c r="AB65" s="26">
        <v>3.7250000000000001</v>
      </c>
      <c r="AC65" s="26">
        <v>-4.0750000000000002</v>
      </c>
      <c r="AD65" s="26">
        <v>-0.95</v>
      </c>
      <c r="AE65" s="26">
        <v>2.95</v>
      </c>
      <c r="AF65" s="26">
        <v>-3.9750000000000001</v>
      </c>
      <c r="AG65" s="26">
        <v>0.3</v>
      </c>
      <c r="AH65" s="26">
        <v>3.05</v>
      </c>
      <c r="AI65" s="26">
        <v>-3.8</v>
      </c>
      <c r="AJ65" s="26">
        <v>-0.25</v>
      </c>
      <c r="AK65" s="26">
        <v>3.4249999999999998</v>
      </c>
      <c r="AL65" s="26">
        <v>-3.7749999999999999</v>
      </c>
      <c r="AM65" s="26">
        <v>-0.15</v>
      </c>
      <c r="AN65" s="26">
        <v>3.5249999999999999</v>
      </c>
      <c r="AO65" s="26">
        <v>-3.9</v>
      </c>
      <c r="AP65" s="26">
        <v>0.15</v>
      </c>
      <c r="AQ65" s="26">
        <v>4.6749999999999998</v>
      </c>
      <c r="AR65" s="26">
        <v>-3.6749999999999998</v>
      </c>
      <c r="AS65" s="26">
        <v>-3.6749999999999998</v>
      </c>
      <c r="AT65" s="26">
        <v>3.85</v>
      </c>
      <c r="AU65" s="26">
        <v>-3.15</v>
      </c>
      <c r="AV65" s="26">
        <v>1.1000000000000001</v>
      </c>
      <c r="AW65" s="26">
        <v>4.5250000000000004</v>
      </c>
      <c r="AX65" s="26">
        <v>-3.8250000000000002</v>
      </c>
      <c r="AY65" s="26">
        <v>0.8</v>
      </c>
      <c r="AZ65" s="26">
        <v>4.9000000000000004</v>
      </c>
      <c r="BA65" s="26">
        <v>-23.3</v>
      </c>
      <c r="BB65" s="26">
        <v>0.9</v>
      </c>
      <c r="BC65" s="26">
        <v>5</v>
      </c>
      <c r="BD65" s="26">
        <v>-2.375</v>
      </c>
      <c r="BE65" s="26">
        <v>1.95</v>
      </c>
      <c r="BF65" s="26">
        <v>6.2249999999999996</v>
      </c>
      <c r="BG65" s="26">
        <v>-3.4750000000000001</v>
      </c>
      <c r="BH65" s="26">
        <v>1.1000000000000001</v>
      </c>
      <c r="BI65" s="26">
        <v>5.1749999999999998</v>
      </c>
      <c r="BJ65" s="26">
        <v>-3.1749999999999998</v>
      </c>
      <c r="BK65" s="26">
        <v>1.4</v>
      </c>
      <c r="BL65" s="26">
        <v>5.95</v>
      </c>
      <c r="BM65" s="26">
        <v>-3</v>
      </c>
      <c r="BN65" s="26">
        <v>1.1000000000000001</v>
      </c>
      <c r="BO65" s="26">
        <v>5.8</v>
      </c>
      <c r="BP65" s="26">
        <v>-6.3</v>
      </c>
      <c r="BQ65" s="26">
        <v>-1.7</v>
      </c>
      <c r="BR65" s="26">
        <v>2.875</v>
      </c>
      <c r="BS65" s="26">
        <v>-6.9749999999999996</v>
      </c>
      <c r="BT65" s="26">
        <v>-1.1499999999999999</v>
      </c>
      <c r="BU65" s="26">
        <v>4.0750000000000002</v>
      </c>
      <c r="BV65" s="26">
        <v>-7.1749999999999998</v>
      </c>
      <c r="BW65" s="26">
        <v>-1.3</v>
      </c>
      <c r="BX65" s="26">
        <v>4.0750000000000002</v>
      </c>
      <c r="BY65" s="26">
        <v>-7.125</v>
      </c>
      <c r="BZ65" s="26">
        <v>-1.6</v>
      </c>
      <c r="CA65" s="26">
        <v>2.9750000000000001</v>
      </c>
      <c r="CB65" s="26">
        <v>-7.3</v>
      </c>
      <c r="CC65" s="26">
        <v>-1.35</v>
      </c>
      <c r="CD65" s="26">
        <v>3.2</v>
      </c>
      <c r="CE65" s="26">
        <v>-4.0999999999999996</v>
      </c>
      <c r="CF65" s="26">
        <v>-0.1</v>
      </c>
      <c r="CG65" s="26">
        <v>4.7750000000000004</v>
      </c>
      <c r="CH65" s="26">
        <v>-6.125</v>
      </c>
      <c r="CI65" s="26">
        <v>-0.65</v>
      </c>
      <c r="CJ65" s="26">
        <v>4.0999999999999996</v>
      </c>
    </row>
    <row r="66" spans="1:88" x14ac:dyDescent="0.3">
      <c r="A66" t="s">
        <v>179</v>
      </c>
      <c r="B66" s="26">
        <v>-8.7249999999999996</v>
      </c>
      <c r="C66" s="26">
        <v>-4.0999999999999996</v>
      </c>
      <c r="D66" s="26">
        <v>-0.6</v>
      </c>
      <c r="E66" s="26">
        <v>-7.9749999999999996</v>
      </c>
      <c r="F66" s="26">
        <v>-3.1</v>
      </c>
      <c r="G66" s="26">
        <v>0.92500000000000004</v>
      </c>
      <c r="H66" s="26">
        <v>-7.8</v>
      </c>
      <c r="I66" s="26">
        <v>-2.8</v>
      </c>
      <c r="J66" s="26">
        <v>1.3</v>
      </c>
      <c r="K66" s="26">
        <v>-7.125</v>
      </c>
      <c r="L66" s="26">
        <v>-1</v>
      </c>
      <c r="M66" s="26">
        <v>3.4</v>
      </c>
      <c r="N66" s="26">
        <v>-6.85</v>
      </c>
      <c r="O66" s="26">
        <v>-0.7</v>
      </c>
      <c r="P66" s="26">
        <v>3.9249999999999998</v>
      </c>
      <c r="Q66" s="26">
        <v>-7.6</v>
      </c>
      <c r="R66" s="26">
        <v>-2</v>
      </c>
      <c r="S66" s="26">
        <v>2.2749999999999999</v>
      </c>
      <c r="T66" s="26">
        <v>-7.6</v>
      </c>
      <c r="U66" s="26">
        <v>-1.9</v>
      </c>
      <c r="V66" s="26">
        <v>2.375</v>
      </c>
      <c r="W66" s="26">
        <v>-7.2750000000000004</v>
      </c>
      <c r="X66" s="26">
        <v>-1.35</v>
      </c>
      <c r="Y66" s="26">
        <v>3.1</v>
      </c>
      <c r="Z66" s="26">
        <v>-7.1749999999999998</v>
      </c>
      <c r="AA66" s="26">
        <v>-1.25</v>
      </c>
      <c r="AB66" s="26">
        <v>4.0750000000000002</v>
      </c>
      <c r="AC66" s="26">
        <v>-5.9</v>
      </c>
      <c r="AD66" s="26">
        <v>0</v>
      </c>
      <c r="AE66" s="26">
        <v>2.95</v>
      </c>
      <c r="AF66" s="26">
        <v>-5.8</v>
      </c>
      <c r="AG66" s="26">
        <v>0.95</v>
      </c>
      <c r="AH66" s="26">
        <v>3.15</v>
      </c>
      <c r="AI66" s="26">
        <v>-5.5750000000000002</v>
      </c>
      <c r="AJ66" s="26">
        <v>0.05</v>
      </c>
      <c r="AK66" s="26">
        <v>3.6749999999999998</v>
      </c>
      <c r="AL66" s="26">
        <v>-5.55</v>
      </c>
      <c r="AM66" s="26">
        <v>0.1</v>
      </c>
      <c r="AN66" s="26">
        <v>3.7749999999999999</v>
      </c>
      <c r="AO66" s="26">
        <v>-5.6749999999999998</v>
      </c>
      <c r="AP66" s="26">
        <v>0.55000000000000004</v>
      </c>
      <c r="AQ66" s="26">
        <v>4.3499999999999996</v>
      </c>
      <c r="AR66" s="26">
        <v>-5.3</v>
      </c>
      <c r="AS66" s="26">
        <v>-5.3</v>
      </c>
      <c r="AT66" s="26">
        <v>4.6749999999999998</v>
      </c>
      <c r="AU66" s="26">
        <v>-5.125</v>
      </c>
      <c r="AV66" s="26">
        <v>1.7</v>
      </c>
      <c r="AW66" s="26">
        <v>5.375</v>
      </c>
      <c r="AX66" s="26">
        <v>-5.4249999999999998</v>
      </c>
      <c r="AY66" s="26">
        <v>1.1499999999999999</v>
      </c>
      <c r="AZ66" s="26">
        <v>4.8499999999999996</v>
      </c>
      <c r="BA66" s="26">
        <v>-20.8</v>
      </c>
      <c r="BB66" s="26">
        <v>1.25</v>
      </c>
      <c r="BC66" s="26">
        <v>4.95</v>
      </c>
      <c r="BD66" s="26">
        <v>-5</v>
      </c>
      <c r="BE66" s="26">
        <v>1.9</v>
      </c>
      <c r="BF66" s="26">
        <v>6.85</v>
      </c>
      <c r="BG66" s="26">
        <v>-5.375</v>
      </c>
      <c r="BH66" s="26">
        <v>1.4</v>
      </c>
      <c r="BI66" s="26">
        <v>5.4249999999999998</v>
      </c>
      <c r="BJ66" s="26">
        <v>-5.4749999999999996</v>
      </c>
      <c r="BK66" s="26">
        <v>1.25</v>
      </c>
      <c r="BL66" s="26">
        <v>6.55</v>
      </c>
      <c r="BM66" s="26">
        <v>-5.5</v>
      </c>
      <c r="BN66" s="26">
        <v>1.2</v>
      </c>
      <c r="BO66" s="26">
        <v>6.05</v>
      </c>
      <c r="BP66" s="26">
        <v>-6.7750000000000004</v>
      </c>
      <c r="BQ66" s="26">
        <v>-1.85</v>
      </c>
      <c r="BR66" s="26">
        <v>2.4500000000000002</v>
      </c>
      <c r="BS66" s="26">
        <v>-7.0250000000000004</v>
      </c>
      <c r="BT66" s="26">
        <v>-1.45</v>
      </c>
      <c r="BU66" s="26">
        <v>3.4750000000000001</v>
      </c>
      <c r="BV66" s="26">
        <v>-6.9</v>
      </c>
      <c r="BW66" s="26">
        <v>-1.9</v>
      </c>
      <c r="BX66" s="26">
        <v>3.5</v>
      </c>
      <c r="BY66" s="26">
        <v>-6.95</v>
      </c>
      <c r="BZ66" s="26">
        <v>-1.75</v>
      </c>
      <c r="CA66" s="26">
        <v>3.7749999999999999</v>
      </c>
      <c r="CB66" s="26">
        <v>-7.125</v>
      </c>
      <c r="CC66" s="26">
        <v>-1.95</v>
      </c>
      <c r="CD66" s="26">
        <v>4.2249999999999996</v>
      </c>
      <c r="CE66" s="26">
        <v>-6.0750000000000002</v>
      </c>
      <c r="CF66" s="26">
        <v>0.2</v>
      </c>
      <c r="CG66" s="26">
        <v>5.4749999999999996</v>
      </c>
      <c r="CH66" s="26">
        <v>-7.0250000000000004</v>
      </c>
      <c r="CI66" s="26">
        <v>-0.85</v>
      </c>
      <c r="CJ66" s="26">
        <v>5.0750000000000002</v>
      </c>
    </row>
    <row r="67" spans="1:88" x14ac:dyDescent="0.3">
      <c r="A67" t="s">
        <v>491</v>
      </c>
      <c r="B67" s="26">
        <v>-5.3</v>
      </c>
      <c r="C67" s="26">
        <v>-2.1</v>
      </c>
      <c r="D67" s="26">
        <v>1.1000000000000001</v>
      </c>
      <c r="E67" s="26">
        <v>-3.2</v>
      </c>
      <c r="F67" s="26">
        <v>-0.7</v>
      </c>
      <c r="G67" s="26">
        <v>1.8</v>
      </c>
      <c r="H67" s="26">
        <v>-2.2999999999999998</v>
      </c>
      <c r="I67" s="26">
        <v>-0.4</v>
      </c>
      <c r="J67" s="26">
        <v>2.5</v>
      </c>
      <c r="K67" s="26">
        <v>-1</v>
      </c>
      <c r="L67" s="26">
        <v>0.7</v>
      </c>
      <c r="M67" s="26">
        <v>3.9</v>
      </c>
      <c r="N67" s="26">
        <v>-0.6</v>
      </c>
      <c r="O67" s="26">
        <v>0.9</v>
      </c>
      <c r="P67" s="26">
        <v>4.4000000000000004</v>
      </c>
      <c r="Q67" s="26">
        <v>-1.5</v>
      </c>
      <c r="R67" s="26">
        <v>0.4</v>
      </c>
      <c r="S67" s="26">
        <v>3.4</v>
      </c>
      <c r="T67" s="26">
        <v>-1.5</v>
      </c>
      <c r="U67" s="26">
        <v>0.5</v>
      </c>
      <c r="V67" s="26">
        <v>3.5</v>
      </c>
      <c r="W67" s="26">
        <v>-1.1000000000000001</v>
      </c>
      <c r="X67" s="26">
        <v>0.8</v>
      </c>
      <c r="Y67" s="26">
        <v>4.3</v>
      </c>
      <c r="Z67" s="26">
        <v>-0.9</v>
      </c>
      <c r="AA67" s="26">
        <v>0.6</v>
      </c>
      <c r="AB67" s="26">
        <v>5.2</v>
      </c>
      <c r="AC67" s="26">
        <v>-2.5</v>
      </c>
      <c r="AD67" s="26">
        <v>1.9</v>
      </c>
      <c r="AE67" s="26">
        <v>4.5</v>
      </c>
      <c r="AF67" s="26">
        <v>-2.5</v>
      </c>
      <c r="AG67" s="26">
        <v>2.7</v>
      </c>
      <c r="AH67" s="26">
        <v>4.5999999999999996</v>
      </c>
      <c r="AI67" s="26">
        <v>-2.1</v>
      </c>
      <c r="AJ67" s="26">
        <v>2.2999999999999998</v>
      </c>
      <c r="AK67" s="26">
        <v>5.0999999999999996</v>
      </c>
      <c r="AL67" s="26">
        <v>-2</v>
      </c>
      <c r="AM67" s="26">
        <v>2.2999999999999998</v>
      </c>
      <c r="AN67" s="26">
        <v>5.2</v>
      </c>
      <c r="AO67" s="26">
        <v>-1.1000000000000001</v>
      </c>
      <c r="AP67" s="26">
        <v>2.2000000000000002</v>
      </c>
      <c r="AQ67" s="26">
        <v>5.9</v>
      </c>
      <c r="AR67" s="26">
        <v>-1.9</v>
      </c>
      <c r="AS67" s="26">
        <v>-1.9</v>
      </c>
      <c r="AT67" s="26">
        <v>6.2</v>
      </c>
      <c r="AU67" s="26">
        <v>-1.4</v>
      </c>
      <c r="AV67" s="26">
        <v>3.1</v>
      </c>
      <c r="AW67" s="26">
        <v>6.8</v>
      </c>
      <c r="AX67" s="26">
        <v>-1</v>
      </c>
      <c r="AY67" s="26">
        <v>2.4</v>
      </c>
      <c r="AZ67" s="26">
        <v>6.4</v>
      </c>
      <c r="BA67" s="26">
        <v>-16.899999999999999</v>
      </c>
      <c r="BB67" s="26">
        <v>2.2999999999999998</v>
      </c>
      <c r="BC67" s="26">
        <v>6.5</v>
      </c>
      <c r="BD67" s="26">
        <v>0.2</v>
      </c>
      <c r="BE67" s="26">
        <v>3.1</v>
      </c>
      <c r="BF67" s="26">
        <v>8.8000000000000007</v>
      </c>
      <c r="BG67" s="26">
        <v>-0.7</v>
      </c>
      <c r="BH67" s="26">
        <v>2.4</v>
      </c>
      <c r="BI67" s="26">
        <v>6.9</v>
      </c>
      <c r="BJ67" s="26">
        <v>0</v>
      </c>
      <c r="BK67" s="26">
        <v>2.4</v>
      </c>
      <c r="BL67" s="26">
        <v>7.9</v>
      </c>
      <c r="BM67" s="26">
        <v>-0.1</v>
      </c>
      <c r="BN67" s="26">
        <v>2.5</v>
      </c>
      <c r="BO67" s="26">
        <v>7.5</v>
      </c>
      <c r="BP67" s="26">
        <v>-2.5</v>
      </c>
      <c r="BQ67" s="26">
        <v>0.1</v>
      </c>
      <c r="BR67" s="26">
        <v>3.9</v>
      </c>
      <c r="BS67" s="26">
        <v>-2.7</v>
      </c>
      <c r="BT67" s="26">
        <v>1.6</v>
      </c>
      <c r="BU67" s="26">
        <v>4.9000000000000004</v>
      </c>
      <c r="BV67" s="26">
        <v>-3.3</v>
      </c>
      <c r="BW67" s="26">
        <v>1.8</v>
      </c>
      <c r="BX67" s="26">
        <v>4.9000000000000004</v>
      </c>
      <c r="BY67" s="26">
        <v>-4.2</v>
      </c>
      <c r="BZ67" s="26">
        <v>1.7</v>
      </c>
      <c r="CA67" s="26">
        <v>4.9000000000000004</v>
      </c>
      <c r="CB67" s="26">
        <v>-4.2</v>
      </c>
      <c r="CC67" s="26">
        <v>0.9</v>
      </c>
      <c r="CD67" s="26">
        <v>5.2</v>
      </c>
      <c r="CE67" s="26">
        <v>0</v>
      </c>
      <c r="CF67" s="26">
        <v>1.3</v>
      </c>
      <c r="CG67" s="26">
        <v>6.8</v>
      </c>
      <c r="CH67" s="26">
        <v>-2.5</v>
      </c>
      <c r="CI67" s="26">
        <v>0.5</v>
      </c>
      <c r="CJ67" s="26">
        <v>6</v>
      </c>
    </row>
    <row r="68" spans="1:88" x14ac:dyDescent="0.3">
      <c r="A68" t="s">
        <v>180</v>
      </c>
      <c r="B68" s="26">
        <v>-9.6</v>
      </c>
      <c r="C68" s="26">
        <v>-3.65</v>
      </c>
      <c r="D68" s="26">
        <v>2.5000000000000001E-2</v>
      </c>
      <c r="E68" s="26">
        <v>-9.1750000000000007</v>
      </c>
      <c r="F68" s="26">
        <v>-2.6</v>
      </c>
      <c r="G68" s="26">
        <v>1.1499999999999999</v>
      </c>
      <c r="H68" s="26">
        <v>-9.1</v>
      </c>
      <c r="I68" s="26">
        <v>-2.4</v>
      </c>
      <c r="J68" s="26">
        <v>1.8</v>
      </c>
      <c r="K68" s="26">
        <v>-8.9250000000000007</v>
      </c>
      <c r="L68" s="26">
        <v>-0.7</v>
      </c>
      <c r="M68" s="26">
        <v>2.7749999999999999</v>
      </c>
      <c r="N68" s="26">
        <v>-8.8249999999999993</v>
      </c>
      <c r="O68" s="26">
        <v>-0.55000000000000004</v>
      </c>
      <c r="P68" s="26">
        <v>3.1</v>
      </c>
      <c r="Q68" s="26">
        <v>-8.875</v>
      </c>
      <c r="R68" s="26">
        <v>-1.55</v>
      </c>
      <c r="S68" s="26">
        <v>2.3250000000000002</v>
      </c>
      <c r="T68" s="26">
        <v>-8.875</v>
      </c>
      <c r="U68" s="26">
        <v>-1.55</v>
      </c>
      <c r="V68" s="26">
        <v>2.4</v>
      </c>
      <c r="W68" s="26">
        <v>-8.9</v>
      </c>
      <c r="X68" s="26">
        <v>-1.65</v>
      </c>
      <c r="Y68" s="26">
        <v>2.35</v>
      </c>
      <c r="Z68" s="26">
        <v>-9.125</v>
      </c>
      <c r="AA68" s="26">
        <v>-1.6</v>
      </c>
      <c r="AB68" s="26">
        <v>2.875</v>
      </c>
      <c r="AC68" s="26">
        <v>-7.95</v>
      </c>
      <c r="AD68" s="26">
        <v>-0.15</v>
      </c>
      <c r="AE68" s="26">
        <v>2.6</v>
      </c>
      <c r="AF68" s="26">
        <v>-7.85</v>
      </c>
      <c r="AG68" s="26">
        <v>0.6</v>
      </c>
      <c r="AH68" s="26">
        <v>2.7</v>
      </c>
      <c r="AI68" s="26">
        <v>-7.5750000000000002</v>
      </c>
      <c r="AJ68" s="26">
        <v>0.35</v>
      </c>
      <c r="AK68" s="26">
        <v>3.35</v>
      </c>
      <c r="AL68" s="26">
        <v>-7.4749999999999996</v>
      </c>
      <c r="AM68" s="26">
        <v>0.4</v>
      </c>
      <c r="AN68" s="26">
        <v>3.4750000000000001</v>
      </c>
      <c r="AO68" s="26">
        <v>-7.35</v>
      </c>
      <c r="AP68" s="26">
        <v>0.65</v>
      </c>
      <c r="AQ68" s="26">
        <v>4.1749999999999998</v>
      </c>
      <c r="AR68" s="26">
        <v>-6.875</v>
      </c>
      <c r="AS68" s="26">
        <v>-6.875</v>
      </c>
      <c r="AT68" s="26">
        <v>4.4000000000000004</v>
      </c>
      <c r="AU68" s="26">
        <v>-6.35</v>
      </c>
      <c r="AV68" s="26">
        <v>1.05</v>
      </c>
      <c r="AW68" s="26">
        <v>5.4249999999999998</v>
      </c>
      <c r="AX68" s="26">
        <v>-6.875</v>
      </c>
      <c r="AY68" s="26">
        <v>0.95</v>
      </c>
      <c r="AZ68" s="26">
        <v>4.7750000000000004</v>
      </c>
      <c r="BA68" s="26">
        <v>-24.9</v>
      </c>
      <c r="BB68" s="26">
        <v>0.95</v>
      </c>
      <c r="BC68" s="26">
        <v>4.7750000000000004</v>
      </c>
      <c r="BD68" s="26">
        <v>-6.2750000000000004</v>
      </c>
      <c r="BE68" s="26">
        <v>1.5</v>
      </c>
      <c r="BF68" s="26">
        <v>6.8</v>
      </c>
      <c r="BG68" s="26">
        <v>-6.5</v>
      </c>
      <c r="BH68" s="26">
        <v>1.1000000000000001</v>
      </c>
      <c r="BI68" s="26">
        <v>5.35</v>
      </c>
      <c r="BJ68" s="26">
        <v>-6.85</v>
      </c>
      <c r="BK68" s="26">
        <v>0.75</v>
      </c>
      <c r="BL68" s="26">
        <v>5.7</v>
      </c>
      <c r="BM68" s="26">
        <v>-6.75</v>
      </c>
      <c r="BN68" s="26">
        <v>1</v>
      </c>
      <c r="BO68" s="26">
        <v>5.45</v>
      </c>
      <c r="BP68" s="26">
        <v>-7.6749999999999998</v>
      </c>
      <c r="BQ68" s="26">
        <v>-1.2</v>
      </c>
      <c r="BR68" s="26">
        <v>2.0499999999999998</v>
      </c>
      <c r="BS68" s="26">
        <v>-7.1749999999999998</v>
      </c>
      <c r="BT68" s="26">
        <v>-1.85</v>
      </c>
      <c r="BU68" s="26">
        <v>2.95</v>
      </c>
      <c r="BV68" s="26">
        <v>-7.7</v>
      </c>
      <c r="BW68" s="26">
        <v>-2</v>
      </c>
      <c r="BX68" s="26">
        <v>3.125</v>
      </c>
      <c r="BY68" s="26">
        <v>-8.5500000000000007</v>
      </c>
      <c r="BZ68" s="26">
        <v>-1.9</v>
      </c>
      <c r="CA68" s="26">
        <v>3.375</v>
      </c>
      <c r="CB68" s="26">
        <v>-9.15</v>
      </c>
      <c r="CC68" s="26">
        <v>-2.1</v>
      </c>
      <c r="CD68" s="26">
        <v>3.75</v>
      </c>
      <c r="CE68" s="26">
        <v>-7.95</v>
      </c>
      <c r="CF68" s="26">
        <v>-0.35</v>
      </c>
      <c r="CG68" s="26">
        <v>4.1749999999999998</v>
      </c>
      <c r="CH68" s="26">
        <v>-8.85</v>
      </c>
      <c r="CI68" s="26">
        <v>-1.05</v>
      </c>
      <c r="CJ68" s="26">
        <v>3.6</v>
      </c>
    </row>
    <row r="69" spans="1:88" x14ac:dyDescent="0.3">
      <c r="A69" t="s">
        <v>181</v>
      </c>
      <c r="B69" s="26">
        <v>-8</v>
      </c>
      <c r="C69" s="26">
        <v>-4.25</v>
      </c>
      <c r="D69" s="26">
        <v>-0.3</v>
      </c>
      <c r="E69" s="26">
        <v>-8</v>
      </c>
      <c r="F69" s="26">
        <v>-2.85</v>
      </c>
      <c r="G69" s="26">
        <v>1.2</v>
      </c>
      <c r="H69" s="26">
        <v>-8.1999999999999993</v>
      </c>
      <c r="I69" s="26">
        <v>-2.2999999999999998</v>
      </c>
      <c r="J69" s="26">
        <v>1.85</v>
      </c>
      <c r="K69" s="26">
        <v>-6.875</v>
      </c>
      <c r="L69" s="26">
        <v>-0.65</v>
      </c>
      <c r="M69" s="26">
        <v>3.5</v>
      </c>
      <c r="N69" s="26">
        <v>-7.7</v>
      </c>
      <c r="O69" s="26">
        <v>-0.3</v>
      </c>
      <c r="P69" s="26">
        <v>3.9</v>
      </c>
      <c r="Q69" s="26">
        <v>-8</v>
      </c>
      <c r="R69" s="26">
        <v>-1.45</v>
      </c>
      <c r="S69" s="26">
        <v>2.1</v>
      </c>
      <c r="T69" s="26">
        <v>-8</v>
      </c>
      <c r="U69" s="26">
        <v>-1.35</v>
      </c>
      <c r="V69" s="26">
        <v>2.2250000000000001</v>
      </c>
      <c r="W69" s="26">
        <v>-7.85</v>
      </c>
      <c r="X69" s="26">
        <v>-0.85</v>
      </c>
      <c r="Y69" s="26">
        <v>3.2250000000000001</v>
      </c>
      <c r="Z69" s="26">
        <v>-7.2</v>
      </c>
      <c r="AA69" s="26">
        <v>-0.7</v>
      </c>
      <c r="AB69" s="26">
        <v>3.45</v>
      </c>
      <c r="AC69" s="26">
        <v>-5.95</v>
      </c>
      <c r="AD69" s="26">
        <v>-0.55000000000000004</v>
      </c>
      <c r="AE69" s="26">
        <v>3.6</v>
      </c>
      <c r="AF69" s="26">
        <v>-5.85</v>
      </c>
      <c r="AG69" s="26">
        <v>0.85</v>
      </c>
      <c r="AH69" s="26">
        <v>3.7749999999999999</v>
      </c>
      <c r="AI69" s="26">
        <v>-5.5750000000000002</v>
      </c>
      <c r="AJ69" s="26">
        <v>-0.2</v>
      </c>
      <c r="AK69" s="26">
        <v>4.0750000000000002</v>
      </c>
      <c r="AL69" s="26">
        <v>-5.5250000000000004</v>
      </c>
      <c r="AM69" s="26">
        <v>-0.15</v>
      </c>
      <c r="AN69" s="26">
        <v>4.2</v>
      </c>
      <c r="AO69" s="26">
        <v>-6.2750000000000004</v>
      </c>
      <c r="AP69" s="26">
        <v>0</v>
      </c>
      <c r="AQ69" s="26">
        <v>4.7750000000000004</v>
      </c>
      <c r="AR69" s="26">
        <v>-5.0999999999999996</v>
      </c>
      <c r="AS69" s="26">
        <v>-5.0999999999999996</v>
      </c>
      <c r="AT69" s="26">
        <v>4.5</v>
      </c>
      <c r="AU69" s="26">
        <v>-4.5</v>
      </c>
      <c r="AV69" s="26">
        <v>1.1499999999999999</v>
      </c>
      <c r="AW69" s="26">
        <v>5.5</v>
      </c>
      <c r="AX69" s="26">
        <v>-6.05</v>
      </c>
      <c r="AY69" s="26">
        <v>0.55000000000000004</v>
      </c>
      <c r="AZ69" s="26">
        <v>5.2</v>
      </c>
      <c r="BA69" s="26">
        <v>-22.6</v>
      </c>
      <c r="BB69" s="26">
        <v>0.55000000000000004</v>
      </c>
      <c r="BC69" s="26">
        <v>5.3</v>
      </c>
      <c r="BD69" s="26">
        <v>-5.8</v>
      </c>
      <c r="BE69" s="26">
        <v>1.2</v>
      </c>
      <c r="BF69" s="26">
        <v>6.95</v>
      </c>
      <c r="BG69" s="26">
        <v>-6.1</v>
      </c>
      <c r="BH69" s="26">
        <v>0.85</v>
      </c>
      <c r="BI69" s="26">
        <v>5.6749999999999998</v>
      </c>
      <c r="BJ69" s="26">
        <v>-6.75</v>
      </c>
      <c r="BK69" s="26">
        <v>0.8</v>
      </c>
      <c r="BL69" s="26">
        <v>6.25</v>
      </c>
      <c r="BM69" s="26">
        <v>-6.5</v>
      </c>
      <c r="BN69" s="26">
        <v>0.75</v>
      </c>
      <c r="BO69" s="26">
        <v>6.05</v>
      </c>
      <c r="BP69" s="26">
        <v>-8.7249999999999996</v>
      </c>
      <c r="BQ69" s="26">
        <v>-1.55</v>
      </c>
      <c r="BR69" s="26">
        <v>1.75</v>
      </c>
      <c r="BS69" s="26">
        <v>-8.4</v>
      </c>
      <c r="BT69" s="26">
        <v>-1.45</v>
      </c>
      <c r="BU69" s="26">
        <v>3.45</v>
      </c>
      <c r="BV69" s="26">
        <v>-8.4</v>
      </c>
      <c r="BW69" s="26">
        <v>-1.1499999999999999</v>
      </c>
      <c r="BX69" s="26">
        <v>3.15</v>
      </c>
      <c r="BY69" s="26">
        <v>-8.5749999999999993</v>
      </c>
      <c r="BZ69" s="26">
        <v>-1.1499999999999999</v>
      </c>
      <c r="CA69" s="26">
        <v>3</v>
      </c>
      <c r="CB69" s="26">
        <v>-8.7249999999999996</v>
      </c>
      <c r="CC69" s="26">
        <v>-1.05</v>
      </c>
      <c r="CD69" s="26">
        <v>2.4750000000000001</v>
      </c>
      <c r="CE69" s="26">
        <v>-7.3</v>
      </c>
      <c r="CF69" s="26">
        <v>0.35</v>
      </c>
      <c r="CG69" s="26">
        <v>4.9249999999999998</v>
      </c>
      <c r="CH69" s="26">
        <v>-7.85</v>
      </c>
      <c r="CI69" s="26">
        <v>-0.1</v>
      </c>
      <c r="CJ69" s="26">
        <v>3.75</v>
      </c>
    </row>
    <row r="70" spans="1:88" x14ac:dyDescent="0.3">
      <c r="A70" t="s">
        <v>182</v>
      </c>
      <c r="B70" s="26">
        <v>-8.0500000000000007</v>
      </c>
      <c r="C70" s="26">
        <v>-4.3499999999999996</v>
      </c>
      <c r="D70" s="26">
        <v>-0.45</v>
      </c>
      <c r="E70" s="26">
        <v>-8.2249999999999996</v>
      </c>
      <c r="F70" s="26">
        <v>-3.6</v>
      </c>
      <c r="G70" s="26">
        <v>1.45</v>
      </c>
      <c r="H70" s="26">
        <v>-8.875</v>
      </c>
      <c r="I70" s="26">
        <v>-3.4</v>
      </c>
      <c r="J70" s="26">
        <v>2.5750000000000002</v>
      </c>
      <c r="K70" s="26">
        <v>-8.4250000000000007</v>
      </c>
      <c r="L70" s="26">
        <v>-1.3</v>
      </c>
      <c r="M70" s="26">
        <v>4.375</v>
      </c>
      <c r="N70" s="26">
        <v>-8.7750000000000004</v>
      </c>
      <c r="O70" s="26">
        <v>-0.95</v>
      </c>
      <c r="P70" s="26">
        <v>4.6749999999999998</v>
      </c>
      <c r="Q70" s="26">
        <v>-8.8000000000000007</v>
      </c>
      <c r="R70" s="26">
        <v>-2.2999999999999998</v>
      </c>
      <c r="S70" s="26">
        <v>3.8</v>
      </c>
      <c r="T70" s="26">
        <v>-8.875</v>
      </c>
      <c r="U70" s="26">
        <v>-2.2000000000000002</v>
      </c>
      <c r="V70" s="26">
        <v>3.8</v>
      </c>
      <c r="W70" s="26">
        <v>-8.9</v>
      </c>
      <c r="X70" s="26">
        <v>-1.25</v>
      </c>
      <c r="Y70" s="26">
        <v>3.4249999999999998</v>
      </c>
      <c r="Z70" s="26">
        <v>-8.85</v>
      </c>
      <c r="AA70" s="26">
        <v>-0.75</v>
      </c>
      <c r="AB70" s="26">
        <v>3.7749999999999999</v>
      </c>
      <c r="AC70" s="26">
        <v>-6.9249999999999998</v>
      </c>
      <c r="AD70" s="26">
        <v>-1.1499999999999999</v>
      </c>
      <c r="AE70" s="26">
        <v>4.2750000000000004</v>
      </c>
      <c r="AF70" s="26">
        <v>-6.9</v>
      </c>
      <c r="AG70" s="26">
        <v>-0.05</v>
      </c>
      <c r="AH70" s="26">
        <v>4.4249999999999998</v>
      </c>
      <c r="AI70" s="26">
        <v>-6.9</v>
      </c>
      <c r="AJ70" s="26">
        <v>-0.65</v>
      </c>
      <c r="AK70" s="26">
        <v>4.7249999999999996</v>
      </c>
      <c r="AL70" s="26">
        <v>-6.9</v>
      </c>
      <c r="AM70" s="26">
        <v>-0.55000000000000004</v>
      </c>
      <c r="AN70" s="26">
        <v>4.8250000000000002</v>
      </c>
      <c r="AO70" s="26">
        <v>-7</v>
      </c>
      <c r="AP70" s="26">
        <v>-0.15</v>
      </c>
      <c r="AQ70" s="26">
        <v>5.5750000000000002</v>
      </c>
      <c r="AR70" s="26">
        <v>-5.9249999999999998</v>
      </c>
      <c r="AS70" s="26">
        <v>-5.9249999999999998</v>
      </c>
      <c r="AT70" s="26">
        <v>5.7249999999999996</v>
      </c>
      <c r="AU70" s="26">
        <v>-5.9249999999999998</v>
      </c>
      <c r="AV70" s="26">
        <v>0.5</v>
      </c>
      <c r="AW70" s="26">
        <v>6.6749999999999998</v>
      </c>
      <c r="AX70" s="26">
        <v>-7.1749999999999998</v>
      </c>
      <c r="AY70" s="26">
        <v>0.15</v>
      </c>
      <c r="AZ70" s="26">
        <v>6.15</v>
      </c>
      <c r="BA70" s="26">
        <v>-21.3</v>
      </c>
      <c r="BB70" s="26">
        <v>0.2</v>
      </c>
      <c r="BC70" s="26">
        <v>6.15</v>
      </c>
      <c r="BD70" s="26">
        <v>-5.3</v>
      </c>
      <c r="BE70" s="26">
        <v>1</v>
      </c>
      <c r="BF70" s="26">
        <v>7.8</v>
      </c>
      <c r="BG70" s="26">
        <v>-6.85</v>
      </c>
      <c r="BH70" s="26">
        <v>0.45</v>
      </c>
      <c r="BI70" s="26">
        <v>6.65</v>
      </c>
      <c r="BJ70" s="26">
        <v>-7.3250000000000002</v>
      </c>
      <c r="BK70" s="26">
        <v>0.65</v>
      </c>
      <c r="BL70" s="26">
        <v>6.875</v>
      </c>
      <c r="BM70" s="26">
        <v>-7.4</v>
      </c>
      <c r="BN70" s="26">
        <v>0.45</v>
      </c>
      <c r="BO70" s="26">
        <v>6.8250000000000002</v>
      </c>
      <c r="BP70" s="26">
        <v>-9.15</v>
      </c>
      <c r="BQ70" s="26">
        <v>-2.5499999999999998</v>
      </c>
      <c r="BR70" s="26">
        <v>3.95</v>
      </c>
      <c r="BS70" s="26">
        <v>-10.15</v>
      </c>
      <c r="BT70" s="26">
        <v>-1.5</v>
      </c>
      <c r="BU70" s="26">
        <v>4.75</v>
      </c>
      <c r="BV70" s="26">
        <v>-10.225</v>
      </c>
      <c r="BW70" s="26">
        <v>-1.2</v>
      </c>
      <c r="BX70" s="26">
        <v>4.05</v>
      </c>
      <c r="BY70" s="26">
        <v>-10.525</v>
      </c>
      <c r="BZ70" s="26">
        <v>-1.55</v>
      </c>
      <c r="CA70" s="26">
        <v>4.5750000000000002</v>
      </c>
      <c r="CB70" s="26">
        <v>-10.775</v>
      </c>
      <c r="CC70" s="26">
        <v>-0.8</v>
      </c>
      <c r="CD70" s="26">
        <v>4.4749999999999996</v>
      </c>
      <c r="CE70" s="26">
        <v>-7.8</v>
      </c>
      <c r="CF70" s="26">
        <v>-0.2</v>
      </c>
      <c r="CG70" s="26">
        <v>5.7</v>
      </c>
      <c r="CH70" s="26">
        <v>-9.875</v>
      </c>
      <c r="CI70" s="26">
        <v>-0.35</v>
      </c>
      <c r="CJ70" s="26">
        <v>4.55</v>
      </c>
    </row>
    <row r="71" spans="1:88" x14ac:dyDescent="0.3">
      <c r="A71" t="s">
        <v>87</v>
      </c>
      <c r="B71" s="26">
        <v>-6.875</v>
      </c>
      <c r="C71" s="26">
        <v>-3.35</v>
      </c>
      <c r="D71" s="26">
        <v>-0.6</v>
      </c>
      <c r="E71" s="26">
        <v>-7.2249999999999996</v>
      </c>
      <c r="F71" s="26">
        <v>-2.15</v>
      </c>
      <c r="G71" s="26">
        <v>0.97499999999999998</v>
      </c>
      <c r="H71" s="26">
        <v>-7.1749999999999998</v>
      </c>
      <c r="I71" s="26">
        <v>-2.0499999999999998</v>
      </c>
      <c r="J71" s="26">
        <v>1.6</v>
      </c>
      <c r="K71" s="26">
        <v>-6.4249999999999998</v>
      </c>
      <c r="L71" s="26">
        <v>-0.6</v>
      </c>
      <c r="M71" s="26">
        <v>4.25</v>
      </c>
      <c r="N71" s="26">
        <v>-6.35</v>
      </c>
      <c r="O71" s="26">
        <v>-0.5</v>
      </c>
      <c r="P71" s="26">
        <v>4.45</v>
      </c>
      <c r="Q71" s="26">
        <v>-7</v>
      </c>
      <c r="R71" s="26">
        <v>-1.45</v>
      </c>
      <c r="S71" s="26">
        <v>2.95</v>
      </c>
      <c r="T71" s="26">
        <v>-6.9749999999999996</v>
      </c>
      <c r="U71" s="26">
        <v>-1.45</v>
      </c>
      <c r="V71" s="26">
        <v>3.05</v>
      </c>
      <c r="W71" s="26">
        <v>-7.25</v>
      </c>
      <c r="X71" s="26">
        <v>-1</v>
      </c>
      <c r="Y71" s="26">
        <v>3.5750000000000002</v>
      </c>
      <c r="Z71" s="26">
        <v>-7.375</v>
      </c>
      <c r="AA71" s="26">
        <v>-0.55000000000000004</v>
      </c>
      <c r="AB71" s="26">
        <v>4.3499999999999996</v>
      </c>
      <c r="AC71" s="26">
        <v>-5.4249999999999998</v>
      </c>
      <c r="AD71" s="26">
        <v>-0.3</v>
      </c>
      <c r="AE71" s="26">
        <v>3.2749999999999999</v>
      </c>
      <c r="AF71" s="26">
        <v>-5.3250000000000002</v>
      </c>
      <c r="AG71" s="26">
        <v>0.45</v>
      </c>
      <c r="AH71" s="26">
        <v>3.4750000000000001</v>
      </c>
      <c r="AI71" s="26">
        <v>-4.95</v>
      </c>
      <c r="AJ71" s="26">
        <v>0</v>
      </c>
      <c r="AK71" s="26">
        <v>4.1749999999999998</v>
      </c>
      <c r="AL71" s="26">
        <v>-4.875</v>
      </c>
      <c r="AM71" s="26">
        <v>-0.05</v>
      </c>
      <c r="AN71" s="26">
        <v>4.375</v>
      </c>
      <c r="AO71" s="26">
        <v>-5.2249999999999996</v>
      </c>
      <c r="AP71" s="26">
        <v>0.35</v>
      </c>
      <c r="AQ71" s="26">
        <v>5.5</v>
      </c>
      <c r="AR71" s="26">
        <v>-4.5750000000000002</v>
      </c>
      <c r="AS71" s="26">
        <v>-4.5750000000000002</v>
      </c>
      <c r="AT71" s="26">
        <v>5.375</v>
      </c>
      <c r="AU71" s="26">
        <v>-3.95</v>
      </c>
      <c r="AV71" s="26">
        <v>0.8</v>
      </c>
      <c r="AW71" s="26">
        <v>6.3250000000000002</v>
      </c>
      <c r="AX71" s="26">
        <v>-4.9249999999999998</v>
      </c>
      <c r="AY71" s="26">
        <v>0.55000000000000004</v>
      </c>
      <c r="AZ71" s="26">
        <v>6.0250000000000004</v>
      </c>
      <c r="BA71" s="26">
        <v>-16.100000000000001</v>
      </c>
      <c r="BB71" s="26">
        <v>0.55000000000000004</v>
      </c>
      <c r="BC71" s="26">
        <v>6.05</v>
      </c>
      <c r="BD71" s="26">
        <v>-4.7750000000000004</v>
      </c>
      <c r="BE71" s="26">
        <v>1.2</v>
      </c>
      <c r="BF71" s="26">
        <v>7.9749999999999996</v>
      </c>
      <c r="BG71" s="26">
        <v>-4.8250000000000002</v>
      </c>
      <c r="BH71" s="26">
        <v>0.75</v>
      </c>
      <c r="BI71" s="26">
        <v>6.4749999999999996</v>
      </c>
      <c r="BJ71" s="26">
        <v>-6.1749999999999998</v>
      </c>
      <c r="BK71" s="26">
        <v>0.8</v>
      </c>
      <c r="BL71" s="26">
        <v>7.35</v>
      </c>
      <c r="BM71" s="26">
        <v>-5.5</v>
      </c>
      <c r="BN71" s="26">
        <v>0.7</v>
      </c>
      <c r="BO71" s="26">
        <v>7.0250000000000004</v>
      </c>
      <c r="BP71" s="26">
        <v>-6.75</v>
      </c>
      <c r="BQ71" s="26">
        <v>-2.5499999999999998</v>
      </c>
      <c r="BR71" s="26">
        <v>2.7749999999999999</v>
      </c>
      <c r="BS71" s="26">
        <v>-6.8250000000000002</v>
      </c>
      <c r="BT71" s="26">
        <v>-2.2000000000000002</v>
      </c>
      <c r="BU71" s="26">
        <v>3.7</v>
      </c>
      <c r="BV71" s="26">
        <v>-7.4749999999999996</v>
      </c>
      <c r="BW71" s="26">
        <v>-2.65</v>
      </c>
      <c r="BX71" s="26">
        <v>3.85</v>
      </c>
      <c r="BY71" s="26">
        <v>-8.7750000000000004</v>
      </c>
      <c r="BZ71" s="26">
        <v>-2.8</v>
      </c>
      <c r="CA71" s="26">
        <v>3.85</v>
      </c>
      <c r="CB71" s="26">
        <v>-9.3249999999999993</v>
      </c>
      <c r="CC71" s="26">
        <v>-1.8</v>
      </c>
      <c r="CD71" s="26">
        <v>4.05</v>
      </c>
      <c r="CE71" s="26">
        <v>-7.375</v>
      </c>
      <c r="CF71" s="26">
        <v>0.4</v>
      </c>
      <c r="CG71" s="26">
        <v>6.05</v>
      </c>
      <c r="CH71" s="26">
        <v>-9.0250000000000004</v>
      </c>
      <c r="CI71" s="26">
        <v>-0.55000000000000004</v>
      </c>
      <c r="CJ71" s="26">
        <v>5.05</v>
      </c>
    </row>
    <row r="72" spans="1:88" x14ac:dyDescent="0.3">
      <c r="A72" t="s">
        <v>183</v>
      </c>
      <c r="B72" s="26">
        <v>-7.45</v>
      </c>
      <c r="C72" s="26">
        <v>-4</v>
      </c>
      <c r="D72" s="26">
        <v>1.38777878078145E-17</v>
      </c>
      <c r="E72" s="26">
        <v>-6.75</v>
      </c>
      <c r="F72" s="26">
        <v>-2.95</v>
      </c>
      <c r="G72" s="26">
        <v>1.625</v>
      </c>
      <c r="H72" s="26">
        <v>-6.7</v>
      </c>
      <c r="I72" s="26">
        <v>-2.2999999999999998</v>
      </c>
      <c r="J72" s="26">
        <v>2.2250000000000001</v>
      </c>
      <c r="K72" s="26">
        <v>-5.4749999999999996</v>
      </c>
      <c r="L72" s="26">
        <v>-0.9</v>
      </c>
      <c r="M72" s="26">
        <v>3.9249999999999998</v>
      </c>
      <c r="N72" s="26">
        <v>-5.45</v>
      </c>
      <c r="O72" s="26">
        <v>-0.7</v>
      </c>
      <c r="P72" s="26">
        <v>4.2750000000000004</v>
      </c>
      <c r="Q72" s="26">
        <v>-6.1</v>
      </c>
      <c r="R72" s="26">
        <v>-1.5</v>
      </c>
      <c r="S72" s="26">
        <v>2.9750000000000001</v>
      </c>
      <c r="T72" s="26">
        <v>-6.1</v>
      </c>
      <c r="U72" s="26">
        <v>-1.55</v>
      </c>
      <c r="V72" s="26">
        <v>3.15</v>
      </c>
      <c r="W72" s="26">
        <v>-6.0750000000000002</v>
      </c>
      <c r="X72" s="26">
        <v>-1.6</v>
      </c>
      <c r="Y72" s="26">
        <v>3.8250000000000002</v>
      </c>
      <c r="Z72" s="26">
        <v>-6.0750000000000002</v>
      </c>
      <c r="AA72" s="26">
        <v>-2.15</v>
      </c>
      <c r="AB72" s="26">
        <v>3.9249999999999998</v>
      </c>
      <c r="AC72" s="26">
        <v>-4.7</v>
      </c>
      <c r="AD72" s="26">
        <v>-1.4</v>
      </c>
      <c r="AE72" s="26">
        <v>3.7250000000000001</v>
      </c>
      <c r="AF72" s="26">
        <v>-4.5999999999999996</v>
      </c>
      <c r="AG72" s="26">
        <v>0.3</v>
      </c>
      <c r="AH72" s="26">
        <v>3.8250000000000002</v>
      </c>
      <c r="AI72" s="26">
        <v>-4.375</v>
      </c>
      <c r="AJ72" s="26">
        <v>-0.65</v>
      </c>
      <c r="AK72" s="26">
        <v>4.3250000000000002</v>
      </c>
      <c r="AL72" s="26">
        <v>-4.2750000000000004</v>
      </c>
      <c r="AM72" s="26">
        <v>-0.6</v>
      </c>
      <c r="AN72" s="26">
        <v>4.45</v>
      </c>
      <c r="AO72" s="26">
        <v>-4.5250000000000004</v>
      </c>
      <c r="AP72" s="26">
        <v>-0.35</v>
      </c>
      <c r="AQ72" s="26">
        <v>4.6749999999999998</v>
      </c>
      <c r="AR72" s="26">
        <v>-3.95</v>
      </c>
      <c r="AS72" s="26">
        <v>-3.95</v>
      </c>
      <c r="AT72" s="26">
        <v>4.875</v>
      </c>
      <c r="AU72" s="26">
        <v>-3.55</v>
      </c>
      <c r="AV72" s="26">
        <v>0.9</v>
      </c>
      <c r="AW72" s="26">
        <v>5.8</v>
      </c>
      <c r="AX72" s="26">
        <v>-4.25</v>
      </c>
      <c r="AY72" s="26">
        <v>0.3</v>
      </c>
      <c r="AZ72" s="26">
        <v>5.3</v>
      </c>
      <c r="BA72" s="26">
        <v>-23.6</v>
      </c>
      <c r="BB72" s="26">
        <v>0.3</v>
      </c>
      <c r="BC72" s="26">
        <v>5.4</v>
      </c>
      <c r="BD72" s="26">
        <v>-3.45</v>
      </c>
      <c r="BE72" s="26">
        <v>1.8</v>
      </c>
      <c r="BF72" s="26">
        <v>7.1749999999999998</v>
      </c>
      <c r="BG72" s="26">
        <v>-4</v>
      </c>
      <c r="BH72" s="26">
        <v>0.55000000000000004</v>
      </c>
      <c r="BI72" s="26">
        <v>6.0750000000000002</v>
      </c>
      <c r="BJ72" s="26">
        <v>-4.3499999999999996</v>
      </c>
      <c r="BK72" s="26">
        <v>0.1</v>
      </c>
      <c r="BL72" s="26">
        <v>6.6749999999999998</v>
      </c>
      <c r="BM72" s="26">
        <v>-4.2</v>
      </c>
      <c r="BN72" s="26">
        <v>0.3</v>
      </c>
      <c r="BO72" s="26">
        <v>6.35</v>
      </c>
      <c r="BP72" s="26">
        <v>-6.8250000000000002</v>
      </c>
      <c r="BQ72" s="26">
        <v>-2.5</v>
      </c>
      <c r="BR72" s="26">
        <v>2.4750000000000001</v>
      </c>
      <c r="BS72" s="26">
        <v>-6.0750000000000002</v>
      </c>
      <c r="BT72" s="26">
        <v>-2.75</v>
      </c>
      <c r="BU72" s="26">
        <v>3.8</v>
      </c>
      <c r="BV72" s="26">
        <v>-5.9</v>
      </c>
      <c r="BW72" s="26">
        <v>-3.45</v>
      </c>
      <c r="BX72" s="26">
        <v>3.9</v>
      </c>
      <c r="BY72" s="26">
        <v>-6.7</v>
      </c>
      <c r="BZ72" s="26">
        <v>-4.0999999999999996</v>
      </c>
      <c r="CA72" s="26">
        <v>3.9</v>
      </c>
      <c r="CB72" s="26">
        <v>-7.85</v>
      </c>
      <c r="CC72" s="26">
        <v>-3.45</v>
      </c>
      <c r="CD72" s="26">
        <v>4.0999999999999996</v>
      </c>
      <c r="CE72" s="26">
        <v>-5.0999999999999996</v>
      </c>
      <c r="CF72" s="26">
        <v>-0.95</v>
      </c>
      <c r="CG72" s="26">
        <v>5.35</v>
      </c>
      <c r="CH72" s="26">
        <v>-6.45</v>
      </c>
      <c r="CI72" s="26">
        <v>-2.15</v>
      </c>
      <c r="CJ72" s="26">
        <v>4.5</v>
      </c>
    </row>
    <row r="73" spans="1:88" x14ac:dyDescent="0.3">
      <c r="A73" t="s">
        <v>184</v>
      </c>
      <c r="B73" s="26">
        <v>-6.9249999999999998</v>
      </c>
      <c r="C73" s="26">
        <v>-3.9</v>
      </c>
      <c r="D73" s="26">
        <v>0.82499999999999996</v>
      </c>
      <c r="E73" s="26">
        <v>-6.6</v>
      </c>
      <c r="F73" s="26">
        <v>-2.5</v>
      </c>
      <c r="G73" s="26">
        <v>2.7250000000000001</v>
      </c>
      <c r="H73" s="26">
        <v>-6.55</v>
      </c>
      <c r="I73" s="26">
        <v>-2.2999999999999998</v>
      </c>
      <c r="J73" s="26">
        <v>3.2749999999999999</v>
      </c>
      <c r="K73" s="26">
        <v>-5.65</v>
      </c>
      <c r="L73" s="26">
        <v>-1.3</v>
      </c>
      <c r="M73" s="26">
        <v>4.9000000000000004</v>
      </c>
      <c r="N73" s="26">
        <v>-5.6</v>
      </c>
      <c r="O73" s="26">
        <v>-0.8</v>
      </c>
      <c r="P73" s="26">
        <v>5.35</v>
      </c>
      <c r="Q73" s="26">
        <v>-6.1749999999999998</v>
      </c>
      <c r="R73" s="26">
        <v>-1.9</v>
      </c>
      <c r="S73" s="26">
        <v>4.2</v>
      </c>
      <c r="T73" s="26">
        <v>-6.1749999999999998</v>
      </c>
      <c r="U73" s="26">
        <v>-1.8</v>
      </c>
      <c r="V73" s="26">
        <v>4.2</v>
      </c>
      <c r="W73" s="26">
        <v>-5.875</v>
      </c>
      <c r="X73" s="26">
        <v>-1.3</v>
      </c>
      <c r="Y73" s="26">
        <v>4.55</v>
      </c>
      <c r="Z73" s="26">
        <v>-5.8250000000000002</v>
      </c>
      <c r="AA73" s="26">
        <v>-1.4</v>
      </c>
      <c r="AB73" s="26">
        <v>4.5750000000000002</v>
      </c>
      <c r="AC73" s="26">
        <v>-4.75</v>
      </c>
      <c r="AD73" s="26">
        <v>-1.3</v>
      </c>
      <c r="AE73" s="26">
        <v>3.85</v>
      </c>
      <c r="AF73" s="26">
        <v>-4.5750000000000002</v>
      </c>
      <c r="AG73" s="26">
        <v>0.55000000000000004</v>
      </c>
      <c r="AH73" s="26">
        <v>4.05</v>
      </c>
      <c r="AI73" s="26">
        <v>-4.25</v>
      </c>
      <c r="AJ73" s="26">
        <v>-0.85</v>
      </c>
      <c r="AK73" s="26">
        <v>4.55</v>
      </c>
      <c r="AL73" s="26">
        <v>-4.1749999999999998</v>
      </c>
      <c r="AM73" s="26">
        <v>-0.75</v>
      </c>
      <c r="AN73" s="26">
        <v>4.5999999999999996</v>
      </c>
      <c r="AO73" s="26">
        <v>-4.3499999999999996</v>
      </c>
      <c r="AP73" s="26">
        <v>-0.35</v>
      </c>
      <c r="AQ73" s="26">
        <v>5.2750000000000004</v>
      </c>
      <c r="AR73" s="26">
        <v>-3.3</v>
      </c>
      <c r="AS73" s="26">
        <v>-3.3</v>
      </c>
      <c r="AT73" s="26">
        <v>5.6</v>
      </c>
      <c r="AU73" s="26">
        <v>-3.05</v>
      </c>
      <c r="AV73" s="26">
        <v>1.1499999999999999</v>
      </c>
      <c r="AW73" s="26">
        <v>6.45</v>
      </c>
      <c r="AX73" s="26">
        <v>-3.9249999999999998</v>
      </c>
      <c r="AY73" s="26">
        <v>-0.2</v>
      </c>
      <c r="AZ73" s="26">
        <v>5.7750000000000004</v>
      </c>
      <c r="BA73" s="26">
        <v>-27.6</v>
      </c>
      <c r="BB73" s="26">
        <v>-0.25</v>
      </c>
      <c r="BC73" s="26">
        <v>5.875</v>
      </c>
      <c r="BD73" s="26">
        <v>-2.8</v>
      </c>
      <c r="BE73" s="26">
        <v>1.25</v>
      </c>
      <c r="BF73" s="26">
        <v>7.4749999999999996</v>
      </c>
      <c r="BG73" s="26">
        <v>-3.625</v>
      </c>
      <c r="BH73" s="26">
        <v>0.1</v>
      </c>
      <c r="BI73" s="26">
        <v>6.2750000000000004</v>
      </c>
      <c r="BJ73" s="26">
        <v>-4.375</v>
      </c>
      <c r="BK73" s="26">
        <v>0.2</v>
      </c>
      <c r="BL73" s="26">
        <v>6.9</v>
      </c>
      <c r="BM73" s="26">
        <v>-4.125</v>
      </c>
      <c r="BN73" s="26">
        <v>0.1</v>
      </c>
      <c r="BO73" s="26">
        <v>6.7</v>
      </c>
      <c r="BP73" s="26">
        <v>-6.15</v>
      </c>
      <c r="BQ73" s="26">
        <v>-2.25</v>
      </c>
      <c r="BR73" s="26">
        <v>3.4750000000000001</v>
      </c>
      <c r="BS73" s="26">
        <v>-5.95</v>
      </c>
      <c r="BT73" s="26">
        <v>-1.4</v>
      </c>
      <c r="BU73" s="26">
        <v>4.0250000000000004</v>
      </c>
      <c r="BV73" s="26">
        <v>-6.1749999999999998</v>
      </c>
      <c r="BW73" s="26">
        <v>-1.5</v>
      </c>
      <c r="BX73" s="26">
        <v>3.9</v>
      </c>
      <c r="BY73" s="26">
        <v>-6.5250000000000004</v>
      </c>
      <c r="BZ73" s="26">
        <v>-2.15</v>
      </c>
      <c r="CA73" s="26">
        <v>3.875</v>
      </c>
      <c r="CB73" s="26">
        <v>-6.6749999999999998</v>
      </c>
      <c r="CC73" s="26">
        <v>-2.4500000000000002</v>
      </c>
      <c r="CD73" s="26">
        <v>3.1749999999999998</v>
      </c>
      <c r="CE73" s="26">
        <v>-5.4</v>
      </c>
      <c r="CF73" s="26">
        <v>-0.4</v>
      </c>
      <c r="CG73" s="26">
        <v>5.6749999999999998</v>
      </c>
      <c r="CH73" s="26">
        <v>-6.05</v>
      </c>
      <c r="CI73" s="26">
        <v>-1.65</v>
      </c>
      <c r="CJ73" s="26">
        <v>4.4749999999999996</v>
      </c>
    </row>
    <row r="74" spans="1:88" x14ac:dyDescent="0.3">
      <c r="A74" t="s">
        <v>185</v>
      </c>
      <c r="B74" s="26">
        <v>-5.35</v>
      </c>
      <c r="C74" s="26">
        <v>-1.95</v>
      </c>
      <c r="D74" s="26">
        <v>1.4750000000000001</v>
      </c>
      <c r="E74" s="26">
        <v>-4.7</v>
      </c>
      <c r="F74" s="26">
        <v>-0.75</v>
      </c>
      <c r="G74" s="26">
        <v>2.6</v>
      </c>
      <c r="H74" s="26">
        <v>-4.2750000000000004</v>
      </c>
      <c r="I74" s="26">
        <v>-0.2</v>
      </c>
      <c r="J74" s="26">
        <v>2.875</v>
      </c>
      <c r="K74" s="26">
        <v>-3.55</v>
      </c>
      <c r="L74" s="26">
        <v>1.1499999999999999</v>
      </c>
      <c r="M74" s="26">
        <v>4.7249999999999996</v>
      </c>
      <c r="N74" s="26">
        <v>-3.5</v>
      </c>
      <c r="O74" s="26">
        <v>1.4</v>
      </c>
      <c r="P74" s="26">
        <v>5.0999999999999996</v>
      </c>
      <c r="Q74" s="26">
        <v>-4.0750000000000002</v>
      </c>
      <c r="R74" s="26">
        <v>0.4</v>
      </c>
      <c r="S74" s="26">
        <v>3.7</v>
      </c>
      <c r="T74" s="26">
        <v>-4.1500000000000004</v>
      </c>
      <c r="U74" s="26">
        <v>0.45</v>
      </c>
      <c r="V74" s="26">
        <v>3.8</v>
      </c>
      <c r="W74" s="26">
        <v>-4.0250000000000004</v>
      </c>
      <c r="X74" s="26">
        <v>0.65</v>
      </c>
      <c r="Y74" s="26">
        <v>4.4749999999999996</v>
      </c>
      <c r="Z74" s="26">
        <v>-4.1500000000000004</v>
      </c>
      <c r="AA74" s="26">
        <v>0.95</v>
      </c>
      <c r="AB74" s="26">
        <v>5.25</v>
      </c>
      <c r="AC74" s="26">
        <v>-3.4750000000000001</v>
      </c>
      <c r="AD74" s="26">
        <v>1.1499999999999999</v>
      </c>
      <c r="AE74" s="26">
        <v>4.8499999999999996</v>
      </c>
      <c r="AF74" s="26">
        <v>-3.3</v>
      </c>
      <c r="AG74" s="26">
        <v>2.6</v>
      </c>
      <c r="AH74" s="26">
        <v>5.05</v>
      </c>
      <c r="AI74" s="26">
        <v>-2.85</v>
      </c>
      <c r="AJ74" s="26">
        <v>1.8</v>
      </c>
      <c r="AK74" s="26">
        <v>5.2249999999999996</v>
      </c>
      <c r="AL74" s="26">
        <v>-2.7</v>
      </c>
      <c r="AM74" s="26">
        <v>1.9</v>
      </c>
      <c r="AN74" s="26">
        <v>5.3</v>
      </c>
      <c r="AO74" s="26">
        <v>-2.65</v>
      </c>
      <c r="AP74" s="26">
        <v>2</v>
      </c>
      <c r="AQ74" s="26">
        <v>5.9749999999999996</v>
      </c>
      <c r="AR74" s="26">
        <v>-2.1</v>
      </c>
      <c r="AS74" s="26">
        <v>-2.1</v>
      </c>
      <c r="AT74" s="26">
        <v>5.6</v>
      </c>
      <c r="AU74" s="26">
        <v>-1.825</v>
      </c>
      <c r="AV74" s="26">
        <v>3.2</v>
      </c>
      <c r="AW74" s="26">
        <v>6.625</v>
      </c>
      <c r="AX74" s="26">
        <v>-2.4750000000000001</v>
      </c>
      <c r="AY74" s="26">
        <v>2.5499999999999998</v>
      </c>
      <c r="AZ74" s="26">
        <v>6.3250000000000002</v>
      </c>
      <c r="BA74" s="26">
        <v>-26.2</v>
      </c>
      <c r="BB74" s="26">
        <v>2.6</v>
      </c>
      <c r="BC74" s="26">
        <v>6.4249999999999998</v>
      </c>
      <c r="BD74" s="26">
        <v>-1.1499999999999999</v>
      </c>
      <c r="BE74" s="26">
        <v>3.55</v>
      </c>
      <c r="BF74" s="26">
        <v>8.0250000000000004</v>
      </c>
      <c r="BG74" s="26">
        <v>-2.0499999999999998</v>
      </c>
      <c r="BH74" s="26">
        <v>2.75</v>
      </c>
      <c r="BI74" s="26">
        <v>6.7750000000000004</v>
      </c>
      <c r="BJ74" s="26">
        <v>-2.0750000000000002</v>
      </c>
      <c r="BK74" s="26">
        <v>2.7</v>
      </c>
      <c r="BL74" s="26">
        <v>7.2750000000000004</v>
      </c>
      <c r="BM74" s="26">
        <v>-1.9</v>
      </c>
      <c r="BN74" s="26">
        <v>2.75</v>
      </c>
      <c r="BO74" s="26">
        <v>7.15</v>
      </c>
      <c r="BP74" s="26">
        <v>-4.5750000000000002</v>
      </c>
      <c r="BQ74" s="26">
        <v>0.1</v>
      </c>
      <c r="BR74" s="26">
        <v>4.2249999999999996</v>
      </c>
      <c r="BS74" s="26">
        <v>-4.05</v>
      </c>
      <c r="BT74" s="26">
        <v>1.05</v>
      </c>
      <c r="BU74" s="26">
        <v>5.625</v>
      </c>
      <c r="BV74" s="26">
        <v>-4</v>
      </c>
      <c r="BW74" s="26">
        <v>0.85</v>
      </c>
      <c r="BX74" s="26">
        <v>5.35</v>
      </c>
      <c r="BY74" s="26">
        <v>-4.7249999999999996</v>
      </c>
      <c r="BZ74" s="26">
        <v>0.55000000000000004</v>
      </c>
      <c r="CA74" s="26">
        <v>5.05</v>
      </c>
      <c r="CB74" s="26">
        <v>-5.1749999999999998</v>
      </c>
      <c r="CC74" s="26">
        <v>0.5</v>
      </c>
      <c r="CD74" s="26">
        <v>5.7</v>
      </c>
      <c r="CE74" s="26">
        <v>-2.9750000000000001</v>
      </c>
      <c r="CF74" s="26">
        <v>1.7</v>
      </c>
      <c r="CG74" s="26">
        <v>6.375</v>
      </c>
      <c r="CH74" s="26">
        <v>-4.3499999999999996</v>
      </c>
      <c r="CI74" s="26">
        <v>0.9</v>
      </c>
      <c r="CJ74" s="26">
        <v>5.875</v>
      </c>
    </row>
    <row r="75" spans="1:88" x14ac:dyDescent="0.3">
      <c r="A75" t="s">
        <v>186</v>
      </c>
      <c r="B75" s="26">
        <v>-4.6749999999999998</v>
      </c>
      <c r="C75" s="26">
        <v>-1.35</v>
      </c>
      <c r="D75" s="26">
        <v>0.375</v>
      </c>
      <c r="E75" s="26">
        <v>-4.1749999999999998</v>
      </c>
      <c r="F75" s="26">
        <v>-0.15</v>
      </c>
      <c r="G75" s="26">
        <v>2.1</v>
      </c>
      <c r="H75" s="26">
        <v>-4.0999999999999996</v>
      </c>
      <c r="I75" s="26">
        <v>0.1</v>
      </c>
      <c r="J75" s="26">
        <v>2.875</v>
      </c>
      <c r="K75" s="26">
        <v>-2.0499999999999998</v>
      </c>
      <c r="L75" s="26">
        <v>1.75</v>
      </c>
      <c r="M75" s="26">
        <v>4.6749999999999998</v>
      </c>
      <c r="N75" s="26">
        <v>-2.0750000000000002</v>
      </c>
      <c r="O75" s="26">
        <v>2.2000000000000002</v>
      </c>
      <c r="P75" s="26">
        <v>5</v>
      </c>
      <c r="Q75" s="26">
        <v>-3.2</v>
      </c>
      <c r="R75" s="26">
        <v>1.1000000000000001</v>
      </c>
      <c r="S75" s="26">
        <v>3.85</v>
      </c>
      <c r="T75" s="26">
        <v>-3.125</v>
      </c>
      <c r="U75" s="26">
        <v>1.25</v>
      </c>
      <c r="V75" s="26">
        <v>3.9249999999999998</v>
      </c>
      <c r="W75" s="26">
        <v>-2.6749999999999998</v>
      </c>
      <c r="X75" s="26">
        <v>1.85</v>
      </c>
      <c r="Y75" s="26">
        <v>4.5750000000000002</v>
      </c>
      <c r="Z75" s="26">
        <v>-2.6749999999999998</v>
      </c>
      <c r="AA75" s="26">
        <v>2.25</v>
      </c>
      <c r="AB75" s="26">
        <v>5.15</v>
      </c>
      <c r="AC75" s="26">
        <v>-0.375</v>
      </c>
      <c r="AD75" s="26">
        <v>1.95</v>
      </c>
      <c r="AE75" s="26">
        <v>4.5</v>
      </c>
      <c r="AF75" s="26">
        <v>-0.27500000000000002</v>
      </c>
      <c r="AG75" s="26">
        <v>3.1</v>
      </c>
      <c r="AH75" s="26">
        <v>4.6749999999999998</v>
      </c>
      <c r="AI75" s="26">
        <v>0.125</v>
      </c>
      <c r="AJ75" s="26">
        <v>2.25</v>
      </c>
      <c r="AK75" s="26">
        <v>5.2</v>
      </c>
      <c r="AL75" s="26">
        <v>0.125</v>
      </c>
      <c r="AM75" s="26">
        <v>2.25</v>
      </c>
      <c r="AN75" s="26">
        <v>5.2750000000000004</v>
      </c>
      <c r="AO75" s="26">
        <v>0.42499999999999999</v>
      </c>
      <c r="AP75" s="26">
        <v>2.8</v>
      </c>
      <c r="AQ75" s="26">
        <v>5.7</v>
      </c>
      <c r="AR75" s="26">
        <v>0.75</v>
      </c>
      <c r="AS75" s="26">
        <v>0.75</v>
      </c>
      <c r="AT75" s="26">
        <v>5.75</v>
      </c>
      <c r="AU75" s="26">
        <v>1.8</v>
      </c>
      <c r="AV75" s="26">
        <v>3.95</v>
      </c>
      <c r="AW75" s="26">
        <v>6.7249999999999996</v>
      </c>
      <c r="AX75" s="26">
        <v>0.9</v>
      </c>
      <c r="AY75" s="26">
        <v>3.35</v>
      </c>
      <c r="AZ75" s="26">
        <v>6.05</v>
      </c>
      <c r="BA75" s="26">
        <v>-23.5</v>
      </c>
      <c r="BB75" s="26">
        <v>3.4</v>
      </c>
      <c r="BC75" s="26">
        <v>6</v>
      </c>
      <c r="BD75" s="26">
        <v>1</v>
      </c>
      <c r="BE75" s="26">
        <v>4.9000000000000004</v>
      </c>
      <c r="BF75" s="26">
        <v>8.15</v>
      </c>
      <c r="BG75" s="26">
        <v>1.1000000000000001</v>
      </c>
      <c r="BH75" s="26">
        <v>3.75</v>
      </c>
      <c r="BI75" s="26">
        <v>6.4</v>
      </c>
      <c r="BJ75" s="26">
        <v>0.32500000000000001</v>
      </c>
      <c r="BK75" s="26">
        <v>4.05</v>
      </c>
      <c r="BL75" s="26">
        <v>7.6</v>
      </c>
      <c r="BM75" s="26">
        <v>0.72499999999999998</v>
      </c>
      <c r="BN75" s="26">
        <v>3.9</v>
      </c>
      <c r="BO75" s="26">
        <v>7.4249999999999998</v>
      </c>
      <c r="BP75" s="26">
        <v>-3.7250000000000001</v>
      </c>
      <c r="BQ75" s="26">
        <v>1</v>
      </c>
      <c r="BR75" s="26">
        <v>3.4</v>
      </c>
      <c r="BS75" s="26">
        <v>-3.9</v>
      </c>
      <c r="BT75" s="26">
        <v>1.65</v>
      </c>
      <c r="BU75" s="26">
        <v>4.3</v>
      </c>
      <c r="BV75" s="26">
        <v>-4.4749999999999996</v>
      </c>
      <c r="BW75" s="26">
        <v>1.9</v>
      </c>
      <c r="BX75" s="26">
        <v>4.4749999999999996</v>
      </c>
      <c r="BY75" s="26">
        <v>-5.0999999999999996</v>
      </c>
      <c r="BZ75" s="26">
        <v>2.35</v>
      </c>
      <c r="CA75" s="26">
        <v>4.5750000000000002</v>
      </c>
      <c r="CB75" s="26">
        <v>-5.4749999999999996</v>
      </c>
      <c r="CC75" s="26">
        <v>2.5499999999999998</v>
      </c>
      <c r="CD75" s="26">
        <v>4.7750000000000004</v>
      </c>
      <c r="CE75" s="26">
        <v>-1.075</v>
      </c>
      <c r="CF75" s="26">
        <v>2.9</v>
      </c>
      <c r="CG75" s="26">
        <v>6.7249999999999996</v>
      </c>
      <c r="CH75" s="26">
        <v>-3.4249999999999998</v>
      </c>
      <c r="CI75" s="26">
        <v>2.85</v>
      </c>
      <c r="CJ75" s="26">
        <v>5.4749999999999996</v>
      </c>
    </row>
    <row r="76" spans="1:88" x14ac:dyDescent="0.3">
      <c r="A76" t="s">
        <v>187</v>
      </c>
      <c r="B76" s="26">
        <v>-4.45</v>
      </c>
      <c r="C76" s="26">
        <v>-1.65</v>
      </c>
      <c r="D76" s="26">
        <v>1.7</v>
      </c>
      <c r="E76" s="26">
        <v>-3.5249999999999999</v>
      </c>
      <c r="F76" s="26">
        <v>0</v>
      </c>
      <c r="G76" s="26">
        <v>3.4</v>
      </c>
      <c r="H76" s="26">
        <v>-2.875</v>
      </c>
      <c r="I76" s="26">
        <v>0.8</v>
      </c>
      <c r="J76" s="26">
        <v>4.1500000000000004</v>
      </c>
      <c r="K76" s="26">
        <v>-1.95</v>
      </c>
      <c r="L76" s="26">
        <v>2.6</v>
      </c>
      <c r="M76" s="26">
        <v>5.9249999999999998</v>
      </c>
      <c r="N76" s="26">
        <v>-1.85</v>
      </c>
      <c r="O76" s="26">
        <v>3.2</v>
      </c>
      <c r="P76" s="26">
        <v>5.9</v>
      </c>
      <c r="Q76" s="26">
        <v>-2.5249999999999999</v>
      </c>
      <c r="R76" s="26">
        <v>1.95</v>
      </c>
      <c r="S76" s="26">
        <v>4.95</v>
      </c>
      <c r="T76" s="26">
        <v>-2.5249999999999999</v>
      </c>
      <c r="U76" s="26">
        <v>2.1</v>
      </c>
      <c r="V76" s="26">
        <v>5.05</v>
      </c>
      <c r="W76" s="26">
        <v>-2.2000000000000002</v>
      </c>
      <c r="X76" s="26">
        <v>2.5499999999999998</v>
      </c>
      <c r="Y76" s="26">
        <v>5.375</v>
      </c>
      <c r="Z76" s="26">
        <v>-1.45</v>
      </c>
      <c r="AA76" s="26">
        <v>3.15</v>
      </c>
      <c r="AB76" s="26">
        <v>6.2750000000000004</v>
      </c>
      <c r="AC76" s="26">
        <v>-1.2749999999999999</v>
      </c>
      <c r="AD76" s="26">
        <v>2.5499999999999998</v>
      </c>
      <c r="AE76" s="26">
        <v>5.125</v>
      </c>
      <c r="AF76" s="26">
        <v>-1.175</v>
      </c>
      <c r="AG76" s="26">
        <v>3.95</v>
      </c>
      <c r="AH76" s="26">
        <v>5.3250000000000002</v>
      </c>
      <c r="AI76" s="26">
        <v>-0.875</v>
      </c>
      <c r="AJ76" s="26">
        <v>3.1</v>
      </c>
      <c r="AK76" s="26">
        <v>5.95</v>
      </c>
      <c r="AL76" s="26">
        <v>-0.77500000000000002</v>
      </c>
      <c r="AM76" s="26">
        <v>3.2</v>
      </c>
      <c r="AN76" s="26">
        <v>6.0750000000000002</v>
      </c>
      <c r="AO76" s="26">
        <v>-0.5</v>
      </c>
      <c r="AP76" s="26">
        <v>3.85</v>
      </c>
      <c r="AQ76" s="26">
        <v>7.2</v>
      </c>
      <c r="AR76" s="26">
        <v>-0.27500000000000002</v>
      </c>
      <c r="AS76" s="26">
        <v>-0.27500000000000002</v>
      </c>
      <c r="AT76" s="26">
        <v>6.875</v>
      </c>
      <c r="AU76" s="26">
        <v>0.42499999999999999</v>
      </c>
      <c r="AV76" s="26">
        <v>4.5999999999999996</v>
      </c>
      <c r="AW76" s="26">
        <v>7.9249999999999998</v>
      </c>
      <c r="AX76" s="26">
        <v>-0.1</v>
      </c>
      <c r="AY76" s="26">
        <v>4.1500000000000004</v>
      </c>
      <c r="AZ76" s="26">
        <v>7.7249999999999996</v>
      </c>
      <c r="BA76" s="26">
        <v>-23.7</v>
      </c>
      <c r="BB76" s="26">
        <v>4.2</v>
      </c>
      <c r="BC76" s="26">
        <v>7.9</v>
      </c>
      <c r="BD76" s="26">
        <v>0.95</v>
      </c>
      <c r="BE76" s="26">
        <v>5.5</v>
      </c>
      <c r="BF76" s="26">
        <v>9.15</v>
      </c>
      <c r="BG76" s="26">
        <v>2.5000000000000001E-2</v>
      </c>
      <c r="BH76" s="26">
        <v>4.7</v>
      </c>
      <c r="BI76" s="26">
        <v>8.25</v>
      </c>
      <c r="BJ76" s="26">
        <v>-0.05</v>
      </c>
      <c r="BK76" s="26">
        <v>5.3</v>
      </c>
      <c r="BL76" s="26">
        <v>9</v>
      </c>
      <c r="BM76" s="26">
        <v>0.17499999999999999</v>
      </c>
      <c r="BN76" s="26">
        <v>4.95</v>
      </c>
      <c r="BO76" s="26">
        <v>8.9749999999999996</v>
      </c>
      <c r="BP76" s="26">
        <v>-2.5249999999999999</v>
      </c>
      <c r="BQ76" s="26">
        <v>1.4</v>
      </c>
      <c r="BR76" s="26">
        <v>5.25</v>
      </c>
      <c r="BS76" s="26">
        <v>-2.0750000000000002</v>
      </c>
      <c r="BT76" s="26">
        <v>2.4</v>
      </c>
      <c r="BU76" s="26">
        <v>6.4749999999999996</v>
      </c>
      <c r="BV76" s="26">
        <v>-2.5499999999999998</v>
      </c>
      <c r="BW76" s="26">
        <v>2.6</v>
      </c>
      <c r="BX76" s="26">
        <v>6.4</v>
      </c>
      <c r="BY76" s="26">
        <v>-2.7749999999999999</v>
      </c>
      <c r="BZ76" s="26">
        <v>2.75</v>
      </c>
      <c r="CA76" s="26">
        <v>6.3</v>
      </c>
      <c r="CB76" s="26">
        <v>-3.25</v>
      </c>
      <c r="CC76" s="26">
        <v>3.2</v>
      </c>
      <c r="CD76" s="26">
        <v>6.4</v>
      </c>
      <c r="CE76" s="26">
        <v>-0.875</v>
      </c>
      <c r="CF76" s="26">
        <v>4.6500000000000004</v>
      </c>
      <c r="CG76" s="26">
        <v>7.8250000000000002</v>
      </c>
      <c r="CH76" s="26">
        <v>-2.0499999999999998</v>
      </c>
      <c r="CI76" s="26">
        <v>4.1500000000000004</v>
      </c>
      <c r="CJ76" s="26">
        <v>6.9</v>
      </c>
    </row>
    <row r="77" spans="1:88" x14ac:dyDescent="0.3">
      <c r="A77" t="s">
        <v>188</v>
      </c>
      <c r="B77" s="26">
        <v>-4.6749999999999998</v>
      </c>
      <c r="C77" s="26">
        <v>-2.4500000000000002</v>
      </c>
      <c r="D77" s="26">
        <v>0.9</v>
      </c>
      <c r="E77" s="26">
        <v>-3.2</v>
      </c>
      <c r="F77" s="26">
        <v>-0.75</v>
      </c>
      <c r="G77" s="26">
        <v>2.65</v>
      </c>
      <c r="H77" s="26">
        <v>-3.2250000000000001</v>
      </c>
      <c r="I77" s="26">
        <v>-0.05</v>
      </c>
      <c r="J77" s="26">
        <v>3.375</v>
      </c>
      <c r="K77" s="26">
        <v>-2.375</v>
      </c>
      <c r="L77" s="26">
        <v>2</v>
      </c>
      <c r="M77" s="26">
        <v>4.875</v>
      </c>
      <c r="N77" s="26">
        <v>-2.4249999999999998</v>
      </c>
      <c r="O77" s="26">
        <v>2.2000000000000002</v>
      </c>
      <c r="P77" s="26">
        <v>5.0750000000000002</v>
      </c>
      <c r="Q77" s="26">
        <v>-3.0249999999999999</v>
      </c>
      <c r="R77" s="26">
        <v>1.1499999999999999</v>
      </c>
      <c r="S77" s="26">
        <v>3.9</v>
      </c>
      <c r="T77" s="26">
        <v>-2.9249999999999998</v>
      </c>
      <c r="U77" s="26">
        <v>1.3</v>
      </c>
      <c r="V77" s="26">
        <v>4</v>
      </c>
      <c r="W77" s="26">
        <v>-2.5499999999999998</v>
      </c>
      <c r="X77" s="26">
        <v>1.65</v>
      </c>
      <c r="Y77" s="26">
        <v>4.7249999999999996</v>
      </c>
      <c r="Z77" s="26">
        <v>-2.9249999999999998</v>
      </c>
      <c r="AA77" s="26">
        <v>2.15</v>
      </c>
      <c r="AB77" s="26">
        <v>5.45</v>
      </c>
      <c r="AC77" s="26">
        <v>-1.675</v>
      </c>
      <c r="AD77" s="26">
        <v>1.7</v>
      </c>
      <c r="AE77" s="26">
        <v>4.375</v>
      </c>
      <c r="AF77" s="26">
        <v>-1.575</v>
      </c>
      <c r="AG77" s="26">
        <v>3.6</v>
      </c>
      <c r="AH77" s="26">
        <v>4.5999999999999996</v>
      </c>
      <c r="AI77" s="26">
        <v>-1.3</v>
      </c>
      <c r="AJ77" s="26">
        <v>2.4500000000000002</v>
      </c>
      <c r="AK77" s="26">
        <v>5.2</v>
      </c>
      <c r="AL77" s="26">
        <v>-1.2749999999999999</v>
      </c>
      <c r="AM77" s="26">
        <v>2.5499999999999998</v>
      </c>
      <c r="AN77" s="26">
        <v>5.2750000000000004</v>
      </c>
      <c r="AO77" s="26">
        <v>-1.1000000000000001</v>
      </c>
      <c r="AP77" s="26">
        <v>3.05</v>
      </c>
      <c r="AQ77" s="26">
        <v>6.125</v>
      </c>
      <c r="AR77" s="26">
        <v>-0.97499999999999998</v>
      </c>
      <c r="AS77" s="26">
        <v>-0.97499999999999998</v>
      </c>
      <c r="AT77" s="26">
        <v>6.05</v>
      </c>
      <c r="AU77" s="26">
        <v>-0.3</v>
      </c>
      <c r="AV77" s="26">
        <v>4.2</v>
      </c>
      <c r="AW77" s="26">
        <v>6.9249999999999998</v>
      </c>
      <c r="AX77" s="26">
        <v>-1</v>
      </c>
      <c r="AY77" s="26">
        <v>3.65</v>
      </c>
      <c r="AZ77" s="26">
        <v>6.5250000000000004</v>
      </c>
      <c r="BA77" s="26">
        <v>-19.399999999999999</v>
      </c>
      <c r="BB77" s="26">
        <v>3.75</v>
      </c>
      <c r="BC77" s="26">
        <v>6.625</v>
      </c>
      <c r="BD77" s="26">
        <v>0.1</v>
      </c>
      <c r="BE77" s="26">
        <v>5.65</v>
      </c>
      <c r="BF77" s="26">
        <v>8.8249999999999993</v>
      </c>
      <c r="BG77" s="26">
        <v>-0.7</v>
      </c>
      <c r="BH77" s="26">
        <v>4.0999999999999996</v>
      </c>
      <c r="BI77" s="26">
        <v>7.05</v>
      </c>
      <c r="BJ77" s="26">
        <v>-0.65</v>
      </c>
      <c r="BK77" s="26">
        <v>4.55</v>
      </c>
      <c r="BL77" s="26">
        <v>7.45</v>
      </c>
      <c r="BM77" s="26">
        <v>-0.77500000000000002</v>
      </c>
      <c r="BN77" s="26">
        <v>4.3499999999999996</v>
      </c>
      <c r="BO77" s="26">
        <v>7.1749999999999998</v>
      </c>
      <c r="BP77" s="26">
        <v>-3.625</v>
      </c>
      <c r="BQ77" s="26">
        <v>0.45</v>
      </c>
      <c r="BR77" s="26">
        <v>4.5</v>
      </c>
      <c r="BS77" s="26">
        <v>-3.35</v>
      </c>
      <c r="BT77" s="26">
        <v>1.9</v>
      </c>
      <c r="BU77" s="26">
        <v>5.5</v>
      </c>
      <c r="BV77" s="26">
        <v>-3.5</v>
      </c>
      <c r="BW77" s="26">
        <v>1.9</v>
      </c>
      <c r="BX77" s="26">
        <v>5.55</v>
      </c>
      <c r="BY77" s="26">
        <v>-4.4249999999999998</v>
      </c>
      <c r="BZ77" s="26">
        <v>2</v>
      </c>
      <c r="CA77" s="26">
        <v>5.6749999999999998</v>
      </c>
      <c r="CB77" s="26">
        <v>-4.3499999999999996</v>
      </c>
      <c r="CC77" s="26">
        <v>2.4</v>
      </c>
      <c r="CD77" s="26">
        <v>5.375</v>
      </c>
      <c r="CE77" s="26">
        <v>-1.65</v>
      </c>
      <c r="CF77" s="26">
        <v>3.6</v>
      </c>
      <c r="CG77" s="26">
        <v>6.6</v>
      </c>
      <c r="CH77" s="26">
        <v>-3</v>
      </c>
      <c r="CI77" s="26">
        <v>2.75</v>
      </c>
      <c r="CJ77" s="26">
        <v>5.8</v>
      </c>
    </row>
    <row r="78" spans="1:88" x14ac:dyDescent="0.3">
      <c r="A78" t="s">
        <v>88</v>
      </c>
      <c r="B78" s="26">
        <v>-5.9</v>
      </c>
      <c r="C78" s="26">
        <v>-2.15</v>
      </c>
      <c r="D78" s="26">
        <v>1.4750000000000001</v>
      </c>
      <c r="E78" s="26">
        <v>-4.5750000000000002</v>
      </c>
      <c r="F78" s="26">
        <v>-0.7</v>
      </c>
      <c r="G78" s="26">
        <v>3.2749999999999999</v>
      </c>
      <c r="H78" s="26">
        <v>-4.7249999999999996</v>
      </c>
      <c r="I78" s="26">
        <v>-0.4</v>
      </c>
      <c r="J78" s="26">
        <v>3.875</v>
      </c>
      <c r="K78" s="26">
        <v>-4.0999999999999996</v>
      </c>
      <c r="L78" s="26">
        <v>1.05</v>
      </c>
      <c r="M78" s="26">
        <v>5.9249999999999998</v>
      </c>
      <c r="N78" s="26">
        <v>-4.1749999999999998</v>
      </c>
      <c r="O78" s="26">
        <v>1.3</v>
      </c>
      <c r="P78" s="26">
        <v>5.875</v>
      </c>
      <c r="Q78" s="26">
        <v>-4.625</v>
      </c>
      <c r="R78" s="26">
        <v>0.65</v>
      </c>
      <c r="S78" s="26">
        <v>4.95</v>
      </c>
      <c r="T78" s="26">
        <v>-4.6749999999999998</v>
      </c>
      <c r="U78" s="26">
        <v>0.8</v>
      </c>
      <c r="V78" s="26">
        <v>5.05</v>
      </c>
      <c r="W78" s="26">
        <v>-4.4000000000000004</v>
      </c>
      <c r="X78" s="26">
        <v>1.1499999999999999</v>
      </c>
      <c r="Y78" s="26">
        <v>5.375</v>
      </c>
      <c r="Z78" s="26">
        <v>-3.85</v>
      </c>
      <c r="AA78" s="26">
        <v>1.25</v>
      </c>
      <c r="AB78" s="26">
        <v>5.75</v>
      </c>
      <c r="AC78" s="26">
        <v>-2.6749999999999998</v>
      </c>
      <c r="AD78" s="26">
        <v>1.6</v>
      </c>
      <c r="AE78" s="26">
        <v>4.3250000000000002</v>
      </c>
      <c r="AF78" s="26">
        <v>-2.5</v>
      </c>
      <c r="AG78" s="26">
        <v>2.5499999999999998</v>
      </c>
      <c r="AH78" s="26">
        <v>4.5250000000000004</v>
      </c>
      <c r="AI78" s="26">
        <v>-2.25</v>
      </c>
      <c r="AJ78" s="26">
        <v>2.0499999999999998</v>
      </c>
      <c r="AK78" s="26">
        <v>5.0750000000000002</v>
      </c>
      <c r="AL78" s="26">
        <v>-2.25</v>
      </c>
      <c r="AM78" s="26">
        <v>2.15</v>
      </c>
      <c r="AN78" s="26">
        <v>5.1749999999999998</v>
      </c>
      <c r="AO78" s="26">
        <v>-2.2000000000000002</v>
      </c>
      <c r="AP78" s="26">
        <v>2.5</v>
      </c>
      <c r="AQ78" s="26">
        <v>6.1749999999999998</v>
      </c>
      <c r="AR78" s="26">
        <v>-1.55</v>
      </c>
      <c r="AS78" s="26">
        <v>-1.55</v>
      </c>
      <c r="AT78" s="26">
        <v>6.0750000000000002</v>
      </c>
      <c r="AU78" s="26">
        <v>-1.125</v>
      </c>
      <c r="AV78" s="26">
        <v>3.3</v>
      </c>
      <c r="AW78" s="26">
        <v>6.45</v>
      </c>
      <c r="AX78" s="26">
        <v>-1.875</v>
      </c>
      <c r="AY78" s="26">
        <v>2.9</v>
      </c>
      <c r="AZ78" s="26">
        <v>6.125</v>
      </c>
      <c r="BA78" s="26">
        <v>-16.2</v>
      </c>
      <c r="BB78" s="26">
        <v>2.9</v>
      </c>
      <c r="BC78" s="26">
        <v>6.15</v>
      </c>
      <c r="BD78" s="26">
        <v>-0.65</v>
      </c>
      <c r="BE78" s="26">
        <v>4.25</v>
      </c>
      <c r="BF78" s="26">
        <v>8.85</v>
      </c>
      <c r="BG78" s="26">
        <v>-1.7749999999999999</v>
      </c>
      <c r="BH78" s="26">
        <v>3.25</v>
      </c>
      <c r="BI78" s="26">
        <v>6.375</v>
      </c>
      <c r="BJ78" s="26">
        <v>-2.1</v>
      </c>
      <c r="BK78" s="26">
        <v>3.9</v>
      </c>
      <c r="BL78" s="26">
        <v>7.9</v>
      </c>
      <c r="BM78" s="26">
        <v>-2</v>
      </c>
      <c r="BN78" s="26">
        <v>3.7</v>
      </c>
      <c r="BO78" s="26">
        <v>7.4749999999999996</v>
      </c>
      <c r="BP78" s="26">
        <v>-5.4249999999999998</v>
      </c>
      <c r="BQ78" s="26">
        <v>0.45</v>
      </c>
      <c r="BR78" s="26">
        <v>4.9000000000000004</v>
      </c>
      <c r="BS78" s="26">
        <v>-5.15</v>
      </c>
      <c r="BT78" s="26">
        <v>1.35</v>
      </c>
      <c r="BU78" s="26">
        <v>5.9749999999999996</v>
      </c>
      <c r="BV78" s="26">
        <v>-5.4</v>
      </c>
      <c r="BW78" s="26">
        <v>1.6</v>
      </c>
      <c r="BX78" s="26">
        <v>6.1749999999999998</v>
      </c>
      <c r="BY78" s="26">
        <v>-5.4749999999999996</v>
      </c>
      <c r="BZ78" s="26">
        <v>1.3</v>
      </c>
      <c r="CA78" s="26">
        <v>6.4749999999999996</v>
      </c>
      <c r="CB78" s="26">
        <v>-6.2</v>
      </c>
      <c r="CC78" s="26">
        <v>0.7</v>
      </c>
      <c r="CD78" s="26">
        <v>6.5</v>
      </c>
      <c r="CE78" s="26">
        <v>-2.75</v>
      </c>
      <c r="CF78" s="26">
        <v>2.85</v>
      </c>
      <c r="CG78" s="26">
        <v>7.0750000000000002</v>
      </c>
      <c r="CH78" s="26">
        <v>-4.7750000000000004</v>
      </c>
      <c r="CI78" s="26">
        <v>1.75</v>
      </c>
      <c r="CJ78" s="26">
        <v>6.7750000000000004</v>
      </c>
    </row>
    <row r="79" spans="1:88" x14ac:dyDescent="0.3">
      <c r="A79" t="s">
        <v>189</v>
      </c>
      <c r="B79" s="26">
        <v>-4</v>
      </c>
      <c r="C79" s="26">
        <v>-2</v>
      </c>
      <c r="D79" s="26">
        <v>1.675</v>
      </c>
      <c r="E79" s="26">
        <v>-2.85</v>
      </c>
      <c r="F79" s="26">
        <v>-0.15</v>
      </c>
      <c r="G79" s="26">
        <v>3.2749999999999999</v>
      </c>
      <c r="H79" s="26">
        <v>-2.4500000000000002</v>
      </c>
      <c r="I79" s="26">
        <v>0.55000000000000004</v>
      </c>
      <c r="J79" s="26">
        <v>3.75</v>
      </c>
      <c r="K79" s="26">
        <v>-0.875</v>
      </c>
      <c r="L79" s="26">
        <v>1.75</v>
      </c>
      <c r="M79" s="26">
        <v>5.15</v>
      </c>
      <c r="N79" s="26">
        <v>-0.47499999999999998</v>
      </c>
      <c r="O79" s="26">
        <v>2.1</v>
      </c>
      <c r="P79" s="26">
        <v>5.7750000000000004</v>
      </c>
      <c r="Q79" s="26">
        <v>-1.75</v>
      </c>
      <c r="R79" s="26">
        <v>1.4</v>
      </c>
      <c r="S79" s="26">
        <v>4.45</v>
      </c>
      <c r="T79" s="26">
        <v>-1.65</v>
      </c>
      <c r="U79" s="26">
        <v>1.5</v>
      </c>
      <c r="V79" s="26">
        <v>4.625</v>
      </c>
      <c r="W79" s="26">
        <v>-1.25</v>
      </c>
      <c r="X79" s="26">
        <v>1.75</v>
      </c>
      <c r="Y79" s="26">
        <v>5.6</v>
      </c>
      <c r="Z79" s="26">
        <v>-1.125</v>
      </c>
      <c r="AA79" s="26">
        <v>2.25</v>
      </c>
      <c r="AB79" s="26">
        <v>5.55</v>
      </c>
      <c r="AC79" s="26">
        <v>-1.5249999999999999</v>
      </c>
      <c r="AD79" s="26">
        <v>1.3</v>
      </c>
      <c r="AE79" s="26">
        <v>5.15</v>
      </c>
      <c r="AF79" s="26">
        <v>-1.35</v>
      </c>
      <c r="AG79" s="26">
        <v>2.65</v>
      </c>
      <c r="AH79" s="26">
        <v>5.2</v>
      </c>
      <c r="AI79" s="26">
        <v>-0.85</v>
      </c>
      <c r="AJ79" s="26">
        <v>1.75</v>
      </c>
      <c r="AK79" s="26">
        <v>5.6749999999999998</v>
      </c>
      <c r="AL79" s="26">
        <v>-0.75</v>
      </c>
      <c r="AM79" s="26">
        <v>1.8</v>
      </c>
      <c r="AN79" s="26">
        <v>5.7750000000000004</v>
      </c>
      <c r="AO79" s="26">
        <v>0.125</v>
      </c>
      <c r="AP79" s="26">
        <v>2.5499999999999998</v>
      </c>
      <c r="AQ79" s="26">
        <v>6.9</v>
      </c>
      <c r="AR79" s="26">
        <v>-0.27500000000000002</v>
      </c>
      <c r="AS79" s="26">
        <v>-0.27500000000000002</v>
      </c>
      <c r="AT79" s="26">
        <v>6.9249999999999998</v>
      </c>
      <c r="AU79" s="26">
        <v>0.45</v>
      </c>
      <c r="AV79" s="26">
        <v>3.6</v>
      </c>
      <c r="AW79" s="26">
        <v>7.6</v>
      </c>
      <c r="AX79" s="26">
        <v>0.25</v>
      </c>
      <c r="AY79" s="26">
        <v>3</v>
      </c>
      <c r="AZ79" s="26">
        <v>7.3</v>
      </c>
      <c r="BA79" s="26">
        <v>-15.1</v>
      </c>
      <c r="BB79" s="26">
        <v>3.1</v>
      </c>
      <c r="BC79" s="26">
        <v>7.3250000000000002</v>
      </c>
      <c r="BD79" s="26">
        <v>0.72499999999999998</v>
      </c>
      <c r="BE79" s="26">
        <v>5.05</v>
      </c>
      <c r="BF79" s="26">
        <v>9.0250000000000004</v>
      </c>
      <c r="BG79" s="26">
        <v>0.52500000000000002</v>
      </c>
      <c r="BH79" s="26">
        <v>3.55</v>
      </c>
      <c r="BI79" s="26">
        <v>7.5750000000000002</v>
      </c>
      <c r="BJ79" s="26">
        <v>0.8</v>
      </c>
      <c r="BK79" s="26">
        <v>4</v>
      </c>
      <c r="BL79" s="26">
        <v>8.0500000000000007</v>
      </c>
      <c r="BM79" s="26">
        <v>0.8</v>
      </c>
      <c r="BN79" s="26">
        <v>3.75</v>
      </c>
      <c r="BO79" s="26">
        <v>7.7249999999999996</v>
      </c>
      <c r="BP79" s="26">
        <v>-1.875</v>
      </c>
      <c r="BQ79" s="26">
        <v>0.95</v>
      </c>
      <c r="BR79" s="26">
        <v>4.6749999999999998</v>
      </c>
      <c r="BS79" s="26">
        <v>-2.85</v>
      </c>
      <c r="BT79" s="26">
        <v>1.35</v>
      </c>
      <c r="BU79" s="26">
        <v>5.65</v>
      </c>
      <c r="BV79" s="26">
        <v>-3.2250000000000001</v>
      </c>
      <c r="BW79" s="26">
        <v>0.95</v>
      </c>
      <c r="BX79" s="26">
        <v>5.5</v>
      </c>
      <c r="BY79" s="26">
        <v>-3.2749999999999999</v>
      </c>
      <c r="BZ79" s="26">
        <v>1.05</v>
      </c>
      <c r="CA79" s="26">
        <v>5.7</v>
      </c>
      <c r="CB79" s="26">
        <v>-2.625</v>
      </c>
      <c r="CC79" s="26">
        <v>1.45</v>
      </c>
      <c r="CD79" s="26">
        <v>6.25</v>
      </c>
      <c r="CE79" s="26">
        <v>-0.47499999999999998</v>
      </c>
      <c r="CF79" s="26">
        <v>3.35</v>
      </c>
      <c r="CG79" s="26">
        <v>6.7750000000000004</v>
      </c>
      <c r="CH79" s="26">
        <v>-1.65</v>
      </c>
      <c r="CI79" s="26">
        <v>2.75</v>
      </c>
      <c r="CJ79" s="26">
        <v>6.375</v>
      </c>
    </row>
    <row r="80" spans="1:88" x14ac:dyDescent="0.3">
      <c r="A80" t="s">
        <v>190</v>
      </c>
      <c r="B80" s="26">
        <v>-4.4249999999999998</v>
      </c>
      <c r="C80" s="26">
        <v>-1.5</v>
      </c>
      <c r="D80" s="26">
        <v>1.65</v>
      </c>
      <c r="E80" s="26">
        <v>-3.2749999999999999</v>
      </c>
      <c r="F80" s="26">
        <v>0</v>
      </c>
      <c r="G80" s="26">
        <v>3.25</v>
      </c>
      <c r="H80" s="26">
        <v>-2.8</v>
      </c>
      <c r="I80" s="26">
        <v>0.6</v>
      </c>
      <c r="J80" s="26">
        <v>3.9750000000000001</v>
      </c>
      <c r="K80" s="26">
        <v>-1.075</v>
      </c>
      <c r="L80" s="26">
        <v>2.2000000000000002</v>
      </c>
      <c r="M80" s="26">
        <v>6.3</v>
      </c>
      <c r="N80" s="26">
        <v>-1.075</v>
      </c>
      <c r="O80" s="26">
        <v>2.4500000000000002</v>
      </c>
      <c r="P80" s="26">
        <v>6.6749999999999998</v>
      </c>
      <c r="Q80" s="26">
        <v>-1.95</v>
      </c>
      <c r="R80" s="26">
        <v>1.45</v>
      </c>
      <c r="S80" s="26">
        <v>5.2</v>
      </c>
      <c r="T80" s="26">
        <v>-1.8</v>
      </c>
      <c r="U80" s="26">
        <v>1.5</v>
      </c>
      <c r="V80" s="26">
        <v>5.375</v>
      </c>
      <c r="W80" s="26">
        <v>-1.575</v>
      </c>
      <c r="X80" s="26">
        <v>2.1</v>
      </c>
      <c r="Y80" s="26">
        <v>5.8</v>
      </c>
      <c r="Z80" s="26">
        <v>-1.2</v>
      </c>
      <c r="AA80" s="26">
        <v>2.4500000000000002</v>
      </c>
      <c r="AB80" s="26">
        <v>6.0750000000000002</v>
      </c>
      <c r="AC80" s="26">
        <v>-0.65</v>
      </c>
      <c r="AD80" s="26">
        <v>1.85</v>
      </c>
      <c r="AE80" s="26">
        <v>5.65</v>
      </c>
      <c r="AF80" s="26">
        <v>-0.55000000000000004</v>
      </c>
      <c r="AG80" s="26">
        <v>3.3</v>
      </c>
      <c r="AH80" s="26">
        <v>5.85</v>
      </c>
      <c r="AI80" s="26">
        <v>-0.17499999999999999</v>
      </c>
      <c r="AJ80" s="26">
        <v>2.6</v>
      </c>
      <c r="AK80" s="26">
        <v>6.375</v>
      </c>
      <c r="AL80" s="26">
        <v>-0.1</v>
      </c>
      <c r="AM80" s="26">
        <v>2.65</v>
      </c>
      <c r="AN80" s="26">
        <v>6.4</v>
      </c>
      <c r="AO80" s="26">
        <v>0.125</v>
      </c>
      <c r="AP80" s="26">
        <v>3.15</v>
      </c>
      <c r="AQ80" s="26">
        <v>6.7750000000000004</v>
      </c>
      <c r="AR80" s="26">
        <v>0.4</v>
      </c>
      <c r="AS80" s="26">
        <v>0.4</v>
      </c>
      <c r="AT80" s="26">
        <v>6.9</v>
      </c>
      <c r="AU80" s="26">
        <v>1.1499999999999999</v>
      </c>
      <c r="AV80" s="26">
        <v>4</v>
      </c>
      <c r="AW80" s="26">
        <v>7.8250000000000002</v>
      </c>
      <c r="AX80" s="26">
        <v>0.42499999999999999</v>
      </c>
      <c r="AY80" s="26">
        <v>3.5</v>
      </c>
      <c r="AZ80" s="26">
        <v>7</v>
      </c>
      <c r="BA80" s="26">
        <v>-14.3</v>
      </c>
      <c r="BB80" s="26">
        <v>3.6</v>
      </c>
      <c r="BC80" s="26">
        <v>7.1</v>
      </c>
      <c r="BD80" s="26">
        <v>1.825</v>
      </c>
      <c r="BE80" s="26">
        <v>5.5</v>
      </c>
      <c r="BF80" s="26">
        <v>8.6</v>
      </c>
      <c r="BG80" s="26">
        <v>0.85</v>
      </c>
      <c r="BH80" s="26">
        <v>4.05</v>
      </c>
      <c r="BI80" s="26">
        <v>7.35</v>
      </c>
      <c r="BJ80" s="26">
        <v>1.2250000000000001</v>
      </c>
      <c r="BK80" s="26">
        <v>4.95</v>
      </c>
      <c r="BL80" s="26">
        <v>8.2750000000000004</v>
      </c>
      <c r="BM80" s="26">
        <v>0.82499999999999996</v>
      </c>
      <c r="BN80" s="26">
        <v>4.7</v>
      </c>
      <c r="BO80" s="26">
        <v>8.1</v>
      </c>
      <c r="BP80" s="26">
        <v>-1.4750000000000001</v>
      </c>
      <c r="BQ80" s="26">
        <v>1.1000000000000001</v>
      </c>
      <c r="BR80" s="26">
        <v>4.875</v>
      </c>
      <c r="BS80" s="26">
        <v>-1.0249999999999999</v>
      </c>
      <c r="BT80" s="26">
        <v>2.4</v>
      </c>
      <c r="BU80" s="26">
        <v>5.3</v>
      </c>
      <c r="BV80" s="26">
        <v>-1.25</v>
      </c>
      <c r="BW80" s="26">
        <v>2.35</v>
      </c>
      <c r="BX80" s="26">
        <v>5.2750000000000004</v>
      </c>
      <c r="BY80" s="26">
        <v>-1.675</v>
      </c>
      <c r="BZ80" s="26">
        <v>2.35</v>
      </c>
      <c r="CA80" s="26">
        <v>5.5750000000000002</v>
      </c>
      <c r="CB80" s="26">
        <v>-1.875</v>
      </c>
      <c r="CC80" s="26">
        <v>2.15</v>
      </c>
      <c r="CD80" s="26">
        <v>5.5750000000000002</v>
      </c>
      <c r="CE80" s="26">
        <v>-0.17499999999999999</v>
      </c>
      <c r="CF80" s="26">
        <v>3.95</v>
      </c>
      <c r="CG80" s="26">
        <v>7.4</v>
      </c>
      <c r="CH80" s="26">
        <v>-1</v>
      </c>
      <c r="CI80" s="26">
        <v>3</v>
      </c>
      <c r="CJ80" s="26">
        <v>6.45</v>
      </c>
    </row>
    <row r="81" spans="1:88" x14ac:dyDescent="0.3">
      <c r="A81" t="s">
        <v>191</v>
      </c>
      <c r="B81" s="26">
        <v>-4.4000000000000004</v>
      </c>
      <c r="C81" s="26">
        <v>-1.9</v>
      </c>
      <c r="D81" s="26">
        <v>1.575</v>
      </c>
      <c r="E81" s="26">
        <v>-3.1</v>
      </c>
      <c r="F81" s="26">
        <v>-0.25</v>
      </c>
      <c r="G81" s="26">
        <v>3</v>
      </c>
      <c r="H81" s="26">
        <v>-2.625</v>
      </c>
      <c r="I81" s="26">
        <v>0.15</v>
      </c>
      <c r="J81" s="26">
        <v>3.4</v>
      </c>
      <c r="K81" s="26">
        <v>-1.05</v>
      </c>
      <c r="L81" s="26">
        <v>1.5</v>
      </c>
      <c r="M81" s="26">
        <v>5.2</v>
      </c>
      <c r="N81" s="26">
        <v>-0.77500000000000002</v>
      </c>
      <c r="O81" s="26">
        <v>1.85</v>
      </c>
      <c r="P81" s="26">
        <v>5.55</v>
      </c>
      <c r="Q81" s="26">
        <v>-1.7749999999999999</v>
      </c>
      <c r="R81" s="26">
        <v>0.8</v>
      </c>
      <c r="S81" s="26">
        <v>4.2750000000000004</v>
      </c>
      <c r="T81" s="26">
        <v>-1.675</v>
      </c>
      <c r="U81" s="26">
        <v>0.9</v>
      </c>
      <c r="V81" s="26">
        <v>4.45</v>
      </c>
      <c r="W81" s="26">
        <v>-1.2749999999999999</v>
      </c>
      <c r="X81" s="26">
        <v>1.4</v>
      </c>
      <c r="Y81" s="26">
        <v>4.75</v>
      </c>
      <c r="Z81" s="26">
        <v>-0.75</v>
      </c>
      <c r="AA81" s="26">
        <v>1.9</v>
      </c>
      <c r="AB81" s="26">
        <v>5.2750000000000004</v>
      </c>
      <c r="AC81" s="26">
        <v>-0.67500000000000004</v>
      </c>
      <c r="AD81" s="26">
        <v>1.75</v>
      </c>
      <c r="AE81" s="26">
        <v>5.0250000000000004</v>
      </c>
      <c r="AF81" s="26">
        <v>-0.47499999999999998</v>
      </c>
      <c r="AG81" s="26">
        <v>3.6</v>
      </c>
      <c r="AH81" s="26">
        <v>5.2</v>
      </c>
      <c r="AI81" s="26">
        <v>-0.05</v>
      </c>
      <c r="AJ81" s="26">
        <v>2.6</v>
      </c>
      <c r="AK81" s="26">
        <v>5.6</v>
      </c>
      <c r="AL81" s="26">
        <v>0.05</v>
      </c>
      <c r="AM81" s="26">
        <v>2.7</v>
      </c>
      <c r="AN81" s="26">
        <v>5.7</v>
      </c>
      <c r="AO81" s="26">
        <v>0.52500000000000002</v>
      </c>
      <c r="AP81" s="26">
        <v>2.95</v>
      </c>
      <c r="AQ81" s="26">
        <v>6.2</v>
      </c>
      <c r="AR81" s="26">
        <v>0.875</v>
      </c>
      <c r="AS81" s="26">
        <v>0.875</v>
      </c>
      <c r="AT81" s="26">
        <v>6.375</v>
      </c>
      <c r="AU81" s="26">
        <v>1.625</v>
      </c>
      <c r="AV81" s="26">
        <v>3.8</v>
      </c>
      <c r="AW81" s="26">
        <v>7.2750000000000004</v>
      </c>
      <c r="AX81" s="26">
        <v>1</v>
      </c>
      <c r="AY81" s="26">
        <v>3.65</v>
      </c>
      <c r="AZ81" s="26">
        <v>6.65</v>
      </c>
      <c r="BA81" s="26">
        <v>-12</v>
      </c>
      <c r="BB81" s="26">
        <v>3.65</v>
      </c>
      <c r="BC81" s="26">
        <v>6.6749999999999998</v>
      </c>
      <c r="BD81" s="26">
        <v>2.5</v>
      </c>
      <c r="BE81" s="26">
        <v>5.4</v>
      </c>
      <c r="BF81" s="26">
        <v>8.0500000000000007</v>
      </c>
      <c r="BG81" s="26">
        <v>1.325</v>
      </c>
      <c r="BH81" s="26">
        <v>4.0999999999999996</v>
      </c>
      <c r="BI81" s="26">
        <v>6.7</v>
      </c>
      <c r="BJ81" s="26">
        <v>1.65</v>
      </c>
      <c r="BK81" s="26">
        <v>4.3</v>
      </c>
      <c r="BL81" s="26">
        <v>7.7249999999999996</v>
      </c>
      <c r="BM81" s="26">
        <v>1.35</v>
      </c>
      <c r="BN81" s="26">
        <v>4.45</v>
      </c>
      <c r="BO81" s="26">
        <v>7.35</v>
      </c>
      <c r="BP81" s="26">
        <v>-1.9</v>
      </c>
      <c r="BQ81" s="26">
        <v>0.8</v>
      </c>
      <c r="BR81" s="26">
        <v>4.375</v>
      </c>
      <c r="BS81" s="26">
        <v>-0.82499999999999996</v>
      </c>
      <c r="BT81" s="26">
        <v>2.1</v>
      </c>
      <c r="BU81" s="26">
        <v>5.6749999999999998</v>
      </c>
      <c r="BV81" s="26">
        <v>-0.875</v>
      </c>
      <c r="BW81" s="26">
        <v>2.2999999999999998</v>
      </c>
      <c r="BX81" s="26">
        <v>5.8</v>
      </c>
      <c r="BY81" s="26">
        <v>-1.075</v>
      </c>
      <c r="BZ81" s="26">
        <v>2.25</v>
      </c>
      <c r="CA81" s="26">
        <v>5.875</v>
      </c>
      <c r="CB81" s="26">
        <v>-1.3</v>
      </c>
      <c r="CC81" s="26">
        <v>2.35</v>
      </c>
      <c r="CD81" s="26">
        <v>6.05</v>
      </c>
      <c r="CE81" s="26">
        <v>0.35</v>
      </c>
      <c r="CF81" s="26">
        <v>3.6</v>
      </c>
      <c r="CG81" s="26">
        <v>6.7</v>
      </c>
      <c r="CH81" s="26">
        <v>-0.4</v>
      </c>
      <c r="CI81" s="26">
        <v>2.5</v>
      </c>
      <c r="CJ81" s="26">
        <v>6.2750000000000004</v>
      </c>
    </row>
    <row r="82" spans="1:88" x14ac:dyDescent="0.3">
      <c r="A82" t="s">
        <v>192</v>
      </c>
      <c r="B82" s="26">
        <v>-4.3</v>
      </c>
      <c r="C82" s="26">
        <v>-2</v>
      </c>
      <c r="D82" s="26">
        <v>1.85</v>
      </c>
      <c r="E82" s="26">
        <v>-3</v>
      </c>
      <c r="F82" s="26">
        <v>-0.5</v>
      </c>
      <c r="G82" s="26">
        <v>3</v>
      </c>
      <c r="H82" s="26">
        <v>-2.6749999999999998</v>
      </c>
      <c r="I82" s="26">
        <v>-0.1</v>
      </c>
      <c r="J82" s="26">
        <v>3.375</v>
      </c>
      <c r="K82" s="26">
        <v>-1.1000000000000001</v>
      </c>
      <c r="L82" s="26">
        <v>1.6</v>
      </c>
      <c r="M82" s="26">
        <v>5.15</v>
      </c>
      <c r="N82" s="26">
        <v>-0.82499999999999996</v>
      </c>
      <c r="O82" s="26">
        <v>1.85</v>
      </c>
      <c r="P82" s="26">
        <v>5.4749999999999996</v>
      </c>
      <c r="Q82" s="26">
        <v>-1.875</v>
      </c>
      <c r="R82" s="26">
        <v>0.8</v>
      </c>
      <c r="S82" s="26">
        <v>3.9</v>
      </c>
      <c r="T82" s="26">
        <v>-1.85</v>
      </c>
      <c r="U82" s="26">
        <v>0.9</v>
      </c>
      <c r="V82" s="26">
        <v>4</v>
      </c>
      <c r="W82" s="26">
        <v>-1.2</v>
      </c>
      <c r="X82" s="26">
        <v>1.35</v>
      </c>
      <c r="Y82" s="26">
        <v>4.5999999999999996</v>
      </c>
      <c r="Z82" s="26">
        <v>-0.95</v>
      </c>
      <c r="AA82" s="26">
        <v>2.4</v>
      </c>
      <c r="AB82" s="26">
        <v>5.7249999999999996</v>
      </c>
      <c r="AC82" s="26">
        <v>-1</v>
      </c>
      <c r="AD82" s="26">
        <v>1.65</v>
      </c>
      <c r="AE82" s="26">
        <v>5.125</v>
      </c>
      <c r="AF82" s="26">
        <v>-0.9</v>
      </c>
      <c r="AG82" s="26">
        <v>3.3</v>
      </c>
      <c r="AH82" s="26">
        <v>5.2249999999999996</v>
      </c>
      <c r="AI82" s="26">
        <v>-0.5</v>
      </c>
      <c r="AJ82" s="26">
        <v>2.25</v>
      </c>
      <c r="AK82" s="26">
        <v>5.4749999999999996</v>
      </c>
      <c r="AL82" s="26">
        <v>-0.35</v>
      </c>
      <c r="AM82" s="26">
        <v>2.35</v>
      </c>
      <c r="AN82" s="26">
        <v>5.45</v>
      </c>
      <c r="AO82" s="26">
        <v>-0.05</v>
      </c>
      <c r="AP82" s="26">
        <v>3</v>
      </c>
      <c r="AQ82" s="26">
        <v>5.7750000000000004</v>
      </c>
      <c r="AR82" s="26">
        <v>0.72499999999999998</v>
      </c>
      <c r="AS82" s="26">
        <v>0.72499999999999998</v>
      </c>
      <c r="AT82" s="26">
        <v>6.0250000000000004</v>
      </c>
      <c r="AU82" s="26">
        <v>1.5</v>
      </c>
      <c r="AV82" s="26">
        <v>4.2</v>
      </c>
      <c r="AW82" s="26">
        <v>6.7750000000000004</v>
      </c>
      <c r="AX82" s="26">
        <v>0.27500000000000002</v>
      </c>
      <c r="AY82" s="26">
        <v>3.55</v>
      </c>
      <c r="AZ82" s="26">
        <v>6.2750000000000004</v>
      </c>
      <c r="BA82" s="26">
        <v>-12.4</v>
      </c>
      <c r="BB82" s="26">
        <v>3.65</v>
      </c>
      <c r="BC82" s="26">
        <v>6.2750000000000004</v>
      </c>
      <c r="BD82" s="26">
        <v>2.0499999999999998</v>
      </c>
      <c r="BE82" s="26">
        <v>4.55</v>
      </c>
      <c r="BF82" s="26">
        <v>8.25</v>
      </c>
      <c r="BG82" s="26">
        <v>0.5</v>
      </c>
      <c r="BH82" s="26">
        <v>3.95</v>
      </c>
      <c r="BI82" s="26">
        <v>6.7</v>
      </c>
      <c r="BJ82" s="26">
        <v>0.85</v>
      </c>
      <c r="BK82" s="26">
        <v>4.25</v>
      </c>
      <c r="BL82" s="26">
        <v>8.1750000000000007</v>
      </c>
      <c r="BM82" s="26">
        <v>0.67500000000000004</v>
      </c>
      <c r="BN82" s="26">
        <v>3.95</v>
      </c>
      <c r="BO82" s="26">
        <v>7.5</v>
      </c>
      <c r="BP82" s="26">
        <v>-1.9</v>
      </c>
      <c r="BQ82" s="26">
        <v>1.25</v>
      </c>
      <c r="BR82" s="26">
        <v>4.2</v>
      </c>
      <c r="BS82" s="26">
        <v>-1.25</v>
      </c>
      <c r="BT82" s="26">
        <v>2.0499999999999998</v>
      </c>
      <c r="BU82" s="26">
        <v>5.65</v>
      </c>
      <c r="BV82" s="26">
        <v>-1.175</v>
      </c>
      <c r="BW82" s="26">
        <v>2.2000000000000002</v>
      </c>
      <c r="BX82" s="26">
        <v>5.6</v>
      </c>
      <c r="BY82" s="26">
        <v>-1.7</v>
      </c>
      <c r="BZ82" s="26">
        <v>2.5</v>
      </c>
      <c r="CA82" s="26">
        <v>6.1</v>
      </c>
      <c r="CB82" s="26">
        <v>-2.1</v>
      </c>
      <c r="CC82" s="26">
        <v>2.5</v>
      </c>
      <c r="CD82" s="26">
        <v>6.0250000000000004</v>
      </c>
      <c r="CE82" s="26">
        <v>2.5000000000000001E-2</v>
      </c>
      <c r="CF82" s="26">
        <v>3.55</v>
      </c>
      <c r="CG82" s="26">
        <v>7.35</v>
      </c>
      <c r="CH82" s="26">
        <v>-0.85</v>
      </c>
      <c r="CI82" s="26">
        <v>2.95</v>
      </c>
      <c r="CJ82" s="26">
        <v>6.9</v>
      </c>
    </row>
    <row r="83" spans="1:88" x14ac:dyDescent="0.3">
      <c r="A83" t="s">
        <v>193</v>
      </c>
      <c r="B83" s="26">
        <v>-3.7749999999999999</v>
      </c>
      <c r="C83" s="26">
        <v>-0.5</v>
      </c>
      <c r="D83" s="26">
        <v>1.25</v>
      </c>
      <c r="E83" s="26">
        <v>-3.125</v>
      </c>
      <c r="F83" s="26">
        <v>1</v>
      </c>
      <c r="G83" s="26">
        <v>2.4750000000000001</v>
      </c>
      <c r="H83" s="26">
        <v>-2.5499999999999998</v>
      </c>
      <c r="I83" s="26">
        <v>1.45</v>
      </c>
      <c r="J83" s="26">
        <v>3.3</v>
      </c>
      <c r="K83" s="26">
        <v>-0.82499999999999996</v>
      </c>
      <c r="L83" s="26">
        <v>2.6</v>
      </c>
      <c r="M83" s="26">
        <v>5.7</v>
      </c>
      <c r="N83" s="26">
        <v>-0.55000000000000004</v>
      </c>
      <c r="O83" s="26">
        <v>2.75</v>
      </c>
      <c r="P83" s="26">
        <v>6.1</v>
      </c>
      <c r="Q83" s="26">
        <v>-1.65</v>
      </c>
      <c r="R83" s="26">
        <v>2</v>
      </c>
      <c r="S83" s="26">
        <v>4.5999999999999996</v>
      </c>
      <c r="T83" s="26">
        <v>-1.55</v>
      </c>
      <c r="U83" s="26">
        <v>2</v>
      </c>
      <c r="V83" s="26">
        <v>4.7</v>
      </c>
      <c r="W83" s="26">
        <v>-0.75</v>
      </c>
      <c r="X83" s="26">
        <v>2.35</v>
      </c>
      <c r="Y83" s="26">
        <v>5.2</v>
      </c>
      <c r="Z83" s="26">
        <v>-0.2</v>
      </c>
      <c r="AA83" s="26">
        <v>3.05</v>
      </c>
      <c r="AB83" s="26">
        <v>5.7</v>
      </c>
      <c r="AC83" s="26">
        <v>-7.4999999999999997E-2</v>
      </c>
      <c r="AD83" s="26">
        <v>2.65</v>
      </c>
      <c r="AE83" s="26">
        <v>4.9749999999999996</v>
      </c>
      <c r="AF83" s="26">
        <v>2.5000000000000001E-2</v>
      </c>
      <c r="AG83" s="26">
        <v>4.1500000000000004</v>
      </c>
      <c r="AH83" s="26">
        <v>5</v>
      </c>
      <c r="AI83" s="26">
        <v>0.32500000000000001</v>
      </c>
      <c r="AJ83" s="26">
        <v>3.15</v>
      </c>
      <c r="AK83" s="26">
        <v>5.4749999999999996</v>
      </c>
      <c r="AL83" s="26">
        <v>0.42499999999999999</v>
      </c>
      <c r="AM83" s="26">
        <v>3.25</v>
      </c>
      <c r="AN83" s="26">
        <v>5.5750000000000002</v>
      </c>
      <c r="AO83" s="26">
        <v>0.52500000000000002</v>
      </c>
      <c r="AP83" s="26">
        <v>3.85</v>
      </c>
      <c r="AQ83" s="26">
        <v>6.375</v>
      </c>
      <c r="AR83" s="26">
        <v>0.67500000000000004</v>
      </c>
      <c r="AS83" s="26">
        <v>0.67500000000000004</v>
      </c>
      <c r="AT83" s="26">
        <v>6.2</v>
      </c>
      <c r="AU83" s="26">
        <v>1.35</v>
      </c>
      <c r="AV83" s="26">
        <v>4.9000000000000004</v>
      </c>
      <c r="AW83" s="26">
        <v>7.05</v>
      </c>
      <c r="AX83" s="26">
        <v>0.85</v>
      </c>
      <c r="AY83" s="26">
        <v>4.2</v>
      </c>
      <c r="AZ83" s="26">
        <v>6.9249999999999998</v>
      </c>
      <c r="BA83" s="26">
        <v>-14.8</v>
      </c>
      <c r="BB83" s="26">
        <v>4.25</v>
      </c>
      <c r="BC83" s="26">
        <v>7.0250000000000004</v>
      </c>
      <c r="BD83" s="26">
        <v>2.35</v>
      </c>
      <c r="BE83" s="26">
        <v>6.5</v>
      </c>
      <c r="BF83" s="26">
        <v>8.4749999999999996</v>
      </c>
      <c r="BG83" s="26">
        <v>1.05</v>
      </c>
      <c r="BH83" s="26">
        <v>4.5999999999999996</v>
      </c>
      <c r="BI83" s="26">
        <v>7.35</v>
      </c>
      <c r="BJ83" s="26">
        <v>1.1499999999999999</v>
      </c>
      <c r="BK83" s="26">
        <v>5.15</v>
      </c>
      <c r="BL83" s="26">
        <v>8.4</v>
      </c>
      <c r="BM83" s="26">
        <v>0.7</v>
      </c>
      <c r="BN83" s="26">
        <v>4.9000000000000004</v>
      </c>
      <c r="BO83" s="26">
        <v>8.1750000000000007</v>
      </c>
      <c r="BP83" s="26">
        <v>-2.375</v>
      </c>
      <c r="BQ83" s="26">
        <v>2.0499999999999998</v>
      </c>
      <c r="BR83" s="26">
        <v>4.2750000000000004</v>
      </c>
      <c r="BS83" s="26">
        <v>-2.0750000000000002</v>
      </c>
      <c r="BT83" s="26">
        <v>3.05</v>
      </c>
      <c r="BU83" s="26">
        <v>4.875</v>
      </c>
      <c r="BV83" s="26">
        <v>-1.7749999999999999</v>
      </c>
      <c r="BW83" s="26">
        <v>2.5</v>
      </c>
      <c r="BX83" s="26">
        <v>5.125</v>
      </c>
      <c r="BY83" s="26">
        <v>-1.175</v>
      </c>
      <c r="BZ83" s="26">
        <v>2.5499999999999998</v>
      </c>
      <c r="CA83" s="26">
        <v>5.2750000000000004</v>
      </c>
      <c r="CB83" s="26">
        <v>-0.8</v>
      </c>
      <c r="CC83" s="26">
        <v>3.05</v>
      </c>
      <c r="CD83" s="26">
        <v>5.6</v>
      </c>
      <c r="CE83" s="26">
        <v>1.2250000000000001</v>
      </c>
      <c r="CF83" s="26">
        <v>4.3499999999999996</v>
      </c>
      <c r="CG83" s="26">
        <v>7.05</v>
      </c>
      <c r="CH83" s="26">
        <v>0.2</v>
      </c>
      <c r="CI83" s="26">
        <v>3.9</v>
      </c>
      <c r="CJ83" s="26">
        <v>6.1</v>
      </c>
    </row>
    <row r="84" spans="1:88" x14ac:dyDescent="0.3">
      <c r="A84" t="s">
        <v>194</v>
      </c>
      <c r="B84" s="26">
        <v>-3.85</v>
      </c>
      <c r="C84" s="26">
        <v>-1.3</v>
      </c>
      <c r="D84" s="26">
        <v>1.2749999999999999</v>
      </c>
      <c r="E84" s="26">
        <v>-2.375</v>
      </c>
      <c r="F84" s="26">
        <v>0.05</v>
      </c>
      <c r="G84" s="26">
        <v>2.6749999999999998</v>
      </c>
      <c r="H84" s="26">
        <v>-1.875</v>
      </c>
      <c r="I84" s="26">
        <v>0.8</v>
      </c>
      <c r="J84" s="26">
        <v>3.375</v>
      </c>
      <c r="K84" s="26">
        <v>-0.2</v>
      </c>
      <c r="L84" s="26">
        <v>2.2999999999999998</v>
      </c>
      <c r="M84" s="26">
        <v>5.0750000000000002</v>
      </c>
      <c r="N84" s="26">
        <v>-0.15</v>
      </c>
      <c r="O84" s="26">
        <v>2.65</v>
      </c>
      <c r="P84" s="26">
        <v>5.375</v>
      </c>
      <c r="Q84" s="26">
        <v>-1.175</v>
      </c>
      <c r="R84" s="26">
        <v>1.85</v>
      </c>
      <c r="S84" s="26">
        <v>4.0999999999999996</v>
      </c>
      <c r="T84" s="26">
        <v>-1.1000000000000001</v>
      </c>
      <c r="U84" s="26">
        <v>1.9</v>
      </c>
      <c r="V84" s="26">
        <v>4.2</v>
      </c>
      <c r="W84" s="26">
        <v>-0.32500000000000001</v>
      </c>
      <c r="X84" s="26">
        <v>2.25</v>
      </c>
      <c r="Y84" s="26">
        <v>5</v>
      </c>
      <c r="Z84" s="26">
        <v>0.125</v>
      </c>
      <c r="AA84" s="26">
        <v>2.8</v>
      </c>
      <c r="AB84" s="26">
        <v>5.7</v>
      </c>
      <c r="AC84" s="26">
        <v>-0.05</v>
      </c>
      <c r="AD84" s="26">
        <v>2</v>
      </c>
      <c r="AE84" s="26">
        <v>5</v>
      </c>
      <c r="AF84" s="26">
        <v>-2.5000000000000001E-2</v>
      </c>
      <c r="AG84" s="26">
        <v>3.55</v>
      </c>
      <c r="AH84" s="26">
        <v>5.1749999999999998</v>
      </c>
      <c r="AI84" s="26">
        <v>0.27500000000000002</v>
      </c>
      <c r="AJ84" s="26">
        <v>2.75</v>
      </c>
      <c r="AK84" s="26">
        <v>5.6749999999999998</v>
      </c>
      <c r="AL84" s="26">
        <v>0.375</v>
      </c>
      <c r="AM84" s="26">
        <v>2.85</v>
      </c>
      <c r="AN84" s="26">
        <v>5.85</v>
      </c>
      <c r="AO84" s="26">
        <v>1</v>
      </c>
      <c r="AP84" s="26">
        <v>3.4</v>
      </c>
      <c r="AQ84" s="26">
        <v>6.375</v>
      </c>
      <c r="AR84" s="26">
        <v>0.67500000000000004</v>
      </c>
      <c r="AS84" s="26">
        <v>0.67500000000000004</v>
      </c>
      <c r="AT84" s="26">
        <v>6.8</v>
      </c>
      <c r="AU84" s="26">
        <v>1.4</v>
      </c>
      <c r="AV84" s="26">
        <v>4.3</v>
      </c>
      <c r="AW84" s="26">
        <v>7.4</v>
      </c>
      <c r="AX84" s="26">
        <v>1.2</v>
      </c>
      <c r="AY84" s="26">
        <v>3.7</v>
      </c>
      <c r="AZ84" s="26">
        <v>6.85</v>
      </c>
      <c r="BA84" s="26">
        <v>-15.2</v>
      </c>
      <c r="BB84" s="26">
        <v>3.7</v>
      </c>
      <c r="BC84" s="26">
        <v>6.875</v>
      </c>
      <c r="BD84" s="26">
        <v>1.6</v>
      </c>
      <c r="BE84" s="26">
        <v>5.35</v>
      </c>
      <c r="BF84" s="26">
        <v>8.0749999999999993</v>
      </c>
      <c r="BG84" s="26">
        <v>1.5249999999999999</v>
      </c>
      <c r="BH84" s="26">
        <v>4.2</v>
      </c>
      <c r="BI84" s="26">
        <v>7.35</v>
      </c>
      <c r="BJ84" s="26">
        <v>2.1</v>
      </c>
      <c r="BK84" s="26">
        <v>5.0999999999999996</v>
      </c>
      <c r="BL84" s="26">
        <v>7.85</v>
      </c>
      <c r="BM84" s="26">
        <v>1.875</v>
      </c>
      <c r="BN84" s="26">
        <v>4.5</v>
      </c>
      <c r="BO84" s="26">
        <v>7.75</v>
      </c>
      <c r="BP84" s="26">
        <v>-1.625</v>
      </c>
      <c r="BQ84" s="26">
        <v>1.65</v>
      </c>
      <c r="BR84" s="26">
        <v>5</v>
      </c>
      <c r="BS84" s="26">
        <v>-0.55000000000000004</v>
      </c>
      <c r="BT84" s="26">
        <v>3.3</v>
      </c>
      <c r="BU84" s="26">
        <v>6</v>
      </c>
      <c r="BV84" s="26">
        <v>-0.57499999999999996</v>
      </c>
      <c r="BW84" s="26">
        <v>2.85</v>
      </c>
      <c r="BX84" s="26">
        <v>6.35</v>
      </c>
      <c r="BY84" s="26">
        <v>-0.85</v>
      </c>
      <c r="BZ84" s="26">
        <v>2.6</v>
      </c>
      <c r="CA84" s="26">
        <v>7.0750000000000002</v>
      </c>
      <c r="CB84" s="26">
        <v>-0.5</v>
      </c>
      <c r="CC84" s="26">
        <v>3.15</v>
      </c>
      <c r="CD84" s="26">
        <v>7.3</v>
      </c>
      <c r="CE84" s="26">
        <v>1.425</v>
      </c>
      <c r="CF84" s="26">
        <v>4.2</v>
      </c>
      <c r="CG84" s="26">
        <v>6.875</v>
      </c>
      <c r="CH84" s="26">
        <v>-0.1</v>
      </c>
      <c r="CI84" s="26">
        <v>3.9</v>
      </c>
      <c r="CJ84" s="26">
        <v>7</v>
      </c>
    </row>
    <row r="85" spans="1:88" x14ac:dyDescent="0.3">
      <c r="A85" t="s">
        <v>89</v>
      </c>
      <c r="B85" s="26">
        <v>-2.75</v>
      </c>
      <c r="C85" s="26">
        <v>-0.85</v>
      </c>
      <c r="D85" s="26">
        <v>1.1000000000000001</v>
      </c>
      <c r="E85" s="26">
        <v>-1.5249999999999999</v>
      </c>
      <c r="F85" s="26">
        <v>0.4</v>
      </c>
      <c r="G85" s="26">
        <v>2.9750000000000001</v>
      </c>
      <c r="H85" s="26">
        <v>-1.1499999999999999</v>
      </c>
      <c r="I85" s="26">
        <v>1.05</v>
      </c>
      <c r="J85" s="26">
        <v>3.8</v>
      </c>
      <c r="K85" s="26">
        <v>0.625</v>
      </c>
      <c r="L85" s="26">
        <v>2.9</v>
      </c>
      <c r="M85" s="26">
        <v>6</v>
      </c>
      <c r="N85" s="26">
        <v>0.6</v>
      </c>
      <c r="O85" s="26">
        <v>3.25</v>
      </c>
      <c r="P85" s="26">
        <v>6.7249999999999996</v>
      </c>
      <c r="Q85" s="26">
        <v>-0.67500000000000004</v>
      </c>
      <c r="R85" s="26">
        <v>2.0499999999999998</v>
      </c>
      <c r="S85" s="26">
        <v>4.9749999999999996</v>
      </c>
      <c r="T85" s="26">
        <v>-0.625</v>
      </c>
      <c r="U85" s="26">
        <v>2.1</v>
      </c>
      <c r="V85" s="26">
        <v>5.15</v>
      </c>
      <c r="W85" s="26">
        <v>-0.47499999999999998</v>
      </c>
      <c r="X85" s="26">
        <v>2.7</v>
      </c>
      <c r="Y85" s="26">
        <v>6.5250000000000004</v>
      </c>
      <c r="Z85" s="26">
        <v>-2.5000000000000001E-2</v>
      </c>
      <c r="AA85" s="26">
        <v>3.1</v>
      </c>
      <c r="AB85" s="26">
        <v>7.2</v>
      </c>
      <c r="AC85" s="26">
        <v>1</v>
      </c>
      <c r="AD85" s="26">
        <v>2.8</v>
      </c>
      <c r="AE85" s="26">
        <v>5.0750000000000002</v>
      </c>
      <c r="AF85" s="26">
        <v>0.97499999999999998</v>
      </c>
      <c r="AG85" s="26">
        <v>4.5</v>
      </c>
      <c r="AH85" s="26">
        <v>5.2</v>
      </c>
      <c r="AI85" s="26">
        <v>1.075</v>
      </c>
      <c r="AJ85" s="26">
        <v>3.4</v>
      </c>
      <c r="AK85" s="26">
        <v>5.6</v>
      </c>
      <c r="AL85" s="26">
        <v>1.175</v>
      </c>
      <c r="AM85" s="26">
        <v>3.5</v>
      </c>
      <c r="AN85" s="26">
        <v>5.7750000000000004</v>
      </c>
      <c r="AO85" s="26">
        <v>1.9750000000000001</v>
      </c>
      <c r="AP85" s="26">
        <v>4.0999999999999996</v>
      </c>
      <c r="AQ85" s="26">
        <v>6.65</v>
      </c>
      <c r="AR85" s="26">
        <v>2.1</v>
      </c>
      <c r="AS85" s="26">
        <v>2.1</v>
      </c>
      <c r="AT85" s="26">
        <v>6.8</v>
      </c>
      <c r="AU85" s="26">
        <v>2.7250000000000001</v>
      </c>
      <c r="AV85" s="26">
        <v>5.05</v>
      </c>
      <c r="AW85" s="26">
        <v>7.85</v>
      </c>
      <c r="AX85" s="26">
        <v>2.4500000000000002</v>
      </c>
      <c r="AY85" s="26">
        <v>4.55</v>
      </c>
      <c r="AZ85" s="26">
        <v>7.0750000000000002</v>
      </c>
      <c r="BA85" s="26">
        <v>-14.3</v>
      </c>
      <c r="BB85" s="26">
        <v>4.5999999999999996</v>
      </c>
      <c r="BC85" s="26">
        <v>7.1</v>
      </c>
      <c r="BD85" s="26">
        <v>3.65</v>
      </c>
      <c r="BE85" s="26">
        <v>6.55</v>
      </c>
      <c r="BF85" s="26">
        <v>9.875</v>
      </c>
      <c r="BG85" s="26">
        <v>2.8250000000000002</v>
      </c>
      <c r="BH85" s="26">
        <v>5.0999999999999996</v>
      </c>
      <c r="BI85" s="26">
        <v>7.6749999999999998</v>
      </c>
      <c r="BJ85" s="26">
        <v>2.8</v>
      </c>
      <c r="BK85" s="26">
        <v>5.75</v>
      </c>
      <c r="BL85" s="26">
        <v>9.0250000000000004</v>
      </c>
      <c r="BM85" s="26">
        <v>2.7749999999999999</v>
      </c>
      <c r="BN85" s="26">
        <v>5.5</v>
      </c>
      <c r="BO85" s="26">
        <v>8.4749999999999996</v>
      </c>
      <c r="BP85" s="26">
        <v>-1.2749999999999999</v>
      </c>
      <c r="BQ85" s="26">
        <v>1.85</v>
      </c>
      <c r="BR85" s="26">
        <v>5.4</v>
      </c>
      <c r="BS85" s="26">
        <v>-0.4</v>
      </c>
      <c r="BT85" s="26">
        <v>3.25</v>
      </c>
      <c r="BU85" s="26">
        <v>7</v>
      </c>
      <c r="BV85" s="26">
        <v>-0.55000000000000004</v>
      </c>
      <c r="BW85" s="26">
        <v>3.5</v>
      </c>
      <c r="BX85" s="26">
        <v>7.4749999999999996</v>
      </c>
      <c r="BY85" s="26">
        <v>-0.35</v>
      </c>
      <c r="BZ85" s="26">
        <v>3.6</v>
      </c>
      <c r="CA85" s="26">
        <v>7.7</v>
      </c>
      <c r="CB85" s="26">
        <v>-0.27500000000000002</v>
      </c>
      <c r="CC85" s="26">
        <v>3.75</v>
      </c>
      <c r="CD85" s="26">
        <v>8.0749999999999993</v>
      </c>
      <c r="CE85" s="26">
        <v>1.6</v>
      </c>
      <c r="CF85" s="26">
        <v>4.5</v>
      </c>
      <c r="CG85" s="26">
        <v>8.25</v>
      </c>
      <c r="CH85" s="26">
        <v>0.17499999999999999</v>
      </c>
      <c r="CI85" s="26">
        <v>4.25</v>
      </c>
      <c r="CJ85" s="26">
        <v>8.0500000000000007</v>
      </c>
    </row>
    <row r="86" spans="1:88" x14ac:dyDescent="0.3">
      <c r="A86" t="s">
        <v>195</v>
      </c>
      <c r="B86" s="26">
        <v>-2.7749999999999999</v>
      </c>
      <c r="C86" s="26">
        <v>-0.55000000000000004</v>
      </c>
      <c r="D86" s="26">
        <v>1.7749999999999999</v>
      </c>
      <c r="E86" s="26">
        <v>-1.5</v>
      </c>
      <c r="F86" s="26">
        <v>1.1499999999999999</v>
      </c>
      <c r="G86" s="26">
        <v>3.45</v>
      </c>
      <c r="H86" s="26">
        <v>-1.2</v>
      </c>
      <c r="I86" s="26">
        <v>1.65</v>
      </c>
      <c r="J86" s="26">
        <v>4.2</v>
      </c>
      <c r="K86" s="26">
        <v>0.5</v>
      </c>
      <c r="L86" s="26">
        <v>3.25</v>
      </c>
      <c r="M86" s="26">
        <v>7.05</v>
      </c>
      <c r="N86" s="26">
        <v>0.67500000000000004</v>
      </c>
      <c r="O86" s="26">
        <v>3.65</v>
      </c>
      <c r="P86" s="26">
        <v>7.4</v>
      </c>
      <c r="Q86" s="26">
        <v>-0.5</v>
      </c>
      <c r="R86" s="26">
        <v>2.4</v>
      </c>
      <c r="S86" s="26">
        <v>5.5750000000000002</v>
      </c>
      <c r="T86" s="26">
        <v>-0.4</v>
      </c>
      <c r="U86" s="26">
        <v>2.5</v>
      </c>
      <c r="V86" s="26">
        <v>5.6749999999999998</v>
      </c>
      <c r="W86" s="26">
        <v>0.4</v>
      </c>
      <c r="X86" s="26">
        <v>3.25</v>
      </c>
      <c r="Y86" s="26">
        <v>6.55</v>
      </c>
      <c r="Z86" s="26">
        <v>0.17499999999999999</v>
      </c>
      <c r="AA86" s="26">
        <v>3.3</v>
      </c>
      <c r="AB86" s="26">
        <v>7.4</v>
      </c>
      <c r="AC86" s="26">
        <v>0.625</v>
      </c>
      <c r="AD86" s="26">
        <v>2.85</v>
      </c>
      <c r="AE86" s="26">
        <v>6.2750000000000004</v>
      </c>
      <c r="AF86" s="26">
        <v>0.8</v>
      </c>
      <c r="AG86" s="26">
        <v>4</v>
      </c>
      <c r="AH86" s="26">
        <v>6.375</v>
      </c>
      <c r="AI86" s="26">
        <v>1.2250000000000001</v>
      </c>
      <c r="AJ86" s="26">
        <v>3.45</v>
      </c>
      <c r="AK86" s="26">
        <v>6.875</v>
      </c>
      <c r="AL86" s="26">
        <v>1.325</v>
      </c>
      <c r="AM86" s="26">
        <v>3.5</v>
      </c>
      <c r="AN86" s="26">
        <v>7</v>
      </c>
      <c r="AO86" s="26">
        <v>1.575</v>
      </c>
      <c r="AP86" s="26">
        <v>4</v>
      </c>
      <c r="AQ86" s="26">
        <v>8</v>
      </c>
      <c r="AR86" s="26">
        <v>1.8</v>
      </c>
      <c r="AS86" s="26">
        <v>1.8</v>
      </c>
      <c r="AT86" s="26">
        <v>7.9</v>
      </c>
      <c r="AU86" s="26">
        <v>2.4500000000000002</v>
      </c>
      <c r="AV86" s="26">
        <v>4.6500000000000004</v>
      </c>
      <c r="AW86" s="26">
        <v>8.875</v>
      </c>
      <c r="AX86" s="26">
        <v>1.85</v>
      </c>
      <c r="AY86" s="26">
        <v>4.55</v>
      </c>
      <c r="AZ86" s="26">
        <v>8.4749999999999996</v>
      </c>
      <c r="BA86" s="26">
        <v>-17.2</v>
      </c>
      <c r="BB86" s="26">
        <v>4.5999999999999996</v>
      </c>
      <c r="BC86" s="26">
        <v>8.5749999999999993</v>
      </c>
      <c r="BD86" s="26">
        <v>2.375</v>
      </c>
      <c r="BE86" s="26">
        <v>6.15</v>
      </c>
      <c r="BF86" s="26">
        <v>10.775</v>
      </c>
      <c r="BG86" s="26">
        <v>2.0249999999999999</v>
      </c>
      <c r="BH86" s="26">
        <v>4.7</v>
      </c>
      <c r="BI86" s="26">
        <v>8.9749999999999996</v>
      </c>
      <c r="BJ86" s="26">
        <v>2.0499999999999998</v>
      </c>
      <c r="BK86" s="26">
        <v>5.95</v>
      </c>
      <c r="BL86" s="26">
        <v>10.199999999999999</v>
      </c>
      <c r="BM86" s="26">
        <v>1.875</v>
      </c>
      <c r="BN86" s="26">
        <v>5.45</v>
      </c>
      <c r="BO86" s="26">
        <v>9.7750000000000004</v>
      </c>
      <c r="BP86" s="26">
        <v>-0.3</v>
      </c>
      <c r="BQ86" s="26">
        <v>2.1</v>
      </c>
      <c r="BR86" s="26">
        <v>5.7750000000000004</v>
      </c>
      <c r="BS86" s="26">
        <v>0.05</v>
      </c>
      <c r="BT86" s="26">
        <v>3.15</v>
      </c>
      <c r="BU86" s="26">
        <v>6.8250000000000002</v>
      </c>
      <c r="BV86" s="26">
        <v>-0.15</v>
      </c>
      <c r="BW86" s="26">
        <v>3.45</v>
      </c>
      <c r="BX86" s="26">
        <v>6.9749999999999996</v>
      </c>
      <c r="BY86" s="26">
        <v>-7.4999999999999997E-2</v>
      </c>
      <c r="BZ86" s="26">
        <v>3.85</v>
      </c>
      <c r="CA86" s="26">
        <v>7.375</v>
      </c>
      <c r="CB86" s="26">
        <v>-0.1</v>
      </c>
      <c r="CC86" s="26">
        <v>4.4000000000000004</v>
      </c>
      <c r="CD86" s="26">
        <v>7.9249999999999998</v>
      </c>
      <c r="CE86" s="26">
        <v>1.2250000000000001</v>
      </c>
      <c r="CF86" s="26">
        <v>4.9000000000000004</v>
      </c>
      <c r="CG86" s="26">
        <v>9.3249999999999993</v>
      </c>
      <c r="CH86" s="26">
        <v>0.625</v>
      </c>
      <c r="CI86" s="26">
        <v>4.8499999999999996</v>
      </c>
      <c r="CJ86" s="26">
        <v>8.4749999999999996</v>
      </c>
    </row>
    <row r="87" spans="1:88" x14ac:dyDescent="0.3">
      <c r="A87" t="s">
        <v>196</v>
      </c>
      <c r="B87" s="26">
        <v>-3.2</v>
      </c>
      <c r="C87" s="26">
        <v>-0.15</v>
      </c>
      <c r="D87" s="26">
        <v>2.0750000000000002</v>
      </c>
      <c r="E87" s="26">
        <v>-1.55</v>
      </c>
      <c r="F87" s="26">
        <v>1.45</v>
      </c>
      <c r="G87" s="26">
        <v>4.2750000000000004</v>
      </c>
      <c r="H87" s="26">
        <v>-0.77500000000000002</v>
      </c>
      <c r="I87" s="26">
        <v>2</v>
      </c>
      <c r="J87" s="26">
        <v>5.0250000000000004</v>
      </c>
      <c r="K87" s="26">
        <v>-2.7755575615628901E-17</v>
      </c>
      <c r="L87" s="26">
        <v>3.45</v>
      </c>
      <c r="M87" s="26">
        <v>6.7</v>
      </c>
      <c r="N87" s="26">
        <v>0.27500000000000002</v>
      </c>
      <c r="O87" s="26">
        <v>3.6</v>
      </c>
      <c r="P87" s="26">
        <v>7.0750000000000002</v>
      </c>
      <c r="Q87" s="26">
        <v>-0.1</v>
      </c>
      <c r="R87" s="26">
        <v>2.85</v>
      </c>
      <c r="S87" s="26">
        <v>5.5750000000000002</v>
      </c>
      <c r="T87" s="26">
        <v>-2.5000000000000001E-2</v>
      </c>
      <c r="U87" s="26">
        <v>2.9</v>
      </c>
      <c r="V87" s="26">
        <v>5.6749999999999998</v>
      </c>
      <c r="W87" s="26">
        <v>0.1</v>
      </c>
      <c r="X87" s="26">
        <v>3.3</v>
      </c>
      <c r="Y87" s="26">
        <v>6.4749999999999996</v>
      </c>
      <c r="Z87" s="26">
        <v>0.7</v>
      </c>
      <c r="AA87" s="26">
        <v>3.8</v>
      </c>
      <c r="AB87" s="26">
        <v>7.65</v>
      </c>
      <c r="AC87" s="26">
        <v>-0.05</v>
      </c>
      <c r="AD87" s="26">
        <v>3.75</v>
      </c>
      <c r="AE87" s="26">
        <v>6.2</v>
      </c>
      <c r="AF87" s="26">
        <v>0.05</v>
      </c>
      <c r="AG87" s="26">
        <v>5.2</v>
      </c>
      <c r="AH87" s="26">
        <v>6.375</v>
      </c>
      <c r="AI87" s="26">
        <v>0.7</v>
      </c>
      <c r="AJ87" s="26">
        <v>4.4000000000000004</v>
      </c>
      <c r="AK87" s="26">
        <v>6.95</v>
      </c>
      <c r="AL87" s="26">
        <v>0.77500000000000002</v>
      </c>
      <c r="AM87" s="26">
        <v>4.5</v>
      </c>
      <c r="AN87" s="26">
        <v>7.0750000000000002</v>
      </c>
      <c r="AO87" s="26">
        <v>1.425</v>
      </c>
      <c r="AP87" s="26">
        <v>5.05</v>
      </c>
      <c r="AQ87" s="26">
        <v>7.9749999999999996</v>
      </c>
      <c r="AR87" s="26">
        <v>1.6</v>
      </c>
      <c r="AS87" s="26">
        <v>1.6</v>
      </c>
      <c r="AT87" s="26">
        <v>8.2750000000000004</v>
      </c>
      <c r="AU87" s="26">
        <v>2.2250000000000001</v>
      </c>
      <c r="AV87" s="26">
        <v>5.95</v>
      </c>
      <c r="AW87" s="26">
        <v>9.1</v>
      </c>
      <c r="AX87" s="26">
        <v>1.7</v>
      </c>
      <c r="AY87" s="26">
        <v>5.5</v>
      </c>
      <c r="AZ87" s="26">
        <v>8.5</v>
      </c>
      <c r="BA87" s="26">
        <v>-16.2</v>
      </c>
      <c r="BB87" s="26">
        <v>5.5</v>
      </c>
      <c r="BC87" s="26">
        <v>8.5749999999999993</v>
      </c>
      <c r="BD87" s="26">
        <v>2.75</v>
      </c>
      <c r="BE87" s="26">
        <v>6.6</v>
      </c>
      <c r="BF87" s="26">
        <v>11.025</v>
      </c>
      <c r="BG87" s="26">
        <v>1.6</v>
      </c>
      <c r="BH87" s="26">
        <v>5.9</v>
      </c>
      <c r="BI87" s="26">
        <v>9.1999999999999993</v>
      </c>
      <c r="BJ87" s="26">
        <v>1.8</v>
      </c>
      <c r="BK87" s="26">
        <v>6.1</v>
      </c>
      <c r="BL87" s="26">
        <v>9.8000000000000007</v>
      </c>
      <c r="BM87" s="26">
        <v>1.75</v>
      </c>
      <c r="BN87" s="26">
        <v>5.95</v>
      </c>
      <c r="BO87" s="26">
        <v>9.375</v>
      </c>
      <c r="BP87" s="26">
        <v>-0.57499999999999996</v>
      </c>
      <c r="BQ87" s="26">
        <v>2.8</v>
      </c>
      <c r="BR87" s="26">
        <v>5.375</v>
      </c>
      <c r="BS87" s="26">
        <v>-0.05</v>
      </c>
      <c r="BT87" s="26">
        <v>3.95</v>
      </c>
      <c r="BU87" s="26">
        <v>6.05</v>
      </c>
      <c r="BV87" s="26">
        <v>-0.15</v>
      </c>
      <c r="BW87" s="26">
        <v>4.1500000000000004</v>
      </c>
      <c r="BX87" s="26">
        <v>6.1</v>
      </c>
      <c r="BY87" s="26">
        <v>-0.17499999999999999</v>
      </c>
      <c r="BZ87" s="26">
        <v>4.6500000000000004</v>
      </c>
      <c r="CA87" s="26">
        <v>6.4749999999999996</v>
      </c>
      <c r="CB87" s="26">
        <v>0.1</v>
      </c>
      <c r="CC87" s="26">
        <v>4.55</v>
      </c>
      <c r="CD87" s="26">
        <v>7.35</v>
      </c>
      <c r="CE87" s="26">
        <v>1.425</v>
      </c>
      <c r="CF87" s="26">
        <v>4.8</v>
      </c>
      <c r="CG87" s="26">
        <v>9.375</v>
      </c>
      <c r="CH87" s="26">
        <v>1</v>
      </c>
      <c r="CI87" s="26">
        <v>4.6500000000000004</v>
      </c>
      <c r="CJ87" s="26">
        <v>8.6</v>
      </c>
    </row>
    <row r="88" spans="1:88" x14ac:dyDescent="0.3">
      <c r="A88" t="s">
        <v>197</v>
      </c>
      <c r="B88" s="26">
        <v>-3.2749999999999999</v>
      </c>
      <c r="C88" s="26">
        <v>-1.25</v>
      </c>
      <c r="D88" s="26">
        <v>1.7749999999999999</v>
      </c>
      <c r="E88" s="26">
        <v>-2.5</v>
      </c>
      <c r="F88" s="26">
        <v>0.65</v>
      </c>
      <c r="G88" s="26">
        <v>3.3250000000000002</v>
      </c>
      <c r="H88" s="26">
        <v>-1.7</v>
      </c>
      <c r="I88" s="26">
        <v>1.3</v>
      </c>
      <c r="J88" s="26">
        <v>3.875</v>
      </c>
      <c r="K88" s="26">
        <v>-1.05</v>
      </c>
      <c r="L88" s="26">
        <v>3.1</v>
      </c>
      <c r="M88" s="26">
        <v>5.375</v>
      </c>
      <c r="N88" s="26">
        <v>-1.25</v>
      </c>
      <c r="O88" s="26">
        <v>3.4</v>
      </c>
      <c r="P88" s="26">
        <v>5.8</v>
      </c>
      <c r="Q88" s="26">
        <v>-1.3</v>
      </c>
      <c r="R88" s="26">
        <v>2.35</v>
      </c>
      <c r="S88" s="26">
        <v>4.75</v>
      </c>
      <c r="T88" s="26">
        <v>-1.2749999999999999</v>
      </c>
      <c r="U88" s="26">
        <v>2.4</v>
      </c>
      <c r="V88" s="26">
        <v>4.8499999999999996</v>
      </c>
      <c r="W88" s="26">
        <v>-1.075</v>
      </c>
      <c r="X88" s="26">
        <v>2.9</v>
      </c>
      <c r="Y88" s="26">
        <v>5.5</v>
      </c>
      <c r="Z88" s="26">
        <v>-0.97499999999999998</v>
      </c>
      <c r="AA88" s="26">
        <v>3.5</v>
      </c>
      <c r="AB88" s="26">
        <v>6.0250000000000004</v>
      </c>
      <c r="AC88" s="26">
        <v>-0.65</v>
      </c>
      <c r="AD88" s="26">
        <v>2.5</v>
      </c>
      <c r="AE88" s="26">
        <v>5.625</v>
      </c>
      <c r="AF88" s="26">
        <v>-0.47499999999999998</v>
      </c>
      <c r="AG88" s="26">
        <v>4.05</v>
      </c>
      <c r="AH88" s="26">
        <v>5.8250000000000002</v>
      </c>
      <c r="AI88" s="26">
        <v>-0.2</v>
      </c>
      <c r="AJ88" s="26">
        <v>3.25</v>
      </c>
      <c r="AK88" s="26">
        <v>6</v>
      </c>
      <c r="AL88" s="26">
        <v>-0.2</v>
      </c>
      <c r="AM88" s="26">
        <v>3.4</v>
      </c>
      <c r="AN88" s="26">
        <v>6.0750000000000002</v>
      </c>
      <c r="AO88" s="26">
        <v>-7.4999999999999997E-2</v>
      </c>
      <c r="AP88" s="26">
        <v>4.25</v>
      </c>
      <c r="AQ88" s="26">
        <v>6.4749999999999996</v>
      </c>
      <c r="AR88" s="26">
        <v>0.82499999999999996</v>
      </c>
      <c r="AS88" s="26">
        <v>0.82499999999999996</v>
      </c>
      <c r="AT88" s="26">
        <v>7.05</v>
      </c>
      <c r="AU88" s="26">
        <v>1.2</v>
      </c>
      <c r="AV88" s="26">
        <v>4.8499999999999996</v>
      </c>
      <c r="AW88" s="26">
        <v>7.45</v>
      </c>
      <c r="AX88" s="26">
        <v>0.25</v>
      </c>
      <c r="AY88" s="26">
        <v>4.5999999999999996</v>
      </c>
      <c r="AZ88" s="26">
        <v>7.1</v>
      </c>
      <c r="BA88" s="26">
        <v>-9.1999999999999993</v>
      </c>
      <c r="BB88" s="26">
        <v>4.7</v>
      </c>
      <c r="BC88" s="26">
        <v>7.1749999999999998</v>
      </c>
      <c r="BD88" s="26">
        <v>1.65</v>
      </c>
      <c r="BE88" s="26">
        <v>6.5</v>
      </c>
      <c r="BF88" s="26">
        <v>9.4250000000000007</v>
      </c>
      <c r="BG88" s="26">
        <v>0.65</v>
      </c>
      <c r="BH88" s="26">
        <v>5</v>
      </c>
      <c r="BI88" s="26">
        <v>7.6</v>
      </c>
      <c r="BJ88" s="26">
        <v>0.1</v>
      </c>
      <c r="BK88" s="26">
        <v>5.65</v>
      </c>
      <c r="BL88" s="26">
        <v>8.375</v>
      </c>
      <c r="BM88" s="26">
        <v>0.32500000000000001</v>
      </c>
      <c r="BN88" s="26">
        <v>5.35</v>
      </c>
      <c r="BO88" s="26">
        <v>7.9749999999999996</v>
      </c>
      <c r="BP88" s="26">
        <v>-1.825</v>
      </c>
      <c r="BQ88" s="26">
        <v>2</v>
      </c>
      <c r="BR88" s="26">
        <v>4.75</v>
      </c>
      <c r="BS88" s="26">
        <v>-1.1000000000000001</v>
      </c>
      <c r="BT88" s="26">
        <v>2.8</v>
      </c>
      <c r="BU88" s="26">
        <v>5.8</v>
      </c>
      <c r="BV88" s="26">
        <v>-1.2749999999999999</v>
      </c>
      <c r="BW88" s="26">
        <v>2.95</v>
      </c>
      <c r="BX88" s="26">
        <v>6.1</v>
      </c>
      <c r="BY88" s="26">
        <v>-1.55</v>
      </c>
      <c r="BZ88" s="26">
        <v>3.3</v>
      </c>
      <c r="CA88" s="26">
        <v>6.5750000000000002</v>
      </c>
      <c r="CB88" s="26">
        <v>-1.5</v>
      </c>
      <c r="CC88" s="26">
        <v>3.75</v>
      </c>
      <c r="CD88" s="26">
        <v>7</v>
      </c>
      <c r="CE88" s="26">
        <v>-0.52500000000000002</v>
      </c>
      <c r="CF88" s="26">
        <v>4.7</v>
      </c>
      <c r="CG88" s="26">
        <v>8.0749999999999993</v>
      </c>
      <c r="CH88" s="26">
        <v>-0.82499999999999996</v>
      </c>
      <c r="CI88" s="26">
        <v>4.4000000000000004</v>
      </c>
      <c r="CJ88" s="26">
        <v>7.1749999999999998</v>
      </c>
    </row>
    <row r="89" spans="1:88" x14ac:dyDescent="0.3">
      <c r="A89" t="s">
        <v>198</v>
      </c>
      <c r="B89" s="26">
        <v>-3.35</v>
      </c>
      <c r="C89" s="26">
        <v>-0.3</v>
      </c>
      <c r="D89" s="26">
        <v>2.0249999999999999</v>
      </c>
      <c r="E89" s="26">
        <v>-2.2749999999999999</v>
      </c>
      <c r="F89" s="26">
        <v>1.35</v>
      </c>
      <c r="G89" s="26">
        <v>3.65</v>
      </c>
      <c r="H89" s="26">
        <v>-1.9750000000000001</v>
      </c>
      <c r="I89" s="26">
        <v>2.0499999999999998</v>
      </c>
      <c r="J89" s="26">
        <v>4.2750000000000004</v>
      </c>
      <c r="K89" s="26">
        <v>-1.4750000000000001</v>
      </c>
      <c r="L89" s="26">
        <v>2.9</v>
      </c>
      <c r="M89" s="26">
        <v>6.7750000000000004</v>
      </c>
      <c r="N89" s="26">
        <v>-1.425</v>
      </c>
      <c r="O89" s="26">
        <v>3</v>
      </c>
      <c r="P89" s="26">
        <v>6.9749999999999996</v>
      </c>
      <c r="Q89" s="26">
        <v>-1.4750000000000001</v>
      </c>
      <c r="R89" s="26">
        <v>2.5499999999999998</v>
      </c>
      <c r="S89" s="26">
        <v>5.375</v>
      </c>
      <c r="T89" s="26">
        <v>-1.55</v>
      </c>
      <c r="U89" s="26">
        <v>2.5499999999999998</v>
      </c>
      <c r="V89" s="26">
        <v>5.4749999999999996</v>
      </c>
      <c r="W89" s="26">
        <v>-1.375</v>
      </c>
      <c r="X89" s="26">
        <v>2.5499999999999998</v>
      </c>
      <c r="Y89" s="26">
        <v>6.45</v>
      </c>
      <c r="Z89" s="26">
        <v>-1.45</v>
      </c>
      <c r="AA89" s="26">
        <v>3.15</v>
      </c>
      <c r="AB89" s="26">
        <v>6.5</v>
      </c>
      <c r="AC89" s="26">
        <v>-1.05</v>
      </c>
      <c r="AD89" s="26">
        <v>2.65</v>
      </c>
      <c r="AE89" s="26">
        <v>5.5750000000000002</v>
      </c>
      <c r="AF89" s="26">
        <v>-0.875</v>
      </c>
      <c r="AG89" s="26">
        <v>4.05</v>
      </c>
      <c r="AH89" s="26">
        <v>5.7750000000000004</v>
      </c>
      <c r="AI89" s="26">
        <v>-0.65</v>
      </c>
      <c r="AJ89" s="26">
        <v>3.3</v>
      </c>
      <c r="AK89" s="26">
        <v>6.45</v>
      </c>
      <c r="AL89" s="26">
        <v>-0.65</v>
      </c>
      <c r="AM89" s="26">
        <v>3.4</v>
      </c>
      <c r="AN89" s="26">
        <v>6.55</v>
      </c>
      <c r="AO89" s="26">
        <v>-0.52500000000000002</v>
      </c>
      <c r="AP89" s="26">
        <v>3.95</v>
      </c>
      <c r="AQ89" s="26">
        <v>7.45</v>
      </c>
      <c r="AR89" s="26">
        <v>0.47499999999999998</v>
      </c>
      <c r="AS89" s="26">
        <v>0.47499999999999998</v>
      </c>
      <c r="AT89" s="26">
        <v>7.1</v>
      </c>
      <c r="AU89" s="26">
        <v>0.92500000000000004</v>
      </c>
      <c r="AV89" s="26">
        <v>4.8</v>
      </c>
      <c r="AW89" s="26">
        <v>7.9</v>
      </c>
      <c r="AX89" s="26">
        <v>-0.05</v>
      </c>
      <c r="AY89" s="26">
        <v>4.45</v>
      </c>
      <c r="AZ89" s="26">
        <v>8</v>
      </c>
      <c r="BA89" s="26">
        <v>-13.8</v>
      </c>
      <c r="BB89" s="26">
        <v>4.55</v>
      </c>
      <c r="BC89" s="26">
        <v>8.1</v>
      </c>
      <c r="BD89" s="26">
        <v>0.47499999999999998</v>
      </c>
      <c r="BE89" s="26">
        <v>6.45</v>
      </c>
      <c r="BF89" s="26">
        <v>9.7750000000000004</v>
      </c>
      <c r="BG89" s="26">
        <v>-1.38777878078145E-17</v>
      </c>
      <c r="BH89" s="26">
        <v>4.9000000000000004</v>
      </c>
      <c r="BI89" s="26">
        <v>8.4749999999999996</v>
      </c>
      <c r="BJ89" s="26">
        <v>-0.27500000000000002</v>
      </c>
      <c r="BK89" s="26">
        <v>5.55</v>
      </c>
      <c r="BL89" s="26">
        <v>8.85</v>
      </c>
      <c r="BM89" s="26">
        <v>-0.27500000000000002</v>
      </c>
      <c r="BN89" s="26">
        <v>5.2</v>
      </c>
      <c r="BO89" s="26">
        <v>8.8249999999999993</v>
      </c>
      <c r="BP89" s="26">
        <v>-1.35</v>
      </c>
      <c r="BQ89" s="26">
        <v>2.25</v>
      </c>
      <c r="BR89" s="26">
        <v>5.1749999999999998</v>
      </c>
      <c r="BS89" s="26">
        <v>-1.2749999999999999</v>
      </c>
      <c r="BT89" s="26">
        <v>2.9</v>
      </c>
      <c r="BU89" s="26">
        <v>6.125</v>
      </c>
      <c r="BV89" s="26">
        <v>-1.35</v>
      </c>
      <c r="BW89" s="26">
        <v>3.05</v>
      </c>
      <c r="BX89" s="26">
        <v>6.2750000000000004</v>
      </c>
      <c r="BY89" s="26">
        <v>-2.25</v>
      </c>
      <c r="BZ89" s="26">
        <v>3.05</v>
      </c>
      <c r="CA89" s="26">
        <v>6.65</v>
      </c>
      <c r="CB89" s="26">
        <v>-2.8</v>
      </c>
      <c r="CC89" s="26">
        <v>2.9</v>
      </c>
      <c r="CD89" s="26">
        <v>7.4249999999999998</v>
      </c>
      <c r="CE89" s="26">
        <v>-0.72499999999999998</v>
      </c>
      <c r="CF89" s="26">
        <v>4.5999999999999996</v>
      </c>
      <c r="CG89" s="26">
        <v>7.9</v>
      </c>
      <c r="CH89" s="26">
        <v>-1.5</v>
      </c>
      <c r="CI89" s="26">
        <v>3.9</v>
      </c>
      <c r="CJ89" s="26">
        <v>7.4749999999999996</v>
      </c>
    </row>
    <row r="90" spans="1:88" x14ac:dyDescent="0.3">
      <c r="A90" t="s">
        <v>199</v>
      </c>
      <c r="B90" s="26">
        <v>-2.6749999999999998</v>
      </c>
      <c r="C90" s="26">
        <v>-0.65</v>
      </c>
      <c r="D90" s="26">
        <v>2.2749999999999999</v>
      </c>
      <c r="E90" s="26">
        <v>-1.375</v>
      </c>
      <c r="F90" s="26">
        <v>0.95</v>
      </c>
      <c r="G90" s="26">
        <v>3.8250000000000002</v>
      </c>
      <c r="H90" s="26">
        <v>-1.35</v>
      </c>
      <c r="I90" s="26">
        <v>1.35</v>
      </c>
      <c r="J90" s="26">
        <v>4.3250000000000002</v>
      </c>
      <c r="K90" s="26">
        <v>-0.45</v>
      </c>
      <c r="L90" s="26">
        <v>2.25</v>
      </c>
      <c r="M90" s="26">
        <v>6.45</v>
      </c>
      <c r="N90" s="26">
        <v>-0.32500000000000001</v>
      </c>
      <c r="O90" s="26">
        <v>2.9</v>
      </c>
      <c r="P90" s="26">
        <v>7.0250000000000004</v>
      </c>
      <c r="Q90" s="26">
        <v>-0.8</v>
      </c>
      <c r="R90" s="26">
        <v>1.95</v>
      </c>
      <c r="S90" s="26">
        <v>5.25</v>
      </c>
      <c r="T90" s="26">
        <v>-0.7</v>
      </c>
      <c r="U90" s="26">
        <v>2</v>
      </c>
      <c r="V90" s="26">
        <v>5.375</v>
      </c>
      <c r="W90" s="26">
        <v>-0.27500000000000002</v>
      </c>
      <c r="X90" s="26">
        <v>2.75</v>
      </c>
      <c r="Y90" s="26">
        <v>6.4749999999999996</v>
      </c>
      <c r="Z90" s="26">
        <v>0.125</v>
      </c>
      <c r="AA90" s="26">
        <v>3.45</v>
      </c>
      <c r="AB90" s="26">
        <v>7.375</v>
      </c>
      <c r="AC90" s="26">
        <v>0.6</v>
      </c>
      <c r="AD90" s="26">
        <v>2.5499999999999998</v>
      </c>
      <c r="AE90" s="26">
        <v>5.9749999999999996</v>
      </c>
      <c r="AF90" s="26">
        <v>0.8</v>
      </c>
      <c r="AG90" s="26">
        <v>3.95</v>
      </c>
      <c r="AH90" s="26">
        <v>6.15</v>
      </c>
      <c r="AI90" s="26">
        <v>1.05</v>
      </c>
      <c r="AJ90" s="26">
        <v>2.85</v>
      </c>
      <c r="AK90" s="26">
        <v>6.6749999999999998</v>
      </c>
      <c r="AL90" s="26">
        <v>1.1499999999999999</v>
      </c>
      <c r="AM90" s="26">
        <v>2.95</v>
      </c>
      <c r="AN90" s="26">
        <v>6.8</v>
      </c>
      <c r="AO90" s="26">
        <v>0.9</v>
      </c>
      <c r="AP90" s="26">
        <v>3.4</v>
      </c>
      <c r="AQ90" s="26">
        <v>7.7750000000000004</v>
      </c>
      <c r="AR90" s="26">
        <v>1.8</v>
      </c>
      <c r="AS90" s="26">
        <v>1.8</v>
      </c>
      <c r="AT90" s="26">
        <v>7.4749999999999996</v>
      </c>
      <c r="AU90" s="26">
        <v>2.1</v>
      </c>
      <c r="AV90" s="26">
        <v>4.7</v>
      </c>
      <c r="AW90" s="26">
        <v>8.5</v>
      </c>
      <c r="AX90" s="26">
        <v>1.5249999999999999</v>
      </c>
      <c r="AY90" s="26">
        <v>3.95</v>
      </c>
      <c r="AZ90" s="26">
        <v>8.0749999999999993</v>
      </c>
      <c r="BA90" s="26">
        <v>-19.399999999999999</v>
      </c>
      <c r="BB90" s="26">
        <v>4</v>
      </c>
      <c r="BC90" s="26">
        <v>8.0749999999999993</v>
      </c>
      <c r="BD90" s="26">
        <v>1.65</v>
      </c>
      <c r="BE90" s="26">
        <v>6.1</v>
      </c>
      <c r="BF90" s="26">
        <v>10.45</v>
      </c>
      <c r="BG90" s="26">
        <v>1.625</v>
      </c>
      <c r="BH90" s="26">
        <v>4.45</v>
      </c>
      <c r="BI90" s="26">
        <v>8.4749999999999996</v>
      </c>
      <c r="BJ90" s="26">
        <v>0.95</v>
      </c>
      <c r="BK90" s="26">
        <v>5.05</v>
      </c>
      <c r="BL90" s="26">
        <v>9.7249999999999996</v>
      </c>
      <c r="BM90" s="26">
        <v>1.075</v>
      </c>
      <c r="BN90" s="26">
        <v>4.8</v>
      </c>
      <c r="BO90" s="26">
        <v>9.1</v>
      </c>
      <c r="BP90" s="26">
        <v>-1.3</v>
      </c>
      <c r="BQ90" s="26">
        <v>2.2000000000000002</v>
      </c>
      <c r="BR90" s="26">
        <v>4.8250000000000002</v>
      </c>
      <c r="BS90" s="26">
        <v>-1</v>
      </c>
      <c r="BT90" s="26">
        <v>3.25</v>
      </c>
      <c r="BU90" s="26">
        <v>5.8250000000000002</v>
      </c>
      <c r="BV90" s="26">
        <v>-1.35</v>
      </c>
      <c r="BW90" s="26">
        <v>3.25</v>
      </c>
      <c r="BX90" s="26">
        <v>5.9</v>
      </c>
      <c r="BY90" s="26">
        <v>-1.2250000000000001</v>
      </c>
      <c r="BZ90" s="26">
        <v>3.55</v>
      </c>
      <c r="CA90" s="26">
        <v>6.4749999999999996</v>
      </c>
      <c r="CB90" s="26">
        <v>-1.125</v>
      </c>
      <c r="CC90" s="26">
        <v>3.75</v>
      </c>
      <c r="CD90" s="26">
        <v>7.375</v>
      </c>
      <c r="CE90" s="26">
        <v>0.67500000000000004</v>
      </c>
      <c r="CF90" s="26">
        <v>4.45</v>
      </c>
      <c r="CG90" s="26">
        <v>9</v>
      </c>
      <c r="CH90" s="26">
        <v>-2.5000000000000001E-2</v>
      </c>
      <c r="CI90" s="26">
        <v>4.4000000000000004</v>
      </c>
      <c r="CJ90" s="26">
        <v>8.1</v>
      </c>
    </row>
    <row r="91" spans="1:88" x14ac:dyDescent="0.3">
      <c r="A91" t="s">
        <v>200</v>
      </c>
      <c r="B91" s="26">
        <v>-2.7749999999999999</v>
      </c>
      <c r="C91" s="26">
        <v>-0.45</v>
      </c>
      <c r="D91" s="26">
        <v>1.4750000000000001</v>
      </c>
      <c r="E91" s="26">
        <v>-1.6</v>
      </c>
      <c r="F91" s="26">
        <v>0.85</v>
      </c>
      <c r="G91" s="26">
        <v>3.0750000000000002</v>
      </c>
      <c r="H91" s="26">
        <v>-1.2</v>
      </c>
      <c r="I91" s="26">
        <v>1.3</v>
      </c>
      <c r="J91" s="26">
        <v>3.9750000000000001</v>
      </c>
      <c r="K91" s="26">
        <v>-0.57499999999999996</v>
      </c>
      <c r="L91" s="26">
        <v>2.85</v>
      </c>
      <c r="M91" s="26">
        <v>5.9</v>
      </c>
      <c r="N91" s="26">
        <v>-0.375</v>
      </c>
      <c r="O91" s="26">
        <v>3.1</v>
      </c>
      <c r="P91" s="26">
        <v>6.1749999999999998</v>
      </c>
      <c r="Q91" s="26">
        <v>-0.95</v>
      </c>
      <c r="R91" s="26">
        <v>2.1</v>
      </c>
      <c r="S91" s="26">
        <v>4.7</v>
      </c>
      <c r="T91" s="26">
        <v>-0.85</v>
      </c>
      <c r="U91" s="26">
        <v>2.15</v>
      </c>
      <c r="V91" s="26">
        <v>4.8</v>
      </c>
      <c r="W91" s="26">
        <v>-0.17499999999999999</v>
      </c>
      <c r="X91" s="26">
        <v>2.5</v>
      </c>
      <c r="Y91" s="26">
        <v>5.5750000000000002</v>
      </c>
      <c r="Z91" s="26">
        <v>0.42499999999999999</v>
      </c>
      <c r="AA91" s="26">
        <v>2.9</v>
      </c>
      <c r="AB91" s="26">
        <v>5.9</v>
      </c>
      <c r="AC91" s="26">
        <v>0.42499999999999999</v>
      </c>
      <c r="AD91" s="26">
        <v>2.2000000000000002</v>
      </c>
      <c r="AE91" s="26">
        <v>5.6</v>
      </c>
      <c r="AF91" s="26">
        <v>0.52500000000000002</v>
      </c>
      <c r="AG91" s="26">
        <v>3.6</v>
      </c>
      <c r="AH91" s="26">
        <v>5.5</v>
      </c>
      <c r="AI91" s="26">
        <v>0.9</v>
      </c>
      <c r="AJ91" s="26">
        <v>2.95</v>
      </c>
      <c r="AK91" s="26">
        <v>6.125</v>
      </c>
      <c r="AL91" s="26">
        <v>0.9</v>
      </c>
      <c r="AM91" s="26">
        <v>3.05</v>
      </c>
      <c r="AN91" s="26">
        <v>6.2249999999999996</v>
      </c>
      <c r="AO91" s="26">
        <v>0.97499999999999998</v>
      </c>
      <c r="AP91" s="26">
        <v>3.65</v>
      </c>
      <c r="AQ91" s="26">
        <v>6.75</v>
      </c>
      <c r="AR91" s="26">
        <v>1.5249999999999999</v>
      </c>
      <c r="AS91" s="26">
        <v>1.5249999999999999</v>
      </c>
      <c r="AT91" s="26">
        <v>7.1749999999999998</v>
      </c>
      <c r="AU91" s="26">
        <v>2.0249999999999999</v>
      </c>
      <c r="AV91" s="26">
        <v>4.0999999999999996</v>
      </c>
      <c r="AW91" s="26">
        <v>7.75</v>
      </c>
      <c r="AX91" s="26">
        <v>1.375</v>
      </c>
      <c r="AY91" s="26">
        <v>3.6</v>
      </c>
      <c r="AZ91" s="26">
        <v>7.1</v>
      </c>
      <c r="BA91" s="26">
        <v>-19.600000000000001</v>
      </c>
      <c r="BB91" s="26">
        <v>3.6</v>
      </c>
      <c r="BC91" s="26">
        <v>7.0750000000000002</v>
      </c>
      <c r="BD91" s="26">
        <v>2.4</v>
      </c>
      <c r="BE91" s="26">
        <v>5.65</v>
      </c>
      <c r="BF91" s="26">
        <v>8.9</v>
      </c>
      <c r="BG91" s="26">
        <v>1.3</v>
      </c>
      <c r="BH91" s="26">
        <v>3.9</v>
      </c>
      <c r="BI91" s="26">
        <v>7.5250000000000004</v>
      </c>
      <c r="BJ91" s="26">
        <v>0.82499999999999996</v>
      </c>
      <c r="BK91" s="26">
        <v>4.6500000000000004</v>
      </c>
      <c r="BL91" s="26">
        <v>7.5750000000000002</v>
      </c>
      <c r="BM91" s="26">
        <v>1.2250000000000001</v>
      </c>
      <c r="BN91" s="26">
        <v>4.3</v>
      </c>
      <c r="BO91" s="26">
        <v>7.4749999999999996</v>
      </c>
      <c r="BP91" s="26">
        <v>-0.2</v>
      </c>
      <c r="BQ91" s="26">
        <v>2.1</v>
      </c>
      <c r="BR91" s="26">
        <v>4.375</v>
      </c>
      <c r="BS91" s="26">
        <v>0.15</v>
      </c>
      <c r="BT91" s="26">
        <v>2.6</v>
      </c>
      <c r="BU91" s="26">
        <v>5.4</v>
      </c>
      <c r="BV91" s="26">
        <v>-0.27500000000000002</v>
      </c>
      <c r="BW91" s="26">
        <v>2.75</v>
      </c>
      <c r="BX91" s="26">
        <v>5.55</v>
      </c>
      <c r="BY91" s="26">
        <v>-1.05</v>
      </c>
      <c r="BZ91" s="26">
        <v>3.25</v>
      </c>
      <c r="CA91" s="26">
        <v>6.375</v>
      </c>
      <c r="CB91" s="26">
        <v>-0.625</v>
      </c>
      <c r="CC91" s="26">
        <v>3.25</v>
      </c>
      <c r="CD91" s="26">
        <v>7</v>
      </c>
      <c r="CE91" s="26">
        <v>0.32500000000000001</v>
      </c>
      <c r="CF91" s="26">
        <v>4</v>
      </c>
      <c r="CG91" s="26">
        <v>7.15</v>
      </c>
      <c r="CH91" s="26">
        <v>0.25</v>
      </c>
      <c r="CI91" s="26">
        <v>3.75</v>
      </c>
      <c r="CJ91" s="26">
        <v>6.875</v>
      </c>
    </row>
    <row r="92" spans="1:88" x14ac:dyDescent="0.3">
      <c r="A92" t="s">
        <v>90</v>
      </c>
      <c r="B92" s="26">
        <v>-3.0750000000000002</v>
      </c>
      <c r="C92" s="26">
        <v>0.3</v>
      </c>
      <c r="D92" s="26">
        <v>1.8</v>
      </c>
      <c r="E92" s="26">
        <v>-1.2749999999999999</v>
      </c>
      <c r="F92" s="26">
        <v>1.45</v>
      </c>
      <c r="G92" s="26">
        <v>3.8</v>
      </c>
      <c r="H92" s="26">
        <v>-0.9</v>
      </c>
      <c r="I92" s="26">
        <v>2.1</v>
      </c>
      <c r="J92" s="26">
        <v>4.4749999999999996</v>
      </c>
      <c r="K92" s="26">
        <v>0.4</v>
      </c>
      <c r="L92" s="26">
        <v>3.65</v>
      </c>
      <c r="M92" s="26">
        <v>6.2750000000000004</v>
      </c>
      <c r="N92" s="26">
        <v>0.6</v>
      </c>
      <c r="O92" s="26">
        <v>3.85</v>
      </c>
      <c r="P92" s="26">
        <v>6.875</v>
      </c>
      <c r="Q92" s="26">
        <v>-0.35</v>
      </c>
      <c r="R92" s="26">
        <v>2.85</v>
      </c>
      <c r="S92" s="26">
        <v>5.4749999999999996</v>
      </c>
      <c r="T92" s="26">
        <v>-0.27500000000000002</v>
      </c>
      <c r="U92" s="26">
        <v>2.9</v>
      </c>
      <c r="V92" s="26">
        <v>5.5</v>
      </c>
      <c r="W92" s="26">
        <v>0.27500000000000002</v>
      </c>
      <c r="X92" s="26">
        <v>3.4</v>
      </c>
      <c r="Y92" s="26">
        <v>6.5250000000000004</v>
      </c>
      <c r="Z92" s="26">
        <v>0.625</v>
      </c>
      <c r="AA92" s="26">
        <v>4.45</v>
      </c>
      <c r="AB92" s="26">
        <v>7.2750000000000004</v>
      </c>
      <c r="AC92" s="26">
        <v>0.375</v>
      </c>
      <c r="AD92" s="26">
        <v>3.95</v>
      </c>
      <c r="AE92" s="26">
        <v>5.5</v>
      </c>
      <c r="AF92" s="26">
        <v>0.5</v>
      </c>
      <c r="AG92" s="26">
        <v>4.8</v>
      </c>
      <c r="AH92" s="26">
        <v>5.55</v>
      </c>
      <c r="AI92" s="26">
        <v>0.7</v>
      </c>
      <c r="AJ92" s="26">
        <v>4.25</v>
      </c>
      <c r="AK92" s="26">
        <v>6.1</v>
      </c>
      <c r="AL92" s="26">
        <v>0.85</v>
      </c>
      <c r="AM92" s="26">
        <v>4.2</v>
      </c>
      <c r="AN92" s="26">
        <v>6.2</v>
      </c>
      <c r="AO92" s="26">
        <v>1.075</v>
      </c>
      <c r="AP92" s="26">
        <v>4.75</v>
      </c>
      <c r="AQ92" s="26">
        <v>7.1749999999999998</v>
      </c>
      <c r="AR92" s="26">
        <v>1.65</v>
      </c>
      <c r="AS92" s="26">
        <v>1.65</v>
      </c>
      <c r="AT92" s="26">
        <v>7.875</v>
      </c>
      <c r="AU92" s="26">
        <v>2.4</v>
      </c>
      <c r="AV92" s="26">
        <v>5.4</v>
      </c>
      <c r="AW92" s="26">
        <v>8.6999999999999993</v>
      </c>
      <c r="AX92" s="26">
        <v>1.425</v>
      </c>
      <c r="AY92" s="26">
        <v>5.05</v>
      </c>
      <c r="AZ92" s="26">
        <v>7.875</v>
      </c>
      <c r="BA92" s="26">
        <v>-13.7</v>
      </c>
      <c r="BB92" s="26">
        <v>5.15</v>
      </c>
      <c r="BC92" s="26">
        <v>7.9749999999999996</v>
      </c>
      <c r="BD92" s="26">
        <v>2.5249999999999999</v>
      </c>
      <c r="BE92" s="26">
        <v>6.6</v>
      </c>
      <c r="BF92" s="26">
        <v>10.574999999999999</v>
      </c>
      <c r="BG92" s="26">
        <v>1.75</v>
      </c>
      <c r="BH92" s="26">
        <v>5.55</v>
      </c>
      <c r="BI92" s="26">
        <v>8.75</v>
      </c>
      <c r="BJ92" s="26">
        <v>1.75</v>
      </c>
      <c r="BK92" s="26">
        <v>6.15</v>
      </c>
      <c r="BL92" s="26">
        <v>9.9</v>
      </c>
      <c r="BM92" s="26">
        <v>1.7250000000000001</v>
      </c>
      <c r="BN92" s="26">
        <v>6</v>
      </c>
      <c r="BO92" s="26">
        <v>9.4</v>
      </c>
      <c r="BP92" s="26">
        <v>-0.15</v>
      </c>
      <c r="BQ92" s="26">
        <v>2.65</v>
      </c>
      <c r="BR92" s="26">
        <v>5.9</v>
      </c>
      <c r="BS92" s="26">
        <v>0.77500000000000002</v>
      </c>
      <c r="BT92" s="26">
        <v>3.75</v>
      </c>
      <c r="BU92" s="26">
        <v>6.9749999999999996</v>
      </c>
      <c r="BV92" s="26">
        <v>0.9</v>
      </c>
      <c r="BW92" s="26">
        <v>4</v>
      </c>
      <c r="BX92" s="26">
        <v>7.2750000000000004</v>
      </c>
      <c r="BY92" s="26">
        <v>0.72499999999999998</v>
      </c>
      <c r="BZ92" s="26">
        <v>4.6500000000000004</v>
      </c>
      <c r="CA92" s="26">
        <v>7.875</v>
      </c>
      <c r="CB92" s="26">
        <v>0.52500000000000002</v>
      </c>
      <c r="CC92" s="26">
        <v>5.3</v>
      </c>
      <c r="CD92" s="26">
        <v>8.4749999999999996</v>
      </c>
      <c r="CE92" s="26">
        <v>1.2250000000000001</v>
      </c>
      <c r="CF92" s="26">
        <v>5.6</v>
      </c>
      <c r="CG92" s="26">
        <v>8.5749999999999993</v>
      </c>
      <c r="CH92" s="26">
        <v>1.0249999999999999</v>
      </c>
      <c r="CI92" s="26">
        <v>5.5</v>
      </c>
      <c r="CJ92" s="26">
        <v>8.65</v>
      </c>
    </row>
    <row r="93" spans="1:88" x14ac:dyDescent="0.3">
      <c r="A93" t="s">
        <v>201</v>
      </c>
      <c r="B93" s="26">
        <v>-2.6749999999999998</v>
      </c>
      <c r="C93" s="26">
        <v>-0.4</v>
      </c>
      <c r="D93" s="26">
        <v>2.15</v>
      </c>
      <c r="E93" s="26">
        <v>-1.2</v>
      </c>
      <c r="F93" s="26">
        <v>1.25</v>
      </c>
      <c r="G93" s="26">
        <v>3.6</v>
      </c>
      <c r="H93" s="26">
        <v>-0.95</v>
      </c>
      <c r="I93" s="26">
        <v>1.85</v>
      </c>
      <c r="J93" s="26">
        <v>4.3</v>
      </c>
      <c r="K93" s="26">
        <v>-0.2</v>
      </c>
      <c r="L93" s="26">
        <v>3.3</v>
      </c>
      <c r="M93" s="26">
        <v>6.625</v>
      </c>
      <c r="N93" s="26">
        <v>0.15</v>
      </c>
      <c r="O93" s="26">
        <v>3.8</v>
      </c>
      <c r="P93" s="26">
        <v>6.9749999999999996</v>
      </c>
      <c r="Q93" s="26">
        <v>-0.57499999999999996</v>
      </c>
      <c r="R93" s="26">
        <v>2.8</v>
      </c>
      <c r="S93" s="26">
        <v>5.6</v>
      </c>
      <c r="T93" s="26">
        <v>-0.47499999999999998</v>
      </c>
      <c r="U93" s="26">
        <v>2.85</v>
      </c>
      <c r="V93" s="26">
        <v>5.7750000000000004</v>
      </c>
      <c r="W93" s="26">
        <v>0.125</v>
      </c>
      <c r="X93" s="26">
        <v>4</v>
      </c>
      <c r="Y93" s="26">
        <v>6.875</v>
      </c>
      <c r="Z93" s="26">
        <v>0.45</v>
      </c>
      <c r="AA93" s="26">
        <v>4.95</v>
      </c>
      <c r="AB93" s="26">
        <v>7.8</v>
      </c>
      <c r="AC93" s="26">
        <v>0.65</v>
      </c>
      <c r="AD93" s="26">
        <v>2.7</v>
      </c>
      <c r="AE93" s="26">
        <v>5.9249999999999998</v>
      </c>
      <c r="AF93" s="26">
        <v>0.8</v>
      </c>
      <c r="AG93" s="26">
        <v>4</v>
      </c>
      <c r="AH93" s="26">
        <v>6.0250000000000004</v>
      </c>
      <c r="AI93" s="26">
        <v>1.125</v>
      </c>
      <c r="AJ93" s="26">
        <v>3.15</v>
      </c>
      <c r="AK93" s="26">
        <v>6.4</v>
      </c>
      <c r="AL93" s="26">
        <v>1.2</v>
      </c>
      <c r="AM93" s="26">
        <v>3.3</v>
      </c>
      <c r="AN93" s="26">
        <v>6.4249999999999998</v>
      </c>
      <c r="AO93" s="26">
        <v>1.425</v>
      </c>
      <c r="AP93" s="26">
        <v>4.2</v>
      </c>
      <c r="AQ93" s="26">
        <v>6.9749999999999996</v>
      </c>
      <c r="AR93" s="26">
        <v>1.925</v>
      </c>
      <c r="AS93" s="26">
        <v>1.925</v>
      </c>
      <c r="AT93" s="26">
        <v>7.4249999999999998</v>
      </c>
      <c r="AU93" s="26">
        <v>2.5</v>
      </c>
      <c r="AV93" s="26">
        <v>5.0999999999999996</v>
      </c>
      <c r="AW93" s="26">
        <v>7.95</v>
      </c>
      <c r="AX93" s="26">
        <v>1.925</v>
      </c>
      <c r="AY93" s="26">
        <v>4.6500000000000004</v>
      </c>
      <c r="AZ93" s="26">
        <v>7.4749999999999996</v>
      </c>
      <c r="BA93" s="26">
        <v>-13.4</v>
      </c>
      <c r="BB93" s="26">
        <v>4.75</v>
      </c>
      <c r="BC93" s="26">
        <v>7.5</v>
      </c>
      <c r="BD93" s="26">
        <v>3.25</v>
      </c>
      <c r="BE93" s="26">
        <v>6.6</v>
      </c>
      <c r="BF93" s="26">
        <v>9.6999999999999993</v>
      </c>
      <c r="BG93" s="26">
        <v>2.25</v>
      </c>
      <c r="BH93" s="26">
        <v>5.0999999999999996</v>
      </c>
      <c r="BI93" s="26">
        <v>7.9749999999999996</v>
      </c>
      <c r="BJ93" s="26">
        <v>2.75</v>
      </c>
      <c r="BK93" s="26">
        <v>6.1</v>
      </c>
      <c r="BL93" s="26">
        <v>9.6750000000000007</v>
      </c>
      <c r="BM93" s="26">
        <v>2.7250000000000001</v>
      </c>
      <c r="BN93" s="26">
        <v>5.8</v>
      </c>
      <c r="BO93" s="26">
        <v>9.1</v>
      </c>
      <c r="BP93" s="26">
        <v>-0.4</v>
      </c>
      <c r="BQ93" s="26">
        <v>3.2</v>
      </c>
      <c r="BR93" s="26">
        <v>5.2</v>
      </c>
      <c r="BS93" s="26">
        <v>0.72499999999999998</v>
      </c>
      <c r="BT93" s="26">
        <v>4.8499999999999996</v>
      </c>
      <c r="BU93" s="26">
        <v>6.6</v>
      </c>
      <c r="BV93" s="26">
        <v>1</v>
      </c>
      <c r="BW93" s="26">
        <v>5.05</v>
      </c>
      <c r="BX93" s="26">
        <v>6.95</v>
      </c>
      <c r="BY93" s="26">
        <v>1.0249999999999999</v>
      </c>
      <c r="BZ93" s="26">
        <v>5.0999999999999996</v>
      </c>
      <c r="CA93" s="26">
        <v>7.7</v>
      </c>
      <c r="CB93" s="26">
        <v>1.0249999999999999</v>
      </c>
      <c r="CC93" s="26">
        <v>5.3</v>
      </c>
      <c r="CD93" s="26">
        <v>8.0749999999999993</v>
      </c>
      <c r="CE93" s="26">
        <v>1.5249999999999999</v>
      </c>
      <c r="CF93" s="26">
        <v>5.8</v>
      </c>
      <c r="CG93" s="26">
        <v>8.5749999999999993</v>
      </c>
      <c r="CH93" s="26">
        <v>1.075</v>
      </c>
      <c r="CI93" s="26">
        <v>5.55</v>
      </c>
      <c r="CJ93" s="26">
        <v>8.9</v>
      </c>
    </row>
    <row r="94" spans="1:88" x14ac:dyDescent="0.3">
      <c r="A94" t="s">
        <v>202</v>
      </c>
      <c r="B94" s="26">
        <v>-3.1749999999999998</v>
      </c>
      <c r="C94" s="26">
        <v>-0.5</v>
      </c>
      <c r="D94" s="26">
        <v>2.2999999999999998</v>
      </c>
      <c r="E94" s="26">
        <v>-1.8</v>
      </c>
      <c r="F94" s="26">
        <v>0.7</v>
      </c>
      <c r="G94" s="26">
        <v>3.65</v>
      </c>
      <c r="H94" s="26">
        <v>-1.3</v>
      </c>
      <c r="I94" s="26">
        <v>1.45</v>
      </c>
      <c r="J94" s="26">
        <v>4.4000000000000004</v>
      </c>
      <c r="K94" s="26">
        <v>-0.1</v>
      </c>
      <c r="L94" s="26">
        <v>3.05</v>
      </c>
      <c r="M94" s="26">
        <v>5.95</v>
      </c>
      <c r="N94" s="26">
        <v>0.22500000000000001</v>
      </c>
      <c r="O94" s="26">
        <v>3.45</v>
      </c>
      <c r="P94" s="26">
        <v>6.55</v>
      </c>
      <c r="Q94" s="26">
        <v>-0.47499999999999998</v>
      </c>
      <c r="R94" s="26">
        <v>2.35</v>
      </c>
      <c r="S94" s="26">
        <v>5.2</v>
      </c>
      <c r="T94" s="26">
        <v>-0.47499999999999998</v>
      </c>
      <c r="U94" s="26">
        <v>2.4</v>
      </c>
      <c r="V94" s="26">
        <v>5.3</v>
      </c>
      <c r="W94" s="26">
        <v>0.22500000000000001</v>
      </c>
      <c r="X94" s="26">
        <v>3.25</v>
      </c>
      <c r="Y94" s="26">
        <v>6.7750000000000004</v>
      </c>
      <c r="Z94" s="26">
        <v>0.9</v>
      </c>
      <c r="AA94" s="26">
        <v>4.0999999999999996</v>
      </c>
      <c r="AB94" s="26">
        <v>7.4749999999999996</v>
      </c>
      <c r="AC94" s="26">
        <v>0.05</v>
      </c>
      <c r="AD94" s="26">
        <v>2.65</v>
      </c>
      <c r="AE94" s="26">
        <v>5.65</v>
      </c>
      <c r="AF94" s="26">
        <v>0.15</v>
      </c>
      <c r="AG94" s="26">
        <v>4.05</v>
      </c>
      <c r="AH94" s="26">
        <v>5.875</v>
      </c>
      <c r="AI94" s="26">
        <v>0.47499999999999998</v>
      </c>
      <c r="AJ94" s="26">
        <v>3.35</v>
      </c>
      <c r="AK94" s="26">
        <v>6.45</v>
      </c>
      <c r="AL94" s="26">
        <v>0.55000000000000004</v>
      </c>
      <c r="AM94" s="26">
        <v>3.5</v>
      </c>
      <c r="AN94" s="26">
        <v>6.625</v>
      </c>
      <c r="AO94" s="26">
        <v>1.1499999999999999</v>
      </c>
      <c r="AP94" s="26">
        <v>4.25</v>
      </c>
      <c r="AQ94" s="26">
        <v>7.5</v>
      </c>
      <c r="AR94" s="26">
        <v>1.325</v>
      </c>
      <c r="AS94" s="26">
        <v>1.325</v>
      </c>
      <c r="AT94" s="26">
        <v>7.85</v>
      </c>
      <c r="AU94" s="26">
        <v>1.925</v>
      </c>
      <c r="AV94" s="26">
        <v>4.7</v>
      </c>
      <c r="AW94" s="26">
        <v>8.35</v>
      </c>
      <c r="AX94" s="26">
        <v>1.8</v>
      </c>
      <c r="AY94" s="26">
        <v>4.6500000000000004</v>
      </c>
      <c r="AZ94" s="26">
        <v>8.1</v>
      </c>
      <c r="BA94" s="26">
        <v>-13.1</v>
      </c>
      <c r="BB94" s="26">
        <v>4.7</v>
      </c>
      <c r="BC94" s="26">
        <v>8.125</v>
      </c>
      <c r="BD94" s="26">
        <v>2.95</v>
      </c>
      <c r="BE94" s="26">
        <v>6.55</v>
      </c>
      <c r="BF94" s="26">
        <v>10.025</v>
      </c>
      <c r="BG94" s="26">
        <v>2</v>
      </c>
      <c r="BH94" s="26">
        <v>5.0999999999999996</v>
      </c>
      <c r="BI94" s="26">
        <v>8.4749999999999996</v>
      </c>
      <c r="BJ94" s="26">
        <v>2.6</v>
      </c>
      <c r="BK94" s="26">
        <v>6.05</v>
      </c>
      <c r="BL94" s="26">
        <v>9.5749999999999993</v>
      </c>
      <c r="BM94" s="26">
        <v>2.4</v>
      </c>
      <c r="BN94" s="26">
        <v>5.65</v>
      </c>
      <c r="BO94" s="26">
        <v>9.2249999999999996</v>
      </c>
      <c r="BP94" s="26">
        <v>-0.375</v>
      </c>
      <c r="BQ94" s="26">
        <v>2.5</v>
      </c>
      <c r="BR94" s="26">
        <v>5.7</v>
      </c>
      <c r="BS94" s="26">
        <v>1.2250000000000001</v>
      </c>
      <c r="BT94" s="26">
        <v>3.35</v>
      </c>
      <c r="BU94" s="26">
        <v>7.6</v>
      </c>
      <c r="BV94" s="26">
        <v>1.325</v>
      </c>
      <c r="BW94" s="26">
        <v>3.4</v>
      </c>
      <c r="BX94" s="26">
        <v>7.9</v>
      </c>
      <c r="BY94" s="26">
        <v>1.2250000000000001</v>
      </c>
      <c r="BZ94" s="26">
        <v>4.0999999999999996</v>
      </c>
      <c r="CA94" s="26">
        <v>7.875</v>
      </c>
      <c r="CB94" s="26">
        <v>1.125</v>
      </c>
      <c r="CC94" s="26">
        <v>4.95</v>
      </c>
      <c r="CD94" s="26">
        <v>8.8249999999999993</v>
      </c>
      <c r="CE94" s="26">
        <v>1.9</v>
      </c>
      <c r="CF94" s="26">
        <v>5.05</v>
      </c>
      <c r="CG94" s="26">
        <v>9.0250000000000004</v>
      </c>
      <c r="CH94" s="26">
        <v>1.375</v>
      </c>
      <c r="CI94" s="26">
        <v>5.4</v>
      </c>
      <c r="CJ94" s="26">
        <v>8.8249999999999993</v>
      </c>
    </row>
    <row r="95" spans="1:88" x14ac:dyDescent="0.3">
      <c r="A95" t="s">
        <v>203</v>
      </c>
      <c r="B95" s="26">
        <v>-2.4750000000000001</v>
      </c>
      <c r="C95" s="26">
        <v>-0.75</v>
      </c>
      <c r="D95" s="26">
        <v>2</v>
      </c>
      <c r="E95" s="26">
        <v>-1.4750000000000001</v>
      </c>
      <c r="F95" s="26">
        <v>1.25</v>
      </c>
      <c r="G95" s="26">
        <v>3.7250000000000001</v>
      </c>
      <c r="H95" s="26">
        <v>-0.75</v>
      </c>
      <c r="I95" s="26">
        <v>1.65</v>
      </c>
      <c r="J95" s="26">
        <v>4.4000000000000004</v>
      </c>
      <c r="K95" s="26">
        <v>0.67500000000000004</v>
      </c>
      <c r="L95" s="26">
        <v>3.4</v>
      </c>
      <c r="M95" s="26">
        <v>5.95</v>
      </c>
      <c r="N95" s="26">
        <v>0.95</v>
      </c>
      <c r="O95" s="26">
        <v>3.7</v>
      </c>
      <c r="P95" s="26">
        <v>6.7</v>
      </c>
      <c r="Q95" s="26">
        <v>0.25</v>
      </c>
      <c r="R95" s="26">
        <v>2.4</v>
      </c>
      <c r="S95" s="26">
        <v>5.4249999999999998</v>
      </c>
      <c r="T95" s="26">
        <v>0.32500000000000001</v>
      </c>
      <c r="U95" s="26">
        <v>2.4500000000000002</v>
      </c>
      <c r="V95" s="26">
        <v>5.6</v>
      </c>
      <c r="W95" s="26">
        <v>0.85</v>
      </c>
      <c r="X95" s="26">
        <v>3.25</v>
      </c>
      <c r="Y95" s="26">
        <v>6.4</v>
      </c>
      <c r="Z95" s="26">
        <v>1.425</v>
      </c>
      <c r="AA95" s="26">
        <v>3.95</v>
      </c>
      <c r="AB95" s="26">
        <v>7.6749999999999998</v>
      </c>
      <c r="AC95" s="26">
        <v>1.3</v>
      </c>
      <c r="AD95" s="26">
        <v>3.2</v>
      </c>
      <c r="AE95" s="26">
        <v>5.2750000000000004</v>
      </c>
      <c r="AF95" s="26">
        <v>1.5</v>
      </c>
      <c r="AG95" s="26">
        <v>4.55</v>
      </c>
      <c r="AH95" s="26">
        <v>5.4749999999999996</v>
      </c>
      <c r="AI95" s="26">
        <v>1.85</v>
      </c>
      <c r="AJ95" s="26">
        <v>3.9</v>
      </c>
      <c r="AK95" s="26">
        <v>6.0750000000000002</v>
      </c>
      <c r="AL95" s="26">
        <v>1.95</v>
      </c>
      <c r="AM95" s="26">
        <v>3.95</v>
      </c>
      <c r="AN95" s="26">
        <v>6.2</v>
      </c>
      <c r="AO95" s="26">
        <v>2.0499999999999998</v>
      </c>
      <c r="AP95" s="26">
        <v>4.5</v>
      </c>
      <c r="AQ95" s="26">
        <v>7.1</v>
      </c>
      <c r="AR95" s="26">
        <v>2.5499999999999998</v>
      </c>
      <c r="AS95" s="26">
        <v>2.5499999999999998</v>
      </c>
      <c r="AT95" s="26">
        <v>7.15</v>
      </c>
      <c r="AU95" s="26">
        <v>3.4</v>
      </c>
      <c r="AV95" s="26">
        <v>5.05</v>
      </c>
      <c r="AW95" s="26">
        <v>8</v>
      </c>
      <c r="AX95" s="26">
        <v>2.5</v>
      </c>
      <c r="AY95" s="26">
        <v>4.7</v>
      </c>
      <c r="AZ95" s="26">
        <v>7.65</v>
      </c>
      <c r="BA95" s="26">
        <v>-8.9</v>
      </c>
      <c r="BB95" s="26">
        <v>4.7</v>
      </c>
      <c r="BC95" s="26">
        <v>7.75</v>
      </c>
      <c r="BD95" s="26">
        <v>3.6</v>
      </c>
      <c r="BE95" s="26">
        <v>6.1</v>
      </c>
      <c r="BF95" s="26">
        <v>9.7750000000000004</v>
      </c>
      <c r="BG95" s="26">
        <v>2.9</v>
      </c>
      <c r="BH95" s="26">
        <v>4.8499999999999996</v>
      </c>
      <c r="BI95" s="26">
        <v>8.0749999999999993</v>
      </c>
      <c r="BJ95" s="26">
        <v>3.35</v>
      </c>
      <c r="BK95" s="26">
        <v>6.05</v>
      </c>
      <c r="BL95" s="26">
        <v>9.5250000000000004</v>
      </c>
      <c r="BM95" s="26">
        <v>3.2250000000000001</v>
      </c>
      <c r="BN95" s="26">
        <v>5.75</v>
      </c>
      <c r="BO95" s="26">
        <v>8.9749999999999996</v>
      </c>
      <c r="BP95" s="26">
        <v>0.125</v>
      </c>
      <c r="BQ95" s="26">
        <v>2.7</v>
      </c>
      <c r="BR95" s="26">
        <v>5.4</v>
      </c>
      <c r="BS95" s="26">
        <v>1.0249999999999999</v>
      </c>
      <c r="BT95" s="26">
        <v>3.75</v>
      </c>
      <c r="BU95" s="26">
        <v>7.3250000000000002</v>
      </c>
      <c r="BV95" s="26">
        <v>1.3</v>
      </c>
      <c r="BW95" s="26">
        <v>4.0999999999999996</v>
      </c>
      <c r="BX95" s="26">
        <v>7.7249999999999996</v>
      </c>
      <c r="BY95" s="26">
        <v>1.2250000000000001</v>
      </c>
      <c r="BZ95" s="26">
        <v>4.5999999999999996</v>
      </c>
      <c r="CA95" s="26">
        <v>8.15</v>
      </c>
      <c r="CB95" s="26">
        <v>1.375</v>
      </c>
      <c r="CC95" s="26">
        <v>5.45</v>
      </c>
      <c r="CD95" s="26">
        <v>8.9499999999999993</v>
      </c>
      <c r="CE95" s="26">
        <v>2.4750000000000001</v>
      </c>
      <c r="CF95" s="26">
        <v>5.0999999999999996</v>
      </c>
      <c r="CG95" s="26">
        <v>8.6</v>
      </c>
      <c r="CH95" s="26">
        <v>2.7</v>
      </c>
      <c r="CI95" s="26">
        <v>5.2</v>
      </c>
      <c r="CJ95" s="26">
        <v>8.9749999999999996</v>
      </c>
    </row>
    <row r="96" spans="1:88" x14ac:dyDescent="0.3">
      <c r="A96" t="s">
        <v>204</v>
      </c>
      <c r="B96" s="26">
        <v>-1.8</v>
      </c>
      <c r="C96" s="26">
        <v>0.2</v>
      </c>
      <c r="D96" s="26">
        <v>3.15</v>
      </c>
      <c r="E96" s="26">
        <v>-0.45</v>
      </c>
      <c r="F96" s="26">
        <v>1.7</v>
      </c>
      <c r="G96" s="26">
        <v>5</v>
      </c>
      <c r="H96" s="26">
        <v>-1.38777878078145E-17</v>
      </c>
      <c r="I96" s="26">
        <v>2.4</v>
      </c>
      <c r="J96" s="26">
        <v>5.5750000000000002</v>
      </c>
      <c r="K96" s="26">
        <v>1.925</v>
      </c>
      <c r="L96" s="26">
        <v>4.5</v>
      </c>
      <c r="M96" s="26">
        <v>7.25</v>
      </c>
      <c r="N96" s="26">
        <v>2.4249999999999998</v>
      </c>
      <c r="O96" s="26">
        <v>4.95</v>
      </c>
      <c r="P96" s="26">
        <v>7.8</v>
      </c>
      <c r="Q96" s="26">
        <v>1.2250000000000001</v>
      </c>
      <c r="R96" s="26">
        <v>3.8</v>
      </c>
      <c r="S96" s="26">
        <v>6.7</v>
      </c>
      <c r="T96" s="26">
        <v>1.4</v>
      </c>
      <c r="U96" s="26">
        <v>3.95</v>
      </c>
      <c r="V96" s="26">
        <v>6.75</v>
      </c>
      <c r="W96" s="26">
        <v>2.0499999999999998</v>
      </c>
      <c r="X96" s="26">
        <v>4.8499999999999996</v>
      </c>
      <c r="Y96" s="26">
        <v>7.6</v>
      </c>
      <c r="Z96" s="26">
        <v>2.875</v>
      </c>
      <c r="AA96" s="26">
        <v>5.45</v>
      </c>
      <c r="AB96" s="26">
        <v>8.5749999999999993</v>
      </c>
      <c r="AC96" s="26">
        <v>1.675</v>
      </c>
      <c r="AD96" s="26">
        <v>3.95</v>
      </c>
      <c r="AE96" s="26">
        <v>6.1749999999999998</v>
      </c>
      <c r="AF96" s="26">
        <v>1.95</v>
      </c>
      <c r="AG96" s="26">
        <v>5.0999999999999996</v>
      </c>
      <c r="AH96" s="26">
        <v>6.35</v>
      </c>
      <c r="AI96" s="26">
        <v>2.5249999999999999</v>
      </c>
      <c r="AJ96" s="26">
        <v>4.4000000000000004</v>
      </c>
      <c r="AK96" s="26">
        <v>7.0250000000000004</v>
      </c>
      <c r="AL96" s="26">
        <v>2.7</v>
      </c>
      <c r="AM96" s="26">
        <v>4.4000000000000004</v>
      </c>
      <c r="AN96" s="26">
        <v>7.2</v>
      </c>
      <c r="AO96" s="26">
        <v>3.3250000000000002</v>
      </c>
      <c r="AP96" s="26">
        <v>5.0999999999999996</v>
      </c>
      <c r="AQ96" s="26">
        <v>8.125</v>
      </c>
      <c r="AR96" s="26">
        <v>3.25</v>
      </c>
      <c r="AS96" s="26">
        <v>3.25</v>
      </c>
      <c r="AT96" s="26">
        <v>8.1999999999999993</v>
      </c>
      <c r="AU96" s="26">
        <v>4.125</v>
      </c>
      <c r="AV96" s="26">
        <v>6</v>
      </c>
      <c r="AW96" s="26">
        <v>9.1750000000000007</v>
      </c>
      <c r="AX96" s="26">
        <v>3.75</v>
      </c>
      <c r="AY96" s="26">
        <v>5.55</v>
      </c>
      <c r="AZ96" s="26">
        <v>8.6999999999999993</v>
      </c>
      <c r="BA96" s="26">
        <v>-7.8</v>
      </c>
      <c r="BB96" s="26">
        <v>5.65</v>
      </c>
      <c r="BC96" s="26">
        <v>8.875</v>
      </c>
      <c r="BD96" s="26">
        <v>5.0250000000000004</v>
      </c>
      <c r="BE96" s="26">
        <v>7.45</v>
      </c>
      <c r="BF96" s="26">
        <v>11.1</v>
      </c>
      <c r="BG96" s="26">
        <v>4.2</v>
      </c>
      <c r="BH96" s="26">
        <v>6.1</v>
      </c>
      <c r="BI96" s="26">
        <v>9.4250000000000007</v>
      </c>
      <c r="BJ96" s="26">
        <v>4.8250000000000002</v>
      </c>
      <c r="BK96" s="26">
        <v>7.25</v>
      </c>
      <c r="BL96" s="26">
        <v>10.75</v>
      </c>
      <c r="BM96" s="26">
        <v>4.8250000000000002</v>
      </c>
      <c r="BN96" s="26">
        <v>6.8</v>
      </c>
      <c r="BO96" s="26">
        <v>10.074999999999999</v>
      </c>
      <c r="BP96" s="26">
        <v>0.85</v>
      </c>
      <c r="BQ96" s="26">
        <v>3.65</v>
      </c>
      <c r="BR96" s="26">
        <v>6.125</v>
      </c>
      <c r="BS96" s="26">
        <v>2.1</v>
      </c>
      <c r="BT96" s="26">
        <v>4.9000000000000004</v>
      </c>
      <c r="BU96" s="26">
        <v>7.9749999999999996</v>
      </c>
      <c r="BV96" s="26">
        <v>2.25</v>
      </c>
      <c r="BW96" s="26">
        <v>4.8499999999999996</v>
      </c>
      <c r="BX96" s="26">
        <v>8.35</v>
      </c>
      <c r="BY96" s="26">
        <v>2.8</v>
      </c>
      <c r="BZ96" s="26">
        <v>5.45</v>
      </c>
      <c r="CA96" s="26">
        <v>8.75</v>
      </c>
      <c r="CB96" s="26">
        <v>3.1</v>
      </c>
      <c r="CC96" s="26">
        <v>6.3</v>
      </c>
      <c r="CD96" s="26">
        <v>9.375</v>
      </c>
      <c r="CE96" s="26">
        <v>4.4000000000000004</v>
      </c>
      <c r="CF96" s="26">
        <v>6.45</v>
      </c>
      <c r="CG96" s="26">
        <v>9.9749999999999996</v>
      </c>
      <c r="CH96" s="26">
        <v>3.4</v>
      </c>
      <c r="CI96" s="26">
        <v>6.6</v>
      </c>
      <c r="CJ96" s="26">
        <v>9.85</v>
      </c>
    </row>
    <row r="97" spans="1:88" x14ac:dyDescent="0.3">
      <c r="A97" t="s">
        <v>205</v>
      </c>
      <c r="B97" s="26">
        <v>-2.6749999999999998</v>
      </c>
      <c r="C97" s="26">
        <v>0.35</v>
      </c>
      <c r="D97" s="26">
        <v>3.3</v>
      </c>
      <c r="E97" s="26">
        <v>-1.1499999999999999</v>
      </c>
      <c r="F97" s="26">
        <v>2.5</v>
      </c>
      <c r="G97" s="26">
        <v>5.75</v>
      </c>
      <c r="H97" s="26">
        <v>-0.45</v>
      </c>
      <c r="I97" s="26">
        <v>3.1</v>
      </c>
      <c r="J97" s="26">
        <v>6.625</v>
      </c>
      <c r="K97" s="26">
        <v>1.425</v>
      </c>
      <c r="L97" s="26">
        <v>4.95</v>
      </c>
      <c r="M97" s="26">
        <v>9.15</v>
      </c>
      <c r="N97" s="26">
        <v>1.575</v>
      </c>
      <c r="O97" s="26">
        <v>5.4</v>
      </c>
      <c r="P97" s="26">
        <v>9.65</v>
      </c>
      <c r="Q97" s="26">
        <v>0.7</v>
      </c>
      <c r="R97" s="26">
        <v>3.95</v>
      </c>
      <c r="S97" s="26">
        <v>7.9249999999999998</v>
      </c>
      <c r="T97" s="26">
        <v>0.8</v>
      </c>
      <c r="U97" s="26">
        <v>4.0999999999999996</v>
      </c>
      <c r="V97" s="26">
        <v>8.1</v>
      </c>
      <c r="W97" s="26">
        <v>1.55</v>
      </c>
      <c r="X97" s="26">
        <v>5.05</v>
      </c>
      <c r="Y97" s="26">
        <v>8.8249999999999993</v>
      </c>
      <c r="Z97" s="26">
        <v>2.4750000000000001</v>
      </c>
      <c r="AA97" s="26">
        <v>6.2</v>
      </c>
      <c r="AB97" s="26">
        <v>9.9</v>
      </c>
      <c r="AC97" s="26">
        <v>1.85</v>
      </c>
      <c r="AD97" s="26">
        <v>4.55</v>
      </c>
      <c r="AE97" s="26">
        <v>7.5750000000000002</v>
      </c>
      <c r="AF97" s="26">
        <v>2.0249999999999999</v>
      </c>
      <c r="AG97" s="26">
        <v>5.85</v>
      </c>
      <c r="AH97" s="26">
        <v>7.7750000000000004</v>
      </c>
      <c r="AI97" s="26">
        <v>2.6</v>
      </c>
      <c r="AJ97" s="26">
        <v>5.0999999999999996</v>
      </c>
      <c r="AK97" s="26">
        <v>8.375</v>
      </c>
      <c r="AL97" s="26">
        <v>2.7250000000000001</v>
      </c>
      <c r="AM97" s="26">
        <v>5.15</v>
      </c>
      <c r="AN97" s="26">
        <v>8.5500000000000007</v>
      </c>
      <c r="AO97" s="26">
        <v>3.0750000000000002</v>
      </c>
      <c r="AP97" s="26">
        <v>5.65</v>
      </c>
      <c r="AQ97" s="26">
        <v>9.65</v>
      </c>
      <c r="AR97" s="26">
        <v>3.5249999999999999</v>
      </c>
      <c r="AS97" s="26">
        <v>3.5249999999999999</v>
      </c>
      <c r="AT97" s="26">
        <v>9.2750000000000004</v>
      </c>
      <c r="AU97" s="26">
        <v>4.4000000000000004</v>
      </c>
      <c r="AV97" s="26">
        <v>6.6</v>
      </c>
      <c r="AW97" s="26">
        <v>10.225</v>
      </c>
      <c r="AX97" s="26">
        <v>3.6749999999999998</v>
      </c>
      <c r="AY97" s="26">
        <v>6</v>
      </c>
      <c r="AZ97" s="26">
        <v>10.125</v>
      </c>
      <c r="BA97" s="26">
        <v>-5.9</v>
      </c>
      <c r="BB97" s="26">
        <v>6.05</v>
      </c>
      <c r="BC97" s="26">
        <v>10.225</v>
      </c>
      <c r="BD97" s="26">
        <v>5.625</v>
      </c>
      <c r="BE97" s="26">
        <v>8.1</v>
      </c>
      <c r="BF97" s="26">
        <v>12.324999999999999</v>
      </c>
      <c r="BG97" s="26">
        <v>4.2249999999999996</v>
      </c>
      <c r="BH97" s="26">
        <v>6.5</v>
      </c>
      <c r="BI97" s="26">
        <v>10.725</v>
      </c>
      <c r="BJ97" s="26">
        <v>4.9249999999999998</v>
      </c>
      <c r="BK97" s="26">
        <v>7.7</v>
      </c>
      <c r="BL97" s="26">
        <v>12.2</v>
      </c>
      <c r="BM97" s="26">
        <v>4.4249999999999998</v>
      </c>
      <c r="BN97" s="26">
        <v>7.2</v>
      </c>
      <c r="BO97" s="26">
        <v>11.7</v>
      </c>
      <c r="BP97" s="26">
        <v>0.45</v>
      </c>
      <c r="BQ97" s="26">
        <v>4.7</v>
      </c>
      <c r="BR97" s="26">
        <v>6.5750000000000002</v>
      </c>
      <c r="BS97" s="26">
        <v>1.4750000000000001</v>
      </c>
      <c r="BT97" s="26">
        <v>5.95</v>
      </c>
      <c r="BU97" s="26">
        <v>8.4749999999999996</v>
      </c>
      <c r="BV97" s="26">
        <v>1.375</v>
      </c>
      <c r="BW97" s="26">
        <v>6.15</v>
      </c>
      <c r="BX97" s="26">
        <v>8.5749999999999993</v>
      </c>
      <c r="BY97" s="26">
        <v>1.375</v>
      </c>
      <c r="BZ97" s="26">
        <v>6.5</v>
      </c>
      <c r="CA97" s="26">
        <v>9.4</v>
      </c>
      <c r="CB97" s="26">
        <v>2.4500000000000002</v>
      </c>
      <c r="CC97" s="26">
        <v>7.15</v>
      </c>
      <c r="CD97" s="26">
        <v>10.625</v>
      </c>
      <c r="CE97" s="26">
        <v>4.0250000000000004</v>
      </c>
      <c r="CF97" s="26">
        <v>7.05</v>
      </c>
      <c r="CG97" s="26">
        <v>11.5</v>
      </c>
      <c r="CH97" s="26">
        <v>3.45</v>
      </c>
      <c r="CI97" s="26">
        <v>7.2</v>
      </c>
      <c r="CJ97" s="26">
        <v>11.1</v>
      </c>
    </row>
    <row r="98" spans="1:88" x14ac:dyDescent="0.3">
      <c r="A98" t="s">
        <v>206</v>
      </c>
      <c r="B98" s="26">
        <v>-1.95</v>
      </c>
      <c r="C98" s="26">
        <v>0.7</v>
      </c>
      <c r="D98" s="26">
        <v>4.05</v>
      </c>
      <c r="E98" s="26">
        <v>-0.32500000000000001</v>
      </c>
      <c r="F98" s="26">
        <v>2.8</v>
      </c>
      <c r="G98" s="26">
        <v>4.95</v>
      </c>
      <c r="H98" s="26">
        <v>0.05</v>
      </c>
      <c r="I98" s="26">
        <v>3.65</v>
      </c>
      <c r="J98" s="26">
        <v>5.7</v>
      </c>
      <c r="K98" s="26">
        <v>1.8</v>
      </c>
      <c r="L98" s="26">
        <v>5.25</v>
      </c>
      <c r="M98" s="26">
        <v>8</v>
      </c>
      <c r="N98" s="26">
        <v>2.2000000000000002</v>
      </c>
      <c r="O98" s="26">
        <v>5.85</v>
      </c>
      <c r="P98" s="26">
        <v>8.5749999999999993</v>
      </c>
      <c r="Q98" s="26">
        <v>0.82499999999999996</v>
      </c>
      <c r="R98" s="26">
        <v>4.8</v>
      </c>
      <c r="S98" s="26">
        <v>7.0750000000000002</v>
      </c>
      <c r="T98" s="26">
        <v>0.92500000000000004</v>
      </c>
      <c r="U98" s="26">
        <v>4.95</v>
      </c>
      <c r="V98" s="26">
        <v>7.2249999999999996</v>
      </c>
      <c r="W98" s="26">
        <v>2.0499999999999998</v>
      </c>
      <c r="X98" s="26">
        <v>5.7</v>
      </c>
      <c r="Y98" s="26">
        <v>8.5500000000000007</v>
      </c>
      <c r="Z98" s="26">
        <v>2.85</v>
      </c>
      <c r="AA98" s="26">
        <v>6.7</v>
      </c>
      <c r="AB98" s="26">
        <v>9.1999999999999993</v>
      </c>
      <c r="AC98" s="26">
        <v>1.2250000000000001</v>
      </c>
      <c r="AD98" s="26">
        <v>4.7</v>
      </c>
      <c r="AE98" s="26">
        <v>7.6</v>
      </c>
      <c r="AF98" s="26">
        <v>1.425</v>
      </c>
      <c r="AG98" s="26">
        <v>6</v>
      </c>
      <c r="AH98" s="26">
        <v>7.7</v>
      </c>
      <c r="AI98" s="26">
        <v>1.875</v>
      </c>
      <c r="AJ98" s="26">
        <v>5.3</v>
      </c>
      <c r="AK98" s="26">
        <v>8.1</v>
      </c>
      <c r="AL98" s="26">
        <v>2</v>
      </c>
      <c r="AM98" s="26">
        <v>5.4</v>
      </c>
      <c r="AN98" s="26">
        <v>8.2750000000000004</v>
      </c>
      <c r="AO98" s="26">
        <v>2.85</v>
      </c>
      <c r="AP98" s="26">
        <v>6.15</v>
      </c>
      <c r="AQ98" s="26">
        <v>9.125</v>
      </c>
      <c r="AR98" s="26">
        <v>2.625</v>
      </c>
      <c r="AS98" s="26">
        <v>2.625</v>
      </c>
      <c r="AT98" s="26">
        <v>9.75</v>
      </c>
      <c r="AU98" s="26">
        <v>3.2749999999999999</v>
      </c>
      <c r="AV98" s="26">
        <v>6.85</v>
      </c>
      <c r="AW98" s="26">
        <v>10.625</v>
      </c>
      <c r="AX98" s="26">
        <v>3.3250000000000002</v>
      </c>
      <c r="AY98" s="26">
        <v>6.6</v>
      </c>
      <c r="AZ98" s="26">
        <v>9.6999999999999993</v>
      </c>
      <c r="BA98" s="26">
        <v>-10</v>
      </c>
      <c r="BB98" s="26">
        <v>6.65</v>
      </c>
      <c r="BC98" s="26">
        <v>9.8000000000000007</v>
      </c>
      <c r="BD98" s="26">
        <v>4.7</v>
      </c>
      <c r="BE98" s="26">
        <v>8.25</v>
      </c>
      <c r="BF98" s="26">
        <v>11.6</v>
      </c>
      <c r="BG98" s="26">
        <v>3.7250000000000001</v>
      </c>
      <c r="BH98" s="26">
        <v>6.95</v>
      </c>
      <c r="BI98" s="26">
        <v>10.175000000000001</v>
      </c>
      <c r="BJ98" s="26">
        <v>4.6500000000000004</v>
      </c>
      <c r="BK98" s="26">
        <v>8.5</v>
      </c>
      <c r="BL98" s="26">
        <v>10.8</v>
      </c>
      <c r="BM98" s="26">
        <v>4.45</v>
      </c>
      <c r="BN98" s="26">
        <v>8</v>
      </c>
      <c r="BO98" s="26">
        <v>10.55</v>
      </c>
      <c r="BP98" s="26">
        <v>1.325</v>
      </c>
      <c r="BQ98" s="26">
        <v>4.9000000000000004</v>
      </c>
      <c r="BR98" s="26">
        <v>7.15</v>
      </c>
      <c r="BS98" s="26">
        <v>2.7</v>
      </c>
      <c r="BT98" s="26">
        <v>6.4</v>
      </c>
      <c r="BU98" s="26">
        <v>8.15</v>
      </c>
      <c r="BV98" s="26">
        <v>2.6749999999999998</v>
      </c>
      <c r="BW98" s="26">
        <v>6.55</v>
      </c>
      <c r="BX98" s="26">
        <v>8.3000000000000007</v>
      </c>
      <c r="BY98" s="26">
        <v>3.35</v>
      </c>
      <c r="BZ98" s="26">
        <v>7.05</v>
      </c>
      <c r="CA98" s="26">
        <v>9.1750000000000007</v>
      </c>
      <c r="CB98" s="26">
        <v>4.125</v>
      </c>
      <c r="CC98" s="26">
        <v>7.5</v>
      </c>
      <c r="CD98" s="26">
        <v>10.15</v>
      </c>
      <c r="CE98" s="26">
        <v>4.0250000000000004</v>
      </c>
      <c r="CF98" s="26">
        <v>8</v>
      </c>
      <c r="CG98" s="26">
        <v>9.6999999999999993</v>
      </c>
      <c r="CH98" s="26">
        <v>3.8</v>
      </c>
      <c r="CI98" s="26">
        <v>7.8</v>
      </c>
      <c r="CJ98" s="26">
        <v>10.574999999999999</v>
      </c>
    </row>
    <row r="99" spans="1:88" x14ac:dyDescent="0.3">
      <c r="A99" t="s">
        <v>91</v>
      </c>
      <c r="B99" s="26">
        <v>-1.8</v>
      </c>
      <c r="C99" s="26">
        <v>0.45</v>
      </c>
      <c r="D99" s="26">
        <v>3.125</v>
      </c>
      <c r="E99" s="26">
        <v>-0.57499999999999996</v>
      </c>
      <c r="F99" s="26">
        <v>1.75</v>
      </c>
      <c r="G99" s="26">
        <v>5.2750000000000004</v>
      </c>
      <c r="H99" s="26">
        <v>0.1</v>
      </c>
      <c r="I99" s="26">
        <v>2.35</v>
      </c>
      <c r="J99" s="26">
        <v>6.4</v>
      </c>
      <c r="K99" s="26">
        <v>0.6</v>
      </c>
      <c r="L99" s="26">
        <v>3.95</v>
      </c>
      <c r="M99" s="26">
        <v>8.15</v>
      </c>
      <c r="N99" s="26">
        <v>0.77500000000000002</v>
      </c>
      <c r="O99" s="26">
        <v>4.3</v>
      </c>
      <c r="P99" s="26">
        <v>8.7249999999999996</v>
      </c>
      <c r="Q99" s="26">
        <v>0.65</v>
      </c>
      <c r="R99" s="26">
        <v>3.1</v>
      </c>
      <c r="S99" s="26">
        <v>7.6749999999999998</v>
      </c>
      <c r="T99" s="26">
        <v>0.72499999999999998</v>
      </c>
      <c r="U99" s="26">
        <v>3.1</v>
      </c>
      <c r="V99" s="26">
        <v>7.7</v>
      </c>
      <c r="W99" s="26">
        <v>0.92500000000000004</v>
      </c>
      <c r="X99" s="26">
        <v>4.2</v>
      </c>
      <c r="Y99" s="26">
        <v>8.4749999999999996</v>
      </c>
      <c r="Z99" s="26">
        <v>1.6</v>
      </c>
      <c r="AA99" s="26">
        <v>5.55</v>
      </c>
      <c r="AB99" s="26">
        <v>9.3000000000000007</v>
      </c>
      <c r="AC99" s="26">
        <v>0.125</v>
      </c>
      <c r="AD99" s="26">
        <v>4.3</v>
      </c>
      <c r="AE99" s="26">
        <v>7.3250000000000002</v>
      </c>
      <c r="AF99" s="26">
        <v>0.22500000000000001</v>
      </c>
      <c r="AG99" s="26">
        <v>5.45</v>
      </c>
      <c r="AH99" s="26">
        <v>7.4249999999999998</v>
      </c>
      <c r="AI99" s="26">
        <v>0.52500000000000002</v>
      </c>
      <c r="AJ99" s="26">
        <v>5</v>
      </c>
      <c r="AK99" s="26">
        <v>7.95</v>
      </c>
      <c r="AL99" s="26">
        <v>0.52500000000000002</v>
      </c>
      <c r="AM99" s="26">
        <v>5.15</v>
      </c>
      <c r="AN99" s="26">
        <v>8.125</v>
      </c>
      <c r="AO99" s="26">
        <v>1.325</v>
      </c>
      <c r="AP99" s="26">
        <v>5.6</v>
      </c>
      <c r="AQ99" s="26">
        <v>9</v>
      </c>
      <c r="AR99" s="26">
        <v>1.05</v>
      </c>
      <c r="AS99" s="26">
        <v>1.05</v>
      </c>
      <c r="AT99" s="26">
        <v>9.3249999999999993</v>
      </c>
      <c r="AU99" s="26">
        <v>1.4750000000000001</v>
      </c>
      <c r="AV99" s="26">
        <v>6.45</v>
      </c>
      <c r="AW99" s="26">
        <v>10.275</v>
      </c>
      <c r="AX99" s="26">
        <v>1.5</v>
      </c>
      <c r="AY99" s="26">
        <v>6.15</v>
      </c>
      <c r="AZ99" s="26">
        <v>9.4749999999999996</v>
      </c>
      <c r="BA99" s="26">
        <v>-11.8</v>
      </c>
      <c r="BB99" s="26">
        <v>6.2</v>
      </c>
      <c r="BC99" s="26">
        <v>9.4749999999999996</v>
      </c>
      <c r="BD99" s="26">
        <v>3.1</v>
      </c>
      <c r="BE99" s="26">
        <v>8</v>
      </c>
      <c r="BF99" s="26">
        <v>12.025</v>
      </c>
      <c r="BG99" s="26">
        <v>1.8</v>
      </c>
      <c r="BH99" s="26">
        <v>6.7</v>
      </c>
      <c r="BI99" s="26">
        <v>9.875</v>
      </c>
      <c r="BJ99" s="26">
        <v>2.95</v>
      </c>
      <c r="BK99" s="26">
        <v>8.0500000000000007</v>
      </c>
      <c r="BL99" s="26">
        <v>11.074999999999999</v>
      </c>
      <c r="BM99" s="26">
        <v>2.6</v>
      </c>
      <c r="BN99" s="26">
        <v>7.65</v>
      </c>
      <c r="BO99" s="26">
        <v>10.75</v>
      </c>
      <c r="BP99" s="26">
        <v>1.125</v>
      </c>
      <c r="BQ99" s="26">
        <v>3.2</v>
      </c>
      <c r="BR99" s="26">
        <v>6.875</v>
      </c>
      <c r="BS99" s="26">
        <v>1.925</v>
      </c>
      <c r="BT99" s="26">
        <v>4.45</v>
      </c>
      <c r="BU99" s="26">
        <v>8.2750000000000004</v>
      </c>
      <c r="BV99" s="26">
        <v>2.125</v>
      </c>
      <c r="BW99" s="26">
        <v>4.8</v>
      </c>
      <c r="BX99" s="26">
        <v>8.5500000000000007</v>
      </c>
      <c r="BY99" s="26">
        <v>2.6</v>
      </c>
      <c r="BZ99" s="26">
        <v>5.35</v>
      </c>
      <c r="CA99" s="26">
        <v>9.4</v>
      </c>
      <c r="CB99" s="26">
        <v>2.2999999999999998</v>
      </c>
      <c r="CC99" s="26">
        <v>6.2</v>
      </c>
      <c r="CD99" s="26">
        <v>10.025</v>
      </c>
      <c r="CE99" s="26">
        <v>2.4750000000000001</v>
      </c>
      <c r="CF99" s="26">
        <v>7.1</v>
      </c>
      <c r="CG99" s="26">
        <v>10.475</v>
      </c>
      <c r="CH99" s="26">
        <v>3.0249999999999999</v>
      </c>
      <c r="CI99" s="26">
        <v>6.95</v>
      </c>
      <c r="CJ99" s="26">
        <v>10</v>
      </c>
    </row>
    <row r="100" spans="1:88" x14ac:dyDescent="0.3">
      <c r="A100" t="s">
        <v>207</v>
      </c>
      <c r="B100" s="26">
        <v>-2.0499999999999998</v>
      </c>
      <c r="C100" s="26">
        <v>0.1</v>
      </c>
      <c r="D100" s="26">
        <v>2.4750000000000001</v>
      </c>
      <c r="E100" s="26">
        <v>-0.57499999999999996</v>
      </c>
      <c r="F100" s="26">
        <v>1.7</v>
      </c>
      <c r="G100" s="26">
        <v>4.8250000000000002</v>
      </c>
      <c r="H100" s="26">
        <v>-0.125</v>
      </c>
      <c r="I100" s="26">
        <v>2.4</v>
      </c>
      <c r="J100" s="26">
        <v>5.2249999999999996</v>
      </c>
      <c r="K100" s="26">
        <v>1.125</v>
      </c>
      <c r="L100" s="26">
        <v>4.4000000000000004</v>
      </c>
      <c r="M100" s="26">
        <v>7.4</v>
      </c>
      <c r="N100" s="26">
        <v>1.4</v>
      </c>
      <c r="O100" s="26">
        <v>4.5999999999999996</v>
      </c>
      <c r="P100" s="26">
        <v>7.85</v>
      </c>
      <c r="Q100" s="26">
        <v>0.5</v>
      </c>
      <c r="R100" s="26">
        <v>3.55</v>
      </c>
      <c r="S100" s="26">
        <v>6.2249999999999996</v>
      </c>
      <c r="T100" s="26">
        <v>0.52500000000000002</v>
      </c>
      <c r="U100" s="26">
        <v>3.65</v>
      </c>
      <c r="V100" s="26">
        <v>6.3250000000000002</v>
      </c>
      <c r="W100" s="26">
        <v>1.425</v>
      </c>
      <c r="X100" s="26">
        <v>4.5999999999999996</v>
      </c>
      <c r="Y100" s="26">
        <v>7.25</v>
      </c>
      <c r="Z100" s="26">
        <v>2.4</v>
      </c>
      <c r="AA100" s="26">
        <v>5.45</v>
      </c>
      <c r="AB100" s="26">
        <v>8.5749999999999993</v>
      </c>
      <c r="AC100" s="26">
        <v>0.47499999999999998</v>
      </c>
      <c r="AD100" s="26">
        <v>4.1500000000000004</v>
      </c>
      <c r="AE100" s="26">
        <v>6.4749999999999996</v>
      </c>
      <c r="AF100" s="26">
        <v>0.65</v>
      </c>
      <c r="AG100" s="26">
        <v>5.25</v>
      </c>
      <c r="AH100" s="26">
        <v>6.6749999999999998</v>
      </c>
      <c r="AI100" s="26">
        <v>1.1000000000000001</v>
      </c>
      <c r="AJ100" s="26">
        <v>4.9000000000000004</v>
      </c>
      <c r="AK100" s="26">
        <v>7.0750000000000002</v>
      </c>
      <c r="AL100" s="26">
        <v>1.2</v>
      </c>
      <c r="AM100" s="26">
        <v>4.9000000000000004</v>
      </c>
      <c r="AN100" s="26">
        <v>7.1749999999999998</v>
      </c>
      <c r="AO100" s="26">
        <v>1.9750000000000001</v>
      </c>
      <c r="AP100" s="26">
        <v>5.55</v>
      </c>
      <c r="AQ100" s="26">
        <v>8.4</v>
      </c>
      <c r="AR100" s="26">
        <v>1.925</v>
      </c>
      <c r="AS100" s="26">
        <v>1.925</v>
      </c>
      <c r="AT100" s="26">
        <v>7.65</v>
      </c>
      <c r="AU100" s="26">
        <v>2.9</v>
      </c>
      <c r="AV100" s="26">
        <v>6</v>
      </c>
      <c r="AW100" s="26">
        <v>8.625</v>
      </c>
      <c r="AX100" s="26">
        <v>2.4249999999999998</v>
      </c>
      <c r="AY100" s="26">
        <v>5.9</v>
      </c>
      <c r="AZ100" s="26">
        <v>8.8249999999999993</v>
      </c>
      <c r="BA100" s="26">
        <v>-12.7</v>
      </c>
      <c r="BB100" s="26">
        <v>6</v>
      </c>
      <c r="BC100" s="26">
        <v>8.9250000000000007</v>
      </c>
      <c r="BD100" s="26">
        <v>4.375</v>
      </c>
      <c r="BE100" s="26">
        <v>7.6</v>
      </c>
      <c r="BF100" s="26">
        <v>10.375</v>
      </c>
      <c r="BG100" s="26">
        <v>2.7250000000000001</v>
      </c>
      <c r="BH100" s="26">
        <v>6.35</v>
      </c>
      <c r="BI100" s="26">
        <v>9.3000000000000007</v>
      </c>
      <c r="BJ100" s="26">
        <v>3.95</v>
      </c>
      <c r="BK100" s="26">
        <v>7.45</v>
      </c>
      <c r="BL100" s="26">
        <v>10.125</v>
      </c>
      <c r="BM100" s="26">
        <v>3.55</v>
      </c>
      <c r="BN100" s="26">
        <v>7.2</v>
      </c>
      <c r="BO100" s="26">
        <v>9.85</v>
      </c>
      <c r="BP100" s="26">
        <v>0.55000000000000004</v>
      </c>
      <c r="BQ100" s="26">
        <v>3.8</v>
      </c>
      <c r="BR100" s="26">
        <v>6.8</v>
      </c>
      <c r="BS100" s="26">
        <v>1.6</v>
      </c>
      <c r="BT100" s="26">
        <v>5.55</v>
      </c>
      <c r="BU100" s="26">
        <v>8.15</v>
      </c>
      <c r="BV100" s="26">
        <v>1.75</v>
      </c>
      <c r="BW100" s="26">
        <v>5.95</v>
      </c>
      <c r="BX100" s="26">
        <v>8.375</v>
      </c>
      <c r="BY100" s="26">
        <v>2.1</v>
      </c>
      <c r="BZ100" s="26">
        <v>6.4</v>
      </c>
      <c r="CA100" s="26">
        <v>9.1999999999999993</v>
      </c>
      <c r="CB100" s="26">
        <v>2.0750000000000002</v>
      </c>
      <c r="CC100" s="26">
        <v>6.8</v>
      </c>
      <c r="CD100" s="26">
        <v>10.025</v>
      </c>
      <c r="CE100" s="26">
        <v>3.125</v>
      </c>
      <c r="CF100" s="26">
        <v>6.8</v>
      </c>
      <c r="CG100" s="26">
        <v>9.7249999999999996</v>
      </c>
      <c r="CH100" s="26">
        <v>3.5249999999999999</v>
      </c>
      <c r="CI100" s="26">
        <v>6.65</v>
      </c>
      <c r="CJ100" s="26">
        <v>10.175000000000001</v>
      </c>
    </row>
    <row r="101" spans="1:88" x14ac:dyDescent="0.3">
      <c r="A101" t="s">
        <v>208</v>
      </c>
      <c r="B101" s="26">
        <v>-1.2749999999999999</v>
      </c>
      <c r="C101" s="26">
        <v>0.75</v>
      </c>
      <c r="D101" s="26">
        <v>3.6749999999999998</v>
      </c>
      <c r="E101" s="26">
        <v>0.4</v>
      </c>
      <c r="F101" s="26">
        <v>2.5499999999999998</v>
      </c>
      <c r="G101" s="26">
        <v>5.5750000000000002</v>
      </c>
      <c r="H101" s="26">
        <v>0.67500000000000004</v>
      </c>
      <c r="I101" s="26">
        <v>3.4</v>
      </c>
      <c r="J101" s="26">
        <v>6.5</v>
      </c>
      <c r="K101" s="26">
        <v>1.825</v>
      </c>
      <c r="L101" s="26">
        <v>4.9000000000000004</v>
      </c>
      <c r="M101" s="26">
        <v>9.1750000000000007</v>
      </c>
      <c r="N101" s="26">
        <v>1.925</v>
      </c>
      <c r="O101" s="26">
        <v>5.3</v>
      </c>
      <c r="P101" s="26">
        <v>9.5</v>
      </c>
      <c r="Q101" s="26">
        <v>1.2</v>
      </c>
      <c r="R101" s="26">
        <v>4.45</v>
      </c>
      <c r="S101" s="26">
        <v>7.7750000000000004</v>
      </c>
      <c r="T101" s="26">
        <v>1.3</v>
      </c>
      <c r="U101" s="26">
        <v>4.55</v>
      </c>
      <c r="V101" s="26">
        <v>7.875</v>
      </c>
      <c r="W101" s="26">
        <v>1.5249999999999999</v>
      </c>
      <c r="X101" s="26">
        <v>5.3</v>
      </c>
      <c r="Y101" s="26">
        <v>8.9</v>
      </c>
      <c r="Z101" s="26">
        <v>1.85</v>
      </c>
      <c r="AA101" s="26">
        <v>6.05</v>
      </c>
      <c r="AB101" s="26">
        <v>9.75</v>
      </c>
      <c r="AC101" s="26">
        <v>2.2250000000000001</v>
      </c>
      <c r="AD101" s="26">
        <v>4.3</v>
      </c>
      <c r="AE101" s="26">
        <v>7.7750000000000004</v>
      </c>
      <c r="AF101" s="26">
        <v>2.4</v>
      </c>
      <c r="AG101" s="26">
        <v>5.8</v>
      </c>
      <c r="AH101" s="26">
        <v>7.95</v>
      </c>
      <c r="AI101" s="26">
        <v>2.7250000000000001</v>
      </c>
      <c r="AJ101" s="26">
        <v>4.9000000000000004</v>
      </c>
      <c r="AK101" s="26">
        <v>8.6</v>
      </c>
      <c r="AL101" s="26">
        <v>2.8250000000000002</v>
      </c>
      <c r="AM101" s="26">
        <v>5</v>
      </c>
      <c r="AN101" s="26">
        <v>8.6999999999999993</v>
      </c>
      <c r="AO101" s="26">
        <v>3.45</v>
      </c>
      <c r="AP101" s="26">
        <v>5.7</v>
      </c>
      <c r="AQ101" s="26">
        <v>9.5</v>
      </c>
      <c r="AR101" s="26">
        <v>3.3250000000000002</v>
      </c>
      <c r="AS101" s="26">
        <v>3.3250000000000002</v>
      </c>
      <c r="AT101" s="26">
        <v>9.5</v>
      </c>
      <c r="AU101" s="26">
        <v>4</v>
      </c>
      <c r="AV101" s="26">
        <v>6.8</v>
      </c>
      <c r="AW101" s="26">
        <v>10.5</v>
      </c>
      <c r="AX101" s="26">
        <v>3.8</v>
      </c>
      <c r="AY101" s="26">
        <v>6.2</v>
      </c>
      <c r="AZ101" s="26">
        <v>10.175000000000001</v>
      </c>
      <c r="BA101" s="26">
        <v>-9.6</v>
      </c>
      <c r="BB101" s="26">
        <v>6.3</v>
      </c>
      <c r="BC101" s="26">
        <v>10.199999999999999</v>
      </c>
      <c r="BD101" s="26">
        <v>4.7249999999999996</v>
      </c>
      <c r="BE101" s="26">
        <v>7.95</v>
      </c>
      <c r="BF101" s="26">
        <v>12.725</v>
      </c>
      <c r="BG101" s="26">
        <v>3.9</v>
      </c>
      <c r="BH101" s="26">
        <v>6.7</v>
      </c>
      <c r="BI101" s="26">
        <v>10.8</v>
      </c>
      <c r="BJ101" s="26">
        <v>4.5250000000000004</v>
      </c>
      <c r="BK101" s="26">
        <v>7.9</v>
      </c>
      <c r="BL101" s="26">
        <v>12.15</v>
      </c>
      <c r="BM101" s="26">
        <v>4.4000000000000004</v>
      </c>
      <c r="BN101" s="26">
        <v>7.4</v>
      </c>
      <c r="BO101" s="26">
        <v>11.6</v>
      </c>
      <c r="BP101" s="26">
        <v>1.2</v>
      </c>
      <c r="BQ101" s="26">
        <v>4.75</v>
      </c>
      <c r="BR101" s="26">
        <v>8.1999999999999993</v>
      </c>
      <c r="BS101" s="26">
        <v>2.0750000000000002</v>
      </c>
      <c r="BT101" s="26">
        <v>6.3</v>
      </c>
      <c r="BU101" s="26">
        <v>9.8000000000000007</v>
      </c>
      <c r="BV101" s="26">
        <v>2.2250000000000001</v>
      </c>
      <c r="BW101" s="26">
        <v>6.65</v>
      </c>
      <c r="BX101" s="26">
        <v>10.275</v>
      </c>
      <c r="BY101" s="26">
        <v>2.25</v>
      </c>
      <c r="BZ101" s="26">
        <v>6.9</v>
      </c>
      <c r="CA101" s="26">
        <v>11.2</v>
      </c>
      <c r="CB101" s="26">
        <v>2.85</v>
      </c>
      <c r="CC101" s="26">
        <v>7.85</v>
      </c>
      <c r="CD101" s="26">
        <v>12.025</v>
      </c>
      <c r="CE101" s="26">
        <v>3.0750000000000002</v>
      </c>
      <c r="CF101" s="26">
        <v>7.2</v>
      </c>
      <c r="CG101" s="26">
        <v>11.225</v>
      </c>
      <c r="CH101" s="26">
        <v>2.6749999999999998</v>
      </c>
      <c r="CI101" s="26">
        <v>7.45</v>
      </c>
      <c r="CJ101" s="26">
        <v>11.775</v>
      </c>
    </row>
    <row r="102" spans="1:88" x14ac:dyDescent="0.3">
      <c r="A102" t="s">
        <v>209</v>
      </c>
      <c r="B102" s="26">
        <v>-0.82499999999999996</v>
      </c>
      <c r="C102" s="26">
        <v>1.3</v>
      </c>
      <c r="D102" s="26">
        <v>3.9</v>
      </c>
      <c r="E102" s="26">
        <v>0.52500000000000002</v>
      </c>
      <c r="F102" s="26">
        <v>3.25</v>
      </c>
      <c r="G102" s="26">
        <v>6.4</v>
      </c>
      <c r="H102" s="26">
        <v>1.1499999999999999</v>
      </c>
      <c r="I102" s="26">
        <v>3.95</v>
      </c>
      <c r="J102" s="26">
        <v>7.0750000000000002</v>
      </c>
      <c r="K102" s="26">
        <v>2.5249999999999999</v>
      </c>
      <c r="L102" s="26">
        <v>6</v>
      </c>
      <c r="M102" s="26">
        <v>9.25</v>
      </c>
      <c r="N102" s="26">
        <v>2.9</v>
      </c>
      <c r="O102" s="26">
        <v>6.5</v>
      </c>
      <c r="P102" s="26">
        <v>9.8000000000000007</v>
      </c>
      <c r="Q102" s="26">
        <v>1.95</v>
      </c>
      <c r="R102" s="26">
        <v>5.0999999999999996</v>
      </c>
      <c r="S102" s="26">
        <v>8.3000000000000007</v>
      </c>
      <c r="T102" s="26">
        <v>2.0249999999999999</v>
      </c>
      <c r="U102" s="26">
        <v>5.2</v>
      </c>
      <c r="V102" s="26">
        <v>8.4</v>
      </c>
      <c r="W102" s="26">
        <v>2.6749999999999998</v>
      </c>
      <c r="X102" s="26">
        <v>6.15</v>
      </c>
      <c r="Y102" s="26">
        <v>9.9250000000000007</v>
      </c>
      <c r="Z102" s="26">
        <v>3.55</v>
      </c>
      <c r="AA102" s="26">
        <v>7.1</v>
      </c>
      <c r="AB102" s="26">
        <v>10.875</v>
      </c>
      <c r="AC102" s="26">
        <v>2.2999999999999998</v>
      </c>
      <c r="AD102" s="26">
        <v>5.5</v>
      </c>
      <c r="AE102" s="26">
        <v>8.7249999999999996</v>
      </c>
      <c r="AF102" s="26">
        <v>2.4</v>
      </c>
      <c r="AG102" s="26">
        <v>6.75</v>
      </c>
      <c r="AH102" s="26">
        <v>8.9250000000000007</v>
      </c>
      <c r="AI102" s="26">
        <v>2.8</v>
      </c>
      <c r="AJ102" s="26">
        <v>6.15</v>
      </c>
      <c r="AK102" s="26">
        <v>9.35</v>
      </c>
      <c r="AL102" s="26">
        <v>2.9</v>
      </c>
      <c r="AM102" s="26">
        <v>6.25</v>
      </c>
      <c r="AN102" s="26">
        <v>9.4499999999999993</v>
      </c>
      <c r="AO102" s="26">
        <v>3.6</v>
      </c>
      <c r="AP102" s="26">
        <v>7.15</v>
      </c>
      <c r="AQ102" s="26">
        <v>10.275</v>
      </c>
      <c r="AR102" s="26">
        <v>3.2250000000000001</v>
      </c>
      <c r="AS102" s="26">
        <v>3.2250000000000001</v>
      </c>
      <c r="AT102" s="26">
        <v>9.8000000000000007</v>
      </c>
      <c r="AU102" s="26">
        <v>4.0999999999999996</v>
      </c>
      <c r="AV102" s="26">
        <v>7.55</v>
      </c>
      <c r="AW102" s="26">
        <v>10.875</v>
      </c>
      <c r="AX102" s="26">
        <v>4.2249999999999996</v>
      </c>
      <c r="AY102" s="26">
        <v>7.6</v>
      </c>
      <c r="AZ102" s="26">
        <v>10.8</v>
      </c>
      <c r="BA102" s="26">
        <v>-8.9</v>
      </c>
      <c r="BB102" s="26">
        <v>7.65</v>
      </c>
      <c r="BC102" s="26">
        <v>10.875</v>
      </c>
      <c r="BD102" s="26">
        <v>5.9749999999999996</v>
      </c>
      <c r="BE102" s="26">
        <v>9.0500000000000007</v>
      </c>
      <c r="BF102" s="26">
        <v>12.975</v>
      </c>
      <c r="BG102" s="26">
        <v>4.625</v>
      </c>
      <c r="BH102" s="26">
        <v>7.95</v>
      </c>
      <c r="BI102" s="26">
        <v>11.15</v>
      </c>
      <c r="BJ102" s="26">
        <v>5.3</v>
      </c>
      <c r="BK102" s="26">
        <v>9.3000000000000007</v>
      </c>
      <c r="BL102" s="26">
        <v>12.65</v>
      </c>
      <c r="BM102" s="26">
        <v>4.8</v>
      </c>
      <c r="BN102" s="26">
        <v>8.6</v>
      </c>
      <c r="BO102" s="26">
        <v>12.15</v>
      </c>
      <c r="BP102" s="26">
        <v>2.2999999999999998</v>
      </c>
      <c r="BQ102" s="26">
        <v>5.25</v>
      </c>
      <c r="BR102" s="26">
        <v>8.1750000000000007</v>
      </c>
      <c r="BS102" s="26">
        <v>3.7250000000000001</v>
      </c>
      <c r="BT102" s="26">
        <v>6.3</v>
      </c>
      <c r="BU102" s="26">
        <v>9.4749999999999996</v>
      </c>
      <c r="BV102" s="26">
        <v>4.05</v>
      </c>
      <c r="BW102" s="26">
        <v>6.45</v>
      </c>
      <c r="BX102" s="26">
        <v>9.5749999999999993</v>
      </c>
      <c r="BY102" s="26">
        <v>4.2249999999999996</v>
      </c>
      <c r="BZ102" s="26">
        <v>7.15</v>
      </c>
      <c r="CA102" s="26">
        <v>10.275</v>
      </c>
      <c r="CB102" s="26">
        <v>4.8250000000000002</v>
      </c>
      <c r="CC102" s="26">
        <v>8.25</v>
      </c>
      <c r="CD102" s="26">
        <v>11.35</v>
      </c>
      <c r="CE102" s="26">
        <v>4.5</v>
      </c>
      <c r="CF102" s="26">
        <v>8.6999999999999993</v>
      </c>
      <c r="CG102" s="26">
        <v>12.225</v>
      </c>
      <c r="CH102" s="26">
        <v>4.9000000000000004</v>
      </c>
      <c r="CI102" s="26">
        <v>8.65</v>
      </c>
      <c r="CJ102" s="26">
        <v>11.574999999999999</v>
      </c>
    </row>
    <row r="103" spans="1:88" x14ac:dyDescent="0.3">
      <c r="A103" t="s">
        <v>210</v>
      </c>
      <c r="B103" s="26">
        <v>-1.4</v>
      </c>
      <c r="C103" s="26">
        <v>1.4</v>
      </c>
      <c r="D103" s="26">
        <v>4.625</v>
      </c>
      <c r="E103" s="26">
        <v>-0.27500000000000002</v>
      </c>
      <c r="F103" s="26">
        <v>3.25</v>
      </c>
      <c r="G103" s="26">
        <v>5.95</v>
      </c>
      <c r="H103" s="26">
        <v>0.22500000000000001</v>
      </c>
      <c r="I103" s="26">
        <v>3.75</v>
      </c>
      <c r="J103" s="26">
        <v>6.7750000000000004</v>
      </c>
      <c r="K103" s="26">
        <v>2.4249999999999998</v>
      </c>
      <c r="L103" s="26">
        <v>6.1</v>
      </c>
      <c r="M103" s="26">
        <v>8.65</v>
      </c>
      <c r="N103" s="26">
        <v>2.625</v>
      </c>
      <c r="O103" s="26">
        <v>6.95</v>
      </c>
      <c r="P103" s="26">
        <v>9.4749999999999996</v>
      </c>
      <c r="Q103" s="26">
        <v>1.325</v>
      </c>
      <c r="R103" s="26">
        <v>4.9000000000000004</v>
      </c>
      <c r="S103" s="26">
        <v>7.9749999999999996</v>
      </c>
      <c r="T103" s="26">
        <v>1.4</v>
      </c>
      <c r="U103" s="26">
        <v>5.05</v>
      </c>
      <c r="V103" s="26">
        <v>8.1</v>
      </c>
      <c r="W103" s="26">
        <v>2</v>
      </c>
      <c r="X103" s="26">
        <v>6.2</v>
      </c>
      <c r="Y103" s="26">
        <v>9.4250000000000007</v>
      </c>
      <c r="Z103" s="26">
        <v>2.8250000000000002</v>
      </c>
      <c r="AA103" s="26">
        <v>7.25</v>
      </c>
      <c r="AB103" s="26">
        <v>10.45</v>
      </c>
      <c r="AC103" s="26">
        <v>1.8</v>
      </c>
      <c r="AD103" s="26">
        <v>5.6</v>
      </c>
      <c r="AE103" s="26">
        <v>8.5749999999999993</v>
      </c>
      <c r="AF103" s="26">
        <v>2</v>
      </c>
      <c r="AG103" s="26">
        <v>7.2</v>
      </c>
      <c r="AH103" s="26">
        <v>8.6999999999999993</v>
      </c>
      <c r="AI103" s="26">
        <v>2.7</v>
      </c>
      <c r="AJ103" s="26">
        <v>6.4</v>
      </c>
      <c r="AK103" s="26">
        <v>9.1</v>
      </c>
      <c r="AL103" s="26">
        <v>2.875</v>
      </c>
      <c r="AM103" s="26">
        <v>6.55</v>
      </c>
      <c r="AN103" s="26">
        <v>9.1999999999999993</v>
      </c>
      <c r="AO103" s="26">
        <v>3.5</v>
      </c>
      <c r="AP103" s="26">
        <v>7.05</v>
      </c>
      <c r="AQ103" s="26">
        <v>9.7750000000000004</v>
      </c>
      <c r="AR103" s="26">
        <v>3.5</v>
      </c>
      <c r="AS103" s="26">
        <v>3.5</v>
      </c>
      <c r="AT103" s="26">
        <v>10.15</v>
      </c>
      <c r="AU103" s="26">
        <v>4.45</v>
      </c>
      <c r="AV103" s="26">
        <v>8.15</v>
      </c>
      <c r="AW103" s="26">
        <v>11.074999999999999</v>
      </c>
      <c r="AX103" s="26">
        <v>3.8250000000000002</v>
      </c>
      <c r="AY103" s="26">
        <v>7.6</v>
      </c>
      <c r="AZ103" s="26">
        <v>10.425000000000001</v>
      </c>
      <c r="BA103" s="26">
        <v>-8.1999999999999993</v>
      </c>
      <c r="BB103" s="26">
        <v>7.65</v>
      </c>
      <c r="BC103" s="26">
        <v>10.5</v>
      </c>
      <c r="BD103" s="26">
        <v>5.45</v>
      </c>
      <c r="BE103" s="26">
        <v>9.1999999999999993</v>
      </c>
      <c r="BF103" s="26">
        <v>13.025</v>
      </c>
      <c r="BG103" s="26">
        <v>4.2249999999999996</v>
      </c>
      <c r="BH103" s="26">
        <v>8.15</v>
      </c>
      <c r="BI103" s="26">
        <v>11.225</v>
      </c>
      <c r="BJ103" s="26">
        <v>5.2</v>
      </c>
      <c r="BK103" s="26">
        <v>9.4</v>
      </c>
      <c r="BL103" s="26">
        <v>12.675000000000001</v>
      </c>
      <c r="BM103" s="26">
        <v>4.9249999999999998</v>
      </c>
      <c r="BN103" s="26">
        <v>9</v>
      </c>
      <c r="BO103" s="26">
        <v>12.25</v>
      </c>
      <c r="BP103" s="26">
        <v>1.1000000000000001</v>
      </c>
      <c r="BQ103" s="26">
        <v>5.15</v>
      </c>
      <c r="BR103" s="26">
        <v>8.0749999999999993</v>
      </c>
      <c r="BS103" s="26">
        <v>2.2999999999999998</v>
      </c>
      <c r="BT103" s="26">
        <v>6.8</v>
      </c>
      <c r="BU103" s="26">
        <v>10.35</v>
      </c>
      <c r="BV103" s="26">
        <v>2.7250000000000001</v>
      </c>
      <c r="BW103" s="26">
        <v>7.25</v>
      </c>
      <c r="BX103" s="26">
        <v>10.65</v>
      </c>
      <c r="BY103" s="26">
        <v>3</v>
      </c>
      <c r="BZ103" s="26">
        <v>7.75</v>
      </c>
      <c r="CA103" s="26">
        <v>11.525</v>
      </c>
      <c r="CB103" s="26">
        <v>4.3</v>
      </c>
      <c r="CC103" s="26">
        <v>8.5</v>
      </c>
      <c r="CD103" s="26">
        <v>12.4</v>
      </c>
      <c r="CE103" s="26">
        <v>4.4749999999999996</v>
      </c>
      <c r="CF103" s="26">
        <v>8.9499999999999993</v>
      </c>
      <c r="CG103" s="26">
        <v>11.7</v>
      </c>
      <c r="CH103" s="26">
        <v>4.2750000000000004</v>
      </c>
      <c r="CI103" s="26">
        <v>8.35</v>
      </c>
      <c r="CJ103" s="26">
        <v>12.375</v>
      </c>
    </row>
    <row r="104" spans="1:88" x14ac:dyDescent="0.3">
      <c r="A104" t="s">
        <v>211</v>
      </c>
      <c r="B104" s="26">
        <v>-1.2</v>
      </c>
      <c r="C104" s="26">
        <v>1.35</v>
      </c>
      <c r="D104" s="26">
        <v>5.05</v>
      </c>
      <c r="E104" s="26">
        <v>0.2</v>
      </c>
      <c r="F104" s="26">
        <v>3.4</v>
      </c>
      <c r="G104" s="26">
        <v>6.1749999999999998</v>
      </c>
      <c r="H104" s="26">
        <v>0.72499999999999998</v>
      </c>
      <c r="I104" s="26">
        <v>3.85</v>
      </c>
      <c r="J104" s="26">
        <v>7.1749999999999998</v>
      </c>
      <c r="K104" s="26">
        <v>2.125</v>
      </c>
      <c r="L104" s="26">
        <v>5.4</v>
      </c>
      <c r="M104" s="26">
        <v>9.0500000000000007</v>
      </c>
      <c r="N104" s="26">
        <v>2.5499999999999998</v>
      </c>
      <c r="O104" s="26">
        <v>5.6</v>
      </c>
      <c r="P104" s="26">
        <v>9.65</v>
      </c>
      <c r="Q104" s="26">
        <v>1.375</v>
      </c>
      <c r="R104" s="26">
        <v>4.7</v>
      </c>
      <c r="S104" s="26">
        <v>8.1</v>
      </c>
      <c r="T104" s="26">
        <v>1.55</v>
      </c>
      <c r="U104" s="26">
        <v>4.75</v>
      </c>
      <c r="V104" s="26">
        <v>8.1750000000000007</v>
      </c>
      <c r="W104" s="26">
        <v>2.7250000000000001</v>
      </c>
      <c r="X104" s="26">
        <v>5.65</v>
      </c>
      <c r="Y104" s="26">
        <v>9.6750000000000007</v>
      </c>
      <c r="Z104" s="26">
        <v>3.2749999999999999</v>
      </c>
      <c r="AA104" s="26">
        <v>6.75</v>
      </c>
      <c r="AB104" s="26">
        <v>11</v>
      </c>
      <c r="AC104" s="26">
        <v>2.125</v>
      </c>
      <c r="AD104" s="26">
        <v>5.25</v>
      </c>
      <c r="AE104" s="26">
        <v>9</v>
      </c>
      <c r="AF104" s="26">
        <v>2.25</v>
      </c>
      <c r="AG104" s="26">
        <v>6.85</v>
      </c>
      <c r="AH104" s="26">
        <v>9.2750000000000004</v>
      </c>
      <c r="AI104" s="26">
        <v>2.7250000000000001</v>
      </c>
      <c r="AJ104" s="26">
        <v>6.1</v>
      </c>
      <c r="AK104" s="26">
        <v>9.6999999999999993</v>
      </c>
      <c r="AL104" s="26">
        <v>2.8250000000000002</v>
      </c>
      <c r="AM104" s="26">
        <v>6.15</v>
      </c>
      <c r="AN104" s="26">
        <v>9.8000000000000007</v>
      </c>
      <c r="AO104" s="26">
        <v>3.2250000000000001</v>
      </c>
      <c r="AP104" s="26">
        <v>6.6</v>
      </c>
      <c r="AQ104" s="26">
        <v>10.675000000000001</v>
      </c>
      <c r="AR104" s="26">
        <v>3.4249999999999998</v>
      </c>
      <c r="AS104" s="26">
        <v>3.4249999999999998</v>
      </c>
      <c r="AT104" s="26">
        <v>10.824999999999999</v>
      </c>
      <c r="AU104" s="26">
        <v>4.2249999999999996</v>
      </c>
      <c r="AV104" s="26">
        <v>7.6</v>
      </c>
      <c r="AW104" s="26">
        <v>11.8</v>
      </c>
      <c r="AX104" s="26">
        <v>3.7250000000000001</v>
      </c>
      <c r="AY104" s="26">
        <v>7.3</v>
      </c>
      <c r="AZ104" s="26">
        <v>11.175000000000001</v>
      </c>
      <c r="BA104" s="26">
        <v>-7.2</v>
      </c>
      <c r="BB104" s="26">
        <v>7.35</v>
      </c>
      <c r="BC104" s="26">
        <v>11.275</v>
      </c>
      <c r="BD104" s="26">
        <v>5.4249999999999998</v>
      </c>
      <c r="BE104" s="26">
        <v>9.25</v>
      </c>
      <c r="BF104" s="26">
        <v>13.375</v>
      </c>
      <c r="BG104" s="26">
        <v>4.125</v>
      </c>
      <c r="BH104" s="26">
        <v>7.75</v>
      </c>
      <c r="BI104" s="26">
        <v>11.775</v>
      </c>
      <c r="BJ104" s="26">
        <v>5.15</v>
      </c>
      <c r="BK104" s="26">
        <v>9</v>
      </c>
      <c r="BL104" s="26">
        <v>13.2</v>
      </c>
      <c r="BM104" s="26">
        <v>4.7</v>
      </c>
      <c r="BN104" s="26">
        <v>8.35</v>
      </c>
      <c r="BO104" s="26">
        <v>12.775</v>
      </c>
      <c r="BP104" s="26">
        <v>1.8</v>
      </c>
      <c r="BQ104" s="26">
        <v>4.1500000000000004</v>
      </c>
      <c r="BR104" s="26">
        <v>7.9</v>
      </c>
      <c r="BS104" s="26">
        <v>3.15</v>
      </c>
      <c r="BT104" s="26">
        <v>5.95</v>
      </c>
      <c r="BU104" s="26">
        <v>9.75</v>
      </c>
      <c r="BV104" s="26">
        <v>3.3250000000000002</v>
      </c>
      <c r="BW104" s="26">
        <v>6.25</v>
      </c>
      <c r="BX104" s="26">
        <v>10.15</v>
      </c>
      <c r="BY104" s="26">
        <v>3.25</v>
      </c>
      <c r="BZ104" s="26">
        <v>6.7</v>
      </c>
      <c r="CA104" s="26">
        <v>10.65</v>
      </c>
      <c r="CB104" s="26">
        <v>3.9249999999999998</v>
      </c>
      <c r="CC104" s="26">
        <v>8.25</v>
      </c>
      <c r="CD104" s="26">
        <v>12.525</v>
      </c>
      <c r="CE104" s="26">
        <v>4.375</v>
      </c>
      <c r="CF104" s="26">
        <v>7.9</v>
      </c>
      <c r="CG104" s="26">
        <v>12.6</v>
      </c>
      <c r="CH104" s="26">
        <v>4.9000000000000004</v>
      </c>
      <c r="CI104" s="26">
        <v>8.0500000000000007</v>
      </c>
      <c r="CJ104" s="26">
        <v>13.175000000000001</v>
      </c>
    </row>
    <row r="105" spans="1:88" x14ac:dyDescent="0.3">
      <c r="A105" t="s">
        <v>212</v>
      </c>
      <c r="B105" s="26">
        <v>-1.1499999999999999</v>
      </c>
      <c r="C105" s="26">
        <v>1.1000000000000001</v>
      </c>
      <c r="D105" s="26">
        <v>4.0999999999999996</v>
      </c>
      <c r="E105" s="26">
        <v>0.2</v>
      </c>
      <c r="F105" s="26">
        <v>3.15</v>
      </c>
      <c r="G105" s="26">
        <v>5.85</v>
      </c>
      <c r="H105" s="26">
        <v>0.875</v>
      </c>
      <c r="I105" s="26">
        <v>3.9</v>
      </c>
      <c r="J105" s="26">
        <v>6.5750000000000002</v>
      </c>
      <c r="K105" s="26">
        <v>2.6</v>
      </c>
      <c r="L105" s="26">
        <v>5.3</v>
      </c>
      <c r="M105" s="26">
        <v>8.4749999999999996</v>
      </c>
      <c r="N105" s="26">
        <v>2.95</v>
      </c>
      <c r="O105" s="26">
        <v>5.65</v>
      </c>
      <c r="P105" s="26">
        <v>8.9749999999999996</v>
      </c>
      <c r="Q105" s="26">
        <v>1.9</v>
      </c>
      <c r="R105" s="26">
        <v>4.75</v>
      </c>
      <c r="S105" s="26">
        <v>7.35</v>
      </c>
      <c r="T105" s="26">
        <v>2</v>
      </c>
      <c r="U105" s="26">
        <v>4.8499999999999996</v>
      </c>
      <c r="V105" s="26">
        <v>7.5250000000000004</v>
      </c>
      <c r="W105" s="26">
        <v>3.0249999999999999</v>
      </c>
      <c r="X105" s="26">
        <v>5.75</v>
      </c>
      <c r="Y105" s="26">
        <v>8.75</v>
      </c>
      <c r="Z105" s="26">
        <v>3.875</v>
      </c>
      <c r="AA105" s="26">
        <v>6.75</v>
      </c>
      <c r="AB105" s="26">
        <v>10</v>
      </c>
      <c r="AC105" s="26">
        <v>1.85</v>
      </c>
      <c r="AD105" s="26">
        <v>4.8499999999999996</v>
      </c>
      <c r="AE105" s="26">
        <v>7.4749999999999996</v>
      </c>
      <c r="AF105" s="26">
        <v>2.1</v>
      </c>
      <c r="AG105" s="26">
        <v>6.7</v>
      </c>
      <c r="AH105" s="26">
        <v>7.6749999999999998</v>
      </c>
      <c r="AI105" s="26">
        <v>2.5499999999999998</v>
      </c>
      <c r="AJ105" s="26">
        <v>5.6</v>
      </c>
      <c r="AK105" s="26">
        <v>8.0500000000000007</v>
      </c>
      <c r="AL105" s="26">
        <v>2.6749999999999998</v>
      </c>
      <c r="AM105" s="26">
        <v>5.75</v>
      </c>
      <c r="AN105" s="26">
        <v>8.1</v>
      </c>
      <c r="AO105" s="26">
        <v>3.3</v>
      </c>
      <c r="AP105" s="26">
        <v>6.5</v>
      </c>
      <c r="AQ105" s="26">
        <v>9.35</v>
      </c>
      <c r="AR105" s="26">
        <v>3.5</v>
      </c>
      <c r="AS105" s="26">
        <v>3.5</v>
      </c>
      <c r="AT105" s="26">
        <v>9.8249999999999993</v>
      </c>
      <c r="AU105" s="26">
        <v>4.5999999999999996</v>
      </c>
      <c r="AV105" s="26">
        <v>7.75</v>
      </c>
      <c r="AW105" s="26">
        <v>11.25</v>
      </c>
      <c r="AX105" s="26">
        <v>3.9</v>
      </c>
      <c r="AY105" s="26">
        <v>7.05</v>
      </c>
      <c r="AZ105" s="26">
        <v>10.15</v>
      </c>
      <c r="BA105" s="26">
        <v>-6.9</v>
      </c>
      <c r="BB105" s="26">
        <v>7.15</v>
      </c>
      <c r="BC105" s="26">
        <v>10.324999999999999</v>
      </c>
      <c r="BD105" s="26">
        <v>6</v>
      </c>
      <c r="BE105" s="26">
        <v>9.1</v>
      </c>
      <c r="BF105" s="26">
        <v>13.775</v>
      </c>
      <c r="BG105" s="26">
        <v>4.3499999999999996</v>
      </c>
      <c r="BH105" s="26">
        <v>7.6</v>
      </c>
      <c r="BI105" s="26">
        <v>11.025</v>
      </c>
      <c r="BJ105" s="26">
        <v>5.25</v>
      </c>
      <c r="BK105" s="26">
        <v>8.5500000000000007</v>
      </c>
      <c r="BL105" s="26">
        <v>12.1</v>
      </c>
      <c r="BM105" s="26">
        <v>4.9000000000000004</v>
      </c>
      <c r="BN105" s="26">
        <v>8.1</v>
      </c>
      <c r="BO105" s="26">
        <v>12</v>
      </c>
      <c r="BP105" s="26">
        <v>2.4249999999999998</v>
      </c>
      <c r="BQ105" s="26">
        <v>4.8</v>
      </c>
      <c r="BR105" s="26">
        <v>7.9249999999999998</v>
      </c>
      <c r="BS105" s="26">
        <v>3.8250000000000002</v>
      </c>
      <c r="BT105" s="26">
        <v>6</v>
      </c>
      <c r="BU105" s="26">
        <v>9.6</v>
      </c>
      <c r="BV105" s="26">
        <v>4.4000000000000004</v>
      </c>
      <c r="BW105" s="26">
        <v>6.6</v>
      </c>
      <c r="BX105" s="26">
        <v>10.125</v>
      </c>
      <c r="BY105" s="26">
        <v>4.9000000000000004</v>
      </c>
      <c r="BZ105" s="26">
        <v>7.45</v>
      </c>
      <c r="CA105" s="26">
        <v>10.75</v>
      </c>
      <c r="CB105" s="26">
        <v>4.9749999999999996</v>
      </c>
      <c r="CC105" s="26">
        <v>7.9</v>
      </c>
      <c r="CD105" s="26">
        <v>12.3</v>
      </c>
      <c r="CE105" s="26">
        <v>4.7249999999999996</v>
      </c>
      <c r="CF105" s="26">
        <v>7.9</v>
      </c>
      <c r="CG105" s="26">
        <v>11.425000000000001</v>
      </c>
      <c r="CH105" s="26">
        <v>5.0250000000000004</v>
      </c>
      <c r="CI105" s="26">
        <v>8.1</v>
      </c>
      <c r="CJ105" s="26">
        <v>12.25</v>
      </c>
    </row>
    <row r="106" spans="1:88" x14ac:dyDescent="0.3">
      <c r="A106" t="s">
        <v>92</v>
      </c>
      <c r="B106" s="26">
        <v>-1.175</v>
      </c>
      <c r="C106" s="26">
        <v>1.55</v>
      </c>
      <c r="D106" s="26">
        <v>4.8499999999999996</v>
      </c>
      <c r="E106" s="26">
        <v>0.625</v>
      </c>
      <c r="F106" s="26">
        <v>3.3</v>
      </c>
      <c r="G106" s="26">
        <v>6.75</v>
      </c>
      <c r="H106" s="26">
        <v>1.35</v>
      </c>
      <c r="I106" s="26">
        <v>4.2</v>
      </c>
      <c r="J106" s="26">
        <v>6.95</v>
      </c>
      <c r="K106" s="26">
        <v>2.85</v>
      </c>
      <c r="L106" s="26">
        <v>6.05</v>
      </c>
      <c r="M106" s="26">
        <v>9.0749999999999993</v>
      </c>
      <c r="N106" s="26">
        <v>3.2749999999999999</v>
      </c>
      <c r="O106" s="26">
        <v>6.5</v>
      </c>
      <c r="P106" s="26">
        <v>9.4499999999999993</v>
      </c>
      <c r="Q106" s="26">
        <v>2.3250000000000002</v>
      </c>
      <c r="R106" s="26">
        <v>5.25</v>
      </c>
      <c r="S106" s="26">
        <v>7.9249999999999998</v>
      </c>
      <c r="T106" s="26">
        <v>2.4249999999999998</v>
      </c>
      <c r="U106" s="26">
        <v>5.45</v>
      </c>
      <c r="V106" s="26">
        <v>8.0500000000000007</v>
      </c>
      <c r="W106" s="26">
        <v>3.45</v>
      </c>
      <c r="X106" s="26">
        <v>6.8</v>
      </c>
      <c r="Y106" s="26">
        <v>9.0749999999999993</v>
      </c>
      <c r="Z106" s="26">
        <v>4.4749999999999996</v>
      </c>
      <c r="AA106" s="26">
        <v>7.9</v>
      </c>
      <c r="AB106" s="26">
        <v>10.225</v>
      </c>
      <c r="AC106" s="26">
        <v>2.75</v>
      </c>
      <c r="AD106" s="26">
        <v>5.35</v>
      </c>
      <c r="AE106" s="26">
        <v>9.1</v>
      </c>
      <c r="AF106" s="26">
        <v>2.85</v>
      </c>
      <c r="AG106" s="26">
        <v>6.8</v>
      </c>
      <c r="AH106" s="26">
        <v>9.1999999999999993</v>
      </c>
      <c r="AI106" s="26">
        <v>3.2749999999999999</v>
      </c>
      <c r="AJ106" s="26">
        <v>6.05</v>
      </c>
      <c r="AK106" s="26">
        <v>9.6999999999999993</v>
      </c>
      <c r="AL106" s="26">
        <v>3.375</v>
      </c>
      <c r="AM106" s="26">
        <v>6.2</v>
      </c>
      <c r="AN106" s="26">
        <v>9.7750000000000004</v>
      </c>
      <c r="AO106" s="26">
        <v>4</v>
      </c>
      <c r="AP106" s="26">
        <v>7.15</v>
      </c>
      <c r="AQ106" s="26">
        <v>10.074999999999999</v>
      </c>
      <c r="AR106" s="26">
        <v>3.7</v>
      </c>
      <c r="AS106" s="26">
        <v>3.7</v>
      </c>
      <c r="AT106" s="26">
        <v>10.175000000000001</v>
      </c>
      <c r="AU106" s="26">
        <v>4.7</v>
      </c>
      <c r="AV106" s="26">
        <v>7.85</v>
      </c>
      <c r="AW106" s="26">
        <v>11.074999999999999</v>
      </c>
      <c r="AX106" s="26">
        <v>4.5</v>
      </c>
      <c r="AY106" s="26">
        <v>7.8</v>
      </c>
      <c r="AZ106" s="26">
        <v>10.375</v>
      </c>
      <c r="BA106" s="26">
        <v>-6.5</v>
      </c>
      <c r="BB106" s="26">
        <v>7.9</v>
      </c>
      <c r="BC106" s="26">
        <v>10.4</v>
      </c>
      <c r="BD106" s="26">
        <v>6.1</v>
      </c>
      <c r="BE106" s="26">
        <v>10.15</v>
      </c>
      <c r="BF106" s="26">
        <v>13.2</v>
      </c>
      <c r="BG106" s="26">
        <v>4.8250000000000002</v>
      </c>
      <c r="BH106" s="26">
        <v>8.35</v>
      </c>
      <c r="BI106" s="26">
        <v>10.975</v>
      </c>
      <c r="BJ106" s="26">
        <v>5.5</v>
      </c>
      <c r="BK106" s="26">
        <v>9.8000000000000007</v>
      </c>
      <c r="BL106" s="26">
        <v>12.675000000000001</v>
      </c>
      <c r="BM106" s="26">
        <v>5.25</v>
      </c>
      <c r="BN106" s="26">
        <v>9.4</v>
      </c>
      <c r="BO106" s="26">
        <v>12.125</v>
      </c>
      <c r="BP106" s="26">
        <v>2.7</v>
      </c>
      <c r="BQ106" s="26">
        <v>5.7</v>
      </c>
      <c r="BR106" s="26">
        <v>7.9749999999999996</v>
      </c>
      <c r="BS106" s="26">
        <v>3.9750000000000001</v>
      </c>
      <c r="BT106" s="26">
        <v>7.05</v>
      </c>
      <c r="BU106" s="26">
        <v>9.7750000000000004</v>
      </c>
      <c r="BV106" s="26">
        <v>4.2750000000000004</v>
      </c>
      <c r="BW106" s="26">
        <v>7.35</v>
      </c>
      <c r="BX106" s="26">
        <v>10.475</v>
      </c>
      <c r="BY106" s="26">
        <v>4.6500000000000004</v>
      </c>
      <c r="BZ106" s="26">
        <v>8.35</v>
      </c>
      <c r="CA106" s="26">
        <v>11.2</v>
      </c>
      <c r="CB106" s="26">
        <v>5.2249999999999996</v>
      </c>
      <c r="CC106" s="26">
        <v>9.4499999999999993</v>
      </c>
      <c r="CD106" s="26">
        <v>12.5</v>
      </c>
      <c r="CE106" s="26">
        <v>5.15</v>
      </c>
      <c r="CF106" s="26">
        <v>9.0500000000000007</v>
      </c>
      <c r="CG106" s="26">
        <v>11.574999999999999</v>
      </c>
      <c r="CH106" s="26">
        <v>5.625</v>
      </c>
      <c r="CI106" s="26">
        <v>9.25</v>
      </c>
      <c r="CJ106" s="26">
        <v>11.75</v>
      </c>
    </row>
    <row r="107" spans="1:88" x14ac:dyDescent="0.3">
      <c r="A107" t="s">
        <v>213</v>
      </c>
      <c r="B107" s="26">
        <v>-0.875</v>
      </c>
      <c r="C107" s="26">
        <v>1.6</v>
      </c>
      <c r="D107" s="26">
        <v>4.375</v>
      </c>
      <c r="E107" s="26">
        <v>0.52500000000000002</v>
      </c>
      <c r="F107" s="26">
        <v>4</v>
      </c>
      <c r="G107" s="26">
        <v>6.4749999999999996</v>
      </c>
      <c r="H107" s="26">
        <v>1.1000000000000001</v>
      </c>
      <c r="I107" s="26">
        <v>4.7</v>
      </c>
      <c r="J107" s="26">
        <v>7.25</v>
      </c>
      <c r="K107" s="26">
        <v>2.1749999999999998</v>
      </c>
      <c r="L107" s="26">
        <v>6.4</v>
      </c>
      <c r="M107" s="26">
        <v>9.35</v>
      </c>
      <c r="N107" s="26">
        <v>2.75</v>
      </c>
      <c r="O107" s="26">
        <v>6.85</v>
      </c>
      <c r="P107" s="26">
        <v>9.9</v>
      </c>
      <c r="Q107" s="26">
        <v>1.875</v>
      </c>
      <c r="R107" s="26">
        <v>5.7</v>
      </c>
      <c r="S107" s="26">
        <v>8.625</v>
      </c>
      <c r="T107" s="26">
        <v>1.9750000000000001</v>
      </c>
      <c r="U107" s="26">
        <v>5.75</v>
      </c>
      <c r="V107" s="26">
        <v>8.6999999999999993</v>
      </c>
      <c r="W107" s="26">
        <v>2.875</v>
      </c>
      <c r="X107" s="26">
        <v>6.95</v>
      </c>
      <c r="Y107" s="26">
        <v>9.6750000000000007</v>
      </c>
      <c r="Z107" s="26">
        <v>3.95</v>
      </c>
      <c r="AA107" s="26">
        <v>8</v>
      </c>
      <c r="AB107" s="26">
        <v>11</v>
      </c>
      <c r="AC107" s="26">
        <v>2.8250000000000002</v>
      </c>
      <c r="AD107" s="26">
        <v>5.9</v>
      </c>
      <c r="AE107" s="26">
        <v>8.5</v>
      </c>
      <c r="AF107" s="26">
        <v>3</v>
      </c>
      <c r="AG107" s="26">
        <v>7.5</v>
      </c>
      <c r="AH107" s="26">
        <v>8.6999999999999993</v>
      </c>
      <c r="AI107" s="26">
        <v>3.4</v>
      </c>
      <c r="AJ107" s="26">
        <v>6.7</v>
      </c>
      <c r="AK107" s="26">
        <v>9.375</v>
      </c>
      <c r="AL107" s="26">
        <v>3.5</v>
      </c>
      <c r="AM107" s="26">
        <v>6.8</v>
      </c>
      <c r="AN107" s="26">
        <v>9.4749999999999996</v>
      </c>
      <c r="AO107" s="26">
        <v>4.4000000000000004</v>
      </c>
      <c r="AP107" s="26">
        <v>7.65</v>
      </c>
      <c r="AQ107" s="26">
        <v>10.475</v>
      </c>
      <c r="AR107" s="26">
        <v>3.9249999999999998</v>
      </c>
      <c r="AS107" s="26">
        <v>3.9249999999999998</v>
      </c>
      <c r="AT107" s="26">
        <v>10.475</v>
      </c>
      <c r="AU107" s="26">
        <v>4.6500000000000004</v>
      </c>
      <c r="AV107" s="26">
        <v>8.4499999999999993</v>
      </c>
      <c r="AW107" s="26">
        <v>11.3</v>
      </c>
      <c r="AX107" s="26">
        <v>4.7</v>
      </c>
      <c r="AY107" s="26">
        <v>8.15</v>
      </c>
      <c r="AZ107" s="26">
        <v>11.05</v>
      </c>
      <c r="BA107" s="26">
        <v>-5.3</v>
      </c>
      <c r="BB107" s="26">
        <v>8.25</v>
      </c>
      <c r="BC107" s="26">
        <v>11.15</v>
      </c>
      <c r="BD107" s="26">
        <v>6.125</v>
      </c>
      <c r="BE107" s="26">
        <v>9.75</v>
      </c>
      <c r="BF107" s="26">
        <v>13.275</v>
      </c>
      <c r="BG107" s="26">
        <v>5.15</v>
      </c>
      <c r="BH107" s="26">
        <v>8.65</v>
      </c>
      <c r="BI107" s="26">
        <v>11.55</v>
      </c>
      <c r="BJ107" s="26">
        <v>5.7249999999999996</v>
      </c>
      <c r="BK107" s="26">
        <v>9.6999999999999993</v>
      </c>
      <c r="BL107" s="26">
        <v>12.975</v>
      </c>
      <c r="BM107" s="26">
        <v>5.55</v>
      </c>
      <c r="BN107" s="26">
        <v>9.4</v>
      </c>
      <c r="BO107" s="26">
        <v>12.45</v>
      </c>
      <c r="BP107" s="26">
        <v>2.625</v>
      </c>
      <c r="BQ107" s="26">
        <v>5.75</v>
      </c>
      <c r="BR107" s="26">
        <v>8.4749999999999996</v>
      </c>
      <c r="BS107" s="26">
        <v>3.8250000000000002</v>
      </c>
      <c r="BT107" s="26">
        <v>6.5</v>
      </c>
      <c r="BU107" s="26">
        <v>10.625</v>
      </c>
      <c r="BV107" s="26">
        <v>3.9</v>
      </c>
      <c r="BW107" s="26">
        <v>6.75</v>
      </c>
      <c r="BX107" s="26">
        <v>11.15</v>
      </c>
      <c r="BY107" s="26">
        <v>4.0250000000000004</v>
      </c>
      <c r="BZ107" s="26">
        <v>7.55</v>
      </c>
      <c r="CA107" s="26">
        <v>12.175000000000001</v>
      </c>
      <c r="CB107" s="26">
        <v>4.875</v>
      </c>
      <c r="CC107" s="26">
        <v>8.65</v>
      </c>
      <c r="CD107" s="26">
        <v>13.225</v>
      </c>
      <c r="CE107" s="26">
        <v>5.125</v>
      </c>
      <c r="CF107" s="26">
        <v>9.15</v>
      </c>
      <c r="CG107" s="26">
        <v>12.175000000000001</v>
      </c>
      <c r="CH107" s="26">
        <v>4.875</v>
      </c>
      <c r="CI107" s="26">
        <v>8.9</v>
      </c>
      <c r="CJ107" s="26">
        <v>12.475</v>
      </c>
    </row>
    <row r="108" spans="1:88" x14ac:dyDescent="0.3">
      <c r="A108" t="s">
        <v>214</v>
      </c>
      <c r="B108" s="26">
        <v>-0.57499999999999996</v>
      </c>
      <c r="C108" s="26">
        <v>2.0499999999999998</v>
      </c>
      <c r="D108" s="26">
        <v>4.45</v>
      </c>
      <c r="E108" s="26">
        <v>1</v>
      </c>
      <c r="F108" s="26">
        <v>3.75</v>
      </c>
      <c r="G108" s="26">
        <v>6.5</v>
      </c>
      <c r="H108" s="26">
        <v>1.5</v>
      </c>
      <c r="I108" s="26">
        <v>4.55</v>
      </c>
      <c r="J108" s="26">
        <v>7.1749999999999998</v>
      </c>
      <c r="K108" s="26">
        <v>3.0249999999999999</v>
      </c>
      <c r="L108" s="26">
        <v>5.95</v>
      </c>
      <c r="M108" s="26">
        <v>9.3249999999999993</v>
      </c>
      <c r="N108" s="26">
        <v>3.5249999999999999</v>
      </c>
      <c r="O108" s="26">
        <v>6.45</v>
      </c>
      <c r="P108" s="26">
        <v>9.875</v>
      </c>
      <c r="Q108" s="26">
        <v>2.4</v>
      </c>
      <c r="R108" s="26">
        <v>5.45</v>
      </c>
      <c r="S108" s="26">
        <v>8.375</v>
      </c>
      <c r="T108" s="26">
        <v>2.5</v>
      </c>
      <c r="U108" s="26">
        <v>5.6</v>
      </c>
      <c r="V108" s="26">
        <v>8.5</v>
      </c>
      <c r="W108" s="26">
        <v>3.0249999999999999</v>
      </c>
      <c r="X108" s="26">
        <v>6.85</v>
      </c>
      <c r="Y108" s="26">
        <v>9.6</v>
      </c>
      <c r="Z108" s="26">
        <v>4.1500000000000004</v>
      </c>
      <c r="AA108" s="26">
        <v>7.9</v>
      </c>
      <c r="AB108" s="26">
        <v>10.75</v>
      </c>
      <c r="AC108" s="26">
        <v>3.0249999999999999</v>
      </c>
      <c r="AD108" s="26">
        <v>5.8</v>
      </c>
      <c r="AE108" s="26">
        <v>8.9</v>
      </c>
      <c r="AF108" s="26">
        <v>3.2250000000000001</v>
      </c>
      <c r="AG108" s="26">
        <v>7.25</v>
      </c>
      <c r="AH108" s="26">
        <v>9.1</v>
      </c>
      <c r="AI108" s="26">
        <v>3.8250000000000002</v>
      </c>
      <c r="AJ108" s="26">
        <v>6.5</v>
      </c>
      <c r="AK108" s="26">
        <v>9.5250000000000004</v>
      </c>
      <c r="AL108" s="26">
        <v>3.9249999999999998</v>
      </c>
      <c r="AM108" s="26">
        <v>6.6</v>
      </c>
      <c r="AN108" s="26">
        <v>9.65</v>
      </c>
      <c r="AO108" s="26">
        <v>4.75</v>
      </c>
      <c r="AP108" s="26">
        <v>7.2</v>
      </c>
      <c r="AQ108" s="26">
        <v>10.15</v>
      </c>
      <c r="AR108" s="26">
        <v>4.4249999999999998</v>
      </c>
      <c r="AS108" s="26">
        <v>4.4249999999999998</v>
      </c>
      <c r="AT108" s="26">
        <v>9.6999999999999993</v>
      </c>
      <c r="AU108" s="26">
        <v>5.375</v>
      </c>
      <c r="AV108" s="26">
        <v>8.3000000000000007</v>
      </c>
      <c r="AW108" s="26">
        <v>10.675000000000001</v>
      </c>
      <c r="AX108" s="26">
        <v>5.4</v>
      </c>
      <c r="AY108" s="26">
        <v>7.75</v>
      </c>
      <c r="AZ108" s="26">
        <v>10.574999999999999</v>
      </c>
      <c r="BA108" s="26">
        <v>-5</v>
      </c>
      <c r="BB108" s="26">
        <v>7.8</v>
      </c>
      <c r="BC108" s="26">
        <v>10.65</v>
      </c>
      <c r="BD108" s="26">
        <v>6.9249999999999998</v>
      </c>
      <c r="BE108" s="26">
        <v>10</v>
      </c>
      <c r="BF108" s="26">
        <v>12.6</v>
      </c>
      <c r="BG108" s="26">
        <v>5.85</v>
      </c>
      <c r="BH108" s="26">
        <v>8.4499999999999993</v>
      </c>
      <c r="BI108" s="26">
        <v>10.975</v>
      </c>
      <c r="BJ108" s="26">
        <v>6.625</v>
      </c>
      <c r="BK108" s="26">
        <v>9.75</v>
      </c>
      <c r="BL108" s="26">
        <v>12.475</v>
      </c>
      <c r="BM108" s="26">
        <v>6.35</v>
      </c>
      <c r="BN108" s="26">
        <v>9.35</v>
      </c>
      <c r="BO108" s="26">
        <v>11.925000000000001</v>
      </c>
      <c r="BP108" s="26">
        <v>2.4249999999999998</v>
      </c>
      <c r="BQ108" s="26">
        <v>5.85</v>
      </c>
      <c r="BR108" s="26">
        <v>8.35</v>
      </c>
      <c r="BS108" s="26">
        <v>3.85</v>
      </c>
      <c r="BT108" s="26">
        <v>7.35</v>
      </c>
      <c r="BU108" s="26">
        <v>10</v>
      </c>
      <c r="BV108" s="26">
        <v>4.3</v>
      </c>
      <c r="BW108" s="26">
        <v>7.55</v>
      </c>
      <c r="BX108" s="26">
        <v>10.35</v>
      </c>
      <c r="BY108" s="26">
        <v>4.75</v>
      </c>
      <c r="BZ108" s="26">
        <v>8.1</v>
      </c>
      <c r="CA108" s="26">
        <v>10.975</v>
      </c>
      <c r="CB108" s="26">
        <v>5.35</v>
      </c>
      <c r="CC108" s="26">
        <v>9.15</v>
      </c>
      <c r="CD108" s="26">
        <v>12.125</v>
      </c>
      <c r="CE108" s="26">
        <v>5.625</v>
      </c>
      <c r="CF108" s="26">
        <v>9.1</v>
      </c>
      <c r="CG108" s="26">
        <v>12.025</v>
      </c>
      <c r="CH108" s="26">
        <v>5.4</v>
      </c>
      <c r="CI108" s="26">
        <v>9.1999999999999993</v>
      </c>
      <c r="CJ108" s="26">
        <v>12.275</v>
      </c>
    </row>
    <row r="109" spans="1:88" x14ac:dyDescent="0.3">
      <c r="A109" t="s">
        <v>215</v>
      </c>
      <c r="B109" s="26">
        <v>-0.5</v>
      </c>
      <c r="C109" s="26">
        <v>2.2999999999999998</v>
      </c>
      <c r="D109" s="26">
        <v>5.15</v>
      </c>
      <c r="E109" s="26">
        <v>1.35</v>
      </c>
      <c r="F109" s="26">
        <v>4.0999999999999996</v>
      </c>
      <c r="G109" s="26">
        <v>6.5250000000000004</v>
      </c>
      <c r="H109" s="26">
        <v>1.95</v>
      </c>
      <c r="I109" s="26">
        <v>4.95</v>
      </c>
      <c r="J109" s="26">
        <v>7.4749999999999996</v>
      </c>
      <c r="K109" s="26">
        <v>3.8</v>
      </c>
      <c r="L109" s="26">
        <v>6.6</v>
      </c>
      <c r="M109" s="26">
        <v>9.5749999999999993</v>
      </c>
      <c r="N109" s="26">
        <v>4.2249999999999996</v>
      </c>
      <c r="O109" s="26">
        <v>7.15</v>
      </c>
      <c r="P109" s="26">
        <v>9.9499999999999993</v>
      </c>
      <c r="Q109" s="26">
        <v>2.95</v>
      </c>
      <c r="R109" s="26">
        <v>5.8</v>
      </c>
      <c r="S109" s="26">
        <v>8.5500000000000007</v>
      </c>
      <c r="T109" s="26">
        <v>3.05</v>
      </c>
      <c r="U109" s="26">
        <v>5.9</v>
      </c>
      <c r="V109" s="26">
        <v>8.6750000000000007</v>
      </c>
      <c r="W109" s="26">
        <v>4.0999999999999996</v>
      </c>
      <c r="X109" s="26">
        <v>7.05</v>
      </c>
      <c r="Y109" s="26">
        <v>9.875</v>
      </c>
      <c r="Z109" s="26">
        <v>5.2</v>
      </c>
      <c r="AA109" s="26">
        <v>8</v>
      </c>
      <c r="AB109" s="26">
        <v>10.975</v>
      </c>
      <c r="AC109" s="26">
        <v>3.5249999999999999</v>
      </c>
      <c r="AD109" s="26">
        <v>6.15</v>
      </c>
      <c r="AE109" s="26">
        <v>8.6</v>
      </c>
      <c r="AF109" s="26">
        <v>3.7250000000000001</v>
      </c>
      <c r="AG109" s="26">
        <v>7.8</v>
      </c>
      <c r="AH109" s="26">
        <v>8.8000000000000007</v>
      </c>
      <c r="AI109" s="26">
        <v>4.1749999999999998</v>
      </c>
      <c r="AJ109" s="26">
        <v>6.9</v>
      </c>
      <c r="AK109" s="26">
        <v>9.3249999999999993</v>
      </c>
      <c r="AL109" s="26">
        <v>4.2750000000000004</v>
      </c>
      <c r="AM109" s="26">
        <v>7.05</v>
      </c>
      <c r="AN109" s="26">
        <v>9.4499999999999993</v>
      </c>
      <c r="AO109" s="26">
        <v>4.8250000000000002</v>
      </c>
      <c r="AP109" s="26">
        <v>7.6</v>
      </c>
      <c r="AQ109" s="26">
        <v>10.275</v>
      </c>
      <c r="AR109" s="26">
        <v>5.0250000000000004</v>
      </c>
      <c r="AS109" s="26">
        <v>5.0250000000000004</v>
      </c>
      <c r="AT109" s="26">
        <v>10</v>
      </c>
      <c r="AU109" s="26">
        <v>6.05</v>
      </c>
      <c r="AV109" s="26">
        <v>8.65</v>
      </c>
      <c r="AW109" s="26">
        <v>10.975</v>
      </c>
      <c r="AX109" s="26">
        <v>5.5</v>
      </c>
      <c r="AY109" s="26">
        <v>8</v>
      </c>
      <c r="AZ109" s="26">
        <v>10.7</v>
      </c>
      <c r="BA109" s="26">
        <v>-4.5999999999999996</v>
      </c>
      <c r="BB109" s="26">
        <v>8.0500000000000007</v>
      </c>
      <c r="BC109" s="26">
        <v>10.8</v>
      </c>
      <c r="BD109" s="26">
        <v>7.25</v>
      </c>
      <c r="BE109" s="26">
        <v>10.55</v>
      </c>
      <c r="BF109" s="26">
        <v>13.025</v>
      </c>
      <c r="BG109" s="26">
        <v>6.1</v>
      </c>
      <c r="BH109" s="26">
        <v>8.5500000000000007</v>
      </c>
      <c r="BI109" s="26">
        <v>11.2</v>
      </c>
      <c r="BJ109" s="26">
        <v>6.375</v>
      </c>
      <c r="BK109" s="26">
        <v>9.4499999999999993</v>
      </c>
      <c r="BL109" s="26">
        <v>13.025</v>
      </c>
      <c r="BM109" s="26">
        <v>6.2750000000000004</v>
      </c>
      <c r="BN109" s="26">
        <v>9</v>
      </c>
      <c r="BO109" s="26">
        <v>12.4</v>
      </c>
      <c r="BP109" s="26">
        <v>3.1</v>
      </c>
      <c r="BQ109" s="26">
        <v>6.05</v>
      </c>
      <c r="BR109" s="26">
        <v>9.1</v>
      </c>
      <c r="BS109" s="26">
        <v>4.5750000000000002</v>
      </c>
      <c r="BT109" s="26">
        <v>7.8</v>
      </c>
      <c r="BU109" s="26">
        <v>10.725</v>
      </c>
      <c r="BV109" s="26">
        <v>4.625</v>
      </c>
      <c r="BW109" s="26">
        <v>8.4</v>
      </c>
      <c r="BX109" s="26">
        <v>11.275</v>
      </c>
      <c r="BY109" s="26">
        <v>5.125</v>
      </c>
      <c r="BZ109" s="26">
        <v>8.85</v>
      </c>
      <c r="CA109" s="26">
        <v>12</v>
      </c>
      <c r="CB109" s="26">
        <v>6.0250000000000004</v>
      </c>
      <c r="CC109" s="26">
        <v>9.85</v>
      </c>
      <c r="CD109" s="26">
        <v>12.85</v>
      </c>
      <c r="CE109" s="26">
        <v>6.1</v>
      </c>
      <c r="CF109" s="26">
        <v>8.6999999999999993</v>
      </c>
      <c r="CG109" s="26">
        <v>11.9</v>
      </c>
      <c r="CH109" s="26">
        <v>6.3</v>
      </c>
      <c r="CI109" s="26">
        <v>9.4</v>
      </c>
      <c r="CJ109" s="26">
        <v>12.425000000000001</v>
      </c>
    </row>
    <row r="110" spans="1:88" x14ac:dyDescent="0.3">
      <c r="A110" t="s">
        <v>216</v>
      </c>
      <c r="B110" s="26">
        <v>-0.4</v>
      </c>
      <c r="C110" s="26">
        <v>2.5</v>
      </c>
      <c r="D110" s="26">
        <v>6.0250000000000004</v>
      </c>
      <c r="E110" s="26">
        <v>1.125</v>
      </c>
      <c r="F110" s="26">
        <v>4.55</v>
      </c>
      <c r="G110" s="26">
        <v>8.6999999999999993</v>
      </c>
      <c r="H110" s="26">
        <v>1.825</v>
      </c>
      <c r="I110" s="26">
        <v>5.45</v>
      </c>
      <c r="J110" s="26">
        <v>9.65</v>
      </c>
      <c r="K110" s="26">
        <v>3.625</v>
      </c>
      <c r="L110" s="26">
        <v>7.5</v>
      </c>
      <c r="M110" s="26">
        <v>11.475</v>
      </c>
      <c r="N110" s="26">
        <v>4.0999999999999996</v>
      </c>
      <c r="O110" s="26">
        <v>8.0500000000000007</v>
      </c>
      <c r="P110" s="26">
        <v>12.025</v>
      </c>
      <c r="Q110" s="26">
        <v>2.8250000000000002</v>
      </c>
      <c r="R110" s="26">
        <v>6.5</v>
      </c>
      <c r="S110" s="26">
        <v>10.3</v>
      </c>
      <c r="T110" s="26">
        <v>2.9249999999999998</v>
      </c>
      <c r="U110" s="26">
        <v>6.65</v>
      </c>
      <c r="V110" s="26">
        <v>10.475</v>
      </c>
      <c r="W110" s="26">
        <v>4.2249999999999996</v>
      </c>
      <c r="X110" s="26">
        <v>7.9</v>
      </c>
      <c r="Y110" s="26">
        <v>11.6</v>
      </c>
      <c r="Z110" s="26">
        <v>5.55</v>
      </c>
      <c r="AA110" s="26">
        <v>9.1</v>
      </c>
      <c r="AB110" s="26">
        <v>12.425000000000001</v>
      </c>
      <c r="AC110" s="26">
        <v>2.9</v>
      </c>
      <c r="AD110" s="26">
        <v>6.3</v>
      </c>
      <c r="AE110" s="26">
        <v>10.775</v>
      </c>
      <c r="AF110" s="26">
        <v>3.1749999999999998</v>
      </c>
      <c r="AG110" s="26">
        <v>7.65</v>
      </c>
      <c r="AH110" s="26">
        <v>10.95</v>
      </c>
      <c r="AI110" s="26">
        <v>3.75</v>
      </c>
      <c r="AJ110" s="26">
        <v>6.9</v>
      </c>
      <c r="AK110" s="26">
        <v>11.475</v>
      </c>
      <c r="AL110" s="26">
        <v>3.875</v>
      </c>
      <c r="AM110" s="26">
        <v>7.05</v>
      </c>
      <c r="AN110" s="26">
        <v>11.6</v>
      </c>
      <c r="AO110" s="26">
        <v>4.9249999999999998</v>
      </c>
      <c r="AP110" s="26">
        <v>7.95</v>
      </c>
      <c r="AQ110" s="26">
        <v>12.3</v>
      </c>
      <c r="AR110" s="26">
        <v>5</v>
      </c>
      <c r="AS110" s="26">
        <v>5</v>
      </c>
      <c r="AT110" s="26">
        <v>12.25</v>
      </c>
      <c r="AU110" s="26">
        <v>5.85</v>
      </c>
      <c r="AV110" s="26">
        <v>8.6999999999999993</v>
      </c>
      <c r="AW110" s="26">
        <v>13.4</v>
      </c>
      <c r="AX110" s="26">
        <v>5.4249999999999998</v>
      </c>
      <c r="AY110" s="26">
        <v>8.35</v>
      </c>
      <c r="AZ110" s="26">
        <v>12.975</v>
      </c>
      <c r="BA110" s="26">
        <v>-8.4</v>
      </c>
      <c r="BB110" s="26">
        <v>8.4499999999999993</v>
      </c>
      <c r="BC110" s="26">
        <v>13.05</v>
      </c>
      <c r="BD110" s="26">
        <v>7.2249999999999996</v>
      </c>
      <c r="BE110" s="26">
        <v>10.55</v>
      </c>
      <c r="BF110" s="26">
        <v>15.275</v>
      </c>
      <c r="BG110" s="26">
        <v>5.9249999999999998</v>
      </c>
      <c r="BH110" s="26">
        <v>8.9</v>
      </c>
      <c r="BI110" s="26">
        <v>13.574999999999999</v>
      </c>
      <c r="BJ110" s="26">
        <v>6.9749999999999996</v>
      </c>
      <c r="BK110" s="26">
        <v>10.15</v>
      </c>
      <c r="BL110" s="26">
        <v>14.7</v>
      </c>
      <c r="BM110" s="26">
        <v>6.6</v>
      </c>
      <c r="BN110" s="26">
        <v>9.85</v>
      </c>
      <c r="BO110" s="26">
        <v>14.475</v>
      </c>
      <c r="BP110" s="26">
        <v>2.75</v>
      </c>
      <c r="BQ110" s="26">
        <v>6.55</v>
      </c>
      <c r="BR110" s="26">
        <v>11.074999999999999</v>
      </c>
      <c r="BS110" s="26">
        <v>4.2249999999999996</v>
      </c>
      <c r="BT110" s="26">
        <v>8.1</v>
      </c>
      <c r="BU110" s="26">
        <v>12.375</v>
      </c>
      <c r="BV110" s="26">
        <v>4.9249999999999998</v>
      </c>
      <c r="BW110" s="26">
        <v>8.8000000000000007</v>
      </c>
      <c r="BX110" s="26">
        <v>12.925000000000001</v>
      </c>
      <c r="BY110" s="26">
        <v>5.875</v>
      </c>
      <c r="BZ110" s="26">
        <v>9.85</v>
      </c>
      <c r="CA110" s="26">
        <v>13.8</v>
      </c>
      <c r="CB110" s="26">
        <v>7.625</v>
      </c>
      <c r="CC110" s="26">
        <v>10.45</v>
      </c>
      <c r="CD110" s="26">
        <v>14.725</v>
      </c>
      <c r="CE110" s="26">
        <v>6.65</v>
      </c>
      <c r="CF110" s="26">
        <v>10.199999999999999</v>
      </c>
      <c r="CG110" s="26">
        <v>13.675000000000001</v>
      </c>
      <c r="CH110" s="26">
        <v>7.45</v>
      </c>
      <c r="CI110" s="26">
        <v>10.75</v>
      </c>
      <c r="CJ110" s="26">
        <v>14.074999999999999</v>
      </c>
    </row>
    <row r="111" spans="1:88" x14ac:dyDescent="0.3">
      <c r="A111" t="s">
        <v>217</v>
      </c>
      <c r="B111" s="26">
        <v>0.125</v>
      </c>
      <c r="C111" s="26">
        <v>2.0499999999999998</v>
      </c>
      <c r="D111" s="26">
        <v>5.3250000000000002</v>
      </c>
      <c r="E111" s="26">
        <v>2.4</v>
      </c>
      <c r="F111" s="26">
        <v>4.0999999999999996</v>
      </c>
      <c r="G111" s="26">
        <v>7.2</v>
      </c>
      <c r="H111" s="26">
        <v>3.1</v>
      </c>
      <c r="I111" s="26">
        <v>4.95</v>
      </c>
      <c r="J111" s="26">
        <v>8.375</v>
      </c>
      <c r="K111" s="26">
        <v>4.3250000000000002</v>
      </c>
      <c r="L111" s="26">
        <v>6.9</v>
      </c>
      <c r="M111" s="26">
        <v>10.275</v>
      </c>
      <c r="N111" s="26">
        <v>4.625</v>
      </c>
      <c r="O111" s="26">
        <v>7.55</v>
      </c>
      <c r="P111" s="26">
        <v>10.925000000000001</v>
      </c>
      <c r="Q111" s="26">
        <v>3.75</v>
      </c>
      <c r="R111" s="26">
        <v>6.15</v>
      </c>
      <c r="S111" s="26">
        <v>9.4</v>
      </c>
      <c r="T111" s="26">
        <v>3.7749999999999999</v>
      </c>
      <c r="U111" s="26">
        <v>6.25</v>
      </c>
      <c r="V111" s="26">
        <v>9.6</v>
      </c>
      <c r="W111" s="26">
        <v>4.9000000000000004</v>
      </c>
      <c r="X111" s="26">
        <v>7.2</v>
      </c>
      <c r="Y111" s="26">
        <v>11.05</v>
      </c>
      <c r="Z111" s="26">
        <v>5.9</v>
      </c>
      <c r="AA111" s="26">
        <v>8.35</v>
      </c>
      <c r="AB111" s="26">
        <v>12.275</v>
      </c>
      <c r="AC111" s="26">
        <v>4.3</v>
      </c>
      <c r="AD111" s="26">
        <v>5.75</v>
      </c>
      <c r="AE111" s="26">
        <v>9.375</v>
      </c>
      <c r="AF111" s="26">
        <v>4.5</v>
      </c>
      <c r="AG111" s="26">
        <v>7.5</v>
      </c>
      <c r="AH111" s="26">
        <v>9.5</v>
      </c>
      <c r="AI111" s="26">
        <v>4.75</v>
      </c>
      <c r="AJ111" s="26">
        <v>6.65</v>
      </c>
      <c r="AK111" s="26">
        <v>10.074999999999999</v>
      </c>
      <c r="AL111" s="26">
        <v>4.8250000000000002</v>
      </c>
      <c r="AM111" s="26">
        <v>6.8</v>
      </c>
      <c r="AN111" s="26">
        <v>10.199999999999999</v>
      </c>
      <c r="AO111" s="26">
        <v>5.4249999999999998</v>
      </c>
      <c r="AP111" s="26">
        <v>7.6</v>
      </c>
      <c r="AQ111" s="26">
        <v>11.074999999999999</v>
      </c>
      <c r="AR111" s="26">
        <v>5.65</v>
      </c>
      <c r="AS111" s="26">
        <v>5.65</v>
      </c>
      <c r="AT111" s="26">
        <v>10.95</v>
      </c>
      <c r="AU111" s="26">
        <v>6.2750000000000004</v>
      </c>
      <c r="AV111" s="26">
        <v>8.3000000000000007</v>
      </c>
      <c r="AW111" s="26">
        <v>11.95</v>
      </c>
      <c r="AX111" s="26">
        <v>5.8250000000000002</v>
      </c>
      <c r="AY111" s="26">
        <v>8.0500000000000007</v>
      </c>
      <c r="AZ111" s="26">
        <v>11.65</v>
      </c>
      <c r="BA111" s="26">
        <v>-6.6</v>
      </c>
      <c r="BB111" s="26">
        <v>8.1</v>
      </c>
      <c r="BC111" s="26">
        <v>11.675000000000001</v>
      </c>
      <c r="BD111" s="26">
        <v>7.4</v>
      </c>
      <c r="BE111" s="26">
        <v>10.199999999999999</v>
      </c>
      <c r="BF111" s="26">
        <v>14.6</v>
      </c>
      <c r="BG111" s="26">
        <v>6.35</v>
      </c>
      <c r="BH111" s="26">
        <v>8.6999999999999993</v>
      </c>
      <c r="BI111" s="26">
        <v>12.074999999999999</v>
      </c>
      <c r="BJ111" s="26">
        <v>7.15</v>
      </c>
      <c r="BK111" s="26">
        <v>9.9499999999999993</v>
      </c>
      <c r="BL111" s="26">
        <v>13.95</v>
      </c>
      <c r="BM111" s="26">
        <v>6.7249999999999996</v>
      </c>
      <c r="BN111" s="26">
        <v>9.4</v>
      </c>
      <c r="BO111" s="26">
        <v>13.275</v>
      </c>
      <c r="BP111" s="26">
        <v>3.5249999999999999</v>
      </c>
      <c r="BQ111" s="26">
        <v>6.65</v>
      </c>
      <c r="BR111" s="26">
        <v>10.375</v>
      </c>
      <c r="BS111" s="26">
        <v>4.3499999999999996</v>
      </c>
      <c r="BT111" s="26">
        <v>7.95</v>
      </c>
      <c r="BU111" s="26">
        <v>12.4</v>
      </c>
      <c r="BV111" s="26">
        <v>4.6500000000000004</v>
      </c>
      <c r="BW111" s="26">
        <v>8.4499999999999993</v>
      </c>
      <c r="BX111" s="26">
        <v>12.875</v>
      </c>
      <c r="BY111" s="26">
        <v>5.3</v>
      </c>
      <c r="BZ111" s="26">
        <v>9.1</v>
      </c>
      <c r="CA111" s="26">
        <v>13.7</v>
      </c>
      <c r="CB111" s="26">
        <v>6.4</v>
      </c>
      <c r="CC111" s="26">
        <v>10.65</v>
      </c>
      <c r="CD111" s="26">
        <v>14.775</v>
      </c>
      <c r="CE111" s="26">
        <v>6.65</v>
      </c>
      <c r="CF111" s="26">
        <v>9.5500000000000007</v>
      </c>
      <c r="CG111" s="26">
        <v>13.25</v>
      </c>
      <c r="CH111" s="26">
        <v>6.65</v>
      </c>
      <c r="CI111" s="26">
        <v>10.199999999999999</v>
      </c>
      <c r="CJ111" s="26">
        <v>13.95</v>
      </c>
    </row>
    <row r="112" spans="1:88" x14ac:dyDescent="0.3">
      <c r="A112" t="s">
        <v>218</v>
      </c>
      <c r="B112" s="26">
        <v>-0.77500000000000002</v>
      </c>
      <c r="C112" s="26">
        <v>1.2</v>
      </c>
      <c r="D112" s="26">
        <v>5.2249999999999996</v>
      </c>
      <c r="E112" s="26">
        <v>0.875</v>
      </c>
      <c r="F112" s="26">
        <v>3.3</v>
      </c>
      <c r="G112" s="26">
        <v>7.6749999999999998</v>
      </c>
      <c r="H112" s="26">
        <v>1.7250000000000001</v>
      </c>
      <c r="I112" s="26">
        <v>4.3</v>
      </c>
      <c r="J112" s="26">
        <v>8.4</v>
      </c>
      <c r="K112" s="26">
        <v>3.2749999999999999</v>
      </c>
      <c r="L112" s="26">
        <v>6.45</v>
      </c>
      <c r="M112" s="26">
        <v>10.55</v>
      </c>
      <c r="N112" s="26">
        <v>3.65</v>
      </c>
      <c r="O112" s="26">
        <v>6.95</v>
      </c>
      <c r="P112" s="26">
        <v>10.824999999999999</v>
      </c>
      <c r="Q112" s="26">
        <v>2.5249999999999999</v>
      </c>
      <c r="R112" s="26">
        <v>5.4</v>
      </c>
      <c r="S112" s="26">
        <v>9.5</v>
      </c>
      <c r="T112" s="26">
        <v>2.625</v>
      </c>
      <c r="U112" s="26">
        <v>5.5</v>
      </c>
      <c r="V112" s="26">
        <v>9.6</v>
      </c>
      <c r="W112" s="26">
        <v>3.3250000000000002</v>
      </c>
      <c r="X112" s="26">
        <v>6.5</v>
      </c>
      <c r="Y112" s="26">
        <v>10.8</v>
      </c>
      <c r="Z112" s="26">
        <v>4.25</v>
      </c>
      <c r="AA112" s="26">
        <v>7.7</v>
      </c>
      <c r="AB112" s="26">
        <v>11.975</v>
      </c>
      <c r="AC112" s="26">
        <v>2.875</v>
      </c>
      <c r="AD112" s="26">
        <v>5.7</v>
      </c>
      <c r="AE112" s="26">
        <v>10.175000000000001</v>
      </c>
      <c r="AF112" s="26">
        <v>3.0750000000000002</v>
      </c>
      <c r="AG112" s="26">
        <v>7.8</v>
      </c>
      <c r="AH112" s="26">
        <v>10.4</v>
      </c>
      <c r="AI112" s="26">
        <v>3.7</v>
      </c>
      <c r="AJ112" s="26">
        <v>6.5</v>
      </c>
      <c r="AK112" s="26">
        <v>10.875</v>
      </c>
      <c r="AL112" s="26">
        <v>3.8250000000000002</v>
      </c>
      <c r="AM112" s="26">
        <v>6.65</v>
      </c>
      <c r="AN112" s="26">
        <v>10.9</v>
      </c>
      <c r="AO112" s="26">
        <v>4.4000000000000004</v>
      </c>
      <c r="AP112" s="26">
        <v>7.65</v>
      </c>
      <c r="AQ112" s="26">
        <v>11.475</v>
      </c>
      <c r="AR112" s="26">
        <v>4.5999999999999996</v>
      </c>
      <c r="AS112" s="26">
        <v>4.5999999999999996</v>
      </c>
      <c r="AT112" s="26">
        <v>11.05</v>
      </c>
      <c r="AU112" s="26">
        <v>5.5250000000000004</v>
      </c>
      <c r="AV112" s="26">
        <v>8.6999999999999993</v>
      </c>
      <c r="AW112" s="26">
        <v>12.05</v>
      </c>
      <c r="AX112" s="26">
        <v>4.9000000000000004</v>
      </c>
      <c r="AY112" s="26">
        <v>8.3000000000000007</v>
      </c>
      <c r="AZ112" s="26">
        <v>11.8</v>
      </c>
      <c r="BA112" s="26">
        <v>-8.8000000000000007</v>
      </c>
      <c r="BB112" s="26">
        <v>8.4</v>
      </c>
      <c r="BC112" s="26">
        <v>11.9</v>
      </c>
      <c r="BD112" s="26">
        <v>6.5750000000000002</v>
      </c>
      <c r="BE112" s="26">
        <v>10.75</v>
      </c>
      <c r="BF112" s="26">
        <v>14.25</v>
      </c>
      <c r="BG112" s="26">
        <v>5.5750000000000002</v>
      </c>
      <c r="BH112" s="26">
        <v>8.9499999999999993</v>
      </c>
      <c r="BI112" s="26">
        <v>12.4</v>
      </c>
      <c r="BJ112" s="26">
        <v>6.45</v>
      </c>
      <c r="BK112" s="26">
        <v>10.15</v>
      </c>
      <c r="BL112" s="26">
        <v>13.725</v>
      </c>
      <c r="BM112" s="26">
        <v>5.9749999999999996</v>
      </c>
      <c r="BN112" s="26">
        <v>9.75</v>
      </c>
      <c r="BO112" s="26">
        <v>13.275</v>
      </c>
      <c r="BP112" s="26">
        <v>1.7</v>
      </c>
      <c r="BQ112" s="26">
        <v>5.45</v>
      </c>
      <c r="BR112" s="26">
        <v>10.050000000000001</v>
      </c>
      <c r="BS112" s="26">
        <v>3.4249999999999998</v>
      </c>
      <c r="BT112" s="26">
        <v>7.45</v>
      </c>
      <c r="BU112" s="26">
        <v>11.275</v>
      </c>
      <c r="BV112" s="26">
        <v>3.6749999999999998</v>
      </c>
      <c r="BW112" s="26">
        <v>8</v>
      </c>
      <c r="BX112" s="26">
        <v>11.75</v>
      </c>
      <c r="BY112" s="26">
        <v>4.5750000000000002</v>
      </c>
      <c r="BZ112" s="26">
        <v>9.25</v>
      </c>
      <c r="CA112" s="26">
        <v>12.875</v>
      </c>
      <c r="CB112" s="26">
        <v>5.7249999999999996</v>
      </c>
      <c r="CC112" s="26">
        <v>10.25</v>
      </c>
      <c r="CD112" s="26">
        <v>14.15</v>
      </c>
      <c r="CE112" s="26">
        <v>5.625</v>
      </c>
      <c r="CF112" s="26">
        <v>9.0500000000000007</v>
      </c>
      <c r="CG112" s="26">
        <v>13.1</v>
      </c>
      <c r="CH112" s="26">
        <v>5.65</v>
      </c>
      <c r="CI112" s="26">
        <v>9.65</v>
      </c>
      <c r="CJ112" s="26">
        <v>13.324999999999999</v>
      </c>
    </row>
    <row r="113" spans="1:88" x14ac:dyDescent="0.3">
      <c r="A113" t="s">
        <v>93</v>
      </c>
      <c r="B113" s="26">
        <v>-0.22500000000000001</v>
      </c>
      <c r="C113" s="26">
        <v>1.2</v>
      </c>
      <c r="D113" s="26">
        <v>4.875</v>
      </c>
      <c r="E113" s="26">
        <v>1.325</v>
      </c>
      <c r="F113" s="26">
        <v>3.35</v>
      </c>
      <c r="G113" s="26">
        <v>7.6</v>
      </c>
      <c r="H113" s="26">
        <v>1.6</v>
      </c>
      <c r="I113" s="26">
        <v>4.3</v>
      </c>
      <c r="J113" s="26">
        <v>8.5250000000000004</v>
      </c>
      <c r="K113" s="26">
        <v>3.375</v>
      </c>
      <c r="L113" s="26">
        <v>6.15</v>
      </c>
      <c r="M113" s="26">
        <v>10.75</v>
      </c>
      <c r="N113" s="26">
        <v>3.6</v>
      </c>
      <c r="O113" s="26">
        <v>6.9</v>
      </c>
      <c r="P113" s="26">
        <v>11.2</v>
      </c>
      <c r="Q113" s="26">
        <v>2.4</v>
      </c>
      <c r="R113" s="26">
        <v>5.45</v>
      </c>
      <c r="S113" s="26">
        <v>9.6999999999999993</v>
      </c>
      <c r="T113" s="26">
        <v>2.5</v>
      </c>
      <c r="U113" s="26">
        <v>5.6</v>
      </c>
      <c r="V113" s="26">
        <v>9.8000000000000007</v>
      </c>
      <c r="W113" s="26">
        <v>3.25</v>
      </c>
      <c r="X113" s="26">
        <v>6.5</v>
      </c>
      <c r="Y113" s="26">
        <v>11.074999999999999</v>
      </c>
      <c r="Z113" s="26">
        <v>4.05</v>
      </c>
      <c r="AA113" s="26">
        <v>7.8</v>
      </c>
      <c r="AB113" s="26">
        <v>11.55</v>
      </c>
      <c r="AC113" s="26">
        <v>2.6749999999999998</v>
      </c>
      <c r="AD113" s="26">
        <v>5.8</v>
      </c>
      <c r="AE113" s="26">
        <v>9.0250000000000004</v>
      </c>
      <c r="AF113" s="26">
        <v>2.9</v>
      </c>
      <c r="AG113" s="26">
        <v>7.75</v>
      </c>
      <c r="AH113" s="26">
        <v>9.2750000000000004</v>
      </c>
      <c r="AI113" s="26">
        <v>3.375</v>
      </c>
      <c r="AJ113" s="26">
        <v>6.6</v>
      </c>
      <c r="AK113" s="26">
        <v>9.875</v>
      </c>
      <c r="AL113" s="26">
        <v>3.4750000000000001</v>
      </c>
      <c r="AM113" s="26">
        <v>6.7</v>
      </c>
      <c r="AN113" s="26">
        <v>10</v>
      </c>
      <c r="AO113" s="26">
        <v>3.8250000000000002</v>
      </c>
      <c r="AP113" s="26">
        <v>7.55</v>
      </c>
      <c r="AQ113" s="26">
        <v>10.9</v>
      </c>
      <c r="AR113" s="26">
        <v>4.3</v>
      </c>
      <c r="AS113" s="26">
        <v>4.3</v>
      </c>
      <c r="AT113" s="26">
        <v>10.675000000000001</v>
      </c>
      <c r="AU113" s="26">
        <v>5.65</v>
      </c>
      <c r="AV113" s="26">
        <v>8.8000000000000007</v>
      </c>
      <c r="AW113" s="26">
        <v>11.9</v>
      </c>
      <c r="AX113" s="26">
        <v>4.2750000000000004</v>
      </c>
      <c r="AY113" s="26">
        <v>8.15</v>
      </c>
      <c r="AZ113" s="26">
        <v>11.3</v>
      </c>
      <c r="BA113" s="26">
        <v>-5.2</v>
      </c>
      <c r="BB113" s="26">
        <v>8.15</v>
      </c>
      <c r="BC113" s="26">
        <v>11.475</v>
      </c>
      <c r="BD113" s="26">
        <v>6.4249999999999998</v>
      </c>
      <c r="BE113" s="26">
        <v>9.8000000000000007</v>
      </c>
      <c r="BF113" s="26">
        <v>13.775</v>
      </c>
      <c r="BG113" s="26">
        <v>4.7</v>
      </c>
      <c r="BH113" s="26">
        <v>8.4499999999999993</v>
      </c>
      <c r="BI113" s="26">
        <v>11.8</v>
      </c>
      <c r="BJ113" s="26">
        <v>6.1749999999999998</v>
      </c>
      <c r="BK113" s="26">
        <v>9.6</v>
      </c>
      <c r="BL113" s="26">
        <v>13.05</v>
      </c>
      <c r="BM113" s="26">
        <v>5.5</v>
      </c>
      <c r="BN113" s="26">
        <v>9.3000000000000007</v>
      </c>
      <c r="BO113" s="26">
        <v>12.725</v>
      </c>
      <c r="BP113" s="26">
        <v>2.9</v>
      </c>
      <c r="BQ113" s="26">
        <v>5.75</v>
      </c>
      <c r="BR113" s="26">
        <v>8.8000000000000007</v>
      </c>
      <c r="BS113" s="26">
        <v>4.7249999999999996</v>
      </c>
      <c r="BT113" s="26">
        <v>7.5</v>
      </c>
      <c r="BU113" s="26">
        <v>10.8</v>
      </c>
      <c r="BV113" s="26">
        <v>5</v>
      </c>
      <c r="BW113" s="26">
        <v>8.15</v>
      </c>
      <c r="BX113" s="26">
        <v>11.4</v>
      </c>
      <c r="BY113" s="26">
        <v>5.7249999999999996</v>
      </c>
      <c r="BZ113" s="26">
        <v>9.1</v>
      </c>
      <c r="CA113" s="26">
        <v>12.1</v>
      </c>
      <c r="CB113" s="26">
        <v>6.25</v>
      </c>
      <c r="CC113" s="26">
        <v>10.3</v>
      </c>
      <c r="CD113" s="26">
        <v>12.775</v>
      </c>
      <c r="CE113" s="26">
        <v>5.6749999999999998</v>
      </c>
      <c r="CF113" s="26">
        <v>9.0500000000000007</v>
      </c>
      <c r="CG113" s="26">
        <v>12.425000000000001</v>
      </c>
      <c r="CH113" s="26">
        <v>6.2</v>
      </c>
      <c r="CI113" s="26">
        <v>9.6999999999999993</v>
      </c>
      <c r="CJ113" s="26">
        <v>12.975</v>
      </c>
    </row>
    <row r="114" spans="1:88" x14ac:dyDescent="0.3">
      <c r="A114" t="s">
        <v>219</v>
      </c>
      <c r="B114" s="26">
        <v>-0.47499999999999998</v>
      </c>
      <c r="C114" s="26">
        <v>2.15</v>
      </c>
      <c r="D114" s="26">
        <v>5.5750000000000002</v>
      </c>
      <c r="E114" s="26">
        <v>0.85</v>
      </c>
      <c r="F114" s="26">
        <v>4.3</v>
      </c>
      <c r="G114" s="26">
        <v>7.8</v>
      </c>
      <c r="H114" s="26">
        <v>1.6</v>
      </c>
      <c r="I114" s="26">
        <v>5.0999999999999996</v>
      </c>
      <c r="J114" s="26">
        <v>8.4749999999999996</v>
      </c>
      <c r="K114" s="26">
        <v>3.375</v>
      </c>
      <c r="L114" s="26">
        <v>7.2</v>
      </c>
      <c r="M114" s="26">
        <v>11.2</v>
      </c>
      <c r="N114" s="26">
        <v>3.7</v>
      </c>
      <c r="O114" s="26">
        <v>7.5</v>
      </c>
      <c r="P114" s="26">
        <v>11.675000000000001</v>
      </c>
      <c r="Q114" s="26">
        <v>2.4500000000000002</v>
      </c>
      <c r="R114" s="26">
        <v>6.35</v>
      </c>
      <c r="S114" s="26">
        <v>9.85</v>
      </c>
      <c r="T114" s="26">
        <v>2.5750000000000002</v>
      </c>
      <c r="U114" s="26">
        <v>6.45</v>
      </c>
      <c r="V114" s="26">
        <v>9.9749999999999996</v>
      </c>
      <c r="W114" s="26">
        <v>3.5</v>
      </c>
      <c r="X114" s="26">
        <v>7.25</v>
      </c>
      <c r="Y114" s="26">
        <v>11.475</v>
      </c>
      <c r="Z114" s="26">
        <v>4.3</v>
      </c>
      <c r="AA114" s="26">
        <v>8.1999999999999993</v>
      </c>
      <c r="AB114" s="26">
        <v>12.9</v>
      </c>
      <c r="AC114" s="26">
        <v>3.05</v>
      </c>
      <c r="AD114" s="26">
        <v>6.7</v>
      </c>
      <c r="AE114" s="26">
        <v>10.6</v>
      </c>
      <c r="AF114" s="26">
        <v>3.3</v>
      </c>
      <c r="AG114" s="26">
        <v>8.4</v>
      </c>
      <c r="AH114" s="26">
        <v>10.7</v>
      </c>
      <c r="AI114" s="26">
        <v>3.8</v>
      </c>
      <c r="AJ114" s="26">
        <v>7.4</v>
      </c>
      <c r="AK114" s="26">
        <v>11.275</v>
      </c>
      <c r="AL114" s="26">
        <v>3.9</v>
      </c>
      <c r="AM114" s="26">
        <v>7.5</v>
      </c>
      <c r="AN114" s="26">
        <v>11.4</v>
      </c>
      <c r="AO114" s="26">
        <v>4.4249999999999998</v>
      </c>
      <c r="AP114" s="26">
        <v>8</v>
      </c>
      <c r="AQ114" s="26">
        <v>12.4</v>
      </c>
      <c r="AR114" s="26">
        <v>4.5</v>
      </c>
      <c r="AS114" s="26">
        <v>4.5</v>
      </c>
      <c r="AT114" s="26">
        <v>12.5</v>
      </c>
      <c r="AU114" s="26">
        <v>5.4</v>
      </c>
      <c r="AV114" s="26">
        <v>9.25</v>
      </c>
      <c r="AW114" s="26">
        <v>13.625</v>
      </c>
      <c r="AX114" s="26">
        <v>4.95</v>
      </c>
      <c r="AY114" s="26">
        <v>8.75</v>
      </c>
      <c r="AZ114" s="26">
        <v>13.05</v>
      </c>
      <c r="BA114" s="26">
        <v>-1.9</v>
      </c>
      <c r="BB114" s="26">
        <v>8.85</v>
      </c>
      <c r="BC114" s="26">
        <v>13.15</v>
      </c>
      <c r="BD114" s="26">
        <v>6.85</v>
      </c>
      <c r="BE114" s="26">
        <v>11.15</v>
      </c>
      <c r="BF114" s="26">
        <v>15.9</v>
      </c>
      <c r="BG114" s="26">
        <v>5.5250000000000004</v>
      </c>
      <c r="BH114" s="26">
        <v>9.25</v>
      </c>
      <c r="BI114" s="26">
        <v>13.775</v>
      </c>
      <c r="BJ114" s="26">
        <v>6.9</v>
      </c>
      <c r="BK114" s="26">
        <v>10.4</v>
      </c>
      <c r="BL114" s="26">
        <v>14.65</v>
      </c>
      <c r="BM114" s="26">
        <v>6.375</v>
      </c>
      <c r="BN114" s="26">
        <v>9.75</v>
      </c>
      <c r="BO114" s="26">
        <v>14.6</v>
      </c>
      <c r="BP114" s="26">
        <v>2.6749999999999998</v>
      </c>
      <c r="BQ114" s="26">
        <v>6.15</v>
      </c>
      <c r="BR114" s="26">
        <v>10.475</v>
      </c>
      <c r="BS114" s="26">
        <v>3.9</v>
      </c>
      <c r="BT114" s="26">
        <v>7.65</v>
      </c>
      <c r="BU114" s="26">
        <v>12.85</v>
      </c>
      <c r="BV114" s="26">
        <v>4.2750000000000004</v>
      </c>
      <c r="BW114" s="26">
        <v>8.15</v>
      </c>
      <c r="BX114" s="26">
        <v>13.525</v>
      </c>
      <c r="BY114" s="26">
        <v>4.75</v>
      </c>
      <c r="BZ114" s="26">
        <v>9.0500000000000007</v>
      </c>
      <c r="CA114" s="26">
        <v>14.625</v>
      </c>
      <c r="CB114" s="26">
        <v>5.7750000000000004</v>
      </c>
      <c r="CC114" s="26">
        <v>9.9</v>
      </c>
      <c r="CD114" s="26">
        <v>15.625</v>
      </c>
      <c r="CE114" s="26">
        <v>5.75</v>
      </c>
      <c r="CF114" s="26">
        <v>9.35</v>
      </c>
      <c r="CG114" s="26">
        <v>14.175000000000001</v>
      </c>
      <c r="CH114" s="26">
        <v>5.625</v>
      </c>
      <c r="CI114" s="26">
        <v>9.9</v>
      </c>
      <c r="CJ114" s="26">
        <v>15.025</v>
      </c>
    </row>
    <row r="115" spans="1:88" x14ac:dyDescent="0.3">
      <c r="A115" t="s">
        <v>220</v>
      </c>
      <c r="B115" s="26">
        <v>-7.4999999999999997E-2</v>
      </c>
      <c r="C115" s="26">
        <v>2.4</v>
      </c>
      <c r="D115" s="26">
        <v>5.0250000000000004</v>
      </c>
      <c r="E115" s="26">
        <v>1.925</v>
      </c>
      <c r="F115" s="26">
        <v>4.2</v>
      </c>
      <c r="G115" s="26">
        <v>7.2</v>
      </c>
      <c r="H115" s="26">
        <v>2.7</v>
      </c>
      <c r="I115" s="26">
        <v>5.05</v>
      </c>
      <c r="J115" s="26">
        <v>8.25</v>
      </c>
      <c r="K115" s="26">
        <v>4.5999999999999996</v>
      </c>
      <c r="L115" s="26">
        <v>6.9</v>
      </c>
      <c r="M115" s="26">
        <v>10.675000000000001</v>
      </c>
      <c r="N115" s="26">
        <v>4.5999999999999996</v>
      </c>
      <c r="O115" s="26">
        <v>7.3</v>
      </c>
      <c r="P115" s="26">
        <v>11.175000000000001</v>
      </c>
      <c r="Q115" s="26">
        <v>3.8</v>
      </c>
      <c r="R115" s="26">
        <v>6.15</v>
      </c>
      <c r="S115" s="26">
        <v>9.4749999999999996</v>
      </c>
      <c r="T115" s="26">
        <v>3.9</v>
      </c>
      <c r="U115" s="26">
        <v>6.3</v>
      </c>
      <c r="V115" s="26">
        <v>9.6750000000000007</v>
      </c>
      <c r="W115" s="26">
        <v>4.8250000000000002</v>
      </c>
      <c r="X115" s="26">
        <v>7.55</v>
      </c>
      <c r="Y115" s="26">
        <v>10.875</v>
      </c>
      <c r="Z115" s="26">
        <v>5.5</v>
      </c>
      <c r="AA115" s="26">
        <v>8.65</v>
      </c>
      <c r="AB115" s="26">
        <v>12.3</v>
      </c>
      <c r="AC115" s="26">
        <v>3.9249999999999998</v>
      </c>
      <c r="AD115" s="26">
        <v>7</v>
      </c>
      <c r="AE115" s="26">
        <v>9.6750000000000007</v>
      </c>
      <c r="AF115" s="26">
        <v>4.0999999999999996</v>
      </c>
      <c r="AG115" s="26">
        <v>8.8000000000000007</v>
      </c>
      <c r="AH115" s="26">
        <v>9.875</v>
      </c>
      <c r="AI115" s="26">
        <v>4.5250000000000004</v>
      </c>
      <c r="AJ115" s="26">
        <v>7.7</v>
      </c>
      <c r="AK115" s="26">
        <v>10.525</v>
      </c>
      <c r="AL115" s="26">
        <v>4.6500000000000004</v>
      </c>
      <c r="AM115" s="26">
        <v>7.8</v>
      </c>
      <c r="AN115" s="26">
        <v>10.725</v>
      </c>
      <c r="AO115" s="26">
        <v>5.55</v>
      </c>
      <c r="AP115" s="26">
        <v>8.4</v>
      </c>
      <c r="AQ115" s="26">
        <v>11.7</v>
      </c>
      <c r="AR115" s="26">
        <v>5.1749999999999998</v>
      </c>
      <c r="AS115" s="26">
        <v>5.1749999999999998</v>
      </c>
      <c r="AT115" s="26">
        <v>11.475</v>
      </c>
      <c r="AU115" s="26">
        <v>6.2</v>
      </c>
      <c r="AV115" s="26">
        <v>9.9</v>
      </c>
      <c r="AW115" s="26">
        <v>12.775</v>
      </c>
      <c r="AX115" s="26">
        <v>6.1</v>
      </c>
      <c r="AY115" s="26">
        <v>9.0500000000000007</v>
      </c>
      <c r="AZ115" s="26">
        <v>12.225</v>
      </c>
      <c r="BA115" s="26">
        <v>-2</v>
      </c>
      <c r="BB115" s="26">
        <v>9.15</v>
      </c>
      <c r="BC115" s="26">
        <v>12.35</v>
      </c>
      <c r="BD115" s="26">
        <v>7.5750000000000002</v>
      </c>
      <c r="BE115" s="26">
        <v>11.55</v>
      </c>
      <c r="BF115" s="26">
        <v>14.975</v>
      </c>
      <c r="BG115" s="26">
        <v>6.625</v>
      </c>
      <c r="BH115" s="26">
        <v>9.65</v>
      </c>
      <c r="BI115" s="26">
        <v>12.824999999999999</v>
      </c>
      <c r="BJ115" s="26">
        <v>7.7</v>
      </c>
      <c r="BK115" s="26">
        <v>10.9</v>
      </c>
      <c r="BL115" s="26">
        <v>14.574999999999999</v>
      </c>
      <c r="BM115" s="26">
        <v>7.45</v>
      </c>
      <c r="BN115" s="26">
        <v>10.5</v>
      </c>
      <c r="BO115" s="26">
        <v>14</v>
      </c>
      <c r="BP115" s="26">
        <v>3.5750000000000002</v>
      </c>
      <c r="BQ115" s="26">
        <v>6.55</v>
      </c>
      <c r="BR115" s="26">
        <v>10.025</v>
      </c>
      <c r="BS115" s="26">
        <v>5.2750000000000004</v>
      </c>
      <c r="BT115" s="26">
        <v>8.9499999999999993</v>
      </c>
      <c r="BU115" s="26">
        <v>12.175000000000001</v>
      </c>
      <c r="BV115" s="26">
        <v>5.4249999999999998</v>
      </c>
      <c r="BW115" s="26">
        <v>9.65</v>
      </c>
      <c r="BX115" s="26">
        <v>12.675000000000001</v>
      </c>
      <c r="BY115" s="26">
        <v>5.5250000000000004</v>
      </c>
      <c r="BZ115" s="26">
        <v>10.3</v>
      </c>
      <c r="CA115" s="26">
        <v>13.9</v>
      </c>
      <c r="CB115" s="26">
        <v>6.65</v>
      </c>
      <c r="CC115" s="26">
        <v>11.1</v>
      </c>
      <c r="CD115" s="26">
        <v>15.05</v>
      </c>
      <c r="CE115" s="26">
        <v>6.4249999999999998</v>
      </c>
      <c r="CF115" s="26">
        <v>10</v>
      </c>
      <c r="CG115" s="26">
        <v>13.8</v>
      </c>
      <c r="CH115" s="26">
        <v>6.2750000000000004</v>
      </c>
      <c r="CI115" s="26">
        <v>10.45</v>
      </c>
      <c r="CJ115" s="26">
        <v>14.7</v>
      </c>
    </row>
    <row r="116" spans="1:88" x14ac:dyDescent="0.3">
      <c r="A116" t="s">
        <v>221</v>
      </c>
      <c r="B116" s="26">
        <v>0.375</v>
      </c>
      <c r="C116" s="26">
        <v>2.8</v>
      </c>
      <c r="D116" s="26">
        <v>6.25</v>
      </c>
      <c r="E116" s="26">
        <v>1.825</v>
      </c>
      <c r="F116" s="26">
        <v>4.75</v>
      </c>
      <c r="G116" s="26">
        <v>8.15</v>
      </c>
      <c r="H116" s="26">
        <v>2.4500000000000002</v>
      </c>
      <c r="I116" s="26">
        <v>5.7</v>
      </c>
      <c r="J116" s="26">
        <v>8.875</v>
      </c>
      <c r="K116" s="26">
        <v>3.85</v>
      </c>
      <c r="L116" s="26">
        <v>7.4</v>
      </c>
      <c r="M116" s="26">
        <v>10.8</v>
      </c>
      <c r="N116" s="26">
        <v>4.0250000000000004</v>
      </c>
      <c r="O116" s="26">
        <v>8</v>
      </c>
      <c r="P116" s="26">
        <v>11.1</v>
      </c>
      <c r="Q116" s="26">
        <v>3.0750000000000002</v>
      </c>
      <c r="R116" s="26">
        <v>6.75</v>
      </c>
      <c r="S116" s="26">
        <v>9.65</v>
      </c>
      <c r="T116" s="26">
        <v>3.25</v>
      </c>
      <c r="U116" s="26">
        <v>6.9</v>
      </c>
      <c r="V116" s="26">
        <v>9.75</v>
      </c>
      <c r="W116" s="26">
        <v>4.2249999999999996</v>
      </c>
      <c r="X116" s="26">
        <v>7.8</v>
      </c>
      <c r="Y116" s="26">
        <v>11.025</v>
      </c>
      <c r="Z116" s="26">
        <v>5.15</v>
      </c>
      <c r="AA116" s="26">
        <v>8.8000000000000007</v>
      </c>
      <c r="AB116" s="26">
        <v>12.074999999999999</v>
      </c>
      <c r="AC116" s="26">
        <v>4.4000000000000004</v>
      </c>
      <c r="AD116" s="26">
        <v>6.25</v>
      </c>
      <c r="AE116" s="26">
        <v>9.5500000000000007</v>
      </c>
      <c r="AF116" s="26">
        <v>4.5999999999999996</v>
      </c>
      <c r="AG116" s="26">
        <v>8.15</v>
      </c>
      <c r="AH116" s="26">
        <v>9.75</v>
      </c>
      <c r="AI116" s="26">
        <v>5</v>
      </c>
      <c r="AJ116" s="26">
        <v>7.05</v>
      </c>
      <c r="AK116" s="26">
        <v>10.475</v>
      </c>
      <c r="AL116" s="26">
        <v>5.0999999999999996</v>
      </c>
      <c r="AM116" s="26">
        <v>7.2</v>
      </c>
      <c r="AN116" s="26">
        <v>10.675000000000001</v>
      </c>
      <c r="AO116" s="26">
        <v>5.5</v>
      </c>
      <c r="AP116" s="26">
        <v>8.1999999999999993</v>
      </c>
      <c r="AQ116" s="26">
        <v>11.275</v>
      </c>
      <c r="AR116" s="26">
        <v>5.7249999999999996</v>
      </c>
      <c r="AS116" s="26">
        <v>5.7249999999999996</v>
      </c>
      <c r="AT116" s="26">
        <v>11.8</v>
      </c>
      <c r="AU116" s="26">
        <v>6.7249999999999996</v>
      </c>
      <c r="AV116" s="26">
        <v>9.1</v>
      </c>
      <c r="AW116" s="26">
        <v>12.824999999999999</v>
      </c>
      <c r="AX116" s="26">
        <v>6.1</v>
      </c>
      <c r="AY116" s="26">
        <v>8.5500000000000007</v>
      </c>
      <c r="AZ116" s="26">
        <v>11.975</v>
      </c>
      <c r="BA116" s="26">
        <v>-7.8</v>
      </c>
      <c r="BB116" s="26">
        <v>8.65</v>
      </c>
      <c r="BC116" s="26">
        <v>12</v>
      </c>
      <c r="BD116" s="26">
        <v>7.9749999999999996</v>
      </c>
      <c r="BE116" s="26">
        <v>11</v>
      </c>
      <c r="BF116" s="26">
        <v>14.375</v>
      </c>
      <c r="BG116" s="26">
        <v>6.8</v>
      </c>
      <c r="BH116" s="26">
        <v>9.1999999999999993</v>
      </c>
      <c r="BI116" s="26">
        <v>12.5</v>
      </c>
      <c r="BJ116" s="26">
        <v>7.125</v>
      </c>
      <c r="BK116" s="26">
        <v>10.65</v>
      </c>
      <c r="BL116" s="26">
        <v>14.05</v>
      </c>
      <c r="BM116" s="26">
        <v>7.0250000000000004</v>
      </c>
      <c r="BN116" s="26">
        <v>10.050000000000001</v>
      </c>
      <c r="BO116" s="26">
        <v>13.4</v>
      </c>
      <c r="BP116" s="26">
        <v>3.7250000000000001</v>
      </c>
      <c r="BQ116" s="26">
        <v>6.95</v>
      </c>
      <c r="BR116" s="26">
        <v>10.199999999999999</v>
      </c>
      <c r="BS116" s="26">
        <v>4.8250000000000002</v>
      </c>
      <c r="BT116" s="26">
        <v>8.85</v>
      </c>
      <c r="BU116" s="26">
        <v>11.675000000000001</v>
      </c>
      <c r="BV116" s="26">
        <v>5.0999999999999996</v>
      </c>
      <c r="BW116" s="26">
        <v>9.25</v>
      </c>
      <c r="BX116" s="26">
        <v>12.275</v>
      </c>
      <c r="BY116" s="26">
        <v>5.5750000000000002</v>
      </c>
      <c r="BZ116" s="26">
        <v>9.8000000000000007</v>
      </c>
      <c r="CA116" s="26">
        <v>13.175000000000001</v>
      </c>
      <c r="CB116" s="26">
        <v>6.35</v>
      </c>
      <c r="CC116" s="26">
        <v>11.35</v>
      </c>
      <c r="CD116" s="26">
        <v>14.074999999999999</v>
      </c>
      <c r="CE116" s="26">
        <v>6.45</v>
      </c>
      <c r="CF116" s="26">
        <v>10.199999999999999</v>
      </c>
      <c r="CG116" s="26">
        <v>13.2</v>
      </c>
      <c r="CH116" s="26">
        <v>6.625</v>
      </c>
      <c r="CI116" s="26">
        <v>11</v>
      </c>
      <c r="CJ116" s="26">
        <v>13.375</v>
      </c>
    </row>
    <row r="117" spans="1:88" x14ac:dyDescent="0.3">
      <c r="A117" t="s">
        <v>222</v>
      </c>
      <c r="B117" s="26">
        <v>1.1499999999999999</v>
      </c>
      <c r="C117" s="26">
        <v>3.8</v>
      </c>
      <c r="D117" s="26">
        <v>6.75</v>
      </c>
      <c r="E117" s="26">
        <v>2.9249999999999998</v>
      </c>
      <c r="F117" s="26">
        <v>5.7</v>
      </c>
      <c r="G117" s="26">
        <v>8.9250000000000007</v>
      </c>
      <c r="H117" s="26">
        <v>3.7250000000000001</v>
      </c>
      <c r="I117" s="26">
        <v>6.6</v>
      </c>
      <c r="J117" s="26">
        <v>9.9499999999999993</v>
      </c>
      <c r="K117" s="26">
        <v>4.9000000000000004</v>
      </c>
      <c r="L117" s="26">
        <v>8.3000000000000007</v>
      </c>
      <c r="M117" s="26">
        <v>11.375</v>
      </c>
      <c r="N117" s="26">
        <v>5</v>
      </c>
      <c r="O117" s="26">
        <v>8.85</v>
      </c>
      <c r="P117" s="26">
        <v>11.824999999999999</v>
      </c>
      <c r="Q117" s="26">
        <v>4.1749999999999998</v>
      </c>
      <c r="R117" s="26">
        <v>7.55</v>
      </c>
      <c r="S117" s="26">
        <v>11</v>
      </c>
      <c r="T117" s="26">
        <v>4.2</v>
      </c>
      <c r="U117" s="26">
        <v>7.7</v>
      </c>
      <c r="V117" s="26">
        <v>11.1</v>
      </c>
      <c r="W117" s="26">
        <v>4.9749999999999996</v>
      </c>
      <c r="X117" s="26">
        <v>8.85</v>
      </c>
      <c r="Y117" s="26">
        <v>11.85</v>
      </c>
      <c r="Z117" s="26">
        <v>6.2750000000000004</v>
      </c>
      <c r="AA117" s="26">
        <v>10</v>
      </c>
      <c r="AB117" s="26">
        <v>12.8</v>
      </c>
      <c r="AC117" s="26">
        <v>4.9249999999999998</v>
      </c>
      <c r="AD117" s="26">
        <v>7.95</v>
      </c>
      <c r="AE117" s="26">
        <v>10.875</v>
      </c>
      <c r="AF117" s="26">
        <v>5.0250000000000004</v>
      </c>
      <c r="AG117" s="26">
        <v>9.1999999999999993</v>
      </c>
      <c r="AH117" s="26">
        <v>11.125</v>
      </c>
      <c r="AI117" s="26">
        <v>5.4</v>
      </c>
      <c r="AJ117" s="26">
        <v>8.8000000000000007</v>
      </c>
      <c r="AK117" s="26">
        <v>11.7</v>
      </c>
      <c r="AL117" s="26">
        <v>5.4249999999999998</v>
      </c>
      <c r="AM117" s="26">
        <v>8.9499999999999993</v>
      </c>
      <c r="AN117" s="26">
        <v>11.875</v>
      </c>
      <c r="AO117" s="26">
        <v>5.875</v>
      </c>
      <c r="AP117" s="26">
        <v>10.050000000000001</v>
      </c>
      <c r="AQ117" s="26">
        <v>12.625</v>
      </c>
      <c r="AR117" s="26">
        <v>5.5</v>
      </c>
      <c r="AS117" s="26">
        <v>5.5</v>
      </c>
      <c r="AT117" s="26">
        <v>12.275</v>
      </c>
      <c r="AU117" s="26">
        <v>6.4</v>
      </c>
      <c r="AV117" s="26">
        <v>10.25</v>
      </c>
      <c r="AW117" s="26">
        <v>13.175000000000001</v>
      </c>
      <c r="AX117" s="26">
        <v>6.375</v>
      </c>
      <c r="AY117" s="26">
        <v>10.35</v>
      </c>
      <c r="AZ117" s="26">
        <v>13.05</v>
      </c>
      <c r="BA117" s="26">
        <v>-7.2</v>
      </c>
      <c r="BB117" s="26">
        <v>10.4</v>
      </c>
      <c r="BC117" s="26">
        <v>13.15</v>
      </c>
      <c r="BD117" s="26">
        <v>7.9749999999999996</v>
      </c>
      <c r="BE117" s="26">
        <v>11.85</v>
      </c>
      <c r="BF117" s="26">
        <v>14.9</v>
      </c>
      <c r="BG117" s="26">
        <v>6.875</v>
      </c>
      <c r="BH117" s="26">
        <v>10.75</v>
      </c>
      <c r="BI117" s="26">
        <v>13.65</v>
      </c>
      <c r="BJ117" s="26">
        <v>8.125</v>
      </c>
      <c r="BK117" s="26">
        <v>11.8</v>
      </c>
      <c r="BL117" s="26">
        <v>14.475</v>
      </c>
      <c r="BM117" s="26">
        <v>7.65</v>
      </c>
      <c r="BN117" s="26">
        <v>11.5</v>
      </c>
      <c r="BO117" s="26">
        <v>14.225</v>
      </c>
      <c r="BP117" s="26">
        <v>4.2249999999999996</v>
      </c>
      <c r="BQ117" s="26">
        <v>8</v>
      </c>
      <c r="BR117" s="26">
        <v>11.675000000000001</v>
      </c>
      <c r="BS117" s="26">
        <v>5.375</v>
      </c>
      <c r="BT117" s="26">
        <v>9.85</v>
      </c>
      <c r="BU117" s="26">
        <v>13.275</v>
      </c>
      <c r="BV117" s="26">
        <v>5.7750000000000004</v>
      </c>
      <c r="BW117" s="26">
        <v>10.5</v>
      </c>
      <c r="BX117" s="26">
        <v>13.625</v>
      </c>
      <c r="BY117" s="26">
        <v>6.4249999999999998</v>
      </c>
      <c r="BZ117" s="26">
        <v>11.25</v>
      </c>
      <c r="CA117" s="26">
        <v>14.475</v>
      </c>
      <c r="CB117" s="26">
        <v>7.625</v>
      </c>
      <c r="CC117" s="26">
        <v>12</v>
      </c>
      <c r="CD117" s="26">
        <v>15.275</v>
      </c>
      <c r="CE117" s="26">
        <v>7.7249999999999996</v>
      </c>
      <c r="CF117" s="26">
        <v>11</v>
      </c>
      <c r="CG117" s="26">
        <v>13.85</v>
      </c>
      <c r="CH117" s="26">
        <v>7.9249999999999998</v>
      </c>
      <c r="CI117" s="26">
        <v>11.8</v>
      </c>
      <c r="CJ117" s="26">
        <v>14.65</v>
      </c>
    </row>
    <row r="118" spans="1:88" x14ac:dyDescent="0.3">
      <c r="A118" t="s">
        <v>223</v>
      </c>
      <c r="B118" s="26">
        <v>0.25</v>
      </c>
      <c r="C118" s="26">
        <v>3.95</v>
      </c>
      <c r="D118" s="26">
        <v>7.85</v>
      </c>
      <c r="E118" s="26">
        <v>1.625</v>
      </c>
      <c r="F118" s="26">
        <v>6</v>
      </c>
      <c r="G118" s="26">
        <v>10.175000000000001</v>
      </c>
      <c r="H118" s="26">
        <v>2.0750000000000002</v>
      </c>
      <c r="I118" s="26">
        <v>7.15</v>
      </c>
      <c r="J118" s="26">
        <v>11.3</v>
      </c>
      <c r="K118" s="26">
        <v>3.95</v>
      </c>
      <c r="L118" s="26">
        <v>8.65</v>
      </c>
      <c r="M118" s="26">
        <v>13.6</v>
      </c>
      <c r="N118" s="26">
        <v>4.25</v>
      </c>
      <c r="O118" s="26">
        <v>9.1</v>
      </c>
      <c r="P118" s="26">
        <v>14.125</v>
      </c>
      <c r="Q118" s="26">
        <v>3.0750000000000002</v>
      </c>
      <c r="R118" s="26">
        <v>8.4</v>
      </c>
      <c r="S118" s="26">
        <v>12.925000000000001</v>
      </c>
      <c r="T118" s="26">
        <v>3.1749999999999998</v>
      </c>
      <c r="U118" s="26">
        <v>8.5</v>
      </c>
      <c r="V118" s="26">
        <v>13.025</v>
      </c>
      <c r="W118" s="26">
        <v>3.9750000000000001</v>
      </c>
      <c r="X118" s="26">
        <v>9.65</v>
      </c>
      <c r="Y118" s="26">
        <v>14.375</v>
      </c>
      <c r="Z118" s="26">
        <v>5.15</v>
      </c>
      <c r="AA118" s="26">
        <v>10.65</v>
      </c>
      <c r="AB118" s="26">
        <v>15.25</v>
      </c>
      <c r="AC118" s="26">
        <v>3.95</v>
      </c>
      <c r="AD118" s="26">
        <v>7.9</v>
      </c>
      <c r="AE118" s="26">
        <v>12.65</v>
      </c>
      <c r="AF118" s="26">
        <v>4.1500000000000004</v>
      </c>
      <c r="AG118" s="26">
        <v>9.65</v>
      </c>
      <c r="AH118" s="26">
        <v>12.85</v>
      </c>
      <c r="AI118" s="26">
        <v>4.625</v>
      </c>
      <c r="AJ118" s="26">
        <v>8.6</v>
      </c>
      <c r="AK118" s="26">
        <v>13.35</v>
      </c>
      <c r="AL118" s="26">
        <v>4.7249999999999996</v>
      </c>
      <c r="AM118" s="26">
        <v>8.75</v>
      </c>
      <c r="AN118" s="26">
        <v>13.45</v>
      </c>
      <c r="AO118" s="26">
        <v>5.5</v>
      </c>
      <c r="AP118" s="26">
        <v>9.65</v>
      </c>
      <c r="AQ118" s="26">
        <v>14.4</v>
      </c>
      <c r="AR118" s="26">
        <v>5.4749999999999996</v>
      </c>
      <c r="AS118" s="26">
        <v>5.4749999999999996</v>
      </c>
      <c r="AT118" s="26">
        <v>14.1</v>
      </c>
      <c r="AU118" s="26">
        <v>6.5</v>
      </c>
      <c r="AV118" s="26">
        <v>10.55</v>
      </c>
      <c r="AW118" s="26">
        <v>14.9</v>
      </c>
      <c r="AX118" s="26">
        <v>6</v>
      </c>
      <c r="AY118" s="26">
        <v>10.15</v>
      </c>
      <c r="AZ118" s="26">
        <v>14.7</v>
      </c>
      <c r="BA118" s="26">
        <v>-6.5</v>
      </c>
      <c r="BB118" s="26">
        <v>10.25</v>
      </c>
      <c r="BC118" s="26">
        <v>14.8</v>
      </c>
      <c r="BD118" s="26">
        <v>7.6749999999999998</v>
      </c>
      <c r="BE118" s="26">
        <v>12.35</v>
      </c>
      <c r="BF118" s="26">
        <v>17.399999999999999</v>
      </c>
      <c r="BG118" s="26">
        <v>6.2</v>
      </c>
      <c r="BH118" s="26">
        <v>10.6</v>
      </c>
      <c r="BI118" s="26">
        <v>15.275</v>
      </c>
      <c r="BJ118" s="26">
        <v>7.2</v>
      </c>
      <c r="BK118" s="26">
        <v>12</v>
      </c>
      <c r="BL118" s="26">
        <v>16.475000000000001</v>
      </c>
      <c r="BM118" s="26">
        <v>6.8250000000000002</v>
      </c>
      <c r="BN118" s="26">
        <v>11.5</v>
      </c>
      <c r="BO118" s="26">
        <v>15.95</v>
      </c>
      <c r="BP118" s="26">
        <v>3.15</v>
      </c>
      <c r="BQ118" s="26">
        <v>7.95</v>
      </c>
      <c r="BR118" s="26">
        <v>13</v>
      </c>
      <c r="BS118" s="26">
        <v>5.125</v>
      </c>
      <c r="BT118" s="26">
        <v>9.85</v>
      </c>
      <c r="BU118" s="26">
        <v>14.95</v>
      </c>
      <c r="BV118" s="26">
        <v>5.6749999999999998</v>
      </c>
      <c r="BW118" s="26">
        <v>10.35</v>
      </c>
      <c r="BX118" s="26">
        <v>15.4</v>
      </c>
      <c r="BY118" s="26">
        <v>6.5250000000000004</v>
      </c>
      <c r="BZ118" s="26">
        <v>11.35</v>
      </c>
      <c r="CA118" s="26">
        <v>16.100000000000001</v>
      </c>
      <c r="CB118" s="26">
        <v>7.125</v>
      </c>
      <c r="CC118" s="26">
        <v>12.65</v>
      </c>
      <c r="CD118" s="26">
        <v>16.95</v>
      </c>
      <c r="CE118" s="26">
        <v>6.1749999999999998</v>
      </c>
      <c r="CF118" s="26">
        <v>11.6</v>
      </c>
      <c r="CG118" s="26">
        <v>15.85</v>
      </c>
      <c r="CH118" s="26">
        <v>7</v>
      </c>
      <c r="CI118" s="26">
        <v>12.45</v>
      </c>
      <c r="CJ118" s="26">
        <v>16.675000000000001</v>
      </c>
    </row>
    <row r="119" spans="1:88" x14ac:dyDescent="0.3">
      <c r="A119" t="s">
        <v>224</v>
      </c>
      <c r="B119" s="26">
        <v>1.125</v>
      </c>
      <c r="C119" s="26">
        <v>4.4000000000000004</v>
      </c>
      <c r="D119" s="26">
        <v>8.5</v>
      </c>
      <c r="E119" s="26">
        <v>2.7250000000000001</v>
      </c>
      <c r="F119" s="26">
        <v>6.4</v>
      </c>
      <c r="G119" s="26">
        <v>10.6</v>
      </c>
      <c r="H119" s="26">
        <v>3.7250000000000001</v>
      </c>
      <c r="I119" s="26">
        <v>7.15</v>
      </c>
      <c r="J119" s="26">
        <v>11.4</v>
      </c>
      <c r="K119" s="26">
        <v>5.125</v>
      </c>
      <c r="L119" s="26">
        <v>9</v>
      </c>
      <c r="M119" s="26">
        <v>14.6</v>
      </c>
      <c r="N119" s="26">
        <v>5.45</v>
      </c>
      <c r="O119" s="26">
        <v>9.4499999999999993</v>
      </c>
      <c r="P119" s="26">
        <v>15.025</v>
      </c>
      <c r="Q119" s="26">
        <v>4.8</v>
      </c>
      <c r="R119" s="26">
        <v>8.35</v>
      </c>
      <c r="S119" s="26">
        <v>12.875</v>
      </c>
      <c r="T119" s="26">
        <v>4.9000000000000004</v>
      </c>
      <c r="U119" s="26">
        <v>8.4499999999999993</v>
      </c>
      <c r="V119" s="26">
        <v>13</v>
      </c>
      <c r="W119" s="26">
        <v>5.8250000000000002</v>
      </c>
      <c r="X119" s="26">
        <v>9.6</v>
      </c>
      <c r="Y119" s="26">
        <v>14.25</v>
      </c>
      <c r="Z119" s="26">
        <v>6.55</v>
      </c>
      <c r="AA119" s="26">
        <v>10.65</v>
      </c>
      <c r="AB119" s="26">
        <v>15.65</v>
      </c>
      <c r="AC119" s="26">
        <v>5.7249999999999996</v>
      </c>
      <c r="AD119" s="26">
        <v>8.0500000000000007</v>
      </c>
      <c r="AE119" s="26">
        <v>13.375</v>
      </c>
      <c r="AF119" s="26">
        <v>5.9</v>
      </c>
      <c r="AG119" s="26">
        <v>9.65</v>
      </c>
      <c r="AH119" s="26">
        <v>13.574999999999999</v>
      </c>
      <c r="AI119" s="26">
        <v>6.4</v>
      </c>
      <c r="AJ119" s="26">
        <v>8.75</v>
      </c>
      <c r="AK119" s="26">
        <v>14.225</v>
      </c>
      <c r="AL119" s="26">
        <v>6.4249999999999998</v>
      </c>
      <c r="AM119" s="26">
        <v>8.9499999999999993</v>
      </c>
      <c r="AN119" s="26">
        <v>14.35</v>
      </c>
      <c r="AO119" s="26">
        <v>7.0250000000000004</v>
      </c>
      <c r="AP119" s="26">
        <v>9.85</v>
      </c>
      <c r="AQ119" s="26">
        <v>15.275</v>
      </c>
      <c r="AR119" s="26">
        <v>6.85</v>
      </c>
      <c r="AS119" s="26">
        <v>6.85</v>
      </c>
      <c r="AT119" s="26">
        <v>14.7</v>
      </c>
      <c r="AU119" s="26">
        <v>7.9249999999999998</v>
      </c>
      <c r="AV119" s="26">
        <v>10.9</v>
      </c>
      <c r="AW119" s="26">
        <v>15.525</v>
      </c>
      <c r="AX119" s="26">
        <v>7.4</v>
      </c>
      <c r="AY119" s="26">
        <v>10.5</v>
      </c>
      <c r="AZ119" s="26">
        <v>15.6</v>
      </c>
      <c r="BA119" s="26">
        <v>-2.5</v>
      </c>
      <c r="BB119" s="26">
        <v>10.55</v>
      </c>
      <c r="BC119" s="26">
        <v>15.675000000000001</v>
      </c>
      <c r="BD119" s="26">
        <v>8.9499999999999993</v>
      </c>
      <c r="BE119" s="26">
        <v>13.2</v>
      </c>
      <c r="BF119" s="26">
        <v>17.3</v>
      </c>
      <c r="BG119" s="26">
        <v>7.625</v>
      </c>
      <c r="BH119" s="26">
        <v>11.1</v>
      </c>
      <c r="BI119" s="26">
        <v>16.149999999999999</v>
      </c>
      <c r="BJ119" s="26">
        <v>8.35</v>
      </c>
      <c r="BK119" s="26">
        <v>12.5</v>
      </c>
      <c r="BL119" s="26">
        <v>17.649999999999999</v>
      </c>
      <c r="BM119" s="26">
        <v>8.1</v>
      </c>
      <c r="BN119" s="26">
        <v>11.95</v>
      </c>
      <c r="BO119" s="26">
        <v>17.074999999999999</v>
      </c>
      <c r="BP119" s="26">
        <v>4.8499999999999996</v>
      </c>
      <c r="BQ119" s="26">
        <v>8.25</v>
      </c>
      <c r="BR119" s="26">
        <v>12.775</v>
      </c>
      <c r="BS119" s="26">
        <v>6.125</v>
      </c>
      <c r="BT119" s="26">
        <v>10.15</v>
      </c>
      <c r="BU119" s="26">
        <v>14.875</v>
      </c>
      <c r="BV119" s="26">
        <v>6.65</v>
      </c>
      <c r="BW119" s="26">
        <v>10.45</v>
      </c>
      <c r="BX119" s="26">
        <v>15.375</v>
      </c>
      <c r="BY119" s="26">
        <v>7.45</v>
      </c>
      <c r="BZ119" s="26">
        <v>11.2</v>
      </c>
      <c r="CA119" s="26">
        <v>16.524999999999999</v>
      </c>
      <c r="CB119" s="26">
        <v>8.3000000000000007</v>
      </c>
      <c r="CC119" s="26">
        <v>12.25</v>
      </c>
      <c r="CD119" s="26">
        <v>18.625</v>
      </c>
      <c r="CE119" s="26">
        <v>7.7249999999999996</v>
      </c>
      <c r="CF119" s="26">
        <v>11.55</v>
      </c>
      <c r="CG119" s="26">
        <v>17.399999999999999</v>
      </c>
      <c r="CH119" s="26">
        <v>8.0250000000000004</v>
      </c>
      <c r="CI119" s="26">
        <v>12</v>
      </c>
      <c r="CJ119" s="26">
        <v>17.925000000000001</v>
      </c>
    </row>
    <row r="120" spans="1:88" x14ac:dyDescent="0.3">
      <c r="A120" t="s">
        <v>94</v>
      </c>
      <c r="B120" s="26">
        <v>1.3</v>
      </c>
      <c r="C120" s="26">
        <v>4.0999999999999996</v>
      </c>
      <c r="D120" s="26">
        <v>7.1749999999999998</v>
      </c>
      <c r="E120" s="26">
        <v>3.7</v>
      </c>
      <c r="F120" s="26">
        <v>5.85</v>
      </c>
      <c r="G120" s="26">
        <v>9.5749999999999993</v>
      </c>
      <c r="H120" s="26">
        <v>3.55</v>
      </c>
      <c r="I120" s="26">
        <v>6.95</v>
      </c>
      <c r="J120" s="26">
        <v>10.45</v>
      </c>
      <c r="K120" s="26">
        <v>4.5</v>
      </c>
      <c r="L120" s="26">
        <v>9.1999999999999993</v>
      </c>
      <c r="M120" s="26">
        <v>12.75</v>
      </c>
      <c r="N120" s="26">
        <v>5.0999999999999996</v>
      </c>
      <c r="O120" s="26">
        <v>9.6</v>
      </c>
      <c r="P120" s="26">
        <v>13.25</v>
      </c>
      <c r="Q120" s="26">
        <v>4.1500000000000004</v>
      </c>
      <c r="R120" s="26">
        <v>8.15</v>
      </c>
      <c r="S120" s="26">
        <v>11.75</v>
      </c>
      <c r="T120" s="26">
        <v>4.3250000000000002</v>
      </c>
      <c r="U120" s="26">
        <v>8.25</v>
      </c>
      <c r="V120" s="26">
        <v>11.875</v>
      </c>
      <c r="W120" s="26">
        <v>5.75</v>
      </c>
      <c r="X120" s="26">
        <v>9.4499999999999993</v>
      </c>
      <c r="Y120" s="26">
        <v>13.275</v>
      </c>
      <c r="Z120" s="26">
        <v>6.85</v>
      </c>
      <c r="AA120" s="26">
        <v>10.4</v>
      </c>
      <c r="AB120" s="26">
        <v>14.6</v>
      </c>
      <c r="AC120" s="26">
        <v>4.5250000000000004</v>
      </c>
      <c r="AD120" s="26">
        <v>8.15</v>
      </c>
      <c r="AE120" s="26">
        <v>12.4</v>
      </c>
      <c r="AF120" s="26">
        <v>4.7249999999999996</v>
      </c>
      <c r="AG120" s="26">
        <v>10.050000000000001</v>
      </c>
      <c r="AH120" s="26">
        <v>12.625</v>
      </c>
      <c r="AI120" s="26">
        <v>5.2249999999999996</v>
      </c>
      <c r="AJ120" s="26">
        <v>9</v>
      </c>
      <c r="AK120" s="26">
        <v>13.074999999999999</v>
      </c>
      <c r="AL120" s="26">
        <v>5.3250000000000002</v>
      </c>
      <c r="AM120" s="26">
        <v>9.15</v>
      </c>
      <c r="AN120" s="26">
        <v>13.175000000000001</v>
      </c>
      <c r="AO120" s="26">
        <v>5.875</v>
      </c>
      <c r="AP120" s="26">
        <v>9.75</v>
      </c>
      <c r="AQ120" s="26">
        <v>13.675000000000001</v>
      </c>
      <c r="AR120" s="26">
        <v>5.875</v>
      </c>
      <c r="AS120" s="26">
        <v>5.875</v>
      </c>
      <c r="AT120" s="26">
        <v>13.95</v>
      </c>
      <c r="AU120" s="26">
        <v>6.9</v>
      </c>
      <c r="AV120" s="26">
        <v>11.05</v>
      </c>
      <c r="AW120" s="26">
        <v>15.1</v>
      </c>
      <c r="AX120" s="26">
        <v>6.4749999999999996</v>
      </c>
      <c r="AY120" s="26">
        <v>10.45</v>
      </c>
      <c r="AZ120" s="26">
        <v>14.2</v>
      </c>
      <c r="BA120" s="26">
        <v>0.8</v>
      </c>
      <c r="BB120" s="26">
        <v>10.5</v>
      </c>
      <c r="BC120" s="26">
        <v>14.2</v>
      </c>
      <c r="BD120" s="26">
        <v>9.3000000000000007</v>
      </c>
      <c r="BE120" s="26">
        <v>12.85</v>
      </c>
      <c r="BF120" s="26">
        <v>17.125</v>
      </c>
      <c r="BG120" s="26">
        <v>7.125</v>
      </c>
      <c r="BH120" s="26">
        <v>11.05</v>
      </c>
      <c r="BI120" s="26">
        <v>14.8</v>
      </c>
      <c r="BJ120" s="26">
        <v>8.3249999999999993</v>
      </c>
      <c r="BK120" s="26">
        <v>12.55</v>
      </c>
      <c r="BL120" s="26">
        <v>16.175000000000001</v>
      </c>
      <c r="BM120" s="26">
        <v>7.8</v>
      </c>
      <c r="BN120" s="26">
        <v>12.15</v>
      </c>
      <c r="BO120" s="26">
        <v>15.4</v>
      </c>
      <c r="BP120" s="26">
        <v>4.5</v>
      </c>
      <c r="BQ120" s="26">
        <v>7.5</v>
      </c>
      <c r="BR120" s="26">
        <v>12.225</v>
      </c>
      <c r="BS120" s="26">
        <v>6.25</v>
      </c>
      <c r="BT120" s="26">
        <v>8.9499999999999993</v>
      </c>
      <c r="BU120" s="26">
        <v>14.15</v>
      </c>
      <c r="BV120" s="26">
        <v>6.8250000000000002</v>
      </c>
      <c r="BW120" s="26">
        <v>9.5</v>
      </c>
      <c r="BX120" s="26">
        <v>14.7</v>
      </c>
      <c r="BY120" s="26">
        <v>7.7249999999999996</v>
      </c>
      <c r="BZ120" s="26">
        <v>10.45</v>
      </c>
      <c r="CA120" s="26">
        <v>15.675000000000001</v>
      </c>
      <c r="CB120" s="26">
        <v>8.5500000000000007</v>
      </c>
      <c r="CC120" s="26">
        <v>11.5</v>
      </c>
      <c r="CD120" s="26">
        <v>16.875</v>
      </c>
      <c r="CE120" s="26">
        <v>7.5</v>
      </c>
      <c r="CF120" s="26">
        <v>12</v>
      </c>
      <c r="CG120" s="26">
        <v>15.55</v>
      </c>
      <c r="CH120" s="26">
        <v>8.4</v>
      </c>
      <c r="CI120" s="26">
        <v>11.8</v>
      </c>
      <c r="CJ120" s="26">
        <v>16.175000000000001</v>
      </c>
    </row>
    <row r="121" spans="1:88" x14ac:dyDescent="0.3">
      <c r="A121" t="s">
        <v>225</v>
      </c>
      <c r="B121" s="26">
        <v>1.7</v>
      </c>
      <c r="C121" s="26">
        <v>4.05</v>
      </c>
      <c r="D121" s="26">
        <v>7.8</v>
      </c>
      <c r="E121" s="26">
        <v>3.8</v>
      </c>
      <c r="F121" s="26">
        <v>5.95</v>
      </c>
      <c r="G121" s="26">
        <v>9.6999999999999993</v>
      </c>
      <c r="H121" s="26">
        <v>4.3</v>
      </c>
      <c r="I121" s="26">
        <v>6.8</v>
      </c>
      <c r="J121" s="26">
        <v>10.375</v>
      </c>
      <c r="K121" s="26">
        <v>5.55</v>
      </c>
      <c r="L121" s="26">
        <v>8.4499999999999993</v>
      </c>
      <c r="M121" s="26">
        <v>12.675000000000001</v>
      </c>
      <c r="N121" s="26">
        <v>5.95</v>
      </c>
      <c r="O121" s="26">
        <v>8.85</v>
      </c>
      <c r="P121" s="26">
        <v>13</v>
      </c>
      <c r="Q121" s="26">
        <v>5.0250000000000004</v>
      </c>
      <c r="R121" s="26">
        <v>7.8</v>
      </c>
      <c r="S121" s="26">
        <v>11.375</v>
      </c>
      <c r="T121" s="26">
        <v>5.125</v>
      </c>
      <c r="U121" s="26">
        <v>7.85</v>
      </c>
      <c r="V121" s="26">
        <v>11.475</v>
      </c>
      <c r="W121" s="26">
        <v>5.9249999999999998</v>
      </c>
      <c r="X121" s="26">
        <v>9</v>
      </c>
      <c r="Y121" s="26">
        <v>12.625</v>
      </c>
      <c r="Z121" s="26">
        <v>6.9249999999999998</v>
      </c>
      <c r="AA121" s="26">
        <v>10</v>
      </c>
      <c r="AB121" s="26">
        <v>13.95</v>
      </c>
      <c r="AC121" s="26">
        <v>4.625</v>
      </c>
      <c r="AD121" s="26">
        <v>7.65</v>
      </c>
      <c r="AE121" s="26">
        <v>11.675000000000001</v>
      </c>
      <c r="AF121" s="26">
        <v>4.8</v>
      </c>
      <c r="AG121" s="26">
        <v>9.4499999999999993</v>
      </c>
      <c r="AH121" s="26">
        <v>11.775</v>
      </c>
      <c r="AI121" s="26">
        <v>5.35</v>
      </c>
      <c r="AJ121" s="26">
        <v>8.25</v>
      </c>
      <c r="AK121" s="26">
        <v>12.2</v>
      </c>
      <c r="AL121" s="26">
        <v>5.55</v>
      </c>
      <c r="AM121" s="26">
        <v>8.35</v>
      </c>
      <c r="AN121" s="26">
        <v>12.3</v>
      </c>
      <c r="AO121" s="26">
        <v>6.5</v>
      </c>
      <c r="AP121" s="26">
        <v>9.15</v>
      </c>
      <c r="AQ121" s="26">
        <v>13.25</v>
      </c>
      <c r="AR121" s="26">
        <v>5.65</v>
      </c>
      <c r="AS121" s="26">
        <v>5.65</v>
      </c>
      <c r="AT121" s="26">
        <v>13.574999999999999</v>
      </c>
      <c r="AU121" s="26">
        <v>6.9749999999999996</v>
      </c>
      <c r="AV121" s="26">
        <v>10.25</v>
      </c>
      <c r="AW121" s="26">
        <v>14.5</v>
      </c>
      <c r="AX121" s="26">
        <v>6.875</v>
      </c>
      <c r="AY121" s="26">
        <v>9.65</v>
      </c>
      <c r="AZ121" s="26">
        <v>13.824999999999999</v>
      </c>
      <c r="BA121" s="26">
        <v>-2.9</v>
      </c>
      <c r="BB121" s="26">
        <v>9.75</v>
      </c>
      <c r="BC121" s="26">
        <v>13.925000000000001</v>
      </c>
      <c r="BD121" s="26">
        <v>8.5749999999999993</v>
      </c>
      <c r="BE121" s="26">
        <v>11.8</v>
      </c>
      <c r="BF121" s="26">
        <v>16.25</v>
      </c>
      <c r="BG121" s="26">
        <v>7.1749999999999998</v>
      </c>
      <c r="BH121" s="26">
        <v>10.35</v>
      </c>
      <c r="BI121" s="26">
        <v>14.475</v>
      </c>
      <c r="BJ121" s="26">
        <v>8.6</v>
      </c>
      <c r="BK121" s="26">
        <v>11.85</v>
      </c>
      <c r="BL121" s="26">
        <v>15.625</v>
      </c>
      <c r="BM121" s="26">
        <v>7.9</v>
      </c>
      <c r="BN121" s="26">
        <v>11.45</v>
      </c>
      <c r="BO121" s="26">
        <v>15.1</v>
      </c>
      <c r="BP121" s="26">
        <v>5.2249999999999996</v>
      </c>
      <c r="BQ121" s="26">
        <v>8.35</v>
      </c>
      <c r="BR121" s="26">
        <v>11.65</v>
      </c>
      <c r="BS121" s="26">
        <v>6.95</v>
      </c>
      <c r="BT121" s="26">
        <v>10.5</v>
      </c>
      <c r="BU121" s="26">
        <v>13.375</v>
      </c>
      <c r="BV121" s="26">
        <v>7.3250000000000002</v>
      </c>
      <c r="BW121" s="26">
        <v>11.1</v>
      </c>
      <c r="BX121" s="26">
        <v>13.875</v>
      </c>
      <c r="BY121" s="26">
        <v>8</v>
      </c>
      <c r="BZ121" s="26">
        <v>11.7</v>
      </c>
      <c r="CA121" s="26">
        <v>14.95</v>
      </c>
      <c r="CB121" s="26">
        <v>8.4749999999999996</v>
      </c>
      <c r="CC121" s="26">
        <v>12.8</v>
      </c>
      <c r="CD121" s="26">
        <v>16</v>
      </c>
      <c r="CE121" s="26">
        <v>8.1999999999999993</v>
      </c>
      <c r="CF121" s="26">
        <v>11.05</v>
      </c>
      <c r="CG121" s="26">
        <v>14.775</v>
      </c>
      <c r="CH121" s="26">
        <v>8.3249999999999993</v>
      </c>
      <c r="CI121" s="26">
        <v>12</v>
      </c>
      <c r="CJ121" s="26">
        <v>15.375</v>
      </c>
    </row>
    <row r="122" spans="1:88" x14ac:dyDescent="0.3">
      <c r="A122" t="s">
        <v>226</v>
      </c>
      <c r="B122" s="26">
        <v>0.47499999999999998</v>
      </c>
      <c r="C122" s="26">
        <v>3.6</v>
      </c>
      <c r="D122" s="26">
        <v>6.4</v>
      </c>
      <c r="E122" s="26">
        <v>2.5</v>
      </c>
      <c r="F122" s="26">
        <v>5.45</v>
      </c>
      <c r="G122" s="26">
        <v>8.4749999999999996</v>
      </c>
      <c r="H122" s="26">
        <v>3.125</v>
      </c>
      <c r="I122" s="26">
        <v>5.9</v>
      </c>
      <c r="J122" s="26">
        <v>9.4499999999999993</v>
      </c>
      <c r="K122" s="26">
        <v>4.8499999999999996</v>
      </c>
      <c r="L122" s="26">
        <v>8.5</v>
      </c>
      <c r="M122" s="26">
        <v>11.6</v>
      </c>
      <c r="N122" s="26">
        <v>5.1749999999999998</v>
      </c>
      <c r="O122" s="26">
        <v>8.8000000000000007</v>
      </c>
      <c r="P122" s="26">
        <v>11.95</v>
      </c>
      <c r="Q122" s="26">
        <v>4.2249999999999996</v>
      </c>
      <c r="R122" s="26">
        <v>7.2</v>
      </c>
      <c r="S122" s="26">
        <v>10.625</v>
      </c>
      <c r="T122" s="26">
        <v>4.4000000000000004</v>
      </c>
      <c r="U122" s="26">
        <v>7.35</v>
      </c>
      <c r="V122" s="26">
        <v>10.75</v>
      </c>
      <c r="W122" s="26">
        <v>5.0250000000000004</v>
      </c>
      <c r="X122" s="26">
        <v>8.65</v>
      </c>
      <c r="Y122" s="26">
        <v>12.15</v>
      </c>
      <c r="Z122" s="26">
        <v>5.625</v>
      </c>
      <c r="AA122" s="26">
        <v>9.9</v>
      </c>
      <c r="AB122" s="26">
        <v>13.25</v>
      </c>
      <c r="AC122" s="26">
        <v>4.125</v>
      </c>
      <c r="AD122" s="26">
        <v>7.8</v>
      </c>
      <c r="AE122" s="26">
        <v>10.65</v>
      </c>
      <c r="AF122" s="26">
        <v>4.4000000000000004</v>
      </c>
      <c r="AG122" s="26">
        <v>9.5</v>
      </c>
      <c r="AH122" s="26">
        <v>10.75</v>
      </c>
      <c r="AI122" s="26">
        <v>5</v>
      </c>
      <c r="AJ122" s="26">
        <v>8.5</v>
      </c>
      <c r="AK122" s="26">
        <v>11.3</v>
      </c>
      <c r="AL122" s="26">
        <v>5.0999999999999996</v>
      </c>
      <c r="AM122" s="26">
        <v>8.6</v>
      </c>
      <c r="AN122" s="26">
        <v>11.4</v>
      </c>
      <c r="AO122" s="26">
        <v>5.7249999999999996</v>
      </c>
      <c r="AP122" s="26">
        <v>9.6</v>
      </c>
      <c r="AQ122" s="26">
        <v>12.525</v>
      </c>
      <c r="AR122" s="26">
        <v>5.8250000000000002</v>
      </c>
      <c r="AS122" s="26">
        <v>5.8250000000000002</v>
      </c>
      <c r="AT122" s="26">
        <v>11.875</v>
      </c>
      <c r="AU122" s="26">
        <v>6.65</v>
      </c>
      <c r="AV122" s="26">
        <v>10.4</v>
      </c>
      <c r="AW122" s="26">
        <v>12.925000000000001</v>
      </c>
      <c r="AX122" s="26">
        <v>6.35</v>
      </c>
      <c r="AY122" s="26">
        <v>10.1</v>
      </c>
      <c r="AZ122" s="26">
        <v>12.824999999999999</v>
      </c>
      <c r="BA122" s="26">
        <v>-4.4000000000000004</v>
      </c>
      <c r="BB122" s="26">
        <v>10.199999999999999</v>
      </c>
      <c r="BC122" s="26">
        <v>12.85</v>
      </c>
      <c r="BD122" s="26">
        <v>8.6</v>
      </c>
      <c r="BE122" s="26">
        <v>12.1</v>
      </c>
      <c r="BF122" s="26">
        <v>15.55</v>
      </c>
      <c r="BG122" s="26">
        <v>6.85</v>
      </c>
      <c r="BH122" s="26">
        <v>10.55</v>
      </c>
      <c r="BI122" s="26">
        <v>13.175000000000001</v>
      </c>
      <c r="BJ122" s="26">
        <v>7.7</v>
      </c>
      <c r="BK122" s="26">
        <v>12.1</v>
      </c>
      <c r="BL122" s="26">
        <v>15.2</v>
      </c>
      <c r="BM122" s="26">
        <v>7.5</v>
      </c>
      <c r="BN122" s="26">
        <v>11.5</v>
      </c>
      <c r="BO122" s="26">
        <v>14.6</v>
      </c>
      <c r="BP122" s="26">
        <v>4.2249999999999996</v>
      </c>
      <c r="BQ122" s="26">
        <v>7.25</v>
      </c>
      <c r="BR122" s="26">
        <v>11.125</v>
      </c>
      <c r="BS122" s="26">
        <v>5.6</v>
      </c>
      <c r="BT122" s="26">
        <v>9.6999999999999993</v>
      </c>
      <c r="BU122" s="26">
        <v>12.975</v>
      </c>
      <c r="BV122" s="26">
        <v>6.2249999999999996</v>
      </c>
      <c r="BW122" s="26">
        <v>10.3</v>
      </c>
      <c r="BX122" s="26">
        <v>13.625</v>
      </c>
      <c r="BY122" s="26">
        <v>7.1</v>
      </c>
      <c r="BZ122" s="26">
        <v>10.9</v>
      </c>
      <c r="CA122" s="26">
        <v>14.574999999999999</v>
      </c>
      <c r="CB122" s="26">
        <v>8.35</v>
      </c>
      <c r="CC122" s="26">
        <v>11.9</v>
      </c>
      <c r="CD122" s="26">
        <v>16.3</v>
      </c>
      <c r="CE122" s="26">
        <v>6.9249999999999998</v>
      </c>
      <c r="CF122" s="26">
        <v>11.6</v>
      </c>
      <c r="CG122" s="26">
        <v>14.2</v>
      </c>
      <c r="CH122" s="26">
        <v>7.7</v>
      </c>
      <c r="CI122" s="26">
        <v>12</v>
      </c>
      <c r="CJ122" s="26">
        <v>15.675000000000001</v>
      </c>
    </row>
    <row r="123" spans="1:88" x14ac:dyDescent="0.3">
      <c r="A123" t="s">
        <v>227</v>
      </c>
      <c r="B123" s="26">
        <v>0.52500000000000002</v>
      </c>
      <c r="C123" s="26">
        <v>3.05</v>
      </c>
      <c r="D123" s="26">
        <v>6.5750000000000002</v>
      </c>
      <c r="E123" s="26">
        <v>1.85</v>
      </c>
      <c r="F123" s="26">
        <v>4.9000000000000004</v>
      </c>
      <c r="G123" s="26">
        <v>9.0250000000000004</v>
      </c>
      <c r="H123" s="26">
        <v>2.6</v>
      </c>
      <c r="I123" s="26">
        <v>5.7</v>
      </c>
      <c r="J123" s="26">
        <v>10.125</v>
      </c>
      <c r="K123" s="26">
        <v>3.4</v>
      </c>
      <c r="L123" s="26">
        <v>7.7</v>
      </c>
      <c r="M123" s="26">
        <v>12.275</v>
      </c>
      <c r="N123" s="26">
        <v>3.8250000000000002</v>
      </c>
      <c r="O123" s="26">
        <v>8.1999999999999993</v>
      </c>
      <c r="P123" s="26">
        <v>12.65</v>
      </c>
      <c r="Q123" s="26">
        <v>3.2250000000000001</v>
      </c>
      <c r="R123" s="26">
        <v>6.9</v>
      </c>
      <c r="S123" s="26">
        <v>11.45</v>
      </c>
      <c r="T123" s="26">
        <v>3.3250000000000002</v>
      </c>
      <c r="U123" s="26">
        <v>7</v>
      </c>
      <c r="V123" s="26">
        <v>11.574999999999999</v>
      </c>
      <c r="W123" s="26">
        <v>4.25</v>
      </c>
      <c r="X123" s="26">
        <v>8.35</v>
      </c>
      <c r="Y123" s="26">
        <v>12.85</v>
      </c>
      <c r="Z123" s="26">
        <v>5.0250000000000004</v>
      </c>
      <c r="AA123" s="26">
        <v>9.5</v>
      </c>
      <c r="AB123" s="26">
        <v>13.55</v>
      </c>
      <c r="AC123" s="26">
        <v>3.9</v>
      </c>
      <c r="AD123" s="26">
        <v>6.65</v>
      </c>
      <c r="AE123" s="26">
        <v>11.225</v>
      </c>
      <c r="AF123" s="26">
        <v>4.0750000000000002</v>
      </c>
      <c r="AG123" s="26">
        <v>8.15</v>
      </c>
      <c r="AH123" s="26">
        <v>11.35</v>
      </c>
      <c r="AI123" s="26">
        <v>4.5</v>
      </c>
      <c r="AJ123" s="26">
        <v>7.45</v>
      </c>
      <c r="AK123" s="26">
        <v>11.9</v>
      </c>
      <c r="AL123" s="26">
        <v>4.5999999999999996</v>
      </c>
      <c r="AM123" s="26">
        <v>7.65</v>
      </c>
      <c r="AN123" s="26">
        <v>12</v>
      </c>
      <c r="AO123" s="26">
        <v>4.9749999999999996</v>
      </c>
      <c r="AP123" s="26">
        <v>8.4499999999999993</v>
      </c>
      <c r="AQ123" s="26">
        <v>12.7</v>
      </c>
      <c r="AR123" s="26">
        <v>5.25</v>
      </c>
      <c r="AS123" s="26">
        <v>5.25</v>
      </c>
      <c r="AT123" s="26">
        <v>12.875</v>
      </c>
      <c r="AU123" s="26">
        <v>6.1</v>
      </c>
      <c r="AV123" s="26">
        <v>9.35</v>
      </c>
      <c r="AW123" s="26">
        <v>13.574999999999999</v>
      </c>
      <c r="AX123" s="26">
        <v>5.3</v>
      </c>
      <c r="AY123" s="26">
        <v>9</v>
      </c>
      <c r="AZ123" s="26">
        <v>13.074999999999999</v>
      </c>
      <c r="BA123" s="26">
        <v>-3.4</v>
      </c>
      <c r="BB123" s="26">
        <v>9.0500000000000007</v>
      </c>
      <c r="BC123" s="26">
        <v>13.1</v>
      </c>
      <c r="BD123" s="26">
        <v>7.7750000000000004</v>
      </c>
      <c r="BE123" s="26">
        <v>11.7</v>
      </c>
      <c r="BF123" s="26">
        <v>15.074999999999999</v>
      </c>
      <c r="BG123" s="26">
        <v>5.6749999999999998</v>
      </c>
      <c r="BH123" s="26">
        <v>9.5500000000000007</v>
      </c>
      <c r="BI123" s="26">
        <v>13.5</v>
      </c>
      <c r="BJ123" s="26">
        <v>6.6749999999999998</v>
      </c>
      <c r="BK123" s="26">
        <v>11.3</v>
      </c>
      <c r="BL123" s="26">
        <v>15.025</v>
      </c>
      <c r="BM123" s="26">
        <v>6.3</v>
      </c>
      <c r="BN123" s="26">
        <v>10.6</v>
      </c>
      <c r="BO123" s="26">
        <v>14.6</v>
      </c>
      <c r="BP123" s="26">
        <v>3.35</v>
      </c>
      <c r="BQ123" s="26">
        <v>7.35</v>
      </c>
      <c r="BR123" s="26">
        <v>11.8</v>
      </c>
      <c r="BS123" s="26">
        <v>5.125</v>
      </c>
      <c r="BT123" s="26">
        <v>9.4</v>
      </c>
      <c r="BU123" s="26">
        <v>13.3</v>
      </c>
      <c r="BV123" s="26">
        <v>5.4</v>
      </c>
      <c r="BW123" s="26">
        <v>9.9499999999999993</v>
      </c>
      <c r="BX123" s="26">
        <v>14</v>
      </c>
      <c r="BY123" s="26">
        <v>6.3250000000000002</v>
      </c>
      <c r="BZ123" s="26">
        <v>11.1</v>
      </c>
      <c r="CA123" s="26">
        <v>14.9</v>
      </c>
      <c r="CB123" s="26">
        <v>7.2</v>
      </c>
      <c r="CC123" s="26">
        <v>12.3</v>
      </c>
      <c r="CD123" s="26">
        <v>15.6</v>
      </c>
      <c r="CE123" s="26">
        <v>6.3250000000000002</v>
      </c>
      <c r="CF123" s="26">
        <v>10.6</v>
      </c>
      <c r="CG123" s="26">
        <v>14.625</v>
      </c>
      <c r="CH123" s="26">
        <v>6.75</v>
      </c>
      <c r="CI123" s="26">
        <v>11.65</v>
      </c>
      <c r="CJ123" s="26">
        <v>15.05</v>
      </c>
    </row>
    <row r="124" spans="1:88" x14ac:dyDescent="0.3">
      <c r="A124" t="s">
        <v>228</v>
      </c>
      <c r="B124" s="26">
        <v>0.15</v>
      </c>
      <c r="C124" s="26">
        <v>3.85</v>
      </c>
      <c r="D124" s="26">
        <v>7.75</v>
      </c>
      <c r="E124" s="26">
        <v>1.75</v>
      </c>
      <c r="F124" s="26">
        <v>5.8</v>
      </c>
      <c r="G124" s="26">
        <v>9.25</v>
      </c>
      <c r="H124" s="26">
        <v>2.25</v>
      </c>
      <c r="I124" s="26">
        <v>6.45</v>
      </c>
      <c r="J124" s="26">
        <v>9.8249999999999993</v>
      </c>
      <c r="K124" s="26">
        <v>3.05</v>
      </c>
      <c r="L124" s="26">
        <v>7.95</v>
      </c>
      <c r="M124" s="26">
        <v>11.875</v>
      </c>
      <c r="N124" s="26">
        <v>3.5</v>
      </c>
      <c r="O124" s="26">
        <v>8.4</v>
      </c>
      <c r="P124" s="26">
        <v>12.15</v>
      </c>
      <c r="Q124" s="26">
        <v>3.0249999999999999</v>
      </c>
      <c r="R124" s="26">
        <v>7.6</v>
      </c>
      <c r="S124" s="26">
        <v>10.824999999999999</v>
      </c>
      <c r="T124" s="26">
        <v>3.05</v>
      </c>
      <c r="U124" s="26">
        <v>7.75</v>
      </c>
      <c r="V124" s="26">
        <v>10.925000000000001</v>
      </c>
      <c r="W124" s="26">
        <v>4.05</v>
      </c>
      <c r="X124" s="26">
        <v>8.6999999999999993</v>
      </c>
      <c r="Y124" s="26">
        <v>12.05</v>
      </c>
      <c r="Z124" s="26">
        <v>5.0750000000000002</v>
      </c>
      <c r="AA124" s="26">
        <v>9.6999999999999993</v>
      </c>
      <c r="AB124" s="26">
        <v>12.9</v>
      </c>
      <c r="AC124" s="26">
        <v>2.1749999999999998</v>
      </c>
      <c r="AD124" s="26">
        <v>7.3</v>
      </c>
      <c r="AE124" s="26">
        <v>11.775</v>
      </c>
      <c r="AF124" s="26">
        <v>2.2999999999999998</v>
      </c>
      <c r="AG124" s="26">
        <v>8.65</v>
      </c>
      <c r="AH124" s="26">
        <v>11.9</v>
      </c>
      <c r="AI124" s="26">
        <v>2.7250000000000001</v>
      </c>
      <c r="AJ124" s="26">
        <v>8.15</v>
      </c>
      <c r="AK124" s="26">
        <v>12.45</v>
      </c>
      <c r="AL124" s="26">
        <v>2.8250000000000002</v>
      </c>
      <c r="AM124" s="26">
        <v>8.3000000000000007</v>
      </c>
      <c r="AN124" s="26">
        <v>12.55</v>
      </c>
      <c r="AO124" s="26">
        <v>3.4249999999999998</v>
      </c>
      <c r="AP124" s="26">
        <v>9.15</v>
      </c>
      <c r="AQ124" s="26">
        <v>13.225</v>
      </c>
      <c r="AR124" s="26">
        <v>3.7250000000000001</v>
      </c>
      <c r="AS124" s="26">
        <v>3.7250000000000001</v>
      </c>
      <c r="AT124" s="26">
        <v>13.125</v>
      </c>
      <c r="AU124" s="26">
        <v>4.625</v>
      </c>
      <c r="AV124" s="26">
        <v>9.65</v>
      </c>
      <c r="AW124" s="26">
        <v>14</v>
      </c>
      <c r="AX124" s="26">
        <v>3.7250000000000001</v>
      </c>
      <c r="AY124" s="26">
        <v>9.6</v>
      </c>
      <c r="AZ124" s="26">
        <v>13.6</v>
      </c>
      <c r="BA124" s="26">
        <v>-5.3</v>
      </c>
      <c r="BB124" s="26">
        <v>9.6999999999999993</v>
      </c>
      <c r="BC124" s="26">
        <v>13.625</v>
      </c>
      <c r="BD124" s="26">
        <v>6.0250000000000004</v>
      </c>
      <c r="BE124" s="26">
        <v>11.75</v>
      </c>
      <c r="BF124" s="26">
        <v>15.625</v>
      </c>
      <c r="BG124" s="26">
        <v>4.2</v>
      </c>
      <c r="BH124" s="26">
        <v>10.199999999999999</v>
      </c>
      <c r="BI124" s="26">
        <v>13.875</v>
      </c>
      <c r="BJ124" s="26">
        <v>5.9</v>
      </c>
      <c r="BK124" s="26">
        <v>11.4</v>
      </c>
      <c r="BL124" s="26">
        <v>14.7</v>
      </c>
      <c r="BM124" s="26">
        <v>5.3250000000000002</v>
      </c>
      <c r="BN124" s="26">
        <v>10.95</v>
      </c>
      <c r="BO124" s="26">
        <v>14.375</v>
      </c>
      <c r="BP124" s="26">
        <v>3.9249999999999998</v>
      </c>
      <c r="BQ124" s="26">
        <v>8.1</v>
      </c>
      <c r="BR124" s="26">
        <v>11.65</v>
      </c>
      <c r="BS124" s="26">
        <v>5.8</v>
      </c>
      <c r="BT124" s="26">
        <v>9.9</v>
      </c>
      <c r="BU124" s="26">
        <v>13.525</v>
      </c>
      <c r="BV124" s="26">
        <v>6.0750000000000002</v>
      </c>
      <c r="BW124" s="26">
        <v>10.15</v>
      </c>
      <c r="BX124" s="26">
        <v>14.05</v>
      </c>
      <c r="BY124" s="26">
        <v>6.65</v>
      </c>
      <c r="BZ124" s="26">
        <v>10.9</v>
      </c>
      <c r="CA124" s="26">
        <v>15</v>
      </c>
      <c r="CB124" s="26">
        <v>7.45</v>
      </c>
      <c r="CC124" s="26">
        <v>11.7</v>
      </c>
      <c r="CD124" s="26">
        <v>15.8</v>
      </c>
      <c r="CE124" s="26">
        <v>5.9249999999999998</v>
      </c>
      <c r="CF124" s="26">
        <v>10.9</v>
      </c>
      <c r="CG124" s="26">
        <v>14.175000000000001</v>
      </c>
      <c r="CH124" s="26">
        <v>6.65</v>
      </c>
      <c r="CI124" s="26">
        <v>11.1</v>
      </c>
      <c r="CJ124" s="26">
        <v>14.875</v>
      </c>
    </row>
    <row r="125" spans="1:88" x14ac:dyDescent="0.3">
      <c r="A125" t="s">
        <v>229</v>
      </c>
      <c r="B125" s="26">
        <v>0.32500000000000001</v>
      </c>
      <c r="C125" s="26">
        <v>3.65</v>
      </c>
      <c r="D125" s="26">
        <v>8.1999999999999993</v>
      </c>
      <c r="E125" s="26">
        <v>2.2999999999999998</v>
      </c>
      <c r="F125" s="26">
        <v>5.15</v>
      </c>
      <c r="G125" s="26">
        <v>10.574999999999999</v>
      </c>
      <c r="H125" s="26">
        <v>2.9750000000000001</v>
      </c>
      <c r="I125" s="26">
        <v>5.8</v>
      </c>
      <c r="J125" s="26">
        <v>11.475</v>
      </c>
      <c r="K125" s="26">
        <v>3.5</v>
      </c>
      <c r="L125" s="26">
        <v>7.95</v>
      </c>
      <c r="M125" s="26">
        <v>13.574999999999999</v>
      </c>
      <c r="N125" s="26">
        <v>3.95</v>
      </c>
      <c r="O125" s="26">
        <v>8.3000000000000007</v>
      </c>
      <c r="P125" s="26">
        <v>14.175000000000001</v>
      </c>
      <c r="Q125" s="26">
        <v>3.35</v>
      </c>
      <c r="R125" s="26">
        <v>7.05</v>
      </c>
      <c r="S125" s="26">
        <v>12.775</v>
      </c>
      <c r="T125" s="26">
        <v>3.45</v>
      </c>
      <c r="U125" s="26">
        <v>7.2</v>
      </c>
      <c r="V125" s="26">
        <v>12.975</v>
      </c>
      <c r="W125" s="26">
        <v>4.5250000000000004</v>
      </c>
      <c r="X125" s="26">
        <v>8.4</v>
      </c>
      <c r="Y125" s="26">
        <v>14.45</v>
      </c>
      <c r="Z125" s="26">
        <v>5.2</v>
      </c>
      <c r="AA125" s="26">
        <v>9.5500000000000007</v>
      </c>
      <c r="AB125" s="26">
        <v>15.55</v>
      </c>
      <c r="AC125" s="26">
        <v>2.85</v>
      </c>
      <c r="AD125" s="26">
        <v>6.55</v>
      </c>
      <c r="AE125" s="26">
        <v>12.275</v>
      </c>
      <c r="AF125" s="26">
        <v>2.9249999999999998</v>
      </c>
      <c r="AG125" s="26">
        <v>8</v>
      </c>
      <c r="AH125" s="26">
        <v>12.45</v>
      </c>
      <c r="AI125" s="26">
        <v>3.45</v>
      </c>
      <c r="AJ125" s="26">
        <v>7.35</v>
      </c>
      <c r="AK125" s="26">
        <v>12.95</v>
      </c>
      <c r="AL125" s="26">
        <v>3.55</v>
      </c>
      <c r="AM125" s="26">
        <v>7.5</v>
      </c>
      <c r="AN125" s="26">
        <v>13.074999999999999</v>
      </c>
      <c r="AO125" s="26">
        <v>4.05</v>
      </c>
      <c r="AP125" s="26">
        <v>8.4499999999999993</v>
      </c>
      <c r="AQ125" s="26">
        <v>14.125</v>
      </c>
      <c r="AR125" s="26">
        <v>4.5999999999999996</v>
      </c>
      <c r="AS125" s="26">
        <v>4.5999999999999996</v>
      </c>
      <c r="AT125" s="26">
        <v>14.05</v>
      </c>
      <c r="AU125" s="26">
        <v>5.0999999999999996</v>
      </c>
      <c r="AV125" s="26">
        <v>8.85</v>
      </c>
      <c r="AW125" s="26">
        <v>15.1</v>
      </c>
      <c r="AX125" s="26">
        <v>4.3499999999999996</v>
      </c>
      <c r="AY125" s="26">
        <v>8.85</v>
      </c>
      <c r="AZ125" s="26">
        <v>14.65</v>
      </c>
      <c r="BA125" s="26">
        <v>-5.4</v>
      </c>
      <c r="BB125" s="26">
        <v>8.9499999999999993</v>
      </c>
      <c r="BC125" s="26">
        <v>14.75</v>
      </c>
      <c r="BD125" s="26">
        <v>6.35</v>
      </c>
      <c r="BE125" s="26">
        <v>11.4</v>
      </c>
      <c r="BF125" s="26">
        <v>17.399999999999999</v>
      </c>
      <c r="BG125" s="26">
        <v>5</v>
      </c>
      <c r="BH125" s="26">
        <v>9.35</v>
      </c>
      <c r="BI125" s="26">
        <v>15.3</v>
      </c>
      <c r="BJ125" s="26">
        <v>5.9749999999999996</v>
      </c>
      <c r="BK125" s="26">
        <v>11.3</v>
      </c>
      <c r="BL125" s="26">
        <v>17</v>
      </c>
      <c r="BM125" s="26">
        <v>5.45</v>
      </c>
      <c r="BN125" s="26">
        <v>10.65</v>
      </c>
      <c r="BO125" s="26">
        <v>16.399999999999999</v>
      </c>
      <c r="BP125" s="26">
        <v>4.375</v>
      </c>
      <c r="BQ125" s="26">
        <v>7.25</v>
      </c>
      <c r="BR125" s="26">
        <v>13.3</v>
      </c>
      <c r="BS125" s="26">
        <v>5.95</v>
      </c>
      <c r="BT125" s="26">
        <v>9.3000000000000007</v>
      </c>
      <c r="BU125" s="26">
        <v>15.6</v>
      </c>
      <c r="BV125" s="26">
        <v>6.1</v>
      </c>
      <c r="BW125" s="26">
        <v>9.9</v>
      </c>
      <c r="BX125" s="26">
        <v>16.149999999999999</v>
      </c>
      <c r="BY125" s="26">
        <v>6.125</v>
      </c>
      <c r="BZ125" s="26">
        <v>10.7</v>
      </c>
      <c r="CA125" s="26">
        <v>17.125</v>
      </c>
      <c r="CB125" s="26">
        <v>6.2249999999999996</v>
      </c>
      <c r="CC125" s="26">
        <v>11.75</v>
      </c>
      <c r="CD125" s="26">
        <v>18.324999999999999</v>
      </c>
      <c r="CE125" s="26">
        <v>5.9249999999999998</v>
      </c>
      <c r="CF125" s="26">
        <v>11</v>
      </c>
      <c r="CG125" s="26">
        <v>16.475000000000001</v>
      </c>
      <c r="CH125" s="26">
        <v>6.2</v>
      </c>
      <c r="CI125" s="26">
        <v>11.7</v>
      </c>
      <c r="CJ125" s="26">
        <v>17.600000000000001</v>
      </c>
    </row>
    <row r="126" spans="1:88" x14ac:dyDescent="0.3">
      <c r="A126" t="s">
        <v>230</v>
      </c>
      <c r="B126" s="26">
        <v>0.9</v>
      </c>
      <c r="C126" s="26">
        <v>4.3</v>
      </c>
      <c r="D126" s="26">
        <v>7.35</v>
      </c>
      <c r="E126" s="26">
        <v>2.3250000000000002</v>
      </c>
      <c r="F126" s="26">
        <v>6.4</v>
      </c>
      <c r="G126" s="26">
        <v>9.3249999999999993</v>
      </c>
      <c r="H126" s="26">
        <v>3.0750000000000002</v>
      </c>
      <c r="I126" s="26">
        <v>7.15</v>
      </c>
      <c r="J126" s="26">
        <v>10.525</v>
      </c>
      <c r="K126" s="26">
        <v>3.95</v>
      </c>
      <c r="L126" s="26">
        <v>8.5500000000000007</v>
      </c>
      <c r="M126" s="26">
        <v>12.55</v>
      </c>
      <c r="N126" s="26">
        <v>4.3250000000000002</v>
      </c>
      <c r="O126" s="26">
        <v>8.85</v>
      </c>
      <c r="P126" s="26">
        <v>13.25</v>
      </c>
      <c r="Q126" s="26">
        <v>3.875</v>
      </c>
      <c r="R126" s="26">
        <v>8</v>
      </c>
      <c r="S126" s="26">
        <v>11.85</v>
      </c>
      <c r="T126" s="26">
        <v>3.9750000000000001</v>
      </c>
      <c r="U126" s="26">
        <v>8.1</v>
      </c>
      <c r="V126" s="26">
        <v>12.025</v>
      </c>
      <c r="W126" s="26">
        <v>4.875</v>
      </c>
      <c r="X126" s="26">
        <v>9.1999999999999993</v>
      </c>
      <c r="Y126" s="26">
        <v>13.475</v>
      </c>
      <c r="Z126" s="26">
        <v>5.7249999999999996</v>
      </c>
      <c r="AA126" s="26">
        <v>10</v>
      </c>
      <c r="AB126" s="26">
        <v>14.675000000000001</v>
      </c>
      <c r="AC126" s="26">
        <v>4</v>
      </c>
      <c r="AD126" s="26">
        <v>7.65</v>
      </c>
      <c r="AE126" s="26">
        <v>11.275</v>
      </c>
      <c r="AF126" s="26">
        <v>4.0999999999999996</v>
      </c>
      <c r="AG126" s="26">
        <v>8.9</v>
      </c>
      <c r="AH126" s="26">
        <v>11.55</v>
      </c>
      <c r="AI126" s="26">
        <v>4.4000000000000004</v>
      </c>
      <c r="AJ126" s="26">
        <v>8.25</v>
      </c>
      <c r="AK126" s="26">
        <v>12.45</v>
      </c>
      <c r="AL126" s="26">
        <v>4.5</v>
      </c>
      <c r="AM126" s="26">
        <v>8.3000000000000007</v>
      </c>
      <c r="AN126" s="26">
        <v>12.65</v>
      </c>
      <c r="AO126" s="26">
        <v>4.9749999999999996</v>
      </c>
      <c r="AP126" s="26">
        <v>9.3000000000000007</v>
      </c>
      <c r="AQ126" s="26">
        <v>13.725</v>
      </c>
      <c r="AR126" s="26">
        <v>4.6500000000000004</v>
      </c>
      <c r="AS126" s="26">
        <v>4.6500000000000004</v>
      </c>
      <c r="AT126" s="26">
        <v>14.574999999999999</v>
      </c>
      <c r="AU126" s="26">
        <v>5.45</v>
      </c>
      <c r="AV126" s="26">
        <v>9.75</v>
      </c>
      <c r="AW126" s="26">
        <v>15.55</v>
      </c>
      <c r="AX126" s="26">
        <v>5.375</v>
      </c>
      <c r="AY126" s="26">
        <v>9.5</v>
      </c>
      <c r="AZ126" s="26">
        <v>14.824999999999999</v>
      </c>
      <c r="BA126" s="26">
        <v>-7.2</v>
      </c>
      <c r="BB126" s="26">
        <v>9.5500000000000007</v>
      </c>
      <c r="BC126" s="26">
        <v>14.925000000000001</v>
      </c>
      <c r="BD126" s="26">
        <v>6.85</v>
      </c>
      <c r="BE126" s="26">
        <v>10.55</v>
      </c>
      <c r="BF126" s="26">
        <v>17.574999999999999</v>
      </c>
      <c r="BG126" s="26">
        <v>5.8250000000000002</v>
      </c>
      <c r="BH126" s="26">
        <v>9.6999999999999993</v>
      </c>
      <c r="BI126" s="26">
        <v>15.675000000000001</v>
      </c>
      <c r="BJ126" s="26">
        <v>6.8250000000000002</v>
      </c>
      <c r="BK126" s="26">
        <v>10.8</v>
      </c>
      <c r="BL126" s="26">
        <v>16.899999999999999</v>
      </c>
      <c r="BM126" s="26">
        <v>6.6</v>
      </c>
      <c r="BN126" s="26">
        <v>10.55</v>
      </c>
      <c r="BO126" s="26">
        <v>16.5</v>
      </c>
      <c r="BP126" s="26">
        <v>3.8250000000000002</v>
      </c>
      <c r="BQ126" s="26">
        <v>8.35</v>
      </c>
      <c r="BR126" s="26">
        <v>12.4</v>
      </c>
      <c r="BS126" s="26">
        <v>5.0750000000000002</v>
      </c>
      <c r="BT126" s="26">
        <v>10.45</v>
      </c>
      <c r="BU126" s="26">
        <v>14.875</v>
      </c>
      <c r="BV126" s="26">
        <v>5.7249999999999996</v>
      </c>
      <c r="BW126" s="26">
        <v>11</v>
      </c>
      <c r="BX126" s="26">
        <v>15.6</v>
      </c>
      <c r="BY126" s="26">
        <v>6.55</v>
      </c>
      <c r="BZ126" s="26">
        <v>11.85</v>
      </c>
      <c r="CA126" s="26">
        <v>16.375</v>
      </c>
      <c r="CB126" s="26">
        <v>7.625</v>
      </c>
      <c r="CC126" s="26">
        <v>12.55</v>
      </c>
      <c r="CD126" s="26">
        <v>16.899999999999999</v>
      </c>
      <c r="CE126" s="26">
        <v>6.2249999999999996</v>
      </c>
      <c r="CF126" s="26">
        <v>10.25</v>
      </c>
      <c r="CG126" s="26">
        <v>15.775</v>
      </c>
      <c r="CH126" s="26">
        <v>7.6</v>
      </c>
      <c r="CI126" s="26">
        <v>11.4</v>
      </c>
      <c r="CJ126" s="26">
        <v>16.475000000000001</v>
      </c>
    </row>
    <row r="127" spans="1:88" x14ac:dyDescent="0.3">
      <c r="A127" t="s">
        <v>95</v>
      </c>
      <c r="B127" s="26">
        <v>0.97499999999999998</v>
      </c>
      <c r="C127" s="26">
        <v>3.95</v>
      </c>
      <c r="D127" s="26">
        <v>7.875</v>
      </c>
      <c r="E127" s="26">
        <v>2.7</v>
      </c>
      <c r="F127" s="26">
        <v>6.35</v>
      </c>
      <c r="G127" s="26">
        <v>9.85</v>
      </c>
      <c r="H127" s="26">
        <v>3.35</v>
      </c>
      <c r="I127" s="26">
        <v>7.25</v>
      </c>
      <c r="J127" s="26">
        <v>10.725</v>
      </c>
      <c r="K127" s="26">
        <v>4.2249999999999996</v>
      </c>
      <c r="L127" s="26">
        <v>9.35</v>
      </c>
      <c r="M127" s="26">
        <v>12.475</v>
      </c>
      <c r="N127" s="26">
        <v>4.625</v>
      </c>
      <c r="O127" s="26">
        <v>9.9</v>
      </c>
      <c r="P127" s="26">
        <v>13.175000000000001</v>
      </c>
      <c r="Q127" s="26">
        <v>4.4000000000000004</v>
      </c>
      <c r="R127" s="26">
        <v>8.5</v>
      </c>
      <c r="S127" s="26">
        <v>11.95</v>
      </c>
      <c r="T127" s="26">
        <v>4.5250000000000004</v>
      </c>
      <c r="U127" s="26">
        <v>8.65</v>
      </c>
      <c r="V127" s="26">
        <v>12.074999999999999</v>
      </c>
      <c r="W127" s="26">
        <v>5.05</v>
      </c>
      <c r="X127" s="26">
        <v>9.9</v>
      </c>
      <c r="Y127" s="26">
        <v>13.074999999999999</v>
      </c>
      <c r="Z127" s="26">
        <v>6.25</v>
      </c>
      <c r="AA127" s="26">
        <v>11</v>
      </c>
      <c r="AB127" s="26">
        <v>13.824999999999999</v>
      </c>
      <c r="AC127" s="26">
        <v>3.4249999999999998</v>
      </c>
      <c r="AD127" s="26">
        <v>7.85</v>
      </c>
      <c r="AE127" s="26">
        <v>12.375</v>
      </c>
      <c r="AF127" s="26">
        <v>3.6</v>
      </c>
      <c r="AG127" s="26">
        <v>10.15</v>
      </c>
      <c r="AH127" s="26">
        <v>12.574999999999999</v>
      </c>
      <c r="AI127" s="26">
        <v>3.95</v>
      </c>
      <c r="AJ127" s="26">
        <v>8.8000000000000007</v>
      </c>
      <c r="AK127" s="26">
        <v>13.05</v>
      </c>
      <c r="AL127" s="26">
        <v>4.05</v>
      </c>
      <c r="AM127" s="26">
        <v>9</v>
      </c>
      <c r="AN127" s="26">
        <v>13.15</v>
      </c>
      <c r="AO127" s="26">
        <v>4.5750000000000002</v>
      </c>
      <c r="AP127" s="26">
        <v>10.3</v>
      </c>
      <c r="AQ127" s="26">
        <v>13.7</v>
      </c>
      <c r="AR127" s="26">
        <v>5.375</v>
      </c>
      <c r="AS127" s="26">
        <v>5.375</v>
      </c>
      <c r="AT127" s="26">
        <v>12.9</v>
      </c>
      <c r="AU127" s="26">
        <v>6.2249999999999996</v>
      </c>
      <c r="AV127" s="26">
        <v>11.25</v>
      </c>
      <c r="AW127" s="26">
        <v>13.85</v>
      </c>
      <c r="AX127" s="26">
        <v>4.9000000000000004</v>
      </c>
      <c r="AY127" s="26">
        <v>11</v>
      </c>
      <c r="AZ127" s="26">
        <v>13.975</v>
      </c>
      <c r="BA127" s="26">
        <v>-6.1</v>
      </c>
      <c r="BB127" s="26">
        <v>11.1</v>
      </c>
      <c r="BC127" s="26">
        <v>13.975</v>
      </c>
      <c r="BD127" s="26">
        <v>7.625</v>
      </c>
      <c r="BE127" s="26">
        <v>13.15</v>
      </c>
      <c r="BF127" s="26">
        <v>15.6</v>
      </c>
      <c r="BG127" s="26">
        <v>5.4749999999999996</v>
      </c>
      <c r="BH127" s="26">
        <v>11.45</v>
      </c>
      <c r="BI127" s="26">
        <v>14.275</v>
      </c>
      <c r="BJ127" s="26">
        <v>6.55</v>
      </c>
      <c r="BK127" s="26">
        <v>12.5</v>
      </c>
      <c r="BL127" s="26">
        <v>15.4</v>
      </c>
      <c r="BM127" s="26">
        <v>6</v>
      </c>
      <c r="BN127" s="26">
        <v>12</v>
      </c>
      <c r="BO127" s="26">
        <v>15.05</v>
      </c>
      <c r="BP127" s="26">
        <v>4.5</v>
      </c>
      <c r="BQ127" s="26">
        <v>8.6999999999999993</v>
      </c>
      <c r="BR127" s="26">
        <v>12.275</v>
      </c>
      <c r="BS127" s="26">
        <v>6.0250000000000004</v>
      </c>
      <c r="BT127" s="26">
        <v>11.25</v>
      </c>
      <c r="BU127" s="26">
        <v>14.025</v>
      </c>
      <c r="BV127" s="26">
        <v>6.5</v>
      </c>
      <c r="BW127" s="26">
        <v>11.85</v>
      </c>
      <c r="BX127" s="26">
        <v>14.55</v>
      </c>
      <c r="BY127" s="26">
        <v>7.4249999999999998</v>
      </c>
      <c r="BZ127" s="26">
        <v>12.9</v>
      </c>
      <c r="CA127" s="26">
        <v>15.475</v>
      </c>
      <c r="CB127" s="26">
        <v>8.4499999999999993</v>
      </c>
      <c r="CC127" s="26">
        <v>13.25</v>
      </c>
      <c r="CD127" s="26">
        <v>16.024999999999999</v>
      </c>
      <c r="CE127" s="26">
        <v>6.65</v>
      </c>
      <c r="CF127" s="26">
        <v>12.25</v>
      </c>
      <c r="CG127" s="26">
        <v>14.875</v>
      </c>
      <c r="CH127" s="26">
        <v>7.7750000000000004</v>
      </c>
      <c r="CI127" s="26">
        <v>13.2</v>
      </c>
      <c r="CJ127" s="26">
        <v>15.5</v>
      </c>
    </row>
    <row r="128" spans="1:88" x14ac:dyDescent="0.3">
      <c r="A128" t="s">
        <v>231</v>
      </c>
      <c r="B128" s="26">
        <v>2.8250000000000002</v>
      </c>
      <c r="C128" s="26">
        <v>4.8</v>
      </c>
      <c r="D128" s="26">
        <v>7.7249999999999996</v>
      </c>
      <c r="E128" s="26">
        <v>4.2</v>
      </c>
      <c r="F128" s="26">
        <v>6.95</v>
      </c>
      <c r="G128" s="26">
        <v>9.5250000000000004</v>
      </c>
      <c r="H128" s="26">
        <v>4.8</v>
      </c>
      <c r="I128" s="26">
        <v>7.7</v>
      </c>
      <c r="J128" s="26">
        <v>10.175000000000001</v>
      </c>
      <c r="K128" s="26">
        <v>6.0750000000000002</v>
      </c>
      <c r="L128" s="26">
        <v>9.5500000000000007</v>
      </c>
      <c r="M128" s="26">
        <v>12.6</v>
      </c>
      <c r="N128" s="26">
        <v>6.375</v>
      </c>
      <c r="O128" s="26">
        <v>10.1</v>
      </c>
      <c r="P128" s="26">
        <v>13.175000000000001</v>
      </c>
      <c r="Q128" s="26">
        <v>5.9</v>
      </c>
      <c r="R128" s="26">
        <v>8.9</v>
      </c>
      <c r="S128" s="26">
        <v>11.525</v>
      </c>
      <c r="T128" s="26">
        <v>5.9249999999999998</v>
      </c>
      <c r="U128" s="26">
        <v>9</v>
      </c>
      <c r="V128" s="26">
        <v>11.625</v>
      </c>
      <c r="W128" s="26">
        <v>6.875</v>
      </c>
      <c r="X128" s="26">
        <v>10</v>
      </c>
      <c r="Y128" s="26">
        <v>13.074999999999999</v>
      </c>
      <c r="Z128" s="26">
        <v>7.7249999999999996</v>
      </c>
      <c r="AA128" s="26">
        <v>10.95</v>
      </c>
      <c r="AB128" s="26">
        <v>14.525</v>
      </c>
      <c r="AC128" s="26">
        <v>5.45</v>
      </c>
      <c r="AD128" s="26">
        <v>8.9499999999999993</v>
      </c>
      <c r="AE128" s="26">
        <v>12.1</v>
      </c>
      <c r="AF128" s="26">
        <v>5.5750000000000002</v>
      </c>
      <c r="AG128" s="26">
        <v>10.3</v>
      </c>
      <c r="AH128" s="26">
        <v>12.3</v>
      </c>
      <c r="AI128" s="26">
        <v>6.05</v>
      </c>
      <c r="AJ128" s="26">
        <v>9.5500000000000007</v>
      </c>
      <c r="AK128" s="26">
        <v>12.85</v>
      </c>
      <c r="AL128" s="26">
        <v>6.1749999999999998</v>
      </c>
      <c r="AM128" s="26">
        <v>9.65</v>
      </c>
      <c r="AN128" s="26">
        <v>13.025</v>
      </c>
      <c r="AO128" s="26">
        <v>6.8250000000000002</v>
      </c>
      <c r="AP128" s="26">
        <v>10.4</v>
      </c>
      <c r="AQ128" s="26">
        <v>13.65</v>
      </c>
      <c r="AR128" s="26">
        <v>7.35</v>
      </c>
      <c r="AS128" s="26">
        <v>7.35</v>
      </c>
      <c r="AT128" s="26">
        <v>13.6</v>
      </c>
      <c r="AU128" s="26">
        <v>8.2249999999999996</v>
      </c>
      <c r="AV128" s="26">
        <v>11.25</v>
      </c>
      <c r="AW128" s="26">
        <v>14.6</v>
      </c>
      <c r="AX128" s="26">
        <v>7.65</v>
      </c>
      <c r="AY128" s="26">
        <v>10.7</v>
      </c>
      <c r="AZ128" s="26">
        <v>14.324999999999999</v>
      </c>
      <c r="BA128" s="26">
        <v>-6.1</v>
      </c>
      <c r="BB128" s="26">
        <v>10.75</v>
      </c>
      <c r="BC128" s="26">
        <v>14.324999999999999</v>
      </c>
      <c r="BD128" s="26">
        <v>9.5250000000000004</v>
      </c>
      <c r="BE128" s="26">
        <v>12.65</v>
      </c>
      <c r="BF128" s="26">
        <v>16.399999999999999</v>
      </c>
      <c r="BG128" s="26">
        <v>8.3249999999999993</v>
      </c>
      <c r="BH128" s="26">
        <v>11.25</v>
      </c>
      <c r="BI128" s="26">
        <v>14.574999999999999</v>
      </c>
      <c r="BJ128" s="26">
        <v>9.4749999999999996</v>
      </c>
      <c r="BK128" s="26">
        <v>12.3</v>
      </c>
      <c r="BL128" s="26">
        <v>15.95</v>
      </c>
      <c r="BM128" s="26">
        <v>9.1</v>
      </c>
      <c r="BN128" s="26">
        <v>11.9</v>
      </c>
      <c r="BO128" s="26">
        <v>15.45</v>
      </c>
      <c r="BP128" s="26">
        <v>6.4</v>
      </c>
      <c r="BQ128" s="26">
        <v>9</v>
      </c>
      <c r="BR128" s="26">
        <v>12.175000000000001</v>
      </c>
      <c r="BS128" s="26">
        <v>8.5</v>
      </c>
      <c r="BT128" s="26">
        <v>10.85</v>
      </c>
      <c r="BU128" s="26">
        <v>14.375</v>
      </c>
      <c r="BV128" s="26">
        <v>8.9250000000000007</v>
      </c>
      <c r="BW128" s="26">
        <v>11.3</v>
      </c>
      <c r="BX128" s="26">
        <v>14.925000000000001</v>
      </c>
      <c r="BY128" s="26">
        <v>9.6999999999999993</v>
      </c>
      <c r="BZ128" s="26">
        <v>12.35</v>
      </c>
      <c r="CA128" s="26">
        <v>15.875</v>
      </c>
      <c r="CB128" s="26">
        <v>10</v>
      </c>
      <c r="CC128" s="26">
        <v>13.05</v>
      </c>
      <c r="CD128" s="26">
        <v>16.975000000000001</v>
      </c>
      <c r="CE128" s="26">
        <v>8.9499999999999993</v>
      </c>
      <c r="CF128" s="26">
        <v>11.8</v>
      </c>
      <c r="CG128" s="26">
        <v>15.625</v>
      </c>
      <c r="CH128" s="26">
        <v>9.15</v>
      </c>
      <c r="CI128" s="26">
        <v>12.6</v>
      </c>
      <c r="CJ128" s="26">
        <v>16.649999999999999</v>
      </c>
    </row>
    <row r="129" spans="1:88" x14ac:dyDescent="0.3">
      <c r="A129" t="s">
        <v>232</v>
      </c>
      <c r="B129" s="26">
        <v>2.6749999999999998</v>
      </c>
      <c r="C129" s="26">
        <v>5.2</v>
      </c>
      <c r="D129" s="26">
        <v>8.3000000000000007</v>
      </c>
      <c r="E129" s="26">
        <v>4.0250000000000004</v>
      </c>
      <c r="F129" s="26">
        <v>7</v>
      </c>
      <c r="G129" s="26">
        <v>10.6</v>
      </c>
      <c r="H129" s="26">
        <v>4.625</v>
      </c>
      <c r="I129" s="26">
        <v>7.8</v>
      </c>
      <c r="J129" s="26">
        <v>11.574999999999999</v>
      </c>
      <c r="K129" s="26">
        <v>6.3250000000000002</v>
      </c>
      <c r="L129" s="26">
        <v>9.6</v>
      </c>
      <c r="M129" s="26">
        <v>14.1</v>
      </c>
      <c r="N129" s="26">
        <v>6.6749999999999998</v>
      </c>
      <c r="O129" s="26">
        <v>10.1</v>
      </c>
      <c r="P129" s="26">
        <v>14.65</v>
      </c>
      <c r="Q129" s="26">
        <v>5.6</v>
      </c>
      <c r="R129" s="26">
        <v>8.85</v>
      </c>
      <c r="S129" s="26">
        <v>13</v>
      </c>
      <c r="T129" s="26">
        <v>5.7</v>
      </c>
      <c r="U129" s="26">
        <v>8.9499999999999993</v>
      </c>
      <c r="V129" s="26">
        <v>13.175000000000001</v>
      </c>
      <c r="W129" s="26">
        <v>6.75</v>
      </c>
      <c r="X129" s="26">
        <v>10.15</v>
      </c>
      <c r="Y129" s="26">
        <v>14.4</v>
      </c>
      <c r="Z129" s="26">
        <v>8</v>
      </c>
      <c r="AA129" s="26">
        <v>11.25</v>
      </c>
      <c r="AB129" s="26">
        <v>15.4</v>
      </c>
      <c r="AC129" s="26">
        <v>6</v>
      </c>
      <c r="AD129" s="26">
        <v>8.8000000000000007</v>
      </c>
      <c r="AE129" s="26">
        <v>13.675000000000001</v>
      </c>
      <c r="AF129" s="26">
        <v>6.2249999999999996</v>
      </c>
      <c r="AG129" s="26">
        <v>10.6</v>
      </c>
      <c r="AH129" s="26">
        <v>13.775</v>
      </c>
      <c r="AI129" s="26">
        <v>6.7249999999999996</v>
      </c>
      <c r="AJ129" s="26">
        <v>9.65</v>
      </c>
      <c r="AK129" s="26">
        <v>14.275</v>
      </c>
      <c r="AL129" s="26">
        <v>6.85</v>
      </c>
      <c r="AM129" s="26">
        <v>9.85</v>
      </c>
      <c r="AN129" s="26">
        <v>14.375</v>
      </c>
      <c r="AO129" s="26">
        <v>7.5</v>
      </c>
      <c r="AP129" s="26">
        <v>10.7</v>
      </c>
      <c r="AQ129" s="26">
        <v>15.175000000000001</v>
      </c>
      <c r="AR129" s="26">
        <v>7.7</v>
      </c>
      <c r="AS129" s="26">
        <v>7.7</v>
      </c>
      <c r="AT129" s="26">
        <v>15.074999999999999</v>
      </c>
      <c r="AU129" s="26">
        <v>8.8249999999999993</v>
      </c>
      <c r="AV129" s="26">
        <v>11.5</v>
      </c>
      <c r="AW129" s="26">
        <v>16.074999999999999</v>
      </c>
      <c r="AX129" s="26">
        <v>8.125</v>
      </c>
      <c r="AY129" s="26">
        <v>11.2</v>
      </c>
      <c r="AZ129" s="26">
        <v>15.625</v>
      </c>
      <c r="BA129" s="26">
        <v>-3</v>
      </c>
      <c r="BB129" s="26">
        <v>11.3</v>
      </c>
      <c r="BC129" s="26">
        <v>15.725</v>
      </c>
      <c r="BD129" s="26">
        <v>11</v>
      </c>
      <c r="BE129" s="26">
        <v>12.95</v>
      </c>
      <c r="BF129" s="26">
        <v>18.3</v>
      </c>
      <c r="BG129" s="26">
        <v>8.9</v>
      </c>
      <c r="BH129" s="26">
        <v>11.7</v>
      </c>
      <c r="BI129" s="26">
        <v>16.25</v>
      </c>
      <c r="BJ129" s="26">
        <v>9.9749999999999996</v>
      </c>
      <c r="BK129" s="26">
        <v>12.8</v>
      </c>
      <c r="BL129" s="26">
        <v>17.675000000000001</v>
      </c>
      <c r="BM129" s="26">
        <v>9.5</v>
      </c>
      <c r="BN129" s="26">
        <v>12.45</v>
      </c>
      <c r="BO129" s="26">
        <v>17.225000000000001</v>
      </c>
      <c r="BP129" s="26">
        <v>5.9</v>
      </c>
      <c r="BQ129" s="26">
        <v>9.3000000000000007</v>
      </c>
      <c r="BR129" s="26">
        <v>12.9</v>
      </c>
      <c r="BS129" s="26">
        <v>7.7249999999999996</v>
      </c>
      <c r="BT129" s="26">
        <v>11.55</v>
      </c>
      <c r="BU129" s="26">
        <v>15.15</v>
      </c>
      <c r="BV129" s="26">
        <v>8.35</v>
      </c>
      <c r="BW129" s="26">
        <v>12.2</v>
      </c>
      <c r="BX129" s="26">
        <v>15.824999999999999</v>
      </c>
      <c r="BY129" s="26">
        <v>9.2249999999999996</v>
      </c>
      <c r="BZ129" s="26">
        <v>13.15</v>
      </c>
      <c r="CA129" s="26">
        <v>16.675000000000001</v>
      </c>
      <c r="CB129" s="26">
        <v>10.125</v>
      </c>
      <c r="CC129" s="26">
        <v>14.25</v>
      </c>
      <c r="CD129" s="26">
        <v>17.95</v>
      </c>
      <c r="CE129" s="26">
        <v>9.2750000000000004</v>
      </c>
      <c r="CF129" s="26">
        <v>12.1</v>
      </c>
      <c r="CG129" s="26">
        <v>16.925000000000001</v>
      </c>
      <c r="CH129" s="26">
        <v>10.1</v>
      </c>
      <c r="CI129" s="26">
        <v>13.1</v>
      </c>
      <c r="CJ129" s="26">
        <v>17.625</v>
      </c>
    </row>
    <row r="130" spans="1:88" x14ac:dyDescent="0.3">
      <c r="A130" t="s">
        <v>233</v>
      </c>
      <c r="B130" s="26">
        <v>2.6</v>
      </c>
      <c r="C130" s="26">
        <v>5.25</v>
      </c>
      <c r="D130" s="26">
        <v>7.8</v>
      </c>
      <c r="E130" s="26">
        <v>4.625</v>
      </c>
      <c r="F130" s="26">
        <v>7</v>
      </c>
      <c r="G130" s="26">
        <v>10.1</v>
      </c>
      <c r="H130" s="26">
        <v>5.6</v>
      </c>
      <c r="I130" s="26">
        <v>7.85</v>
      </c>
      <c r="J130" s="26">
        <v>11.074999999999999</v>
      </c>
      <c r="K130" s="26">
        <v>6.9</v>
      </c>
      <c r="L130" s="26">
        <v>10.050000000000001</v>
      </c>
      <c r="M130" s="26">
        <v>13.324999999999999</v>
      </c>
      <c r="N130" s="26">
        <v>7.4</v>
      </c>
      <c r="O130" s="26">
        <v>10.6</v>
      </c>
      <c r="P130" s="26">
        <v>13.875</v>
      </c>
      <c r="Q130" s="26">
        <v>6.5250000000000004</v>
      </c>
      <c r="R130" s="26">
        <v>9.15</v>
      </c>
      <c r="S130" s="26">
        <v>12.324999999999999</v>
      </c>
      <c r="T130" s="26">
        <v>6.6</v>
      </c>
      <c r="U130" s="26">
        <v>9.35</v>
      </c>
      <c r="V130" s="26">
        <v>12.525</v>
      </c>
      <c r="W130" s="26">
        <v>7.35</v>
      </c>
      <c r="X130" s="26">
        <v>10.45</v>
      </c>
      <c r="Y130" s="26">
        <v>13.9</v>
      </c>
      <c r="Z130" s="26">
        <v>8.3000000000000007</v>
      </c>
      <c r="AA130" s="26">
        <v>11.3</v>
      </c>
      <c r="AB130" s="26">
        <v>15.175000000000001</v>
      </c>
      <c r="AC130" s="26">
        <v>6.1749999999999998</v>
      </c>
      <c r="AD130" s="26">
        <v>8.85</v>
      </c>
      <c r="AE130" s="26">
        <v>12.7</v>
      </c>
      <c r="AF130" s="26">
        <v>6.375</v>
      </c>
      <c r="AG130" s="26">
        <v>10.8</v>
      </c>
      <c r="AH130" s="26">
        <v>12.9</v>
      </c>
      <c r="AI130" s="26">
        <v>7.1</v>
      </c>
      <c r="AJ130" s="26">
        <v>9.5500000000000007</v>
      </c>
      <c r="AK130" s="26">
        <v>13.55</v>
      </c>
      <c r="AL130" s="26">
        <v>7.2249999999999996</v>
      </c>
      <c r="AM130" s="26">
        <v>9.6999999999999993</v>
      </c>
      <c r="AN130" s="26">
        <v>13.75</v>
      </c>
      <c r="AO130" s="26">
        <v>7.6749999999999998</v>
      </c>
      <c r="AP130" s="26">
        <v>10.7</v>
      </c>
      <c r="AQ130" s="26">
        <v>14.574999999999999</v>
      </c>
      <c r="AR130" s="26">
        <v>7.85</v>
      </c>
      <c r="AS130" s="26">
        <v>7.85</v>
      </c>
      <c r="AT130" s="26">
        <v>14.375</v>
      </c>
      <c r="AU130" s="26">
        <v>8.875</v>
      </c>
      <c r="AV130" s="26">
        <v>11.55</v>
      </c>
      <c r="AW130" s="26">
        <v>15.2</v>
      </c>
      <c r="AX130" s="26">
        <v>8.125</v>
      </c>
      <c r="AY130" s="26">
        <v>11.3</v>
      </c>
      <c r="AZ130" s="26">
        <v>15.1</v>
      </c>
      <c r="BA130" s="26">
        <v>0.3</v>
      </c>
      <c r="BB130" s="26">
        <v>11.35</v>
      </c>
      <c r="BC130" s="26">
        <v>15.175000000000001</v>
      </c>
      <c r="BD130" s="26">
        <v>10.375</v>
      </c>
      <c r="BE130" s="26">
        <v>13.05</v>
      </c>
      <c r="BF130" s="26">
        <v>17.149999999999999</v>
      </c>
      <c r="BG130" s="26">
        <v>8.6</v>
      </c>
      <c r="BH130" s="26">
        <v>11.8</v>
      </c>
      <c r="BI130" s="26">
        <v>15.574999999999999</v>
      </c>
      <c r="BJ130" s="26">
        <v>9.75</v>
      </c>
      <c r="BK130" s="26">
        <v>13.45</v>
      </c>
      <c r="BL130" s="26">
        <v>17.25</v>
      </c>
      <c r="BM130" s="26">
        <v>9.3000000000000007</v>
      </c>
      <c r="BN130" s="26">
        <v>12.9</v>
      </c>
      <c r="BO130" s="26">
        <v>16.625</v>
      </c>
      <c r="BP130" s="26">
        <v>6.3</v>
      </c>
      <c r="BQ130" s="26">
        <v>8.75</v>
      </c>
      <c r="BR130" s="26">
        <v>12.5</v>
      </c>
      <c r="BS130" s="26">
        <v>7.875</v>
      </c>
      <c r="BT130" s="26">
        <v>11.05</v>
      </c>
      <c r="BU130" s="26">
        <v>14.775</v>
      </c>
      <c r="BV130" s="26">
        <v>8.3249999999999993</v>
      </c>
      <c r="BW130" s="26">
        <v>11.55</v>
      </c>
      <c r="BX130" s="26">
        <v>15.45</v>
      </c>
      <c r="BY130" s="26">
        <v>8.7249999999999996</v>
      </c>
      <c r="BZ130" s="26">
        <v>12.5</v>
      </c>
      <c r="CA130" s="26">
        <v>16.274999999999999</v>
      </c>
      <c r="CB130" s="26">
        <v>9.4749999999999996</v>
      </c>
      <c r="CC130" s="26">
        <v>14</v>
      </c>
      <c r="CD130" s="26">
        <v>17.149999999999999</v>
      </c>
      <c r="CE130" s="26">
        <v>9.1750000000000007</v>
      </c>
      <c r="CF130" s="26">
        <v>12.65</v>
      </c>
      <c r="CG130" s="26">
        <v>16.600000000000001</v>
      </c>
      <c r="CH130" s="26">
        <v>9.6</v>
      </c>
      <c r="CI130" s="26">
        <v>13.5</v>
      </c>
      <c r="CJ130" s="26">
        <v>16.925000000000001</v>
      </c>
    </row>
    <row r="131" spans="1:88" x14ac:dyDescent="0.3">
      <c r="A131" t="s">
        <v>234</v>
      </c>
      <c r="B131" s="26">
        <v>2.0499999999999998</v>
      </c>
      <c r="C131" s="26">
        <v>4.95</v>
      </c>
      <c r="D131" s="26">
        <v>8.0250000000000004</v>
      </c>
      <c r="E131" s="26">
        <v>3.7</v>
      </c>
      <c r="F131" s="26">
        <v>7.7</v>
      </c>
      <c r="G131" s="26">
        <v>10.425000000000001</v>
      </c>
      <c r="H131" s="26">
        <v>4.5999999999999996</v>
      </c>
      <c r="I131" s="26">
        <v>8.6</v>
      </c>
      <c r="J131" s="26">
        <v>11.2</v>
      </c>
      <c r="K131" s="26">
        <v>6.6</v>
      </c>
      <c r="L131" s="26">
        <v>10.65</v>
      </c>
      <c r="M131" s="26">
        <v>13.425000000000001</v>
      </c>
      <c r="N131" s="26">
        <v>7.0750000000000002</v>
      </c>
      <c r="O131" s="26">
        <v>11.2</v>
      </c>
      <c r="P131" s="26">
        <v>14.2</v>
      </c>
      <c r="Q131" s="26">
        <v>5.9</v>
      </c>
      <c r="R131" s="26">
        <v>9.6999999999999993</v>
      </c>
      <c r="S131" s="26">
        <v>12.6</v>
      </c>
      <c r="T131" s="26">
        <v>6.0750000000000002</v>
      </c>
      <c r="U131" s="26">
        <v>9.8000000000000007</v>
      </c>
      <c r="V131" s="26">
        <v>12.775</v>
      </c>
      <c r="W131" s="26">
        <v>7.3250000000000002</v>
      </c>
      <c r="X131" s="26">
        <v>11</v>
      </c>
      <c r="Y131" s="26">
        <v>14.15</v>
      </c>
      <c r="Z131" s="26">
        <v>7.7750000000000004</v>
      </c>
      <c r="AA131" s="26">
        <v>12.15</v>
      </c>
      <c r="AB131" s="26">
        <v>15.625</v>
      </c>
      <c r="AC131" s="26">
        <v>5.625</v>
      </c>
      <c r="AD131" s="26">
        <v>9.9</v>
      </c>
      <c r="AE131" s="26">
        <v>12.275</v>
      </c>
      <c r="AF131" s="26">
        <v>5.9</v>
      </c>
      <c r="AG131" s="26">
        <v>11.4</v>
      </c>
      <c r="AH131" s="26">
        <v>12.4</v>
      </c>
      <c r="AI131" s="26">
        <v>6.5</v>
      </c>
      <c r="AJ131" s="26">
        <v>10.6</v>
      </c>
      <c r="AK131" s="26">
        <v>12.95</v>
      </c>
      <c r="AL131" s="26">
        <v>6.7</v>
      </c>
      <c r="AM131" s="26">
        <v>10.7</v>
      </c>
      <c r="AN131" s="26">
        <v>13.05</v>
      </c>
      <c r="AO131" s="26">
        <v>7.875</v>
      </c>
      <c r="AP131" s="26">
        <v>11.55</v>
      </c>
      <c r="AQ131" s="26">
        <v>14.15</v>
      </c>
      <c r="AR131" s="26">
        <v>7.5750000000000002</v>
      </c>
      <c r="AS131" s="26">
        <v>7.5750000000000002</v>
      </c>
      <c r="AT131" s="26">
        <v>14.074999999999999</v>
      </c>
      <c r="AU131" s="26">
        <v>8.5500000000000007</v>
      </c>
      <c r="AV131" s="26">
        <v>12.65</v>
      </c>
      <c r="AW131" s="26">
        <v>15</v>
      </c>
      <c r="AX131" s="26">
        <v>8.5250000000000004</v>
      </c>
      <c r="AY131" s="26">
        <v>11.95</v>
      </c>
      <c r="AZ131" s="26">
        <v>14.75</v>
      </c>
      <c r="BA131" s="26">
        <v>-0.1</v>
      </c>
      <c r="BB131" s="26">
        <v>12.05</v>
      </c>
      <c r="BC131" s="26">
        <v>14.875</v>
      </c>
      <c r="BD131" s="26">
        <v>10.1</v>
      </c>
      <c r="BE131" s="26">
        <v>14.45</v>
      </c>
      <c r="BF131" s="26">
        <v>17.175000000000001</v>
      </c>
      <c r="BG131" s="26">
        <v>8.9499999999999993</v>
      </c>
      <c r="BH131" s="26">
        <v>12.7</v>
      </c>
      <c r="BI131" s="26">
        <v>15.4</v>
      </c>
      <c r="BJ131" s="26">
        <v>10.025</v>
      </c>
      <c r="BK131" s="26">
        <v>13.85</v>
      </c>
      <c r="BL131" s="26">
        <v>17.074999999999999</v>
      </c>
      <c r="BM131" s="26">
        <v>9.7750000000000004</v>
      </c>
      <c r="BN131" s="26">
        <v>13.4</v>
      </c>
      <c r="BO131" s="26">
        <v>16.399999999999999</v>
      </c>
      <c r="BP131" s="26">
        <v>5.6</v>
      </c>
      <c r="BQ131" s="26">
        <v>9.6999999999999993</v>
      </c>
      <c r="BR131" s="26">
        <v>12.875</v>
      </c>
      <c r="BS131" s="26">
        <v>6.625</v>
      </c>
      <c r="BT131" s="26">
        <v>11.8</v>
      </c>
      <c r="BU131" s="26">
        <v>14.775</v>
      </c>
      <c r="BV131" s="26">
        <v>7.6</v>
      </c>
      <c r="BW131" s="26">
        <v>12.35</v>
      </c>
      <c r="BX131" s="26">
        <v>15.275</v>
      </c>
      <c r="BY131" s="26">
        <v>9.125</v>
      </c>
      <c r="BZ131" s="26">
        <v>13.3</v>
      </c>
      <c r="CA131" s="26">
        <v>16.3</v>
      </c>
      <c r="CB131" s="26">
        <v>9.6750000000000007</v>
      </c>
      <c r="CC131" s="26">
        <v>14.6</v>
      </c>
      <c r="CD131" s="26">
        <v>17.675000000000001</v>
      </c>
      <c r="CE131" s="26">
        <v>9.2750000000000004</v>
      </c>
      <c r="CF131" s="26">
        <v>13.25</v>
      </c>
      <c r="CG131" s="26">
        <v>16.475000000000001</v>
      </c>
      <c r="CH131" s="26">
        <v>9.1</v>
      </c>
      <c r="CI131" s="26">
        <v>14.15</v>
      </c>
      <c r="CJ131" s="26">
        <v>17.625</v>
      </c>
    </row>
    <row r="132" spans="1:88" x14ac:dyDescent="0.3">
      <c r="A132" t="s">
        <v>235</v>
      </c>
      <c r="B132" s="26">
        <v>1.575</v>
      </c>
      <c r="C132" s="26">
        <v>5</v>
      </c>
      <c r="D132" s="26">
        <v>10.45</v>
      </c>
      <c r="E132" s="26">
        <v>3</v>
      </c>
      <c r="F132" s="26">
        <v>7.15</v>
      </c>
      <c r="G132" s="26">
        <v>12.3</v>
      </c>
      <c r="H132" s="26">
        <v>3.8250000000000002</v>
      </c>
      <c r="I132" s="26">
        <v>8.15</v>
      </c>
      <c r="J132" s="26">
        <v>13.1</v>
      </c>
      <c r="K132" s="26">
        <v>4.9249999999999998</v>
      </c>
      <c r="L132" s="26">
        <v>9.9</v>
      </c>
      <c r="M132" s="26">
        <v>14.875</v>
      </c>
      <c r="N132" s="26">
        <v>5.5</v>
      </c>
      <c r="O132" s="26">
        <v>10.6</v>
      </c>
      <c r="P132" s="26">
        <v>15.5</v>
      </c>
      <c r="Q132" s="26">
        <v>4.7249999999999996</v>
      </c>
      <c r="R132" s="26">
        <v>9.35</v>
      </c>
      <c r="S132" s="26">
        <v>14.275</v>
      </c>
      <c r="T132" s="26">
        <v>4.8250000000000002</v>
      </c>
      <c r="U132" s="26">
        <v>9.5</v>
      </c>
      <c r="V132" s="26">
        <v>14.375</v>
      </c>
      <c r="W132" s="26">
        <v>5.75</v>
      </c>
      <c r="X132" s="26">
        <v>10.8</v>
      </c>
      <c r="Y132" s="26">
        <v>15.5</v>
      </c>
      <c r="Z132" s="26">
        <v>6.7</v>
      </c>
      <c r="AA132" s="26">
        <v>12.1</v>
      </c>
      <c r="AB132" s="26">
        <v>16.5</v>
      </c>
      <c r="AC132" s="26">
        <v>4.8250000000000002</v>
      </c>
      <c r="AD132" s="26">
        <v>9</v>
      </c>
      <c r="AE132" s="26">
        <v>14.3</v>
      </c>
      <c r="AF132" s="26">
        <v>4.9249999999999998</v>
      </c>
      <c r="AG132" s="26">
        <v>10.5</v>
      </c>
      <c r="AH132" s="26">
        <v>14.375</v>
      </c>
      <c r="AI132" s="26">
        <v>5.4249999999999998</v>
      </c>
      <c r="AJ132" s="26">
        <v>9.75</v>
      </c>
      <c r="AK132" s="26">
        <v>14.875</v>
      </c>
      <c r="AL132" s="26">
        <v>5.5250000000000004</v>
      </c>
      <c r="AM132" s="26">
        <v>9.9</v>
      </c>
      <c r="AN132" s="26">
        <v>14.975</v>
      </c>
      <c r="AO132" s="26">
        <v>6.2249999999999996</v>
      </c>
      <c r="AP132" s="26">
        <v>10.9</v>
      </c>
      <c r="AQ132" s="26">
        <v>15.875</v>
      </c>
      <c r="AR132" s="26">
        <v>6.625</v>
      </c>
      <c r="AS132" s="26">
        <v>6.625</v>
      </c>
      <c r="AT132" s="26">
        <v>15.8</v>
      </c>
      <c r="AU132" s="26">
        <v>7.7</v>
      </c>
      <c r="AV132" s="26">
        <v>11.65</v>
      </c>
      <c r="AW132" s="26">
        <v>16.875</v>
      </c>
      <c r="AX132" s="26">
        <v>6.8250000000000002</v>
      </c>
      <c r="AY132" s="26">
        <v>11.25</v>
      </c>
      <c r="AZ132" s="26">
        <v>16.375</v>
      </c>
      <c r="BA132" s="26">
        <v>0.9</v>
      </c>
      <c r="BB132" s="26">
        <v>11.35</v>
      </c>
      <c r="BC132" s="26">
        <v>16.475000000000001</v>
      </c>
      <c r="BD132" s="26">
        <v>9.65</v>
      </c>
      <c r="BE132" s="26">
        <v>13.8</v>
      </c>
      <c r="BF132" s="26">
        <v>18.625</v>
      </c>
      <c r="BG132" s="26">
        <v>7.45</v>
      </c>
      <c r="BH132" s="26">
        <v>11.75</v>
      </c>
      <c r="BI132" s="26">
        <v>16.899999999999999</v>
      </c>
      <c r="BJ132" s="26">
        <v>8.4</v>
      </c>
      <c r="BK132" s="26">
        <v>13.3</v>
      </c>
      <c r="BL132" s="26">
        <v>18.175000000000001</v>
      </c>
      <c r="BM132" s="26">
        <v>8.0250000000000004</v>
      </c>
      <c r="BN132" s="26">
        <v>12.6</v>
      </c>
      <c r="BO132" s="26">
        <v>17.649999999999999</v>
      </c>
      <c r="BP132" s="26">
        <v>5.2</v>
      </c>
      <c r="BQ132" s="26">
        <v>10</v>
      </c>
      <c r="BR132" s="26">
        <v>14.65</v>
      </c>
      <c r="BS132" s="26">
        <v>7.5250000000000004</v>
      </c>
      <c r="BT132" s="26">
        <v>11.85</v>
      </c>
      <c r="BU132" s="26">
        <v>16.149999999999999</v>
      </c>
      <c r="BV132" s="26">
        <v>8.375</v>
      </c>
      <c r="BW132" s="26">
        <v>12.3</v>
      </c>
      <c r="BX132" s="26">
        <v>16.7</v>
      </c>
      <c r="BY132" s="26">
        <v>9.4250000000000007</v>
      </c>
      <c r="BZ132" s="26">
        <v>13.45</v>
      </c>
      <c r="CA132" s="26">
        <v>17.725000000000001</v>
      </c>
      <c r="CB132" s="26">
        <v>10.050000000000001</v>
      </c>
      <c r="CC132" s="26">
        <v>14.75</v>
      </c>
      <c r="CD132" s="26">
        <v>18.600000000000001</v>
      </c>
      <c r="CE132" s="26">
        <v>7.5250000000000004</v>
      </c>
      <c r="CF132" s="26">
        <v>13</v>
      </c>
      <c r="CG132" s="26">
        <v>17.55</v>
      </c>
      <c r="CH132" s="26">
        <v>8.65</v>
      </c>
      <c r="CI132" s="26">
        <v>14.15</v>
      </c>
      <c r="CJ132" s="26">
        <v>17.95</v>
      </c>
    </row>
    <row r="133" spans="1:88" x14ac:dyDescent="0.3">
      <c r="A133" t="s">
        <v>236</v>
      </c>
      <c r="B133" s="26">
        <v>2.15</v>
      </c>
      <c r="C133" s="26">
        <v>4.45</v>
      </c>
      <c r="D133" s="26">
        <v>10.7</v>
      </c>
      <c r="E133" s="26">
        <v>3.6</v>
      </c>
      <c r="F133" s="26">
        <v>6.7</v>
      </c>
      <c r="G133" s="26">
        <v>13.25</v>
      </c>
      <c r="H133" s="26">
        <v>4.05</v>
      </c>
      <c r="I133" s="26">
        <v>7.45</v>
      </c>
      <c r="J133" s="26">
        <v>14.275</v>
      </c>
      <c r="K133" s="26">
        <v>5.5250000000000004</v>
      </c>
      <c r="L133" s="26">
        <v>9.5</v>
      </c>
      <c r="M133" s="26">
        <v>15.9</v>
      </c>
      <c r="N133" s="26">
        <v>5.9249999999999998</v>
      </c>
      <c r="O133" s="26">
        <v>10.1</v>
      </c>
      <c r="P133" s="26">
        <v>16.25</v>
      </c>
      <c r="Q133" s="26">
        <v>4.6749999999999998</v>
      </c>
      <c r="R133" s="26">
        <v>8.65</v>
      </c>
      <c r="S133" s="26">
        <v>15.425000000000001</v>
      </c>
      <c r="T133" s="26">
        <v>4.7750000000000004</v>
      </c>
      <c r="U133" s="26">
        <v>8.8000000000000007</v>
      </c>
      <c r="V133" s="26">
        <v>15.6</v>
      </c>
      <c r="W133" s="26">
        <v>6.125</v>
      </c>
      <c r="X133" s="26">
        <v>10.35</v>
      </c>
      <c r="Y133" s="26">
        <v>16.524999999999999</v>
      </c>
      <c r="Z133" s="26">
        <v>7.25</v>
      </c>
      <c r="AA133" s="26">
        <v>11.4</v>
      </c>
      <c r="AB133" s="26">
        <v>17.55</v>
      </c>
      <c r="AC133" s="26">
        <v>5.5</v>
      </c>
      <c r="AD133" s="26">
        <v>9.0500000000000007</v>
      </c>
      <c r="AE133" s="26">
        <v>15.675000000000001</v>
      </c>
      <c r="AF133" s="26">
        <v>5.6</v>
      </c>
      <c r="AG133" s="26">
        <v>10.4</v>
      </c>
      <c r="AH133" s="26">
        <v>15.875</v>
      </c>
      <c r="AI133" s="26">
        <v>6.1</v>
      </c>
      <c r="AJ133" s="26">
        <v>9.75</v>
      </c>
      <c r="AK133" s="26">
        <v>16.399999999999999</v>
      </c>
      <c r="AL133" s="26">
        <v>6.2</v>
      </c>
      <c r="AM133" s="26">
        <v>9.9</v>
      </c>
      <c r="AN133" s="26">
        <v>16.574999999999999</v>
      </c>
      <c r="AO133" s="26">
        <v>6.85</v>
      </c>
      <c r="AP133" s="26">
        <v>10.5</v>
      </c>
      <c r="AQ133" s="26">
        <v>17.350000000000001</v>
      </c>
      <c r="AR133" s="26">
        <v>6.95</v>
      </c>
      <c r="AS133" s="26">
        <v>6.95</v>
      </c>
      <c r="AT133" s="26">
        <v>16.95</v>
      </c>
      <c r="AU133" s="26">
        <v>8.1</v>
      </c>
      <c r="AV133" s="26">
        <v>11.45</v>
      </c>
      <c r="AW133" s="26">
        <v>17.975000000000001</v>
      </c>
      <c r="AX133" s="26">
        <v>7.1</v>
      </c>
      <c r="AY133" s="26">
        <v>11.15</v>
      </c>
      <c r="AZ133" s="26">
        <v>17.7</v>
      </c>
      <c r="BA133" s="26">
        <v>-1.4</v>
      </c>
      <c r="BB133" s="26">
        <v>11.25</v>
      </c>
      <c r="BC133" s="26">
        <v>17.725000000000001</v>
      </c>
      <c r="BD133" s="26">
        <v>9.7249999999999996</v>
      </c>
      <c r="BE133" s="26">
        <v>13.85</v>
      </c>
      <c r="BF133" s="26">
        <v>19.55</v>
      </c>
      <c r="BG133" s="26">
        <v>7.6</v>
      </c>
      <c r="BH133" s="26">
        <v>11.9</v>
      </c>
      <c r="BI133" s="26">
        <v>18.074999999999999</v>
      </c>
      <c r="BJ133" s="26">
        <v>8.8249999999999993</v>
      </c>
      <c r="BK133" s="26">
        <v>13.6</v>
      </c>
      <c r="BL133" s="26">
        <v>19.3</v>
      </c>
      <c r="BM133" s="26">
        <v>8.35</v>
      </c>
      <c r="BN133" s="26">
        <v>12.9</v>
      </c>
      <c r="BO133" s="26">
        <v>18.574999999999999</v>
      </c>
      <c r="BP133" s="26">
        <v>5.6</v>
      </c>
      <c r="BQ133" s="26">
        <v>9.1</v>
      </c>
      <c r="BR133" s="26">
        <v>15.475</v>
      </c>
      <c r="BS133" s="26">
        <v>7.5250000000000004</v>
      </c>
      <c r="BT133" s="26">
        <v>11.35</v>
      </c>
      <c r="BU133" s="26">
        <v>17.350000000000001</v>
      </c>
      <c r="BV133" s="26">
        <v>8.1750000000000007</v>
      </c>
      <c r="BW133" s="26">
        <v>12.1</v>
      </c>
      <c r="BX133" s="26">
        <v>17.875</v>
      </c>
      <c r="BY133" s="26">
        <v>8.65</v>
      </c>
      <c r="BZ133" s="26">
        <v>13.4</v>
      </c>
      <c r="CA133" s="26">
        <v>18.5</v>
      </c>
      <c r="CB133" s="26">
        <v>10.074999999999999</v>
      </c>
      <c r="CC133" s="26">
        <v>14.35</v>
      </c>
      <c r="CD133" s="26">
        <v>19.175000000000001</v>
      </c>
      <c r="CE133" s="26">
        <v>8.1999999999999993</v>
      </c>
      <c r="CF133" s="26">
        <v>13</v>
      </c>
      <c r="CG133" s="26">
        <v>18.75</v>
      </c>
      <c r="CH133" s="26">
        <v>9.5</v>
      </c>
      <c r="CI133" s="26">
        <v>13.75</v>
      </c>
      <c r="CJ133" s="26">
        <v>19.274999999999999</v>
      </c>
    </row>
    <row r="134" spans="1:88" x14ac:dyDescent="0.3">
      <c r="A134" t="s">
        <v>96</v>
      </c>
      <c r="B134" s="26">
        <v>2.375</v>
      </c>
      <c r="C134" s="26">
        <v>6.25</v>
      </c>
      <c r="D134" s="26">
        <v>10</v>
      </c>
      <c r="E134" s="26">
        <v>4.2249999999999996</v>
      </c>
      <c r="F134" s="26">
        <v>8.0500000000000007</v>
      </c>
      <c r="G134" s="26">
        <v>11.925000000000001</v>
      </c>
      <c r="H134" s="26">
        <v>4.875</v>
      </c>
      <c r="I134" s="26">
        <v>8.6999999999999993</v>
      </c>
      <c r="J134" s="26">
        <v>12.775</v>
      </c>
      <c r="K134" s="26">
        <v>6.5750000000000002</v>
      </c>
      <c r="L134" s="26">
        <v>9.9</v>
      </c>
      <c r="M134" s="26">
        <v>14.95</v>
      </c>
      <c r="N134" s="26">
        <v>7.125</v>
      </c>
      <c r="O134" s="26">
        <v>10.65</v>
      </c>
      <c r="P134" s="26">
        <v>15.574999999999999</v>
      </c>
      <c r="Q134" s="26">
        <v>5.9249999999999998</v>
      </c>
      <c r="R134" s="26">
        <v>9.5</v>
      </c>
      <c r="S134" s="26">
        <v>14.025</v>
      </c>
      <c r="T134" s="26">
        <v>6.125</v>
      </c>
      <c r="U134" s="26">
        <v>9.65</v>
      </c>
      <c r="V134" s="26">
        <v>14.2</v>
      </c>
      <c r="W134" s="26">
        <v>7.375</v>
      </c>
      <c r="X134" s="26">
        <v>11</v>
      </c>
      <c r="Y134" s="26">
        <v>15.125</v>
      </c>
      <c r="Z134" s="26">
        <v>8.4250000000000007</v>
      </c>
      <c r="AA134" s="26">
        <v>11.85</v>
      </c>
      <c r="AB134" s="26">
        <v>16.125</v>
      </c>
      <c r="AC134" s="26">
        <v>5.85</v>
      </c>
      <c r="AD134" s="26">
        <v>10.1</v>
      </c>
      <c r="AE134" s="26">
        <v>14.15</v>
      </c>
      <c r="AF134" s="26">
        <v>6</v>
      </c>
      <c r="AG134" s="26">
        <v>11.1</v>
      </c>
      <c r="AH134" s="26">
        <v>14.275</v>
      </c>
      <c r="AI134" s="26">
        <v>6.625</v>
      </c>
      <c r="AJ134" s="26">
        <v>10.45</v>
      </c>
      <c r="AK134" s="26">
        <v>14.675000000000001</v>
      </c>
      <c r="AL134" s="26">
        <v>6.8</v>
      </c>
      <c r="AM134" s="26">
        <v>10.55</v>
      </c>
      <c r="AN134" s="26">
        <v>14.775</v>
      </c>
      <c r="AO134" s="26">
        <v>8.0250000000000004</v>
      </c>
      <c r="AP134" s="26">
        <v>11.1</v>
      </c>
      <c r="AQ134" s="26">
        <v>15.55</v>
      </c>
      <c r="AR134" s="26">
        <v>7.25</v>
      </c>
      <c r="AS134" s="26">
        <v>7.25</v>
      </c>
      <c r="AT134" s="26">
        <v>15.8</v>
      </c>
      <c r="AU134" s="26">
        <v>8.3000000000000007</v>
      </c>
      <c r="AV134" s="26">
        <v>11.8</v>
      </c>
      <c r="AW134" s="26">
        <v>16.600000000000001</v>
      </c>
      <c r="AX134" s="26">
        <v>8.3000000000000007</v>
      </c>
      <c r="AY134" s="26">
        <v>11.65</v>
      </c>
      <c r="AZ134" s="26">
        <v>16.05</v>
      </c>
      <c r="BA134" s="26">
        <v>-1</v>
      </c>
      <c r="BB134" s="26">
        <v>11.75</v>
      </c>
      <c r="BC134" s="26">
        <v>16.149999999999999</v>
      </c>
      <c r="BD134" s="26">
        <v>10.074999999999999</v>
      </c>
      <c r="BE134" s="26">
        <v>13.7</v>
      </c>
      <c r="BF134" s="26">
        <v>18.5</v>
      </c>
      <c r="BG134" s="26">
        <v>8.6</v>
      </c>
      <c r="BH134" s="26">
        <v>11.95</v>
      </c>
      <c r="BI134" s="26">
        <v>16.774999999999999</v>
      </c>
      <c r="BJ134" s="26">
        <v>10.425000000000001</v>
      </c>
      <c r="BK134" s="26">
        <v>13.35</v>
      </c>
      <c r="BL134" s="26">
        <v>18.074999999999999</v>
      </c>
      <c r="BM134" s="26">
        <v>9.8000000000000007</v>
      </c>
      <c r="BN134" s="26">
        <v>13.05</v>
      </c>
      <c r="BO134" s="26">
        <v>17.45</v>
      </c>
      <c r="BP134" s="26">
        <v>5.55</v>
      </c>
      <c r="BQ134" s="26">
        <v>10.3</v>
      </c>
      <c r="BR134" s="26">
        <v>14.125</v>
      </c>
      <c r="BS134" s="26">
        <v>7.5750000000000002</v>
      </c>
      <c r="BT134" s="26">
        <v>12</v>
      </c>
      <c r="BU134" s="26">
        <v>15.95</v>
      </c>
      <c r="BV134" s="26">
        <v>8.0500000000000007</v>
      </c>
      <c r="BW134" s="26">
        <v>12.5</v>
      </c>
      <c r="BX134" s="26">
        <v>16.574999999999999</v>
      </c>
      <c r="BY134" s="26">
        <v>8.9</v>
      </c>
      <c r="BZ134" s="26">
        <v>13.3</v>
      </c>
      <c r="CA134" s="26">
        <v>17.399999999999999</v>
      </c>
      <c r="CB134" s="26">
        <v>10.050000000000001</v>
      </c>
      <c r="CC134" s="26">
        <v>14.35</v>
      </c>
      <c r="CD134" s="26">
        <v>18.324999999999999</v>
      </c>
      <c r="CE134" s="26">
        <v>9.5500000000000007</v>
      </c>
      <c r="CF134" s="26">
        <v>12.6</v>
      </c>
      <c r="CG134" s="26">
        <v>17.3</v>
      </c>
      <c r="CH134" s="26">
        <v>9.7750000000000004</v>
      </c>
      <c r="CI134" s="26">
        <v>13.45</v>
      </c>
      <c r="CJ134" s="26">
        <v>17.899999999999999</v>
      </c>
    </row>
    <row r="135" spans="1:88" x14ac:dyDescent="0.3">
      <c r="A135" t="s">
        <v>237</v>
      </c>
      <c r="B135" s="26">
        <v>3.625</v>
      </c>
      <c r="C135" s="26">
        <v>6.7</v>
      </c>
      <c r="D135" s="26">
        <v>10.15</v>
      </c>
      <c r="E135" s="26">
        <v>4.8250000000000002</v>
      </c>
      <c r="F135" s="26">
        <v>8.25</v>
      </c>
      <c r="G135" s="26">
        <v>12.1</v>
      </c>
      <c r="H135" s="26">
        <v>5.4249999999999998</v>
      </c>
      <c r="I135" s="26">
        <v>9</v>
      </c>
      <c r="J135" s="26">
        <v>12.675000000000001</v>
      </c>
      <c r="K135" s="26">
        <v>6.6749999999999998</v>
      </c>
      <c r="L135" s="26">
        <v>10.4</v>
      </c>
      <c r="M135" s="26">
        <v>14.275</v>
      </c>
      <c r="N135" s="26">
        <v>7.15</v>
      </c>
      <c r="O135" s="26">
        <v>11</v>
      </c>
      <c r="P135" s="26">
        <v>14.9</v>
      </c>
      <c r="Q135" s="26">
        <v>6.25</v>
      </c>
      <c r="R135" s="26">
        <v>9.9499999999999993</v>
      </c>
      <c r="S135" s="26">
        <v>13.375</v>
      </c>
      <c r="T135" s="26">
        <v>6.35</v>
      </c>
      <c r="U135" s="26">
        <v>10.050000000000001</v>
      </c>
      <c r="V135" s="26">
        <v>13.55</v>
      </c>
      <c r="W135" s="26">
        <v>7.125</v>
      </c>
      <c r="X135" s="26">
        <v>11.3</v>
      </c>
      <c r="Y135" s="26">
        <v>14.65</v>
      </c>
      <c r="Z135" s="26">
        <v>7.95</v>
      </c>
      <c r="AA135" s="26">
        <v>12.5</v>
      </c>
      <c r="AB135" s="26">
        <v>15.85</v>
      </c>
      <c r="AC135" s="26">
        <v>7.05</v>
      </c>
      <c r="AD135" s="26">
        <v>9.85</v>
      </c>
      <c r="AE135" s="26">
        <v>13.875</v>
      </c>
      <c r="AF135" s="26">
        <v>7.2249999999999996</v>
      </c>
      <c r="AG135" s="26">
        <v>11</v>
      </c>
      <c r="AH135" s="26">
        <v>14.074999999999999</v>
      </c>
      <c r="AI135" s="26">
        <v>7.625</v>
      </c>
      <c r="AJ135" s="26">
        <v>10.55</v>
      </c>
      <c r="AK135" s="26">
        <v>14.6</v>
      </c>
      <c r="AL135" s="26">
        <v>7.7</v>
      </c>
      <c r="AM135" s="26">
        <v>10.7</v>
      </c>
      <c r="AN135" s="26">
        <v>14.8</v>
      </c>
      <c r="AO135" s="26">
        <v>7.9749999999999996</v>
      </c>
      <c r="AP135" s="26">
        <v>11.45</v>
      </c>
      <c r="AQ135" s="26">
        <v>15.65</v>
      </c>
      <c r="AR135" s="26">
        <v>8.3000000000000007</v>
      </c>
      <c r="AS135" s="26">
        <v>8.3000000000000007</v>
      </c>
      <c r="AT135" s="26">
        <v>15.45</v>
      </c>
      <c r="AU135" s="26">
        <v>9.3249999999999993</v>
      </c>
      <c r="AV135" s="26">
        <v>11.9</v>
      </c>
      <c r="AW135" s="26">
        <v>16.55</v>
      </c>
      <c r="AX135" s="26">
        <v>8.4499999999999993</v>
      </c>
      <c r="AY135" s="26">
        <v>11.8</v>
      </c>
      <c r="AZ135" s="26">
        <v>16.175000000000001</v>
      </c>
      <c r="BA135" s="26">
        <v>-1.8</v>
      </c>
      <c r="BB135" s="26">
        <v>11.9</v>
      </c>
      <c r="BC135" s="26">
        <v>16.175000000000001</v>
      </c>
      <c r="BD135" s="26">
        <v>10.574999999999999</v>
      </c>
      <c r="BE135" s="26">
        <v>14.45</v>
      </c>
      <c r="BF135" s="26">
        <v>18.524999999999999</v>
      </c>
      <c r="BG135" s="26">
        <v>9</v>
      </c>
      <c r="BH135" s="26">
        <v>12.2</v>
      </c>
      <c r="BI135" s="26">
        <v>16.600000000000001</v>
      </c>
      <c r="BJ135" s="26">
        <v>10.125</v>
      </c>
      <c r="BK135" s="26">
        <v>13.6</v>
      </c>
      <c r="BL135" s="26">
        <v>17.875</v>
      </c>
      <c r="BM135" s="26">
        <v>9.625</v>
      </c>
      <c r="BN135" s="26">
        <v>13.15</v>
      </c>
      <c r="BO135" s="26">
        <v>17.600000000000001</v>
      </c>
      <c r="BP135" s="26">
        <v>6.35</v>
      </c>
      <c r="BQ135" s="26">
        <v>10.199999999999999</v>
      </c>
      <c r="BR135" s="26">
        <v>14.35</v>
      </c>
      <c r="BS135" s="26">
        <v>8.15</v>
      </c>
      <c r="BT135" s="26">
        <v>12.1</v>
      </c>
      <c r="BU135" s="26">
        <v>16.05</v>
      </c>
      <c r="BV135" s="26">
        <v>8.625</v>
      </c>
      <c r="BW135" s="26">
        <v>12.65</v>
      </c>
      <c r="BX135" s="26">
        <v>16.725000000000001</v>
      </c>
      <c r="BY135" s="26">
        <v>9.5749999999999993</v>
      </c>
      <c r="BZ135" s="26">
        <v>13.7</v>
      </c>
      <c r="CA135" s="26">
        <v>17.75</v>
      </c>
      <c r="CB135" s="26">
        <v>10.824999999999999</v>
      </c>
      <c r="CC135" s="26">
        <v>14.7</v>
      </c>
      <c r="CD135" s="26">
        <v>18.475000000000001</v>
      </c>
      <c r="CE135" s="26">
        <v>9.375</v>
      </c>
      <c r="CF135" s="26">
        <v>13.35</v>
      </c>
      <c r="CG135" s="26">
        <v>17.2</v>
      </c>
      <c r="CH135" s="26">
        <v>10.125</v>
      </c>
      <c r="CI135" s="26">
        <v>14.1</v>
      </c>
      <c r="CJ135" s="26">
        <v>17.649999999999999</v>
      </c>
    </row>
    <row r="136" spans="1:88" x14ac:dyDescent="0.3">
      <c r="A136" t="s">
        <v>238</v>
      </c>
      <c r="B136" s="26">
        <v>3.9</v>
      </c>
      <c r="C136" s="26">
        <v>6.7</v>
      </c>
      <c r="D136" s="26">
        <v>10.625</v>
      </c>
      <c r="E136" s="26">
        <v>5.2249999999999996</v>
      </c>
      <c r="F136" s="26">
        <v>8.15</v>
      </c>
      <c r="G136" s="26">
        <v>12.875</v>
      </c>
      <c r="H136" s="26">
        <v>5.9249999999999998</v>
      </c>
      <c r="I136" s="26">
        <v>8.9499999999999993</v>
      </c>
      <c r="J136" s="26">
        <v>13.8</v>
      </c>
      <c r="K136" s="26">
        <v>7.5750000000000002</v>
      </c>
      <c r="L136" s="26">
        <v>10.3</v>
      </c>
      <c r="M136" s="26">
        <v>15.9</v>
      </c>
      <c r="N136" s="26">
        <v>8.3000000000000007</v>
      </c>
      <c r="O136" s="26">
        <v>10.75</v>
      </c>
      <c r="P136" s="26">
        <v>16.45</v>
      </c>
      <c r="Q136" s="26">
        <v>7.2249999999999996</v>
      </c>
      <c r="R136" s="26">
        <v>9.75</v>
      </c>
      <c r="S136" s="26">
        <v>14.824999999999999</v>
      </c>
      <c r="T136" s="26">
        <v>7.3250000000000002</v>
      </c>
      <c r="U136" s="26">
        <v>9.9</v>
      </c>
      <c r="V136" s="26">
        <v>14.925000000000001</v>
      </c>
      <c r="W136" s="26">
        <v>8.4499999999999993</v>
      </c>
      <c r="X136" s="26">
        <v>11.05</v>
      </c>
      <c r="Y136" s="26">
        <v>16.05</v>
      </c>
      <c r="Z136" s="26">
        <v>9.5250000000000004</v>
      </c>
      <c r="AA136" s="26">
        <v>12.25</v>
      </c>
      <c r="AB136" s="26">
        <v>17.225000000000001</v>
      </c>
      <c r="AC136" s="26">
        <v>7.2</v>
      </c>
      <c r="AD136" s="26">
        <v>10.8</v>
      </c>
      <c r="AE136" s="26">
        <v>15.574999999999999</v>
      </c>
      <c r="AF136" s="26">
        <v>7.3250000000000002</v>
      </c>
      <c r="AG136" s="26">
        <v>12.3</v>
      </c>
      <c r="AH136" s="26">
        <v>15.7</v>
      </c>
      <c r="AI136" s="26">
        <v>7.75</v>
      </c>
      <c r="AJ136" s="26">
        <v>11.15</v>
      </c>
      <c r="AK136" s="26">
        <v>16.175000000000001</v>
      </c>
      <c r="AL136" s="26">
        <v>7.875</v>
      </c>
      <c r="AM136" s="26">
        <v>11.25</v>
      </c>
      <c r="AN136" s="26">
        <v>16.375</v>
      </c>
      <c r="AO136" s="26">
        <v>8.625</v>
      </c>
      <c r="AP136" s="26">
        <v>11.95</v>
      </c>
      <c r="AQ136" s="26">
        <v>17.274999999999999</v>
      </c>
      <c r="AR136" s="26">
        <v>8.7249999999999996</v>
      </c>
      <c r="AS136" s="26">
        <v>8.7249999999999996</v>
      </c>
      <c r="AT136" s="26">
        <v>16.8</v>
      </c>
      <c r="AU136" s="26">
        <v>9.85</v>
      </c>
      <c r="AV136" s="26">
        <v>13.45</v>
      </c>
      <c r="AW136" s="26">
        <v>17.774999999999999</v>
      </c>
      <c r="AX136" s="26">
        <v>9.3000000000000007</v>
      </c>
      <c r="AY136" s="26">
        <v>12.65</v>
      </c>
      <c r="AZ136" s="26">
        <v>17.675000000000001</v>
      </c>
      <c r="BA136" s="26">
        <v>-1.1000000000000001</v>
      </c>
      <c r="BB136" s="26">
        <v>12.7</v>
      </c>
      <c r="BC136" s="26">
        <v>17.774999999999999</v>
      </c>
      <c r="BD136" s="26">
        <v>11.425000000000001</v>
      </c>
      <c r="BE136" s="26">
        <v>15.15</v>
      </c>
      <c r="BF136" s="26">
        <v>19.25</v>
      </c>
      <c r="BG136" s="26">
        <v>9.8249999999999993</v>
      </c>
      <c r="BH136" s="26">
        <v>13.25</v>
      </c>
      <c r="BI136" s="26">
        <v>18.074999999999999</v>
      </c>
      <c r="BJ136" s="26">
        <v>11.1</v>
      </c>
      <c r="BK136" s="26">
        <v>14.25</v>
      </c>
      <c r="BL136" s="26">
        <v>19.649999999999999</v>
      </c>
      <c r="BM136" s="26">
        <v>10.45</v>
      </c>
      <c r="BN136" s="26">
        <v>13.75</v>
      </c>
      <c r="BO136" s="26">
        <v>19.100000000000001</v>
      </c>
      <c r="BP136" s="26">
        <v>7.125</v>
      </c>
      <c r="BQ136" s="26">
        <v>10.15</v>
      </c>
      <c r="BR136" s="26">
        <v>14.875</v>
      </c>
      <c r="BS136" s="26">
        <v>8.9250000000000007</v>
      </c>
      <c r="BT136" s="26">
        <v>12.05</v>
      </c>
      <c r="BU136" s="26">
        <v>17.274999999999999</v>
      </c>
      <c r="BV136" s="26">
        <v>9.35</v>
      </c>
      <c r="BW136" s="26">
        <v>12.8</v>
      </c>
      <c r="BX136" s="26">
        <v>17.774999999999999</v>
      </c>
      <c r="BY136" s="26">
        <v>10.5</v>
      </c>
      <c r="BZ136" s="26">
        <v>13.85</v>
      </c>
      <c r="CA136" s="26">
        <v>18.8</v>
      </c>
      <c r="CB136" s="26">
        <v>12.025</v>
      </c>
      <c r="CC136" s="26">
        <v>14.9</v>
      </c>
      <c r="CD136" s="26">
        <v>19.625</v>
      </c>
      <c r="CE136" s="26">
        <v>10.775</v>
      </c>
      <c r="CF136" s="26">
        <v>13.4</v>
      </c>
      <c r="CG136" s="26">
        <v>18.850000000000001</v>
      </c>
      <c r="CH136" s="26">
        <v>11.2</v>
      </c>
      <c r="CI136" s="26">
        <v>14.35</v>
      </c>
      <c r="CJ136" s="26">
        <v>19.600000000000001</v>
      </c>
    </row>
    <row r="137" spans="1:88" x14ac:dyDescent="0.3">
      <c r="A137" t="s">
        <v>239</v>
      </c>
      <c r="B137" s="26">
        <v>4</v>
      </c>
      <c r="C137" s="26">
        <v>6.65</v>
      </c>
      <c r="D137" s="26">
        <v>10.425000000000001</v>
      </c>
      <c r="E137" s="26">
        <v>5.8250000000000002</v>
      </c>
      <c r="F137" s="26">
        <v>8.35</v>
      </c>
      <c r="G137" s="26">
        <v>12.425000000000001</v>
      </c>
      <c r="H137" s="26">
        <v>6.4</v>
      </c>
      <c r="I137" s="26">
        <v>9.15</v>
      </c>
      <c r="J137" s="26">
        <v>13.05</v>
      </c>
      <c r="K137" s="26">
        <v>7.5250000000000004</v>
      </c>
      <c r="L137" s="26">
        <v>10.15</v>
      </c>
      <c r="M137" s="26">
        <v>14.475</v>
      </c>
      <c r="N137" s="26">
        <v>8.15</v>
      </c>
      <c r="O137" s="26">
        <v>10.65</v>
      </c>
      <c r="P137" s="26">
        <v>14.975</v>
      </c>
      <c r="Q137" s="26">
        <v>7.0250000000000004</v>
      </c>
      <c r="R137" s="26">
        <v>10.1</v>
      </c>
      <c r="S137" s="26">
        <v>13.875</v>
      </c>
      <c r="T137" s="26">
        <v>7.125</v>
      </c>
      <c r="U137" s="26">
        <v>10.25</v>
      </c>
      <c r="V137" s="26">
        <v>13.975</v>
      </c>
      <c r="W137" s="26">
        <v>8.65</v>
      </c>
      <c r="X137" s="26">
        <v>11.2</v>
      </c>
      <c r="Y137" s="26">
        <v>14.824999999999999</v>
      </c>
      <c r="Z137" s="26">
        <v>9.875</v>
      </c>
      <c r="AA137" s="26">
        <v>12.15</v>
      </c>
      <c r="AB137" s="26">
        <v>15.65</v>
      </c>
      <c r="AC137" s="26">
        <v>7.4</v>
      </c>
      <c r="AD137" s="26">
        <v>9.8000000000000007</v>
      </c>
      <c r="AE137" s="26">
        <v>14.824999999999999</v>
      </c>
      <c r="AF137" s="26">
        <v>7.625</v>
      </c>
      <c r="AG137" s="26">
        <v>11.45</v>
      </c>
      <c r="AH137" s="26">
        <v>14.925000000000001</v>
      </c>
      <c r="AI137" s="26">
        <v>8.0250000000000004</v>
      </c>
      <c r="AJ137" s="26">
        <v>10.35</v>
      </c>
      <c r="AK137" s="26">
        <v>15.324999999999999</v>
      </c>
      <c r="AL137" s="26">
        <v>8.0500000000000007</v>
      </c>
      <c r="AM137" s="26">
        <v>10.4</v>
      </c>
      <c r="AN137" s="26">
        <v>15.375</v>
      </c>
      <c r="AO137" s="26">
        <v>8.8249999999999993</v>
      </c>
      <c r="AP137" s="26">
        <v>11.1</v>
      </c>
      <c r="AQ137" s="26">
        <v>15.725</v>
      </c>
      <c r="AR137" s="26">
        <v>8.9</v>
      </c>
      <c r="AS137" s="26">
        <v>8.9</v>
      </c>
      <c r="AT137" s="26">
        <v>16.024999999999999</v>
      </c>
      <c r="AU137" s="26">
        <v>9.8000000000000007</v>
      </c>
      <c r="AV137" s="26">
        <v>12.5</v>
      </c>
      <c r="AW137" s="26">
        <v>16.925000000000001</v>
      </c>
      <c r="AX137" s="26">
        <v>9.6</v>
      </c>
      <c r="AY137" s="26">
        <v>11.75</v>
      </c>
      <c r="AZ137" s="26">
        <v>16.149999999999999</v>
      </c>
      <c r="BA137" s="26">
        <v>-0.2</v>
      </c>
      <c r="BB137" s="26">
        <v>11.85</v>
      </c>
      <c r="BC137" s="26">
        <v>16.175000000000001</v>
      </c>
      <c r="BD137" s="26">
        <v>11.5</v>
      </c>
      <c r="BE137" s="26">
        <v>14.6</v>
      </c>
      <c r="BF137" s="26">
        <v>17.824999999999999</v>
      </c>
      <c r="BG137" s="26">
        <v>10</v>
      </c>
      <c r="BH137" s="26">
        <v>12.4</v>
      </c>
      <c r="BI137" s="26">
        <v>16.45</v>
      </c>
      <c r="BJ137" s="26">
        <v>11.625</v>
      </c>
      <c r="BK137" s="26">
        <v>14.05</v>
      </c>
      <c r="BL137" s="26">
        <v>17.25</v>
      </c>
      <c r="BM137" s="26">
        <v>11.1</v>
      </c>
      <c r="BN137" s="26">
        <v>13.4</v>
      </c>
      <c r="BO137" s="26">
        <v>16.75</v>
      </c>
      <c r="BP137" s="26">
        <v>7.5250000000000004</v>
      </c>
      <c r="BQ137" s="26">
        <v>10.25</v>
      </c>
      <c r="BR137" s="26">
        <v>14.275</v>
      </c>
      <c r="BS137" s="26">
        <v>9.1750000000000007</v>
      </c>
      <c r="BT137" s="26">
        <v>12.05</v>
      </c>
      <c r="BU137" s="26">
        <v>15.9</v>
      </c>
      <c r="BV137" s="26">
        <v>9.7750000000000004</v>
      </c>
      <c r="BW137" s="26">
        <v>12.75</v>
      </c>
      <c r="BX137" s="26">
        <v>16.55</v>
      </c>
      <c r="BY137" s="26">
        <v>10.475</v>
      </c>
      <c r="BZ137" s="26">
        <v>13.75</v>
      </c>
      <c r="CA137" s="26">
        <v>17.475000000000001</v>
      </c>
      <c r="CB137" s="26">
        <v>11.975</v>
      </c>
      <c r="CC137" s="26">
        <v>15.05</v>
      </c>
      <c r="CD137" s="26">
        <v>17.95</v>
      </c>
      <c r="CE137" s="26">
        <v>11.125</v>
      </c>
      <c r="CF137" s="26">
        <v>13.25</v>
      </c>
      <c r="CG137" s="26">
        <v>16.475000000000001</v>
      </c>
      <c r="CH137" s="26">
        <v>11.925000000000001</v>
      </c>
      <c r="CI137" s="26">
        <v>14.3</v>
      </c>
      <c r="CJ137" s="26">
        <v>17.3</v>
      </c>
    </row>
    <row r="138" spans="1:88" x14ac:dyDescent="0.3">
      <c r="A138" t="s">
        <v>240</v>
      </c>
      <c r="B138" s="26">
        <v>3.625</v>
      </c>
      <c r="C138" s="26">
        <v>7.55</v>
      </c>
      <c r="D138" s="26">
        <v>10.95</v>
      </c>
      <c r="E138" s="26">
        <v>5.2249999999999996</v>
      </c>
      <c r="F138" s="26">
        <v>9.15</v>
      </c>
      <c r="G138" s="26">
        <v>13.074999999999999</v>
      </c>
      <c r="H138" s="26">
        <v>6.0250000000000004</v>
      </c>
      <c r="I138" s="26">
        <v>9.5500000000000007</v>
      </c>
      <c r="J138" s="26">
        <v>13.95</v>
      </c>
      <c r="K138" s="26">
        <v>8.0250000000000004</v>
      </c>
      <c r="L138" s="26">
        <v>10.6</v>
      </c>
      <c r="M138" s="26">
        <v>15.55</v>
      </c>
      <c r="N138" s="26">
        <v>8.6</v>
      </c>
      <c r="O138" s="26">
        <v>10.85</v>
      </c>
      <c r="P138" s="26">
        <v>15.975</v>
      </c>
      <c r="Q138" s="26">
        <v>7.1749999999999998</v>
      </c>
      <c r="R138" s="26">
        <v>10</v>
      </c>
      <c r="S138" s="26">
        <v>15.025</v>
      </c>
      <c r="T138" s="26">
        <v>7.35</v>
      </c>
      <c r="U138" s="26">
        <v>10.050000000000001</v>
      </c>
      <c r="V138" s="26">
        <v>15.125</v>
      </c>
      <c r="W138" s="26">
        <v>8.5</v>
      </c>
      <c r="X138" s="26">
        <v>10.9</v>
      </c>
      <c r="Y138" s="26">
        <v>16</v>
      </c>
      <c r="Z138" s="26">
        <v>9.7249999999999996</v>
      </c>
      <c r="AA138" s="26">
        <v>11.95</v>
      </c>
      <c r="AB138" s="26">
        <v>16.55</v>
      </c>
      <c r="AC138" s="26">
        <v>7.25</v>
      </c>
      <c r="AD138" s="26">
        <v>10.45</v>
      </c>
      <c r="AE138" s="26">
        <v>15.074999999999999</v>
      </c>
      <c r="AF138" s="26">
        <v>7.375</v>
      </c>
      <c r="AG138" s="26">
        <v>11.85</v>
      </c>
      <c r="AH138" s="26">
        <v>15.175000000000001</v>
      </c>
      <c r="AI138" s="26">
        <v>7.9</v>
      </c>
      <c r="AJ138" s="26">
        <v>11.05</v>
      </c>
      <c r="AK138" s="26">
        <v>15.65</v>
      </c>
      <c r="AL138" s="26">
        <v>8.0250000000000004</v>
      </c>
      <c r="AM138" s="26">
        <v>11.15</v>
      </c>
      <c r="AN138" s="26">
        <v>15.75</v>
      </c>
      <c r="AO138" s="26">
        <v>8.7249999999999996</v>
      </c>
      <c r="AP138" s="26">
        <v>11.95</v>
      </c>
      <c r="AQ138" s="26">
        <v>16.3</v>
      </c>
      <c r="AR138" s="26">
        <v>8.8249999999999993</v>
      </c>
      <c r="AS138" s="26">
        <v>8.8249999999999993</v>
      </c>
      <c r="AT138" s="26">
        <v>16.45</v>
      </c>
      <c r="AU138" s="26">
        <v>9.8000000000000007</v>
      </c>
      <c r="AV138" s="26">
        <v>12.95</v>
      </c>
      <c r="AW138" s="26">
        <v>17.149999999999999</v>
      </c>
      <c r="AX138" s="26">
        <v>9.15</v>
      </c>
      <c r="AY138" s="26">
        <v>12.45</v>
      </c>
      <c r="AZ138" s="26">
        <v>16.55</v>
      </c>
      <c r="BA138" s="26">
        <v>-1.9</v>
      </c>
      <c r="BB138" s="26">
        <v>12.55</v>
      </c>
      <c r="BC138" s="26">
        <v>16.649999999999999</v>
      </c>
      <c r="BD138" s="26">
        <v>11.175000000000001</v>
      </c>
      <c r="BE138" s="26">
        <v>14.55</v>
      </c>
      <c r="BF138" s="26">
        <v>18.75</v>
      </c>
      <c r="BG138" s="26">
        <v>9.8249999999999993</v>
      </c>
      <c r="BH138" s="26">
        <v>13</v>
      </c>
      <c r="BI138" s="26">
        <v>16.875</v>
      </c>
      <c r="BJ138" s="26">
        <v>11</v>
      </c>
      <c r="BK138" s="26">
        <v>14</v>
      </c>
      <c r="BL138" s="26">
        <v>18.05</v>
      </c>
      <c r="BM138" s="26">
        <v>10.625</v>
      </c>
      <c r="BN138" s="26">
        <v>13.65</v>
      </c>
      <c r="BO138" s="26">
        <v>17.625</v>
      </c>
      <c r="BP138" s="26">
        <v>6.9749999999999996</v>
      </c>
      <c r="BQ138" s="26">
        <v>10.45</v>
      </c>
      <c r="BR138" s="26">
        <v>14.725</v>
      </c>
      <c r="BS138" s="26">
        <v>8.875</v>
      </c>
      <c r="BT138" s="26">
        <v>12.35</v>
      </c>
      <c r="BU138" s="26">
        <v>16.675000000000001</v>
      </c>
      <c r="BV138" s="26">
        <v>9.2249999999999996</v>
      </c>
      <c r="BW138" s="26">
        <v>12.85</v>
      </c>
      <c r="BX138" s="26">
        <v>17.375</v>
      </c>
      <c r="BY138" s="26">
        <v>10.125</v>
      </c>
      <c r="BZ138" s="26">
        <v>13.75</v>
      </c>
      <c r="CA138" s="26">
        <v>18.100000000000001</v>
      </c>
      <c r="CB138" s="26">
        <v>11.6</v>
      </c>
      <c r="CC138" s="26">
        <v>14.7</v>
      </c>
      <c r="CD138" s="26">
        <v>18.774999999999999</v>
      </c>
      <c r="CE138" s="26">
        <v>10.625</v>
      </c>
      <c r="CF138" s="26">
        <v>13.15</v>
      </c>
      <c r="CG138" s="26">
        <v>17.725000000000001</v>
      </c>
      <c r="CH138" s="26">
        <v>11.125</v>
      </c>
      <c r="CI138" s="26">
        <v>14.15</v>
      </c>
      <c r="CJ138" s="26">
        <v>18.175000000000001</v>
      </c>
    </row>
    <row r="139" spans="1:88" x14ac:dyDescent="0.3">
      <c r="A139" t="s">
        <v>241</v>
      </c>
      <c r="B139" s="26">
        <v>4.3250000000000002</v>
      </c>
      <c r="C139" s="26">
        <v>7.65</v>
      </c>
      <c r="D139" s="26">
        <v>11.975</v>
      </c>
      <c r="E139" s="26">
        <v>6.1749999999999998</v>
      </c>
      <c r="F139" s="26">
        <v>9.35</v>
      </c>
      <c r="G139" s="26">
        <v>14.125</v>
      </c>
      <c r="H139" s="26">
        <v>7.0250000000000004</v>
      </c>
      <c r="I139" s="26">
        <v>10.15</v>
      </c>
      <c r="J139" s="26">
        <v>14.95</v>
      </c>
      <c r="K139" s="26">
        <v>7.9249999999999998</v>
      </c>
      <c r="L139" s="26">
        <v>11.65</v>
      </c>
      <c r="M139" s="26">
        <v>16.05</v>
      </c>
      <c r="N139" s="26">
        <v>8.4</v>
      </c>
      <c r="O139" s="26">
        <v>12.2</v>
      </c>
      <c r="P139" s="26">
        <v>16.7</v>
      </c>
      <c r="Q139" s="26">
        <v>7.85</v>
      </c>
      <c r="R139" s="26">
        <v>10.9</v>
      </c>
      <c r="S139" s="26">
        <v>15.875</v>
      </c>
      <c r="T139" s="26">
        <v>8.0250000000000004</v>
      </c>
      <c r="U139" s="26">
        <v>11.05</v>
      </c>
      <c r="V139" s="26">
        <v>15.975</v>
      </c>
      <c r="W139" s="26">
        <v>9.125</v>
      </c>
      <c r="X139" s="26">
        <v>12.1</v>
      </c>
      <c r="Y139" s="26">
        <v>16.975000000000001</v>
      </c>
      <c r="Z139" s="26">
        <v>9.875</v>
      </c>
      <c r="AA139" s="26">
        <v>13</v>
      </c>
      <c r="AB139" s="26">
        <v>17.975000000000001</v>
      </c>
      <c r="AC139" s="26">
        <v>7.25</v>
      </c>
      <c r="AD139" s="26">
        <v>11.6</v>
      </c>
      <c r="AE139" s="26">
        <v>16.125</v>
      </c>
      <c r="AF139" s="26">
        <v>7.4249999999999998</v>
      </c>
      <c r="AG139" s="26">
        <v>12.75</v>
      </c>
      <c r="AH139" s="26">
        <v>16.274999999999999</v>
      </c>
      <c r="AI139" s="26">
        <v>7.9</v>
      </c>
      <c r="AJ139" s="26">
        <v>12.35</v>
      </c>
      <c r="AK139" s="26">
        <v>16.8</v>
      </c>
      <c r="AL139" s="26">
        <v>8.0250000000000004</v>
      </c>
      <c r="AM139" s="26">
        <v>12.45</v>
      </c>
      <c r="AN139" s="26">
        <v>16.899999999999999</v>
      </c>
      <c r="AO139" s="26">
        <v>8.875</v>
      </c>
      <c r="AP139" s="26">
        <v>13</v>
      </c>
      <c r="AQ139" s="26">
        <v>17.725000000000001</v>
      </c>
      <c r="AR139" s="26">
        <v>8.65</v>
      </c>
      <c r="AS139" s="26">
        <v>8.65</v>
      </c>
      <c r="AT139" s="26">
        <v>17.350000000000001</v>
      </c>
      <c r="AU139" s="26">
        <v>9.85</v>
      </c>
      <c r="AV139" s="26">
        <v>13.55</v>
      </c>
      <c r="AW139" s="26">
        <v>18.175000000000001</v>
      </c>
      <c r="AX139" s="26">
        <v>9.3000000000000007</v>
      </c>
      <c r="AY139" s="26">
        <v>13.3</v>
      </c>
      <c r="AZ139" s="26">
        <v>18.05</v>
      </c>
      <c r="BA139" s="26">
        <v>1</v>
      </c>
      <c r="BB139" s="26">
        <v>13.35</v>
      </c>
      <c r="BC139" s="26">
        <v>18.149999999999999</v>
      </c>
      <c r="BD139" s="26">
        <v>11.25</v>
      </c>
      <c r="BE139" s="26">
        <v>15.05</v>
      </c>
      <c r="BF139" s="26">
        <v>20.05</v>
      </c>
      <c r="BG139" s="26">
        <v>9.9250000000000007</v>
      </c>
      <c r="BH139" s="26">
        <v>13.65</v>
      </c>
      <c r="BI139" s="26">
        <v>18.5</v>
      </c>
      <c r="BJ139" s="26">
        <v>11.3</v>
      </c>
      <c r="BK139" s="26">
        <v>14.75</v>
      </c>
      <c r="BL139" s="26">
        <v>19.8</v>
      </c>
      <c r="BM139" s="26">
        <v>10.75</v>
      </c>
      <c r="BN139" s="26">
        <v>14.35</v>
      </c>
      <c r="BO139" s="26">
        <v>19.3</v>
      </c>
      <c r="BP139" s="26">
        <v>8.0500000000000007</v>
      </c>
      <c r="BQ139" s="26">
        <v>11.25</v>
      </c>
      <c r="BR139" s="26">
        <v>16.425000000000001</v>
      </c>
      <c r="BS139" s="26">
        <v>10.35</v>
      </c>
      <c r="BT139" s="26">
        <v>13.25</v>
      </c>
      <c r="BU139" s="26">
        <v>18.375</v>
      </c>
      <c r="BV139" s="26">
        <v>10.65</v>
      </c>
      <c r="BW139" s="26">
        <v>13.8</v>
      </c>
      <c r="BX139" s="26">
        <v>18.975000000000001</v>
      </c>
      <c r="BY139" s="26">
        <v>11.05</v>
      </c>
      <c r="BZ139" s="26">
        <v>14.45</v>
      </c>
      <c r="CA139" s="26">
        <v>19.600000000000001</v>
      </c>
      <c r="CB139" s="26">
        <v>12.1</v>
      </c>
      <c r="CC139" s="26">
        <v>15.35</v>
      </c>
      <c r="CD139" s="26">
        <v>20.574999999999999</v>
      </c>
      <c r="CE139" s="26">
        <v>10.425000000000001</v>
      </c>
      <c r="CF139" s="26">
        <v>14.05</v>
      </c>
      <c r="CG139" s="26">
        <v>18.824999999999999</v>
      </c>
      <c r="CH139" s="26">
        <v>11.4</v>
      </c>
      <c r="CI139" s="26">
        <v>14.75</v>
      </c>
      <c r="CJ139" s="26">
        <v>19.925000000000001</v>
      </c>
    </row>
    <row r="140" spans="1:88" x14ac:dyDescent="0.3">
      <c r="A140" t="s">
        <v>242</v>
      </c>
      <c r="B140" s="26">
        <v>5.2</v>
      </c>
      <c r="C140" s="26">
        <v>7.65</v>
      </c>
      <c r="D140" s="26">
        <v>11.775</v>
      </c>
      <c r="E140" s="26">
        <v>7.05</v>
      </c>
      <c r="F140" s="26">
        <v>9.5</v>
      </c>
      <c r="G140" s="26">
        <v>14.025</v>
      </c>
      <c r="H140" s="26">
        <v>7.9249999999999998</v>
      </c>
      <c r="I140" s="26">
        <v>10.45</v>
      </c>
      <c r="J140" s="26">
        <v>14.875</v>
      </c>
      <c r="K140" s="26">
        <v>8.9499999999999993</v>
      </c>
      <c r="L140" s="26">
        <v>12.3</v>
      </c>
      <c r="M140" s="26">
        <v>16.55</v>
      </c>
      <c r="N140" s="26">
        <v>9.35</v>
      </c>
      <c r="O140" s="26">
        <v>12.85</v>
      </c>
      <c r="P140" s="26">
        <v>17.05</v>
      </c>
      <c r="Q140" s="26">
        <v>8.6999999999999993</v>
      </c>
      <c r="R140" s="26">
        <v>11.2</v>
      </c>
      <c r="S140" s="26">
        <v>15.85</v>
      </c>
      <c r="T140" s="26">
        <v>8.8000000000000007</v>
      </c>
      <c r="U140" s="26">
        <v>11.35</v>
      </c>
      <c r="V140" s="26">
        <v>16.024999999999999</v>
      </c>
      <c r="W140" s="26">
        <v>9.75</v>
      </c>
      <c r="X140" s="26">
        <v>12.9</v>
      </c>
      <c r="Y140" s="26">
        <v>17.274999999999999</v>
      </c>
      <c r="Z140" s="26">
        <v>10.375</v>
      </c>
      <c r="AA140" s="26">
        <v>14.4</v>
      </c>
      <c r="AB140" s="26">
        <v>18.475000000000001</v>
      </c>
      <c r="AC140" s="26">
        <v>8.375</v>
      </c>
      <c r="AD140" s="26">
        <v>12.1</v>
      </c>
      <c r="AE140" s="26">
        <v>15.85</v>
      </c>
      <c r="AF140" s="26">
        <v>8.5500000000000007</v>
      </c>
      <c r="AG140" s="26">
        <v>13.5</v>
      </c>
      <c r="AH140" s="26">
        <v>16.05</v>
      </c>
      <c r="AI140" s="26">
        <v>9.0250000000000004</v>
      </c>
      <c r="AJ140" s="26">
        <v>12.85</v>
      </c>
      <c r="AK140" s="26">
        <v>16.475000000000001</v>
      </c>
      <c r="AL140" s="26">
        <v>9.1999999999999993</v>
      </c>
      <c r="AM140" s="26">
        <v>12.95</v>
      </c>
      <c r="AN140" s="26">
        <v>16.574999999999999</v>
      </c>
      <c r="AO140" s="26">
        <v>9.9499999999999993</v>
      </c>
      <c r="AP140" s="26">
        <v>13.7</v>
      </c>
      <c r="AQ140" s="26">
        <v>17.3</v>
      </c>
      <c r="AR140" s="26">
        <v>9.625</v>
      </c>
      <c r="AS140" s="26">
        <v>9.625</v>
      </c>
      <c r="AT140" s="26">
        <v>17.274999999999999</v>
      </c>
      <c r="AU140" s="26">
        <v>10.3</v>
      </c>
      <c r="AV140" s="26">
        <v>14.5</v>
      </c>
      <c r="AW140" s="26">
        <v>18.45</v>
      </c>
      <c r="AX140" s="26">
        <v>10.35</v>
      </c>
      <c r="AY140" s="26">
        <v>14.3</v>
      </c>
      <c r="AZ140" s="26">
        <v>17.975000000000001</v>
      </c>
      <c r="BA140" s="26">
        <v>2.2000000000000002</v>
      </c>
      <c r="BB140" s="26">
        <v>14.35</v>
      </c>
      <c r="BC140" s="26">
        <v>18.05</v>
      </c>
      <c r="BD140" s="26">
        <v>12.45</v>
      </c>
      <c r="BE140" s="26">
        <v>16.350000000000001</v>
      </c>
      <c r="BF140" s="26">
        <v>20.149999999999999</v>
      </c>
      <c r="BG140" s="26">
        <v>10.675000000000001</v>
      </c>
      <c r="BH140" s="26">
        <v>14.75</v>
      </c>
      <c r="BI140" s="26">
        <v>18.774999999999999</v>
      </c>
      <c r="BJ140" s="26">
        <v>11.85</v>
      </c>
      <c r="BK140" s="26">
        <v>16.100000000000001</v>
      </c>
      <c r="BL140" s="26">
        <v>20.074999999999999</v>
      </c>
      <c r="BM140" s="26">
        <v>11.4</v>
      </c>
      <c r="BN140" s="26">
        <v>15.65</v>
      </c>
      <c r="BO140" s="26">
        <v>19.675000000000001</v>
      </c>
      <c r="BP140" s="26">
        <v>9.3000000000000007</v>
      </c>
      <c r="BQ140" s="26">
        <v>11.5</v>
      </c>
      <c r="BR140" s="26">
        <v>16.125</v>
      </c>
      <c r="BS140" s="26">
        <v>11.025</v>
      </c>
      <c r="BT140" s="26">
        <v>13.4</v>
      </c>
      <c r="BU140" s="26">
        <v>18.074999999999999</v>
      </c>
      <c r="BV140" s="26">
        <v>11.525</v>
      </c>
      <c r="BW140" s="26">
        <v>13.95</v>
      </c>
      <c r="BX140" s="26">
        <v>18.649999999999999</v>
      </c>
      <c r="BY140" s="26">
        <v>12.35</v>
      </c>
      <c r="BZ140" s="26">
        <v>15.25</v>
      </c>
      <c r="CA140" s="26">
        <v>19.774999999999999</v>
      </c>
      <c r="CB140" s="26">
        <v>12.75</v>
      </c>
      <c r="CC140" s="26">
        <v>16.649999999999999</v>
      </c>
      <c r="CD140" s="26">
        <v>20.875</v>
      </c>
      <c r="CE140" s="26">
        <v>11.324999999999999</v>
      </c>
      <c r="CF140" s="26">
        <v>15.45</v>
      </c>
      <c r="CG140" s="26">
        <v>19.375</v>
      </c>
      <c r="CH140" s="26">
        <v>12.225</v>
      </c>
      <c r="CI140" s="26">
        <v>16.350000000000001</v>
      </c>
      <c r="CJ140" s="26">
        <v>20.399999999999999</v>
      </c>
    </row>
    <row r="141" spans="1:88" x14ac:dyDescent="0.3">
      <c r="A141" t="s">
        <v>97</v>
      </c>
      <c r="B141" s="26">
        <v>4.9249999999999998</v>
      </c>
      <c r="C141" s="26">
        <v>7.75</v>
      </c>
      <c r="D141" s="26">
        <v>11.225</v>
      </c>
      <c r="E141" s="26">
        <v>7.1</v>
      </c>
      <c r="F141" s="26">
        <v>9.9499999999999993</v>
      </c>
      <c r="G141" s="26">
        <v>12.9</v>
      </c>
      <c r="H141" s="26">
        <v>7.7249999999999996</v>
      </c>
      <c r="I141" s="26">
        <v>11.05</v>
      </c>
      <c r="J141" s="26">
        <v>13.65</v>
      </c>
      <c r="K141" s="26">
        <v>9.7249999999999996</v>
      </c>
      <c r="L141" s="26">
        <v>12.8</v>
      </c>
      <c r="M141" s="26">
        <v>15.45</v>
      </c>
      <c r="N141" s="26">
        <v>10.175000000000001</v>
      </c>
      <c r="O141" s="26">
        <v>13.2</v>
      </c>
      <c r="P141" s="26">
        <v>15.925000000000001</v>
      </c>
      <c r="Q141" s="26">
        <v>9</v>
      </c>
      <c r="R141" s="26">
        <v>12.05</v>
      </c>
      <c r="S141" s="26">
        <v>14.7</v>
      </c>
      <c r="T141" s="26">
        <v>9.1</v>
      </c>
      <c r="U141" s="26">
        <v>12.2</v>
      </c>
      <c r="V141" s="26">
        <v>14.875</v>
      </c>
      <c r="W141" s="26">
        <v>10.3</v>
      </c>
      <c r="X141" s="26">
        <v>13.5</v>
      </c>
      <c r="Y141" s="26">
        <v>15.875</v>
      </c>
      <c r="Z141" s="26">
        <v>11.324999999999999</v>
      </c>
      <c r="AA141" s="26">
        <v>14.4</v>
      </c>
      <c r="AB141" s="26">
        <v>16.774999999999999</v>
      </c>
      <c r="AC141" s="26">
        <v>9.4250000000000007</v>
      </c>
      <c r="AD141" s="26">
        <v>12.2</v>
      </c>
      <c r="AE141" s="26">
        <v>15.375</v>
      </c>
      <c r="AF141" s="26">
        <v>9.6999999999999993</v>
      </c>
      <c r="AG141" s="26">
        <v>13.5</v>
      </c>
      <c r="AH141" s="26">
        <v>15.574999999999999</v>
      </c>
      <c r="AI141" s="26">
        <v>10.225</v>
      </c>
      <c r="AJ141" s="26">
        <v>12.8</v>
      </c>
      <c r="AK141" s="26">
        <v>16</v>
      </c>
      <c r="AL141" s="26">
        <v>10.35</v>
      </c>
      <c r="AM141" s="26">
        <v>12.9</v>
      </c>
      <c r="AN141" s="26">
        <v>16.175000000000001</v>
      </c>
      <c r="AO141" s="26">
        <v>10.925000000000001</v>
      </c>
      <c r="AP141" s="26">
        <v>13.6</v>
      </c>
      <c r="AQ141" s="26">
        <v>16.824999999999999</v>
      </c>
      <c r="AR141" s="26">
        <v>11.225</v>
      </c>
      <c r="AS141" s="26">
        <v>11.225</v>
      </c>
      <c r="AT141" s="26">
        <v>16.574999999999999</v>
      </c>
      <c r="AU141" s="26">
        <v>12.275</v>
      </c>
      <c r="AV141" s="26">
        <v>14.55</v>
      </c>
      <c r="AW141" s="26">
        <v>17.55</v>
      </c>
      <c r="AX141" s="26">
        <v>11.4</v>
      </c>
      <c r="AY141" s="26">
        <v>14.2</v>
      </c>
      <c r="AZ141" s="26">
        <v>17.225000000000001</v>
      </c>
      <c r="BA141" s="26">
        <v>4.3</v>
      </c>
      <c r="BB141" s="26">
        <v>14.3</v>
      </c>
      <c r="BC141" s="26">
        <v>17.324999999999999</v>
      </c>
      <c r="BD141" s="26">
        <v>13.525</v>
      </c>
      <c r="BE141" s="26">
        <v>16.399999999999999</v>
      </c>
      <c r="BF141" s="26">
        <v>19.149999999999999</v>
      </c>
      <c r="BG141" s="26">
        <v>12.1</v>
      </c>
      <c r="BH141" s="26">
        <v>14.75</v>
      </c>
      <c r="BI141" s="26">
        <v>17.649999999999999</v>
      </c>
      <c r="BJ141" s="26">
        <v>13</v>
      </c>
      <c r="BK141" s="26">
        <v>15.8</v>
      </c>
      <c r="BL141" s="26">
        <v>18.574999999999999</v>
      </c>
      <c r="BM141" s="26">
        <v>12.725</v>
      </c>
      <c r="BN141" s="26">
        <v>15.5</v>
      </c>
      <c r="BO141" s="26">
        <v>18.324999999999999</v>
      </c>
      <c r="BP141" s="26">
        <v>8.6</v>
      </c>
      <c r="BQ141" s="26">
        <v>12.1</v>
      </c>
      <c r="BR141" s="26">
        <v>15.3</v>
      </c>
      <c r="BS141" s="26">
        <v>10.475</v>
      </c>
      <c r="BT141" s="26">
        <v>14.2</v>
      </c>
      <c r="BU141" s="26">
        <v>16.975000000000001</v>
      </c>
      <c r="BV141" s="26">
        <v>11.5</v>
      </c>
      <c r="BW141" s="26">
        <v>14.8</v>
      </c>
      <c r="BX141" s="26">
        <v>17.649999999999999</v>
      </c>
      <c r="BY141" s="26">
        <v>12.4</v>
      </c>
      <c r="BZ141" s="26">
        <v>15.85</v>
      </c>
      <c r="CA141" s="26">
        <v>18.774999999999999</v>
      </c>
      <c r="CB141" s="26">
        <v>13.824999999999999</v>
      </c>
      <c r="CC141" s="26">
        <v>16.75</v>
      </c>
      <c r="CD141" s="26">
        <v>19.600000000000001</v>
      </c>
      <c r="CE141" s="26">
        <v>12.475</v>
      </c>
      <c r="CF141" s="26">
        <v>15.3</v>
      </c>
      <c r="CG141" s="26">
        <v>18</v>
      </c>
      <c r="CH141" s="26">
        <v>13.2</v>
      </c>
      <c r="CI141" s="26">
        <v>15.95</v>
      </c>
      <c r="CJ141" s="26">
        <v>18.875</v>
      </c>
    </row>
    <row r="142" spans="1:88" x14ac:dyDescent="0.3">
      <c r="A142" t="s">
        <v>243</v>
      </c>
      <c r="B142" s="26">
        <v>5.2249999999999996</v>
      </c>
      <c r="C142" s="26">
        <v>8.15</v>
      </c>
      <c r="D142" s="26">
        <v>11.225</v>
      </c>
      <c r="E142" s="26">
        <v>7.3250000000000002</v>
      </c>
      <c r="F142" s="26">
        <v>10.15</v>
      </c>
      <c r="G142" s="26">
        <v>13.525</v>
      </c>
      <c r="H142" s="26">
        <v>8.1999999999999993</v>
      </c>
      <c r="I142" s="26">
        <v>10.85</v>
      </c>
      <c r="J142" s="26">
        <v>14.5</v>
      </c>
      <c r="K142" s="26">
        <v>9.3249999999999993</v>
      </c>
      <c r="L142" s="26">
        <v>12.4</v>
      </c>
      <c r="M142" s="26">
        <v>16.7</v>
      </c>
      <c r="N142" s="26">
        <v>9.7249999999999996</v>
      </c>
      <c r="O142" s="26">
        <v>12.95</v>
      </c>
      <c r="P142" s="26">
        <v>17.2</v>
      </c>
      <c r="Q142" s="26">
        <v>9.125</v>
      </c>
      <c r="R142" s="26">
        <v>11.9</v>
      </c>
      <c r="S142" s="26">
        <v>15.875</v>
      </c>
      <c r="T142" s="26">
        <v>9.15</v>
      </c>
      <c r="U142" s="26">
        <v>12</v>
      </c>
      <c r="V142" s="26">
        <v>16.05</v>
      </c>
      <c r="W142" s="26">
        <v>10.125</v>
      </c>
      <c r="X142" s="26">
        <v>13.25</v>
      </c>
      <c r="Y142" s="26">
        <v>17.274999999999999</v>
      </c>
      <c r="Z142" s="26">
        <v>11.45</v>
      </c>
      <c r="AA142" s="26">
        <v>14.6</v>
      </c>
      <c r="AB142" s="26">
        <v>18.3</v>
      </c>
      <c r="AC142" s="26">
        <v>9</v>
      </c>
      <c r="AD142" s="26">
        <v>12.25</v>
      </c>
      <c r="AE142" s="26">
        <v>15.625</v>
      </c>
      <c r="AF142" s="26">
        <v>9.1999999999999993</v>
      </c>
      <c r="AG142" s="26">
        <v>14.05</v>
      </c>
      <c r="AH142" s="26">
        <v>15.9</v>
      </c>
      <c r="AI142" s="26">
        <v>9.7249999999999996</v>
      </c>
      <c r="AJ142" s="26">
        <v>13</v>
      </c>
      <c r="AK142" s="26">
        <v>16.75</v>
      </c>
      <c r="AL142" s="26">
        <v>9.9</v>
      </c>
      <c r="AM142" s="26">
        <v>13.1</v>
      </c>
      <c r="AN142" s="26">
        <v>16.925000000000001</v>
      </c>
      <c r="AO142" s="26">
        <v>10.8</v>
      </c>
      <c r="AP142" s="26">
        <v>13.65</v>
      </c>
      <c r="AQ142" s="26">
        <v>17.725000000000001</v>
      </c>
      <c r="AR142" s="26">
        <v>10.55</v>
      </c>
      <c r="AS142" s="26">
        <v>10.55</v>
      </c>
      <c r="AT142" s="26">
        <v>17.475000000000001</v>
      </c>
      <c r="AU142" s="26">
        <v>11.6</v>
      </c>
      <c r="AV142" s="26">
        <v>15.1</v>
      </c>
      <c r="AW142" s="26">
        <v>18.574999999999999</v>
      </c>
      <c r="AX142" s="26">
        <v>11.3</v>
      </c>
      <c r="AY142" s="26">
        <v>14.3</v>
      </c>
      <c r="AZ142" s="26">
        <v>18.100000000000001</v>
      </c>
      <c r="BA142" s="26">
        <v>1.2</v>
      </c>
      <c r="BB142" s="26">
        <v>14.4</v>
      </c>
      <c r="BC142" s="26">
        <v>18.175000000000001</v>
      </c>
      <c r="BD142" s="26">
        <v>13.375</v>
      </c>
      <c r="BE142" s="26">
        <v>17.3</v>
      </c>
      <c r="BF142" s="26">
        <v>19.899999999999999</v>
      </c>
      <c r="BG142" s="26">
        <v>11.8</v>
      </c>
      <c r="BH142" s="26">
        <v>14.85</v>
      </c>
      <c r="BI142" s="26">
        <v>18.774999999999999</v>
      </c>
      <c r="BJ142" s="26">
        <v>13.05</v>
      </c>
      <c r="BK142" s="26">
        <v>16.399999999999999</v>
      </c>
      <c r="BL142" s="26">
        <v>19.725000000000001</v>
      </c>
      <c r="BM142" s="26">
        <v>12.45</v>
      </c>
      <c r="BN142" s="26">
        <v>15.9</v>
      </c>
      <c r="BO142" s="26">
        <v>19.375</v>
      </c>
      <c r="BP142" s="26">
        <v>9.4</v>
      </c>
      <c r="BQ142" s="26">
        <v>12.4</v>
      </c>
      <c r="BR142" s="26">
        <v>15.95</v>
      </c>
      <c r="BS142" s="26">
        <v>11.824999999999999</v>
      </c>
      <c r="BT142" s="26">
        <v>14.45</v>
      </c>
      <c r="BU142" s="26">
        <v>18.175000000000001</v>
      </c>
      <c r="BV142" s="26">
        <v>12.525</v>
      </c>
      <c r="BW142" s="26">
        <v>15</v>
      </c>
      <c r="BX142" s="26">
        <v>18.875</v>
      </c>
      <c r="BY142" s="26">
        <v>13.125</v>
      </c>
      <c r="BZ142" s="26">
        <v>15.9</v>
      </c>
      <c r="CA142" s="26">
        <v>19.75</v>
      </c>
      <c r="CB142" s="26">
        <v>14.175000000000001</v>
      </c>
      <c r="CC142" s="26">
        <v>17.100000000000001</v>
      </c>
      <c r="CD142" s="26">
        <v>20.675000000000001</v>
      </c>
      <c r="CE142" s="26">
        <v>12.475</v>
      </c>
      <c r="CF142" s="26">
        <v>15.7</v>
      </c>
      <c r="CG142" s="26">
        <v>19.475000000000001</v>
      </c>
      <c r="CH142" s="26">
        <v>13.725</v>
      </c>
      <c r="CI142" s="26">
        <v>16.649999999999999</v>
      </c>
      <c r="CJ142" s="26">
        <v>20.2</v>
      </c>
    </row>
    <row r="143" spans="1:88" x14ac:dyDescent="0.3">
      <c r="A143" t="s">
        <v>244</v>
      </c>
      <c r="B143" s="26">
        <v>5.4</v>
      </c>
      <c r="C143" s="26">
        <v>8.3000000000000007</v>
      </c>
      <c r="D143" s="26">
        <v>10.675000000000001</v>
      </c>
      <c r="E143" s="26">
        <v>7.375</v>
      </c>
      <c r="F143" s="26">
        <v>10.25</v>
      </c>
      <c r="G143" s="26">
        <v>13.225</v>
      </c>
      <c r="H143" s="26">
        <v>8.125</v>
      </c>
      <c r="I143" s="26">
        <v>11</v>
      </c>
      <c r="J143" s="26">
        <v>14.375</v>
      </c>
      <c r="K143" s="26">
        <v>9.3000000000000007</v>
      </c>
      <c r="L143" s="26">
        <v>12.65</v>
      </c>
      <c r="M143" s="26">
        <v>16.149999999999999</v>
      </c>
      <c r="N143" s="26">
        <v>10.199999999999999</v>
      </c>
      <c r="O143" s="26">
        <v>13.3</v>
      </c>
      <c r="P143" s="26">
        <v>16.850000000000001</v>
      </c>
      <c r="Q143" s="26">
        <v>9.1999999999999993</v>
      </c>
      <c r="R143" s="26">
        <v>11.9</v>
      </c>
      <c r="S143" s="26">
        <v>15.775</v>
      </c>
      <c r="T143" s="26">
        <v>9.25</v>
      </c>
      <c r="U143" s="26">
        <v>12.1</v>
      </c>
      <c r="V143" s="26">
        <v>15.9</v>
      </c>
      <c r="W143" s="26">
        <v>10.35</v>
      </c>
      <c r="X143" s="26">
        <v>13.25</v>
      </c>
      <c r="Y143" s="26">
        <v>17.225000000000001</v>
      </c>
      <c r="Z143" s="26">
        <v>11.625</v>
      </c>
      <c r="AA143" s="26">
        <v>14.65</v>
      </c>
      <c r="AB143" s="26">
        <v>17.899999999999999</v>
      </c>
      <c r="AC143" s="26">
        <v>9.2249999999999996</v>
      </c>
      <c r="AD143" s="26">
        <v>12.2</v>
      </c>
      <c r="AE143" s="26">
        <v>15.375</v>
      </c>
      <c r="AF143" s="26">
        <v>9.35</v>
      </c>
      <c r="AG143" s="26">
        <v>13.95</v>
      </c>
      <c r="AH143" s="26">
        <v>15.65</v>
      </c>
      <c r="AI143" s="26">
        <v>9.6999999999999993</v>
      </c>
      <c r="AJ143" s="26">
        <v>12.65</v>
      </c>
      <c r="AK143" s="26">
        <v>16.274999999999999</v>
      </c>
      <c r="AL143" s="26">
        <v>9.8249999999999993</v>
      </c>
      <c r="AM143" s="26">
        <v>12.75</v>
      </c>
      <c r="AN143" s="26">
        <v>16.375</v>
      </c>
      <c r="AO143" s="26">
        <v>10.824999999999999</v>
      </c>
      <c r="AP143" s="26">
        <v>13.65</v>
      </c>
      <c r="AQ143" s="26">
        <v>16.925000000000001</v>
      </c>
      <c r="AR143" s="26">
        <v>10.625</v>
      </c>
      <c r="AS143" s="26">
        <v>10.625</v>
      </c>
      <c r="AT143" s="26">
        <v>17.074999999999999</v>
      </c>
      <c r="AU143" s="26">
        <v>11.525</v>
      </c>
      <c r="AV143" s="26">
        <v>15.15</v>
      </c>
      <c r="AW143" s="26">
        <v>18.175000000000001</v>
      </c>
      <c r="AX143" s="26">
        <v>11.35</v>
      </c>
      <c r="AY143" s="26">
        <v>14.2</v>
      </c>
      <c r="AZ143" s="26">
        <v>17.274999999999999</v>
      </c>
      <c r="BA143" s="26">
        <v>1.1000000000000001</v>
      </c>
      <c r="BB143" s="26">
        <v>14.35</v>
      </c>
      <c r="BC143" s="26">
        <v>17.3</v>
      </c>
      <c r="BD143" s="26">
        <v>13.225</v>
      </c>
      <c r="BE143" s="26">
        <v>17.350000000000001</v>
      </c>
      <c r="BF143" s="26">
        <v>19.5</v>
      </c>
      <c r="BG143" s="26">
        <v>11.725</v>
      </c>
      <c r="BH143" s="26">
        <v>15</v>
      </c>
      <c r="BI143" s="26">
        <v>17.649999999999999</v>
      </c>
      <c r="BJ143" s="26">
        <v>12.625</v>
      </c>
      <c r="BK143" s="26">
        <v>16.55</v>
      </c>
      <c r="BL143" s="26">
        <v>18.8</v>
      </c>
      <c r="BM143" s="26">
        <v>12.4</v>
      </c>
      <c r="BN143" s="26">
        <v>16.05</v>
      </c>
      <c r="BO143" s="26">
        <v>18.274999999999999</v>
      </c>
      <c r="BP143" s="26">
        <v>8.9749999999999996</v>
      </c>
      <c r="BQ143" s="26">
        <v>12.4</v>
      </c>
      <c r="BR143" s="26">
        <v>14.475</v>
      </c>
      <c r="BS143" s="26">
        <v>11.25</v>
      </c>
      <c r="BT143" s="26">
        <v>14.3</v>
      </c>
      <c r="BU143" s="26">
        <v>16.975000000000001</v>
      </c>
      <c r="BV143" s="26">
        <v>11.8</v>
      </c>
      <c r="BW143" s="26">
        <v>14.85</v>
      </c>
      <c r="BX143" s="26">
        <v>17.625</v>
      </c>
      <c r="BY143" s="26">
        <v>12.625</v>
      </c>
      <c r="BZ143" s="26">
        <v>15.95</v>
      </c>
      <c r="CA143" s="26">
        <v>18.725000000000001</v>
      </c>
      <c r="CB143" s="26">
        <v>14.2</v>
      </c>
      <c r="CC143" s="26">
        <v>17.2</v>
      </c>
      <c r="CD143" s="26">
        <v>19.675000000000001</v>
      </c>
      <c r="CE143" s="26">
        <v>12.1</v>
      </c>
      <c r="CF143" s="26">
        <v>16.05</v>
      </c>
      <c r="CG143" s="26">
        <v>18.2</v>
      </c>
      <c r="CH143" s="26">
        <v>13.025</v>
      </c>
      <c r="CI143" s="26">
        <v>16.7</v>
      </c>
      <c r="CJ143" s="26">
        <v>18.875</v>
      </c>
    </row>
    <row r="144" spans="1:88" x14ac:dyDescent="0.3">
      <c r="A144" t="s">
        <v>245</v>
      </c>
      <c r="B144" s="26">
        <v>5.3</v>
      </c>
      <c r="C144" s="26">
        <v>9.5500000000000007</v>
      </c>
      <c r="D144" s="26">
        <v>12.425000000000001</v>
      </c>
      <c r="E144" s="26">
        <v>6.5250000000000004</v>
      </c>
      <c r="F144" s="26">
        <v>11.3</v>
      </c>
      <c r="G144" s="26">
        <v>14.475</v>
      </c>
      <c r="H144" s="26">
        <v>7.3250000000000002</v>
      </c>
      <c r="I144" s="26">
        <v>12.1</v>
      </c>
      <c r="J144" s="26">
        <v>15.375</v>
      </c>
      <c r="K144" s="26">
        <v>8.4</v>
      </c>
      <c r="L144" s="26">
        <v>13.55</v>
      </c>
      <c r="M144" s="26">
        <v>17.2</v>
      </c>
      <c r="N144" s="26">
        <v>9.0250000000000004</v>
      </c>
      <c r="O144" s="26">
        <v>14.1</v>
      </c>
      <c r="P144" s="26">
        <v>17.8</v>
      </c>
      <c r="Q144" s="26">
        <v>8.35</v>
      </c>
      <c r="R144" s="26">
        <v>13.15</v>
      </c>
      <c r="S144" s="26">
        <v>16.7</v>
      </c>
      <c r="T144" s="26">
        <v>8.5</v>
      </c>
      <c r="U144" s="26">
        <v>13.25</v>
      </c>
      <c r="V144" s="26">
        <v>16.8</v>
      </c>
      <c r="W144" s="26">
        <v>9.4499999999999993</v>
      </c>
      <c r="X144" s="26">
        <v>14.25</v>
      </c>
      <c r="Y144" s="26">
        <v>17.899999999999999</v>
      </c>
      <c r="Z144" s="26">
        <v>10.85</v>
      </c>
      <c r="AA144" s="26">
        <v>15.1</v>
      </c>
      <c r="AB144" s="26">
        <v>18.899999999999999</v>
      </c>
      <c r="AC144" s="26">
        <v>8.4499999999999993</v>
      </c>
      <c r="AD144" s="26">
        <v>13.15</v>
      </c>
      <c r="AE144" s="26">
        <v>16.574999999999999</v>
      </c>
      <c r="AF144" s="26">
        <v>8.5749999999999993</v>
      </c>
      <c r="AG144" s="26">
        <v>14.85</v>
      </c>
      <c r="AH144" s="26">
        <v>16.675000000000001</v>
      </c>
      <c r="AI144" s="26">
        <v>9.0250000000000004</v>
      </c>
      <c r="AJ144" s="26">
        <v>13.95</v>
      </c>
      <c r="AK144" s="26">
        <v>17.100000000000001</v>
      </c>
      <c r="AL144" s="26">
        <v>9.1999999999999993</v>
      </c>
      <c r="AM144" s="26">
        <v>14.1</v>
      </c>
      <c r="AN144" s="26">
        <v>17.2</v>
      </c>
      <c r="AO144" s="26">
        <v>9.7249999999999996</v>
      </c>
      <c r="AP144" s="26">
        <v>14.75</v>
      </c>
      <c r="AQ144" s="26">
        <v>17.899999999999999</v>
      </c>
      <c r="AR144" s="26">
        <v>10.25</v>
      </c>
      <c r="AS144" s="26">
        <v>10.25</v>
      </c>
      <c r="AT144" s="26">
        <v>17.600000000000001</v>
      </c>
      <c r="AU144" s="26">
        <v>11.3</v>
      </c>
      <c r="AV144" s="26">
        <v>15.7</v>
      </c>
      <c r="AW144" s="26">
        <v>18.574999999999999</v>
      </c>
      <c r="AX144" s="26">
        <v>10.3</v>
      </c>
      <c r="AY144" s="26">
        <v>15.3</v>
      </c>
      <c r="AZ144" s="26">
        <v>18.3</v>
      </c>
      <c r="BA144" s="26">
        <v>3.9</v>
      </c>
      <c r="BB144" s="26">
        <v>15.35</v>
      </c>
      <c r="BC144" s="26">
        <v>18.399999999999999</v>
      </c>
      <c r="BD144" s="26">
        <v>13.425000000000001</v>
      </c>
      <c r="BE144" s="26">
        <v>17.649999999999999</v>
      </c>
      <c r="BF144" s="26">
        <v>20.9</v>
      </c>
      <c r="BG144" s="26">
        <v>10.95</v>
      </c>
      <c r="BH144" s="26">
        <v>15.75</v>
      </c>
      <c r="BI144" s="26">
        <v>18.824999999999999</v>
      </c>
      <c r="BJ144" s="26">
        <v>12.574999999999999</v>
      </c>
      <c r="BK144" s="26">
        <v>16.8</v>
      </c>
      <c r="BL144" s="26">
        <v>20.675000000000001</v>
      </c>
      <c r="BM144" s="26">
        <v>11.775</v>
      </c>
      <c r="BN144" s="26">
        <v>16.45</v>
      </c>
      <c r="BO144" s="26">
        <v>20.074999999999999</v>
      </c>
      <c r="BP144" s="26">
        <v>8.7249999999999996</v>
      </c>
      <c r="BQ144" s="26">
        <v>13.5</v>
      </c>
      <c r="BR144" s="26">
        <v>16.774999999999999</v>
      </c>
      <c r="BS144" s="26">
        <v>10.824999999999999</v>
      </c>
      <c r="BT144" s="26">
        <v>15.2</v>
      </c>
      <c r="BU144" s="26">
        <v>18.7</v>
      </c>
      <c r="BV144" s="26">
        <v>11.6</v>
      </c>
      <c r="BW144" s="26">
        <v>15.55</v>
      </c>
      <c r="BX144" s="26">
        <v>19.149999999999999</v>
      </c>
      <c r="BY144" s="26">
        <v>12.525</v>
      </c>
      <c r="BZ144" s="26">
        <v>16.25</v>
      </c>
      <c r="CA144" s="26">
        <v>20.625</v>
      </c>
      <c r="CB144" s="26">
        <v>13.324999999999999</v>
      </c>
      <c r="CC144" s="26">
        <v>17.5</v>
      </c>
      <c r="CD144" s="26">
        <v>21.425000000000001</v>
      </c>
      <c r="CE144" s="26">
        <v>12.025</v>
      </c>
      <c r="CF144" s="26">
        <v>16.149999999999999</v>
      </c>
      <c r="CG144" s="26">
        <v>20.024999999999999</v>
      </c>
      <c r="CH144" s="26">
        <v>12.925000000000001</v>
      </c>
      <c r="CI144" s="26">
        <v>17</v>
      </c>
      <c r="CJ144" s="26">
        <v>20.7</v>
      </c>
    </row>
    <row r="145" spans="1:88" x14ac:dyDescent="0.3">
      <c r="A145" t="s">
        <v>246</v>
      </c>
      <c r="B145" s="26">
        <v>5.4249999999999998</v>
      </c>
      <c r="C145" s="26">
        <v>8.35</v>
      </c>
      <c r="D145" s="26">
        <v>12.35</v>
      </c>
      <c r="E145" s="26">
        <v>7.9249999999999998</v>
      </c>
      <c r="F145" s="26">
        <v>10.35</v>
      </c>
      <c r="G145" s="26">
        <v>13.8</v>
      </c>
      <c r="H145" s="26">
        <v>8.7249999999999996</v>
      </c>
      <c r="I145" s="26">
        <v>11.2</v>
      </c>
      <c r="J145" s="26">
        <v>14.55</v>
      </c>
      <c r="K145" s="26">
        <v>10.425000000000001</v>
      </c>
      <c r="L145" s="26">
        <v>12.85</v>
      </c>
      <c r="M145" s="26">
        <v>16.100000000000001</v>
      </c>
      <c r="N145" s="26">
        <v>11.25</v>
      </c>
      <c r="O145" s="26">
        <v>13.45</v>
      </c>
      <c r="P145" s="26">
        <v>16.475000000000001</v>
      </c>
      <c r="Q145" s="26">
        <v>10.050000000000001</v>
      </c>
      <c r="R145" s="26">
        <v>12.4</v>
      </c>
      <c r="S145" s="26">
        <v>15.475</v>
      </c>
      <c r="T145" s="26">
        <v>10.25</v>
      </c>
      <c r="U145" s="26">
        <v>12.55</v>
      </c>
      <c r="V145" s="26">
        <v>15.574999999999999</v>
      </c>
      <c r="W145" s="26">
        <v>11.3</v>
      </c>
      <c r="X145" s="26">
        <v>13.85</v>
      </c>
      <c r="Y145" s="26">
        <v>16.824999999999999</v>
      </c>
      <c r="Z145" s="26">
        <v>12.175000000000001</v>
      </c>
      <c r="AA145" s="26">
        <v>15.1</v>
      </c>
      <c r="AB145" s="26">
        <v>18.074999999999999</v>
      </c>
      <c r="AC145" s="26">
        <v>9.5</v>
      </c>
      <c r="AD145" s="26">
        <v>12.6</v>
      </c>
      <c r="AE145" s="26">
        <v>16.125</v>
      </c>
      <c r="AF145" s="26">
        <v>9.625</v>
      </c>
      <c r="AG145" s="26">
        <v>14</v>
      </c>
      <c r="AH145" s="26">
        <v>16.3</v>
      </c>
      <c r="AI145" s="26">
        <v>10.15</v>
      </c>
      <c r="AJ145" s="26">
        <v>13.4</v>
      </c>
      <c r="AK145" s="26">
        <v>16.875</v>
      </c>
      <c r="AL145" s="26">
        <v>10.275</v>
      </c>
      <c r="AM145" s="26">
        <v>13.5</v>
      </c>
      <c r="AN145" s="26">
        <v>16.975000000000001</v>
      </c>
      <c r="AO145" s="26">
        <v>11.175000000000001</v>
      </c>
      <c r="AP145" s="26">
        <v>14.25</v>
      </c>
      <c r="AQ145" s="26">
        <v>17.274999999999999</v>
      </c>
      <c r="AR145" s="26">
        <v>11.8</v>
      </c>
      <c r="AS145" s="26">
        <v>11.8</v>
      </c>
      <c r="AT145" s="26">
        <v>17.8</v>
      </c>
      <c r="AU145" s="26">
        <v>12.574999999999999</v>
      </c>
      <c r="AV145" s="26">
        <v>15.1</v>
      </c>
      <c r="AW145" s="26">
        <v>18.55</v>
      </c>
      <c r="AX145" s="26">
        <v>11.925000000000001</v>
      </c>
      <c r="AY145" s="26">
        <v>14.8</v>
      </c>
      <c r="AZ145" s="26">
        <v>17.774999999999999</v>
      </c>
      <c r="BA145" s="26">
        <v>3.2</v>
      </c>
      <c r="BB145" s="26">
        <v>14.95</v>
      </c>
      <c r="BC145" s="26">
        <v>17.875</v>
      </c>
      <c r="BD145" s="26">
        <v>14.875</v>
      </c>
      <c r="BE145" s="26">
        <v>17.399999999999999</v>
      </c>
      <c r="BF145" s="26">
        <v>19.925000000000001</v>
      </c>
      <c r="BG145" s="26">
        <v>12.65</v>
      </c>
      <c r="BH145" s="26">
        <v>15.35</v>
      </c>
      <c r="BI145" s="26">
        <v>18.100000000000001</v>
      </c>
      <c r="BJ145" s="26">
        <v>14.35</v>
      </c>
      <c r="BK145" s="26">
        <v>16.45</v>
      </c>
      <c r="BL145" s="26">
        <v>19.375</v>
      </c>
      <c r="BM145" s="26">
        <v>13.824999999999999</v>
      </c>
      <c r="BN145" s="26">
        <v>16</v>
      </c>
      <c r="BO145" s="26">
        <v>18.875</v>
      </c>
      <c r="BP145" s="26">
        <v>10.125</v>
      </c>
      <c r="BQ145" s="26">
        <v>13.25</v>
      </c>
      <c r="BR145" s="26">
        <v>15.975</v>
      </c>
      <c r="BS145" s="26">
        <v>11.975</v>
      </c>
      <c r="BT145" s="26">
        <v>14.95</v>
      </c>
      <c r="BU145" s="26">
        <v>17.95</v>
      </c>
      <c r="BV145" s="26">
        <v>12.2</v>
      </c>
      <c r="BW145" s="26">
        <v>15.55</v>
      </c>
      <c r="BX145" s="26">
        <v>18.45</v>
      </c>
      <c r="BY145" s="26">
        <v>13.3</v>
      </c>
      <c r="BZ145" s="26">
        <v>16.850000000000001</v>
      </c>
      <c r="CA145" s="26">
        <v>19.5</v>
      </c>
      <c r="CB145" s="26">
        <v>14.275</v>
      </c>
      <c r="CC145" s="26">
        <v>17.850000000000001</v>
      </c>
      <c r="CD145" s="26">
        <v>20.399999999999999</v>
      </c>
      <c r="CE145" s="26">
        <v>13.5</v>
      </c>
      <c r="CF145" s="26">
        <v>16.25</v>
      </c>
      <c r="CG145" s="26">
        <v>19</v>
      </c>
      <c r="CH145" s="26">
        <v>13.9</v>
      </c>
      <c r="CI145" s="26">
        <v>17.3</v>
      </c>
      <c r="CJ145" s="26">
        <v>19.774999999999999</v>
      </c>
    </row>
    <row r="146" spans="1:88" x14ac:dyDescent="0.3">
      <c r="A146" t="s">
        <v>247</v>
      </c>
      <c r="B146" s="26">
        <v>5.7</v>
      </c>
      <c r="C146" s="26">
        <v>8.25</v>
      </c>
      <c r="D146" s="26">
        <v>12.475</v>
      </c>
      <c r="E146" s="26">
        <v>7.2249999999999996</v>
      </c>
      <c r="F146" s="26">
        <v>9.9</v>
      </c>
      <c r="G146" s="26">
        <v>14.574999999999999</v>
      </c>
      <c r="H146" s="26">
        <v>8.0500000000000007</v>
      </c>
      <c r="I146" s="26">
        <v>10.5</v>
      </c>
      <c r="J146" s="26">
        <v>15.55</v>
      </c>
      <c r="K146" s="26">
        <v>9.125</v>
      </c>
      <c r="L146" s="26">
        <v>12.6</v>
      </c>
      <c r="M146" s="26">
        <v>17.024999999999999</v>
      </c>
      <c r="N146" s="26">
        <v>10</v>
      </c>
      <c r="O146" s="26">
        <v>12.8</v>
      </c>
      <c r="P146" s="26">
        <v>17.8</v>
      </c>
      <c r="Q146" s="26">
        <v>9.125</v>
      </c>
      <c r="R146" s="26">
        <v>11.4</v>
      </c>
      <c r="S146" s="26">
        <v>16.774999999999999</v>
      </c>
      <c r="T146" s="26">
        <v>9.2249999999999996</v>
      </c>
      <c r="U146" s="26">
        <v>11.55</v>
      </c>
      <c r="V146" s="26">
        <v>16.95</v>
      </c>
      <c r="W146" s="26">
        <v>10.3</v>
      </c>
      <c r="X146" s="26">
        <v>13</v>
      </c>
      <c r="Y146" s="26">
        <v>18.225000000000001</v>
      </c>
      <c r="Z146" s="26">
        <v>11.225</v>
      </c>
      <c r="AA146" s="26">
        <v>14.15</v>
      </c>
      <c r="AB146" s="26">
        <v>18.774999999999999</v>
      </c>
      <c r="AC146" s="26">
        <v>8.5749999999999993</v>
      </c>
      <c r="AD146" s="26">
        <v>12.2</v>
      </c>
      <c r="AE146" s="26">
        <v>16.175000000000001</v>
      </c>
      <c r="AF146" s="26">
        <v>8.6999999999999993</v>
      </c>
      <c r="AG146" s="26">
        <v>13.4</v>
      </c>
      <c r="AH146" s="26">
        <v>16.375</v>
      </c>
      <c r="AI146" s="26">
        <v>9.3249999999999993</v>
      </c>
      <c r="AJ146" s="26">
        <v>12.9</v>
      </c>
      <c r="AK146" s="26">
        <v>16.8</v>
      </c>
      <c r="AL146" s="26">
        <v>9.4250000000000007</v>
      </c>
      <c r="AM146" s="26">
        <v>13.05</v>
      </c>
      <c r="AN146" s="26">
        <v>16.875</v>
      </c>
      <c r="AO146" s="26">
        <v>9.9</v>
      </c>
      <c r="AP146" s="26">
        <v>13.9</v>
      </c>
      <c r="AQ146" s="26">
        <v>17.675000000000001</v>
      </c>
      <c r="AR146" s="26">
        <v>10.75</v>
      </c>
      <c r="AS146" s="26">
        <v>10.75</v>
      </c>
      <c r="AT146" s="26">
        <v>17</v>
      </c>
      <c r="AU146" s="26">
        <v>11.65</v>
      </c>
      <c r="AV146" s="26">
        <v>14.45</v>
      </c>
      <c r="AW146" s="26">
        <v>17.95</v>
      </c>
      <c r="AX146" s="26">
        <v>10.5</v>
      </c>
      <c r="AY146" s="26">
        <v>14.3</v>
      </c>
      <c r="AZ146" s="26">
        <v>18</v>
      </c>
      <c r="BA146" s="26">
        <v>3.5</v>
      </c>
      <c r="BB146" s="26">
        <v>14.3</v>
      </c>
      <c r="BC146" s="26">
        <v>18.100000000000001</v>
      </c>
      <c r="BD146" s="26">
        <v>13.55</v>
      </c>
      <c r="BE146" s="26">
        <v>16.649999999999999</v>
      </c>
      <c r="BF146" s="26">
        <v>19.55</v>
      </c>
      <c r="BG146" s="26">
        <v>11.175000000000001</v>
      </c>
      <c r="BH146" s="26">
        <v>14.8</v>
      </c>
      <c r="BI146" s="26">
        <v>18.5</v>
      </c>
      <c r="BJ146" s="26">
        <v>12.175000000000001</v>
      </c>
      <c r="BK146" s="26">
        <v>16.3</v>
      </c>
      <c r="BL146" s="26">
        <v>19.875</v>
      </c>
      <c r="BM146" s="26">
        <v>11.675000000000001</v>
      </c>
      <c r="BN146" s="26">
        <v>15.9</v>
      </c>
      <c r="BO146" s="26">
        <v>19.375</v>
      </c>
      <c r="BP146" s="26">
        <v>9.0250000000000004</v>
      </c>
      <c r="BQ146" s="26">
        <v>11.95</v>
      </c>
      <c r="BR146" s="26">
        <v>17.475000000000001</v>
      </c>
      <c r="BS146" s="26">
        <v>10.65</v>
      </c>
      <c r="BT146" s="26">
        <v>13.8</v>
      </c>
      <c r="BU146" s="26">
        <v>18.95</v>
      </c>
      <c r="BV146" s="26">
        <v>11.425000000000001</v>
      </c>
      <c r="BW146" s="26">
        <v>14.55</v>
      </c>
      <c r="BX146" s="26">
        <v>19.225000000000001</v>
      </c>
      <c r="BY146" s="26">
        <v>12.725</v>
      </c>
      <c r="BZ146" s="26">
        <v>15.4</v>
      </c>
      <c r="CA146" s="26">
        <v>19.774999999999999</v>
      </c>
      <c r="CB146" s="26">
        <v>14</v>
      </c>
      <c r="CC146" s="26">
        <v>16.95</v>
      </c>
      <c r="CD146" s="26">
        <v>20.5</v>
      </c>
      <c r="CE146" s="26">
        <v>12.05</v>
      </c>
      <c r="CF146" s="26">
        <v>15.65</v>
      </c>
      <c r="CG146" s="26">
        <v>19.45</v>
      </c>
      <c r="CH146" s="26">
        <v>13.4</v>
      </c>
      <c r="CI146" s="26">
        <v>16.399999999999999</v>
      </c>
      <c r="CJ146" s="26">
        <v>19.774999999999999</v>
      </c>
    </row>
    <row r="147" spans="1:88" x14ac:dyDescent="0.3">
      <c r="A147" t="s">
        <v>248</v>
      </c>
      <c r="B147" s="26">
        <v>6.65</v>
      </c>
      <c r="C147" s="26">
        <v>8.6</v>
      </c>
      <c r="D147" s="26">
        <v>12.6</v>
      </c>
      <c r="E147" s="26">
        <v>8.4499999999999993</v>
      </c>
      <c r="F147" s="26">
        <v>10.7</v>
      </c>
      <c r="G147" s="26">
        <v>14.475</v>
      </c>
      <c r="H147" s="26">
        <v>8.9250000000000007</v>
      </c>
      <c r="I147" s="26">
        <v>11.7</v>
      </c>
      <c r="J147" s="26">
        <v>15.2</v>
      </c>
      <c r="K147" s="26">
        <v>10.824999999999999</v>
      </c>
      <c r="L147" s="26">
        <v>13.55</v>
      </c>
      <c r="M147" s="26">
        <v>16.875</v>
      </c>
      <c r="N147" s="26">
        <v>11.4</v>
      </c>
      <c r="O147" s="26">
        <v>14.2</v>
      </c>
      <c r="P147" s="26">
        <v>17.274999999999999</v>
      </c>
      <c r="Q147" s="26">
        <v>9.75</v>
      </c>
      <c r="R147" s="26">
        <v>12.9</v>
      </c>
      <c r="S147" s="26">
        <v>16.074999999999999</v>
      </c>
      <c r="T147" s="26">
        <v>9.8249999999999993</v>
      </c>
      <c r="U147" s="26">
        <v>13.05</v>
      </c>
      <c r="V147" s="26">
        <v>16.175000000000001</v>
      </c>
      <c r="W147" s="26">
        <v>11</v>
      </c>
      <c r="X147" s="26">
        <v>14.5</v>
      </c>
      <c r="Y147" s="26">
        <v>17.350000000000001</v>
      </c>
      <c r="Z147" s="26">
        <v>12.125</v>
      </c>
      <c r="AA147" s="26">
        <v>15.7</v>
      </c>
      <c r="AB147" s="26">
        <v>18.55</v>
      </c>
      <c r="AC147" s="26">
        <v>10.225</v>
      </c>
      <c r="AD147" s="26">
        <v>13.05</v>
      </c>
      <c r="AE147" s="26">
        <v>16.475000000000001</v>
      </c>
      <c r="AF147" s="26">
        <v>10.425000000000001</v>
      </c>
      <c r="AG147" s="26">
        <v>14.35</v>
      </c>
      <c r="AH147" s="26">
        <v>16.574999999999999</v>
      </c>
      <c r="AI147" s="26">
        <v>11.05</v>
      </c>
      <c r="AJ147" s="26">
        <v>13.65</v>
      </c>
      <c r="AK147" s="26">
        <v>17.05</v>
      </c>
      <c r="AL147" s="26">
        <v>11.15</v>
      </c>
      <c r="AM147" s="26">
        <v>13.7</v>
      </c>
      <c r="AN147" s="26">
        <v>17.149999999999999</v>
      </c>
      <c r="AO147" s="26">
        <v>11.8</v>
      </c>
      <c r="AP147" s="26">
        <v>14.65</v>
      </c>
      <c r="AQ147" s="26">
        <v>17.875</v>
      </c>
      <c r="AR147" s="26">
        <v>11.7</v>
      </c>
      <c r="AS147" s="26">
        <v>11.7</v>
      </c>
      <c r="AT147" s="26">
        <v>17.475000000000001</v>
      </c>
      <c r="AU147" s="26">
        <v>12.55</v>
      </c>
      <c r="AV147" s="26">
        <v>15.65</v>
      </c>
      <c r="AW147" s="26">
        <v>18.45</v>
      </c>
      <c r="AX147" s="26">
        <v>12.324999999999999</v>
      </c>
      <c r="AY147" s="26">
        <v>15.2</v>
      </c>
      <c r="AZ147" s="26">
        <v>18.350000000000001</v>
      </c>
      <c r="BA147" s="26">
        <v>4.9000000000000004</v>
      </c>
      <c r="BB147" s="26">
        <v>15.3</v>
      </c>
      <c r="BC147" s="26">
        <v>18.425000000000001</v>
      </c>
      <c r="BD147" s="26">
        <v>14.125</v>
      </c>
      <c r="BE147" s="26">
        <v>17.8</v>
      </c>
      <c r="BF147" s="26">
        <v>20.2</v>
      </c>
      <c r="BG147" s="26">
        <v>12.7</v>
      </c>
      <c r="BH147" s="26">
        <v>15.9</v>
      </c>
      <c r="BI147" s="26">
        <v>18.850000000000001</v>
      </c>
      <c r="BJ147" s="26">
        <v>13.9</v>
      </c>
      <c r="BK147" s="26">
        <v>17.100000000000001</v>
      </c>
      <c r="BL147" s="26">
        <v>20</v>
      </c>
      <c r="BM147" s="26">
        <v>13.324999999999999</v>
      </c>
      <c r="BN147" s="26">
        <v>16.649999999999999</v>
      </c>
      <c r="BO147" s="26">
        <v>19.675000000000001</v>
      </c>
      <c r="BP147" s="26">
        <v>9.4</v>
      </c>
      <c r="BQ147" s="26">
        <v>13.4</v>
      </c>
      <c r="BR147" s="26">
        <v>16.475000000000001</v>
      </c>
      <c r="BS147" s="26">
        <v>11.6</v>
      </c>
      <c r="BT147" s="26">
        <v>15.3</v>
      </c>
      <c r="BU147" s="26">
        <v>18.175000000000001</v>
      </c>
      <c r="BV147" s="26">
        <v>12.15</v>
      </c>
      <c r="BW147" s="26">
        <v>15.9</v>
      </c>
      <c r="BX147" s="26">
        <v>18.774999999999999</v>
      </c>
      <c r="BY147" s="26">
        <v>13.225</v>
      </c>
      <c r="BZ147" s="26">
        <v>17.100000000000001</v>
      </c>
      <c r="CA147" s="26">
        <v>19.7</v>
      </c>
      <c r="CB147" s="26">
        <v>14.225</v>
      </c>
      <c r="CC147" s="26">
        <v>18.399999999999999</v>
      </c>
      <c r="CD147" s="26">
        <v>21.125</v>
      </c>
      <c r="CE147" s="26">
        <v>13.5</v>
      </c>
      <c r="CF147" s="26">
        <v>16.649999999999999</v>
      </c>
      <c r="CG147" s="26">
        <v>19.675000000000001</v>
      </c>
      <c r="CH147" s="26">
        <v>13.975</v>
      </c>
      <c r="CI147" s="26">
        <v>17.350000000000001</v>
      </c>
      <c r="CJ147" s="26">
        <v>20.574999999999999</v>
      </c>
    </row>
    <row r="148" spans="1:88" x14ac:dyDescent="0.3">
      <c r="A148" t="s">
        <v>98</v>
      </c>
      <c r="B148" s="26">
        <v>5.8250000000000002</v>
      </c>
      <c r="C148" s="26">
        <v>8.4</v>
      </c>
      <c r="D148" s="26">
        <v>12.675000000000001</v>
      </c>
      <c r="E148" s="26">
        <v>7.3</v>
      </c>
      <c r="F148" s="26">
        <v>10.35</v>
      </c>
      <c r="G148" s="26">
        <v>14.45</v>
      </c>
      <c r="H148" s="26">
        <v>7.9749999999999996</v>
      </c>
      <c r="I148" s="26">
        <v>11.35</v>
      </c>
      <c r="J148" s="26">
        <v>15.3</v>
      </c>
      <c r="K148" s="26">
        <v>9.1750000000000007</v>
      </c>
      <c r="L148" s="26">
        <v>12.9</v>
      </c>
      <c r="M148" s="26">
        <v>16.875</v>
      </c>
      <c r="N148" s="26">
        <v>10.025</v>
      </c>
      <c r="O148" s="26">
        <v>13.3</v>
      </c>
      <c r="P148" s="26">
        <v>17.45</v>
      </c>
      <c r="Q148" s="26">
        <v>8.7249999999999996</v>
      </c>
      <c r="R148" s="26">
        <v>12.75</v>
      </c>
      <c r="S148" s="26">
        <v>16.3</v>
      </c>
      <c r="T148" s="26">
        <v>8.8249999999999993</v>
      </c>
      <c r="U148" s="26">
        <v>12.95</v>
      </c>
      <c r="V148" s="26">
        <v>16.475000000000001</v>
      </c>
      <c r="W148" s="26">
        <v>10.35</v>
      </c>
      <c r="X148" s="26">
        <v>14.1</v>
      </c>
      <c r="Y148" s="26">
        <v>17.975000000000001</v>
      </c>
      <c r="Z148" s="26">
        <v>11.4</v>
      </c>
      <c r="AA148" s="26">
        <v>15.35</v>
      </c>
      <c r="AB148" s="26">
        <v>19.175000000000001</v>
      </c>
      <c r="AC148" s="26">
        <v>8.6</v>
      </c>
      <c r="AD148" s="26">
        <v>13.2</v>
      </c>
      <c r="AE148" s="26">
        <v>16.649999999999999</v>
      </c>
      <c r="AF148" s="26">
        <v>8.6999999999999993</v>
      </c>
      <c r="AG148" s="26">
        <v>14.4</v>
      </c>
      <c r="AH148" s="26">
        <v>16.774999999999999</v>
      </c>
      <c r="AI148" s="26">
        <v>9.0749999999999993</v>
      </c>
      <c r="AJ148" s="26">
        <v>13.8</v>
      </c>
      <c r="AK148" s="26">
        <v>17.2</v>
      </c>
      <c r="AL148" s="26">
        <v>9.25</v>
      </c>
      <c r="AM148" s="26">
        <v>13.9</v>
      </c>
      <c r="AN148" s="26">
        <v>17.3</v>
      </c>
      <c r="AO148" s="26">
        <v>10.025</v>
      </c>
      <c r="AP148" s="26">
        <v>14.65</v>
      </c>
      <c r="AQ148" s="26">
        <v>17.975000000000001</v>
      </c>
      <c r="AR148" s="26">
        <v>10.1</v>
      </c>
      <c r="AS148" s="26">
        <v>10.1</v>
      </c>
      <c r="AT148" s="26">
        <v>17.925000000000001</v>
      </c>
      <c r="AU148" s="26">
        <v>11.125</v>
      </c>
      <c r="AV148" s="26">
        <v>15.5</v>
      </c>
      <c r="AW148" s="26">
        <v>19.100000000000001</v>
      </c>
      <c r="AX148" s="26">
        <v>10.35</v>
      </c>
      <c r="AY148" s="26">
        <v>15.3</v>
      </c>
      <c r="AZ148" s="26">
        <v>18.45</v>
      </c>
      <c r="BA148" s="26">
        <v>5.0999999999999996</v>
      </c>
      <c r="BB148" s="26">
        <v>15.4</v>
      </c>
      <c r="BC148" s="26">
        <v>18.55</v>
      </c>
      <c r="BD148" s="26">
        <v>13.45</v>
      </c>
      <c r="BE148" s="26">
        <v>17.55</v>
      </c>
      <c r="BF148" s="26">
        <v>21.25</v>
      </c>
      <c r="BG148" s="26">
        <v>10.925000000000001</v>
      </c>
      <c r="BH148" s="26">
        <v>15.85</v>
      </c>
      <c r="BI148" s="26">
        <v>19.25</v>
      </c>
      <c r="BJ148" s="26">
        <v>12.3</v>
      </c>
      <c r="BK148" s="26">
        <v>17</v>
      </c>
      <c r="BL148" s="26">
        <v>20.574999999999999</v>
      </c>
      <c r="BM148" s="26">
        <v>11.574999999999999</v>
      </c>
      <c r="BN148" s="26">
        <v>16.45</v>
      </c>
      <c r="BO148" s="26">
        <v>20.100000000000001</v>
      </c>
      <c r="BP148" s="26">
        <v>9.5500000000000007</v>
      </c>
      <c r="BQ148" s="26">
        <v>12.65</v>
      </c>
      <c r="BR148" s="26">
        <v>16.574999999999999</v>
      </c>
      <c r="BS148" s="26">
        <v>11.3</v>
      </c>
      <c r="BT148" s="26">
        <v>14.8</v>
      </c>
      <c r="BU148" s="26">
        <v>18.925000000000001</v>
      </c>
      <c r="BV148" s="26">
        <v>11.925000000000001</v>
      </c>
      <c r="BW148" s="26">
        <v>15.5</v>
      </c>
      <c r="BX148" s="26">
        <v>19.425000000000001</v>
      </c>
      <c r="BY148" s="26">
        <v>12.7</v>
      </c>
      <c r="BZ148" s="26">
        <v>16.55</v>
      </c>
      <c r="CA148" s="26">
        <v>20.274999999999999</v>
      </c>
      <c r="CB148" s="26">
        <v>14.125</v>
      </c>
      <c r="CC148" s="26">
        <v>18</v>
      </c>
      <c r="CD148" s="26">
        <v>21.75</v>
      </c>
      <c r="CE148" s="26">
        <v>11.925000000000001</v>
      </c>
      <c r="CF148" s="26">
        <v>16.25</v>
      </c>
      <c r="CG148" s="26">
        <v>19.850000000000001</v>
      </c>
      <c r="CH148" s="26">
        <v>13.5</v>
      </c>
      <c r="CI148" s="26">
        <v>17.350000000000001</v>
      </c>
      <c r="CJ148" s="26">
        <v>21.175000000000001</v>
      </c>
    </row>
    <row r="149" spans="1:88" x14ac:dyDescent="0.3">
      <c r="A149" t="s">
        <v>249</v>
      </c>
      <c r="B149" s="26">
        <v>5.9</v>
      </c>
      <c r="C149" s="26">
        <v>8.5500000000000007</v>
      </c>
      <c r="D149" s="26">
        <v>12.65</v>
      </c>
      <c r="E149" s="26">
        <v>7.125</v>
      </c>
      <c r="F149" s="26">
        <v>10.6</v>
      </c>
      <c r="G149" s="26">
        <v>14.8</v>
      </c>
      <c r="H149" s="26">
        <v>8.15</v>
      </c>
      <c r="I149" s="26">
        <v>11.4</v>
      </c>
      <c r="J149" s="26">
        <v>15.574999999999999</v>
      </c>
      <c r="K149" s="26">
        <v>9.5250000000000004</v>
      </c>
      <c r="L149" s="26">
        <v>13.2</v>
      </c>
      <c r="M149" s="26">
        <v>17.2</v>
      </c>
      <c r="N149" s="26">
        <v>9.9</v>
      </c>
      <c r="O149" s="26">
        <v>13.55</v>
      </c>
      <c r="P149" s="26">
        <v>17.675000000000001</v>
      </c>
      <c r="Q149" s="26">
        <v>8.9499999999999993</v>
      </c>
      <c r="R149" s="26">
        <v>12.4</v>
      </c>
      <c r="S149" s="26">
        <v>16.675000000000001</v>
      </c>
      <c r="T149" s="26">
        <v>9.0500000000000007</v>
      </c>
      <c r="U149" s="26">
        <v>12.5</v>
      </c>
      <c r="V149" s="26">
        <v>16.774999999999999</v>
      </c>
      <c r="W149" s="26">
        <v>10.050000000000001</v>
      </c>
      <c r="X149" s="26">
        <v>13.8</v>
      </c>
      <c r="Y149" s="26">
        <v>17.875</v>
      </c>
      <c r="Z149" s="26">
        <v>11.525</v>
      </c>
      <c r="AA149" s="26">
        <v>14.95</v>
      </c>
      <c r="AB149" s="26">
        <v>19.100000000000001</v>
      </c>
      <c r="AC149" s="26">
        <v>9.25</v>
      </c>
      <c r="AD149" s="26">
        <v>13.2</v>
      </c>
      <c r="AE149" s="26">
        <v>16.324999999999999</v>
      </c>
      <c r="AF149" s="26">
        <v>9.375</v>
      </c>
      <c r="AG149" s="26">
        <v>15</v>
      </c>
      <c r="AH149" s="26">
        <v>16.45</v>
      </c>
      <c r="AI149" s="26">
        <v>9.9</v>
      </c>
      <c r="AJ149" s="26">
        <v>13.9</v>
      </c>
      <c r="AK149" s="26">
        <v>16.899999999999999</v>
      </c>
      <c r="AL149" s="26">
        <v>10</v>
      </c>
      <c r="AM149" s="26">
        <v>14.05</v>
      </c>
      <c r="AN149" s="26">
        <v>17</v>
      </c>
      <c r="AO149" s="26">
        <v>10.625</v>
      </c>
      <c r="AP149" s="26">
        <v>14.9</v>
      </c>
      <c r="AQ149" s="26">
        <v>18</v>
      </c>
      <c r="AR149" s="26">
        <v>10.3</v>
      </c>
      <c r="AS149" s="26">
        <v>10.3</v>
      </c>
      <c r="AT149" s="26">
        <v>17.75</v>
      </c>
      <c r="AU149" s="26">
        <v>11.525</v>
      </c>
      <c r="AV149" s="26">
        <v>16.149999999999999</v>
      </c>
      <c r="AW149" s="26">
        <v>18.975000000000001</v>
      </c>
      <c r="AX149" s="26">
        <v>11.2</v>
      </c>
      <c r="AY149" s="26">
        <v>15.3</v>
      </c>
      <c r="AZ149" s="26">
        <v>18.574999999999999</v>
      </c>
      <c r="BA149" s="26">
        <v>3.1</v>
      </c>
      <c r="BB149" s="26">
        <v>15.4</v>
      </c>
      <c r="BC149" s="26">
        <v>18.649999999999999</v>
      </c>
      <c r="BD149" s="26">
        <v>13.525</v>
      </c>
      <c r="BE149" s="26">
        <v>17.850000000000001</v>
      </c>
      <c r="BF149" s="26">
        <v>20.774999999999999</v>
      </c>
      <c r="BG149" s="26">
        <v>11.65</v>
      </c>
      <c r="BH149" s="26">
        <v>16</v>
      </c>
      <c r="BI149" s="26">
        <v>19.225000000000001</v>
      </c>
      <c r="BJ149" s="26">
        <v>13.2</v>
      </c>
      <c r="BK149" s="26">
        <v>17</v>
      </c>
      <c r="BL149" s="26">
        <v>20.7</v>
      </c>
      <c r="BM149" s="26">
        <v>12.5</v>
      </c>
      <c r="BN149" s="26">
        <v>16.600000000000001</v>
      </c>
      <c r="BO149" s="26">
        <v>20.100000000000001</v>
      </c>
      <c r="BP149" s="26">
        <v>8.7249999999999996</v>
      </c>
      <c r="BQ149" s="26">
        <v>12.95</v>
      </c>
      <c r="BR149" s="26">
        <v>16.925000000000001</v>
      </c>
      <c r="BS149" s="26">
        <v>10.4</v>
      </c>
      <c r="BT149" s="26">
        <v>15.1</v>
      </c>
      <c r="BU149" s="26">
        <v>18.925000000000001</v>
      </c>
      <c r="BV149" s="26">
        <v>10.725</v>
      </c>
      <c r="BW149" s="26">
        <v>15.65</v>
      </c>
      <c r="BX149" s="26">
        <v>19.925000000000001</v>
      </c>
      <c r="BY149" s="26">
        <v>11.8</v>
      </c>
      <c r="BZ149" s="26">
        <v>16.350000000000001</v>
      </c>
      <c r="CA149" s="26">
        <v>21.024999999999999</v>
      </c>
      <c r="CB149" s="26">
        <v>13.525</v>
      </c>
      <c r="CC149" s="26">
        <v>17.45</v>
      </c>
      <c r="CD149" s="26">
        <v>22.375</v>
      </c>
      <c r="CE149" s="26">
        <v>12.7</v>
      </c>
      <c r="CF149" s="26">
        <v>16.25</v>
      </c>
      <c r="CG149" s="26">
        <v>20.399999999999999</v>
      </c>
      <c r="CH149" s="26">
        <v>13.6</v>
      </c>
      <c r="CI149" s="26">
        <v>16.850000000000001</v>
      </c>
      <c r="CJ149" s="26">
        <v>21.35</v>
      </c>
    </row>
    <row r="150" spans="1:88" x14ac:dyDescent="0.3">
      <c r="A150" t="s">
        <v>250</v>
      </c>
      <c r="B150" s="26">
        <v>6.5750000000000002</v>
      </c>
      <c r="C150" s="26">
        <v>9.25</v>
      </c>
      <c r="D150" s="26">
        <v>12.475</v>
      </c>
      <c r="E150" s="26">
        <v>8.15</v>
      </c>
      <c r="F150" s="26">
        <v>11.55</v>
      </c>
      <c r="G150" s="26">
        <v>14.5</v>
      </c>
      <c r="H150" s="26">
        <v>8.85</v>
      </c>
      <c r="I150" s="26">
        <v>12.1</v>
      </c>
      <c r="J150" s="26">
        <v>15.55</v>
      </c>
      <c r="K150" s="26">
        <v>9.35</v>
      </c>
      <c r="L150" s="26">
        <v>13.55</v>
      </c>
      <c r="M150" s="26">
        <v>17.375</v>
      </c>
      <c r="N150" s="26">
        <v>9.8249999999999993</v>
      </c>
      <c r="O150" s="26">
        <v>14.25</v>
      </c>
      <c r="P150" s="26">
        <v>18.074999999999999</v>
      </c>
      <c r="Q150" s="26">
        <v>9.4250000000000007</v>
      </c>
      <c r="R150" s="26">
        <v>12.95</v>
      </c>
      <c r="S150" s="26">
        <v>16.625</v>
      </c>
      <c r="T150" s="26">
        <v>9.5250000000000004</v>
      </c>
      <c r="U150" s="26">
        <v>13.15</v>
      </c>
      <c r="V150" s="26">
        <v>16.75</v>
      </c>
      <c r="W150" s="26">
        <v>10.925000000000001</v>
      </c>
      <c r="X150" s="26">
        <v>14.55</v>
      </c>
      <c r="Y150" s="26">
        <v>18.074999999999999</v>
      </c>
      <c r="Z150" s="26">
        <v>11.925000000000001</v>
      </c>
      <c r="AA150" s="26">
        <v>15.95</v>
      </c>
      <c r="AB150" s="26">
        <v>19.074999999999999</v>
      </c>
      <c r="AC150" s="26">
        <v>9.85</v>
      </c>
      <c r="AD150" s="26">
        <v>12.95</v>
      </c>
      <c r="AE150" s="26">
        <v>17.45</v>
      </c>
      <c r="AF150" s="26">
        <v>9.9749999999999996</v>
      </c>
      <c r="AG150" s="26">
        <v>14.5</v>
      </c>
      <c r="AH150" s="26">
        <v>17.574999999999999</v>
      </c>
      <c r="AI150" s="26">
        <v>10.375</v>
      </c>
      <c r="AJ150" s="26">
        <v>13.55</v>
      </c>
      <c r="AK150" s="26">
        <v>18.2</v>
      </c>
      <c r="AL150" s="26">
        <v>10.475</v>
      </c>
      <c r="AM150" s="26">
        <v>13.65</v>
      </c>
      <c r="AN150" s="26">
        <v>18.375</v>
      </c>
      <c r="AO150" s="26">
        <v>11.225</v>
      </c>
      <c r="AP150" s="26">
        <v>14.5</v>
      </c>
      <c r="AQ150" s="26">
        <v>19.149999999999999</v>
      </c>
      <c r="AR150" s="26">
        <v>11.2</v>
      </c>
      <c r="AS150" s="26">
        <v>11.2</v>
      </c>
      <c r="AT150" s="26">
        <v>19.175000000000001</v>
      </c>
      <c r="AU150" s="26">
        <v>12.175000000000001</v>
      </c>
      <c r="AV150" s="26">
        <v>15.5</v>
      </c>
      <c r="AW150" s="26">
        <v>20.175000000000001</v>
      </c>
      <c r="AX150" s="26">
        <v>11.725</v>
      </c>
      <c r="AY150" s="26">
        <v>14.85</v>
      </c>
      <c r="AZ150" s="26">
        <v>19.675000000000001</v>
      </c>
      <c r="BA150" s="26">
        <v>0.4</v>
      </c>
      <c r="BB150" s="26">
        <v>14.95</v>
      </c>
      <c r="BC150" s="26">
        <v>19.774999999999999</v>
      </c>
      <c r="BD150" s="26">
        <v>13.425000000000001</v>
      </c>
      <c r="BE150" s="26">
        <v>17.8</v>
      </c>
      <c r="BF150" s="26">
        <v>21.774999999999999</v>
      </c>
      <c r="BG150" s="26">
        <v>12</v>
      </c>
      <c r="BH150" s="26">
        <v>15.4</v>
      </c>
      <c r="BI150" s="26">
        <v>20.175000000000001</v>
      </c>
      <c r="BJ150" s="26">
        <v>12.925000000000001</v>
      </c>
      <c r="BK150" s="26">
        <v>17.25</v>
      </c>
      <c r="BL150" s="26">
        <v>21.2</v>
      </c>
      <c r="BM150" s="26">
        <v>12.375</v>
      </c>
      <c r="BN150" s="26">
        <v>16.55</v>
      </c>
      <c r="BO150" s="26">
        <v>20.9</v>
      </c>
      <c r="BP150" s="26">
        <v>9.8000000000000007</v>
      </c>
      <c r="BQ150" s="26">
        <v>13.95</v>
      </c>
      <c r="BR150" s="26">
        <v>16.774999999999999</v>
      </c>
      <c r="BS150" s="26">
        <v>11.025</v>
      </c>
      <c r="BT150" s="26">
        <v>16.25</v>
      </c>
      <c r="BU150" s="26">
        <v>18.95</v>
      </c>
      <c r="BV150" s="26">
        <v>11.3</v>
      </c>
      <c r="BW150" s="26">
        <v>16.899999999999999</v>
      </c>
      <c r="BX150" s="26">
        <v>19.649999999999999</v>
      </c>
      <c r="BY150" s="26">
        <v>12.6</v>
      </c>
      <c r="BZ150" s="26">
        <v>18.25</v>
      </c>
      <c r="CA150" s="26">
        <v>20.774999999999999</v>
      </c>
      <c r="CB150" s="26">
        <v>14.75</v>
      </c>
      <c r="CC150" s="26">
        <v>19.100000000000001</v>
      </c>
      <c r="CD150" s="26">
        <v>22</v>
      </c>
      <c r="CE150" s="26">
        <v>12.55</v>
      </c>
      <c r="CF150" s="26">
        <v>16.850000000000001</v>
      </c>
      <c r="CG150" s="26">
        <v>20.7</v>
      </c>
      <c r="CH150" s="26">
        <v>14.35</v>
      </c>
      <c r="CI150" s="26">
        <v>18</v>
      </c>
      <c r="CJ150" s="26">
        <v>21.274999999999999</v>
      </c>
    </row>
    <row r="151" spans="1:88" x14ac:dyDescent="0.3">
      <c r="A151" t="s">
        <v>251</v>
      </c>
      <c r="B151" s="26">
        <v>5.65</v>
      </c>
      <c r="C151" s="26">
        <v>9.8000000000000007</v>
      </c>
      <c r="D151" s="26">
        <v>13.3</v>
      </c>
      <c r="E151" s="26">
        <v>7.3250000000000002</v>
      </c>
      <c r="F151" s="26">
        <v>11.35</v>
      </c>
      <c r="G151" s="26">
        <v>15.375</v>
      </c>
      <c r="H151" s="26">
        <v>8.125</v>
      </c>
      <c r="I151" s="26">
        <v>12.1</v>
      </c>
      <c r="J151" s="26">
        <v>16.274999999999999</v>
      </c>
      <c r="K151" s="26">
        <v>10.25</v>
      </c>
      <c r="L151" s="26">
        <v>13.45</v>
      </c>
      <c r="M151" s="26">
        <v>18.175000000000001</v>
      </c>
      <c r="N151" s="26">
        <v>10.8</v>
      </c>
      <c r="O151" s="26">
        <v>13.85</v>
      </c>
      <c r="P151" s="26">
        <v>18.899999999999999</v>
      </c>
      <c r="Q151" s="26">
        <v>9.375</v>
      </c>
      <c r="R151" s="26">
        <v>13.2</v>
      </c>
      <c r="S151" s="26">
        <v>17.425000000000001</v>
      </c>
      <c r="T151" s="26">
        <v>9.4749999999999996</v>
      </c>
      <c r="U151" s="26">
        <v>13.25</v>
      </c>
      <c r="V151" s="26">
        <v>17.524999999999999</v>
      </c>
      <c r="W151" s="26">
        <v>10.65</v>
      </c>
      <c r="X151" s="26">
        <v>14.3</v>
      </c>
      <c r="Y151" s="26">
        <v>18.925000000000001</v>
      </c>
      <c r="Z151" s="26">
        <v>11.925000000000001</v>
      </c>
      <c r="AA151" s="26">
        <v>15.4</v>
      </c>
      <c r="AB151" s="26">
        <v>20.274999999999999</v>
      </c>
      <c r="AC151" s="26">
        <v>10.199999999999999</v>
      </c>
      <c r="AD151" s="26">
        <v>13.95</v>
      </c>
      <c r="AE151" s="26">
        <v>17.899999999999999</v>
      </c>
      <c r="AF151" s="26">
        <v>10.3</v>
      </c>
      <c r="AG151" s="26">
        <v>15.25</v>
      </c>
      <c r="AH151" s="26">
        <v>18.024999999999999</v>
      </c>
      <c r="AI151" s="26">
        <v>10.725</v>
      </c>
      <c r="AJ151" s="26">
        <v>14.6</v>
      </c>
      <c r="AK151" s="26">
        <v>18.524999999999999</v>
      </c>
      <c r="AL151" s="26">
        <v>10.824999999999999</v>
      </c>
      <c r="AM151" s="26">
        <v>14.7</v>
      </c>
      <c r="AN151" s="26">
        <v>18.625</v>
      </c>
      <c r="AO151" s="26">
        <v>11.9</v>
      </c>
      <c r="AP151" s="26">
        <v>15.3</v>
      </c>
      <c r="AQ151" s="26">
        <v>19.524999999999999</v>
      </c>
      <c r="AR151" s="26">
        <v>11.4</v>
      </c>
      <c r="AS151" s="26">
        <v>11.4</v>
      </c>
      <c r="AT151" s="26">
        <v>19</v>
      </c>
      <c r="AU151" s="26">
        <v>12.475</v>
      </c>
      <c r="AV151" s="26">
        <v>16.3</v>
      </c>
      <c r="AW151" s="26">
        <v>19.899999999999999</v>
      </c>
      <c r="AX151" s="26">
        <v>12.25</v>
      </c>
      <c r="AY151" s="26">
        <v>15.8</v>
      </c>
      <c r="AZ151" s="26">
        <v>19.899999999999999</v>
      </c>
      <c r="BA151" s="26">
        <v>4.3</v>
      </c>
      <c r="BB151" s="26">
        <v>15.9</v>
      </c>
      <c r="BC151" s="26">
        <v>19.975000000000001</v>
      </c>
      <c r="BD151" s="26">
        <v>14.775</v>
      </c>
      <c r="BE151" s="26">
        <v>18.05</v>
      </c>
      <c r="BF151" s="26">
        <v>22.05</v>
      </c>
      <c r="BG151" s="26">
        <v>12.6</v>
      </c>
      <c r="BH151" s="26">
        <v>16.5</v>
      </c>
      <c r="BI151" s="26">
        <v>20.375</v>
      </c>
      <c r="BJ151" s="26">
        <v>13.625</v>
      </c>
      <c r="BK151" s="26">
        <v>17.45</v>
      </c>
      <c r="BL151" s="26">
        <v>21.774999999999999</v>
      </c>
      <c r="BM151" s="26">
        <v>13.175000000000001</v>
      </c>
      <c r="BN151" s="26">
        <v>17.100000000000001</v>
      </c>
      <c r="BO151" s="26">
        <v>21.274999999999999</v>
      </c>
      <c r="BP151" s="26">
        <v>9.125</v>
      </c>
      <c r="BQ151" s="26">
        <v>13.55</v>
      </c>
      <c r="BR151" s="26">
        <v>18</v>
      </c>
      <c r="BS151" s="26">
        <v>11.074999999999999</v>
      </c>
      <c r="BT151" s="26">
        <v>15.35</v>
      </c>
      <c r="BU151" s="26">
        <v>19.875</v>
      </c>
      <c r="BV151" s="26">
        <v>11.5</v>
      </c>
      <c r="BW151" s="26">
        <v>15.9</v>
      </c>
      <c r="BX151" s="26">
        <v>20.5</v>
      </c>
      <c r="BY151" s="26">
        <v>12.525</v>
      </c>
      <c r="BZ151" s="26">
        <v>16.399999999999999</v>
      </c>
      <c r="CA151" s="26">
        <v>21.3</v>
      </c>
      <c r="CB151" s="26">
        <v>14.275</v>
      </c>
      <c r="CC151" s="26">
        <v>17.8</v>
      </c>
      <c r="CD151" s="26">
        <v>22.3</v>
      </c>
      <c r="CE151" s="26">
        <v>12.7</v>
      </c>
      <c r="CF151" s="26">
        <v>16.649999999999999</v>
      </c>
      <c r="CG151" s="26">
        <v>21.35</v>
      </c>
      <c r="CH151" s="26">
        <v>13.625</v>
      </c>
      <c r="CI151" s="26">
        <v>17.8</v>
      </c>
      <c r="CJ151" s="26">
        <v>22.05</v>
      </c>
    </row>
    <row r="152" spans="1:88" x14ac:dyDescent="0.3">
      <c r="A152" t="s">
        <v>252</v>
      </c>
      <c r="B152" s="26">
        <v>6.2249999999999996</v>
      </c>
      <c r="C152" s="26">
        <v>9.75</v>
      </c>
      <c r="D152" s="26">
        <v>13.45</v>
      </c>
      <c r="E152" s="26">
        <v>7.0250000000000004</v>
      </c>
      <c r="F152" s="26">
        <v>11.5</v>
      </c>
      <c r="G152" s="26">
        <v>14.8</v>
      </c>
      <c r="H152" s="26">
        <v>8.1750000000000007</v>
      </c>
      <c r="I152" s="26">
        <v>12.5</v>
      </c>
      <c r="J152" s="26">
        <v>15.6</v>
      </c>
      <c r="K152" s="26">
        <v>8.9749999999999996</v>
      </c>
      <c r="L152" s="26">
        <v>13.65</v>
      </c>
      <c r="M152" s="26">
        <v>16.975000000000001</v>
      </c>
      <c r="N152" s="26">
        <v>9.6</v>
      </c>
      <c r="O152" s="26">
        <v>14.05</v>
      </c>
      <c r="P152" s="26">
        <v>17.649999999999999</v>
      </c>
      <c r="Q152" s="26">
        <v>9.3000000000000007</v>
      </c>
      <c r="R152" s="26">
        <v>13.4</v>
      </c>
      <c r="S152" s="26">
        <v>16.3</v>
      </c>
      <c r="T152" s="26">
        <v>9.4</v>
      </c>
      <c r="U152" s="26">
        <v>13.5</v>
      </c>
      <c r="V152" s="26">
        <v>16.399999999999999</v>
      </c>
      <c r="W152" s="26">
        <v>10.175000000000001</v>
      </c>
      <c r="X152" s="26">
        <v>14.45</v>
      </c>
      <c r="Y152" s="26">
        <v>17.75</v>
      </c>
      <c r="Z152" s="26">
        <v>11.5</v>
      </c>
      <c r="AA152" s="26">
        <v>15.2</v>
      </c>
      <c r="AB152" s="26">
        <v>18.899999999999999</v>
      </c>
      <c r="AC152" s="26">
        <v>9.25</v>
      </c>
      <c r="AD152" s="26">
        <v>13.4</v>
      </c>
      <c r="AE152" s="26">
        <v>17.25</v>
      </c>
      <c r="AF152" s="26">
        <v>9.5</v>
      </c>
      <c r="AG152" s="26">
        <v>14.9</v>
      </c>
      <c r="AH152" s="26">
        <v>17.350000000000001</v>
      </c>
      <c r="AI152" s="26">
        <v>10.1</v>
      </c>
      <c r="AJ152" s="26">
        <v>14.15</v>
      </c>
      <c r="AK152" s="26">
        <v>17.850000000000001</v>
      </c>
      <c r="AL152" s="26">
        <v>10.275</v>
      </c>
      <c r="AM152" s="26">
        <v>14.3</v>
      </c>
      <c r="AN152" s="26">
        <v>17.95</v>
      </c>
      <c r="AO152" s="26">
        <v>10.9</v>
      </c>
      <c r="AP152" s="26">
        <v>15</v>
      </c>
      <c r="AQ152" s="26">
        <v>18.725000000000001</v>
      </c>
      <c r="AR152" s="26">
        <v>10.75</v>
      </c>
      <c r="AS152" s="26">
        <v>10.75</v>
      </c>
      <c r="AT152" s="26">
        <v>18.774999999999999</v>
      </c>
      <c r="AU152" s="26">
        <v>11.75</v>
      </c>
      <c r="AV152" s="26">
        <v>16.100000000000001</v>
      </c>
      <c r="AW152" s="26">
        <v>19.7</v>
      </c>
      <c r="AX152" s="26">
        <v>11.775</v>
      </c>
      <c r="AY152" s="26">
        <v>15.65</v>
      </c>
      <c r="AZ152" s="26">
        <v>19.2</v>
      </c>
      <c r="BA152" s="26">
        <v>3.3</v>
      </c>
      <c r="BB152" s="26">
        <v>15.75</v>
      </c>
      <c r="BC152" s="26">
        <v>19.3</v>
      </c>
      <c r="BD152" s="26">
        <v>13.324999999999999</v>
      </c>
      <c r="BE152" s="26">
        <v>18.2</v>
      </c>
      <c r="BF152" s="26">
        <v>21.925000000000001</v>
      </c>
      <c r="BG152" s="26">
        <v>12.125</v>
      </c>
      <c r="BH152" s="26">
        <v>16.3</v>
      </c>
      <c r="BI152" s="26">
        <v>19.7</v>
      </c>
      <c r="BJ152" s="26">
        <v>13.375</v>
      </c>
      <c r="BK152" s="26">
        <v>17.75</v>
      </c>
      <c r="BL152" s="26">
        <v>21.3</v>
      </c>
      <c r="BM152" s="26">
        <v>12.875</v>
      </c>
      <c r="BN152" s="26">
        <v>17.2</v>
      </c>
      <c r="BO152" s="26">
        <v>20.65</v>
      </c>
      <c r="BP152" s="26">
        <v>8.8000000000000007</v>
      </c>
      <c r="BQ152" s="26">
        <v>13.65</v>
      </c>
      <c r="BR152" s="26">
        <v>17.05</v>
      </c>
      <c r="BS152" s="26">
        <v>10.925000000000001</v>
      </c>
      <c r="BT152" s="26">
        <v>15.55</v>
      </c>
      <c r="BU152" s="26">
        <v>18.850000000000001</v>
      </c>
      <c r="BV152" s="26">
        <v>11.65</v>
      </c>
      <c r="BW152" s="26">
        <v>15.9</v>
      </c>
      <c r="BX152" s="26">
        <v>19.425000000000001</v>
      </c>
      <c r="BY152" s="26">
        <v>12.824999999999999</v>
      </c>
      <c r="BZ152" s="26">
        <v>16.899999999999999</v>
      </c>
      <c r="CA152" s="26">
        <v>20.7</v>
      </c>
      <c r="CB152" s="26">
        <v>14.625</v>
      </c>
      <c r="CC152" s="26">
        <v>18.3</v>
      </c>
      <c r="CD152" s="26">
        <v>22.25</v>
      </c>
      <c r="CE152" s="26">
        <v>12.55</v>
      </c>
      <c r="CF152" s="26">
        <v>16.649999999999999</v>
      </c>
      <c r="CG152" s="26">
        <v>20.6</v>
      </c>
      <c r="CH152" s="26">
        <v>13.95</v>
      </c>
      <c r="CI152" s="26">
        <v>17.649999999999999</v>
      </c>
      <c r="CJ152" s="26">
        <v>21.375</v>
      </c>
    </row>
    <row r="153" spans="1:88" x14ac:dyDescent="0.3">
      <c r="A153" t="s">
        <v>253</v>
      </c>
      <c r="B153" s="26">
        <v>5.625</v>
      </c>
      <c r="C153" s="26">
        <v>9.4499999999999993</v>
      </c>
      <c r="D153" s="26">
        <v>13.9</v>
      </c>
      <c r="E153" s="26">
        <v>6.95</v>
      </c>
      <c r="F153" s="26">
        <v>11.45</v>
      </c>
      <c r="G153" s="26">
        <v>15.8</v>
      </c>
      <c r="H153" s="26">
        <v>7.625</v>
      </c>
      <c r="I153" s="26">
        <v>12.4</v>
      </c>
      <c r="J153" s="26">
        <v>16.600000000000001</v>
      </c>
      <c r="K153" s="26">
        <v>8.9</v>
      </c>
      <c r="L153" s="26">
        <v>14.25</v>
      </c>
      <c r="M153" s="26">
        <v>18.175000000000001</v>
      </c>
      <c r="N153" s="26">
        <v>9.5250000000000004</v>
      </c>
      <c r="O153" s="26">
        <v>14.8</v>
      </c>
      <c r="P153" s="26">
        <v>18.675000000000001</v>
      </c>
      <c r="Q153" s="26">
        <v>8.5500000000000007</v>
      </c>
      <c r="R153" s="26">
        <v>13.5</v>
      </c>
      <c r="S153" s="26">
        <v>17.675000000000001</v>
      </c>
      <c r="T153" s="26">
        <v>8.75</v>
      </c>
      <c r="U153" s="26">
        <v>13.65</v>
      </c>
      <c r="V153" s="26">
        <v>17.850000000000001</v>
      </c>
      <c r="W153" s="26">
        <v>10.275</v>
      </c>
      <c r="X153" s="26">
        <v>14.75</v>
      </c>
      <c r="Y153" s="26">
        <v>18.95</v>
      </c>
      <c r="Z153" s="26">
        <v>11.324999999999999</v>
      </c>
      <c r="AA153" s="26">
        <v>16</v>
      </c>
      <c r="AB153" s="26">
        <v>19.875</v>
      </c>
      <c r="AC153" s="26">
        <v>8.9499999999999993</v>
      </c>
      <c r="AD153" s="26">
        <v>13.3</v>
      </c>
      <c r="AE153" s="26">
        <v>17.875</v>
      </c>
      <c r="AF153" s="26">
        <v>9.0500000000000007</v>
      </c>
      <c r="AG153" s="26">
        <v>14.7</v>
      </c>
      <c r="AH153" s="26">
        <v>18.05</v>
      </c>
      <c r="AI153" s="26">
        <v>9.5749999999999993</v>
      </c>
      <c r="AJ153" s="26">
        <v>14.05</v>
      </c>
      <c r="AK153" s="26">
        <v>18.625</v>
      </c>
      <c r="AL153" s="26">
        <v>9.6750000000000007</v>
      </c>
      <c r="AM153" s="26">
        <v>14.2</v>
      </c>
      <c r="AN153" s="26">
        <v>18.725000000000001</v>
      </c>
      <c r="AO153" s="26">
        <v>10.35</v>
      </c>
      <c r="AP153" s="26">
        <v>15</v>
      </c>
      <c r="AQ153" s="26">
        <v>19.55</v>
      </c>
      <c r="AR153" s="26">
        <v>10.275</v>
      </c>
      <c r="AS153" s="26">
        <v>10.275</v>
      </c>
      <c r="AT153" s="26">
        <v>19.975000000000001</v>
      </c>
      <c r="AU153" s="26">
        <v>11.55</v>
      </c>
      <c r="AV153" s="26">
        <v>15.55</v>
      </c>
      <c r="AW153" s="26">
        <v>20.975000000000001</v>
      </c>
      <c r="AX153" s="26">
        <v>11.025</v>
      </c>
      <c r="AY153" s="26">
        <v>15.3</v>
      </c>
      <c r="AZ153" s="26">
        <v>20.125</v>
      </c>
      <c r="BA153" s="26">
        <v>4</v>
      </c>
      <c r="BB153" s="26">
        <v>15.4</v>
      </c>
      <c r="BC153" s="26">
        <v>20.225000000000001</v>
      </c>
      <c r="BD153" s="26">
        <v>13.675000000000001</v>
      </c>
      <c r="BE153" s="26">
        <v>17.55</v>
      </c>
      <c r="BF153" s="26">
        <v>22.175000000000001</v>
      </c>
      <c r="BG153" s="26">
        <v>11.725</v>
      </c>
      <c r="BH153" s="26">
        <v>15.7</v>
      </c>
      <c r="BI153" s="26">
        <v>20.774999999999999</v>
      </c>
      <c r="BJ153" s="26">
        <v>13.35</v>
      </c>
      <c r="BK153" s="26">
        <v>17.3</v>
      </c>
      <c r="BL153" s="26">
        <v>21.774999999999999</v>
      </c>
      <c r="BM153" s="26">
        <v>12.7</v>
      </c>
      <c r="BN153" s="26">
        <v>16.7</v>
      </c>
      <c r="BO153" s="26">
        <v>21.625</v>
      </c>
      <c r="BP153" s="26">
        <v>9.625</v>
      </c>
      <c r="BQ153" s="26">
        <v>13.15</v>
      </c>
      <c r="BR153" s="26">
        <v>18.3</v>
      </c>
      <c r="BS153" s="26">
        <v>11.8</v>
      </c>
      <c r="BT153" s="26">
        <v>15.25</v>
      </c>
      <c r="BU153" s="26">
        <v>20.25</v>
      </c>
      <c r="BV153" s="26">
        <v>12.45</v>
      </c>
      <c r="BW153" s="26">
        <v>15.75</v>
      </c>
      <c r="BX153" s="26">
        <v>20.5</v>
      </c>
      <c r="BY153" s="26">
        <v>13.35</v>
      </c>
      <c r="BZ153" s="26">
        <v>16.600000000000001</v>
      </c>
      <c r="CA153" s="26">
        <v>21.625</v>
      </c>
      <c r="CB153" s="26">
        <v>14.225</v>
      </c>
      <c r="CC153" s="26">
        <v>17.95</v>
      </c>
      <c r="CD153" s="26">
        <v>22.225000000000001</v>
      </c>
      <c r="CE153" s="26">
        <v>12.6</v>
      </c>
      <c r="CF153" s="26">
        <v>16.95</v>
      </c>
      <c r="CG153" s="26">
        <v>21.2</v>
      </c>
      <c r="CH153" s="26">
        <v>13.8</v>
      </c>
      <c r="CI153" s="26">
        <v>17.7</v>
      </c>
      <c r="CJ153" s="26">
        <v>21.475000000000001</v>
      </c>
    </row>
    <row r="154" spans="1:88" x14ac:dyDescent="0.3">
      <c r="A154" t="s">
        <v>254</v>
      </c>
      <c r="B154" s="26">
        <v>7.2</v>
      </c>
      <c r="C154" s="26">
        <v>9.75</v>
      </c>
      <c r="D154" s="26">
        <v>12.975</v>
      </c>
      <c r="E154" s="26">
        <v>8.6999999999999993</v>
      </c>
      <c r="F154" s="26">
        <v>11.7</v>
      </c>
      <c r="G154" s="26">
        <v>14.7</v>
      </c>
      <c r="H154" s="26">
        <v>9.3249999999999993</v>
      </c>
      <c r="I154" s="26">
        <v>12.55</v>
      </c>
      <c r="J154" s="26">
        <v>15.45</v>
      </c>
      <c r="K154" s="26">
        <v>10.175000000000001</v>
      </c>
      <c r="L154" s="26">
        <v>14.8</v>
      </c>
      <c r="M154" s="26">
        <v>16.574999999999999</v>
      </c>
      <c r="N154" s="26">
        <v>10.824999999999999</v>
      </c>
      <c r="O154" s="26">
        <v>15.45</v>
      </c>
      <c r="P154" s="26">
        <v>17.175000000000001</v>
      </c>
      <c r="Q154" s="26">
        <v>10.125</v>
      </c>
      <c r="R154" s="26">
        <v>13.95</v>
      </c>
      <c r="S154" s="26">
        <v>16.074999999999999</v>
      </c>
      <c r="T154" s="26">
        <v>10.225</v>
      </c>
      <c r="U154" s="26">
        <v>14.15</v>
      </c>
      <c r="V154" s="26">
        <v>16.175000000000001</v>
      </c>
      <c r="W154" s="26">
        <v>11.4</v>
      </c>
      <c r="X154" s="26">
        <v>15.55</v>
      </c>
      <c r="Y154" s="26">
        <v>17.274999999999999</v>
      </c>
      <c r="Z154" s="26">
        <v>12.7</v>
      </c>
      <c r="AA154" s="26">
        <v>16.5</v>
      </c>
      <c r="AB154" s="26">
        <v>18.425000000000001</v>
      </c>
      <c r="AC154" s="26">
        <v>9.35</v>
      </c>
      <c r="AD154" s="26">
        <v>13.85</v>
      </c>
      <c r="AE154" s="26">
        <v>16.850000000000001</v>
      </c>
      <c r="AF154" s="26">
        <v>9.5250000000000004</v>
      </c>
      <c r="AG154" s="26">
        <v>15.1</v>
      </c>
      <c r="AH154" s="26">
        <v>17.024999999999999</v>
      </c>
      <c r="AI154" s="26">
        <v>9.9</v>
      </c>
      <c r="AJ154" s="26">
        <v>14.4</v>
      </c>
      <c r="AK154" s="26">
        <v>17.55</v>
      </c>
      <c r="AL154" s="26">
        <v>9.9499999999999993</v>
      </c>
      <c r="AM154" s="26">
        <v>14.55</v>
      </c>
      <c r="AN154" s="26">
        <v>17.649999999999999</v>
      </c>
      <c r="AO154" s="26">
        <v>10.95</v>
      </c>
      <c r="AP154" s="26">
        <v>15.6</v>
      </c>
      <c r="AQ154" s="26">
        <v>18.25</v>
      </c>
      <c r="AR154" s="26">
        <v>10.65</v>
      </c>
      <c r="AS154" s="26">
        <v>10.65</v>
      </c>
      <c r="AT154" s="26">
        <v>17.899999999999999</v>
      </c>
      <c r="AU154" s="26">
        <v>11.75</v>
      </c>
      <c r="AV154" s="26">
        <v>16.100000000000001</v>
      </c>
      <c r="AW154" s="26">
        <v>19.024999999999999</v>
      </c>
      <c r="AX154" s="26">
        <v>11.525</v>
      </c>
      <c r="AY154" s="26">
        <v>16</v>
      </c>
      <c r="AZ154" s="26">
        <v>18.725000000000001</v>
      </c>
      <c r="BA154" s="26">
        <v>3.8</v>
      </c>
      <c r="BB154" s="26">
        <v>16.05</v>
      </c>
      <c r="BC154" s="26">
        <v>18.75</v>
      </c>
      <c r="BD154" s="26">
        <v>13.35</v>
      </c>
      <c r="BE154" s="26">
        <v>17.8</v>
      </c>
      <c r="BF154" s="26">
        <v>21.2</v>
      </c>
      <c r="BG154" s="26">
        <v>11.975</v>
      </c>
      <c r="BH154" s="26">
        <v>16.350000000000001</v>
      </c>
      <c r="BI154" s="26">
        <v>19.074999999999999</v>
      </c>
      <c r="BJ154" s="26">
        <v>13.5</v>
      </c>
      <c r="BK154" s="26">
        <v>17.75</v>
      </c>
      <c r="BL154" s="26">
        <v>20.350000000000001</v>
      </c>
      <c r="BM154" s="26">
        <v>12.9</v>
      </c>
      <c r="BN154" s="26">
        <v>17.3</v>
      </c>
      <c r="BO154" s="26">
        <v>19.8</v>
      </c>
      <c r="BP154" s="26">
        <v>10.8</v>
      </c>
      <c r="BQ154" s="26">
        <v>14.3</v>
      </c>
      <c r="BR154" s="26">
        <v>16.850000000000001</v>
      </c>
      <c r="BS154" s="26">
        <v>13.1</v>
      </c>
      <c r="BT154" s="26">
        <v>16.350000000000001</v>
      </c>
      <c r="BU154" s="26">
        <v>18.7</v>
      </c>
      <c r="BV154" s="26">
        <v>14.025</v>
      </c>
      <c r="BW154" s="26">
        <v>17.05</v>
      </c>
      <c r="BX154" s="26">
        <v>19.600000000000001</v>
      </c>
      <c r="BY154" s="26">
        <v>14.75</v>
      </c>
      <c r="BZ154" s="26">
        <v>18</v>
      </c>
      <c r="CA154" s="26">
        <v>20.6</v>
      </c>
      <c r="CB154" s="26">
        <v>15.525</v>
      </c>
      <c r="CC154" s="26">
        <v>18.850000000000001</v>
      </c>
      <c r="CD154" s="26">
        <v>21.3</v>
      </c>
      <c r="CE154" s="26">
        <v>13.074999999999999</v>
      </c>
      <c r="CF154" s="26">
        <v>17.55</v>
      </c>
      <c r="CG154" s="26">
        <v>19.574999999999999</v>
      </c>
      <c r="CH154" s="26">
        <v>14.45</v>
      </c>
      <c r="CI154" s="26">
        <v>18.05</v>
      </c>
      <c r="CJ154" s="26">
        <v>20.7</v>
      </c>
    </row>
    <row r="155" spans="1:88" x14ac:dyDescent="0.3">
      <c r="A155" t="s">
        <v>99</v>
      </c>
      <c r="B155" s="26">
        <v>6.9249999999999998</v>
      </c>
      <c r="C155" s="26">
        <v>10.5</v>
      </c>
      <c r="D155" s="26">
        <v>13.4</v>
      </c>
      <c r="E155" s="26">
        <v>8.9749999999999996</v>
      </c>
      <c r="F155" s="26">
        <v>11.8</v>
      </c>
      <c r="G155" s="26">
        <v>15.275</v>
      </c>
      <c r="H155" s="26">
        <v>9.75</v>
      </c>
      <c r="I155" s="26">
        <v>12.4</v>
      </c>
      <c r="J155" s="26">
        <v>15.875</v>
      </c>
      <c r="K155" s="26">
        <v>11.125</v>
      </c>
      <c r="L155" s="26">
        <v>14.4</v>
      </c>
      <c r="M155" s="26">
        <v>17.45</v>
      </c>
      <c r="N155" s="26">
        <v>11.75</v>
      </c>
      <c r="O155" s="26">
        <v>15</v>
      </c>
      <c r="P155" s="26">
        <v>17.875</v>
      </c>
      <c r="Q155" s="26">
        <v>10.9</v>
      </c>
      <c r="R155" s="26">
        <v>13.5</v>
      </c>
      <c r="S155" s="26">
        <v>16.95</v>
      </c>
      <c r="T155" s="26">
        <v>11</v>
      </c>
      <c r="U155" s="26">
        <v>13.65</v>
      </c>
      <c r="V155" s="26">
        <v>17.05</v>
      </c>
      <c r="W155" s="26">
        <v>11.9</v>
      </c>
      <c r="X155" s="26">
        <v>15.1</v>
      </c>
      <c r="Y155" s="26">
        <v>18.324999999999999</v>
      </c>
      <c r="Z155" s="26">
        <v>12.824999999999999</v>
      </c>
      <c r="AA155" s="26">
        <v>16.55</v>
      </c>
      <c r="AB155" s="26">
        <v>19.399999999999999</v>
      </c>
      <c r="AC155" s="26">
        <v>11.1</v>
      </c>
      <c r="AD155" s="26">
        <v>14.05</v>
      </c>
      <c r="AE155" s="26">
        <v>16.8</v>
      </c>
      <c r="AF155" s="26">
        <v>11.1</v>
      </c>
      <c r="AG155" s="26">
        <v>15.55</v>
      </c>
      <c r="AH155" s="26">
        <v>16.975000000000001</v>
      </c>
      <c r="AI155" s="26">
        <v>11.55</v>
      </c>
      <c r="AJ155" s="26">
        <v>14.6</v>
      </c>
      <c r="AK155" s="26">
        <v>17.375</v>
      </c>
      <c r="AL155" s="26">
        <v>11.725</v>
      </c>
      <c r="AM155" s="26">
        <v>14.7</v>
      </c>
      <c r="AN155" s="26">
        <v>17.5</v>
      </c>
      <c r="AO155" s="26">
        <v>12.5</v>
      </c>
      <c r="AP155" s="26">
        <v>15.4</v>
      </c>
      <c r="AQ155" s="26">
        <v>18.25</v>
      </c>
      <c r="AR155" s="26">
        <v>12.425000000000001</v>
      </c>
      <c r="AS155" s="26">
        <v>12.425000000000001</v>
      </c>
      <c r="AT155" s="26">
        <v>17.850000000000001</v>
      </c>
      <c r="AU155" s="26">
        <v>13.324999999999999</v>
      </c>
      <c r="AV155" s="26">
        <v>16.649999999999999</v>
      </c>
      <c r="AW155" s="26">
        <v>18.899999999999999</v>
      </c>
      <c r="AX155" s="26">
        <v>13.1</v>
      </c>
      <c r="AY155" s="26">
        <v>15.8</v>
      </c>
      <c r="AZ155" s="26">
        <v>18.675000000000001</v>
      </c>
      <c r="BA155" s="26">
        <v>3.6</v>
      </c>
      <c r="BB155" s="26">
        <v>15.9</v>
      </c>
      <c r="BC155" s="26">
        <v>18.774999999999999</v>
      </c>
      <c r="BD155" s="26">
        <v>15.475</v>
      </c>
      <c r="BE155" s="26">
        <v>18.7</v>
      </c>
      <c r="BF155" s="26">
        <v>21.074999999999999</v>
      </c>
      <c r="BG155" s="26">
        <v>13.7</v>
      </c>
      <c r="BH155" s="26">
        <v>16.2</v>
      </c>
      <c r="BI155" s="26">
        <v>19.274999999999999</v>
      </c>
      <c r="BJ155" s="26">
        <v>15.074999999999999</v>
      </c>
      <c r="BK155" s="26">
        <v>18.149999999999999</v>
      </c>
      <c r="BL155" s="26">
        <v>20.95</v>
      </c>
      <c r="BM155" s="26">
        <v>14.625</v>
      </c>
      <c r="BN155" s="26">
        <v>17.45</v>
      </c>
      <c r="BO155" s="26">
        <v>20.375</v>
      </c>
      <c r="BP155" s="26">
        <v>10.4</v>
      </c>
      <c r="BQ155" s="26">
        <v>13.8</v>
      </c>
      <c r="BR155" s="26">
        <v>17.475000000000001</v>
      </c>
      <c r="BS155" s="26">
        <v>12.5</v>
      </c>
      <c r="BT155" s="26">
        <v>15.8</v>
      </c>
      <c r="BU155" s="26">
        <v>19.399999999999999</v>
      </c>
      <c r="BV155" s="26">
        <v>12.8</v>
      </c>
      <c r="BW155" s="26">
        <v>16.3</v>
      </c>
      <c r="BX155" s="26">
        <v>20.024999999999999</v>
      </c>
      <c r="BY155" s="26">
        <v>13.975</v>
      </c>
      <c r="BZ155" s="26">
        <v>17.8</v>
      </c>
      <c r="CA155" s="26">
        <v>21.074999999999999</v>
      </c>
      <c r="CB155" s="26">
        <v>15.025</v>
      </c>
      <c r="CC155" s="26">
        <v>18.899999999999999</v>
      </c>
      <c r="CD155" s="26">
        <v>21.725000000000001</v>
      </c>
      <c r="CE155" s="26">
        <v>14.175000000000001</v>
      </c>
      <c r="CF155" s="26">
        <v>17.7</v>
      </c>
      <c r="CG155" s="26">
        <v>20.524999999999999</v>
      </c>
      <c r="CH155" s="26">
        <v>15.225</v>
      </c>
      <c r="CI155" s="26">
        <v>18.600000000000001</v>
      </c>
      <c r="CJ155" s="26">
        <v>21.475000000000001</v>
      </c>
    </row>
    <row r="156" spans="1:88" x14ac:dyDescent="0.3">
      <c r="A156" t="s">
        <v>255</v>
      </c>
      <c r="B156" s="26">
        <v>7.625</v>
      </c>
      <c r="C156" s="26">
        <v>10</v>
      </c>
      <c r="D156" s="26">
        <v>13.925000000000001</v>
      </c>
      <c r="E156" s="26">
        <v>9.3000000000000007</v>
      </c>
      <c r="F156" s="26">
        <v>11.55</v>
      </c>
      <c r="G156" s="26">
        <v>16.074999999999999</v>
      </c>
      <c r="H156" s="26">
        <v>10.025</v>
      </c>
      <c r="I156" s="26">
        <v>12.4</v>
      </c>
      <c r="J156" s="26">
        <v>16.75</v>
      </c>
      <c r="K156" s="26">
        <v>11.725</v>
      </c>
      <c r="L156" s="26">
        <v>13.9</v>
      </c>
      <c r="M156" s="26">
        <v>18.074999999999999</v>
      </c>
      <c r="N156" s="26">
        <v>12.25</v>
      </c>
      <c r="O156" s="26">
        <v>14.5</v>
      </c>
      <c r="P156" s="26">
        <v>18.5</v>
      </c>
      <c r="Q156" s="26">
        <v>10.925000000000001</v>
      </c>
      <c r="R156" s="26">
        <v>13.4</v>
      </c>
      <c r="S156" s="26">
        <v>17.375</v>
      </c>
      <c r="T156" s="26">
        <v>11.025</v>
      </c>
      <c r="U156" s="26">
        <v>13.55</v>
      </c>
      <c r="V156" s="26">
        <v>17.5</v>
      </c>
      <c r="W156" s="26">
        <v>12.2</v>
      </c>
      <c r="X156" s="26">
        <v>14.6</v>
      </c>
      <c r="Y156" s="26">
        <v>18.675000000000001</v>
      </c>
      <c r="Z156" s="26">
        <v>13.425000000000001</v>
      </c>
      <c r="AA156" s="26">
        <v>15.55</v>
      </c>
      <c r="AB156" s="26">
        <v>19.675000000000001</v>
      </c>
      <c r="AC156" s="26">
        <v>10.6</v>
      </c>
      <c r="AD156" s="26">
        <v>13.55</v>
      </c>
      <c r="AE156" s="26">
        <v>18</v>
      </c>
      <c r="AF156" s="26">
        <v>10.8</v>
      </c>
      <c r="AG156" s="26">
        <v>15</v>
      </c>
      <c r="AH156" s="26">
        <v>18.175000000000001</v>
      </c>
      <c r="AI156" s="26">
        <v>11.425000000000001</v>
      </c>
      <c r="AJ156" s="26">
        <v>14.3</v>
      </c>
      <c r="AK156" s="26">
        <v>18.55</v>
      </c>
      <c r="AL156" s="26">
        <v>11.525</v>
      </c>
      <c r="AM156" s="26">
        <v>14.4</v>
      </c>
      <c r="AN156" s="26">
        <v>18.725000000000001</v>
      </c>
      <c r="AO156" s="26">
        <v>12.375</v>
      </c>
      <c r="AP156" s="26">
        <v>14.9</v>
      </c>
      <c r="AQ156" s="26">
        <v>19.274999999999999</v>
      </c>
      <c r="AR156" s="26">
        <v>12.1</v>
      </c>
      <c r="AS156" s="26">
        <v>12.1</v>
      </c>
      <c r="AT156" s="26">
        <v>19.100000000000001</v>
      </c>
      <c r="AU156" s="26">
        <v>12.925000000000001</v>
      </c>
      <c r="AV156" s="26">
        <v>16.100000000000001</v>
      </c>
      <c r="AW156" s="26">
        <v>20.05</v>
      </c>
      <c r="AX156" s="26">
        <v>12.625</v>
      </c>
      <c r="AY156" s="26">
        <v>15.5</v>
      </c>
      <c r="AZ156" s="26">
        <v>19.5</v>
      </c>
      <c r="BA156" s="26">
        <v>0.8</v>
      </c>
      <c r="BB156" s="26">
        <v>15.6</v>
      </c>
      <c r="BC156" s="26">
        <v>19.574999999999999</v>
      </c>
      <c r="BD156" s="26">
        <v>15.4</v>
      </c>
      <c r="BE156" s="26">
        <v>17.8</v>
      </c>
      <c r="BF156" s="26">
        <v>21.2</v>
      </c>
      <c r="BG156" s="26">
        <v>13</v>
      </c>
      <c r="BH156" s="26">
        <v>16.100000000000001</v>
      </c>
      <c r="BI156" s="26">
        <v>20.100000000000001</v>
      </c>
      <c r="BJ156" s="26">
        <v>14.925000000000001</v>
      </c>
      <c r="BK156" s="26">
        <v>17.3</v>
      </c>
      <c r="BL156" s="26">
        <v>21.1</v>
      </c>
      <c r="BM156" s="26">
        <v>14.225</v>
      </c>
      <c r="BN156" s="26">
        <v>16.7</v>
      </c>
      <c r="BO156" s="26">
        <v>20.75</v>
      </c>
      <c r="BP156" s="26">
        <v>11.3</v>
      </c>
      <c r="BQ156" s="26">
        <v>13.65</v>
      </c>
      <c r="BR156" s="26">
        <v>18.475000000000001</v>
      </c>
      <c r="BS156" s="26">
        <v>13.324999999999999</v>
      </c>
      <c r="BT156" s="26">
        <v>15.6</v>
      </c>
      <c r="BU156" s="26">
        <v>19.850000000000001</v>
      </c>
      <c r="BV156" s="26">
        <v>13.925000000000001</v>
      </c>
      <c r="BW156" s="26">
        <v>16.149999999999999</v>
      </c>
      <c r="BX156" s="26">
        <v>20.574999999999999</v>
      </c>
      <c r="BY156" s="26">
        <v>14.775</v>
      </c>
      <c r="BZ156" s="26">
        <v>17.149999999999999</v>
      </c>
      <c r="CA156" s="26">
        <v>21.475000000000001</v>
      </c>
      <c r="CB156" s="26">
        <v>15.85</v>
      </c>
      <c r="CC156" s="26">
        <v>18.100000000000001</v>
      </c>
      <c r="CD156" s="26">
        <v>22.35</v>
      </c>
      <c r="CE156" s="26">
        <v>14.25</v>
      </c>
      <c r="CF156" s="26">
        <v>16.7</v>
      </c>
      <c r="CG156" s="26">
        <v>20.65</v>
      </c>
      <c r="CH156" s="26">
        <v>14.975</v>
      </c>
      <c r="CI156" s="26">
        <v>17.55</v>
      </c>
      <c r="CJ156" s="26">
        <v>21.4</v>
      </c>
    </row>
    <row r="157" spans="1:88" x14ac:dyDescent="0.3">
      <c r="A157" t="s">
        <v>256</v>
      </c>
      <c r="B157" s="26">
        <v>6.875</v>
      </c>
      <c r="C157" s="26">
        <v>9.5</v>
      </c>
      <c r="D157" s="26">
        <v>13.8</v>
      </c>
      <c r="E157" s="26">
        <v>8.4</v>
      </c>
      <c r="F157" s="26">
        <v>11.3</v>
      </c>
      <c r="G157" s="26">
        <v>15.85</v>
      </c>
      <c r="H157" s="26">
        <v>9.1</v>
      </c>
      <c r="I157" s="26">
        <v>12.3</v>
      </c>
      <c r="J157" s="26">
        <v>16.675000000000001</v>
      </c>
      <c r="K157" s="26">
        <v>10.925000000000001</v>
      </c>
      <c r="L157" s="26">
        <v>13.95</v>
      </c>
      <c r="M157" s="26">
        <v>18.149999999999999</v>
      </c>
      <c r="N157" s="26">
        <v>11.5</v>
      </c>
      <c r="O157" s="26">
        <v>14.6</v>
      </c>
      <c r="P157" s="26">
        <v>18.600000000000001</v>
      </c>
      <c r="Q157" s="26">
        <v>10</v>
      </c>
      <c r="R157" s="26">
        <v>13.5</v>
      </c>
      <c r="S157" s="26">
        <v>17.675000000000001</v>
      </c>
      <c r="T157" s="26">
        <v>10.125</v>
      </c>
      <c r="U157" s="26">
        <v>13.65</v>
      </c>
      <c r="V157" s="26">
        <v>17.850000000000001</v>
      </c>
      <c r="W157" s="26">
        <v>11.35</v>
      </c>
      <c r="X157" s="26">
        <v>15</v>
      </c>
      <c r="Y157" s="26">
        <v>18.899999999999999</v>
      </c>
      <c r="Z157" s="26">
        <v>12.8</v>
      </c>
      <c r="AA157" s="26">
        <v>15.95</v>
      </c>
      <c r="AB157" s="26">
        <v>19.899999999999999</v>
      </c>
      <c r="AC157" s="26">
        <v>10</v>
      </c>
      <c r="AD157" s="26">
        <v>13.8</v>
      </c>
      <c r="AE157" s="26">
        <v>18.149999999999999</v>
      </c>
      <c r="AF157" s="26">
        <v>10.199999999999999</v>
      </c>
      <c r="AG157" s="26">
        <v>15.45</v>
      </c>
      <c r="AH157" s="26">
        <v>18.324999999999999</v>
      </c>
      <c r="AI157" s="26">
        <v>10.85</v>
      </c>
      <c r="AJ157" s="26">
        <v>14.2</v>
      </c>
      <c r="AK157" s="26">
        <v>18.8</v>
      </c>
      <c r="AL157" s="26">
        <v>10.95</v>
      </c>
      <c r="AM157" s="26">
        <v>14.3</v>
      </c>
      <c r="AN157" s="26">
        <v>19</v>
      </c>
      <c r="AO157" s="26">
        <v>11.925000000000001</v>
      </c>
      <c r="AP157" s="26">
        <v>15</v>
      </c>
      <c r="AQ157" s="26">
        <v>19.475000000000001</v>
      </c>
      <c r="AR157" s="26">
        <v>11.9</v>
      </c>
      <c r="AS157" s="26">
        <v>11.9</v>
      </c>
      <c r="AT157" s="26">
        <v>19.024999999999999</v>
      </c>
      <c r="AU157" s="26">
        <v>12.925000000000001</v>
      </c>
      <c r="AV157" s="26">
        <v>16.8</v>
      </c>
      <c r="AW157" s="26">
        <v>20.125</v>
      </c>
      <c r="AX157" s="26">
        <v>12.6</v>
      </c>
      <c r="AY157" s="26">
        <v>15.8</v>
      </c>
      <c r="AZ157" s="26">
        <v>19.774999999999999</v>
      </c>
      <c r="BA157" s="26">
        <v>2.2999999999999998</v>
      </c>
      <c r="BB157" s="26">
        <v>15.85</v>
      </c>
      <c r="BC157" s="26">
        <v>19.875</v>
      </c>
      <c r="BD157" s="26">
        <v>15.125</v>
      </c>
      <c r="BE157" s="26">
        <v>18.25</v>
      </c>
      <c r="BF157" s="26">
        <v>22.175000000000001</v>
      </c>
      <c r="BG157" s="26">
        <v>13.25</v>
      </c>
      <c r="BH157" s="26">
        <v>16.45</v>
      </c>
      <c r="BI157" s="26">
        <v>20.3</v>
      </c>
      <c r="BJ157" s="26">
        <v>14.725</v>
      </c>
      <c r="BK157" s="26">
        <v>17.8</v>
      </c>
      <c r="BL157" s="26">
        <v>21.524999999999999</v>
      </c>
      <c r="BM157" s="26">
        <v>14.35</v>
      </c>
      <c r="BN157" s="26">
        <v>17.05</v>
      </c>
      <c r="BO157" s="26">
        <v>21.05</v>
      </c>
      <c r="BP157" s="26">
        <v>10.199999999999999</v>
      </c>
      <c r="BQ157" s="26">
        <v>13.45</v>
      </c>
      <c r="BR157" s="26">
        <v>17.975000000000001</v>
      </c>
      <c r="BS157" s="26">
        <v>11.875</v>
      </c>
      <c r="BT157" s="26">
        <v>15.95</v>
      </c>
      <c r="BU157" s="26">
        <v>19.7</v>
      </c>
      <c r="BV157" s="26">
        <v>12.35</v>
      </c>
      <c r="BW157" s="26">
        <v>16.75</v>
      </c>
      <c r="BX157" s="26">
        <v>20.274999999999999</v>
      </c>
      <c r="BY157" s="26">
        <v>13.475</v>
      </c>
      <c r="BZ157" s="26">
        <v>17.899999999999999</v>
      </c>
      <c r="CA157" s="26">
        <v>21.274999999999999</v>
      </c>
      <c r="CB157" s="26">
        <v>15.1</v>
      </c>
      <c r="CC157" s="26">
        <v>18.5</v>
      </c>
      <c r="CD157" s="26">
        <v>22.15</v>
      </c>
      <c r="CE157" s="26">
        <v>14.3</v>
      </c>
      <c r="CF157" s="26">
        <v>17.2</v>
      </c>
      <c r="CG157" s="26">
        <v>20.75</v>
      </c>
      <c r="CH157" s="26">
        <v>14.55</v>
      </c>
      <c r="CI157" s="26">
        <v>18.2</v>
      </c>
      <c r="CJ157" s="26">
        <v>21.824999999999999</v>
      </c>
    </row>
    <row r="158" spans="1:88" x14ac:dyDescent="0.3">
      <c r="A158" t="s">
        <v>257</v>
      </c>
      <c r="B158" s="26">
        <v>6.8250000000000002</v>
      </c>
      <c r="C158" s="26">
        <v>9.4</v>
      </c>
      <c r="D158" s="26">
        <v>13.35</v>
      </c>
      <c r="E158" s="26">
        <v>9.0250000000000004</v>
      </c>
      <c r="F158" s="26">
        <v>11.05</v>
      </c>
      <c r="G158" s="26">
        <v>14.725</v>
      </c>
      <c r="H158" s="26">
        <v>10</v>
      </c>
      <c r="I158" s="26">
        <v>11.95</v>
      </c>
      <c r="J158" s="26">
        <v>15.525</v>
      </c>
      <c r="K158" s="26">
        <v>10.7</v>
      </c>
      <c r="L158" s="26">
        <v>13.55</v>
      </c>
      <c r="M158" s="26">
        <v>16.625</v>
      </c>
      <c r="N158" s="26">
        <v>11.2</v>
      </c>
      <c r="O158" s="26">
        <v>13.95</v>
      </c>
      <c r="P158" s="26">
        <v>17.125</v>
      </c>
      <c r="Q158" s="26">
        <v>10.475</v>
      </c>
      <c r="R158" s="26">
        <v>12.9</v>
      </c>
      <c r="S158" s="26">
        <v>16.375</v>
      </c>
      <c r="T158" s="26">
        <v>10.625</v>
      </c>
      <c r="U158" s="26">
        <v>13.05</v>
      </c>
      <c r="V158" s="26">
        <v>16.5</v>
      </c>
      <c r="W158" s="26">
        <v>11.55</v>
      </c>
      <c r="X158" s="26">
        <v>14.25</v>
      </c>
      <c r="Y158" s="26">
        <v>17.625</v>
      </c>
      <c r="Z158" s="26">
        <v>12.75</v>
      </c>
      <c r="AA158" s="26">
        <v>15.35</v>
      </c>
      <c r="AB158" s="26">
        <v>18.399999999999999</v>
      </c>
      <c r="AC158" s="26">
        <v>10.199999999999999</v>
      </c>
      <c r="AD158" s="26">
        <v>12.75</v>
      </c>
      <c r="AE158" s="26">
        <v>16.5</v>
      </c>
      <c r="AF158" s="26">
        <v>10.324999999999999</v>
      </c>
      <c r="AG158" s="26">
        <v>14.2</v>
      </c>
      <c r="AH158" s="26">
        <v>16.600000000000001</v>
      </c>
      <c r="AI158" s="26">
        <v>10.875</v>
      </c>
      <c r="AJ158" s="26">
        <v>13.35</v>
      </c>
      <c r="AK158" s="26">
        <v>16.975000000000001</v>
      </c>
      <c r="AL158" s="26">
        <v>10.975</v>
      </c>
      <c r="AM158" s="26">
        <v>13.55</v>
      </c>
      <c r="AN158" s="26">
        <v>17.074999999999999</v>
      </c>
      <c r="AO158" s="26">
        <v>11.75</v>
      </c>
      <c r="AP158" s="26">
        <v>14.4</v>
      </c>
      <c r="AQ158" s="26">
        <v>17.8</v>
      </c>
      <c r="AR158" s="26">
        <v>11.475</v>
      </c>
      <c r="AS158" s="26">
        <v>11.475</v>
      </c>
      <c r="AT158" s="26">
        <v>17.75</v>
      </c>
      <c r="AU158" s="26">
        <v>12.625</v>
      </c>
      <c r="AV158" s="26">
        <v>15.25</v>
      </c>
      <c r="AW158" s="26">
        <v>18.375</v>
      </c>
      <c r="AX158" s="26">
        <v>12.175000000000001</v>
      </c>
      <c r="AY158" s="26">
        <v>14.8</v>
      </c>
      <c r="AZ158" s="26">
        <v>18.375</v>
      </c>
      <c r="BA158" s="26">
        <v>5.3</v>
      </c>
      <c r="BB158" s="26">
        <v>14.9</v>
      </c>
      <c r="BC158" s="26">
        <v>18.45</v>
      </c>
      <c r="BD158" s="26">
        <v>13.9</v>
      </c>
      <c r="BE158" s="26">
        <v>18</v>
      </c>
      <c r="BF158" s="26">
        <v>20.125</v>
      </c>
      <c r="BG158" s="26">
        <v>12.824999999999999</v>
      </c>
      <c r="BH158" s="26">
        <v>15.4</v>
      </c>
      <c r="BI158" s="26">
        <v>18.824999999999999</v>
      </c>
      <c r="BJ158" s="26">
        <v>14.025</v>
      </c>
      <c r="BK158" s="26">
        <v>17</v>
      </c>
      <c r="BL158" s="26">
        <v>19.875</v>
      </c>
      <c r="BM158" s="26">
        <v>13.725</v>
      </c>
      <c r="BN158" s="26">
        <v>16.5</v>
      </c>
      <c r="BO158" s="26">
        <v>19.399999999999999</v>
      </c>
      <c r="BP158" s="26">
        <v>11</v>
      </c>
      <c r="BQ158" s="26">
        <v>13.5</v>
      </c>
      <c r="BR158" s="26">
        <v>16.8</v>
      </c>
      <c r="BS158" s="26">
        <v>12.324999999999999</v>
      </c>
      <c r="BT158" s="26">
        <v>15.35</v>
      </c>
      <c r="BU158" s="26">
        <v>18.725000000000001</v>
      </c>
      <c r="BV158" s="26">
        <v>12.8</v>
      </c>
      <c r="BW158" s="26">
        <v>16.100000000000001</v>
      </c>
      <c r="BX158" s="26">
        <v>19.524999999999999</v>
      </c>
      <c r="BY158" s="26">
        <v>14.2</v>
      </c>
      <c r="BZ158" s="26">
        <v>17</v>
      </c>
      <c r="CA158" s="26">
        <v>20.25</v>
      </c>
      <c r="CB158" s="26">
        <v>15.824999999999999</v>
      </c>
      <c r="CC158" s="26">
        <v>18.05</v>
      </c>
      <c r="CD158" s="26">
        <v>20.675000000000001</v>
      </c>
      <c r="CE158" s="26">
        <v>13.4</v>
      </c>
      <c r="CF158" s="26">
        <v>16.8</v>
      </c>
      <c r="CG158" s="26">
        <v>19.274999999999999</v>
      </c>
      <c r="CH158" s="26">
        <v>14.925000000000001</v>
      </c>
      <c r="CI158" s="26">
        <v>17.25</v>
      </c>
      <c r="CJ158" s="26">
        <v>19.574999999999999</v>
      </c>
    </row>
    <row r="159" spans="1:88" x14ac:dyDescent="0.3">
      <c r="A159" t="s">
        <v>258</v>
      </c>
      <c r="B159" s="26">
        <v>7.25</v>
      </c>
      <c r="C159" s="26">
        <v>11.3</v>
      </c>
      <c r="D159" s="26">
        <v>13.9</v>
      </c>
      <c r="E159" s="26">
        <v>9.2750000000000004</v>
      </c>
      <c r="F159" s="26">
        <v>13</v>
      </c>
      <c r="G159" s="26">
        <v>15.7</v>
      </c>
      <c r="H159" s="26">
        <v>10.225</v>
      </c>
      <c r="I159" s="26">
        <v>13.7</v>
      </c>
      <c r="J159" s="26">
        <v>16.475000000000001</v>
      </c>
      <c r="K159" s="26">
        <v>12.275</v>
      </c>
      <c r="L159" s="26">
        <v>15.1</v>
      </c>
      <c r="M159" s="26">
        <v>18.05</v>
      </c>
      <c r="N159" s="26">
        <v>12.574999999999999</v>
      </c>
      <c r="O159" s="26">
        <v>15.65</v>
      </c>
      <c r="P159" s="26">
        <v>18.75</v>
      </c>
      <c r="Q159" s="26">
        <v>11.6</v>
      </c>
      <c r="R159" s="26">
        <v>14.55</v>
      </c>
      <c r="S159" s="26">
        <v>17.5</v>
      </c>
      <c r="T159" s="26">
        <v>11.725</v>
      </c>
      <c r="U159" s="26">
        <v>14.65</v>
      </c>
      <c r="V159" s="26">
        <v>17.600000000000001</v>
      </c>
      <c r="W159" s="26">
        <v>12.75</v>
      </c>
      <c r="X159" s="26">
        <v>15.8</v>
      </c>
      <c r="Y159" s="26">
        <v>18.649999999999999</v>
      </c>
      <c r="Z159" s="26">
        <v>13.824999999999999</v>
      </c>
      <c r="AA159" s="26">
        <v>16.850000000000001</v>
      </c>
      <c r="AB159" s="26">
        <v>19.574999999999999</v>
      </c>
      <c r="AC159" s="26">
        <v>10.525</v>
      </c>
      <c r="AD159" s="26">
        <v>14.2</v>
      </c>
      <c r="AE159" s="26">
        <v>17.725000000000001</v>
      </c>
      <c r="AF159" s="26">
        <v>10.725</v>
      </c>
      <c r="AG159" s="26">
        <v>15.8</v>
      </c>
      <c r="AH159" s="26">
        <v>17.850000000000001</v>
      </c>
      <c r="AI159" s="26">
        <v>11.3</v>
      </c>
      <c r="AJ159" s="26">
        <v>14.9</v>
      </c>
      <c r="AK159" s="26">
        <v>18.3</v>
      </c>
      <c r="AL159" s="26">
        <v>11.4</v>
      </c>
      <c r="AM159" s="26">
        <v>15</v>
      </c>
      <c r="AN159" s="26">
        <v>18.399999999999999</v>
      </c>
      <c r="AO159" s="26">
        <v>12.4</v>
      </c>
      <c r="AP159" s="26">
        <v>15.7</v>
      </c>
      <c r="AQ159" s="26">
        <v>18.875</v>
      </c>
      <c r="AR159" s="26">
        <v>12.225</v>
      </c>
      <c r="AS159" s="26">
        <v>12.225</v>
      </c>
      <c r="AT159" s="26">
        <v>19.05</v>
      </c>
      <c r="AU159" s="26">
        <v>13.425000000000001</v>
      </c>
      <c r="AV159" s="26">
        <v>16.850000000000001</v>
      </c>
      <c r="AW159" s="26">
        <v>20.074999999999999</v>
      </c>
      <c r="AX159" s="26">
        <v>12.925000000000001</v>
      </c>
      <c r="AY159" s="26">
        <v>16.3</v>
      </c>
      <c r="AZ159" s="26">
        <v>19.375</v>
      </c>
      <c r="BA159" s="26">
        <v>6.2</v>
      </c>
      <c r="BB159" s="26">
        <v>16.399999999999999</v>
      </c>
      <c r="BC159" s="26">
        <v>19.475000000000001</v>
      </c>
      <c r="BD159" s="26">
        <v>16.05</v>
      </c>
      <c r="BE159" s="26">
        <v>18.399999999999999</v>
      </c>
      <c r="BF159" s="26">
        <v>21.824999999999999</v>
      </c>
      <c r="BG159" s="26">
        <v>13.7</v>
      </c>
      <c r="BH159" s="26">
        <v>16.899999999999999</v>
      </c>
      <c r="BI159" s="26">
        <v>19.925000000000001</v>
      </c>
      <c r="BJ159" s="26">
        <v>15.85</v>
      </c>
      <c r="BK159" s="26">
        <v>18.2</v>
      </c>
      <c r="BL159" s="26">
        <v>21.274999999999999</v>
      </c>
      <c r="BM159" s="26">
        <v>15.05</v>
      </c>
      <c r="BN159" s="26">
        <v>17.649999999999999</v>
      </c>
      <c r="BO159" s="26">
        <v>20.9</v>
      </c>
      <c r="BP159" s="26">
        <v>11.2</v>
      </c>
      <c r="BQ159" s="26">
        <v>14.7</v>
      </c>
      <c r="BR159" s="26">
        <v>17.850000000000001</v>
      </c>
      <c r="BS159" s="26">
        <v>13.25</v>
      </c>
      <c r="BT159" s="26">
        <v>16.600000000000001</v>
      </c>
      <c r="BU159" s="26">
        <v>19.574999999999999</v>
      </c>
      <c r="BV159" s="26">
        <v>13.8</v>
      </c>
      <c r="BW159" s="26">
        <v>17.2</v>
      </c>
      <c r="BX159" s="26">
        <v>19.95</v>
      </c>
      <c r="BY159" s="26">
        <v>14.6</v>
      </c>
      <c r="BZ159" s="26">
        <v>18.149999999999999</v>
      </c>
      <c r="CA159" s="26">
        <v>20.875</v>
      </c>
      <c r="CB159" s="26">
        <v>16.024999999999999</v>
      </c>
      <c r="CC159" s="26">
        <v>18.899999999999999</v>
      </c>
      <c r="CD159" s="26">
        <v>21.6</v>
      </c>
      <c r="CE159" s="26">
        <v>15.225</v>
      </c>
      <c r="CF159" s="26">
        <v>17.600000000000001</v>
      </c>
      <c r="CG159" s="26">
        <v>20.975000000000001</v>
      </c>
      <c r="CH159" s="26">
        <v>15.75</v>
      </c>
      <c r="CI159" s="26">
        <v>18.25</v>
      </c>
      <c r="CJ159" s="26">
        <v>21.375</v>
      </c>
    </row>
    <row r="160" spans="1:88" x14ac:dyDescent="0.3">
      <c r="A160" t="s">
        <v>259</v>
      </c>
      <c r="B160" s="26">
        <v>8.35</v>
      </c>
      <c r="C160" s="26">
        <v>11</v>
      </c>
      <c r="D160" s="26">
        <v>14.6</v>
      </c>
      <c r="E160" s="26">
        <v>10.425000000000001</v>
      </c>
      <c r="F160" s="26">
        <v>12.9</v>
      </c>
      <c r="G160" s="26">
        <v>16.574999999999999</v>
      </c>
      <c r="H160" s="26">
        <v>11.324999999999999</v>
      </c>
      <c r="I160" s="26">
        <v>13.7</v>
      </c>
      <c r="J160" s="26">
        <v>17.425000000000001</v>
      </c>
      <c r="K160" s="26">
        <v>12.324999999999999</v>
      </c>
      <c r="L160" s="26">
        <v>14.9</v>
      </c>
      <c r="M160" s="26">
        <v>19.074999999999999</v>
      </c>
      <c r="N160" s="26">
        <v>12.9</v>
      </c>
      <c r="O160" s="26">
        <v>15.45</v>
      </c>
      <c r="P160" s="26">
        <v>19.600000000000001</v>
      </c>
      <c r="Q160" s="26">
        <v>12.15</v>
      </c>
      <c r="R160" s="26">
        <v>14.4</v>
      </c>
      <c r="S160" s="26">
        <v>18.350000000000001</v>
      </c>
      <c r="T160" s="26">
        <v>12.25</v>
      </c>
      <c r="U160" s="26">
        <v>14.55</v>
      </c>
      <c r="V160" s="26">
        <v>18.45</v>
      </c>
      <c r="W160" s="26">
        <v>13.125</v>
      </c>
      <c r="X160" s="26">
        <v>15.6</v>
      </c>
      <c r="Y160" s="26">
        <v>19.574999999999999</v>
      </c>
      <c r="Z160" s="26">
        <v>13.8</v>
      </c>
      <c r="AA160" s="26">
        <v>16.600000000000001</v>
      </c>
      <c r="AB160" s="26">
        <v>20.774999999999999</v>
      </c>
      <c r="AC160" s="26">
        <v>12.275</v>
      </c>
      <c r="AD160" s="26">
        <v>14.4</v>
      </c>
      <c r="AE160" s="26">
        <v>18.8</v>
      </c>
      <c r="AF160" s="26">
        <v>12.475</v>
      </c>
      <c r="AG160" s="26">
        <v>15.6</v>
      </c>
      <c r="AH160" s="26">
        <v>18.899999999999999</v>
      </c>
      <c r="AI160" s="26">
        <v>12.875</v>
      </c>
      <c r="AJ160" s="26">
        <v>14.95</v>
      </c>
      <c r="AK160" s="26">
        <v>19.399999999999999</v>
      </c>
      <c r="AL160" s="26">
        <v>12.975</v>
      </c>
      <c r="AM160" s="26">
        <v>15.05</v>
      </c>
      <c r="AN160" s="26">
        <v>19.5</v>
      </c>
      <c r="AO160" s="26">
        <v>13.45</v>
      </c>
      <c r="AP160" s="26">
        <v>15.65</v>
      </c>
      <c r="AQ160" s="26">
        <v>20.274999999999999</v>
      </c>
      <c r="AR160" s="26">
        <v>13.25</v>
      </c>
      <c r="AS160" s="26">
        <v>13.25</v>
      </c>
      <c r="AT160" s="26">
        <v>19.925000000000001</v>
      </c>
      <c r="AU160" s="26">
        <v>14.25</v>
      </c>
      <c r="AV160" s="26">
        <v>16.5</v>
      </c>
      <c r="AW160" s="26">
        <v>20.85</v>
      </c>
      <c r="AX160" s="26">
        <v>13.95</v>
      </c>
      <c r="AY160" s="26">
        <v>16.100000000000001</v>
      </c>
      <c r="AZ160" s="26">
        <v>20.675000000000001</v>
      </c>
      <c r="BA160" s="26">
        <v>7.3</v>
      </c>
      <c r="BB160" s="26">
        <v>16.149999999999999</v>
      </c>
      <c r="BC160" s="26">
        <v>20.675000000000001</v>
      </c>
      <c r="BD160" s="26">
        <v>16.375</v>
      </c>
      <c r="BE160" s="26">
        <v>18.55</v>
      </c>
      <c r="BF160" s="26">
        <v>22.3</v>
      </c>
      <c r="BG160" s="26">
        <v>14.4</v>
      </c>
      <c r="BH160" s="26">
        <v>16.600000000000001</v>
      </c>
      <c r="BI160" s="26">
        <v>21.05</v>
      </c>
      <c r="BJ160" s="26">
        <v>15.824999999999999</v>
      </c>
      <c r="BK160" s="26">
        <v>18</v>
      </c>
      <c r="BL160" s="26">
        <v>22.2</v>
      </c>
      <c r="BM160" s="26">
        <v>15.3</v>
      </c>
      <c r="BN160" s="26">
        <v>17.399999999999999</v>
      </c>
      <c r="BO160" s="26">
        <v>21.8</v>
      </c>
      <c r="BP160" s="26">
        <v>12</v>
      </c>
      <c r="BQ160" s="26">
        <v>15.05</v>
      </c>
      <c r="BR160" s="26">
        <v>18.7</v>
      </c>
      <c r="BS160" s="26">
        <v>13.95</v>
      </c>
      <c r="BT160" s="26">
        <v>16.7</v>
      </c>
      <c r="BU160" s="26">
        <v>20</v>
      </c>
      <c r="BV160" s="26">
        <v>14.475</v>
      </c>
      <c r="BW160" s="26">
        <v>17.350000000000001</v>
      </c>
      <c r="BX160" s="26">
        <v>20.5</v>
      </c>
      <c r="BY160" s="26">
        <v>15.75</v>
      </c>
      <c r="BZ160" s="26">
        <v>18.75</v>
      </c>
      <c r="CA160" s="26">
        <v>21.5</v>
      </c>
      <c r="CB160" s="26">
        <v>17.05</v>
      </c>
      <c r="CC160" s="26">
        <v>19.350000000000001</v>
      </c>
      <c r="CD160" s="26">
        <v>23.024999999999999</v>
      </c>
      <c r="CE160" s="26">
        <v>15.025</v>
      </c>
      <c r="CF160" s="26">
        <v>17.55</v>
      </c>
      <c r="CG160" s="26">
        <v>21.75</v>
      </c>
      <c r="CH160" s="26">
        <v>16.3</v>
      </c>
      <c r="CI160" s="26">
        <v>18.8</v>
      </c>
      <c r="CJ160" s="26">
        <v>22.5</v>
      </c>
    </row>
    <row r="161" spans="1:88" x14ac:dyDescent="0.3">
      <c r="A161" t="s">
        <v>260</v>
      </c>
      <c r="B161" s="26">
        <v>9.0250000000000004</v>
      </c>
      <c r="C161" s="26">
        <v>10.65</v>
      </c>
      <c r="D161" s="26">
        <v>14.175000000000001</v>
      </c>
      <c r="E161" s="26">
        <v>10.875</v>
      </c>
      <c r="F161" s="26">
        <v>12.7</v>
      </c>
      <c r="G161" s="26">
        <v>16.125</v>
      </c>
      <c r="H161" s="26">
        <v>11.725</v>
      </c>
      <c r="I161" s="26">
        <v>13.65</v>
      </c>
      <c r="J161" s="26">
        <v>17.149999999999999</v>
      </c>
      <c r="K161" s="26">
        <v>12.3</v>
      </c>
      <c r="L161" s="26">
        <v>15.6</v>
      </c>
      <c r="M161" s="26">
        <v>19.024999999999999</v>
      </c>
      <c r="N161" s="26">
        <v>12.925000000000001</v>
      </c>
      <c r="O161" s="26">
        <v>16.2</v>
      </c>
      <c r="P161" s="26">
        <v>19.399999999999999</v>
      </c>
      <c r="Q161" s="26">
        <v>12.5</v>
      </c>
      <c r="R161" s="26">
        <v>15.05</v>
      </c>
      <c r="S161" s="26">
        <v>18.375</v>
      </c>
      <c r="T161" s="26">
        <v>12.7</v>
      </c>
      <c r="U161" s="26">
        <v>15.2</v>
      </c>
      <c r="V161" s="26">
        <v>18.475000000000001</v>
      </c>
      <c r="W161" s="26">
        <v>13.475</v>
      </c>
      <c r="X161" s="26">
        <v>16.55</v>
      </c>
      <c r="Y161" s="26">
        <v>19.45</v>
      </c>
      <c r="Z161" s="26">
        <v>14.1</v>
      </c>
      <c r="AA161" s="26">
        <v>17.649999999999999</v>
      </c>
      <c r="AB161" s="26">
        <v>20.2</v>
      </c>
      <c r="AC161" s="26">
        <v>11.625</v>
      </c>
      <c r="AD161" s="26">
        <v>15.25</v>
      </c>
      <c r="AE161" s="26">
        <v>18.55</v>
      </c>
      <c r="AF161" s="26">
        <v>11.85</v>
      </c>
      <c r="AG161" s="26">
        <v>16.399999999999999</v>
      </c>
      <c r="AH161" s="26">
        <v>18.649999999999999</v>
      </c>
      <c r="AI161" s="26">
        <v>12.275</v>
      </c>
      <c r="AJ161" s="26">
        <v>15.9</v>
      </c>
      <c r="AK161" s="26">
        <v>19.149999999999999</v>
      </c>
      <c r="AL161" s="26">
        <v>12.475</v>
      </c>
      <c r="AM161" s="26">
        <v>16.05</v>
      </c>
      <c r="AN161" s="26">
        <v>19.25</v>
      </c>
      <c r="AO161" s="26">
        <v>13.225</v>
      </c>
      <c r="AP161" s="26">
        <v>17.100000000000001</v>
      </c>
      <c r="AQ161" s="26">
        <v>19.899999999999999</v>
      </c>
      <c r="AR161" s="26">
        <v>13.625</v>
      </c>
      <c r="AS161" s="26">
        <v>13.625</v>
      </c>
      <c r="AT161" s="26">
        <v>20.074999999999999</v>
      </c>
      <c r="AU161" s="26">
        <v>14.45</v>
      </c>
      <c r="AV161" s="26">
        <v>17.55</v>
      </c>
      <c r="AW161" s="26">
        <v>20.925000000000001</v>
      </c>
      <c r="AX161" s="26">
        <v>13.85</v>
      </c>
      <c r="AY161" s="26">
        <v>17.600000000000001</v>
      </c>
      <c r="AZ161" s="26">
        <v>20.2</v>
      </c>
      <c r="BA161" s="26">
        <v>8.6</v>
      </c>
      <c r="BB161" s="26">
        <v>17.649999999999999</v>
      </c>
      <c r="BC161" s="26">
        <v>20.3</v>
      </c>
      <c r="BD161" s="26">
        <v>16.324999999999999</v>
      </c>
      <c r="BE161" s="26">
        <v>19.600000000000001</v>
      </c>
      <c r="BF161" s="26">
        <v>22.8</v>
      </c>
      <c r="BG161" s="26">
        <v>14.475</v>
      </c>
      <c r="BH161" s="26">
        <v>18</v>
      </c>
      <c r="BI161" s="26">
        <v>20.725000000000001</v>
      </c>
      <c r="BJ161" s="26">
        <v>15.85</v>
      </c>
      <c r="BK161" s="26">
        <v>19.3</v>
      </c>
      <c r="BL161" s="26">
        <v>22.1</v>
      </c>
      <c r="BM161" s="26">
        <v>15.45</v>
      </c>
      <c r="BN161" s="26">
        <v>18.8</v>
      </c>
      <c r="BO161" s="26">
        <v>21.625</v>
      </c>
      <c r="BP161" s="26">
        <v>12.975</v>
      </c>
      <c r="BQ161" s="26">
        <v>14.95</v>
      </c>
      <c r="BR161" s="26">
        <v>18.45</v>
      </c>
      <c r="BS161" s="26">
        <v>14.4</v>
      </c>
      <c r="BT161" s="26">
        <v>17.149999999999999</v>
      </c>
      <c r="BU161" s="26">
        <v>20.074999999999999</v>
      </c>
      <c r="BV161" s="26">
        <v>14.725</v>
      </c>
      <c r="BW161" s="26">
        <v>17.8</v>
      </c>
      <c r="BX161" s="26">
        <v>20.574999999999999</v>
      </c>
      <c r="BY161" s="26">
        <v>15.6</v>
      </c>
      <c r="BZ161" s="26">
        <v>19.149999999999999</v>
      </c>
      <c r="CA161" s="26">
        <v>21.675000000000001</v>
      </c>
      <c r="CB161" s="26">
        <v>17.024999999999999</v>
      </c>
      <c r="CC161" s="26">
        <v>20.399999999999999</v>
      </c>
      <c r="CD161" s="26">
        <v>23.024999999999999</v>
      </c>
      <c r="CE161" s="26">
        <v>15.2</v>
      </c>
      <c r="CF161" s="26">
        <v>18.850000000000001</v>
      </c>
      <c r="CG161" s="26">
        <v>21.375</v>
      </c>
      <c r="CH161" s="26">
        <v>16.2</v>
      </c>
      <c r="CI161" s="26">
        <v>19.75</v>
      </c>
      <c r="CJ161" s="26">
        <v>22</v>
      </c>
    </row>
    <row r="162" spans="1:88" x14ac:dyDescent="0.3">
      <c r="A162" t="s">
        <v>100</v>
      </c>
      <c r="B162" s="26">
        <v>8.9250000000000007</v>
      </c>
      <c r="C162" s="26">
        <v>10.9</v>
      </c>
      <c r="D162" s="26">
        <v>14.9</v>
      </c>
      <c r="E162" s="26">
        <v>10.8</v>
      </c>
      <c r="F162" s="26">
        <v>12.85</v>
      </c>
      <c r="G162" s="26">
        <v>16.8</v>
      </c>
      <c r="H162" s="26">
        <v>11.4</v>
      </c>
      <c r="I162" s="26">
        <v>13.85</v>
      </c>
      <c r="J162" s="26">
        <v>17.574999999999999</v>
      </c>
      <c r="K162" s="26">
        <v>13.125</v>
      </c>
      <c r="L162" s="26">
        <v>14.95</v>
      </c>
      <c r="M162" s="26">
        <v>19.45</v>
      </c>
      <c r="N162" s="26">
        <v>13.5</v>
      </c>
      <c r="O162" s="26">
        <v>15.6</v>
      </c>
      <c r="P162" s="26">
        <v>20.074999999999999</v>
      </c>
      <c r="Q162" s="26">
        <v>12.3</v>
      </c>
      <c r="R162" s="26">
        <v>14.25</v>
      </c>
      <c r="S162" s="26">
        <v>18.675000000000001</v>
      </c>
      <c r="T162" s="26">
        <v>12.4</v>
      </c>
      <c r="U162" s="26">
        <v>14.4</v>
      </c>
      <c r="V162" s="26">
        <v>18.774999999999999</v>
      </c>
      <c r="W162" s="26">
        <v>13.425000000000001</v>
      </c>
      <c r="X162" s="26">
        <v>15.8</v>
      </c>
      <c r="Y162" s="26">
        <v>20.2</v>
      </c>
      <c r="Z162" s="26">
        <v>14.225</v>
      </c>
      <c r="AA162" s="26">
        <v>17</v>
      </c>
      <c r="AB162" s="26">
        <v>21.425000000000001</v>
      </c>
      <c r="AC162" s="26">
        <v>12.275</v>
      </c>
      <c r="AD162" s="26">
        <v>14.5</v>
      </c>
      <c r="AE162" s="26">
        <v>19.25</v>
      </c>
      <c r="AF162" s="26">
        <v>12.375</v>
      </c>
      <c r="AG162" s="26">
        <v>16.3</v>
      </c>
      <c r="AH162" s="26">
        <v>19.350000000000001</v>
      </c>
      <c r="AI162" s="26">
        <v>12.824999999999999</v>
      </c>
      <c r="AJ162" s="26">
        <v>15.15</v>
      </c>
      <c r="AK162" s="26">
        <v>19.774999999999999</v>
      </c>
      <c r="AL162" s="26">
        <v>12.925000000000001</v>
      </c>
      <c r="AM162" s="26">
        <v>15.25</v>
      </c>
      <c r="AN162" s="26">
        <v>19.875</v>
      </c>
      <c r="AO162" s="26">
        <v>13.425000000000001</v>
      </c>
      <c r="AP162" s="26">
        <v>16.100000000000001</v>
      </c>
      <c r="AQ162" s="26">
        <v>20.725000000000001</v>
      </c>
      <c r="AR162" s="26">
        <v>13.45</v>
      </c>
      <c r="AS162" s="26">
        <v>13.45</v>
      </c>
      <c r="AT162" s="26">
        <v>20.399999999999999</v>
      </c>
      <c r="AU162" s="26">
        <v>14.05</v>
      </c>
      <c r="AV162" s="26">
        <v>17.3</v>
      </c>
      <c r="AW162" s="26">
        <v>21.425000000000001</v>
      </c>
      <c r="AX162" s="26">
        <v>13.824999999999999</v>
      </c>
      <c r="AY162" s="26">
        <v>16.649999999999999</v>
      </c>
      <c r="AZ162" s="26">
        <v>21.25</v>
      </c>
      <c r="BA162" s="26">
        <v>8.3000000000000007</v>
      </c>
      <c r="BB162" s="26">
        <v>16.75</v>
      </c>
      <c r="BC162" s="26">
        <v>21.324999999999999</v>
      </c>
      <c r="BD162" s="26">
        <v>15.6</v>
      </c>
      <c r="BE162" s="26">
        <v>19.25</v>
      </c>
      <c r="BF162" s="26">
        <v>23.175000000000001</v>
      </c>
      <c r="BG162" s="26">
        <v>14.15</v>
      </c>
      <c r="BH162" s="26">
        <v>17.3</v>
      </c>
      <c r="BI162" s="26">
        <v>21.65</v>
      </c>
      <c r="BJ162" s="26">
        <v>15.5</v>
      </c>
      <c r="BK162" s="26">
        <v>18.5</v>
      </c>
      <c r="BL162" s="26">
        <v>23.225000000000001</v>
      </c>
      <c r="BM162" s="26">
        <v>15.125</v>
      </c>
      <c r="BN162" s="26">
        <v>18.05</v>
      </c>
      <c r="BO162" s="26">
        <v>22.6</v>
      </c>
      <c r="BP162" s="26">
        <v>12.375</v>
      </c>
      <c r="BQ162" s="26">
        <v>15</v>
      </c>
      <c r="BR162" s="26">
        <v>18.574999999999999</v>
      </c>
      <c r="BS162" s="26">
        <v>13.75</v>
      </c>
      <c r="BT162" s="26">
        <v>16.55</v>
      </c>
      <c r="BU162" s="26">
        <v>20.399999999999999</v>
      </c>
      <c r="BV162" s="26">
        <v>14.2</v>
      </c>
      <c r="BW162" s="26">
        <v>17.05</v>
      </c>
      <c r="BX162" s="26">
        <v>21.125</v>
      </c>
      <c r="BY162" s="26">
        <v>15.05</v>
      </c>
      <c r="BZ162" s="26">
        <v>17.850000000000001</v>
      </c>
      <c r="CA162" s="26">
        <v>22.324999999999999</v>
      </c>
      <c r="CB162" s="26">
        <v>15.625</v>
      </c>
      <c r="CC162" s="26">
        <v>19.399999999999999</v>
      </c>
      <c r="CD162" s="26">
        <v>23.7</v>
      </c>
      <c r="CE162" s="26">
        <v>15.4</v>
      </c>
      <c r="CF162" s="26">
        <v>18.149999999999999</v>
      </c>
      <c r="CG162" s="26">
        <v>22.65</v>
      </c>
      <c r="CH162" s="26">
        <v>15.625</v>
      </c>
      <c r="CI162" s="26">
        <v>18.95</v>
      </c>
      <c r="CJ162" s="26">
        <v>23.274999999999999</v>
      </c>
    </row>
    <row r="163" spans="1:88" x14ac:dyDescent="0.3">
      <c r="A163" t="s">
        <v>261</v>
      </c>
      <c r="B163" s="26">
        <v>9.625</v>
      </c>
      <c r="C163" s="26">
        <v>11.55</v>
      </c>
      <c r="D163" s="26">
        <v>14.7</v>
      </c>
      <c r="E163" s="26">
        <v>11.275</v>
      </c>
      <c r="F163" s="26">
        <v>13.9</v>
      </c>
      <c r="G163" s="26">
        <v>16.45</v>
      </c>
      <c r="H163" s="26">
        <v>11.975</v>
      </c>
      <c r="I163" s="26">
        <v>14.5</v>
      </c>
      <c r="J163" s="26">
        <v>17.45</v>
      </c>
      <c r="K163" s="26">
        <v>13.9</v>
      </c>
      <c r="L163" s="26">
        <v>16.25</v>
      </c>
      <c r="M163" s="26">
        <v>19.375</v>
      </c>
      <c r="N163" s="26">
        <v>14.4</v>
      </c>
      <c r="O163" s="26">
        <v>16.850000000000001</v>
      </c>
      <c r="P163" s="26">
        <v>19.850000000000001</v>
      </c>
      <c r="Q163" s="26">
        <v>12.925000000000001</v>
      </c>
      <c r="R163" s="26">
        <v>15.5</v>
      </c>
      <c r="S163" s="26">
        <v>18.725000000000001</v>
      </c>
      <c r="T163" s="26">
        <v>13.05</v>
      </c>
      <c r="U163" s="26">
        <v>15.6</v>
      </c>
      <c r="V163" s="26">
        <v>18.850000000000001</v>
      </c>
      <c r="W163" s="26">
        <v>14.225</v>
      </c>
      <c r="X163" s="26">
        <v>16.899999999999999</v>
      </c>
      <c r="Y163" s="26">
        <v>20.25</v>
      </c>
      <c r="Z163" s="26">
        <v>15.5</v>
      </c>
      <c r="AA163" s="26">
        <v>18</v>
      </c>
      <c r="AB163" s="26">
        <v>21.324999999999999</v>
      </c>
      <c r="AC163" s="26">
        <v>12.85</v>
      </c>
      <c r="AD163" s="26">
        <v>15.75</v>
      </c>
      <c r="AE163" s="26">
        <v>18.524999999999999</v>
      </c>
      <c r="AF163" s="26">
        <v>13.05</v>
      </c>
      <c r="AG163" s="26">
        <v>16.899999999999999</v>
      </c>
      <c r="AH163" s="26">
        <v>18.600000000000001</v>
      </c>
      <c r="AI163" s="26">
        <v>13.7</v>
      </c>
      <c r="AJ163" s="26">
        <v>16.45</v>
      </c>
      <c r="AK163" s="26">
        <v>19.149999999999999</v>
      </c>
      <c r="AL163" s="26">
        <v>13.824999999999999</v>
      </c>
      <c r="AM163" s="26">
        <v>16.649999999999999</v>
      </c>
      <c r="AN163" s="26">
        <v>19.25</v>
      </c>
      <c r="AO163" s="26">
        <v>14.55</v>
      </c>
      <c r="AP163" s="26">
        <v>17.399999999999999</v>
      </c>
      <c r="AQ163" s="26">
        <v>20.074999999999999</v>
      </c>
      <c r="AR163" s="26">
        <v>14.65</v>
      </c>
      <c r="AS163" s="26">
        <v>14.65</v>
      </c>
      <c r="AT163" s="26">
        <v>20.175000000000001</v>
      </c>
      <c r="AU163" s="26">
        <v>15.7</v>
      </c>
      <c r="AV163" s="26">
        <v>17.8</v>
      </c>
      <c r="AW163" s="26">
        <v>21.4</v>
      </c>
      <c r="AX163" s="26">
        <v>15.074999999999999</v>
      </c>
      <c r="AY163" s="26">
        <v>18</v>
      </c>
      <c r="AZ163" s="26">
        <v>20.65</v>
      </c>
      <c r="BA163" s="26">
        <v>5</v>
      </c>
      <c r="BB163" s="26">
        <v>18</v>
      </c>
      <c r="BC163" s="26">
        <v>20.675000000000001</v>
      </c>
      <c r="BD163" s="26">
        <v>16.824999999999999</v>
      </c>
      <c r="BE163" s="26">
        <v>19.899999999999999</v>
      </c>
      <c r="BF163" s="26">
        <v>23.5</v>
      </c>
      <c r="BG163" s="26">
        <v>15.6</v>
      </c>
      <c r="BH163" s="26">
        <v>18.350000000000001</v>
      </c>
      <c r="BI163" s="26">
        <v>21.25</v>
      </c>
      <c r="BJ163" s="26">
        <v>16.8</v>
      </c>
      <c r="BK163" s="26">
        <v>19.75</v>
      </c>
      <c r="BL163" s="26">
        <v>22.85</v>
      </c>
      <c r="BM163" s="26">
        <v>16.425000000000001</v>
      </c>
      <c r="BN163" s="26">
        <v>19.2</v>
      </c>
      <c r="BO163" s="26">
        <v>22.274999999999999</v>
      </c>
      <c r="BP163" s="26">
        <v>13.025</v>
      </c>
      <c r="BQ163" s="26">
        <v>16.100000000000001</v>
      </c>
      <c r="BR163" s="26">
        <v>18.100000000000001</v>
      </c>
      <c r="BS163" s="26">
        <v>15.05</v>
      </c>
      <c r="BT163" s="26">
        <v>17.899999999999999</v>
      </c>
      <c r="BU163" s="26">
        <v>20.524999999999999</v>
      </c>
      <c r="BV163" s="26">
        <v>15.7</v>
      </c>
      <c r="BW163" s="26">
        <v>18.5</v>
      </c>
      <c r="BX163" s="26">
        <v>21.2</v>
      </c>
      <c r="BY163" s="26">
        <v>16.7</v>
      </c>
      <c r="BZ163" s="26">
        <v>19.2</v>
      </c>
      <c r="CA163" s="26">
        <v>22.774999999999999</v>
      </c>
      <c r="CB163" s="26">
        <v>17.225000000000001</v>
      </c>
      <c r="CC163" s="26">
        <v>20.399999999999999</v>
      </c>
      <c r="CD163" s="26">
        <v>23.975000000000001</v>
      </c>
      <c r="CE163" s="26">
        <v>16.725000000000001</v>
      </c>
      <c r="CF163" s="26">
        <v>19.2</v>
      </c>
      <c r="CG163" s="26">
        <v>22.375</v>
      </c>
      <c r="CH163" s="26">
        <v>16.475000000000001</v>
      </c>
      <c r="CI163" s="26">
        <v>19.95</v>
      </c>
      <c r="CJ163" s="26">
        <v>23.3</v>
      </c>
    </row>
    <row r="164" spans="1:88" x14ac:dyDescent="0.3">
      <c r="A164" t="s">
        <v>262</v>
      </c>
      <c r="B164" s="26">
        <v>8.7249999999999996</v>
      </c>
      <c r="C164" s="26">
        <v>11.6</v>
      </c>
      <c r="D164" s="26">
        <v>14.5</v>
      </c>
      <c r="E164" s="26">
        <v>10.5</v>
      </c>
      <c r="F164" s="26">
        <v>13.5</v>
      </c>
      <c r="G164" s="26">
        <v>16.399999999999999</v>
      </c>
      <c r="H164" s="26">
        <v>11.225</v>
      </c>
      <c r="I164" s="26">
        <v>14.15</v>
      </c>
      <c r="J164" s="26">
        <v>17.45</v>
      </c>
      <c r="K164" s="26">
        <v>12.525</v>
      </c>
      <c r="L164" s="26">
        <v>15.55</v>
      </c>
      <c r="M164" s="26">
        <v>19.524999999999999</v>
      </c>
      <c r="N164" s="26">
        <v>12.9</v>
      </c>
      <c r="O164" s="26">
        <v>16.149999999999999</v>
      </c>
      <c r="P164" s="26">
        <v>19.875</v>
      </c>
      <c r="Q164" s="26">
        <v>12.025</v>
      </c>
      <c r="R164" s="26">
        <v>15.1</v>
      </c>
      <c r="S164" s="26">
        <v>18.850000000000001</v>
      </c>
      <c r="T164" s="26">
        <v>12.2</v>
      </c>
      <c r="U164" s="26">
        <v>15.2</v>
      </c>
      <c r="V164" s="26">
        <v>19.05</v>
      </c>
      <c r="W164" s="26">
        <v>13.525</v>
      </c>
      <c r="X164" s="26">
        <v>16.5</v>
      </c>
      <c r="Y164" s="26">
        <v>20.175000000000001</v>
      </c>
      <c r="Z164" s="26">
        <v>14.425000000000001</v>
      </c>
      <c r="AA164" s="26">
        <v>17.8</v>
      </c>
      <c r="AB164" s="26">
        <v>21.3</v>
      </c>
      <c r="AC164" s="26">
        <v>12.324999999999999</v>
      </c>
      <c r="AD164" s="26">
        <v>14.95</v>
      </c>
      <c r="AE164" s="26">
        <v>19.625</v>
      </c>
      <c r="AF164" s="26">
        <v>12.45</v>
      </c>
      <c r="AG164" s="26">
        <v>16.95</v>
      </c>
      <c r="AH164" s="26">
        <v>19.824999999999999</v>
      </c>
      <c r="AI164" s="26">
        <v>13.025</v>
      </c>
      <c r="AJ164" s="26">
        <v>15.7</v>
      </c>
      <c r="AK164" s="26">
        <v>20.274999999999999</v>
      </c>
      <c r="AL164" s="26">
        <v>13.225</v>
      </c>
      <c r="AM164" s="26">
        <v>15.8</v>
      </c>
      <c r="AN164" s="26">
        <v>20.375</v>
      </c>
      <c r="AO164" s="26">
        <v>14.1</v>
      </c>
      <c r="AP164" s="26">
        <v>16.7</v>
      </c>
      <c r="AQ164" s="26">
        <v>21</v>
      </c>
      <c r="AR164" s="26">
        <v>13.675000000000001</v>
      </c>
      <c r="AS164" s="26">
        <v>13.675000000000001</v>
      </c>
      <c r="AT164" s="26">
        <v>20.675000000000001</v>
      </c>
      <c r="AU164" s="26">
        <v>14.925000000000001</v>
      </c>
      <c r="AV164" s="26">
        <v>17.899999999999999</v>
      </c>
      <c r="AW164" s="26">
        <v>21.625</v>
      </c>
      <c r="AX164" s="26">
        <v>14.75</v>
      </c>
      <c r="AY164" s="26">
        <v>17.3</v>
      </c>
      <c r="AZ164" s="26">
        <v>21.375</v>
      </c>
      <c r="BA164" s="26">
        <v>1.6</v>
      </c>
      <c r="BB164" s="26">
        <v>17.399999999999999</v>
      </c>
      <c r="BC164" s="26">
        <v>21.475000000000001</v>
      </c>
      <c r="BD164" s="26">
        <v>16.725000000000001</v>
      </c>
      <c r="BE164" s="26">
        <v>19.8</v>
      </c>
      <c r="BF164" s="26">
        <v>23.175000000000001</v>
      </c>
      <c r="BG164" s="26">
        <v>15.175000000000001</v>
      </c>
      <c r="BH164" s="26">
        <v>17.850000000000001</v>
      </c>
      <c r="BI164" s="26">
        <v>21.8</v>
      </c>
      <c r="BJ164" s="26">
        <v>16.475000000000001</v>
      </c>
      <c r="BK164" s="26">
        <v>19.45</v>
      </c>
      <c r="BL164" s="26">
        <v>22.9</v>
      </c>
      <c r="BM164" s="26">
        <v>15.975</v>
      </c>
      <c r="BN164" s="26">
        <v>18.75</v>
      </c>
      <c r="BO164" s="26">
        <v>22.574999999999999</v>
      </c>
      <c r="BP164" s="26">
        <v>12.25</v>
      </c>
      <c r="BQ164" s="26">
        <v>15.45</v>
      </c>
      <c r="BR164" s="26">
        <v>18.625</v>
      </c>
      <c r="BS164" s="26">
        <v>13.75</v>
      </c>
      <c r="BT164" s="26">
        <v>17</v>
      </c>
      <c r="BU164" s="26">
        <v>20.55</v>
      </c>
      <c r="BV164" s="26">
        <v>14.375</v>
      </c>
      <c r="BW164" s="26">
        <v>17.399999999999999</v>
      </c>
      <c r="BX164" s="26">
        <v>21.274999999999999</v>
      </c>
      <c r="BY164" s="26">
        <v>15.95</v>
      </c>
      <c r="BZ164" s="26">
        <v>18.3</v>
      </c>
      <c r="CA164" s="26">
        <v>22.5</v>
      </c>
      <c r="CB164" s="26">
        <v>17.425000000000001</v>
      </c>
      <c r="CC164" s="26">
        <v>19.850000000000001</v>
      </c>
      <c r="CD164" s="26">
        <v>23.675000000000001</v>
      </c>
      <c r="CE164" s="26">
        <v>15.725</v>
      </c>
      <c r="CF164" s="26">
        <v>18.899999999999999</v>
      </c>
      <c r="CG164" s="26">
        <v>22.1</v>
      </c>
      <c r="CH164" s="26">
        <v>16.625</v>
      </c>
      <c r="CI164" s="26">
        <v>19.75</v>
      </c>
      <c r="CJ164" s="26">
        <v>22.8</v>
      </c>
    </row>
    <row r="165" spans="1:88" x14ac:dyDescent="0.3">
      <c r="A165" t="s">
        <v>263</v>
      </c>
      <c r="B165" s="26">
        <v>7.4249999999999998</v>
      </c>
      <c r="C165" s="26">
        <v>10.5</v>
      </c>
      <c r="D165" s="26">
        <v>13.85</v>
      </c>
      <c r="E165" s="26">
        <v>9.0749999999999993</v>
      </c>
      <c r="F165" s="26">
        <v>12.25</v>
      </c>
      <c r="G165" s="26">
        <v>15.3</v>
      </c>
      <c r="H165" s="26">
        <v>9.7750000000000004</v>
      </c>
      <c r="I165" s="26">
        <v>13</v>
      </c>
      <c r="J165" s="26">
        <v>15.875</v>
      </c>
      <c r="K165" s="26">
        <v>11.324999999999999</v>
      </c>
      <c r="L165" s="26">
        <v>14.45</v>
      </c>
      <c r="M165" s="26">
        <v>17.649999999999999</v>
      </c>
      <c r="N165" s="26">
        <v>11.925000000000001</v>
      </c>
      <c r="O165" s="26">
        <v>15</v>
      </c>
      <c r="P165" s="26">
        <v>18</v>
      </c>
      <c r="Q165" s="26">
        <v>10.525</v>
      </c>
      <c r="R165" s="26">
        <v>13.95</v>
      </c>
      <c r="S165" s="26">
        <v>16.899999999999999</v>
      </c>
      <c r="T165" s="26">
        <v>10.65</v>
      </c>
      <c r="U165" s="26">
        <v>14.05</v>
      </c>
      <c r="V165" s="26">
        <v>17.074999999999999</v>
      </c>
      <c r="W165" s="26">
        <v>11.95</v>
      </c>
      <c r="X165" s="26">
        <v>15.1</v>
      </c>
      <c r="Y165" s="26">
        <v>18.274999999999999</v>
      </c>
      <c r="Z165" s="26">
        <v>13.25</v>
      </c>
      <c r="AA165" s="26">
        <v>16.649999999999999</v>
      </c>
      <c r="AB165" s="26">
        <v>19.725000000000001</v>
      </c>
      <c r="AC165" s="26">
        <v>10.4</v>
      </c>
      <c r="AD165" s="26">
        <v>14.3</v>
      </c>
      <c r="AE165" s="26">
        <v>17.975000000000001</v>
      </c>
      <c r="AF165" s="26">
        <v>10.35</v>
      </c>
      <c r="AG165" s="26">
        <v>15.7</v>
      </c>
      <c r="AH165" s="26">
        <v>18.175000000000001</v>
      </c>
      <c r="AI165" s="26">
        <v>10.85</v>
      </c>
      <c r="AJ165" s="26">
        <v>14.9</v>
      </c>
      <c r="AK165" s="26">
        <v>18.600000000000001</v>
      </c>
      <c r="AL165" s="26">
        <v>11.05</v>
      </c>
      <c r="AM165" s="26">
        <v>15</v>
      </c>
      <c r="AN165" s="26">
        <v>18.7</v>
      </c>
      <c r="AO165" s="26">
        <v>12.1</v>
      </c>
      <c r="AP165" s="26">
        <v>15.7</v>
      </c>
      <c r="AQ165" s="26">
        <v>19.375</v>
      </c>
      <c r="AR165" s="26">
        <v>11.85</v>
      </c>
      <c r="AS165" s="26">
        <v>11.85</v>
      </c>
      <c r="AT165" s="26">
        <v>19.774999999999999</v>
      </c>
      <c r="AU165" s="26">
        <v>13.225</v>
      </c>
      <c r="AV165" s="26">
        <v>16.600000000000001</v>
      </c>
      <c r="AW165" s="26">
        <v>20.574999999999999</v>
      </c>
      <c r="AX165" s="26">
        <v>12.65</v>
      </c>
      <c r="AY165" s="26">
        <v>16.3</v>
      </c>
      <c r="AZ165" s="26">
        <v>19.899999999999999</v>
      </c>
      <c r="BA165" s="26">
        <v>3.4</v>
      </c>
      <c r="BB165" s="26">
        <v>16.399999999999999</v>
      </c>
      <c r="BC165" s="26">
        <v>20</v>
      </c>
      <c r="BD165" s="26">
        <v>15.125</v>
      </c>
      <c r="BE165" s="26">
        <v>18.399999999999999</v>
      </c>
      <c r="BF165" s="26">
        <v>22.675000000000001</v>
      </c>
      <c r="BG165" s="26">
        <v>13.3</v>
      </c>
      <c r="BH165" s="26">
        <v>16.95</v>
      </c>
      <c r="BI165" s="26">
        <v>20.375</v>
      </c>
      <c r="BJ165" s="26">
        <v>14.625</v>
      </c>
      <c r="BK165" s="26">
        <v>18.45</v>
      </c>
      <c r="BL165" s="26">
        <v>21.774999999999999</v>
      </c>
      <c r="BM165" s="26">
        <v>14.225</v>
      </c>
      <c r="BN165" s="26">
        <v>17.95</v>
      </c>
      <c r="BO165" s="26">
        <v>21.15</v>
      </c>
      <c r="BP165" s="26">
        <v>11.375</v>
      </c>
      <c r="BQ165" s="26">
        <v>13.95</v>
      </c>
      <c r="BR165" s="26">
        <v>16.975000000000001</v>
      </c>
      <c r="BS165" s="26">
        <v>13.324999999999999</v>
      </c>
      <c r="BT165" s="26">
        <v>15.35</v>
      </c>
      <c r="BU165" s="26">
        <v>19.074999999999999</v>
      </c>
      <c r="BV165" s="26">
        <v>13.925000000000001</v>
      </c>
      <c r="BW165" s="26">
        <v>15.95</v>
      </c>
      <c r="BX165" s="26">
        <v>19.774999999999999</v>
      </c>
      <c r="BY165" s="26">
        <v>15.1</v>
      </c>
      <c r="BZ165" s="26">
        <v>17.3</v>
      </c>
      <c r="CA165" s="26">
        <v>21.25</v>
      </c>
      <c r="CB165" s="26">
        <v>15.675000000000001</v>
      </c>
      <c r="CC165" s="26">
        <v>18.5</v>
      </c>
      <c r="CD165" s="26">
        <v>21.6</v>
      </c>
      <c r="CE165" s="26">
        <v>14.225</v>
      </c>
      <c r="CF165" s="26">
        <v>18</v>
      </c>
      <c r="CG165" s="26">
        <v>21.3</v>
      </c>
      <c r="CH165" s="26">
        <v>15.175000000000001</v>
      </c>
      <c r="CI165" s="26">
        <v>18.8</v>
      </c>
      <c r="CJ165" s="26">
        <v>21.7</v>
      </c>
    </row>
    <row r="166" spans="1:88" x14ac:dyDescent="0.3">
      <c r="A166" t="s">
        <v>264</v>
      </c>
      <c r="B166" s="26">
        <v>7.625</v>
      </c>
      <c r="C166" s="26">
        <v>9.9499999999999993</v>
      </c>
      <c r="D166" s="26">
        <v>14.074999999999999</v>
      </c>
      <c r="E166" s="26">
        <v>9.6999999999999993</v>
      </c>
      <c r="F166" s="26">
        <v>11.75</v>
      </c>
      <c r="G166" s="26">
        <v>15.675000000000001</v>
      </c>
      <c r="H166" s="26">
        <v>10.475</v>
      </c>
      <c r="I166" s="26">
        <v>12.65</v>
      </c>
      <c r="J166" s="26">
        <v>16.399999999999999</v>
      </c>
      <c r="K166" s="26">
        <v>11.425000000000001</v>
      </c>
      <c r="L166" s="26">
        <v>14.4</v>
      </c>
      <c r="M166" s="26">
        <v>18</v>
      </c>
      <c r="N166" s="26">
        <v>12.025</v>
      </c>
      <c r="O166" s="26">
        <v>14.85</v>
      </c>
      <c r="P166" s="26">
        <v>18.5</v>
      </c>
      <c r="Q166" s="26">
        <v>11.25</v>
      </c>
      <c r="R166" s="26">
        <v>13.8</v>
      </c>
      <c r="S166" s="26">
        <v>17.524999999999999</v>
      </c>
      <c r="T166" s="26">
        <v>11.425000000000001</v>
      </c>
      <c r="U166" s="26">
        <v>14</v>
      </c>
      <c r="V166" s="26">
        <v>17.625</v>
      </c>
      <c r="W166" s="26">
        <v>12.55</v>
      </c>
      <c r="X166" s="26">
        <v>15.15</v>
      </c>
      <c r="Y166" s="26">
        <v>18.850000000000001</v>
      </c>
      <c r="Z166" s="26">
        <v>13.625</v>
      </c>
      <c r="AA166" s="26">
        <v>16.05</v>
      </c>
      <c r="AB166" s="26">
        <v>19.850000000000001</v>
      </c>
      <c r="AC166" s="26">
        <v>10.4</v>
      </c>
      <c r="AD166" s="26">
        <v>13.8</v>
      </c>
      <c r="AE166" s="26">
        <v>18.100000000000001</v>
      </c>
      <c r="AF166" s="26">
        <v>10.625</v>
      </c>
      <c r="AG166" s="26">
        <v>15.75</v>
      </c>
      <c r="AH166" s="26">
        <v>18.3</v>
      </c>
      <c r="AI166" s="26">
        <v>11.125</v>
      </c>
      <c r="AJ166" s="26">
        <v>14.45</v>
      </c>
      <c r="AK166" s="26">
        <v>18.725000000000001</v>
      </c>
      <c r="AL166" s="26">
        <v>11.225</v>
      </c>
      <c r="AM166" s="26">
        <v>14.65</v>
      </c>
      <c r="AN166" s="26">
        <v>18.899999999999999</v>
      </c>
      <c r="AO166" s="26">
        <v>11.925000000000001</v>
      </c>
      <c r="AP166" s="26">
        <v>15.6</v>
      </c>
      <c r="AQ166" s="26">
        <v>19.55</v>
      </c>
      <c r="AR166" s="26">
        <v>11.824999999999999</v>
      </c>
      <c r="AS166" s="26">
        <v>11.824999999999999</v>
      </c>
      <c r="AT166" s="26">
        <v>19.574999999999999</v>
      </c>
      <c r="AU166" s="26">
        <v>12.925000000000001</v>
      </c>
      <c r="AV166" s="26">
        <v>16.8</v>
      </c>
      <c r="AW166" s="26">
        <v>20.6</v>
      </c>
      <c r="AX166" s="26">
        <v>12.275</v>
      </c>
      <c r="AY166" s="26">
        <v>16.2</v>
      </c>
      <c r="AZ166" s="26">
        <v>19.975000000000001</v>
      </c>
      <c r="BA166" s="26">
        <v>5.5</v>
      </c>
      <c r="BB166" s="26">
        <v>16.25</v>
      </c>
      <c r="BC166" s="26">
        <v>20.074999999999999</v>
      </c>
      <c r="BD166" s="26">
        <v>14.95</v>
      </c>
      <c r="BE166" s="26">
        <v>18.7</v>
      </c>
      <c r="BF166" s="26">
        <v>22.15</v>
      </c>
      <c r="BG166" s="26">
        <v>12.75</v>
      </c>
      <c r="BH166" s="26">
        <v>16.7</v>
      </c>
      <c r="BI166" s="26">
        <v>20.475000000000001</v>
      </c>
      <c r="BJ166" s="26">
        <v>14.125</v>
      </c>
      <c r="BK166" s="26">
        <v>18</v>
      </c>
      <c r="BL166" s="26">
        <v>21.524999999999999</v>
      </c>
      <c r="BM166" s="26">
        <v>13.55</v>
      </c>
      <c r="BN166" s="26">
        <v>17.45</v>
      </c>
      <c r="BO166" s="26">
        <v>21.125</v>
      </c>
      <c r="BP166" s="26">
        <v>11.55</v>
      </c>
      <c r="BQ166" s="26">
        <v>14.1</v>
      </c>
      <c r="BR166" s="26">
        <v>17.574999999999999</v>
      </c>
      <c r="BS166" s="26">
        <v>13.35</v>
      </c>
      <c r="BT166" s="26">
        <v>16</v>
      </c>
      <c r="BU166" s="26">
        <v>19.100000000000001</v>
      </c>
      <c r="BV166" s="26">
        <v>14</v>
      </c>
      <c r="BW166" s="26">
        <v>16.5</v>
      </c>
      <c r="BX166" s="26">
        <v>19.925000000000001</v>
      </c>
      <c r="BY166" s="26">
        <v>15.025</v>
      </c>
      <c r="BZ166" s="26">
        <v>17.55</v>
      </c>
      <c r="CA166" s="26">
        <v>21.074999999999999</v>
      </c>
      <c r="CB166" s="26">
        <v>15.8</v>
      </c>
      <c r="CC166" s="26">
        <v>18.5</v>
      </c>
      <c r="CD166" s="26">
        <v>22.074999999999999</v>
      </c>
      <c r="CE166" s="26">
        <v>14.225</v>
      </c>
      <c r="CF166" s="26">
        <v>17.100000000000001</v>
      </c>
      <c r="CG166" s="26">
        <v>20.8</v>
      </c>
      <c r="CH166" s="26">
        <v>15.525</v>
      </c>
      <c r="CI166" s="26">
        <v>18.05</v>
      </c>
      <c r="CJ166" s="26">
        <v>21.875</v>
      </c>
    </row>
    <row r="167" spans="1:88" x14ac:dyDescent="0.3">
      <c r="A167" t="s">
        <v>265</v>
      </c>
      <c r="B167" s="26">
        <v>7.875</v>
      </c>
      <c r="C167" s="26">
        <v>10.65</v>
      </c>
      <c r="D167" s="26">
        <v>15.05</v>
      </c>
      <c r="E167" s="26">
        <v>9.5500000000000007</v>
      </c>
      <c r="F167" s="26">
        <v>12.45</v>
      </c>
      <c r="G167" s="26">
        <v>16.574999999999999</v>
      </c>
      <c r="H167" s="26">
        <v>10.3</v>
      </c>
      <c r="I167" s="26">
        <v>13.05</v>
      </c>
      <c r="J167" s="26">
        <v>17.225000000000001</v>
      </c>
      <c r="K167" s="26">
        <v>11.35</v>
      </c>
      <c r="L167" s="26">
        <v>14.15</v>
      </c>
      <c r="M167" s="26">
        <v>18.774999999999999</v>
      </c>
      <c r="N167" s="26">
        <v>11.95</v>
      </c>
      <c r="O167" s="26">
        <v>14.5</v>
      </c>
      <c r="P167" s="26">
        <v>19.274999999999999</v>
      </c>
      <c r="Q167" s="26">
        <v>11.425000000000001</v>
      </c>
      <c r="R167" s="26">
        <v>13.75</v>
      </c>
      <c r="S167" s="26">
        <v>18.25</v>
      </c>
      <c r="T167" s="26">
        <v>11.525</v>
      </c>
      <c r="U167" s="26">
        <v>13.85</v>
      </c>
      <c r="V167" s="26">
        <v>18.375</v>
      </c>
      <c r="W167" s="26">
        <v>12.9</v>
      </c>
      <c r="X167" s="26">
        <v>14.75</v>
      </c>
      <c r="Y167" s="26">
        <v>19.375</v>
      </c>
      <c r="Z167" s="26">
        <v>14.1</v>
      </c>
      <c r="AA167" s="26">
        <v>16.350000000000001</v>
      </c>
      <c r="AB167" s="26">
        <v>20.100000000000001</v>
      </c>
      <c r="AC167" s="26">
        <v>11.324999999999999</v>
      </c>
      <c r="AD167" s="26">
        <v>13.6</v>
      </c>
      <c r="AE167" s="26">
        <v>18.8</v>
      </c>
      <c r="AF167" s="26">
        <v>11.45</v>
      </c>
      <c r="AG167" s="26">
        <v>14.9</v>
      </c>
      <c r="AH167" s="26">
        <v>18.975000000000001</v>
      </c>
      <c r="AI167" s="26">
        <v>12.2</v>
      </c>
      <c r="AJ167" s="26">
        <v>14.25</v>
      </c>
      <c r="AK167" s="26">
        <v>19.399999999999999</v>
      </c>
      <c r="AL167" s="26">
        <v>12.4</v>
      </c>
      <c r="AM167" s="26">
        <v>14.35</v>
      </c>
      <c r="AN167" s="26">
        <v>19.5</v>
      </c>
      <c r="AO167" s="26">
        <v>12.9</v>
      </c>
      <c r="AP167" s="26">
        <v>14.9</v>
      </c>
      <c r="AQ167" s="26">
        <v>20.175000000000001</v>
      </c>
      <c r="AR167" s="26">
        <v>12.975</v>
      </c>
      <c r="AS167" s="26">
        <v>12.975</v>
      </c>
      <c r="AT167" s="26">
        <v>20.175000000000001</v>
      </c>
      <c r="AU167" s="26">
        <v>14.025</v>
      </c>
      <c r="AV167" s="26">
        <v>15.95</v>
      </c>
      <c r="AW167" s="26">
        <v>21</v>
      </c>
      <c r="AX167" s="26">
        <v>13.625</v>
      </c>
      <c r="AY167" s="26">
        <v>15.55</v>
      </c>
      <c r="AZ167" s="26">
        <v>20.574999999999999</v>
      </c>
      <c r="BA167" s="26">
        <v>5.6</v>
      </c>
      <c r="BB167" s="26">
        <v>15.6</v>
      </c>
      <c r="BC167" s="26">
        <v>20.6</v>
      </c>
      <c r="BD167" s="26">
        <v>16</v>
      </c>
      <c r="BE167" s="26">
        <v>17.7</v>
      </c>
      <c r="BF167" s="26">
        <v>22.3</v>
      </c>
      <c r="BG167" s="26">
        <v>14.25</v>
      </c>
      <c r="BH167" s="26">
        <v>16</v>
      </c>
      <c r="BI167" s="26">
        <v>20.975000000000001</v>
      </c>
      <c r="BJ167" s="26">
        <v>15.425000000000001</v>
      </c>
      <c r="BK167" s="26">
        <v>17.55</v>
      </c>
      <c r="BL167" s="26">
        <v>22.074999999999999</v>
      </c>
      <c r="BM167" s="26">
        <v>14.85</v>
      </c>
      <c r="BN167" s="26">
        <v>17</v>
      </c>
      <c r="BO167" s="26">
        <v>21.675000000000001</v>
      </c>
      <c r="BP167" s="26">
        <v>11.225</v>
      </c>
      <c r="BQ167" s="26">
        <v>14.45</v>
      </c>
      <c r="BR167" s="26">
        <v>18.55</v>
      </c>
      <c r="BS167" s="26">
        <v>13.125</v>
      </c>
      <c r="BT167" s="26">
        <v>16.3</v>
      </c>
      <c r="BU167" s="26">
        <v>20.3</v>
      </c>
      <c r="BV167" s="26">
        <v>13.775</v>
      </c>
      <c r="BW167" s="26">
        <v>16.95</v>
      </c>
      <c r="BX167" s="26">
        <v>20.9</v>
      </c>
      <c r="BY167" s="26">
        <v>15.3</v>
      </c>
      <c r="BZ167" s="26">
        <v>17.899999999999999</v>
      </c>
      <c r="CA167" s="26">
        <v>22.05</v>
      </c>
      <c r="CB167" s="26">
        <v>16.899999999999999</v>
      </c>
      <c r="CC167" s="26">
        <v>18.8</v>
      </c>
      <c r="CD167" s="26">
        <v>22.8</v>
      </c>
      <c r="CE167" s="26">
        <v>15</v>
      </c>
      <c r="CF167" s="26">
        <v>17.399999999999999</v>
      </c>
      <c r="CG167" s="26">
        <v>21.2</v>
      </c>
      <c r="CH167" s="26">
        <v>15.9</v>
      </c>
      <c r="CI167" s="26">
        <v>18.399999999999999</v>
      </c>
      <c r="CJ167" s="26">
        <v>21.95</v>
      </c>
    </row>
    <row r="168" spans="1:88" x14ac:dyDescent="0.3">
      <c r="A168" t="s">
        <v>266</v>
      </c>
      <c r="B168" s="26">
        <v>8.875</v>
      </c>
      <c r="C168" s="26">
        <v>11.4</v>
      </c>
      <c r="D168" s="26">
        <v>13.875</v>
      </c>
      <c r="E168" s="26">
        <v>10.125</v>
      </c>
      <c r="F168" s="26">
        <v>13.25</v>
      </c>
      <c r="G168" s="26">
        <v>15.475</v>
      </c>
      <c r="H168" s="26">
        <v>10.725</v>
      </c>
      <c r="I168" s="26">
        <v>14.1</v>
      </c>
      <c r="J168" s="26">
        <v>16.350000000000001</v>
      </c>
      <c r="K168" s="26">
        <v>12.725</v>
      </c>
      <c r="L168" s="26">
        <v>15</v>
      </c>
      <c r="M168" s="26">
        <v>18.074999999999999</v>
      </c>
      <c r="N168" s="26">
        <v>13.225</v>
      </c>
      <c r="O168" s="26">
        <v>15.65</v>
      </c>
      <c r="P168" s="26">
        <v>18.475000000000001</v>
      </c>
      <c r="Q168" s="26">
        <v>11.95</v>
      </c>
      <c r="R168" s="26">
        <v>14.7</v>
      </c>
      <c r="S168" s="26">
        <v>17.399999999999999</v>
      </c>
      <c r="T168" s="26">
        <v>12.05</v>
      </c>
      <c r="U168" s="26">
        <v>14.8</v>
      </c>
      <c r="V168" s="26">
        <v>17.574999999999999</v>
      </c>
      <c r="W168" s="26">
        <v>13.225</v>
      </c>
      <c r="X168" s="26">
        <v>16.05</v>
      </c>
      <c r="Y168" s="26">
        <v>18.774999999999999</v>
      </c>
      <c r="Z168" s="26">
        <v>14.55</v>
      </c>
      <c r="AA168" s="26">
        <v>17</v>
      </c>
      <c r="AB168" s="26">
        <v>19.774999999999999</v>
      </c>
      <c r="AC168" s="26">
        <v>12.4</v>
      </c>
      <c r="AD168" s="26">
        <v>15.05</v>
      </c>
      <c r="AE168" s="26">
        <v>17.600000000000001</v>
      </c>
      <c r="AF168" s="26">
        <v>12.675000000000001</v>
      </c>
      <c r="AG168" s="26">
        <v>16.399999999999999</v>
      </c>
      <c r="AH168" s="26">
        <v>17.8</v>
      </c>
      <c r="AI168" s="26">
        <v>13.225</v>
      </c>
      <c r="AJ168" s="26">
        <v>15.7</v>
      </c>
      <c r="AK168" s="26">
        <v>18.399999999999999</v>
      </c>
      <c r="AL168" s="26">
        <v>13.324999999999999</v>
      </c>
      <c r="AM168" s="26">
        <v>15.8</v>
      </c>
      <c r="AN168" s="26">
        <v>18.600000000000001</v>
      </c>
      <c r="AO168" s="26">
        <v>14.2</v>
      </c>
      <c r="AP168" s="26">
        <v>16.45</v>
      </c>
      <c r="AQ168" s="26">
        <v>19.399999999999999</v>
      </c>
      <c r="AR168" s="26">
        <v>14.1</v>
      </c>
      <c r="AS168" s="26">
        <v>14.1</v>
      </c>
      <c r="AT168" s="26">
        <v>19.5</v>
      </c>
      <c r="AU168" s="26">
        <v>15.074999999999999</v>
      </c>
      <c r="AV168" s="26">
        <v>17.5</v>
      </c>
      <c r="AW168" s="26">
        <v>20.399999999999999</v>
      </c>
      <c r="AX168" s="26">
        <v>14.725</v>
      </c>
      <c r="AY168" s="26">
        <v>16.899999999999999</v>
      </c>
      <c r="AZ168" s="26">
        <v>19.95</v>
      </c>
      <c r="BA168" s="26">
        <v>4.3</v>
      </c>
      <c r="BB168" s="26">
        <v>17</v>
      </c>
      <c r="BC168" s="26">
        <v>19.95</v>
      </c>
      <c r="BD168" s="26">
        <v>17.2</v>
      </c>
      <c r="BE168" s="26">
        <v>19.149999999999999</v>
      </c>
      <c r="BF168" s="26">
        <v>22.05</v>
      </c>
      <c r="BG168" s="26">
        <v>15.1</v>
      </c>
      <c r="BH168" s="26">
        <v>17.5</v>
      </c>
      <c r="BI168" s="26">
        <v>20.350000000000001</v>
      </c>
      <c r="BJ168" s="26">
        <v>16.149999999999999</v>
      </c>
      <c r="BK168" s="26">
        <v>18.7</v>
      </c>
      <c r="BL168" s="26">
        <v>21.65</v>
      </c>
      <c r="BM168" s="26">
        <v>15.775</v>
      </c>
      <c r="BN168" s="26">
        <v>18.149999999999999</v>
      </c>
      <c r="BO168" s="26">
        <v>21.074999999999999</v>
      </c>
      <c r="BP168" s="26">
        <v>11.8</v>
      </c>
      <c r="BQ168" s="26">
        <v>15.25</v>
      </c>
      <c r="BR168" s="26">
        <v>17.600000000000001</v>
      </c>
      <c r="BS168" s="26">
        <v>13.525</v>
      </c>
      <c r="BT168" s="26">
        <v>17</v>
      </c>
      <c r="BU168" s="26">
        <v>19.3</v>
      </c>
      <c r="BV168" s="26">
        <v>14.05</v>
      </c>
      <c r="BW168" s="26">
        <v>17.600000000000001</v>
      </c>
      <c r="BX168" s="26">
        <v>19.899999999999999</v>
      </c>
      <c r="BY168" s="26">
        <v>14.9</v>
      </c>
      <c r="BZ168" s="26">
        <v>18.399999999999999</v>
      </c>
      <c r="CA168" s="26">
        <v>21.2</v>
      </c>
      <c r="CB168" s="26">
        <v>16.100000000000001</v>
      </c>
      <c r="CC168" s="26">
        <v>19</v>
      </c>
      <c r="CD168" s="26">
        <v>22.35</v>
      </c>
      <c r="CE168" s="26">
        <v>15.875</v>
      </c>
      <c r="CF168" s="26">
        <v>17.899999999999999</v>
      </c>
      <c r="CG168" s="26">
        <v>20.9</v>
      </c>
      <c r="CH168" s="26">
        <v>16.399999999999999</v>
      </c>
      <c r="CI168" s="26">
        <v>18.7</v>
      </c>
      <c r="CJ168" s="26">
        <v>21.8</v>
      </c>
    </row>
    <row r="169" spans="1:88" x14ac:dyDescent="0.3">
      <c r="A169" t="s">
        <v>101</v>
      </c>
      <c r="B169" s="26">
        <v>8.9</v>
      </c>
      <c r="C169" s="26">
        <v>11.5</v>
      </c>
      <c r="D169" s="26">
        <v>14.775</v>
      </c>
      <c r="E169" s="26">
        <v>10.625</v>
      </c>
      <c r="F169" s="26">
        <v>13.5</v>
      </c>
      <c r="G169" s="26">
        <v>16.574999999999999</v>
      </c>
      <c r="H169" s="26">
        <v>11.125</v>
      </c>
      <c r="I169" s="26">
        <v>14.25</v>
      </c>
      <c r="J169" s="26">
        <v>17.375</v>
      </c>
      <c r="K169" s="26">
        <v>12.525</v>
      </c>
      <c r="L169" s="26">
        <v>15.8</v>
      </c>
      <c r="M169" s="26">
        <v>18.675000000000001</v>
      </c>
      <c r="N169" s="26">
        <v>13.025</v>
      </c>
      <c r="O169" s="26">
        <v>16.399999999999999</v>
      </c>
      <c r="P169" s="26">
        <v>19.125</v>
      </c>
      <c r="Q169" s="26">
        <v>12</v>
      </c>
      <c r="R169" s="26">
        <v>15.15</v>
      </c>
      <c r="S169" s="26">
        <v>18.149999999999999</v>
      </c>
      <c r="T169" s="26">
        <v>12.1</v>
      </c>
      <c r="U169" s="26">
        <v>15.25</v>
      </c>
      <c r="V169" s="26">
        <v>18.25</v>
      </c>
      <c r="W169" s="26">
        <v>12.7</v>
      </c>
      <c r="X169" s="26">
        <v>16.399999999999999</v>
      </c>
      <c r="Y169" s="26">
        <v>19</v>
      </c>
      <c r="Z169" s="26">
        <v>13.875</v>
      </c>
      <c r="AA169" s="26">
        <v>17.600000000000001</v>
      </c>
      <c r="AB169" s="26">
        <v>20.3</v>
      </c>
      <c r="AC169" s="26">
        <v>12.15</v>
      </c>
      <c r="AD169" s="26">
        <v>15.2</v>
      </c>
      <c r="AE169" s="26">
        <v>18.125</v>
      </c>
      <c r="AF169" s="26">
        <v>12.35</v>
      </c>
      <c r="AG169" s="26">
        <v>16.600000000000001</v>
      </c>
      <c r="AH169" s="26">
        <v>18.25</v>
      </c>
      <c r="AI169" s="26">
        <v>12.9</v>
      </c>
      <c r="AJ169" s="26">
        <v>15.8</v>
      </c>
      <c r="AK169" s="26">
        <v>18.5</v>
      </c>
      <c r="AL169" s="26">
        <v>12.925000000000001</v>
      </c>
      <c r="AM169" s="26">
        <v>15.95</v>
      </c>
      <c r="AN169" s="26">
        <v>18.574999999999999</v>
      </c>
      <c r="AO169" s="26">
        <v>13.6</v>
      </c>
      <c r="AP169" s="26">
        <v>16.5</v>
      </c>
      <c r="AQ169" s="26">
        <v>19.274999999999999</v>
      </c>
      <c r="AR169" s="26">
        <v>13.8</v>
      </c>
      <c r="AS169" s="26">
        <v>13.8</v>
      </c>
      <c r="AT169" s="26">
        <v>19.274999999999999</v>
      </c>
      <c r="AU169" s="26">
        <v>14.8</v>
      </c>
      <c r="AV169" s="26">
        <v>17.7</v>
      </c>
      <c r="AW169" s="26">
        <v>20.3</v>
      </c>
      <c r="AX169" s="26">
        <v>14</v>
      </c>
      <c r="AY169" s="26">
        <v>17.100000000000001</v>
      </c>
      <c r="AZ169" s="26">
        <v>19.7</v>
      </c>
      <c r="BA169" s="26">
        <v>6.5</v>
      </c>
      <c r="BB169" s="26">
        <v>17.2</v>
      </c>
      <c r="BC169" s="26">
        <v>19.774999999999999</v>
      </c>
      <c r="BD169" s="26">
        <v>16.5</v>
      </c>
      <c r="BE169" s="26">
        <v>19.45</v>
      </c>
      <c r="BF169" s="26">
        <v>22.1</v>
      </c>
      <c r="BG169" s="26">
        <v>14.75</v>
      </c>
      <c r="BH169" s="26">
        <v>17.75</v>
      </c>
      <c r="BI169" s="26">
        <v>20.274999999999999</v>
      </c>
      <c r="BJ169" s="26">
        <v>15.875</v>
      </c>
      <c r="BK169" s="26">
        <v>19.05</v>
      </c>
      <c r="BL169" s="26">
        <v>21.725000000000001</v>
      </c>
      <c r="BM169" s="26">
        <v>15.425000000000001</v>
      </c>
      <c r="BN169" s="26">
        <v>18.600000000000001</v>
      </c>
      <c r="BO169" s="26">
        <v>21.15</v>
      </c>
      <c r="BP169" s="26">
        <v>11.25</v>
      </c>
      <c r="BQ169" s="26">
        <v>15.35</v>
      </c>
      <c r="BR169" s="26">
        <v>19.074999999999999</v>
      </c>
      <c r="BS169" s="26">
        <v>12.9</v>
      </c>
      <c r="BT169" s="26">
        <v>17.5</v>
      </c>
      <c r="BU169" s="26">
        <v>20.6</v>
      </c>
      <c r="BV169" s="26">
        <v>13.375</v>
      </c>
      <c r="BW169" s="26">
        <v>18</v>
      </c>
      <c r="BX169" s="26">
        <v>21.125</v>
      </c>
      <c r="BY169" s="26">
        <v>14.35</v>
      </c>
      <c r="BZ169" s="26">
        <v>19</v>
      </c>
      <c r="CA169" s="26">
        <v>22</v>
      </c>
      <c r="CB169" s="26">
        <v>15.525</v>
      </c>
      <c r="CC169" s="26">
        <v>20.2</v>
      </c>
      <c r="CD169" s="26">
        <v>22.925000000000001</v>
      </c>
      <c r="CE169" s="26">
        <v>15.175000000000001</v>
      </c>
      <c r="CF169" s="26">
        <v>18.5</v>
      </c>
      <c r="CG169" s="26">
        <v>21.274999999999999</v>
      </c>
      <c r="CH169" s="26">
        <v>15.4</v>
      </c>
      <c r="CI169" s="26">
        <v>19.600000000000001</v>
      </c>
      <c r="CJ169" s="26">
        <v>22.2</v>
      </c>
    </row>
    <row r="170" spans="1:88" x14ac:dyDescent="0.3">
      <c r="A170" t="s">
        <v>267</v>
      </c>
      <c r="B170" s="26">
        <v>8.9250000000000007</v>
      </c>
      <c r="C170" s="26">
        <v>11.1</v>
      </c>
      <c r="D170" s="26">
        <v>14.425000000000001</v>
      </c>
      <c r="E170" s="26">
        <v>10.925000000000001</v>
      </c>
      <c r="F170" s="26">
        <v>13.2</v>
      </c>
      <c r="G170" s="26">
        <v>16.274999999999999</v>
      </c>
      <c r="H170" s="26">
        <v>11.6</v>
      </c>
      <c r="I170" s="26">
        <v>13.8</v>
      </c>
      <c r="J170" s="26">
        <v>17</v>
      </c>
      <c r="K170" s="26">
        <v>13.125</v>
      </c>
      <c r="L170" s="26">
        <v>15.8</v>
      </c>
      <c r="M170" s="26">
        <v>18.7</v>
      </c>
      <c r="N170" s="26">
        <v>13.725</v>
      </c>
      <c r="O170" s="26">
        <v>16.399999999999999</v>
      </c>
      <c r="P170" s="26">
        <v>19.149999999999999</v>
      </c>
      <c r="Q170" s="26">
        <v>12.625</v>
      </c>
      <c r="R170" s="26">
        <v>14.8</v>
      </c>
      <c r="S170" s="26">
        <v>18.074999999999999</v>
      </c>
      <c r="T170" s="26">
        <v>12.725</v>
      </c>
      <c r="U170" s="26">
        <v>14.9</v>
      </c>
      <c r="V170" s="26">
        <v>18.175000000000001</v>
      </c>
      <c r="W170" s="26">
        <v>13.85</v>
      </c>
      <c r="X170" s="26">
        <v>15.95</v>
      </c>
      <c r="Y170" s="26">
        <v>19.324999999999999</v>
      </c>
      <c r="Z170" s="26">
        <v>15.05</v>
      </c>
      <c r="AA170" s="26">
        <v>17.05</v>
      </c>
      <c r="AB170" s="26">
        <v>20.3</v>
      </c>
      <c r="AC170" s="26">
        <v>12.525</v>
      </c>
      <c r="AD170" s="26">
        <v>15</v>
      </c>
      <c r="AE170" s="26">
        <v>18.574999999999999</v>
      </c>
      <c r="AF170" s="26">
        <v>12.725</v>
      </c>
      <c r="AG170" s="26">
        <v>16.600000000000001</v>
      </c>
      <c r="AH170" s="26">
        <v>18.675000000000001</v>
      </c>
      <c r="AI170" s="26">
        <v>13.225</v>
      </c>
      <c r="AJ170" s="26">
        <v>15.6</v>
      </c>
      <c r="AK170" s="26">
        <v>19.100000000000001</v>
      </c>
      <c r="AL170" s="26">
        <v>13.35</v>
      </c>
      <c r="AM170" s="26">
        <v>15.75</v>
      </c>
      <c r="AN170" s="26">
        <v>19.2</v>
      </c>
      <c r="AO170" s="26">
        <v>14.125</v>
      </c>
      <c r="AP170" s="26">
        <v>16.600000000000001</v>
      </c>
      <c r="AQ170" s="26">
        <v>19.875</v>
      </c>
      <c r="AR170" s="26">
        <v>14.125</v>
      </c>
      <c r="AS170" s="26">
        <v>14.125</v>
      </c>
      <c r="AT170" s="26">
        <v>19.600000000000001</v>
      </c>
      <c r="AU170" s="26">
        <v>15.2</v>
      </c>
      <c r="AV170" s="26">
        <v>17.600000000000001</v>
      </c>
      <c r="AW170" s="26">
        <v>20.6</v>
      </c>
      <c r="AX170" s="26">
        <v>14.725</v>
      </c>
      <c r="AY170" s="26">
        <v>17.2</v>
      </c>
      <c r="AZ170" s="26">
        <v>20.274999999999999</v>
      </c>
      <c r="BA170" s="26">
        <v>6.1</v>
      </c>
      <c r="BB170" s="26">
        <v>17.25</v>
      </c>
      <c r="BC170" s="26">
        <v>20.375</v>
      </c>
      <c r="BD170" s="26">
        <v>16.95</v>
      </c>
      <c r="BE170" s="26">
        <v>19.5</v>
      </c>
      <c r="BF170" s="26">
        <v>22.324999999999999</v>
      </c>
      <c r="BG170" s="26">
        <v>15.125</v>
      </c>
      <c r="BH170" s="26">
        <v>17.850000000000001</v>
      </c>
      <c r="BI170" s="26">
        <v>20.8</v>
      </c>
      <c r="BJ170" s="26">
        <v>16.399999999999999</v>
      </c>
      <c r="BK170" s="26">
        <v>19</v>
      </c>
      <c r="BL170" s="26">
        <v>22.175000000000001</v>
      </c>
      <c r="BM170" s="26">
        <v>16.05</v>
      </c>
      <c r="BN170" s="26">
        <v>18.600000000000001</v>
      </c>
      <c r="BO170" s="26">
        <v>21.7</v>
      </c>
      <c r="BP170" s="26">
        <v>12.8</v>
      </c>
      <c r="BQ170" s="26">
        <v>14.8</v>
      </c>
      <c r="BR170" s="26">
        <v>18.175000000000001</v>
      </c>
      <c r="BS170" s="26">
        <v>14.65</v>
      </c>
      <c r="BT170" s="26">
        <v>16.25</v>
      </c>
      <c r="BU170" s="26">
        <v>19.875</v>
      </c>
      <c r="BV170" s="26">
        <v>14.85</v>
      </c>
      <c r="BW170" s="26">
        <v>16.8</v>
      </c>
      <c r="BX170" s="26">
        <v>20.45</v>
      </c>
      <c r="BY170" s="26">
        <v>15.95</v>
      </c>
      <c r="BZ170" s="26">
        <v>17.75</v>
      </c>
      <c r="CA170" s="26">
        <v>21.6</v>
      </c>
      <c r="CB170" s="26">
        <v>16.95</v>
      </c>
      <c r="CC170" s="26">
        <v>19.2</v>
      </c>
      <c r="CD170" s="26">
        <v>22.85</v>
      </c>
      <c r="CE170" s="26">
        <v>16.225000000000001</v>
      </c>
      <c r="CF170" s="26">
        <v>18.05</v>
      </c>
      <c r="CG170" s="26">
        <v>21.774999999999999</v>
      </c>
      <c r="CH170" s="26">
        <v>16.8</v>
      </c>
      <c r="CI170" s="26">
        <v>18.8</v>
      </c>
      <c r="CJ170" s="26">
        <v>22.524999999999999</v>
      </c>
    </row>
    <row r="171" spans="1:88" x14ac:dyDescent="0.3">
      <c r="A171" t="s">
        <v>268</v>
      </c>
      <c r="B171" s="26">
        <v>8.6999999999999993</v>
      </c>
      <c r="C171" s="26">
        <v>12.45</v>
      </c>
      <c r="D171" s="26">
        <v>14.925000000000001</v>
      </c>
      <c r="E171" s="26">
        <v>10.525</v>
      </c>
      <c r="F171" s="26">
        <v>14.3</v>
      </c>
      <c r="G171" s="26">
        <v>16.5</v>
      </c>
      <c r="H171" s="26">
        <v>11.1</v>
      </c>
      <c r="I171" s="26">
        <v>14.9</v>
      </c>
      <c r="J171" s="26">
        <v>17.350000000000001</v>
      </c>
      <c r="K171" s="26">
        <v>13</v>
      </c>
      <c r="L171" s="26">
        <v>16.399999999999999</v>
      </c>
      <c r="M171" s="26">
        <v>19.2</v>
      </c>
      <c r="N171" s="26">
        <v>13.4</v>
      </c>
      <c r="O171" s="26">
        <v>16.8</v>
      </c>
      <c r="P171" s="26">
        <v>19.625</v>
      </c>
      <c r="Q171" s="26">
        <v>12.1</v>
      </c>
      <c r="R171" s="26">
        <v>15.65</v>
      </c>
      <c r="S171" s="26">
        <v>18.475000000000001</v>
      </c>
      <c r="T171" s="26">
        <v>12.3</v>
      </c>
      <c r="U171" s="26">
        <v>15.8</v>
      </c>
      <c r="V171" s="26">
        <v>18.55</v>
      </c>
      <c r="W171" s="26">
        <v>13.9</v>
      </c>
      <c r="X171" s="26">
        <v>16.8</v>
      </c>
      <c r="Y171" s="26">
        <v>19.649999999999999</v>
      </c>
      <c r="Z171" s="26">
        <v>15.1</v>
      </c>
      <c r="AA171" s="26">
        <v>17.8</v>
      </c>
      <c r="AB171" s="26">
        <v>20.675000000000001</v>
      </c>
      <c r="AC171" s="26">
        <v>12.175000000000001</v>
      </c>
      <c r="AD171" s="26">
        <v>16.149999999999999</v>
      </c>
      <c r="AE171" s="26">
        <v>18.975000000000001</v>
      </c>
      <c r="AF171" s="26">
        <v>12.275</v>
      </c>
      <c r="AG171" s="26">
        <v>17.8</v>
      </c>
      <c r="AH171" s="26">
        <v>19.074999999999999</v>
      </c>
      <c r="AI171" s="26">
        <v>12.85</v>
      </c>
      <c r="AJ171" s="26">
        <v>16.899999999999999</v>
      </c>
      <c r="AK171" s="26">
        <v>19.75</v>
      </c>
      <c r="AL171" s="26">
        <v>12.95</v>
      </c>
      <c r="AM171" s="26">
        <v>17</v>
      </c>
      <c r="AN171" s="26">
        <v>19.850000000000001</v>
      </c>
      <c r="AO171" s="26">
        <v>13.775</v>
      </c>
      <c r="AP171" s="26">
        <v>17.649999999999999</v>
      </c>
      <c r="AQ171" s="26">
        <v>20.350000000000001</v>
      </c>
      <c r="AR171" s="26">
        <v>13.55</v>
      </c>
      <c r="AS171" s="26">
        <v>13.55</v>
      </c>
      <c r="AT171" s="26">
        <v>19.975000000000001</v>
      </c>
      <c r="AU171" s="26">
        <v>14.65</v>
      </c>
      <c r="AV171" s="26">
        <v>18.55</v>
      </c>
      <c r="AW171" s="26">
        <v>20.824999999999999</v>
      </c>
      <c r="AX171" s="26">
        <v>14.275</v>
      </c>
      <c r="AY171" s="26">
        <v>18.149999999999999</v>
      </c>
      <c r="AZ171" s="26">
        <v>20.6</v>
      </c>
      <c r="BA171" s="26">
        <v>8</v>
      </c>
      <c r="BB171" s="26">
        <v>18.149999999999999</v>
      </c>
      <c r="BC171" s="26">
        <v>20.675000000000001</v>
      </c>
      <c r="BD171" s="26">
        <v>16.675000000000001</v>
      </c>
      <c r="BE171" s="26">
        <v>20.100000000000001</v>
      </c>
      <c r="BF171" s="26">
        <v>22.7</v>
      </c>
      <c r="BG171" s="26">
        <v>14.925000000000001</v>
      </c>
      <c r="BH171" s="26">
        <v>18.649999999999999</v>
      </c>
      <c r="BI171" s="26">
        <v>21</v>
      </c>
      <c r="BJ171" s="26">
        <v>16.375</v>
      </c>
      <c r="BK171" s="26">
        <v>19.899999999999999</v>
      </c>
      <c r="BL171" s="26">
        <v>22.425000000000001</v>
      </c>
      <c r="BM171" s="26">
        <v>15.875</v>
      </c>
      <c r="BN171" s="26">
        <v>19.3</v>
      </c>
      <c r="BO171" s="26">
        <v>21.95</v>
      </c>
      <c r="BP171" s="26">
        <v>12.85</v>
      </c>
      <c r="BQ171" s="26">
        <v>15.9</v>
      </c>
      <c r="BR171" s="26">
        <v>18.824999999999999</v>
      </c>
      <c r="BS171" s="26">
        <v>14.45</v>
      </c>
      <c r="BT171" s="26">
        <v>17.45</v>
      </c>
      <c r="BU171" s="26">
        <v>20.574999999999999</v>
      </c>
      <c r="BV171" s="26">
        <v>15.324999999999999</v>
      </c>
      <c r="BW171" s="26">
        <v>18.05</v>
      </c>
      <c r="BX171" s="26">
        <v>21.175000000000001</v>
      </c>
      <c r="BY171" s="26">
        <v>16.25</v>
      </c>
      <c r="BZ171" s="26">
        <v>19.100000000000001</v>
      </c>
      <c r="CA171" s="26">
        <v>21.975000000000001</v>
      </c>
      <c r="CB171" s="26">
        <v>17.725000000000001</v>
      </c>
      <c r="CC171" s="26">
        <v>20.100000000000001</v>
      </c>
      <c r="CD171" s="26">
        <v>22.95</v>
      </c>
      <c r="CE171" s="26">
        <v>16.274999999999999</v>
      </c>
      <c r="CF171" s="26">
        <v>19.25</v>
      </c>
      <c r="CG171" s="26">
        <v>21.875</v>
      </c>
      <c r="CH171" s="26">
        <v>16.850000000000001</v>
      </c>
      <c r="CI171" s="26">
        <v>19.899999999999999</v>
      </c>
      <c r="CJ171" s="26">
        <v>22.574999999999999</v>
      </c>
    </row>
    <row r="172" spans="1:88" x14ac:dyDescent="0.3">
      <c r="A172" t="s">
        <v>269</v>
      </c>
      <c r="B172" s="26">
        <v>9.0250000000000004</v>
      </c>
      <c r="C172" s="26">
        <v>11.7</v>
      </c>
      <c r="D172" s="26">
        <v>15.75</v>
      </c>
      <c r="E172" s="26">
        <v>11.125</v>
      </c>
      <c r="F172" s="26">
        <v>13.6</v>
      </c>
      <c r="G172" s="26">
        <v>17.100000000000001</v>
      </c>
      <c r="H172" s="26">
        <v>11.775</v>
      </c>
      <c r="I172" s="26">
        <v>14.2</v>
      </c>
      <c r="J172" s="26">
        <v>17.675000000000001</v>
      </c>
      <c r="K172" s="26">
        <v>13.525</v>
      </c>
      <c r="L172" s="26">
        <v>15.9</v>
      </c>
      <c r="M172" s="26">
        <v>18.875</v>
      </c>
      <c r="N172" s="26">
        <v>14.125</v>
      </c>
      <c r="O172" s="26">
        <v>16.5</v>
      </c>
      <c r="P172" s="26">
        <v>19.375</v>
      </c>
      <c r="Q172" s="26">
        <v>12.875</v>
      </c>
      <c r="R172" s="26">
        <v>15.15</v>
      </c>
      <c r="S172" s="26">
        <v>18.425000000000001</v>
      </c>
      <c r="T172" s="26">
        <v>13.05</v>
      </c>
      <c r="U172" s="26">
        <v>15.25</v>
      </c>
      <c r="V172" s="26">
        <v>18.524999999999999</v>
      </c>
      <c r="W172" s="26">
        <v>14.425000000000001</v>
      </c>
      <c r="X172" s="26">
        <v>16.2</v>
      </c>
      <c r="Y172" s="26">
        <v>19.55</v>
      </c>
      <c r="Z172" s="26">
        <v>15.275</v>
      </c>
      <c r="AA172" s="26">
        <v>17.55</v>
      </c>
      <c r="AB172" s="26">
        <v>20.6</v>
      </c>
      <c r="AC172" s="26">
        <v>12.85</v>
      </c>
      <c r="AD172" s="26">
        <v>15.45</v>
      </c>
      <c r="AE172" s="26">
        <v>18.125</v>
      </c>
      <c r="AF172" s="26">
        <v>13.05</v>
      </c>
      <c r="AG172" s="26">
        <v>17</v>
      </c>
      <c r="AH172" s="26">
        <v>18.149999999999999</v>
      </c>
      <c r="AI172" s="26">
        <v>13.625</v>
      </c>
      <c r="AJ172" s="26">
        <v>16.2</v>
      </c>
      <c r="AK172" s="26">
        <v>18.600000000000001</v>
      </c>
      <c r="AL172" s="26">
        <v>13.8</v>
      </c>
      <c r="AM172" s="26">
        <v>16.3</v>
      </c>
      <c r="AN172" s="26">
        <v>18.7</v>
      </c>
      <c r="AO172" s="26">
        <v>14.45</v>
      </c>
      <c r="AP172" s="26">
        <v>16.850000000000001</v>
      </c>
      <c r="AQ172" s="26">
        <v>19.475000000000001</v>
      </c>
      <c r="AR172" s="26">
        <v>14.2</v>
      </c>
      <c r="AS172" s="26">
        <v>14.2</v>
      </c>
      <c r="AT172" s="26">
        <v>19.875</v>
      </c>
      <c r="AU172" s="26">
        <v>15.074999999999999</v>
      </c>
      <c r="AV172" s="26">
        <v>18</v>
      </c>
      <c r="AW172" s="26">
        <v>20.774999999999999</v>
      </c>
      <c r="AX172" s="26">
        <v>15.05</v>
      </c>
      <c r="AY172" s="26">
        <v>17.3</v>
      </c>
      <c r="AZ172" s="26">
        <v>20.149999999999999</v>
      </c>
      <c r="BA172" s="26">
        <v>7.3</v>
      </c>
      <c r="BB172" s="26">
        <v>17.350000000000001</v>
      </c>
      <c r="BC172" s="26">
        <v>20.25</v>
      </c>
      <c r="BD172" s="26">
        <v>17.149999999999999</v>
      </c>
      <c r="BE172" s="26">
        <v>19.95</v>
      </c>
      <c r="BF172" s="26">
        <v>22.475000000000001</v>
      </c>
      <c r="BG172" s="26">
        <v>15.6</v>
      </c>
      <c r="BH172" s="26">
        <v>17.899999999999999</v>
      </c>
      <c r="BI172" s="26">
        <v>20.6</v>
      </c>
      <c r="BJ172" s="26">
        <v>16.824999999999999</v>
      </c>
      <c r="BK172" s="26">
        <v>19.399999999999999</v>
      </c>
      <c r="BL172" s="26">
        <v>22.175000000000001</v>
      </c>
      <c r="BM172" s="26">
        <v>16.274999999999999</v>
      </c>
      <c r="BN172" s="26">
        <v>18.649999999999999</v>
      </c>
      <c r="BO172" s="26">
        <v>21.574999999999999</v>
      </c>
      <c r="BP172" s="26">
        <v>13.15</v>
      </c>
      <c r="BQ172" s="26">
        <v>15.1</v>
      </c>
      <c r="BR172" s="26">
        <v>18.55</v>
      </c>
      <c r="BS172" s="26">
        <v>15</v>
      </c>
      <c r="BT172" s="26">
        <v>16.850000000000001</v>
      </c>
      <c r="BU172" s="26">
        <v>20.100000000000001</v>
      </c>
      <c r="BV172" s="26">
        <v>15.475</v>
      </c>
      <c r="BW172" s="26">
        <v>17.399999999999999</v>
      </c>
      <c r="BX172" s="26">
        <v>20.675000000000001</v>
      </c>
      <c r="BY172" s="26">
        <v>16.975000000000001</v>
      </c>
      <c r="BZ172" s="26">
        <v>18.3</v>
      </c>
      <c r="CA172" s="26">
        <v>21.8</v>
      </c>
      <c r="CB172" s="26">
        <v>17.925000000000001</v>
      </c>
      <c r="CC172" s="26">
        <v>20</v>
      </c>
      <c r="CD172" s="26">
        <v>23.175000000000001</v>
      </c>
      <c r="CE172" s="26">
        <v>16.25</v>
      </c>
      <c r="CF172" s="26">
        <v>18.8</v>
      </c>
      <c r="CG172" s="26">
        <v>21.975000000000001</v>
      </c>
      <c r="CH172" s="26">
        <v>17.100000000000001</v>
      </c>
      <c r="CI172" s="26">
        <v>19.399999999999999</v>
      </c>
      <c r="CJ172" s="26">
        <v>22.4</v>
      </c>
    </row>
    <row r="173" spans="1:88" x14ac:dyDescent="0.3">
      <c r="A173" t="s">
        <v>270</v>
      </c>
      <c r="B173" s="26">
        <v>9.0250000000000004</v>
      </c>
      <c r="C173" s="26">
        <v>11.3</v>
      </c>
      <c r="D173" s="26">
        <v>14.775</v>
      </c>
      <c r="E173" s="26">
        <v>11</v>
      </c>
      <c r="F173" s="26">
        <v>13.15</v>
      </c>
      <c r="G173" s="26">
        <v>16.2</v>
      </c>
      <c r="H173" s="26">
        <v>11.75</v>
      </c>
      <c r="I173" s="26">
        <v>13.8</v>
      </c>
      <c r="J173" s="26">
        <v>16.75</v>
      </c>
      <c r="K173" s="26">
        <v>13.35</v>
      </c>
      <c r="L173" s="26">
        <v>15.3</v>
      </c>
      <c r="M173" s="26">
        <v>18.074999999999999</v>
      </c>
      <c r="N173" s="26">
        <v>13.65</v>
      </c>
      <c r="O173" s="26">
        <v>15.95</v>
      </c>
      <c r="P173" s="26">
        <v>18.399999999999999</v>
      </c>
      <c r="Q173" s="26">
        <v>12.574999999999999</v>
      </c>
      <c r="R173" s="26">
        <v>14.95</v>
      </c>
      <c r="S173" s="26">
        <v>17.274999999999999</v>
      </c>
      <c r="T173" s="26">
        <v>12.675000000000001</v>
      </c>
      <c r="U173" s="26">
        <v>15.05</v>
      </c>
      <c r="V173" s="26">
        <v>17.375</v>
      </c>
      <c r="W173" s="26">
        <v>13.85</v>
      </c>
      <c r="X173" s="26">
        <v>16.05</v>
      </c>
      <c r="Y173" s="26">
        <v>18.600000000000001</v>
      </c>
      <c r="Z173" s="26">
        <v>14.824999999999999</v>
      </c>
      <c r="AA173" s="26">
        <v>17.05</v>
      </c>
      <c r="AB173" s="26">
        <v>19.649999999999999</v>
      </c>
      <c r="AC173" s="26">
        <v>12.725</v>
      </c>
      <c r="AD173" s="26">
        <v>15.25</v>
      </c>
      <c r="AE173" s="26">
        <v>17.350000000000001</v>
      </c>
      <c r="AF173" s="26">
        <v>12.8</v>
      </c>
      <c r="AG173" s="26">
        <v>16.8</v>
      </c>
      <c r="AH173" s="26">
        <v>17.475000000000001</v>
      </c>
      <c r="AI173" s="26">
        <v>13.05</v>
      </c>
      <c r="AJ173" s="26">
        <v>15.8</v>
      </c>
      <c r="AK173" s="26">
        <v>17.899999999999999</v>
      </c>
      <c r="AL173" s="26">
        <v>13.225</v>
      </c>
      <c r="AM173" s="26">
        <v>15.95</v>
      </c>
      <c r="AN173" s="26">
        <v>18</v>
      </c>
      <c r="AO173" s="26">
        <v>13.95</v>
      </c>
      <c r="AP173" s="26">
        <v>16.649999999999999</v>
      </c>
      <c r="AQ173" s="26">
        <v>18.875</v>
      </c>
      <c r="AR173" s="26">
        <v>14.2</v>
      </c>
      <c r="AS173" s="26">
        <v>14.2</v>
      </c>
      <c r="AT173" s="26">
        <v>18.875</v>
      </c>
      <c r="AU173" s="26">
        <v>15.375</v>
      </c>
      <c r="AV173" s="26">
        <v>17.75</v>
      </c>
      <c r="AW173" s="26">
        <v>19.774999999999999</v>
      </c>
      <c r="AX173" s="26">
        <v>14.45</v>
      </c>
      <c r="AY173" s="26">
        <v>17.3</v>
      </c>
      <c r="AZ173" s="26">
        <v>19.274999999999999</v>
      </c>
      <c r="BA173" s="26">
        <v>9.9</v>
      </c>
      <c r="BB173" s="26">
        <v>17.350000000000001</v>
      </c>
      <c r="BC173" s="26">
        <v>19.350000000000001</v>
      </c>
      <c r="BD173" s="26">
        <v>17.2</v>
      </c>
      <c r="BE173" s="26">
        <v>19.55</v>
      </c>
      <c r="BF173" s="26">
        <v>21.65</v>
      </c>
      <c r="BG173" s="26">
        <v>15.05</v>
      </c>
      <c r="BH173" s="26">
        <v>17.75</v>
      </c>
      <c r="BI173" s="26">
        <v>19.774999999999999</v>
      </c>
      <c r="BJ173" s="26">
        <v>16.3</v>
      </c>
      <c r="BK173" s="26">
        <v>19.100000000000001</v>
      </c>
      <c r="BL173" s="26">
        <v>21.074999999999999</v>
      </c>
      <c r="BM173" s="26">
        <v>15.725</v>
      </c>
      <c r="BN173" s="26">
        <v>18.649999999999999</v>
      </c>
      <c r="BO173" s="26">
        <v>20.774999999999999</v>
      </c>
      <c r="BP173" s="26">
        <v>12.824999999999999</v>
      </c>
      <c r="BQ173" s="26">
        <v>15.35</v>
      </c>
      <c r="BR173" s="26">
        <v>17.774999999999999</v>
      </c>
      <c r="BS173" s="26">
        <v>14.8</v>
      </c>
      <c r="BT173" s="26">
        <v>16.95</v>
      </c>
      <c r="BU173" s="26">
        <v>19.375</v>
      </c>
      <c r="BV173" s="26">
        <v>15.4</v>
      </c>
      <c r="BW173" s="26">
        <v>17.350000000000001</v>
      </c>
      <c r="BX173" s="26">
        <v>19.975000000000001</v>
      </c>
      <c r="BY173" s="26">
        <v>16.350000000000001</v>
      </c>
      <c r="BZ173" s="26">
        <v>18.3</v>
      </c>
      <c r="CA173" s="26">
        <v>21.3</v>
      </c>
      <c r="CB173" s="26">
        <v>17.600000000000001</v>
      </c>
      <c r="CC173" s="26">
        <v>19.399999999999999</v>
      </c>
      <c r="CD173" s="26">
        <v>21.975000000000001</v>
      </c>
      <c r="CE173" s="26">
        <v>15.625</v>
      </c>
      <c r="CF173" s="26">
        <v>18.399999999999999</v>
      </c>
      <c r="CG173" s="26">
        <v>20.7</v>
      </c>
      <c r="CH173" s="26">
        <v>16.55</v>
      </c>
      <c r="CI173" s="26">
        <v>19.100000000000001</v>
      </c>
      <c r="CJ173" s="26">
        <v>21.4</v>
      </c>
    </row>
    <row r="174" spans="1:88" x14ac:dyDescent="0.3">
      <c r="A174" t="s">
        <v>271</v>
      </c>
      <c r="B174" s="26">
        <v>9.3000000000000007</v>
      </c>
      <c r="C174" s="26">
        <v>10.8</v>
      </c>
      <c r="D174" s="26">
        <v>14.775</v>
      </c>
      <c r="E174" s="26">
        <v>10.8</v>
      </c>
      <c r="F174" s="26">
        <v>13.05</v>
      </c>
      <c r="G174" s="26">
        <v>16.375</v>
      </c>
      <c r="H174" s="26">
        <v>11.525</v>
      </c>
      <c r="I174" s="26">
        <v>13.95</v>
      </c>
      <c r="J174" s="26">
        <v>16.899999999999999</v>
      </c>
      <c r="K174" s="26">
        <v>13.275</v>
      </c>
      <c r="L174" s="26">
        <v>15.2</v>
      </c>
      <c r="M174" s="26">
        <v>18.100000000000001</v>
      </c>
      <c r="N174" s="26">
        <v>13.85</v>
      </c>
      <c r="O174" s="26">
        <v>15.8</v>
      </c>
      <c r="P174" s="26">
        <v>18.7</v>
      </c>
      <c r="Q174" s="26">
        <v>12.6</v>
      </c>
      <c r="R174" s="26">
        <v>14.8</v>
      </c>
      <c r="S174" s="26">
        <v>17.600000000000001</v>
      </c>
      <c r="T174" s="26">
        <v>12.7</v>
      </c>
      <c r="U174" s="26">
        <v>14.95</v>
      </c>
      <c r="V174" s="26">
        <v>17.7</v>
      </c>
      <c r="W174" s="26">
        <v>13.824999999999999</v>
      </c>
      <c r="X174" s="26">
        <v>16.05</v>
      </c>
      <c r="Y174" s="26">
        <v>18.8</v>
      </c>
      <c r="Z174" s="26">
        <v>14.925000000000001</v>
      </c>
      <c r="AA174" s="26">
        <v>16.7</v>
      </c>
      <c r="AB174" s="26">
        <v>20.175000000000001</v>
      </c>
      <c r="AC174" s="26">
        <v>12.5</v>
      </c>
      <c r="AD174" s="26">
        <v>15.1</v>
      </c>
      <c r="AE174" s="26">
        <v>18.375</v>
      </c>
      <c r="AF174" s="26">
        <v>12.725</v>
      </c>
      <c r="AG174" s="26">
        <v>16.7</v>
      </c>
      <c r="AH174" s="26">
        <v>18.425000000000001</v>
      </c>
      <c r="AI174" s="26">
        <v>13.2</v>
      </c>
      <c r="AJ174" s="26">
        <v>15.8</v>
      </c>
      <c r="AK174" s="26">
        <v>18.774999999999999</v>
      </c>
      <c r="AL174" s="26">
        <v>13.324999999999999</v>
      </c>
      <c r="AM174" s="26">
        <v>15.9</v>
      </c>
      <c r="AN174" s="26">
        <v>18.975000000000001</v>
      </c>
      <c r="AO174" s="26">
        <v>14.2</v>
      </c>
      <c r="AP174" s="26">
        <v>16.3</v>
      </c>
      <c r="AQ174" s="26">
        <v>19.574999999999999</v>
      </c>
      <c r="AR174" s="26">
        <v>14.35</v>
      </c>
      <c r="AS174" s="26">
        <v>14.35</v>
      </c>
      <c r="AT174" s="26">
        <v>19.5</v>
      </c>
      <c r="AU174" s="26">
        <v>15.225</v>
      </c>
      <c r="AV174" s="26">
        <v>17.649999999999999</v>
      </c>
      <c r="AW174" s="26">
        <v>20.074999999999999</v>
      </c>
      <c r="AX174" s="26">
        <v>14.525</v>
      </c>
      <c r="AY174" s="26">
        <v>16.75</v>
      </c>
      <c r="AZ174" s="26">
        <v>20</v>
      </c>
      <c r="BA174" s="26">
        <v>8.6</v>
      </c>
      <c r="BB174" s="26">
        <v>16.8</v>
      </c>
      <c r="BC174" s="26">
        <v>20.100000000000001</v>
      </c>
      <c r="BD174" s="26">
        <v>17.3</v>
      </c>
      <c r="BE174" s="26">
        <v>19.05</v>
      </c>
      <c r="BF174" s="26">
        <v>22.324999999999999</v>
      </c>
      <c r="BG174" s="26">
        <v>14.975</v>
      </c>
      <c r="BH174" s="26">
        <v>17.2</v>
      </c>
      <c r="BI174" s="26">
        <v>20.574999999999999</v>
      </c>
      <c r="BJ174" s="26">
        <v>16.5</v>
      </c>
      <c r="BK174" s="26">
        <v>18.3</v>
      </c>
      <c r="BL174" s="26">
        <v>21.875</v>
      </c>
      <c r="BM174" s="26">
        <v>15.824999999999999</v>
      </c>
      <c r="BN174" s="26">
        <v>17.7</v>
      </c>
      <c r="BO174" s="26">
        <v>21.25</v>
      </c>
      <c r="BP174" s="26">
        <v>12.6</v>
      </c>
      <c r="BQ174" s="26">
        <v>14.65</v>
      </c>
      <c r="BR174" s="26">
        <v>18.274999999999999</v>
      </c>
      <c r="BS174" s="26">
        <v>14.225</v>
      </c>
      <c r="BT174" s="26">
        <v>16.05</v>
      </c>
      <c r="BU174" s="26">
        <v>20.074999999999999</v>
      </c>
      <c r="BV174" s="26">
        <v>15</v>
      </c>
      <c r="BW174" s="26">
        <v>16.5</v>
      </c>
      <c r="BX174" s="26">
        <v>20.6</v>
      </c>
      <c r="BY174" s="26">
        <v>15.975</v>
      </c>
      <c r="BZ174" s="26">
        <v>17.45</v>
      </c>
      <c r="CA174" s="26">
        <v>21.6</v>
      </c>
      <c r="CB174" s="26">
        <v>17.225000000000001</v>
      </c>
      <c r="CC174" s="26">
        <v>18.5</v>
      </c>
      <c r="CD174" s="26">
        <v>22.925000000000001</v>
      </c>
      <c r="CE174" s="26">
        <v>15.925000000000001</v>
      </c>
      <c r="CF174" s="26">
        <v>17.55</v>
      </c>
      <c r="CG174" s="26">
        <v>21.5</v>
      </c>
      <c r="CH174" s="26">
        <v>16.899999999999999</v>
      </c>
      <c r="CI174" s="26">
        <v>18.25</v>
      </c>
      <c r="CJ174" s="26">
        <v>22.6</v>
      </c>
    </row>
    <row r="175" spans="1:88" x14ac:dyDescent="0.3">
      <c r="A175" t="s">
        <v>272</v>
      </c>
      <c r="B175" s="26">
        <v>8.9</v>
      </c>
      <c r="C175" s="26">
        <v>11.85</v>
      </c>
      <c r="D175" s="26">
        <v>15.375</v>
      </c>
      <c r="E175" s="26">
        <v>10.574999999999999</v>
      </c>
      <c r="F175" s="26">
        <v>13.8</v>
      </c>
      <c r="G175" s="26">
        <v>17.100000000000001</v>
      </c>
      <c r="H175" s="26">
        <v>11.15</v>
      </c>
      <c r="I175" s="26">
        <v>14.75</v>
      </c>
      <c r="J175" s="26">
        <v>17.7</v>
      </c>
      <c r="K175" s="26">
        <v>12.824999999999999</v>
      </c>
      <c r="L175" s="26">
        <v>16.3</v>
      </c>
      <c r="M175" s="26">
        <v>18.95</v>
      </c>
      <c r="N175" s="26">
        <v>13.375</v>
      </c>
      <c r="O175" s="26">
        <v>16.7</v>
      </c>
      <c r="P175" s="26">
        <v>19.45</v>
      </c>
      <c r="Q175" s="26">
        <v>12.3</v>
      </c>
      <c r="R175" s="26">
        <v>15.8</v>
      </c>
      <c r="S175" s="26">
        <v>18.524999999999999</v>
      </c>
      <c r="T175" s="26">
        <v>12.4</v>
      </c>
      <c r="U175" s="26">
        <v>15.9</v>
      </c>
      <c r="V175" s="26">
        <v>18.625</v>
      </c>
      <c r="W175" s="26">
        <v>13.6</v>
      </c>
      <c r="X175" s="26">
        <v>16.899999999999999</v>
      </c>
      <c r="Y175" s="26">
        <v>19.774999999999999</v>
      </c>
      <c r="Z175" s="26">
        <v>15</v>
      </c>
      <c r="AA175" s="26">
        <v>17.75</v>
      </c>
      <c r="AB175" s="26">
        <v>20.7</v>
      </c>
      <c r="AC175" s="26">
        <v>12.6</v>
      </c>
      <c r="AD175" s="26">
        <v>16.2</v>
      </c>
      <c r="AE175" s="26">
        <v>18.899999999999999</v>
      </c>
      <c r="AF175" s="26">
        <v>12.7</v>
      </c>
      <c r="AG175" s="26">
        <v>17.600000000000001</v>
      </c>
      <c r="AH175" s="26">
        <v>19</v>
      </c>
      <c r="AI175" s="26">
        <v>13.125</v>
      </c>
      <c r="AJ175" s="26">
        <v>16.75</v>
      </c>
      <c r="AK175" s="26">
        <v>19.375</v>
      </c>
      <c r="AL175" s="26">
        <v>13.25</v>
      </c>
      <c r="AM175" s="26">
        <v>16.850000000000001</v>
      </c>
      <c r="AN175" s="26">
        <v>19.475000000000001</v>
      </c>
      <c r="AO175" s="26">
        <v>13.925000000000001</v>
      </c>
      <c r="AP175" s="26">
        <v>17.55</v>
      </c>
      <c r="AQ175" s="26">
        <v>20.074999999999999</v>
      </c>
      <c r="AR175" s="26">
        <v>14</v>
      </c>
      <c r="AS175" s="26">
        <v>14</v>
      </c>
      <c r="AT175" s="26">
        <v>20.45</v>
      </c>
      <c r="AU175" s="26">
        <v>14.725</v>
      </c>
      <c r="AV175" s="26">
        <v>18.399999999999999</v>
      </c>
      <c r="AW175" s="26">
        <v>21.274999999999999</v>
      </c>
      <c r="AX175" s="26">
        <v>14.324999999999999</v>
      </c>
      <c r="AY175" s="26">
        <v>18.05</v>
      </c>
      <c r="AZ175" s="26">
        <v>20.65</v>
      </c>
      <c r="BA175" s="26">
        <v>7.5</v>
      </c>
      <c r="BB175" s="26">
        <v>18.149999999999999</v>
      </c>
      <c r="BC175" s="26">
        <v>20.675000000000001</v>
      </c>
      <c r="BD175" s="26">
        <v>16.350000000000001</v>
      </c>
      <c r="BE175" s="26">
        <v>20.100000000000001</v>
      </c>
      <c r="BF175" s="26">
        <v>22.975000000000001</v>
      </c>
      <c r="BG175" s="26">
        <v>14.85</v>
      </c>
      <c r="BH175" s="26">
        <v>18.5</v>
      </c>
      <c r="BI175" s="26">
        <v>21.3</v>
      </c>
      <c r="BJ175" s="26">
        <v>16.324999999999999</v>
      </c>
      <c r="BK175" s="26">
        <v>19.5</v>
      </c>
      <c r="BL175" s="26">
        <v>22.35</v>
      </c>
      <c r="BM175" s="26">
        <v>15.725</v>
      </c>
      <c r="BN175" s="26">
        <v>19.100000000000001</v>
      </c>
      <c r="BO175" s="26">
        <v>21.85</v>
      </c>
      <c r="BP175" s="26">
        <v>12.1</v>
      </c>
      <c r="BQ175" s="26">
        <v>15.6</v>
      </c>
      <c r="BR175" s="26">
        <v>19.074999999999999</v>
      </c>
      <c r="BS175" s="26">
        <v>13.7</v>
      </c>
      <c r="BT175" s="26">
        <v>16.899999999999999</v>
      </c>
      <c r="BU175" s="26">
        <v>20.7</v>
      </c>
      <c r="BV175" s="26">
        <v>14.425000000000001</v>
      </c>
      <c r="BW175" s="26">
        <v>17.55</v>
      </c>
      <c r="BX175" s="26">
        <v>20.95</v>
      </c>
      <c r="BY175" s="26">
        <v>15.525</v>
      </c>
      <c r="BZ175" s="26">
        <v>18.899999999999999</v>
      </c>
      <c r="CA175" s="26">
        <v>21.725000000000001</v>
      </c>
      <c r="CB175" s="26">
        <v>16.7</v>
      </c>
      <c r="CC175" s="26">
        <v>20.350000000000001</v>
      </c>
      <c r="CD175" s="26">
        <v>22.524999999999999</v>
      </c>
      <c r="CE175" s="26">
        <v>16.05</v>
      </c>
      <c r="CF175" s="26">
        <v>18.7</v>
      </c>
      <c r="CG175" s="26">
        <v>21.375</v>
      </c>
      <c r="CH175" s="26">
        <v>16.725000000000001</v>
      </c>
      <c r="CI175" s="26">
        <v>19.399999999999999</v>
      </c>
      <c r="CJ175" s="26">
        <v>22</v>
      </c>
    </row>
    <row r="176" spans="1:88" x14ac:dyDescent="0.3">
      <c r="A176" t="s">
        <v>102</v>
      </c>
      <c r="B176" s="26">
        <v>9.2249999999999996</v>
      </c>
      <c r="C176" s="26">
        <v>12.65</v>
      </c>
      <c r="D176" s="26">
        <v>15.75</v>
      </c>
      <c r="E176" s="26">
        <v>11.275</v>
      </c>
      <c r="F176" s="26">
        <v>14.5</v>
      </c>
      <c r="G176" s="26">
        <v>17.274999999999999</v>
      </c>
      <c r="H176" s="26">
        <v>11.925000000000001</v>
      </c>
      <c r="I176" s="26">
        <v>15.15</v>
      </c>
      <c r="J176" s="26">
        <v>17.899999999999999</v>
      </c>
      <c r="K176" s="26">
        <v>13.9</v>
      </c>
      <c r="L176" s="26">
        <v>16.45</v>
      </c>
      <c r="M176" s="26">
        <v>19.05</v>
      </c>
      <c r="N176" s="26">
        <v>14.175000000000001</v>
      </c>
      <c r="O176" s="26">
        <v>17.05</v>
      </c>
      <c r="P176" s="26">
        <v>19.675000000000001</v>
      </c>
      <c r="Q176" s="26">
        <v>12.925000000000001</v>
      </c>
      <c r="R176" s="26">
        <v>16</v>
      </c>
      <c r="S176" s="26">
        <v>18.399999999999999</v>
      </c>
      <c r="T176" s="26">
        <v>13.025</v>
      </c>
      <c r="U176" s="26">
        <v>16.149999999999999</v>
      </c>
      <c r="V176" s="26">
        <v>18.5</v>
      </c>
      <c r="W176" s="26">
        <v>13.975</v>
      </c>
      <c r="X176" s="26">
        <v>17.149999999999999</v>
      </c>
      <c r="Y176" s="26">
        <v>19.7</v>
      </c>
      <c r="Z176" s="26">
        <v>15.175000000000001</v>
      </c>
      <c r="AA176" s="26">
        <v>17.95</v>
      </c>
      <c r="AB176" s="26">
        <v>21.074999999999999</v>
      </c>
      <c r="AC176" s="26">
        <v>13.625</v>
      </c>
      <c r="AD176" s="26">
        <v>15.8</v>
      </c>
      <c r="AE176" s="26">
        <v>18.45</v>
      </c>
      <c r="AF176" s="26">
        <v>13.75</v>
      </c>
      <c r="AG176" s="26">
        <v>17.3</v>
      </c>
      <c r="AH176" s="26">
        <v>18.5</v>
      </c>
      <c r="AI176" s="26">
        <v>14.1</v>
      </c>
      <c r="AJ176" s="26">
        <v>16.55</v>
      </c>
      <c r="AK176" s="26">
        <v>19.074999999999999</v>
      </c>
      <c r="AL176" s="26">
        <v>14.25</v>
      </c>
      <c r="AM176" s="26">
        <v>16.7</v>
      </c>
      <c r="AN176" s="26">
        <v>19.25</v>
      </c>
      <c r="AO176" s="26">
        <v>15</v>
      </c>
      <c r="AP176" s="26">
        <v>17.45</v>
      </c>
      <c r="AQ176" s="26">
        <v>20.125</v>
      </c>
      <c r="AR176" s="26">
        <v>14.65</v>
      </c>
      <c r="AS176" s="26">
        <v>14.65</v>
      </c>
      <c r="AT176" s="26">
        <v>19.649999999999999</v>
      </c>
      <c r="AU176" s="26">
        <v>15.4</v>
      </c>
      <c r="AV176" s="26">
        <v>18.25</v>
      </c>
      <c r="AW176" s="26">
        <v>20.75</v>
      </c>
      <c r="AX176" s="26">
        <v>15.074999999999999</v>
      </c>
      <c r="AY176" s="26">
        <v>17.850000000000001</v>
      </c>
      <c r="AZ176" s="26">
        <v>20.524999999999999</v>
      </c>
      <c r="BA176" s="26">
        <v>7</v>
      </c>
      <c r="BB176" s="26">
        <v>17.899999999999999</v>
      </c>
      <c r="BC176" s="26">
        <v>20.55</v>
      </c>
      <c r="BD176" s="26">
        <v>17.524999999999999</v>
      </c>
      <c r="BE176" s="26">
        <v>20.25</v>
      </c>
      <c r="BF176" s="26">
        <v>22.75</v>
      </c>
      <c r="BG176" s="26">
        <v>15.65</v>
      </c>
      <c r="BH176" s="26">
        <v>18.25</v>
      </c>
      <c r="BI176" s="26">
        <v>20.9</v>
      </c>
      <c r="BJ176" s="26">
        <v>17.324999999999999</v>
      </c>
      <c r="BK176" s="26">
        <v>19.8</v>
      </c>
      <c r="BL176" s="26">
        <v>22.15</v>
      </c>
      <c r="BM176" s="26">
        <v>16.55</v>
      </c>
      <c r="BN176" s="26">
        <v>19.3</v>
      </c>
      <c r="BO176" s="26">
        <v>21.6</v>
      </c>
      <c r="BP176" s="26">
        <v>12.725</v>
      </c>
      <c r="BQ176" s="26">
        <v>15.65</v>
      </c>
      <c r="BR176" s="26">
        <v>18.875</v>
      </c>
      <c r="BS176" s="26">
        <v>14.574999999999999</v>
      </c>
      <c r="BT176" s="26">
        <v>17.45</v>
      </c>
      <c r="BU176" s="26">
        <v>20.675000000000001</v>
      </c>
      <c r="BV176" s="26">
        <v>15.125</v>
      </c>
      <c r="BW176" s="26">
        <v>18.25</v>
      </c>
      <c r="BX176" s="26">
        <v>21.2</v>
      </c>
      <c r="BY176" s="26">
        <v>16.125</v>
      </c>
      <c r="BZ176" s="26">
        <v>18.899999999999999</v>
      </c>
      <c r="CA176" s="26">
        <v>22.074999999999999</v>
      </c>
      <c r="CB176" s="26">
        <v>17.425000000000001</v>
      </c>
      <c r="CC176" s="26">
        <v>20.350000000000001</v>
      </c>
      <c r="CD176" s="26">
        <v>23.45</v>
      </c>
      <c r="CE176" s="26">
        <v>16.600000000000001</v>
      </c>
      <c r="CF176" s="26">
        <v>19.5</v>
      </c>
      <c r="CG176" s="26">
        <v>21.8</v>
      </c>
      <c r="CH176" s="26">
        <v>17.475000000000001</v>
      </c>
      <c r="CI176" s="26">
        <v>19.850000000000001</v>
      </c>
      <c r="CJ176" s="26">
        <v>22.824999999999999</v>
      </c>
    </row>
    <row r="177" spans="1:88" x14ac:dyDescent="0.3">
      <c r="A177" t="s">
        <v>273</v>
      </c>
      <c r="B177" s="26">
        <v>9.8000000000000007</v>
      </c>
      <c r="C177" s="26">
        <v>12.95</v>
      </c>
      <c r="D177" s="26">
        <v>15.975</v>
      </c>
      <c r="E177" s="26">
        <v>11.7</v>
      </c>
      <c r="F177" s="26">
        <v>14.35</v>
      </c>
      <c r="G177" s="26">
        <v>17.8</v>
      </c>
      <c r="H177" s="26">
        <v>12.475</v>
      </c>
      <c r="I177" s="26">
        <v>15.3</v>
      </c>
      <c r="J177" s="26">
        <v>18.225000000000001</v>
      </c>
      <c r="K177" s="26">
        <v>13.525</v>
      </c>
      <c r="L177" s="26">
        <v>16.7</v>
      </c>
      <c r="M177" s="26">
        <v>19.850000000000001</v>
      </c>
      <c r="N177" s="26">
        <v>14.125</v>
      </c>
      <c r="O177" s="26">
        <v>17.149999999999999</v>
      </c>
      <c r="P177" s="26">
        <v>20.375</v>
      </c>
      <c r="Q177" s="26">
        <v>13.15</v>
      </c>
      <c r="R177" s="26">
        <v>16.149999999999999</v>
      </c>
      <c r="S177" s="26">
        <v>19.05</v>
      </c>
      <c r="T177" s="26">
        <v>13.25</v>
      </c>
      <c r="U177" s="26">
        <v>16.25</v>
      </c>
      <c r="V177" s="26">
        <v>19.175000000000001</v>
      </c>
      <c r="W177" s="26">
        <v>13.875</v>
      </c>
      <c r="X177" s="26">
        <v>17.25</v>
      </c>
      <c r="Y177" s="26">
        <v>20.350000000000001</v>
      </c>
      <c r="Z177" s="26">
        <v>14.55</v>
      </c>
      <c r="AA177" s="26">
        <v>18.5</v>
      </c>
      <c r="AB177" s="26">
        <v>21.45</v>
      </c>
      <c r="AC177" s="26">
        <v>13.25</v>
      </c>
      <c r="AD177" s="26">
        <v>16.75</v>
      </c>
      <c r="AE177" s="26">
        <v>19.649999999999999</v>
      </c>
      <c r="AF177" s="26">
        <v>13.375</v>
      </c>
      <c r="AG177" s="26">
        <v>18.3</v>
      </c>
      <c r="AH177" s="26">
        <v>19.75</v>
      </c>
      <c r="AI177" s="26">
        <v>14.025</v>
      </c>
      <c r="AJ177" s="26">
        <v>17.399999999999999</v>
      </c>
      <c r="AK177" s="26">
        <v>20.2</v>
      </c>
      <c r="AL177" s="26">
        <v>14.125</v>
      </c>
      <c r="AM177" s="26">
        <v>17.5</v>
      </c>
      <c r="AN177" s="26">
        <v>20.3</v>
      </c>
      <c r="AO177" s="26">
        <v>14.975</v>
      </c>
      <c r="AP177" s="26">
        <v>18.149999999999999</v>
      </c>
      <c r="AQ177" s="26">
        <v>21.074999999999999</v>
      </c>
      <c r="AR177" s="26">
        <v>14.95</v>
      </c>
      <c r="AS177" s="26">
        <v>14.95</v>
      </c>
      <c r="AT177" s="26">
        <v>21.074999999999999</v>
      </c>
      <c r="AU177" s="26">
        <v>15.925000000000001</v>
      </c>
      <c r="AV177" s="26">
        <v>19.2</v>
      </c>
      <c r="AW177" s="26">
        <v>21.85</v>
      </c>
      <c r="AX177" s="26">
        <v>15.6</v>
      </c>
      <c r="AY177" s="26">
        <v>18.55</v>
      </c>
      <c r="AZ177" s="26">
        <v>21.35</v>
      </c>
      <c r="BA177" s="26">
        <v>9.6999999999999993</v>
      </c>
      <c r="BB177" s="26">
        <v>18.600000000000001</v>
      </c>
      <c r="BC177" s="26">
        <v>21.375</v>
      </c>
      <c r="BD177" s="26">
        <v>18</v>
      </c>
      <c r="BE177" s="26">
        <v>20.6</v>
      </c>
      <c r="BF177" s="26">
        <v>23</v>
      </c>
      <c r="BG177" s="26">
        <v>16.024999999999999</v>
      </c>
      <c r="BH177" s="26">
        <v>19.100000000000001</v>
      </c>
      <c r="BI177" s="26">
        <v>21.75</v>
      </c>
      <c r="BJ177" s="26">
        <v>17.25</v>
      </c>
      <c r="BK177" s="26">
        <v>20.149999999999999</v>
      </c>
      <c r="BL177" s="26">
        <v>22.975000000000001</v>
      </c>
      <c r="BM177" s="26">
        <v>16.899999999999999</v>
      </c>
      <c r="BN177" s="26">
        <v>19.649999999999999</v>
      </c>
      <c r="BO177" s="26">
        <v>22.4</v>
      </c>
      <c r="BP177" s="26">
        <v>13.225</v>
      </c>
      <c r="BQ177" s="26">
        <v>16.100000000000001</v>
      </c>
      <c r="BR177" s="26">
        <v>19.2</v>
      </c>
      <c r="BS177" s="26">
        <v>15.225</v>
      </c>
      <c r="BT177" s="26">
        <v>17.75</v>
      </c>
      <c r="BU177" s="26">
        <v>20.774999999999999</v>
      </c>
      <c r="BV177" s="26">
        <v>15.85</v>
      </c>
      <c r="BW177" s="26">
        <v>18.350000000000001</v>
      </c>
      <c r="BX177" s="26">
        <v>21.35</v>
      </c>
      <c r="BY177" s="26">
        <v>16.574999999999999</v>
      </c>
      <c r="BZ177" s="26">
        <v>19.3</v>
      </c>
      <c r="CA177" s="26">
        <v>22.524999999999999</v>
      </c>
      <c r="CB177" s="26">
        <v>17.824999999999999</v>
      </c>
      <c r="CC177" s="26">
        <v>20.55</v>
      </c>
      <c r="CD177" s="26">
        <v>23.6</v>
      </c>
      <c r="CE177" s="26">
        <v>16.100000000000001</v>
      </c>
      <c r="CF177" s="26">
        <v>19.55</v>
      </c>
      <c r="CG177" s="26">
        <v>22.475000000000001</v>
      </c>
      <c r="CH177" s="26">
        <v>16.725000000000001</v>
      </c>
      <c r="CI177" s="26">
        <v>20.399999999999999</v>
      </c>
      <c r="CJ177" s="26">
        <v>23.274999999999999</v>
      </c>
    </row>
    <row r="178" spans="1:88" x14ac:dyDescent="0.3">
      <c r="A178" t="s">
        <v>274</v>
      </c>
      <c r="B178" s="26">
        <v>10.050000000000001</v>
      </c>
      <c r="C178" s="26">
        <v>12.05</v>
      </c>
      <c r="D178" s="26">
        <v>16.375</v>
      </c>
      <c r="E178" s="26">
        <v>11.9</v>
      </c>
      <c r="F178" s="26">
        <v>14.15</v>
      </c>
      <c r="G178" s="26">
        <v>17.475000000000001</v>
      </c>
      <c r="H178" s="26">
        <v>12.525</v>
      </c>
      <c r="I178" s="26">
        <v>14.85</v>
      </c>
      <c r="J178" s="26">
        <v>17.95</v>
      </c>
      <c r="K178" s="26">
        <v>13.8</v>
      </c>
      <c r="L178" s="26">
        <v>16.600000000000001</v>
      </c>
      <c r="M178" s="26">
        <v>19.574999999999999</v>
      </c>
      <c r="N178" s="26">
        <v>14.525</v>
      </c>
      <c r="O178" s="26">
        <v>17.100000000000001</v>
      </c>
      <c r="P178" s="26">
        <v>20.100000000000001</v>
      </c>
      <c r="Q178" s="26">
        <v>13.225</v>
      </c>
      <c r="R178" s="26">
        <v>15.8</v>
      </c>
      <c r="S178" s="26">
        <v>18.725000000000001</v>
      </c>
      <c r="T178" s="26">
        <v>13.324999999999999</v>
      </c>
      <c r="U178" s="26">
        <v>15.95</v>
      </c>
      <c r="V178" s="26">
        <v>18.899999999999999</v>
      </c>
      <c r="W178" s="26">
        <v>14.824999999999999</v>
      </c>
      <c r="X178" s="26">
        <v>17.2</v>
      </c>
      <c r="Y178" s="26">
        <v>20.45</v>
      </c>
      <c r="Z178" s="26">
        <v>16.125</v>
      </c>
      <c r="AA178" s="26">
        <v>18.2</v>
      </c>
      <c r="AB178" s="26">
        <v>21.274999999999999</v>
      </c>
      <c r="AC178" s="26">
        <v>13.3</v>
      </c>
      <c r="AD178" s="26">
        <v>16.399999999999999</v>
      </c>
      <c r="AE178" s="26">
        <v>19.05</v>
      </c>
      <c r="AF178" s="26">
        <v>13.4</v>
      </c>
      <c r="AG178" s="26">
        <v>18.100000000000001</v>
      </c>
      <c r="AH178" s="26">
        <v>19.149999999999999</v>
      </c>
      <c r="AI178" s="26">
        <v>13.8</v>
      </c>
      <c r="AJ178" s="26">
        <v>17</v>
      </c>
      <c r="AK178" s="26">
        <v>19.45</v>
      </c>
      <c r="AL178" s="26">
        <v>14</v>
      </c>
      <c r="AM178" s="26">
        <v>17.2</v>
      </c>
      <c r="AN178" s="26">
        <v>19.55</v>
      </c>
      <c r="AO178" s="26">
        <v>14.925000000000001</v>
      </c>
      <c r="AP178" s="26">
        <v>17.899999999999999</v>
      </c>
      <c r="AQ178" s="26">
        <v>19.7</v>
      </c>
      <c r="AR178" s="26">
        <v>15.025</v>
      </c>
      <c r="AS178" s="26">
        <v>15.025</v>
      </c>
      <c r="AT178" s="26">
        <v>20.574999999999999</v>
      </c>
      <c r="AU178" s="26">
        <v>15.925000000000001</v>
      </c>
      <c r="AV178" s="26">
        <v>18.95</v>
      </c>
      <c r="AW178" s="26">
        <v>21.5</v>
      </c>
      <c r="AX178" s="26">
        <v>15.425000000000001</v>
      </c>
      <c r="AY178" s="26">
        <v>18.55</v>
      </c>
      <c r="AZ178" s="26">
        <v>20.3</v>
      </c>
      <c r="BA178" s="26">
        <v>8.9</v>
      </c>
      <c r="BB178" s="26">
        <v>18.600000000000001</v>
      </c>
      <c r="BC178" s="26">
        <v>20.375</v>
      </c>
      <c r="BD178" s="26">
        <v>17.95</v>
      </c>
      <c r="BE178" s="26">
        <v>20.6</v>
      </c>
      <c r="BF178" s="26">
        <v>23.7</v>
      </c>
      <c r="BG178" s="26">
        <v>15.824999999999999</v>
      </c>
      <c r="BH178" s="26">
        <v>19.100000000000001</v>
      </c>
      <c r="BI178" s="26">
        <v>21.1</v>
      </c>
      <c r="BJ178" s="26">
        <v>17.425000000000001</v>
      </c>
      <c r="BK178" s="26">
        <v>20.3</v>
      </c>
      <c r="BL178" s="26">
        <v>22.35</v>
      </c>
      <c r="BM178" s="26">
        <v>16.899999999999999</v>
      </c>
      <c r="BN178" s="26">
        <v>19.850000000000001</v>
      </c>
      <c r="BO178" s="26">
        <v>21.774999999999999</v>
      </c>
      <c r="BP178" s="26">
        <v>13.45</v>
      </c>
      <c r="BQ178" s="26">
        <v>16</v>
      </c>
      <c r="BR178" s="26">
        <v>18.75</v>
      </c>
      <c r="BS178" s="26">
        <v>15.324999999999999</v>
      </c>
      <c r="BT178" s="26">
        <v>17.600000000000001</v>
      </c>
      <c r="BU178" s="26">
        <v>20.350000000000001</v>
      </c>
      <c r="BV178" s="26">
        <v>15.875</v>
      </c>
      <c r="BW178" s="26">
        <v>18.149999999999999</v>
      </c>
      <c r="BX178" s="26">
        <v>20.625</v>
      </c>
      <c r="BY178" s="26">
        <v>16.899999999999999</v>
      </c>
      <c r="BZ178" s="26">
        <v>19.55</v>
      </c>
      <c r="CA178" s="26">
        <v>21.6</v>
      </c>
      <c r="CB178" s="26">
        <v>17.899999999999999</v>
      </c>
      <c r="CC178" s="26">
        <v>20.8</v>
      </c>
      <c r="CD178" s="26">
        <v>23.55</v>
      </c>
      <c r="CE178" s="26">
        <v>17.024999999999999</v>
      </c>
      <c r="CF178" s="26">
        <v>19.45</v>
      </c>
      <c r="CG178" s="26">
        <v>22.1</v>
      </c>
      <c r="CH178" s="26">
        <v>17.675000000000001</v>
      </c>
      <c r="CI178" s="26">
        <v>20.100000000000001</v>
      </c>
      <c r="CJ178" s="26">
        <v>23.3</v>
      </c>
    </row>
    <row r="179" spans="1:88" x14ac:dyDescent="0.3">
      <c r="A179" t="s">
        <v>275</v>
      </c>
      <c r="B179" s="26">
        <v>9.4250000000000007</v>
      </c>
      <c r="C179" s="26">
        <v>12.5</v>
      </c>
      <c r="D179" s="26">
        <v>15.95</v>
      </c>
      <c r="E179" s="26">
        <v>11.525</v>
      </c>
      <c r="F179" s="26">
        <v>14.6</v>
      </c>
      <c r="G179" s="26">
        <v>18</v>
      </c>
      <c r="H179" s="26">
        <v>12.324999999999999</v>
      </c>
      <c r="I179" s="26">
        <v>15.3</v>
      </c>
      <c r="J179" s="26">
        <v>18.475000000000001</v>
      </c>
      <c r="K179" s="26">
        <v>14.15</v>
      </c>
      <c r="L179" s="26">
        <v>17.05</v>
      </c>
      <c r="M179" s="26">
        <v>20.074999999999999</v>
      </c>
      <c r="N179" s="26">
        <v>14.725</v>
      </c>
      <c r="O179" s="26">
        <v>17.7</v>
      </c>
      <c r="P179" s="26">
        <v>20.475000000000001</v>
      </c>
      <c r="Q179" s="26">
        <v>13.475</v>
      </c>
      <c r="R179" s="26">
        <v>16.5</v>
      </c>
      <c r="S179" s="26">
        <v>19.399999999999999</v>
      </c>
      <c r="T179" s="26">
        <v>13.65</v>
      </c>
      <c r="U179" s="26">
        <v>16.7</v>
      </c>
      <c r="V179" s="26">
        <v>19.475000000000001</v>
      </c>
      <c r="W179" s="26">
        <v>14.574999999999999</v>
      </c>
      <c r="X179" s="26">
        <v>17.95</v>
      </c>
      <c r="Y179" s="26">
        <v>20.399999999999999</v>
      </c>
      <c r="Z179" s="26">
        <v>15.4</v>
      </c>
      <c r="AA179" s="26">
        <v>18.8</v>
      </c>
      <c r="AB179" s="26">
        <v>21.375</v>
      </c>
      <c r="AC179" s="26">
        <v>13.2</v>
      </c>
      <c r="AD179" s="26">
        <v>16.95</v>
      </c>
      <c r="AE179" s="26">
        <v>20.225000000000001</v>
      </c>
      <c r="AF179" s="26">
        <v>13.324999999999999</v>
      </c>
      <c r="AG179" s="26">
        <v>19.100000000000001</v>
      </c>
      <c r="AH179" s="26">
        <v>20.399999999999999</v>
      </c>
      <c r="AI179" s="26">
        <v>13.875</v>
      </c>
      <c r="AJ179" s="26">
        <v>17.5</v>
      </c>
      <c r="AK179" s="26">
        <v>20.75</v>
      </c>
      <c r="AL179" s="26">
        <v>13.975</v>
      </c>
      <c r="AM179" s="26">
        <v>17.600000000000001</v>
      </c>
      <c r="AN179" s="26">
        <v>20.85</v>
      </c>
      <c r="AO179" s="26">
        <v>14.95</v>
      </c>
      <c r="AP179" s="26">
        <v>18.2</v>
      </c>
      <c r="AQ179" s="26">
        <v>21.375</v>
      </c>
      <c r="AR179" s="26">
        <v>14.725</v>
      </c>
      <c r="AS179" s="26">
        <v>14.725</v>
      </c>
      <c r="AT179" s="26">
        <v>21.524999999999999</v>
      </c>
      <c r="AU179" s="26">
        <v>15.8</v>
      </c>
      <c r="AV179" s="26">
        <v>19.850000000000001</v>
      </c>
      <c r="AW179" s="26">
        <v>22.574999999999999</v>
      </c>
      <c r="AX179" s="26">
        <v>15.525</v>
      </c>
      <c r="AY179" s="26">
        <v>19</v>
      </c>
      <c r="AZ179" s="26">
        <v>21.975000000000001</v>
      </c>
      <c r="BA179" s="26">
        <v>8.6999999999999993</v>
      </c>
      <c r="BB179" s="26">
        <v>19</v>
      </c>
      <c r="BC179" s="26">
        <v>22.074999999999999</v>
      </c>
      <c r="BD179" s="26">
        <v>18.149999999999999</v>
      </c>
      <c r="BE179" s="26">
        <v>21.85</v>
      </c>
      <c r="BF179" s="26">
        <v>23.4</v>
      </c>
      <c r="BG179" s="26">
        <v>16.05</v>
      </c>
      <c r="BH179" s="26">
        <v>19.649999999999999</v>
      </c>
      <c r="BI179" s="26">
        <v>22.6</v>
      </c>
      <c r="BJ179" s="26">
        <v>17.55</v>
      </c>
      <c r="BK179" s="26">
        <v>20.65</v>
      </c>
      <c r="BL179" s="26">
        <v>23.625</v>
      </c>
      <c r="BM179" s="26">
        <v>16.95</v>
      </c>
      <c r="BN179" s="26">
        <v>20.100000000000001</v>
      </c>
      <c r="BO179" s="26">
        <v>23.25</v>
      </c>
      <c r="BP179" s="26">
        <v>12.975</v>
      </c>
      <c r="BQ179" s="26">
        <v>16.8</v>
      </c>
      <c r="BR179" s="26">
        <v>19.175000000000001</v>
      </c>
      <c r="BS179" s="26">
        <v>14.15</v>
      </c>
      <c r="BT179" s="26">
        <v>18.3</v>
      </c>
      <c r="BU179" s="26">
        <v>20.824999999999999</v>
      </c>
      <c r="BV179" s="26">
        <v>14.85</v>
      </c>
      <c r="BW179" s="26">
        <v>18.75</v>
      </c>
      <c r="BX179" s="26">
        <v>21.425000000000001</v>
      </c>
      <c r="BY179" s="26">
        <v>16</v>
      </c>
      <c r="BZ179" s="26">
        <v>19.5</v>
      </c>
      <c r="CA179" s="26">
        <v>22.375</v>
      </c>
      <c r="CB179" s="26">
        <v>17.100000000000001</v>
      </c>
      <c r="CC179" s="26">
        <v>20.75</v>
      </c>
      <c r="CD179" s="26">
        <v>23.4</v>
      </c>
      <c r="CE179" s="26">
        <v>16.649999999999999</v>
      </c>
      <c r="CF179" s="26">
        <v>20.100000000000001</v>
      </c>
      <c r="CG179" s="26">
        <v>22.675000000000001</v>
      </c>
      <c r="CH179" s="26">
        <v>17.175000000000001</v>
      </c>
      <c r="CI179" s="26">
        <v>20.399999999999999</v>
      </c>
      <c r="CJ179" s="26">
        <v>23.2</v>
      </c>
    </row>
    <row r="180" spans="1:88" x14ac:dyDescent="0.3">
      <c r="A180" t="s">
        <v>276</v>
      </c>
      <c r="B180" s="26">
        <v>10.199999999999999</v>
      </c>
      <c r="C180" s="26">
        <v>12.85</v>
      </c>
      <c r="D180" s="26">
        <v>16.675000000000001</v>
      </c>
      <c r="E180" s="26">
        <v>11.95</v>
      </c>
      <c r="F180" s="26">
        <v>14.4</v>
      </c>
      <c r="G180" s="26">
        <v>18.324999999999999</v>
      </c>
      <c r="H180" s="26">
        <v>12.525</v>
      </c>
      <c r="I180" s="26">
        <v>15.2</v>
      </c>
      <c r="J180" s="26">
        <v>19.074999999999999</v>
      </c>
      <c r="K180" s="26">
        <v>13.55</v>
      </c>
      <c r="L180" s="26">
        <v>16.850000000000001</v>
      </c>
      <c r="M180" s="26">
        <v>20.8</v>
      </c>
      <c r="N180" s="26">
        <v>13.9</v>
      </c>
      <c r="O180" s="26">
        <v>17.5</v>
      </c>
      <c r="P180" s="26">
        <v>21.35</v>
      </c>
      <c r="Q180" s="26">
        <v>13.225</v>
      </c>
      <c r="R180" s="26">
        <v>16.45</v>
      </c>
      <c r="S180" s="26">
        <v>20.375</v>
      </c>
      <c r="T180" s="26">
        <v>13.3</v>
      </c>
      <c r="U180" s="26">
        <v>16.600000000000001</v>
      </c>
      <c r="V180" s="26">
        <v>20.399999999999999</v>
      </c>
      <c r="W180" s="26">
        <v>14.275</v>
      </c>
      <c r="X180" s="26">
        <v>17.7</v>
      </c>
      <c r="Y180" s="26">
        <v>21.6</v>
      </c>
      <c r="Z180" s="26">
        <v>15.2</v>
      </c>
      <c r="AA180" s="26">
        <v>18.8</v>
      </c>
      <c r="AB180" s="26">
        <v>22.4</v>
      </c>
      <c r="AC180" s="26">
        <v>14.15</v>
      </c>
      <c r="AD180" s="26">
        <v>16.5</v>
      </c>
      <c r="AE180" s="26">
        <v>20.55</v>
      </c>
      <c r="AF180" s="26">
        <v>14.35</v>
      </c>
      <c r="AG180" s="26">
        <v>17.899999999999999</v>
      </c>
      <c r="AH180" s="26">
        <v>20.65</v>
      </c>
      <c r="AI180" s="26">
        <v>14.85</v>
      </c>
      <c r="AJ180" s="26">
        <v>17.149999999999999</v>
      </c>
      <c r="AK180" s="26">
        <v>21.1</v>
      </c>
      <c r="AL180" s="26">
        <v>14.95</v>
      </c>
      <c r="AM180" s="26">
        <v>17.25</v>
      </c>
      <c r="AN180" s="26">
        <v>21.2</v>
      </c>
      <c r="AO180" s="26">
        <v>15.125</v>
      </c>
      <c r="AP180" s="26">
        <v>17.649999999999999</v>
      </c>
      <c r="AQ180" s="26">
        <v>22.074999999999999</v>
      </c>
      <c r="AR180" s="26">
        <v>15.5</v>
      </c>
      <c r="AS180" s="26">
        <v>15.5</v>
      </c>
      <c r="AT180" s="26">
        <v>21.824999999999999</v>
      </c>
      <c r="AU180" s="26">
        <v>16.45</v>
      </c>
      <c r="AV180" s="26">
        <v>18.899999999999999</v>
      </c>
      <c r="AW180" s="26">
        <v>22.975000000000001</v>
      </c>
      <c r="AX180" s="26">
        <v>15.7</v>
      </c>
      <c r="AY180" s="26">
        <v>18.25</v>
      </c>
      <c r="AZ180" s="26">
        <v>22.625</v>
      </c>
      <c r="BA180" s="26">
        <v>8.8000000000000007</v>
      </c>
      <c r="BB180" s="26">
        <v>18.350000000000001</v>
      </c>
      <c r="BC180" s="26">
        <v>22.7</v>
      </c>
      <c r="BD180" s="26">
        <v>17.45</v>
      </c>
      <c r="BE180" s="26">
        <v>21</v>
      </c>
      <c r="BF180" s="26">
        <v>24.9</v>
      </c>
      <c r="BG180" s="26">
        <v>16.024999999999999</v>
      </c>
      <c r="BH180" s="26">
        <v>18.899999999999999</v>
      </c>
      <c r="BI180" s="26">
        <v>23.15</v>
      </c>
      <c r="BJ180" s="26">
        <v>16.925000000000001</v>
      </c>
      <c r="BK180" s="26">
        <v>20.350000000000001</v>
      </c>
      <c r="BL180" s="26">
        <v>24.4</v>
      </c>
      <c r="BM180" s="26">
        <v>16.524999999999999</v>
      </c>
      <c r="BN180" s="26">
        <v>19.75</v>
      </c>
      <c r="BO180" s="26">
        <v>23.8</v>
      </c>
      <c r="BP180" s="26">
        <v>13.1</v>
      </c>
      <c r="BQ180" s="26">
        <v>16.100000000000001</v>
      </c>
      <c r="BR180" s="26">
        <v>20.05</v>
      </c>
      <c r="BS180" s="26">
        <v>14.75</v>
      </c>
      <c r="BT180" s="26">
        <v>17.8</v>
      </c>
      <c r="BU180" s="26">
        <v>21.574999999999999</v>
      </c>
      <c r="BV180" s="26">
        <v>15.324999999999999</v>
      </c>
      <c r="BW180" s="26">
        <v>18.3</v>
      </c>
      <c r="BX180" s="26">
        <v>22.125</v>
      </c>
      <c r="BY180" s="26">
        <v>16.125</v>
      </c>
      <c r="BZ180" s="26">
        <v>19.600000000000001</v>
      </c>
      <c r="CA180" s="26">
        <v>23.274999999999999</v>
      </c>
      <c r="CB180" s="26">
        <v>17.2</v>
      </c>
      <c r="CC180" s="26">
        <v>21.1</v>
      </c>
      <c r="CD180" s="26">
        <v>24.3</v>
      </c>
      <c r="CE180" s="26">
        <v>16.600000000000001</v>
      </c>
      <c r="CF180" s="26">
        <v>19.850000000000001</v>
      </c>
      <c r="CG180" s="26">
        <v>23.9</v>
      </c>
      <c r="CH180" s="26">
        <v>17.125</v>
      </c>
      <c r="CI180" s="26">
        <v>20.7</v>
      </c>
      <c r="CJ180" s="26">
        <v>24.2</v>
      </c>
    </row>
    <row r="181" spans="1:88" x14ac:dyDescent="0.3">
      <c r="A181" t="s">
        <v>277</v>
      </c>
      <c r="B181" s="26">
        <v>10.725</v>
      </c>
      <c r="C181" s="26">
        <v>13.3</v>
      </c>
      <c r="D181" s="26">
        <v>15.975</v>
      </c>
      <c r="E181" s="26">
        <v>12.6</v>
      </c>
      <c r="F181" s="26">
        <v>15</v>
      </c>
      <c r="G181" s="26">
        <v>17.925000000000001</v>
      </c>
      <c r="H181" s="26">
        <v>13.3</v>
      </c>
      <c r="I181" s="26">
        <v>15.6</v>
      </c>
      <c r="J181" s="26">
        <v>18.850000000000001</v>
      </c>
      <c r="K181" s="26">
        <v>14.45</v>
      </c>
      <c r="L181" s="26">
        <v>17.399999999999999</v>
      </c>
      <c r="M181" s="26">
        <v>20.375</v>
      </c>
      <c r="N181" s="26">
        <v>14.875</v>
      </c>
      <c r="O181" s="26">
        <v>17.850000000000001</v>
      </c>
      <c r="P181" s="26">
        <v>20.8</v>
      </c>
      <c r="Q181" s="26">
        <v>14.324999999999999</v>
      </c>
      <c r="R181" s="26">
        <v>16.649999999999999</v>
      </c>
      <c r="S181" s="26">
        <v>20</v>
      </c>
      <c r="T181" s="26">
        <v>14.35</v>
      </c>
      <c r="U181" s="26">
        <v>16.75</v>
      </c>
      <c r="V181" s="26">
        <v>20.100000000000001</v>
      </c>
      <c r="W181" s="26">
        <v>15.275</v>
      </c>
      <c r="X181" s="26">
        <v>17.8</v>
      </c>
      <c r="Y181" s="26">
        <v>20.95</v>
      </c>
      <c r="Z181" s="26">
        <v>16.399999999999999</v>
      </c>
      <c r="AA181" s="26">
        <v>18.7</v>
      </c>
      <c r="AB181" s="26">
        <v>22.05</v>
      </c>
      <c r="AC181" s="26">
        <v>14.35</v>
      </c>
      <c r="AD181" s="26">
        <v>17.45</v>
      </c>
      <c r="AE181" s="26">
        <v>20.45</v>
      </c>
      <c r="AF181" s="26">
        <v>14.525</v>
      </c>
      <c r="AG181" s="26">
        <v>19.3</v>
      </c>
      <c r="AH181" s="26">
        <v>20.574999999999999</v>
      </c>
      <c r="AI181" s="26">
        <v>15</v>
      </c>
      <c r="AJ181" s="26">
        <v>18.2</v>
      </c>
      <c r="AK181" s="26">
        <v>21</v>
      </c>
      <c r="AL181" s="26">
        <v>15.125</v>
      </c>
      <c r="AM181" s="26">
        <v>18.3</v>
      </c>
      <c r="AN181" s="26">
        <v>21.1</v>
      </c>
      <c r="AO181" s="26">
        <v>15.65</v>
      </c>
      <c r="AP181" s="26">
        <v>18.7</v>
      </c>
      <c r="AQ181" s="26">
        <v>21.675000000000001</v>
      </c>
      <c r="AR181" s="26">
        <v>15.5</v>
      </c>
      <c r="AS181" s="26">
        <v>15.5</v>
      </c>
      <c r="AT181" s="26">
        <v>21.95</v>
      </c>
      <c r="AU181" s="26">
        <v>16.399999999999999</v>
      </c>
      <c r="AV181" s="26">
        <v>20.25</v>
      </c>
      <c r="AW181" s="26">
        <v>22.85</v>
      </c>
      <c r="AX181" s="26">
        <v>16.05</v>
      </c>
      <c r="AY181" s="26">
        <v>19.399999999999999</v>
      </c>
      <c r="AZ181" s="26">
        <v>22.15</v>
      </c>
      <c r="BA181" s="26">
        <v>7.4</v>
      </c>
      <c r="BB181" s="26">
        <v>19.399999999999999</v>
      </c>
      <c r="BC181" s="26">
        <v>22.25</v>
      </c>
      <c r="BD181" s="26">
        <v>18.2</v>
      </c>
      <c r="BE181" s="26">
        <v>21.65</v>
      </c>
      <c r="BF181" s="26">
        <v>24.425000000000001</v>
      </c>
      <c r="BG181" s="26">
        <v>16.45</v>
      </c>
      <c r="BH181" s="26">
        <v>19.850000000000001</v>
      </c>
      <c r="BI181" s="26">
        <v>22.725000000000001</v>
      </c>
      <c r="BJ181" s="26">
        <v>17.925000000000001</v>
      </c>
      <c r="BK181" s="26">
        <v>20.9</v>
      </c>
      <c r="BL181" s="26">
        <v>23.875</v>
      </c>
      <c r="BM181" s="26">
        <v>17.324999999999999</v>
      </c>
      <c r="BN181" s="26">
        <v>20.65</v>
      </c>
      <c r="BO181" s="26">
        <v>23.4</v>
      </c>
      <c r="BP181" s="26">
        <v>13.95</v>
      </c>
      <c r="BQ181" s="26">
        <v>16.25</v>
      </c>
      <c r="BR181" s="26">
        <v>19.975000000000001</v>
      </c>
      <c r="BS181" s="26">
        <v>16.05</v>
      </c>
      <c r="BT181" s="26">
        <v>17.8</v>
      </c>
      <c r="BU181" s="26">
        <v>20.875</v>
      </c>
      <c r="BV181" s="26">
        <v>16.8</v>
      </c>
      <c r="BW181" s="26">
        <v>18.3</v>
      </c>
      <c r="BX181" s="26">
        <v>21.375</v>
      </c>
      <c r="BY181" s="26">
        <v>17.7</v>
      </c>
      <c r="BZ181" s="26">
        <v>19.25</v>
      </c>
      <c r="CA181" s="26">
        <v>22.55</v>
      </c>
      <c r="CB181" s="26">
        <v>18.7</v>
      </c>
      <c r="CC181" s="26">
        <v>20.3</v>
      </c>
      <c r="CD181" s="26">
        <v>24.024999999999999</v>
      </c>
      <c r="CE181" s="26">
        <v>17.5</v>
      </c>
      <c r="CF181" s="26">
        <v>20.2</v>
      </c>
      <c r="CG181" s="26">
        <v>23.175000000000001</v>
      </c>
      <c r="CH181" s="26">
        <v>18.425000000000001</v>
      </c>
      <c r="CI181" s="26">
        <v>20.25</v>
      </c>
      <c r="CJ181" s="26">
        <v>24.074999999999999</v>
      </c>
    </row>
    <row r="182" spans="1:88" x14ac:dyDescent="0.3">
      <c r="A182" t="s">
        <v>278</v>
      </c>
      <c r="B182" s="26">
        <v>9.85</v>
      </c>
      <c r="C182" s="26">
        <v>13.55</v>
      </c>
      <c r="D182" s="26">
        <v>16.824999999999999</v>
      </c>
      <c r="E182" s="26">
        <v>11.925000000000001</v>
      </c>
      <c r="F182" s="26">
        <v>15</v>
      </c>
      <c r="G182" s="26">
        <v>18.75</v>
      </c>
      <c r="H182" s="26">
        <v>13</v>
      </c>
      <c r="I182" s="26">
        <v>15.6</v>
      </c>
      <c r="J182" s="26">
        <v>19.524999999999999</v>
      </c>
      <c r="K182" s="26">
        <v>14.925000000000001</v>
      </c>
      <c r="L182" s="26">
        <v>17.399999999999999</v>
      </c>
      <c r="M182" s="26">
        <v>20.824999999999999</v>
      </c>
      <c r="N182" s="26">
        <v>15.425000000000001</v>
      </c>
      <c r="O182" s="26">
        <v>18.100000000000001</v>
      </c>
      <c r="P182" s="26">
        <v>21.274999999999999</v>
      </c>
      <c r="Q182" s="26">
        <v>14.2</v>
      </c>
      <c r="R182" s="26">
        <v>16.600000000000001</v>
      </c>
      <c r="S182" s="26">
        <v>20.2</v>
      </c>
      <c r="T182" s="26">
        <v>14.324999999999999</v>
      </c>
      <c r="U182" s="26">
        <v>16.75</v>
      </c>
      <c r="V182" s="26">
        <v>20.3</v>
      </c>
      <c r="W182" s="26">
        <v>15.4</v>
      </c>
      <c r="X182" s="26">
        <v>17.899999999999999</v>
      </c>
      <c r="Y182" s="26">
        <v>21.25</v>
      </c>
      <c r="Z182" s="26">
        <v>16.649999999999999</v>
      </c>
      <c r="AA182" s="26">
        <v>19.5</v>
      </c>
      <c r="AB182" s="26">
        <v>22.225000000000001</v>
      </c>
      <c r="AC182" s="26">
        <v>14.025</v>
      </c>
      <c r="AD182" s="26">
        <v>17.55</v>
      </c>
      <c r="AE182" s="26">
        <v>21.175000000000001</v>
      </c>
      <c r="AF182" s="26">
        <v>14.15</v>
      </c>
      <c r="AG182" s="26">
        <v>19.8</v>
      </c>
      <c r="AH182" s="26">
        <v>21.274999999999999</v>
      </c>
      <c r="AI182" s="26">
        <v>14.574999999999999</v>
      </c>
      <c r="AJ182" s="26">
        <v>18.25</v>
      </c>
      <c r="AK182" s="26">
        <v>21.774999999999999</v>
      </c>
      <c r="AL182" s="26">
        <v>14.675000000000001</v>
      </c>
      <c r="AM182" s="26">
        <v>18.45</v>
      </c>
      <c r="AN182" s="26">
        <v>21.875</v>
      </c>
      <c r="AO182" s="26">
        <v>15.375</v>
      </c>
      <c r="AP182" s="26">
        <v>19.100000000000001</v>
      </c>
      <c r="AQ182" s="26">
        <v>22.475000000000001</v>
      </c>
      <c r="AR182" s="26">
        <v>15.3</v>
      </c>
      <c r="AS182" s="26">
        <v>15.3</v>
      </c>
      <c r="AT182" s="26">
        <v>22.625</v>
      </c>
      <c r="AU182" s="26">
        <v>16.05</v>
      </c>
      <c r="AV182" s="26">
        <v>20.85</v>
      </c>
      <c r="AW182" s="26">
        <v>23.45</v>
      </c>
      <c r="AX182" s="26">
        <v>15.875</v>
      </c>
      <c r="AY182" s="26">
        <v>19.850000000000001</v>
      </c>
      <c r="AZ182" s="26">
        <v>23.074999999999999</v>
      </c>
      <c r="BA182" s="26">
        <v>9.1</v>
      </c>
      <c r="BB182" s="26">
        <v>19.95</v>
      </c>
      <c r="BC182" s="26">
        <v>23.175000000000001</v>
      </c>
      <c r="BD182" s="26">
        <v>18.25</v>
      </c>
      <c r="BE182" s="26">
        <v>22.7</v>
      </c>
      <c r="BF182" s="26">
        <v>24.774999999999999</v>
      </c>
      <c r="BG182" s="26">
        <v>16.350000000000001</v>
      </c>
      <c r="BH182" s="26">
        <v>20.55</v>
      </c>
      <c r="BI182" s="26">
        <v>23.5</v>
      </c>
      <c r="BJ182" s="26">
        <v>17.824999999999999</v>
      </c>
      <c r="BK182" s="26">
        <v>22</v>
      </c>
      <c r="BL182" s="26">
        <v>24.45</v>
      </c>
      <c r="BM182" s="26">
        <v>17.074999999999999</v>
      </c>
      <c r="BN182" s="26">
        <v>21.4</v>
      </c>
      <c r="BO182" s="26">
        <v>24</v>
      </c>
      <c r="BP182" s="26">
        <v>13.775</v>
      </c>
      <c r="BQ182" s="26">
        <v>16.7</v>
      </c>
      <c r="BR182" s="26">
        <v>20.05</v>
      </c>
      <c r="BS182" s="26">
        <v>15.475</v>
      </c>
      <c r="BT182" s="26">
        <v>18.05</v>
      </c>
      <c r="BU182" s="26">
        <v>21.4</v>
      </c>
      <c r="BV182" s="26">
        <v>16.3</v>
      </c>
      <c r="BW182" s="26">
        <v>18.5</v>
      </c>
      <c r="BX182" s="26">
        <v>21.975000000000001</v>
      </c>
      <c r="BY182" s="26">
        <v>17.524999999999999</v>
      </c>
      <c r="BZ182" s="26">
        <v>19.7</v>
      </c>
      <c r="CA182" s="26">
        <v>23.2</v>
      </c>
      <c r="CB182" s="26">
        <v>18.7</v>
      </c>
      <c r="CC182" s="26">
        <v>21.5</v>
      </c>
      <c r="CD182" s="26">
        <v>24.5</v>
      </c>
      <c r="CE182" s="26">
        <v>17.425000000000001</v>
      </c>
      <c r="CF182" s="26">
        <v>21.15</v>
      </c>
      <c r="CG182" s="26">
        <v>23.274999999999999</v>
      </c>
      <c r="CH182" s="26">
        <v>18</v>
      </c>
      <c r="CI182" s="26">
        <v>21.25</v>
      </c>
      <c r="CJ182" s="26">
        <v>24.074999999999999</v>
      </c>
    </row>
    <row r="183" spans="1:88" x14ac:dyDescent="0.3">
      <c r="A183" t="s">
        <v>103</v>
      </c>
      <c r="B183" s="26">
        <v>10.25</v>
      </c>
      <c r="C183" s="26">
        <v>13</v>
      </c>
      <c r="D183" s="26">
        <v>16.100000000000001</v>
      </c>
      <c r="E183" s="26">
        <v>12</v>
      </c>
      <c r="F183" s="26">
        <v>14.95</v>
      </c>
      <c r="G183" s="26">
        <v>17.574999999999999</v>
      </c>
      <c r="H183" s="26">
        <v>12.6</v>
      </c>
      <c r="I183" s="26">
        <v>15.65</v>
      </c>
      <c r="J183" s="26">
        <v>18.125</v>
      </c>
      <c r="K183" s="26">
        <v>14.4</v>
      </c>
      <c r="L183" s="26">
        <v>17.3</v>
      </c>
      <c r="M183" s="26">
        <v>20.475000000000001</v>
      </c>
      <c r="N183" s="26">
        <v>14.85</v>
      </c>
      <c r="O183" s="26">
        <v>17.649999999999999</v>
      </c>
      <c r="P183" s="26">
        <v>20.625</v>
      </c>
      <c r="Q183" s="26">
        <v>13.324999999999999</v>
      </c>
      <c r="R183" s="26">
        <v>16.899999999999999</v>
      </c>
      <c r="S183" s="26">
        <v>19.175000000000001</v>
      </c>
      <c r="T183" s="26">
        <v>13.45</v>
      </c>
      <c r="U183" s="26">
        <v>17</v>
      </c>
      <c r="V183" s="26">
        <v>19.25</v>
      </c>
      <c r="W183" s="26">
        <v>14.45</v>
      </c>
      <c r="X183" s="26">
        <v>18.100000000000001</v>
      </c>
      <c r="Y183" s="26">
        <v>20.475000000000001</v>
      </c>
      <c r="Z183" s="26">
        <v>15.45</v>
      </c>
      <c r="AA183" s="26">
        <v>19.2</v>
      </c>
      <c r="AB183" s="26">
        <v>21.45</v>
      </c>
      <c r="AC183" s="26">
        <v>14.025</v>
      </c>
      <c r="AD183" s="26">
        <v>16.7</v>
      </c>
      <c r="AE183" s="26">
        <v>20.774999999999999</v>
      </c>
      <c r="AF183" s="26">
        <v>14.225</v>
      </c>
      <c r="AG183" s="26">
        <v>18.3</v>
      </c>
      <c r="AH183" s="26">
        <v>20.875</v>
      </c>
      <c r="AI183" s="26">
        <v>14.6</v>
      </c>
      <c r="AJ183" s="26">
        <v>17.350000000000001</v>
      </c>
      <c r="AK183" s="26">
        <v>21.324999999999999</v>
      </c>
      <c r="AL183" s="26">
        <v>14.775</v>
      </c>
      <c r="AM183" s="26">
        <v>17.45</v>
      </c>
      <c r="AN183" s="26">
        <v>21.5</v>
      </c>
      <c r="AO183" s="26">
        <v>15.125</v>
      </c>
      <c r="AP183" s="26">
        <v>18.45</v>
      </c>
      <c r="AQ183" s="26">
        <v>22.074999999999999</v>
      </c>
      <c r="AR183" s="26">
        <v>15.525</v>
      </c>
      <c r="AS183" s="26">
        <v>15.525</v>
      </c>
      <c r="AT183" s="26">
        <v>22.1</v>
      </c>
      <c r="AU183" s="26">
        <v>16.425000000000001</v>
      </c>
      <c r="AV183" s="26">
        <v>19.3</v>
      </c>
      <c r="AW183" s="26">
        <v>22.975000000000001</v>
      </c>
      <c r="AX183" s="26">
        <v>15.925000000000001</v>
      </c>
      <c r="AY183" s="26">
        <v>18.899999999999999</v>
      </c>
      <c r="AZ183" s="26">
        <v>22.625</v>
      </c>
      <c r="BA183" s="26">
        <v>9.4</v>
      </c>
      <c r="BB183" s="26">
        <v>19</v>
      </c>
      <c r="BC183" s="26">
        <v>22.65</v>
      </c>
      <c r="BD183" s="26">
        <v>18.7</v>
      </c>
      <c r="BE183" s="26">
        <v>21.05</v>
      </c>
      <c r="BF183" s="26">
        <v>24.425000000000001</v>
      </c>
      <c r="BG183" s="26">
        <v>16.524999999999999</v>
      </c>
      <c r="BH183" s="26">
        <v>19.399999999999999</v>
      </c>
      <c r="BI183" s="26">
        <v>23.05</v>
      </c>
      <c r="BJ183" s="26">
        <v>17.899999999999999</v>
      </c>
      <c r="BK183" s="26">
        <v>20.6</v>
      </c>
      <c r="BL183" s="26">
        <v>23.95</v>
      </c>
      <c r="BM183" s="26">
        <v>17.25</v>
      </c>
      <c r="BN183" s="26">
        <v>20.100000000000001</v>
      </c>
      <c r="BO183" s="26">
        <v>23.574999999999999</v>
      </c>
      <c r="BP183" s="26">
        <v>13.625</v>
      </c>
      <c r="BQ183" s="26">
        <v>16.399999999999999</v>
      </c>
      <c r="BR183" s="26">
        <v>19.324999999999999</v>
      </c>
      <c r="BS183" s="26">
        <v>15.25</v>
      </c>
      <c r="BT183" s="26">
        <v>18.100000000000001</v>
      </c>
      <c r="BU183" s="26">
        <v>21.2</v>
      </c>
      <c r="BV183" s="26">
        <v>15.95</v>
      </c>
      <c r="BW183" s="26">
        <v>18.55</v>
      </c>
      <c r="BX183" s="26">
        <v>21.8</v>
      </c>
      <c r="BY183" s="26">
        <v>16.95</v>
      </c>
      <c r="BZ183" s="26">
        <v>19.3</v>
      </c>
      <c r="CA183" s="26">
        <v>22.574999999999999</v>
      </c>
      <c r="CB183" s="26">
        <v>17.524999999999999</v>
      </c>
      <c r="CC183" s="26">
        <v>20.75</v>
      </c>
      <c r="CD183" s="26">
        <v>23.675000000000001</v>
      </c>
      <c r="CE183" s="26">
        <v>17.3</v>
      </c>
      <c r="CF183" s="26">
        <v>20.05</v>
      </c>
      <c r="CG183" s="26">
        <v>22.824999999999999</v>
      </c>
      <c r="CH183" s="26">
        <v>17.75</v>
      </c>
      <c r="CI183" s="26">
        <v>20.6</v>
      </c>
      <c r="CJ183" s="26">
        <v>23.574999999999999</v>
      </c>
    </row>
    <row r="184" spans="1:88" x14ac:dyDescent="0.3">
      <c r="A184" t="s">
        <v>279</v>
      </c>
      <c r="B184" s="26">
        <v>11.15</v>
      </c>
      <c r="C184" s="26">
        <v>13.65</v>
      </c>
      <c r="D184" s="26">
        <v>17.574999999999999</v>
      </c>
      <c r="E184" s="26">
        <v>13.225</v>
      </c>
      <c r="F184" s="26">
        <v>15.2</v>
      </c>
      <c r="G184" s="26">
        <v>18.925000000000001</v>
      </c>
      <c r="H184" s="26">
        <v>14.1</v>
      </c>
      <c r="I184" s="26">
        <v>15.8</v>
      </c>
      <c r="J184" s="26">
        <v>19.375</v>
      </c>
      <c r="K184" s="26">
        <v>15.7</v>
      </c>
      <c r="L184" s="26">
        <v>17.8</v>
      </c>
      <c r="M184" s="26">
        <v>21.925000000000001</v>
      </c>
      <c r="N184" s="26">
        <v>16.125</v>
      </c>
      <c r="O184" s="26">
        <v>18.25</v>
      </c>
      <c r="P184" s="26">
        <v>22.324999999999999</v>
      </c>
      <c r="Q184" s="26">
        <v>15.2</v>
      </c>
      <c r="R184" s="26">
        <v>16.899999999999999</v>
      </c>
      <c r="S184" s="26">
        <v>21.024999999999999</v>
      </c>
      <c r="T184" s="26">
        <v>15.3</v>
      </c>
      <c r="U184" s="26">
        <v>17.05</v>
      </c>
      <c r="V184" s="26">
        <v>21.125</v>
      </c>
      <c r="W184" s="26">
        <v>16.375</v>
      </c>
      <c r="X184" s="26">
        <v>18.3</v>
      </c>
      <c r="Y184" s="26">
        <v>22.35</v>
      </c>
      <c r="Z184" s="26">
        <v>17.149999999999999</v>
      </c>
      <c r="AA184" s="26">
        <v>19.399999999999999</v>
      </c>
      <c r="AB184" s="26">
        <v>23.2</v>
      </c>
      <c r="AC184" s="26">
        <v>15.025</v>
      </c>
      <c r="AD184" s="26">
        <v>17.75</v>
      </c>
      <c r="AE184" s="26">
        <v>21.975000000000001</v>
      </c>
      <c r="AF184" s="26">
        <v>15.2</v>
      </c>
      <c r="AG184" s="26">
        <v>19.399999999999999</v>
      </c>
      <c r="AH184" s="26">
        <v>22.074999999999999</v>
      </c>
      <c r="AI184" s="26">
        <v>15.725</v>
      </c>
      <c r="AJ184" s="26">
        <v>18.350000000000001</v>
      </c>
      <c r="AK184" s="26">
        <v>22.524999999999999</v>
      </c>
      <c r="AL184" s="26">
        <v>15.824999999999999</v>
      </c>
      <c r="AM184" s="26">
        <v>18.45</v>
      </c>
      <c r="AN184" s="26">
        <v>22.65</v>
      </c>
      <c r="AO184" s="26">
        <v>16.574999999999999</v>
      </c>
      <c r="AP184" s="26">
        <v>18.899999999999999</v>
      </c>
      <c r="AQ184" s="26">
        <v>23.3</v>
      </c>
      <c r="AR184" s="26">
        <v>16.05</v>
      </c>
      <c r="AS184" s="26">
        <v>16.05</v>
      </c>
      <c r="AT184" s="26">
        <v>23.1</v>
      </c>
      <c r="AU184" s="26">
        <v>17.100000000000001</v>
      </c>
      <c r="AV184" s="26">
        <v>20.2</v>
      </c>
      <c r="AW184" s="26">
        <v>23.95</v>
      </c>
      <c r="AX184" s="26">
        <v>17.05</v>
      </c>
      <c r="AY184" s="26">
        <v>19.55</v>
      </c>
      <c r="AZ184" s="26">
        <v>23.675000000000001</v>
      </c>
      <c r="BA184" s="26">
        <v>10.9</v>
      </c>
      <c r="BB184" s="26">
        <v>19.55</v>
      </c>
      <c r="BC184" s="26">
        <v>23.75</v>
      </c>
      <c r="BD184" s="26">
        <v>18.875</v>
      </c>
      <c r="BE184" s="26">
        <v>21.55</v>
      </c>
      <c r="BF184" s="26">
        <v>25.05</v>
      </c>
      <c r="BG184" s="26">
        <v>17.425000000000001</v>
      </c>
      <c r="BH184" s="26">
        <v>19.95</v>
      </c>
      <c r="BI184" s="26">
        <v>23.975000000000001</v>
      </c>
      <c r="BJ184" s="26">
        <v>18.675000000000001</v>
      </c>
      <c r="BK184" s="26">
        <v>21.2</v>
      </c>
      <c r="BL184" s="26">
        <v>24.65</v>
      </c>
      <c r="BM184" s="26">
        <v>18.149999999999999</v>
      </c>
      <c r="BN184" s="26">
        <v>20.6</v>
      </c>
      <c r="BO184" s="26">
        <v>24.45</v>
      </c>
      <c r="BP184" s="26">
        <v>15.1</v>
      </c>
      <c r="BQ184" s="26">
        <v>17.149999999999999</v>
      </c>
      <c r="BR184" s="26">
        <v>20.149999999999999</v>
      </c>
      <c r="BS184" s="26">
        <v>16.524999999999999</v>
      </c>
      <c r="BT184" s="26">
        <v>18.600000000000001</v>
      </c>
      <c r="BU184" s="26">
        <v>21.975000000000001</v>
      </c>
      <c r="BV184" s="26">
        <v>16.725000000000001</v>
      </c>
      <c r="BW184" s="26">
        <v>19.25</v>
      </c>
      <c r="BX184" s="26">
        <v>22.35</v>
      </c>
      <c r="BY184" s="26">
        <v>17.774999999999999</v>
      </c>
      <c r="BZ184" s="26">
        <v>20.3</v>
      </c>
      <c r="CA184" s="26">
        <v>23</v>
      </c>
      <c r="CB184" s="26">
        <v>19.100000000000001</v>
      </c>
      <c r="CC184" s="26">
        <v>21.7</v>
      </c>
      <c r="CD184" s="26">
        <v>24.1</v>
      </c>
      <c r="CE184" s="26">
        <v>18.074999999999999</v>
      </c>
      <c r="CF184" s="26">
        <v>20.5</v>
      </c>
      <c r="CG184" s="26">
        <v>23.8</v>
      </c>
      <c r="CH184" s="26">
        <v>18.675000000000001</v>
      </c>
      <c r="CI184" s="26">
        <v>21.35</v>
      </c>
      <c r="CJ184" s="26">
        <v>24.35</v>
      </c>
    </row>
    <row r="185" spans="1:88" x14ac:dyDescent="0.3">
      <c r="A185" t="s">
        <v>280</v>
      </c>
      <c r="B185" s="26">
        <v>10.574999999999999</v>
      </c>
      <c r="C185" s="26">
        <v>13.55</v>
      </c>
      <c r="D185" s="26">
        <v>16.75</v>
      </c>
      <c r="E185" s="26">
        <v>12.95</v>
      </c>
      <c r="F185" s="26">
        <v>15.2</v>
      </c>
      <c r="G185" s="26">
        <v>18</v>
      </c>
      <c r="H185" s="26">
        <v>13.5</v>
      </c>
      <c r="I185" s="26">
        <v>15.95</v>
      </c>
      <c r="J185" s="26">
        <v>18.649999999999999</v>
      </c>
      <c r="K185" s="26">
        <v>14.8</v>
      </c>
      <c r="L185" s="26">
        <v>17.5</v>
      </c>
      <c r="M185" s="26">
        <v>21.074999999999999</v>
      </c>
      <c r="N185" s="26">
        <v>15.35</v>
      </c>
      <c r="O185" s="26">
        <v>18.149999999999999</v>
      </c>
      <c r="P185" s="26">
        <v>21.375</v>
      </c>
      <c r="Q185" s="26">
        <v>14.7</v>
      </c>
      <c r="R185" s="26">
        <v>17.05</v>
      </c>
      <c r="S185" s="26">
        <v>19.7</v>
      </c>
      <c r="T185" s="26">
        <v>14.875</v>
      </c>
      <c r="U185" s="26">
        <v>17.2</v>
      </c>
      <c r="V185" s="26">
        <v>19.8</v>
      </c>
      <c r="W185" s="26">
        <v>15.975</v>
      </c>
      <c r="X185" s="26">
        <v>18.350000000000001</v>
      </c>
      <c r="Y185" s="26">
        <v>20.8</v>
      </c>
      <c r="Z185" s="26">
        <v>16.824999999999999</v>
      </c>
      <c r="AA185" s="26">
        <v>19.649999999999999</v>
      </c>
      <c r="AB185" s="26">
        <v>21.8</v>
      </c>
      <c r="AC185" s="26">
        <v>14.125</v>
      </c>
      <c r="AD185" s="26">
        <v>17.25</v>
      </c>
      <c r="AE185" s="26">
        <v>21.65</v>
      </c>
      <c r="AF185" s="26">
        <v>14.225</v>
      </c>
      <c r="AG185" s="26">
        <v>19</v>
      </c>
      <c r="AH185" s="26">
        <v>21.85</v>
      </c>
      <c r="AI185" s="26">
        <v>14.6</v>
      </c>
      <c r="AJ185" s="26">
        <v>18</v>
      </c>
      <c r="AK185" s="26">
        <v>22.324999999999999</v>
      </c>
      <c r="AL185" s="26">
        <v>14.7</v>
      </c>
      <c r="AM185" s="26">
        <v>18.100000000000001</v>
      </c>
      <c r="AN185" s="26">
        <v>22.5</v>
      </c>
      <c r="AO185" s="26">
        <v>15.25</v>
      </c>
      <c r="AP185" s="26">
        <v>18.600000000000001</v>
      </c>
      <c r="AQ185" s="26">
        <v>22.95</v>
      </c>
      <c r="AR185" s="26">
        <v>15.725</v>
      </c>
      <c r="AS185" s="26">
        <v>15.725</v>
      </c>
      <c r="AT185" s="26">
        <v>23.4</v>
      </c>
      <c r="AU185" s="26">
        <v>16.649999999999999</v>
      </c>
      <c r="AV185" s="26">
        <v>19.95</v>
      </c>
      <c r="AW185" s="26">
        <v>24.4</v>
      </c>
      <c r="AX185" s="26">
        <v>15.8</v>
      </c>
      <c r="AY185" s="26">
        <v>19.100000000000001</v>
      </c>
      <c r="AZ185" s="26">
        <v>23.75</v>
      </c>
      <c r="BA185" s="26">
        <v>10.9</v>
      </c>
      <c r="BB185" s="26">
        <v>19.2</v>
      </c>
      <c r="BC185" s="26">
        <v>23.85</v>
      </c>
      <c r="BD185" s="26">
        <v>18.625</v>
      </c>
      <c r="BE185" s="26">
        <v>21.6</v>
      </c>
      <c r="BF185" s="26">
        <v>25.8</v>
      </c>
      <c r="BG185" s="26">
        <v>16.399999999999999</v>
      </c>
      <c r="BH185" s="26">
        <v>19.7</v>
      </c>
      <c r="BI185" s="26">
        <v>24.475000000000001</v>
      </c>
      <c r="BJ185" s="26">
        <v>17.899999999999999</v>
      </c>
      <c r="BK185" s="26">
        <v>20.95</v>
      </c>
      <c r="BL185" s="26">
        <v>25.425000000000001</v>
      </c>
      <c r="BM185" s="26">
        <v>17.425000000000001</v>
      </c>
      <c r="BN185" s="26">
        <v>20.350000000000001</v>
      </c>
      <c r="BO185" s="26">
        <v>25</v>
      </c>
      <c r="BP185" s="26">
        <v>14.8</v>
      </c>
      <c r="BQ185" s="26">
        <v>17.3</v>
      </c>
      <c r="BR185" s="26">
        <v>19.100000000000001</v>
      </c>
      <c r="BS185" s="26">
        <v>16.5</v>
      </c>
      <c r="BT185" s="26">
        <v>19.2</v>
      </c>
      <c r="BU185" s="26">
        <v>20.6</v>
      </c>
      <c r="BV185" s="26">
        <v>16.75</v>
      </c>
      <c r="BW185" s="26">
        <v>19.600000000000001</v>
      </c>
      <c r="BX185" s="26">
        <v>21.175000000000001</v>
      </c>
      <c r="BY185" s="26">
        <v>17.600000000000001</v>
      </c>
      <c r="BZ185" s="26">
        <v>20.5</v>
      </c>
      <c r="CA185" s="26">
        <v>22.5</v>
      </c>
      <c r="CB185" s="26">
        <v>18.8</v>
      </c>
      <c r="CC185" s="26">
        <v>21.5</v>
      </c>
      <c r="CD185" s="26">
        <v>24.175000000000001</v>
      </c>
      <c r="CE185" s="26">
        <v>17.55</v>
      </c>
      <c r="CF185" s="26">
        <v>20.25</v>
      </c>
      <c r="CG185" s="26">
        <v>23.9</v>
      </c>
      <c r="CH185" s="26">
        <v>18.3</v>
      </c>
      <c r="CI185" s="26">
        <v>21.3</v>
      </c>
      <c r="CJ185" s="26">
        <v>23.675000000000001</v>
      </c>
    </row>
    <row r="186" spans="1:88" x14ac:dyDescent="0.3">
      <c r="A186" t="s">
        <v>281</v>
      </c>
      <c r="B186" s="26">
        <v>10.8</v>
      </c>
      <c r="C186" s="26">
        <v>14.05</v>
      </c>
      <c r="D186" s="26">
        <v>16.45</v>
      </c>
      <c r="E186" s="26">
        <v>13.3</v>
      </c>
      <c r="F186" s="26">
        <v>15.55</v>
      </c>
      <c r="G186" s="26">
        <v>18.175000000000001</v>
      </c>
      <c r="H186" s="26">
        <v>14.225</v>
      </c>
      <c r="I186" s="26">
        <v>16.350000000000001</v>
      </c>
      <c r="J186" s="26">
        <v>18.675000000000001</v>
      </c>
      <c r="K186" s="26">
        <v>15.85</v>
      </c>
      <c r="L186" s="26">
        <v>17.850000000000001</v>
      </c>
      <c r="M186" s="26">
        <v>20.475000000000001</v>
      </c>
      <c r="N186" s="26">
        <v>16.350000000000001</v>
      </c>
      <c r="O186" s="26">
        <v>18.55</v>
      </c>
      <c r="P186" s="26">
        <v>20.8</v>
      </c>
      <c r="Q186" s="26">
        <v>15.15</v>
      </c>
      <c r="R186" s="26">
        <v>17.350000000000001</v>
      </c>
      <c r="S186" s="26">
        <v>19.774999999999999</v>
      </c>
      <c r="T186" s="26">
        <v>15.25</v>
      </c>
      <c r="U186" s="26">
        <v>17.5</v>
      </c>
      <c r="V186" s="26">
        <v>19.875</v>
      </c>
      <c r="W186" s="26">
        <v>16.3</v>
      </c>
      <c r="X186" s="26">
        <v>18.899999999999999</v>
      </c>
      <c r="Y186" s="26">
        <v>20.8</v>
      </c>
      <c r="Z186" s="26">
        <v>17.125</v>
      </c>
      <c r="AA186" s="26">
        <v>20</v>
      </c>
      <c r="AB186" s="26">
        <v>21.5</v>
      </c>
      <c r="AC186" s="26">
        <v>14.725</v>
      </c>
      <c r="AD186" s="26">
        <v>18</v>
      </c>
      <c r="AE186" s="26">
        <v>20.85</v>
      </c>
      <c r="AF186" s="26">
        <v>14.925000000000001</v>
      </c>
      <c r="AG186" s="26">
        <v>19.600000000000001</v>
      </c>
      <c r="AH186" s="26">
        <v>21.05</v>
      </c>
      <c r="AI186" s="26">
        <v>15.475</v>
      </c>
      <c r="AJ186" s="26">
        <v>18.7</v>
      </c>
      <c r="AK186" s="26">
        <v>21.475000000000001</v>
      </c>
      <c r="AL186" s="26">
        <v>15.65</v>
      </c>
      <c r="AM186" s="26">
        <v>18.850000000000001</v>
      </c>
      <c r="AN186" s="26">
        <v>21.6</v>
      </c>
      <c r="AO186" s="26">
        <v>16.7</v>
      </c>
      <c r="AP186" s="26">
        <v>19.399999999999999</v>
      </c>
      <c r="AQ186" s="26">
        <v>22.1</v>
      </c>
      <c r="AR186" s="26">
        <v>15.95</v>
      </c>
      <c r="AS186" s="26">
        <v>15.95</v>
      </c>
      <c r="AT186" s="26">
        <v>22.175000000000001</v>
      </c>
      <c r="AU186" s="26">
        <v>17.100000000000001</v>
      </c>
      <c r="AV186" s="26">
        <v>20.7</v>
      </c>
      <c r="AW186" s="26">
        <v>23.1</v>
      </c>
      <c r="AX186" s="26">
        <v>17.125</v>
      </c>
      <c r="AY186" s="26">
        <v>19.7</v>
      </c>
      <c r="AZ186" s="26">
        <v>22.65</v>
      </c>
      <c r="BA186" s="26">
        <v>9.4</v>
      </c>
      <c r="BB186" s="26">
        <v>19.75</v>
      </c>
      <c r="BC186" s="26">
        <v>22.75</v>
      </c>
      <c r="BD186" s="26">
        <v>19.350000000000001</v>
      </c>
      <c r="BE186" s="26">
        <v>22.5</v>
      </c>
      <c r="BF186" s="26">
        <v>24.774999999999999</v>
      </c>
      <c r="BG186" s="26">
        <v>17.675000000000001</v>
      </c>
      <c r="BH186" s="26">
        <v>20.350000000000001</v>
      </c>
      <c r="BI186" s="26">
        <v>23.25</v>
      </c>
      <c r="BJ186" s="26">
        <v>18.875</v>
      </c>
      <c r="BK186" s="26">
        <v>21.65</v>
      </c>
      <c r="BL186" s="26">
        <v>23.925000000000001</v>
      </c>
      <c r="BM186" s="26">
        <v>18.375</v>
      </c>
      <c r="BN186" s="26">
        <v>21.2</v>
      </c>
      <c r="BO186" s="26">
        <v>23.4</v>
      </c>
      <c r="BP186" s="26">
        <v>14.875</v>
      </c>
      <c r="BQ186" s="26">
        <v>17.399999999999999</v>
      </c>
      <c r="BR186" s="26">
        <v>19.774999999999999</v>
      </c>
      <c r="BS186" s="26">
        <v>16.5</v>
      </c>
      <c r="BT186" s="26">
        <v>19.3</v>
      </c>
      <c r="BU186" s="26">
        <v>21.25</v>
      </c>
      <c r="BV186" s="26">
        <v>17</v>
      </c>
      <c r="BW186" s="26">
        <v>19.8</v>
      </c>
      <c r="BX186" s="26">
        <v>21.675000000000001</v>
      </c>
      <c r="BY186" s="26">
        <v>18.324999999999999</v>
      </c>
      <c r="BZ186" s="26">
        <v>20.65</v>
      </c>
      <c r="CA186" s="26">
        <v>22.675000000000001</v>
      </c>
      <c r="CB186" s="26">
        <v>19.675000000000001</v>
      </c>
      <c r="CC186" s="26">
        <v>21.7</v>
      </c>
      <c r="CD186" s="26">
        <v>24.074999999999999</v>
      </c>
      <c r="CE186" s="26">
        <v>18.524999999999999</v>
      </c>
      <c r="CF186" s="26">
        <v>21.1</v>
      </c>
      <c r="CG186" s="26">
        <v>22.95</v>
      </c>
      <c r="CH186" s="26">
        <v>19.3</v>
      </c>
      <c r="CI186" s="26">
        <v>21.8</v>
      </c>
      <c r="CJ186" s="26">
        <v>23.524999999999999</v>
      </c>
    </row>
    <row r="187" spans="1:88" x14ac:dyDescent="0.3">
      <c r="A187" t="s">
        <v>282</v>
      </c>
      <c r="B187" s="26">
        <v>11.05</v>
      </c>
      <c r="C187" s="26">
        <v>13.6</v>
      </c>
      <c r="D187" s="26">
        <v>17.25</v>
      </c>
      <c r="E187" s="26">
        <v>12.824999999999999</v>
      </c>
      <c r="F187" s="26">
        <v>15.5</v>
      </c>
      <c r="G187" s="26">
        <v>18.7</v>
      </c>
      <c r="H187" s="26">
        <v>13.275</v>
      </c>
      <c r="I187" s="26">
        <v>16.149999999999999</v>
      </c>
      <c r="J187" s="26">
        <v>19.5</v>
      </c>
      <c r="K187" s="26">
        <v>14.824999999999999</v>
      </c>
      <c r="L187" s="26">
        <v>18.350000000000001</v>
      </c>
      <c r="M187" s="26">
        <v>21.65</v>
      </c>
      <c r="N187" s="26">
        <v>15.375</v>
      </c>
      <c r="O187" s="26">
        <v>18.8</v>
      </c>
      <c r="P187" s="26">
        <v>22.1</v>
      </c>
      <c r="Q187" s="26">
        <v>14.45</v>
      </c>
      <c r="R187" s="26">
        <v>17.350000000000001</v>
      </c>
      <c r="S187" s="26">
        <v>20.675000000000001</v>
      </c>
      <c r="T187" s="26">
        <v>14.574999999999999</v>
      </c>
      <c r="U187" s="26">
        <v>17.45</v>
      </c>
      <c r="V187" s="26">
        <v>20.85</v>
      </c>
      <c r="W187" s="26">
        <v>15.925000000000001</v>
      </c>
      <c r="X187" s="26">
        <v>18.850000000000001</v>
      </c>
      <c r="Y187" s="26">
        <v>21.824999999999999</v>
      </c>
      <c r="Z187" s="26">
        <v>16.925000000000001</v>
      </c>
      <c r="AA187" s="26">
        <v>20.149999999999999</v>
      </c>
      <c r="AB187" s="26">
        <v>23</v>
      </c>
      <c r="AC187" s="26">
        <v>14.324999999999999</v>
      </c>
      <c r="AD187" s="26">
        <v>18.25</v>
      </c>
      <c r="AE187" s="26">
        <v>21.45</v>
      </c>
      <c r="AF187" s="26">
        <v>14.5</v>
      </c>
      <c r="AG187" s="26">
        <v>20.45</v>
      </c>
      <c r="AH187" s="26">
        <v>21.65</v>
      </c>
      <c r="AI187" s="26">
        <v>14.85</v>
      </c>
      <c r="AJ187" s="26">
        <v>18.899999999999999</v>
      </c>
      <c r="AK187" s="26">
        <v>22.225000000000001</v>
      </c>
      <c r="AL187" s="26">
        <v>14.875</v>
      </c>
      <c r="AM187" s="26">
        <v>19.100000000000001</v>
      </c>
      <c r="AN187" s="26">
        <v>22.324999999999999</v>
      </c>
      <c r="AO187" s="26">
        <v>15.35</v>
      </c>
      <c r="AP187" s="26">
        <v>19.95</v>
      </c>
      <c r="AQ187" s="26">
        <v>22.9</v>
      </c>
      <c r="AR187" s="26">
        <v>15.375</v>
      </c>
      <c r="AS187" s="26">
        <v>15.375</v>
      </c>
      <c r="AT187" s="26">
        <v>23.3</v>
      </c>
      <c r="AU187" s="26">
        <v>16.350000000000001</v>
      </c>
      <c r="AV187" s="26">
        <v>21.35</v>
      </c>
      <c r="AW187" s="26">
        <v>23.975000000000001</v>
      </c>
      <c r="AX187" s="26">
        <v>15.95</v>
      </c>
      <c r="AY187" s="26">
        <v>20.65</v>
      </c>
      <c r="AZ187" s="26">
        <v>23.574999999999999</v>
      </c>
      <c r="BA187" s="26">
        <v>8.4</v>
      </c>
      <c r="BB187" s="26">
        <v>20.7</v>
      </c>
      <c r="BC187" s="26">
        <v>23.6</v>
      </c>
      <c r="BD187" s="26">
        <v>18.5</v>
      </c>
      <c r="BE187" s="26">
        <v>22.7</v>
      </c>
      <c r="BF187" s="26">
        <v>25.925000000000001</v>
      </c>
      <c r="BG187" s="26">
        <v>16.524999999999999</v>
      </c>
      <c r="BH187" s="26">
        <v>21</v>
      </c>
      <c r="BI187" s="26">
        <v>23.95</v>
      </c>
      <c r="BJ187" s="26">
        <v>18.3</v>
      </c>
      <c r="BK187" s="26">
        <v>22.15</v>
      </c>
      <c r="BL187" s="26">
        <v>25.35</v>
      </c>
      <c r="BM187" s="26">
        <v>17.649999999999999</v>
      </c>
      <c r="BN187" s="26">
        <v>21.75</v>
      </c>
      <c r="BO187" s="26">
        <v>24.7</v>
      </c>
      <c r="BP187" s="26">
        <v>14.574999999999999</v>
      </c>
      <c r="BQ187" s="26">
        <v>17.25</v>
      </c>
      <c r="BR187" s="26">
        <v>20.350000000000001</v>
      </c>
      <c r="BS187" s="26">
        <v>16</v>
      </c>
      <c r="BT187" s="26">
        <v>18.8</v>
      </c>
      <c r="BU187" s="26">
        <v>21.7</v>
      </c>
      <c r="BV187" s="26">
        <v>16.600000000000001</v>
      </c>
      <c r="BW187" s="26">
        <v>19.2</v>
      </c>
      <c r="BX187" s="26">
        <v>22.2</v>
      </c>
      <c r="BY187" s="26">
        <v>17.899999999999999</v>
      </c>
      <c r="BZ187" s="26">
        <v>20.350000000000001</v>
      </c>
      <c r="CA187" s="26">
        <v>23.6</v>
      </c>
      <c r="CB187" s="26">
        <v>18.725000000000001</v>
      </c>
      <c r="CC187" s="26">
        <v>21.65</v>
      </c>
      <c r="CD187" s="26">
        <v>24.9</v>
      </c>
      <c r="CE187" s="26">
        <v>17.824999999999999</v>
      </c>
      <c r="CF187" s="26">
        <v>21.2</v>
      </c>
      <c r="CG187" s="26">
        <v>24.524999999999999</v>
      </c>
      <c r="CH187" s="26">
        <v>18.399999999999999</v>
      </c>
      <c r="CI187" s="26">
        <v>21.5</v>
      </c>
      <c r="CJ187" s="26">
        <v>24.675000000000001</v>
      </c>
    </row>
    <row r="188" spans="1:88" x14ac:dyDescent="0.3">
      <c r="A188" t="s">
        <v>283</v>
      </c>
      <c r="B188" s="26">
        <v>10.7</v>
      </c>
      <c r="C188" s="26">
        <v>13.75</v>
      </c>
      <c r="D188" s="26">
        <v>17.25</v>
      </c>
      <c r="E188" s="26">
        <v>12.55</v>
      </c>
      <c r="F188" s="26">
        <v>15.65</v>
      </c>
      <c r="G188" s="26">
        <v>18.625</v>
      </c>
      <c r="H188" s="26">
        <v>13.4</v>
      </c>
      <c r="I188" s="26">
        <v>16.5</v>
      </c>
      <c r="J188" s="26">
        <v>19.05</v>
      </c>
      <c r="K188" s="26">
        <v>15.725</v>
      </c>
      <c r="L188" s="26">
        <v>17.600000000000001</v>
      </c>
      <c r="M188" s="26">
        <v>21.1</v>
      </c>
      <c r="N188" s="26">
        <v>16.225000000000001</v>
      </c>
      <c r="O188" s="26">
        <v>18.05</v>
      </c>
      <c r="P188" s="26">
        <v>21.45</v>
      </c>
      <c r="Q188" s="26">
        <v>14.725</v>
      </c>
      <c r="R188" s="26">
        <v>17.350000000000001</v>
      </c>
      <c r="S188" s="26">
        <v>20.074999999999999</v>
      </c>
      <c r="T188" s="26">
        <v>14.824999999999999</v>
      </c>
      <c r="U188" s="26">
        <v>17.45</v>
      </c>
      <c r="V188" s="26">
        <v>20.25</v>
      </c>
      <c r="W188" s="26">
        <v>15.8</v>
      </c>
      <c r="X188" s="26">
        <v>18.350000000000001</v>
      </c>
      <c r="Y188" s="26">
        <v>21.25</v>
      </c>
      <c r="Z188" s="26">
        <v>16.75</v>
      </c>
      <c r="AA188" s="26">
        <v>19.55</v>
      </c>
      <c r="AB188" s="26">
        <v>22.425000000000001</v>
      </c>
      <c r="AC188" s="26">
        <v>15.15</v>
      </c>
      <c r="AD188" s="26">
        <v>17.850000000000001</v>
      </c>
      <c r="AE188" s="26">
        <v>21.875</v>
      </c>
      <c r="AF188" s="26">
        <v>15.324999999999999</v>
      </c>
      <c r="AG188" s="26">
        <v>19.399999999999999</v>
      </c>
      <c r="AH188" s="26">
        <v>21.95</v>
      </c>
      <c r="AI188" s="26">
        <v>15.875</v>
      </c>
      <c r="AJ188" s="26">
        <v>18.45</v>
      </c>
      <c r="AK188" s="26">
        <v>22.3</v>
      </c>
      <c r="AL188" s="26">
        <v>16</v>
      </c>
      <c r="AM188" s="26">
        <v>18.55</v>
      </c>
      <c r="AN188" s="26">
        <v>22.375</v>
      </c>
      <c r="AO188" s="26">
        <v>16.95</v>
      </c>
      <c r="AP188" s="26">
        <v>19</v>
      </c>
      <c r="AQ188" s="26">
        <v>22.75</v>
      </c>
      <c r="AR188" s="26">
        <v>16.725000000000001</v>
      </c>
      <c r="AS188" s="26">
        <v>16.725000000000001</v>
      </c>
      <c r="AT188" s="26">
        <v>23.425000000000001</v>
      </c>
      <c r="AU188" s="26">
        <v>17.45</v>
      </c>
      <c r="AV188" s="26">
        <v>20.350000000000001</v>
      </c>
      <c r="AW188" s="26">
        <v>24.2</v>
      </c>
      <c r="AX188" s="26">
        <v>17.3</v>
      </c>
      <c r="AY188" s="26">
        <v>19.649999999999999</v>
      </c>
      <c r="AZ188" s="26">
        <v>23.35</v>
      </c>
      <c r="BA188" s="26">
        <v>7.3</v>
      </c>
      <c r="BB188" s="26">
        <v>19.7</v>
      </c>
      <c r="BC188" s="26">
        <v>23.375</v>
      </c>
      <c r="BD188" s="26">
        <v>19.024999999999999</v>
      </c>
      <c r="BE188" s="26">
        <v>22.35</v>
      </c>
      <c r="BF188" s="26">
        <v>25.95</v>
      </c>
      <c r="BG188" s="26">
        <v>17.774999999999999</v>
      </c>
      <c r="BH188" s="26">
        <v>20.25</v>
      </c>
      <c r="BI188" s="26">
        <v>23.875</v>
      </c>
      <c r="BJ188" s="26">
        <v>18.5</v>
      </c>
      <c r="BK188" s="26">
        <v>20.85</v>
      </c>
      <c r="BL188" s="26">
        <v>24.625</v>
      </c>
      <c r="BM188" s="26">
        <v>18.25</v>
      </c>
      <c r="BN188" s="26">
        <v>20.5</v>
      </c>
      <c r="BO188" s="26">
        <v>24.274999999999999</v>
      </c>
      <c r="BP188" s="26">
        <v>14.2</v>
      </c>
      <c r="BQ188" s="26">
        <v>17.350000000000001</v>
      </c>
      <c r="BR188" s="26">
        <v>19.55</v>
      </c>
      <c r="BS188" s="26">
        <v>15.725</v>
      </c>
      <c r="BT188" s="26">
        <v>18.850000000000001</v>
      </c>
      <c r="BU188" s="26">
        <v>21.25</v>
      </c>
      <c r="BV188" s="26">
        <v>16.225000000000001</v>
      </c>
      <c r="BW188" s="26">
        <v>19.149999999999999</v>
      </c>
      <c r="BX188" s="26">
        <v>21.675000000000001</v>
      </c>
      <c r="BY188" s="26">
        <v>17.149999999999999</v>
      </c>
      <c r="BZ188" s="26">
        <v>19.8</v>
      </c>
      <c r="CA188" s="26">
        <v>22.55</v>
      </c>
      <c r="CB188" s="26">
        <v>18.95</v>
      </c>
      <c r="CC188" s="26">
        <v>20.75</v>
      </c>
      <c r="CD188" s="26">
        <v>24.225000000000001</v>
      </c>
      <c r="CE188" s="26">
        <v>17.7</v>
      </c>
      <c r="CF188" s="26">
        <v>20.55</v>
      </c>
      <c r="CG188" s="26">
        <v>23.524999999999999</v>
      </c>
      <c r="CH188" s="26">
        <v>18.425000000000001</v>
      </c>
      <c r="CI188" s="26">
        <v>20.9</v>
      </c>
      <c r="CJ188" s="26">
        <v>24.05</v>
      </c>
    </row>
    <row r="189" spans="1:88" x14ac:dyDescent="0.3">
      <c r="A189" t="s">
        <v>284</v>
      </c>
      <c r="B189" s="26">
        <v>10.324999999999999</v>
      </c>
      <c r="C189" s="26">
        <v>13.8</v>
      </c>
      <c r="D189" s="26">
        <v>16.7</v>
      </c>
      <c r="E189" s="26">
        <v>12.225</v>
      </c>
      <c r="F189" s="26">
        <v>15.55</v>
      </c>
      <c r="G189" s="26">
        <v>18.425000000000001</v>
      </c>
      <c r="H189" s="26">
        <v>12.75</v>
      </c>
      <c r="I189" s="26">
        <v>16.149999999999999</v>
      </c>
      <c r="J189" s="26">
        <v>19.45</v>
      </c>
      <c r="K189" s="26">
        <v>14.975</v>
      </c>
      <c r="L189" s="26">
        <v>18.100000000000001</v>
      </c>
      <c r="M189" s="26">
        <v>21.35</v>
      </c>
      <c r="N189" s="26">
        <v>15.3</v>
      </c>
      <c r="O189" s="26">
        <v>18.399999999999999</v>
      </c>
      <c r="P189" s="26">
        <v>21.9</v>
      </c>
      <c r="Q189" s="26">
        <v>13.95</v>
      </c>
      <c r="R189" s="26">
        <v>16.899999999999999</v>
      </c>
      <c r="S189" s="26">
        <v>20.5</v>
      </c>
      <c r="T189" s="26">
        <v>14.074999999999999</v>
      </c>
      <c r="U189" s="26">
        <v>17.05</v>
      </c>
      <c r="V189" s="26">
        <v>20.574999999999999</v>
      </c>
      <c r="W189" s="26">
        <v>15.2</v>
      </c>
      <c r="X189" s="26">
        <v>18.149999999999999</v>
      </c>
      <c r="Y189" s="26">
        <v>21.475000000000001</v>
      </c>
      <c r="Z189" s="26">
        <v>16.2</v>
      </c>
      <c r="AA189" s="26">
        <v>19.2</v>
      </c>
      <c r="AB189" s="26">
        <v>22.925000000000001</v>
      </c>
      <c r="AC189" s="26">
        <v>14.85</v>
      </c>
      <c r="AD189" s="26">
        <v>18.350000000000001</v>
      </c>
      <c r="AE189" s="26">
        <v>21.574999999999999</v>
      </c>
      <c r="AF189" s="26">
        <v>15.025</v>
      </c>
      <c r="AG189" s="26">
        <v>19.7</v>
      </c>
      <c r="AH189" s="26">
        <v>21.875</v>
      </c>
      <c r="AI189" s="26">
        <v>15.5</v>
      </c>
      <c r="AJ189" s="26">
        <v>18.8</v>
      </c>
      <c r="AK189" s="26">
        <v>22.625</v>
      </c>
      <c r="AL189" s="26">
        <v>15.625</v>
      </c>
      <c r="AM189" s="26">
        <v>18.899999999999999</v>
      </c>
      <c r="AN189" s="26">
        <v>22.75</v>
      </c>
      <c r="AO189" s="26">
        <v>16.725000000000001</v>
      </c>
      <c r="AP189" s="26">
        <v>19.399999999999999</v>
      </c>
      <c r="AQ189" s="26">
        <v>23.1</v>
      </c>
      <c r="AR189" s="26">
        <v>16.649999999999999</v>
      </c>
      <c r="AS189" s="26">
        <v>16.649999999999999</v>
      </c>
      <c r="AT189" s="26">
        <v>23.574999999999999</v>
      </c>
      <c r="AU189" s="26">
        <v>17.8</v>
      </c>
      <c r="AV189" s="26">
        <v>20.6</v>
      </c>
      <c r="AW189" s="26">
        <v>24.625</v>
      </c>
      <c r="AX189" s="26">
        <v>17.100000000000001</v>
      </c>
      <c r="AY189" s="26">
        <v>19.899999999999999</v>
      </c>
      <c r="AZ189" s="26">
        <v>23.725000000000001</v>
      </c>
      <c r="BA189" s="26">
        <v>6.9</v>
      </c>
      <c r="BB189" s="26">
        <v>19.95</v>
      </c>
      <c r="BC189" s="26">
        <v>23.8</v>
      </c>
      <c r="BD189" s="26">
        <v>19.625</v>
      </c>
      <c r="BE189" s="26">
        <v>22.45</v>
      </c>
      <c r="BF189" s="26">
        <v>25.824999999999999</v>
      </c>
      <c r="BG189" s="26">
        <v>17.524999999999999</v>
      </c>
      <c r="BH189" s="26">
        <v>20.399999999999999</v>
      </c>
      <c r="BI189" s="26">
        <v>24.274999999999999</v>
      </c>
      <c r="BJ189" s="26">
        <v>18.600000000000001</v>
      </c>
      <c r="BK189" s="26">
        <v>21.45</v>
      </c>
      <c r="BL189" s="26">
        <v>25.375</v>
      </c>
      <c r="BM189" s="26">
        <v>18.024999999999999</v>
      </c>
      <c r="BN189" s="26">
        <v>20.9</v>
      </c>
      <c r="BO189" s="26">
        <v>24.875</v>
      </c>
      <c r="BP189" s="26">
        <v>14.2</v>
      </c>
      <c r="BQ189" s="26">
        <v>17</v>
      </c>
      <c r="BR189" s="26">
        <v>19.8</v>
      </c>
      <c r="BS189" s="26">
        <v>16</v>
      </c>
      <c r="BT189" s="26">
        <v>18.75</v>
      </c>
      <c r="BU189" s="26">
        <v>21.475000000000001</v>
      </c>
      <c r="BV189" s="26">
        <v>16.8</v>
      </c>
      <c r="BW189" s="26">
        <v>19.2</v>
      </c>
      <c r="BX189" s="26">
        <v>21.774999999999999</v>
      </c>
      <c r="BY189" s="26">
        <v>17.95</v>
      </c>
      <c r="BZ189" s="26">
        <v>20.2</v>
      </c>
      <c r="CA189" s="26">
        <v>22.4</v>
      </c>
      <c r="CB189" s="26">
        <v>19</v>
      </c>
      <c r="CC189" s="26">
        <v>21.5</v>
      </c>
      <c r="CD189" s="26">
        <v>24.274999999999999</v>
      </c>
      <c r="CE189" s="26">
        <v>17.725000000000001</v>
      </c>
      <c r="CF189" s="26">
        <v>20.7</v>
      </c>
      <c r="CG189" s="26">
        <v>24.55</v>
      </c>
      <c r="CH189" s="26">
        <v>18.649999999999999</v>
      </c>
      <c r="CI189" s="26">
        <v>21.25</v>
      </c>
      <c r="CJ189" s="26">
        <v>25</v>
      </c>
    </row>
    <row r="190" spans="1:88" x14ac:dyDescent="0.3">
      <c r="A190" t="s">
        <v>104</v>
      </c>
      <c r="B190" s="26">
        <v>10.8</v>
      </c>
      <c r="C190" s="26">
        <v>13.8</v>
      </c>
      <c r="D190" s="26">
        <v>16.875</v>
      </c>
      <c r="E190" s="26">
        <v>12.75</v>
      </c>
      <c r="F190" s="26">
        <v>15.9</v>
      </c>
      <c r="G190" s="26">
        <v>18.274999999999999</v>
      </c>
      <c r="H190" s="26">
        <v>13.324999999999999</v>
      </c>
      <c r="I190" s="26">
        <v>16.649999999999999</v>
      </c>
      <c r="J190" s="26">
        <v>18.875</v>
      </c>
      <c r="K190" s="26">
        <v>15.725</v>
      </c>
      <c r="L190" s="26">
        <v>18.149999999999999</v>
      </c>
      <c r="M190" s="26">
        <v>20.975000000000001</v>
      </c>
      <c r="N190" s="26">
        <v>16.3</v>
      </c>
      <c r="O190" s="26">
        <v>18.649999999999999</v>
      </c>
      <c r="P190" s="26">
        <v>21.25</v>
      </c>
      <c r="Q190" s="26">
        <v>14.75</v>
      </c>
      <c r="R190" s="26">
        <v>18.05</v>
      </c>
      <c r="S190" s="26">
        <v>20.074999999999999</v>
      </c>
      <c r="T190" s="26">
        <v>14.95</v>
      </c>
      <c r="U190" s="26">
        <v>18.2</v>
      </c>
      <c r="V190" s="26">
        <v>20.175000000000001</v>
      </c>
      <c r="W190" s="26">
        <v>16.3</v>
      </c>
      <c r="X190" s="26">
        <v>19.149999999999999</v>
      </c>
      <c r="Y190" s="26">
        <v>21.15</v>
      </c>
      <c r="Z190" s="26">
        <v>17.425000000000001</v>
      </c>
      <c r="AA190" s="26">
        <v>20.149999999999999</v>
      </c>
      <c r="AB190" s="26">
        <v>22.2</v>
      </c>
      <c r="AC190" s="26">
        <v>15.225</v>
      </c>
      <c r="AD190" s="26">
        <v>18.55</v>
      </c>
      <c r="AE190" s="26">
        <v>20.9</v>
      </c>
      <c r="AF190" s="26">
        <v>15.4</v>
      </c>
      <c r="AG190" s="26">
        <v>20.25</v>
      </c>
      <c r="AH190" s="26">
        <v>21.175000000000001</v>
      </c>
      <c r="AI190" s="26">
        <v>16.024999999999999</v>
      </c>
      <c r="AJ190" s="26">
        <v>19.45</v>
      </c>
      <c r="AK190" s="26">
        <v>21.675000000000001</v>
      </c>
      <c r="AL190" s="26">
        <v>16.125</v>
      </c>
      <c r="AM190" s="26">
        <v>19.600000000000001</v>
      </c>
      <c r="AN190" s="26">
        <v>21.85</v>
      </c>
      <c r="AO190" s="26">
        <v>17.100000000000001</v>
      </c>
      <c r="AP190" s="26">
        <v>20.100000000000001</v>
      </c>
      <c r="AQ190" s="26">
        <v>22.35</v>
      </c>
      <c r="AR190" s="26">
        <v>16.95</v>
      </c>
      <c r="AS190" s="26">
        <v>16.95</v>
      </c>
      <c r="AT190" s="26">
        <v>22.625</v>
      </c>
      <c r="AU190" s="26">
        <v>17.975000000000001</v>
      </c>
      <c r="AV190" s="26">
        <v>20.95</v>
      </c>
      <c r="AW190" s="26">
        <v>23.45</v>
      </c>
      <c r="AX190" s="26">
        <v>17.600000000000001</v>
      </c>
      <c r="AY190" s="26">
        <v>20.65</v>
      </c>
      <c r="AZ190" s="26">
        <v>22.85</v>
      </c>
      <c r="BA190" s="26">
        <v>10.4</v>
      </c>
      <c r="BB190" s="26">
        <v>20.65</v>
      </c>
      <c r="BC190" s="26">
        <v>22.85</v>
      </c>
      <c r="BD190" s="26">
        <v>20.024999999999999</v>
      </c>
      <c r="BE190" s="26">
        <v>22.5</v>
      </c>
      <c r="BF190" s="26">
        <v>24.95</v>
      </c>
      <c r="BG190" s="26">
        <v>18.225000000000001</v>
      </c>
      <c r="BH190" s="26">
        <v>21.1</v>
      </c>
      <c r="BI190" s="26">
        <v>23.274999999999999</v>
      </c>
      <c r="BJ190" s="26">
        <v>19.425000000000001</v>
      </c>
      <c r="BK190" s="26">
        <v>22.3</v>
      </c>
      <c r="BL190" s="26">
        <v>24.274999999999999</v>
      </c>
      <c r="BM190" s="26">
        <v>18.899999999999999</v>
      </c>
      <c r="BN190" s="26">
        <v>21.95</v>
      </c>
      <c r="BO190" s="26">
        <v>23.9</v>
      </c>
      <c r="BP190" s="26">
        <v>14.574999999999999</v>
      </c>
      <c r="BQ190" s="26">
        <v>17.8</v>
      </c>
      <c r="BR190" s="26">
        <v>19.774999999999999</v>
      </c>
      <c r="BS190" s="26">
        <v>16</v>
      </c>
      <c r="BT190" s="26">
        <v>19.45</v>
      </c>
      <c r="BU190" s="26">
        <v>21.25</v>
      </c>
      <c r="BV190" s="26">
        <v>16.574999999999999</v>
      </c>
      <c r="BW190" s="26">
        <v>20</v>
      </c>
      <c r="BX190" s="26">
        <v>21.675000000000001</v>
      </c>
      <c r="BY190" s="26">
        <v>18.05</v>
      </c>
      <c r="BZ190" s="26">
        <v>21.1</v>
      </c>
      <c r="CA190" s="26">
        <v>22.675000000000001</v>
      </c>
      <c r="CB190" s="26">
        <v>19.725000000000001</v>
      </c>
      <c r="CC190" s="26">
        <v>22.3</v>
      </c>
      <c r="CD190" s="26">
        <v>23.975000000000001</v>
      </c>
      <c r="CE190" s="26">
        <v>18.574999999999999</v>
      </c>
      <c r="CF190" s="26">
        <v>21.2</v>
      </c>
      <c r="CG190" s="26">
        <v>23.45</v>
      </c>
      <c r="CH190" s="26">
        <v>19.350000000000001</v>
      </c>
      <c r="CI190" s="26">
        <v>22.05</v>
      </c>
      <c r="CJ190" s="26">
        <v>23.925000000000001</v>
      </c>
    </row>
    <row r="191" spans="1:88" x14ac:dyDescent="0.3">
      <c r="A191" t="s">
        <v>285</v>
      </c>
      <c r="B191" s="26">
        <v>10.9</v>
      </c>
      <c r="C191" s="26">
        <v>13.6</v>
      </c>
      <c r="D191" s="26">
        <v>17.774999999999999</v>
      </c>
      <c r="E191" s="26">
        <v>12.625</v>
      </c>
      <c r="F191" s="26">
        <v>15.45</v>
      </c>
      <c r="G191" s="26">
        <v>18.975000000000001</v>
      </c>
      <c r="H191" s="26">
        <v>13.35</v>
      </c>
      <c r="I191" s="26">
        <v>16.149999999999999</v>
      </c>
      <c r="J191" s="26">
        <v>19.5</v>
      </c>
      <c r="K191" s="26">
        <v>15.525</v>
      </c>
      <c r="L191" s="26">
        <v>18.399999999999999</v>
      </c>
      <c r="M191" s="26">
        <v>21.8</v>
      </c>
      <c r="N191" s="26">
        <v>15.9</v>
      </c>
      <c r="O191" s="26">
        <v>18.850000000000001</v>
      </c>
      <c r="P191" s="26">
        <v>22.1</v>
      </c>
      <c r="Q191" s="26">
        <v>14.55</v>
      </c>
      <c r="R191" s="26">
        <v>17.3</v>
      </c>
      <c r="S191" s="26">
        <v>20.7</v>
      </c>
      <c r="T191" s="26">
        <v>14.675000000000001</v>
      </c>
      <c r="U191" s="26">
        <v>17.45</v>
      </c>
      <c r="V191" s="26">
        <v>20.8</v>
      </c>
      <c r="W191" s="26">
        <v>15.725</v>
      </c>
      <c r="X191" s="26">
        <v>18.850000000000001</v>
      </c>
      <c r="Y191" s="26">
        <v>21.95</v>
      </c>
      <c r="Z191" s="26">
        <v>16.875</v>
      </c>
      <c r="AA191" s="26">
        <v>20.149999999999999</v>
      </c>
      <c r="AB191" s="26">
        <v>23.15</v>
      </c>
      <c r="AC191" s="26">
        <v>15.4</v>
      </c>
      <c r="AD191" s="26">
        <v>18.399999999999999</v>
      </c>
      <c r="AE191" s="26">
        <v>22.1</v>
      </c>
      <c r="AF191" s="26">
        <v>15.525</v>
      </c>
      <c r="AG191" s="26">
        <v>19.899999999999999</v>
      </c>
      <c r="AH191" s="26">
        <v>22.3</v>
      </c>
      <c r="AI191" s="26">
        <v>16.024999999999999</v>
      </c>
      <c r="AJ191" s="26">
        <v>18.95</v>
      </c>
      <c r="AK191" s="26">
        <v>22.675000000000001</v>
      </c>
      <c r="AL191" s="26">
        <v>16.125</v>
      </c>
      <c r="AM191" s="26">
        <v>19.05</v>
      </c>
      <c r="AN191" s="26">
        <v>22.774999999999999</v>
      </c>
      <c r="AO191" s="26">
        <v>16.524999999999999</v>
      </c>
      <c r="AP191" s="26">
        <v>19.8</v>
      </c>
      <c r="AQ191" s="26">
        <v>23.4</v>
      </c>
      <c r="AR191" s="26">
        <v>17.324999999999999</v>
      </c>
      <c r="AS191" s="26">
        <v>17.324999999999999</v>
      </c>
      <c r="AT191" s="26">
        <v>23.45</v>
      </c>
      <c r="AU191" s="26">
        <v>18.225000000000001</v>
      </c>
      <c r="AV191" s="26">
        <v>20.85</v>
      </c>
      <c r="AW191" s="26">
        <v>24.175000000000001</v>
      </c>
      <c r="AX191" s="26">
        <v>17.225000000000001</v>
      </c>
      <c r="AY191" s="26">
        <v>20.3</v>
      </c>
      <c r="AZ191" s="26">
        <v>23.875</v>
      </c>
      <c r="BA191" s="26">
        <v>10.3</v>
      </c>
      <c r="BB191" s="26">
        <v>20.399999999999999</v>
      </c>
      <c r="BC191" s="26">
        <v>23.975000000000001</v>
      </c>
      <c r="BD191" s="26">
        <v>19.725000000000001</v>
      </c>
      <c r="BE191" s="26">
        <v>22.55</v>
      </c>
      <c r="BF191" s="26">
        <v>25.975000000000001</v>
      </c>
      <c r="BG191" s="26">
        <v>17.8</v>
      </c>
      <c r="BH191" s="26">
        <v>20.85</v>
      </c>
      <c r="BI191" s="26">
        <v>24.375</v>
      </c>
      <c r="BJ191" s="26">
        <v>18.600000000000001</v>
      </c>
      <c r="BK191" s="26">
        <v>22.05</v>
      </c>
      <c r="BL191" s="26">
        <v>25.25</v>
      </c>
      <c r="BM191" s="26">
        <v>18.074999999999999</v>
      </c>
      <c r="BN191" s="26">
        <v>21.6</v>
      </c>
      <c r="BO191" s="26">
        <v>24.875</v>
      </c>
      <c r="BP191" s="26">
        <v>14.225</v>
      </c>
      <c r="BQ191" s="26">
        <v>17.2</v>
      </c>
      <c r="BR191" s="26">
        <v>20.475000000000001</v>
      </c>
      <c r="BS191" s="26">
        <v>15.925000000000001</v>
      </c>
      <c r="BT191" s="26">
        <v>18.95</v>
      </c>
      <c r="BU191" s="26">
        <v>21.774999999999999</v>
      </c>
      <c r="BV191" s="26">
        <v>16.625</v>
      </c>
      <c r="BW191" s="26">
        <v>19.7</v>
      </c>
      <c r="BX191" s="26">
        <v>22.3</v>
      </c>
      <c r="BY191" s="26">
        <v>17.5</v>
      </c>
      <c r="BZ191" s="26">
        <v>20.9</v>
      </c>
      <c r="CA191" s="26">
        <v>23.125</v>
      </c>
      <c r="CB191" s="26">
        <v>19.100000000000001</v>
      </c>
      <c r="CC191" s="26">
        <v>22.1</v>
      </c>
      <c r="CD191" s="26">
        <v>24.4</v>
      </c>
      <c r="CE191" s="26">
        <v>17.925000000000001</v>
      </c>
      <c r="CF191" s="26">
        <v>21.3</v>
      </c>
      <c r="CG191" s="26">
        <v>24.55</v>
      </c>
      <c r="CH191" s="26">
        <v>18.824999999999999</v>
      </c>
      <c r="CI191" s="26">
        <v>22</v>
      </c>
      <c r="CJ191" s="26">
        <v>24.774999999999999</v>
      </c>
    </row>
    <row r="192" spans="1:88" x14ac:dyDescent="0.3">
      <c r="A192" t="s">
        <v>286</v>
      </c>
      <c r="B192" s="26">
        <v>10.65</v>
      </c>
      <c r="C192" s="26">
        <v>14.2</v>
      </c>
      <c r="D192" s="26">
        <v>19.475000000000001</v>
      </c>
      <c r="E192" s="26">
        <v>12.7</v>
      </c>
      <c r="F192" s="26">
        <v>16.100000000000001</v>
      </c>
      <c r="G192" s="26">
        <v>20.75</v>
      </c>
      <c r="H192" s="26">
        <v>13.425000000000001</v>
      </c>
      <c r="I192" s="26">
        <v>16.95</v>
      </c>
      <c r="J192" s="26">
        <v>21.375</v>
      </c>
      <c r="K192" s="26">
        <v>15.074999999999999</v>
      </c>
      <c r="L192" s="26">
        <v>17.850000000000001</v>
      </c>
      <c r="M192" s="26">
        <v>23</v>
      </c>
      <c r="N192" s="26">
        <v>15.875</v>
      </c>
      <c r="O192" s="26">
        <v>18.3</v>
      </c>
      <c r="P192" s="26">
        <v>23.475000000000001</v>
      </c>
      <c r="Q192" s="26">
        <v>14.574999999999999</v>
      </c>
      <c r="R192" s="26">
        <v>17.600000000000001</v>
      </c>
      <c r="S192" s="26">
        <v>22.25</v>
      </c>
      <c r="T192" s="26">
        <v>14.775</v>
      </c>
      <c r="U192" s="26">
        <v>17.649999999999999</v>
      </c>
      <c r="V192" s="26">
        <v>22.375</v>
      </c>
      <c r="W192" s="26">
        <v>16.125</v>
      </c>
      <c r="X192" s="26">
        <v>18.55</v>
      </c>
      <c r="Y192" s="26">
        <v>23.274999999999999</v>
      </c>
      <c r="Z192" s="26">
        <v>17.3</v>
      </c>
      <c r="AA192" s="26">
        <v>19.850000000000001</v>
      </c>
      <c r="AB192" s="26">
        <v>24.45</v>
      </c>
      <c r="AC192" s="26">
        <v>14.5</v>
      </c>
      <c r="AD192" s="26">
        <v>18.55</v>
      </c>
      <c r="AE192" s="26">
        <v>23.3</v>
      </c>
      <c r="AF192" s="26">
        <v>14.625</v>
      </c>
      <c r="AG192" s="26">
        <v>20.65</v>
      </c>
      <c r="AH192" s="26">
        <v>23.4</v>
      </c>
      <c r="AI192" s="26">
        <v>15.125</v>
      </c>
      <c r="AJ192" s="26">
        <v>19.25</v>
      </c>
      <c r="AK192" s="26">
        <v>23.875</v>
      </c>
      <c r="AL192" s="26">
        <v>15.225</v>
      </c>
      <c r="AM192" s="26">
        <v>19.350000000000001</v>
      </c>
      <c r="AN192" s="26">
        <v>23.975000000000001</v>
      </c>
      <c r="AO192" s="26">
        <v>16.149999999999999</v>
      </c>
      <c r="AP192" s="26">
        <v>20.05</v>
      </c>
      <c r="AQ192" s="26">
        <v>24.475000000000001</v>
      </c>
      <c r="AR192" s="26">
        <v>16.149999999999999</v>
      </c>
      <c r="AS192" s="26">
        <v>16.149999999999999</v>
      </c>
      <c r="AT192" s="26">
        <v>24.7</v>
      </c>
      <c r="AU192" s="26">
        <v>17.399999999999999</v>
      </c>
      <c r="AV192" s="26">
        <v>21.8</v>
      </c>
      <c r="AW192" s="26">
        <v>25.55</v>
      </c>
      <c r="AX192" s="26">
        <v>16.625</v>
      </c>
      <c r="AY192" s="26">
        <v>20.55</v>
      </c>
      <c r="AZ192" s="26">
        <v>25</v>
      </c>
      <c r="BA192" s="26">
        <v>10.9</v>
      </c>
      <c r="BB192" s="26">
        <v>20.65</v>
      </c>
      <c r="BC192" s="26">
        <v>25.074999999999999</v>
      </c>
      <c r="BD192" s="26">
        <v>19.5</v>
      </c>
      <c r="BE192" s="26">
        <v>23.1</v>
      </c>
      <c r="BF192" s="26">
        <v>27</v>
      </c>
      <c r="BG192" s="26">
        <v>17.149999999999999</v>
      </c>
      <c r="BH192" s="26">
        <v>21.3</v>
      </c>
      <c r="BI192" s="26">
        <v>25.574999999999999</v>
      </c>
      <c r="BJ192" s="26">
        <v>18.625</v>
      </c>
      <c r="BK192" s="26">
        <v>22.4</v>
      </c>
      <c r="BL192" s="26">
        <v>26.25</v>
      </c>
      <c r="BM192" s="26">
        <v>18.100000000000001</v>
      </c>
      <c r="BN192" s="26">
        <v>21.95</v>
      </c>
      <c r="BO192" s="26">
        <v>25.774999999999999</v>
      </c>
      <c r="BP192" s="26">
        <v>14.05</v>
      </c>
      <c r="BQ192" s="26">
        <v>17.649999999999999</v>
      </c>
      <c r="BR192" s="26">
        <v>22.25</v>
      </c>
      <c r="BS192" s="26">
        <v>15.7</v>
      </c>
      <c r="BT192" s="26">
        <v>19.350000000000001</v>
      </c>
      <c r="BU192" s="26">
        <v>23.5</v>
      </c>
      <c r="BV192" s="26">
        <v>16.399999999999999</v>
      </c>
      <c r="BW192" s="26">
        <v>19.8</v>
      </c>
      <c r="BX192" s="26">
        <v>23.95</v>
      </c>
      <c r="BY192" s="26">
        <v>17.625</v>
      </c>
      <c r="BZ192" s="26">
        <v>21</v>
      </c>
      <c r="CA192" s="26">
        <v>24.824999999999999</v>
      </c>
      <c r="CB192" s="26">
        <v>19.225000000000001</v>
      </c>
      <c r="CC192" s="26">
        <v>22.3</v>
      </c>
      <c r="CD192" s="26">
        <v>25.625</v>
      </c>
      <c r="CE192" s="26">
        <v>18.3</v>
      </c>
      <c r="CF192" s="26">
        <v>21.3</v>
      </c>
      <c r="CG192" s="26">
        <v>25.75</v>
      </c>
      <c r="CH192" s="26">
        <v>19.100000000000001</v>
      </c>
      <c r="CI192" s="26">
        <v>21.8</v>
      </c>
      <c r="CJ192" s="26">
        <v>26.024999999999999</v>
      </c>
    </row>
    <row r="193" spans="1:88" x14ac:dyDescent="0.3">
      <c r="A193" t="s">
        <v>287</v>
      </c>
      <c r="B193" s="26">
        <v>11.525</v>
      </c>
      <c r="C193" s="26">
        <v>14.5</v>
      </c>
      <c r="D193" s="26">
        <v>19.149999999999999</v>
      </c>
      <c r="E193" s="26">
        <v>13.625</v>
      </c>
      <c r="F193" s="26">
        <v>16.55</v>
      </c>
      <c r="G193" s="26">
        <v>20.675000000000001</v>
      </c>
      <c r="H193" s="26">
        <v>14.45</v>
      </c>
      <c r="I193" s="26">
        <v>17.350000000000001</v>
      </c>
      <c r="J193" s="26">
        <v>21.375</v>
      </c>
      <c r="K193" s="26">
        <v>15.95</v>
      </c>
      <c r="L193" s="26">
        <v>19.149999999999999</v>
      </c>
      <c r="M193" s="26">
        <v>23.1</v>
      </c>
      <c r="N193" s="26">
        <v>16.350000000000001</v>
      </c>
      <c r="O193" s="26">
        <v>19.55</v>
      </c>
      <c r="P193" s="26">
        <v>23.25</v>
      </c>
      <c r="Q193" s="26">
        <v>15.324999999999999</v>
      </c>
      <c r="R193" s="26">
        <v>18.350000000000001</v>
      </c>
      <c r="S193" s="26">
        <v>22.4</v>
      </c>
      <c r="T193" s="26">
        <v>15.45</v>
      </c>
      <c r="U193" s="26">
        <v>18.5</v>
      </c>
      <c r="V193" s="26">
        <v>22.5</v>
      </c>
      <c r="W193" s="26">
        <v>16.7</v>
      </c>
      <c r="X193" s="26">
        <v>19.600000000000001</v>
      </c>
      <c r="Y193" s="26">
        <v>23.375</v>
      </c>
      <c r="Z193" s="26">
        <v>18</v>
      </c>
      <c r="AA193" s="26">
        <v>20.65</v>
      </c>
      <c r="AB193" s="26">
        <v>24.25</v>
      </c>
      <c r="AC193" s="26">
        <v>15.925000000000001</v>
      </c>
      <c r="AD193" s="26">
        <v>18.649999999999999</v>
      </c>
      <c r="AE193" s="26">
        <v>22.975000000000001</v>
      </c>
      <c r="AF193" s="26">
        <v>16.100000000000001</v>
      </c>
      <c r="AG193" s="26">
        <v>20.25</v>
      </c>
      <c r="AH193" s="26">
        <v>23.125</v>
      </c>
      <c r="AI193" s="26">
        <v>16.55</v>
      </c>
      <c r="AJ193" s="26">
        <v>19.3</v>
      </c>
      <c r="AK193" s="26">
        <v>23.5</v>
      </c>
      <c r="AL193" s="26">
        <v>16.649999999999999</v>
      </c>
      <c r="AM193" s="26">
        <v>19.399999999999999</v>
      </c>
      <c r="AN193" s="26">
        <v>23.675000000000001</v>
      </c>
      <c r="AO193" s="26">
        <v>17.3</v>
      </c>
      <c r="AP193" s="26">
        <v>19.95</v>
      </c>
      <c r="AQ193" s="26">
        <v>24.225000000000001</v>
      </c>
      <c r="AR193" s="26">
        <v>17.574999999999999</v>
      </c>
      <c r="AS193" s="26">
        <v>17.574999999999999</v>
      </c>
      <c r="AT193" s="26">
        <v>24.425000000000001</v>
      </c>
      <c r="AU193" s="26">
        <v>18.524999999999999</v>
      </c>
      <c r="AV193" s="26">
        <v>21.05</v>
      </c>
      <c r="AW193" s="26">
        <v>25.1</v>
      </c>
      <c r="AX193" s="26">
        <v>18.05</v>
      </c>
      <c r="AY193" s="26">
        <v>20.399999999999999</v>
      </c>
      <c r="AZ193" s="26">
        <v>24.574999999999999</v>
      </c>
      <c r="BA193" s="26">
        <v>11.5</v>
      </c>
      <c r="BB193" s="26">
        <v>20.45</v>
      </c>
      <c r="BC193" s="26">
        <v>24.6</v>
      </c>
      <c r="BD193" s="26">
        <v>20.399999999999999</v>
      </c>
      <c r="BE193" s="26">
        <v>22.6</v>
      </c>
      <c r="BF193" s="26">
        <v>26.9</v>
      </c>
      <c r="BG193" s="26">
        <v>18.75</v>
      </c>
      <c r="BH193" s="26">
        <v>20.8</v>
      </c>
      <c r="BI193" s="26">
        <v>24.925000000000001</v>
      </c>
      <c r="BJ193" s="26">
        <v>19.625</v>
      </c>
      <c r="BK193" s="26">
        <v>22</v>
      </c>
      <c r="BL193" s="26">
        <v>25.85</v>
      </c>
      <c r="BM193" s="26">
        <v>19.125</v>
      </c>
      <c r="BN193" s="26">
        <v>21.5</v>
      </c>
      <c r="BO193" s="26">
        <v>25.524999999999999</v>
      </c>
      <c r="BP193" s="26">
        <v>15.25</v>
      </c>
      <c r="BQ193" s="26">
        <v>17.899999999999999</v>
      </c>
      <c r="BR193" s="26">
        <v>21.274999999999999</v>
      </c>
      <c r="BS193" s="26">
        <v>17.074999999999999</v>
      </c>
      <c r="BT193" s="26">
        <v>19.3</v>
      </c>
      <c r="BU193" s="26">
        <v>22.524999999999999</v>
      </c>
      <c r="BV193" s="26">
        <v>17.649999999999999</v>
      </c>
      <c r="BW193" s="26">
        <v>19.649999999999999</v>
      </c>
      <c r="BX193" s="26">
        <v>22.975000000000001</v>
      </c>
      <c r="BY193" s="26">
        <v>18.8</v>
      </c>
      <c r="BZ193" s="26">
        <v>20.75</v>
      </c>
      <c r="CA193" s="26">
        <v>23.925000000000001</v>
      </c>
      <c r="CB193" s="26">
        <v>19.850000000000001</v>
      </c>
      <c r="CC193" s="26">
        <v>22.4</v>
      </c>
      <c r="CD193" s="26">
        <v>25.725000000000001</v>
      </c>
      <c r="CE193" s="26">
        <v>19.05</v>
      </c>
      <c r="CF193" s="26">
        <v>21.7</v>
      </c>
      <c r="CG193" s="26">
        <v>25.45</v>
      </c>
      <c r="CH193" s="26">
        <v>19.7</v>
      </c>
      <c r="CI193" s="26">
        <v>22.2</v>
      </c>
      <c r="CJ193" s="26">
        <v>25.8</v>
      </c>
    </row>
    <row r="194" spans="1:88" x14ac:dyDescent="0.3">
      <c r="A194" t="s">
        <v>288</v>
      </c>
      <c r="B194" s="26">
        <v>10.725</v>
      </c>
      <c r="C194" s="26">
        <v>14.75</v>
      </c>
      <c r="D194" s="26">
        <v>18.649999999999999</v>
      </c>
      <c r="E194" s="26">
        <v>12.525</v>
      </c>
      <c r="F194" s="26">
        <v>16.25</v>
      </c>
      <c r="G194" s="26">
        <v>20.524999999999999</v>
      </c>
      <c r="H194" s="26">
        <v>13.324999999999999</v>
      </c>
      <c r="I194" s="26">
        <v>16.850000000000001</v>
      </c>
      <c r="J194" s="26">
        <v>21.225000000000001</v>
      </c>
      <c r="K194" s="26">
        <v>15.324999999999999</v>
      </c>
      <c r="L194" s="26">
        <v>18.05</v>
      </c>
      <c r="M194" s="26">
        <v>23</v>
      </c>
      <c r="N194" s="26">
        <v>15.85</v>
      </c>
      <c r="O194" s="26">
        <v>18.45</v>
      </c>
      <c r="P194" s="26">
        <v>23.3</v>
      </c>
      <c r="Q194" s="26">
        <v>14.574999999999999</v>
      </c>
      <c r="R194" s="26">
        <v>17.350000000000001</v>
      </c>
      <c r="S194" s="26">
        <v>22.25</v>
      </c>
      <c r="T194" s="26">
        <v>14.75</v>
      </c>
      <c r="U194" s="26">
        <v>17.45</v>
      </c>
      <c r="V194" s="26">
        <v>22.35</v>
      </c>
      <c r="W194" s="26">
        <v>15.9</v>
      </c>
      <c r="X194" s="26">
        <v>18.399999999999999</v>
      </c>
      <c r="Y194" s="26">
        <v>23.074999999999999</v>
      </c>
      <c r="Z194" s="26">
        <v>17.100000000000001</v>
      </c>
      <c r="AA194" s="26">
        <v>19.350000000000001</v>
      </c>
      <c r="AB194" s="26">
        <v>24.25</v>
      </c>
      <c r="AC194" s="26">
        <v>15.1</v>
      </c>
      <c r="AD194" s="26">
        <v>18.5</v>
      </c>
      <c r="AE194" s="26">
        <v>22.725000000000001</v>
      </c>
      <c r="AF194" s="26">
        <v>15.3</v>
      </c>
      <c r="AG194" s="26">
        <v>20.25</v>
      </c>
      <c r="AH194" s="26">
        <v>22.85</v>
      </c>
      <c r="AI194" s="26">
        <v>15.975</v>
      </c>
      <c r="AJ194" s="26">
        <v>19</v>
      </c>
      <c r="AK194" s="26">
        <v>23.225000000000001</v>
      </c>
      <c r="AL194" s="26">
        <v>16.149999999999999</v>
      </c>
      <c r="AM194" s="26">
        <v>19.100000000000001</v>
      </c>
      <c r="AN194" s="26">
        <v>23.324999999999999</v>
      </c>
      <c r="AO194" s="26">
        <v>16.925000000000001</v>
      </c>
      <c r="AP194" s="26">
        <v>19.649999999999999</v>
      </c>
      <c r="AQ194" s="26">
        <v>24</v>
      </c>
      <c r="AR194" s="26">
        <v>17.625</v>
      </c>
      <c r="AS194" s="26">
        <v>17.625</v>
      </c>
      <c r="AT194" s="26">
        <v>24.324999999999999</v>
      </c>
      <c r="AU194" s="26">
        <v>18.625</v>
      </c>
      <c r="AV194" s="26">
        <v>21.15</v>
      </c>
      <c r="AW194" s="26">
        <v>25.3</v>
      </c>
      <c r="AX194" s="26">
        <v>17.7</v>
      </c>
      <c r="AY194" s="26">
        <v>20.25</v>
      </c>
      <c r="AZ194" s="26">
        <v>24.45</v>
      </c>
      <c r="BA194" s="26">
        <v>12.6</v>
      </c>
      <c r="BB194" s="26">
        <v>20.3</v>
      </c>
      <c r="BC194" s="26">
        <v>24.475000000000001</v>
      </c>
      <c r="BD194" s="26">
        <v>20.524999999999999</v>
      </c>
      <c r="BE194" s="26">
        <v>23.4</v>
      </c>
      <c r="BF194" s="26">
        <v>26.8</v>
      </c>
      <c r="BG194" s="26">
        <v>18.399999999999999</v>
      </c>
      <c r="BH194" s="26">
        <v>20.75</v>
      </c>
      <c r="BI194" s="26">
        <v>24.9</v>
      </c>
      <c r="BJ194" s="26">
        <v>19.125</v>
      </c>
      <c r="BK194" s="26">
        <v>21.7</v>
      </c>
      <c r="BL194" s="26">
        <v>25.824999999999999</v>
      </c>
      <c r="BM194" s="26">
        <v>18.524999999999999</v>
      </c>
      <c r="BN194" s="26">
        <v>21.25</v>
      </c>
      <c r="BO194" s="26">
        <v>25.375</v>
      </c>
      <c r="BP194" s="26">
        <v>14.375</v>
      </c>
      <c r="BQ194" s="26">
        <v>17.100000000000001</v>
      </c>
      <c r="BR194" s="26">
        <v>21.35</v>
      </c>
      <c r="BS194" s="26">
        <v>16.175000000000001</v>
      </c>
      <c r="BT194" s="26">
        <v>18.7</v>
      </c>
      <c r="BU194" s="26">
        <v>22.574999999999999</v>
      </c>
      <c r="BV194" s="26">
        <v>16.649999999999999</v>
      </c>
      <c r="BW194" s="26">
        <v>19.05</v>
      </c>
      <c r="BX194" s="26">
        <v>22.875</v>
      </c>
      <c r="BY194" s="26">
        <v>17.524999999999999</v>
      </c>
      <c r="BZ194" s="26">
        <v>20.149999999999999</v>
      </c>
      <c r="CA194" s="26">
        <v>23.875</v>
      </c>
      <c r="CB194" s="26">
        <v>19.225000000000001</v>
      </c>
      <c r="CC194" s="26">
        <v>21.95</v>
      </c>
      <c r="CD194" s="26">
        <v>25.1</v>
      </c>
      <c r="CE194" s="26">
        <v>18.425000000000001</v>
      </c>
      <c r="CF194" s="26">
        <v>20.85</v>
      </c>
      <c r="CG194" s="26">
        <v>25.3</v>
      </c>
      <c r="CH194" s="26">
        <v>19.425000000000001</v>
      </c>
      <c r="CI194" s="26">
        <v>21.6</v>
      </c>
      <c r="CJ194" s="26">
        <v>25.574999999999999</v>
      </c>
    </row>
    <row r="195" spans="1:88" x14ac:dyDescent="0.3">
      <c r="A195" t="s">
        <v>289</v>
      </c>
      <c r="B195" s="26">
        <v>11.824999999999999</v>
      </c>
      <c r="C195" s="26">
        <v>14.05</v>
      </c>
      <c r="D195" s="26">
        <v>18.75</v>
      </c>
      <c r="E195" s="26">
        <v>13.925000000000001</v>
      </c>
      <c r="F195" s="26">
        <v>16.2</v>
      </c>
      <c r="G195" s="26">
        <v>20.225000000000001</v>
      </c>
      <c r="H195" s="26">
        <v>14.5</v>
      </c>
      <c r="I195" s="26">
        <v>16.95</v>
      </c>
      <c r="J195" s="26">
        <v>20.774999999999999</v>
      </c>
      <c r="K195" s="26">
        <v>16.125</v>
      </c>
      <c r="L195" s="26">
        <v>19.399999999999999</v>
      </c>
      <c r="M195" s="26">
        <v>22.975000000000001</v>
      </c>
      <c r="N195" s="26">
        <v>16.3</v>
      </c>
      <c r="O195" s="26">
        <v>19.75</v>
      </c>
      <c r="P195" s="26">
        <v>23.35</v>
      </c>
      <c r="Q195" s="26">
        <v>15.6</v>
      </c>
      <c r="R195" s="26">
        <v>18.05</v>
      </c>
      <c r="S195" s="26">
        <v>21.725000000000001</v>
      </c>
      <c r="T195" s="26">
        <v>15.725</v>
      </c>
      <c r="U195" s="26">
        <v>18.2</v>
      </c>
      <c r="V195" s="26">
        <v>21.824999999999999</v>
      </c>
      <c r="W195" s="26">
        <v>16.524999999999999</v>
      </c>
      <c r="X195" s="26">
        <v>19.3</v>
      </c>
      <c r="Y195" s="26">
        <v>23.05</v>
      </c>
      <c r="Z195" s="26">
        <v>17.324999999999999</v>
      </c>
      <c r="AA195" s="26">
        <v>20.7</v>
      </c>
      <c r="AB195" s="26">
        <v>24.274999999999999</v>
      </c>
      <c r="AC195" s="26">
        <v>15.925000000000001</v>
      </c>
      <c r="AD195" s="26">
        <v>19.2</v>
      </c>
      <c r="AE195" s="26">
        <v>23.425000000000001</v>
      </c>
      <c r="AF195" s="26">
        <v>16.024999999999999</v>
      </c>
      <c r="AG195" s="26">
        <v>21.15</v>
      </c>
      <c r="AH195" s="26">
        <v>23.55</v>
      </c>
      <c r="AI195" s="26">
        <v>16.425000000000001</v>
      </c>
      <c r="AJ195" s="26">
        <v>20.05</v>
      </c>
      <c r="AK195" s="26">
        <v>23.9</v>
      </c>
      <c r="AL195" s="26">
        <v>16.55</v>
      </c>
      <c r="AM195" s="26">
        <v>20.2</v>
      </c>
      <c r="AN195" s="26">
        <v>24.05</v>
      </c>
      <c r="AO195" s="26">
        <v>16.875</v>
      </c>
      <c r="AP195" s="26">
        <v>20.65</v>
      </c>
      <c r="AQ195" s="26">
        <v>24.574999999999999</v>
      </c>
      <c r="AR195" s="26">
        <v>17.5</v>
      </c>
      <c r="AS195" s="26">
        <v>17.5</v>
      </c>
      <c r="AT195" s="26">
        <v>24.65</v>
      </c>
      <c r="AU195" s="26">
        <v>18.05</v>
      </c>
      <c r="AV195" s="26">
        <v>21.85</v>
      </c>
      <c r="AW195" s="26">
        <v>25.45</v>
      </c>
      <c r="AX195" s="26">
        <v>17.524999999999999</v>
      </c>
      <c r="AY195" s="26">
        <v>21.4</v>
      </c>
      <c r="AZ195" s="26">
        <v>25.125</v>
      </c>
      <c r="BA195" s="26">
        <v>11.2</v>
      </c>
      <c r="BB195" s="26">
        <v>21.45</v>
      </c>
      <c r="BC195" s="26">
        <v>25.15</v>
      </c>
      <c r="BD195" s="26">
        <v>20</v>
      </c>
      <c r="BE195" s="26">
        <v>23.8</v>
      </c>
      <c r="BF195" s="26">
        <v>26.95</v>
      </c>
      <c r="BG195" s="26">
        <v>18.100000000000001</v>
      </c>
      <c r="BH195" s="26">
        <v>21.8</v>
      </c>
      <c r="BI195" s="26">
        <v>25.524999999999999</v>
      </c>
      <c r="BJ195" s="26">
        <v>19.149999999999999</v>
      </c>
      <c r="BK195" s="26">
        <v>23.15</v>
      </c>
      <c r="BL195" s="26">
        <v>26.574999999999999</v>
      </c>
      <c r="BM195" s="26">
        <v>18.75</v>
      </c>
      <c r="BN195" s="26">
        <v>22.6</v>
      </c>
      <c r="BO195" s="26">
        <v>26.2</v>
      </c>
      <c r="BP195" s="26">
        <v>14.9</v>
      </c>
      <c r="BQ195" s="26">
        <v>17.25</v>
      </c>
      <c r="BR195" s="26">
        <v>21.274999999999999</v>
      </c>
      <c r="BS195" s="26">
        <v>16.324999999999999</v>
      </c>
      <c r="BT195" s="26">
        <v>18.95</v>
      </c>
      <c r="BU195" s="26">
        <v>22.625</v>
      </c>
      <c r="BV195" s="26">
        <v>16.824999999999999</v>
      </c>
      <c r="BW195" s="26">
        <v>19.399999999999999</v>
      </c>
      <c r="BX195" s="26">
        <v>22.975000000000001</v>
      </c>
      <c r="BY195" s="26">
        <v>17.725000000000001</v>
      </c>
      <c r="BZ195" s="26">
        <v>20.85</v>
      </c>
      <c r="CA195" s="26">
        <v>23.8</v>
      </c>
      <c r="CB195" s="26">
        <v>19.2</v>
      </c>
      <c r="CC195" s="26">
        <v>22.55</v>
      </c>
      <c r="CD195" s="26">
        <v>25.6</v>
      </c>
      <c r="CE195" s="26">
        <v>18.45</v>
      </c>
      <c r="CF195" s="26">
        <v>22.3</v>
      </c>
      <c r="CG195" s="26">
        <v>25.75</v>
      </c>
      <c r="CH195" s="26">
        <v>19.324999999999999</v>
      </c>
      <c r="CI195" s="26">
        <v>22.85</v>
      </c>
      <c r="CJ195" s="26">
        <v>26.175000000000001</v>
      </c>
    </row>
    <row r="196" spans="1:88" x14ac:dyDescent="0.3">
      <c r="A196" t="s">
        <v>290</v>
      </c>
      <c r="B196" s="26">
        <v>12.525</v>
      </c>
      <c r="C196" s="26">
        <v>15.5</v>
      </c>
      <c r="D196" s="26">
        <v>18.675000000000001</v>
      </c>
      <c r="E196" s="26">
        <v>14.4</v>
      </c>
      <c r="F196" s="26">
        <v>16.899999999999999</v>
      </c>
      <c r="G196" s="26">
        <v>20.100000000000001</v>
      </c>
      <c r="H196" s="26">
        <v>14.975</v>
      </c>
      <c r="I196" s="26">
        <v>17.5</v>
      </c>
      <c r="J196" s="26">
        <v>20.8</v>
      </c>
      <c r="K196" s="26">
        <v>17.024999999999999</v>
      </c>
      <c r="L196" s="26">
        <v>19.350000000000001</v>
      </c>
      <c r="M196" s="26">
        <v>22.45</v>
      </c>
      <c r="N196" s="26">
        <v>17.2</v>
      </c>
      <c r="O196" s="26">
        <v>19.899999999999999</v>
      </c>
      <c r="P196" s="26">
        <v>22.7</v>
      </c>
      <c r="Q196" s="26">
        <v>16</v>
      </c>
      <c r="R196" s="26">
        <v>18.5</v>
      </c>
      <c r="S196" s="26">
        <v>21.7</v>
      </c>
      <c r="T196" s="26">
        <v>16.100000000000001</v>
      </c>
      <c r="U196" s="26">
        <v>18.649999999999999</v>
      </c>
      <c r="V196" s="26">
        <v>21.8</v>
      </c>
      <c r="W196" s="26">
        <v>17.25</v>
      </c>
      <c r="X196" s="26">
        <v>19.7</v>
      </c>
      <c r="Y196" s="26">
        <v>22.6</v>
      </c>
      <c r="Z196" s="26">
        <v>18.375</v>
      </c>
      <c r="AA196" s="26">
        <v>20.85</v>
      </c>
      <c r="AB196" s="26">
        <v>23.475000000000001</v>
      </c>
      <c r="AC196" s="26">
        <v>17.024999999999999</v>
      </c>
      <c r="AD196" s="26">
        <v>19.45</v>
      </c>
      <c r="AE196" s="26">
        <v>22.75</v>
      </c>
      <c r="AF196" s="26">
        <v>17.175000000000001</v>
      </c>
      <c r="AG196" s="26">
        <v>21.3</v>
      </c>
      <c r="AH196" s="26">
        <v>22.925000000000001</v>
      </c>
      <c r="AI196" s="26">
        <v>17.850000000000001</v>
      </c>
      <c r="AJ196" s="26">
        <v>20.05</v>
      </c>
      <c r="AK196" s="26">
        <v>23.375</v>
      </c>
      <c r="AL196" s="26">
        <v>17.975000000000001</v>
      </c>
      <c r="AM196" s="26">
        <v>20.149999999999999</v>
      </c>
      <c r="AN196" s="26">
        <v>23.475000000000001</v>
      </c>
      <c r="AO196" s="26">
        <v>18.725000000000001</v>
      </c>
      <c r="AP196" s="26">
        <v>20.75</v>
      </c>
      <c r="AQ196" s="26">
        <v>23.8</v>
      </c>
      <c r="AR196" s="26">
        <v>18.5</v>
      </c>
      <c r="AS196" s="26">
        <v>18.5</v>
      </c>
      <c r="AT196" s="26">
        <v>23.875</v>
      </c>
      <c r="AU196" s="26">
        <v>19.524999999999999</v>
      </c>
      <c r="AV196" s="26">
        <v>22.15</v>
      </c>
      <c r="AW196" s="26">
        <v>24.824999999999999</v>
      </c>
      <c r="AX196" s="26">
        <v>19.225000000000001</v>
      </c>
      <c r="AY196" s="26">
        <v>21.2</v>
      </c>
      <c r="AZ196" s="26">
        <v>24.25</v>
      </c>
      <c r="BA196" s="26">
        <v>12.7</v>
      </c>
      <c r="BB196" s="26">
        <v>21.25</v>
      </c>
      <c r="BC196" s="26">
        <v>24.324999999999999</v>
      </c>
      <c r="BD196" s="26">
        <v>21.4</v>
      </c>
      <c r="BE196" s="26">
        <v>23.7</v>
      </c>
      <c r="BF196" s="26">
        <v>26.7</v>
      </c>
      <c r="BG196" s="26">
        <v>19.725000000000001</v>
      </c>
      <c r="BH196" s="26">
        <v>21.65</v>
      </c>
      <c r="BI196" s="26">
        <v>24.7</v>
      </c>
      <c r="BJ196" s="26">
        <v>20.375</v>
      </c>
      <c r="BK196" s="26">
        <v>22.85</v>
      </c>
      <c r="BL196" s="26">
        <v>25.5</v>
      </c>
      <c r="BM196" s="26">
        <v>20.2</v>
      </c>
      <c r="BN196" s="26">
        <v>22.4</v>
      </c>
      <c r="BO196" s="26">
        <v>25.125</v>
      </c>
      <c r="BP196" s="26">
        <v>15.475</v>
      </c>
      <c r="BQ196" s="26">
        <v>18.2</v>
      </c>
      <c r="BR196" s="26">
        <v>21.274999999999999</v>
      </c>
      <c r="BS196" s="26">
        <v>17.5</v>
      </c>
      <c r="BT196" s="26">
        <v>19.649999999999999</v>
      </c>
      <c r="BU196" s="26">
        <v>22.55</v>
      </c>
      <c r="BV196" s="26">
        <v>17.925000000000001</v>
      </c>
      <c r="BW196" s="26">
        <v>20.05</v>
      </c>
      <c r="BX196" s="26">
        <v>22.925000000000001</v>
      </c>
      <c r="BY196" s="26">
        <v>18.975000000000001</v>
      </c>
      <c r="BZ196" s="26">
        <v>20.95</v>
      </c>
      <c r="CA196" s="26">
        <v>23.8</v>
      </c>
      <c r="CB196" s="26">
        <v>20.25</v>
      </c>
      <c r="CC196" s="26">
        <v>22.3</v>
      </c>
      <c r="CD196" s="26">
        <v>24.975000000000001</v>
      </c>
      <c r="CE196" s="26">
        <v>19.8</v>
      </c>
      <c r="CF196" s="26">
        <v>22.3</v>
      </c>
      <c r="CG196" s="26">
        <v>24.675000000000001</v>
      </c>
      <c r="CH196" s="26">
        <v>20.100000000000001</v>
      </c>
      <c r="CI196" s="26">
        <v>22.55</v>
      </c>
      <c r="CJ196" s="26">
        <v>25.05</v>
      </c>
    </row>
    <row r="197" spans="1:88" x14ac:dyDescent="0.3">
      <c r="A197" t="s">
        <v>105</v>
      </c>
      <c r="B197" s="26">
        <v>12.525</v>
      </c>
      <c r="C197" s="26">
        <v>15.75</v>
      </c>
      <c r="D197" s="26">
        <v>18.350000000000001</v>
      </c>
      <c r="E197" s="26">
        <v>14.8</v>
      </c>
      <c r="F197" s="26">
        <v>17.7</v>
      </c>
      <c r="G197" s="26">
        <v>19.925000000000001</v>
      </c>
      <c r="H197" s="26">
        <v>15.8</v>
      </c>
      <c r="I197" s="26">
        <v>18.350000000000001</v>
      </c>
      <c r="J197" s="26">
        <v>20.675000000000001</v>
      </c>
      <c r="K197" s="26">
        <v>17.475000000000001</v>
      </c>
      <c r="L197" s="26">
        <v>20.45</v>
      </c>
      <c r="M197" s="26">
        <v>22.675000000000001</v>
      </c>
      <c r="N197" s="26">
        <v>17.774999999999999</v>
      </c>
      <c r="O197" s="26">
        <v>20.9</v>
      </c>
      <c r="P197" s="26">
        <v>22.975000000000001</v>
      </c>
      <c r="Q197" s="26">
        <v>17</v>
      </c>
      <c r="R197" s="26">
        <v>19.55</v>
      </c>
      <c r="S197" s="26">
        <v>21.4</v>
      </c>
      <c r="T197" s="26">
        <v>17.100000000000001</v>
      </c>
      <c r="U197" s="26">
        <v>19.75</v>
      </c>
      <c r="V197" s="26">
        <v>21.574999999999999</v>
      </c>
      <c r="W197" s="26">
        <v>17.850000000000001</v>
      </c>
      <c r="X197" s="26">
        <v>20.75</v>
      </c>
      <c r="Y197" s="26">
        <v>22.975000000000001</v>
      </c>
      <c r="Z197" s="26">
        <v>19.024999999999999</v>
      </c>
      <c r="AA197" s="26">
        <v>21.85</v>
      </c>
      <c r="AB197" s="26">
        <v>23.875</v>
      </c>
      <c r="AC197" s="26">
        <v>17.725000000000001</v>
      </c>
      <c r="AD197" s="26">
        <v>20.8</v>
      </c>
      <c r="AE197" s="26">
        <v>22.875</v>
      </c>
      <c r="AF197" s="26">
        <v>17.925000000000001</v>
      </c>
      <c r="AG197" s="26">
        <v>22.35</v>
      </c>
      <c r="AH197" s="26">
        <v>23.05</v>
      </c>
      <c r="AI197" s="26">
        <v>18.5</v>
      </c>
      <c r="AJ197" s="26">
        <v>21.4</v>
      </c>
      <c r="AK197" s="26">
        <v>23.55</v>
      </c>
      <c r="AL197" s="26">
        <v>18.675000000000001</v>
      </c>
      <c r="AM197" s="26">
        <v>21.5</v>
      </c>
      <c r="AN197" s="26">
        <v>23.65</v>
      </c>
      <c r="AO197" s="26">
        <v>19.475000000000001</v>
      </c>
      <c r="AP197" s="26">
        <v>22.15</v>
      </c>
      <c r="AQ197" s="26">
        <v>24.05</v>
      </c>
      <c r="AR197" s="26">
        <v>19.55</v>
      </c>
      <c r="AS197" s="26">
        <v>19.55</v>
      </c>
      <c r="AT197" s="26">
        <v>24.45</v>
      </c>
      <c r="AU197" s="26">
        <v>20.375</v>
      </c>
      <c r="AV197" s="26">
        <v>23.25</v>
      </c>
      <c r="AW197" s="26">
        <v>25.2</v>
      </c>
      <c r="AX197" s="26">
        <v>20.125</v>
      </c>
      <c r="AY197" s="26">
        <v>22.6</v>
      </c>
      <c r="AZ197" s="26">
        <v>24.6</v>
      </c>
      <c r="BA197" s="26">
        <v>12.7</v>
      </c>
      <c r="BB197" s="26">
        <v>22.6</v>
      </c>
      <c r="BC197" s="26">
        <v>24.675000000000001</v>
      </c>
      <c r="BD197" s="26">
        <v>21.925000000000001</v>
      </c>
      <c r="BE197" s="26">
        <v>24.8</v>
      </c>
      <c r="BF197" s="26">
        <v>26.774999999999999</v>
      </c>
      <c r="BG197" s="26">
        <v>20.524999999999999</v>
      </c>
      <c r="BH197" s="26">
        <v>23</v>
      </c>
      <c r="BI197" s="26">
        <v>25.125</v>
      </c>
      <c r="BJ197" s="26">
        <v>21.725000000000001</v>
      </c>
      <c r="BK197" s="26">
        <v>24</v>
      </c>
      <c r="BL197" s="26">
        <v>26.15</v>
      </c>
      <c r="BM197" s="26">
        <v>21.25</v>
      </c>
      <c r="BN197" s="26">
        <v>23.55</v>
      </c>
      <c r="BO197" s="26">
        <v>25.6</v>
      </c>
      <c r="BP197" s="26">
        <v>16.175000000000001</v>
      </c>
      <c r="BQ197" s="26">
        <v>18.899999999999999</v>
      </c>
      <c r="BR197" s="26">
        <v>21.274999999999999</v>
      </c>
      <c r="BS197" s="26">
        <v>17.8</v>
      </c>
      <c r="BT197" s="26">
        <v>20.45</v>
      </c>
      <c r="BU197" s="26">
        <v>22.65</v>
      </c>
      <c r="BV197" s="26">
        <v>18.100000000000001</v>
      </c>
      <c r="BW197" s="26">
        <v>20.95</v>
      </c>
      <c r="BX197" s="26">
        <v>23.074999999999999</v>
      </c>
      <c r="BY197" s="26">
        <v>19.225000000000001</v>
      </c>
      <c r="BZ197" s="26">
        <v>22.25</v>
      </c>
      <c r="CA197" s="26">
        <v>24.274999999999999</v>
      </c>
      <c r="CB197" s="26">
        <v>21.225000000000001</v>
      </c>
      <c r="CC197" s="26">
        <v>23.6</v>
      </c>
      <c r="CD197" s="26">
        <v>25.8</v>
      </c>
      <c r="CE197" s="26">
        <v>20.8</v>
      </c>
      <c r="CF197" s="26">
        <v>23.25</v>
      </c>
      <c r="CG197" s="26">
        <v>25.45</v>
      </c>
      <c r="CH197" s="26">
        <v>21.324999999999999</v>
      </c>
      <c r="CI197" s="26">
        <v>23.65</v>
      </c>
      <c r="CJ197" s="26">
        <v>25.7</v>
      </c>
    </row>
    <row r="198" spans="1:88" x14ac:dyDescent="0.3">
      <c r="A198" t="s">
        <v>291</v>
      </c>
      <c r="B198" s="26">
        <v>13.125</v>
      </c>
      <c r="C198" s="26">
        <v>16.95</v>
      </c>
      <c r="D198" s="26">
        <v>19.350000000000001</v>
      </c>
      <c r="E198" s="26">
        <v>15.3</v>
      </c>
      <c r="F198" s="26">
        <v>18.5</v>
      </c>
      <c r="G198" s="26">
        <v>21</v>
      </c>
      <c r="H198" s="26">
        <v>16.05</v>
      </c>
      <c r="I198" s="26">
        <v>19.05</v>
      </c>
      <c r="J198" s="26">
        <v>21.675000000000001</v>
      </c>
      <c r="K198" s="26">
        <v>18.024999999999999</v>
      </c>
      <c r="L198" s="26">
        <v>20.65</v>
      </c>
      <c r="M198" s="26">
        <v>24.05</v>
      </c>
      <c r="N198" s="26">
        <v>18.425000000000001</v>
      </c>
      <c r="O198" s="26">
        <v>21.15</v>
      </c>
      <c r="P198" s="26">
        <v>24.274999999999999</v>
      </c>
      <c r="Q198" s="26">
        <v>17.2</v>
      </c>
      <c r="R198" s="26">
        <v>19.75</v>
      </c>
      <c r="S198" s="26">
        <v>22.675000000000001</v>
      </c>
      <c r="T198" s="26">
        <v>17.324999999999999</v>
      </c>
      <c r="U198" s="26">
        <v>19.8</v>
      </c>
      <c r="V198" s="26">
        <v>22.85</v>
      </c>
      <c r="W198" s="26">
        <v>18.399999999999999</v>
      </c>
      <c r="X198" s="26">
        <v>21</v>
      </c>
      <c r="Y198" s="26">
        <v>23.85</v>
      </c>
      <c r="Z198" s="26">
        <v>19.5</v>
      </c>
      <c r="AA198" s="26">
        <v>22.7</v>
      </c>
      <c r="AB198" s="26">
        <v>25.05</v>
      </c>
      <c r="AC198" s="26">
        <v>17.600000000000001</v>
      </c>
      <c r="AD198" s="26">
        <v>20.95</v>
      </c>
      <c r="AE198" s="26">
        <v>24.4</v>
      </c>
      <c r="AF198" s="26">
        <v>17.8</v>
      </c>
      <c r="AG198" s="26">
        <v>22.55</v>
      </c>
      <c r="AH198" s="26">
        <v>24.6</v>
      </c>
      <c r="AI198" s="26">
        <v>18.399999999999999</v>
      </c>
      <c r="AJ198" s="26">
        <v>21.45</v>
      </c>
      <c r="AK198" s="26">
        <v>25.1</v>
      </c>
      <c r="AL198" s="26">
        <v>18.524999999999999</v>
      </c>
      <c r="AM198" s="26">
        <v>21.55</v>
      </c>
      <c r="AN198" s="26">
        <v>25.2</v>
      </c>
      <c r="AO198" s="26">
        <v>19.524999999999999</v>
      </c>
      <c r="AP198" s="26">
        <v>22.1</v>
      </c>
      <c r="AQ198" s="26">
        <v>25.774999999999999</v>
      </c>
      <c r="AR198" s="26">
        <v>20.2</v>
      </c>
      <c r="AS198" s="26">
        <v>20.2</v>
      </c>
      <c r="AT198" s="26">
        <v>25.774999999999999</v>
      </c>
      <c r="AU198" s="26">
        <v>21.024999999999999</v>
      </c>
      <c r="AV198" s="26">
        <v>23.6</v>
      </c>
      <c r="AW198" s="26">
        <v>26.675000000000001</v>
      </c>
      <c r="AX198" s="26">
        <v>20.225000000000001</v>
      </c>
      <c r="AY198" s="26">
        <v>22.6</v>
      </c>
      <c r="AZ198" s="26">
        <v>26.3</v>
      </c>
      <c r="BA198" s="26">
        <v>9.4</v>
      </c>
      <c r="BB198" s="26">
        <v>22.7</v>
      </c>
      <c r="BC198" s="26">
        <v>26.4</v>
      </c>
      <c r="BD198" s="26">
        <v>22.8</v>
      </c>
      <c r="BE198" s="26">
        <v>25.5</v>
      </c>
      <c r="BF198" s="26">
        <v>28.4</v>
      </c>
      <c r="BG198" s="26">
        <v>20.925000000000001</v>
      </c>
      <c r="BH198" s="26">
        <v>23.25</v>
      </c>
      <c r="BI198" s="26">
        <v>26.725000000000001</v>
      </c>
      <c r="BJ198" s="26">
        <v>22.15</v>
      </c>
      <c r="BK198" s="26">
        <v>24.25</v>
      </c>
      <c r="BL198" s="26">
        <v>27.5</v>
      </c>
      <c r="BM198" s="26">
        <v>21.625</v>
      </c>
      <c r="BN198" s="26">
        <v>23.85</v>
      </c>
      <c r="BO198" s="26">
        <v>27.074999999999999</v>
      </c>
      <c r="BP198" s="26">
        <v>16.399999999999999</v>
      </c>
      <c r="BQ198" s="26">
        <v>18.899999999999999</v>
      </c>
      <c r="BR198" s="26">
        <v>22.4</v>
      </c>
      <c r="BS198" s="26">
        <v>17.8</v>
      </c>
      <c r="BT198" s="26">
        <v>20.55</v>
      </c>
      <c r="BU198" s="26">
        <v>23.9</v>
      </c>
      <c r="BV198" s="26">
        <v>18.324999999999999</v>
      </c>
      <c r="BW198" s="26">
        <v>21.1</v>
      </c>
      <c r="BX198" s="26">
        <v>24.3</v>
      </c>
      <c r="BY198" s="26">
        <v>19.574999999999999</v>
      </c>
      <c r="BZ198" s="26">
        <v>22.2</v>
      </c>
      <c r="CA198" s="26">
        <v>25.1</v>
      </c>
      <c r="CB198" s="26">
        <v>20.875</v>
      </c>
      <c r="CC198" s="26">
        <v>24</v>
      </c>
      <c r="CD198" s="26">
        <v>26.55</v>
      </c>
      <c r="CE198" s="26">
        <v>21.274999999999999</v>
      </c>
      <c r="CF198" s="26">
        <v>23.7</v>
      </c>
      <c r="CG198" s="26">
        <v>26.5</v>
      </c>
      <c r="CH198" s="26">
        <v>21.225000000000001</v>
      </c>
      <c r="CI198" s="26">
        <v>24.2</v>
      </c>
      <c r="CJ198" s="26">
        <v>26.875</v>
      </c>
    </row>
    <row r="199" spans="1:88" x14ac:dyDescent="0.3">
      <c r="A199" t="s">
        <v>292</v>
      </c>
      <c r="B199" s="26">
        <v>12.9</v>
      </c>
      <c r="C199" s="26">
        <v>15.65</v>
      </c>
      <c r="D199" s="26">
        <v>19.475000000000001</v>
      </c>
      <c r="E199" s="26">
        <v>14.9</v>
      </c>
      <c r="F199" s="26">
        <v>17.3</v>
      </c>
      <c r="G199" s="26">
        <v>20.875</v>
      </c>
      <c r="H199" s="26">
        <v>15.3</v>
      </c>
      <c r="I199" s="26">
        <v>18.2</v>
      </c>
      <c r="J199" s="26">
        <v>21.5</v>
      </c>
      <c r="K199" s="26">
        <v>17.074999999999999</v>
      </c>
      <c r="L199" s="26">
        <v>20.100000000000001</v>
      </c>
      <c r="M199" s="26">
        <v>23.25</v>
      </c>
      <c r="N199" s="26">
        <v>17.5</v>
      </c>
      <c r="O199" s="26">
        <v>20.399999999999999</v>
      </c>
      <c r="P199" s="26">
        <v>23.625</v>
      </c>
      <c r="Q199" s="26">
        <v>16.225000000000001</v>
      </c>
      <c r="R199" s="26">
        <v>19.399999999999999</v>
      </c>
      <c r="S199" s="26">
        <v>22.5</v>
      </c>
      <c r="T199" s="26">
        <v>16.324999999999999</v>
      </c>
      <c r="U199" s="26">
        <v>19.5</v>
      </c>
      <c r="V199" s="26">
        <v>22.574999999999999</v>
      </c>
      <c r="W199" s="26">
        <v>17.524999999999999</v>
      </c>
      <c r="X199" s="26">
        <v>20.399999999999999</v>
      </c>
      <c r="Y199" s="26">
        <v>23.574999999999999</v>
      </c>
      <c r="Z199" s="26">
        <v>18.75</v>
      </c>
      <c r="AA199" s="26">
        <v>21.6</v>
      </c>
      <c r="AB199" s="26">
        <v>24.75</v>
      </c>
      <c r="AC199" s="26">
        <v>16.324999999999999</v>
      </c>
      <c r="AD199" s="26">
        <v>20.3</v>
      </c>
      <c r="AE199" s="26">
        <v>23.5</v>
      </c>
      <c r="AF199" s="26">
        <v>16.524999999999999</v>
      </c>
      <c r="AG199" s="26">
        <v>22.1</v>
      </c>
      <c r="AH199" s="26">
        <v>23.625</v>
      </c>
      <c r="AI199" s="26">
        <v>17.024999999999999</v>
      </c>
      <c r="AJ199" s="26">
        <v>20.9</v>
      </c>
      <c r="AK199" s="26">
        <v>23.95</v>
      </c>
      <c r="AL199" s="26">
        <v>17.149999999999999</v>
      </c>
      <c r="AM199" s="26">
        <v>21</v>
      </c>
      <c r="AN199" s="26">
        <v>23.975000000000001</v>
      </c>
      <c r="AO199" s="26">
        <v>17.975000000000001</v>
      </c>
      <c r="AP199" s="26">
        <v>21.75</v>
      </c>
      <c r="AQ199" s="26">
        <v>24.475000000000001</v>
      </c>
      <c r="AR199" s="26">
        <v>17.824999999999999</v>
      </c>
      <c r="AS199" s="26">
        <v>17.824999999999999</v>
      </c>
      <c r="AT199" s="26">
        <v>24.475000000000001</v>
      </c>
      <c r="AU199" s="26">
        <v>18.925000000000001</v>
      </c>
      <c r="AV199" s="26">
        <v>23.05</v>
      </c>
      <c r="AW199" s="26">
        <v>25.225000000000001</v>
      </c>
      <c r="AX199" s="26">
        <v>18.675000000000001</v>
      </c>
      <c r="AY199" s="26">
        <v>22.3</v>
      </c>
      <c r="AZ199" s="26">
        <v>24.875</v>
      </c>
      <c r="BA199" s="26">
        <v>11.4</v>
      </c>
      <c r="BB199" s="26">
        <v>22.35</v>
      </c>
      <c r="BC199" s="26">
        <v>24.975000000000001</v>
      </c>
      <c r="BD199" s="26">
        <v>21.574999999999999</v>
      </c>
      <c r="BE199" s="26">
        <v>24.9</v>
      </c>
      <c r="BF199" s="26">
        <v>27.225000000000001</v>
      </c>
      <c r="BG199" s="26">
        <v>19.149999999999999</v>
      </c>
      <c r="BH199" s="26">
        <v>22.65</v>
      </c>
      <c r="BI199" s="26">
        <v>25.425000000000001</v>
      </c>
      <c r="BJ199" s="26">
        <v>20.574999999999999</v>
      </c>
      <c r="BK199" s="26">
        <v>23.45</v>
      </c>
      <c r="BL199" s="26">
        <v>26.375</v>
      </c>
      <c r="BM199" s="26">
        <v>20.125</v>
      </c>
      <c r="BN199" s="26">
        <v>23.2</v>
      </c>
      <c r="BO199" s="26">
        <v>25.975000000000001</v>
      </c>
      <c r="BP199" s="26">
        <v>16.399999999999999</v>
      </c>
      <c r="BQ199" s="26">
        <v>18.850000000000001</v>
      </c>
      <c r="BR199" s="26">
        <v>22.45</v>
      </c>
      <c r="BS199" s="26">
        <v>17.8</v>
      </c>
      <c r="BT199" s="26">
        <v>20.25</v>
      </c>
      <c r="BU199" s="26">
        <v>23.975000000000001</v>
      </c>
      <c r="BV199" s="26">
        <v>18.324999999999999</v>
      </c>
      <c r="BW199" s="26">
        <v>20.65</v>
      </c>
      <c r="BX199" s="26">
        <v>24.4</v>
      </c>
      <c r="BY199" s="26">
        <v>18.725000000000001</v>
      </c>
      <c r="BZ199" s="26">
        <v>21.5</v>
      </c>
      <c r="CA199" s="26">
        <v>25.4</v>
      </c>
      <c r="CB199" s="26">
        <v>19.75</v>
      </c>
      <c r="CC199" s="26">
        <v>23.05</v>
      </c>
      <c r="CD199" s="26">
        <v>26.35</v>
      </c>
      <c r="CE199" s="26">
        <v>19.899999999999999</v>
      </c>
      <c r="CF199" s="26">
        <v>22.6</v>
      </c>
      <c r="CG199" s="26">
        <v>25.8</v>
      </c>
      <c r="CH199" s="26">
        <v>20.125</v>
      </c>
      <c r="CI199" s="26">
        <v>23.1</v>
      </c>
      <c r="CJ199" s="26">
        <v>26.475000000000001</v>
      </c>
    </row>
    <row r="200" spans="1:88" x14ac:dyDescent="0.3">
      <c r="A200" t="s">
        <v>293</v>
      </c>
      <c r="B200" s="26">
        <v>12.625</v>
      </c>
      <c r="C200" s="26">
        <v>16.05</v>
      </c>
      <c r="D200" s="26">
        <v>19.600000000000001</v>
      </c>
      <c r="E200" s="26">
        <v>14.525</v>
      </c>
      <c r="F200" s="26">
        <v>17.95</v>
      </c>
      <c r="G200" s="26">
        <v>21.35</v>
      </c>
      <c r="H200" s="26">
        <v>15.45</v>
      </c>
      <c r="I200" s="26">
        <v>18.45</v>
      </c>
      <c r="J200" s="26">
        <v>21.774999999999999</v>
      </c>
      <c r="K200" s="26">
        <v>17.425000000000001</v>
      </c>
      <c r="L200" s="26">
        <v>20</v>
      </c>
      <c r="M200" s="26">
        <v>23.175000000000001</v>
      </c>
      <c r="N200" s="26">
        <v>17.824999999999999</v>
      </c>
      <c r="O200" s="26">
        <v>20.350000000000001</v>
      </c>
      <c r="P200" s="26">
        <v>23.5</v>
      </c>
      <c r="Q200" s="26">
        <v>16.45</v>
      </c>
      <c r="R200" s="26">
        <v>19.55</v>
      </c>
      <c r="S200" s="26">
        <v>22.725000000000001</v>
      </c>
      <c r="T200" s="26">
        <v>16.5</v>
      </c>
      <c r="U200" s="26">
        <v>19.649999999999999</v>
      </c>
      <c r="V200" s="26">
        <v>22.824999999999999</v>
      </c>
      <c r="W200" s="26">
        <v>17.625</v>
      </c>
      <c r="X200" s="26">
        <v>20.350000000000001</v>
      </c>
      <c r="Y200" s="26">
        <v>23.7</v>
      </c>
      <c r="Z200" s="26">
        <v>18.675000000000001</v>
      </c>
      <c r="AA200" s="26">
        <v>21.4</v>
      </c>
      <c r="AB200" s="26">
        <v>24.65</v>
      </c>
      <c r="AC200" s="26">
        <v>17.024999999999999</v>
      </c>
      <c r="AD200" s="26">
        <v>20.399999999999999</v>
      </c>
      <c r="AE200" s="26">
        <v>23.1</v>
      </c>
      <c r="AF200" s="26">
        <v>17.125</v>
      </c>
      <c r="AG200" s="26">
        <v>21.8</v>
      </c>
      <c r="AH200" s="26">
        <v>23.274999999999999</v>
      </c>
      <c r="AI200" s="26">
        <v>17.45</v>
      </c>
      <c r="AJ200" s="26">
        <v>21.05</v>
      </c>
      <c r="AK200" s="26">
        <v>23.7</v>
      </c>
      <c r="AL200" s="26">
        <v>17.625</v>
      </c>
      <c r="AM200" s="26">
        <v>21.15</v>
      </c>
      <c r="AN200" s="26">
        <v>23.8</v>
      </c>
      <c r="AO200" s="26">
        <v>18.324999999999999</v>
      </c>
      <c r="AP200" s="26">
        <v>21.45</v>
      </c>
      <c r="AQ200" s="26">
        <v>24.7</v>
      </c>
      <c r="AR200" s="26">
        <v>18.600000000000001</v>
      </c>
      <c r="AS200" s="26">
        <v>18.600000000000001</v>
      </c>
      <c r="AT200" s="26">
        <v>24.9</v>
      </c>
      <c r="AU200" s="26">
        <v>19.149999999999999</v>
      </c>
      <c r="AV200" s="26">
        <v>22.55</v>
      </c>
      <c r="AW200" s="26">
        <v>25.875</v>
      </c>
      <c r="AX200" s="26">
        <v>18.850000000000001</v>
      </c>
      <c r="AY200" s="26">
        <v>22</v>
      </c>
      <c r="AZ200" s="26">
        <v>25.05</v>
      </c>
      <c r="BA200" s="26">
        <v>12.9</v>
      </c>
      <c r="BB200" s="26">
        <v>22</v>
      </c>
      <c r="BC200" s="26">
        <v>25.15</v>
      </c>
      <c r="BD200" s="26">
        <v>21.4</v>
      </c>
      <c r="BE200" s="26">
        <v>23.9</v>
      </c>
      <c r="BF200" s="26">
        <v>27.574999999999999</v>
      </c>
      <c r="BG200" s="26">
        <v>19.55</v>
      </c>
      <c r="BH200" s="26">
        <v>22.5</v>
      </c>
      <c r="BI200" s="26">
        <v>25.725000000000001</v>
      </c>
      <c r="BJ200" s="26">
        <v>20.925000000000001</v>
      </c>
      <c r="BK200" s="26">
        <v>23.05</v>
      </c>
      <c r="BL200" s="26">
        <v>26.925000000000001</v>
      </c>
      <c r="BM200" s="26">
        <v>20.524999999999999</v>
      </c>
      <c r="BN200" s="26">
        <v>22.65</v>
      </c>
      <c r="BO200" s="26">
        <v>26.4</v>
      </c>
      <c r="BP200" s="26">
        <v>16.024999999999999</v>
      </c>
      <c r="BQ200" s="26">
        <v>19</v>
      </c>
      <c r="BR200" s="26">
        <v>21.9</v>
      </c>
      <c r="BS200" s="26">
        <v>17.425000000000001</v>
      </c>
      <c r="BT200" s="26">
        <v>20.350000000000001</v>
      </c>
      <c r="BU200" s="26">
        <v>23.274999999999999</v>
      </c>
      <c r="BV200" s="26">
        <v>17.899999999999999</v>
      </c>
      <c r="BW200" s="26">
        <v>20.85</v>
      </c>
      <c r="BX200" s="26">
        <v>23.774999999999999</v>
      </c>
      <c r="BY200" s="26">
        <v>18.824999999999999</v>
      </c>
      <c r="BZ200" s="26">
        <v>22</v>
      </c>
      <c r="CA200" s="26">
        <v>24.875</v>
      </c>
      <c r="CB200" s="26">
        <v>20.225000000000001</v>
      </c>
      <c r="CC200" s="26">
        <v>23.25</v>
      </c>
      <c r="CD200" s="26">
        <v>26.324999999999999</v>
      </c>
      <c r="CE200" s="26">
        <v>20.425000000000001</v>
      </c>
      <c r="CF200" s="26">
        <v>22.4</v>
      </c>
      <c r="CG200" s="26">
        <v>26.05</v>
      </c>
      <c r="CH200" s="26">
        <v>20.65</v>
      </c>
      <c r="CI200" s="26">
        <v>22.9</v>
      </c>
      <c r="CJ200" s="26">
        <v>26.375</v>
      </c>
    </row>
    <row r="201" spans="1:88" x14ac:dyDescent="0.3">
      <c r="A201" t="s">
        <v>294</v>
      </c>
      <c r="B201" s="26">
        <v>12.65</v>
      </c>
      <c r="C201" s="26">
        <v>16.3</v>
      </c>
      <c r="D201" s="26">
        <v>20.324999999999999</v>
      </c>
      <c r="E201" s="26">
        <v>14.525</v>
      </c>
      <c r="F201" s="26">
        <v>18.100000000000001</v>
      </c>
      <c r="G201" s="26">
        <v>21.7</v>
      </c>
      <c r="H201" s="26">
        <v>15.324999999999999</v>
      </c>
      <c r="I201" s="26">
        <v>18.8</v>
      </c>
      <c r="J201" s="26">
        <v>22.35</v>
      </c>
      <c r="K201" s="26">
        <v>18.024999999999999</v>
      </c>
      <c r="L201" s="26">
        <v>20.9</v>
      </c>
      <c r="M201" s="26">
        <v>23.9</v>
      </c>
      <c r="N201" s="26">
        <v>18.125</v>
      </c>
      <c r="O201" s="26">
        <v>21.05</v>
      </c>
      <c r="P201" s="26">
        <v>24.225000000000001</v>
      </c>
      <c r="Q201" s="26">
        <v>16.399999999999999</v>
      </c>
      <c r="R201" s="26">
        <v>19.7</v>
      </c>
      <c r="S201" s="26">
        <v>22.95</v>
      </c>
      <c r="T201" s="26">
        <v>16.574999999999999</v>
      </c>
      <c r="U201" s="26">
        <v>19.8</v>
      </c>
      <c r="V201" s="26">
        <v>22.975000000000001</v>
      </c>
      <c r="W201" s="26">
        <v>18</v>
      </c>
      <c r="X201" s="26">
        <v>20.9</v>
      </c>
      <c r="Y201" s="26">
        <v>23.774999999999999</v>
      </c>
      <c r="Z201" s="26">
        <v>19.55</v>
      </c>
      <c r="AA201" s="26">
        <v>21.85</v>
      </c>
      <c r="AB201" s="26">
        <v>25</v>
      </c>
      <c r="AC201" s="26">
        <v>17.324999999999999</v>
      </c>
      <c r="AD201" s="26">
        <v>21.3</v>
      </c>
      <c r="AE201" s="26">
        <v>23.95</v>
      </c>
      <c r="AF201" s="26">
        <v>17.45</v>
      </c>
      <c r="AG201" s="26">
        <v>22.85</v>
      </c>
      <c r="AH201" s="26">
        <v>24.15</v>
      </c>
      <c r="AI201" s="26">
        <v>17.850000000000001</v>
      </c>
      <c r="AJ201" s="26">
        <v>21.9</v>
      </c>
      <c r="AK201" s="26">
        <v>24.725000000000001</v>
      </c>
      <c r="AL201" s="26">
        <v>17.975000000000001</v>
      </c>
      <c r="AM201" s="26">
        <v>22.05</v>
      </c>
      <c r="AN201" s="26">
        <v>24.824999999999999</v>
      </c>
      <c r="AO201" s="26">
        <v>18.8</v>
      </c>
      <c r="AP201" s="26">
        <v>22.45</v>
      </c>
      <c r="AQ201" s="26">
        <v>25.25</v>
      </c>
      <c r="AR201" s="26">
        <v>18.774999999999999</v>
      </c>
      <c r="AS201" s="26">
        <v>18.774999999999999</v>
      </c>
      <c r="AT201" s="26">
        <v>25.35</v>
      </c>
      <c r="AU201" s="26">
        <v>19.8</v>
      </c>
      <c r="AV201" s="26">
        <v>23.8</v>
      </c>
      <c r="AW201" s="26">
        <v>26.175000000000001</v>
      </c>
      <c r="AX201" s="26">
        <v>19.350000000000001</v>
      </c>
      <c r="AY201" s="26">
        <v>22.95</v>
      </c>
      <c r="AZ201" s="26">
        <v>25.6</v>
      </c>
      <c r="BA201" s="26">
        <v>9.1999999999999993</v>
      </c>
      <c r="BB201" s="26">
        <v>23</v>
      </c>
      <c r="BC201" s="26">
        <v>25.7</v>
      </c>
      <c r="BD201" s="26">
        <v>22.05</v>
      </c>
      <c r="BE201" s="26">
        <v>25.35</v>
      </c>
      <c r="BF201" s="26">
        <v>28.2</v>
      </c>
      <c r="BG201" s="26">
        <v>19.899999999999999</v>
      </c>
      <c r="BH201" s="26">
        <v>23.5</v>
      </c>
      <c r="BI201" s="26">
        <v>26.074999999999999</v>
      </c>
      <c r="BJ201" s="26">
        <v>21.425000000000001</v>
      </c>
      <c r="BK201" s="26">
        <v>24.4</v>
      </c>
      <c r="BL201" s="26">
        <v>27.15</v>
      </c>
      <c r="BM201" s="26">
        <v>20.925000000000001</v>
      </c>
      <c r="BN201" s="26">
        <v>23.95</v>
      </c>
      <c r="BO201" s="26">
        <v>26.65</v>
      </c>
      <c r="BP201" s="26">
        <v>16.475000000000001</v>
      </c>
      <c r="BQ201" s="26">
        <v>19.45</v>
      </c>
      <c r="BR201" s="26">
        <v>22.7</v>
      </c>
      <c r="BS201" s="26">
        <v>18.074999999999999</v>
      </c>
      <c r="BT201" s="26">
        <v>21</v>
      </c>
      <c r="BU201" s="26">
        <v>24.175000000000001</v>
      </c>
      <c r="BV201" s="26">
        <v>18.350000000000001</v>
      </c>
      <c r="BW201" s="26">
        <v>21.5</v>
      </c>
      <c r="BX201" s="26">
        <v>24.3</v>
      </c>
      <c r="BY201" s="26">
        <v>19.100000000000001</v>
      </c>
      <c r="BZ201" s="26">
        <v>22.35</v>
      </c>
      <c r="CA201" s="26">
        <v>25.35</v>
      </c>
      <c r="CB201" s="26">
        <v>20.875</v>
      </c>
      <c r="CC201" s="26">
        <v>24.05</v>
      </c>
      <c r="CD201" s="26">
        <v>26.5</v>
      </c>
      <c r="CE201" s="26">
        <v>20.9</v>
      </c>
      <c r="CF201" s="26">
        <v>23.2</v>
      </c>
      <c r="CG201" s="26">
        <v>26.175000000000001</v>
      </c>
      <c r="CH201" s="26">
        <v>21.425000000000001</v>
      </c>
      <c r="CI201" s="26">
        <v>23.7</v>
      </c>
      <c r="CJ201" s="26">
        <v>26.65</v>
      </c>
    </row>
    <row r="202" spans="1:88" x14ac:dyDescent="0.3">
      <c r="A202" t="s">
        <v>295</v>
      </c>
      <c r="B202" s="26">
        <v>13.074999999999999</v>
      </c>
      <c r="C202" s="26">
        <v>16.5</v>
      </c>
      <c r="D202" s="26">
        <v>20.05</v>
      </c>
      <c r="E202" s="26">
        <v>15.225</v>
      </c>
      <c r="F202" s="26">
        <v>18.149999999999999</v>
      </c>
      <c r="G202" s="26">
        <v>21.225000000000001</v>
      </c>
      <c r="H202" s="26">
        <v>16.175000000000001</v>
      </c>
      <c r="I202" s="26">
        <v>18.75</v>
      </c>
      <c r="J202" s="26">
        <v>21.6</v>
      </c>
      <c r="K202" s="26">
        <v>17.850000000000001</v>
      </c>
      <c r="L202" s="26">
        <v>20</v>
      </c>
      <c r="M202" s="26">
        <v>22.8</v>
      </c>
      <c r="N202" s="26">
        <v>18.399999999999999</v>
      </c>
      <c r="O202" s="26">
        <v>20.3</v>
      </c>
      <c r="P202" s="26">
        <v>23.15</v>
      </c>
      <c r="Q202" s="26">
        <v>17.425000000000001</v>
      </c>
      <c r="R202" s="26">
        <v>19.3</v>
      </c>
      <c r="S202" s="26">
        <v>22.324999999999999</v>
      </c>
      <c r="T202" s="26">
        <v>17.600000000000001</v>
      </c>
      <c r="U202" s="26">
        <v>19.45</v>
      </c>
      <c r="V202" s="26">
        <v>22.4</v>
      </c>
      <c r="W202" s="26">
        <v>18.600000000000001</v>
      </c>
      <c r="X202" s="26">
        <v>20.5</v>
      </c>
      <c r="Y202" s="26">
        <v>23.375</v>
      </c>
      <c r="Z202" s="26">
        <v>19.850000000000001</v>
      </c>
      <c r="AA202" s="26">
        <v>21.4</v>
      </c>
      <c r="AB202" s="26">
        <v>24.524999999999999</v>
      </c>
      <c r="AC202" s="26">
        <v>17.75</v>
      </c>
      <c r="AD202" s="26">
        <v>20.399999999999999</v>
      </c>
      <c r="AE202" s="26">
        <v>23.274999999999999</v>
      </c>
      <c r="AF202" s="26">
        <v>17.925000000000001</v>
      </c>
      <c r="AG202" s="26">
        <v>22</v>
      </c>
      <c r="AH202" s="26">
        <v>23.475000000000001</v>
      </c>
      <c r="AI202" s="26">
        <v>18.350000000000001</v>
      </c>
      <c r="AJ202" s="26">
        <v>21.05</v>
      </c>
      <c r="AK202" s="26">
        <v>24.15</v>
      </c>
      <c r="AL202" s="26">
        <v>18.475000000000001</v>
      </c>
      <c r="AM202" s="26">
        <v>21.15</v>
      </c>
      <c r="AN202" s="26">
        <v>24.25</v>
      </c>
      <c r="AO202" s="26">
        <v>19</v>
      </c>
      <c r="AP202" s="26">
        <v>21.65</v>
      </c>
      <c r="AQ202" s="26">
        <v>24.774999999999999</v>
      </c>
      <c r="AR202" s="26">
        <v>19.399999999999999</v>
      </c>
      <c r="AS202" s="26">
        <v>19.399999999999999</v>
      </c>
      <c r="AT202" s="26">
        <v>25.5</v>
      </c>
      <c r="AU202" s="26">
        <v>20.324999999999999</v>
      </c>
      <c r="AV202" s="26">
        <v>23</v>
      </c>
      <c r="AW202" s="26">
        <v>26.375</v>
      </c>
      <c r="AX202" s="26">
        <v>19.75</v>
      </c>
      <c r="AY202" s="26">
        <v>22.2</v>
      </c>
      <c r="AZ202" s="26">
        <v>25.375</v>
      </c>
      <c r="BA202" s="26">
        <v>12.8</v>
      </c>
      <c r="BB202" s="26">
        <v>22.3</v>
      </c>
      <c r="BC202" s="26">
        <v>25.4</v>
      </c>
      <c r="BD202" s="26">
        <v>22.125</v>
      </c>
      <c r="BE202" s="26">
        <v>24.5</v>
      </c>
      <c r="BF202" s="26">
        <v>27.75</v>
      </c>
      <c r="BG202" s="26">
        <v>20.425000000000001</v>
      </c>
      <c r="BH202" s="26">
        <v>22.7</v>
      </c>
      <c r="BI202" s="26">
        <v>25.925000000000001</v>
      </c>
      <c r="BJ202" s="26">
        <v>21.375</v>
      </c>
      <c r="BK202" s="26">
        <v>23.55</v>
      </c>
      <c r="BL202" s="26">
        <v>26.725000000000001</v>
      </c>
      <c r="BM202" s="26">
        <v>21.05</v>
      </c>
      <c r="BN202" s="26">
        <v>23.2</v>
      </c>
      <c r="BO202" s="26">
        <v>26.25</v>
      </c>
      <c r="BP202" s="26">
        <v>17.149999999999999</v>
      </c>
      <c r="BQ202" s="26">
        <v>19.399999999999999</v>
      </c>
      <c r="BR202" s="26">
        <v>22.425000000000001</v>
      </c>
      <c r="BS202" s="26">
        <v>18.875</v>
      </c>
      <c r="BT202" s="26">
        <v>21.05</v>
      </c>
      <c r="BU202" s="26">
        <v>23.5</v>
      </c>
      <c r="BV202" s="26">
        <v>19.399999999999999</v>
      </c>
      <c r="BW202" s="26">
        <v>21.55</v>
      </c>
      <c r="BX202" s="26">
        <v>23.975000000000001</v>
      </c>
      <c r="BY202" s="26">
        <v>20.25</v>
      </c>
      <c r="BZ202" s="26">
        <v>22.4</v>
      </c>
      <c r="CA202" s="26">
        <v>24.875</v>
      </c>
      <c r="CB202" s="26">
        <v>21.85</v>
      </c>
      <c r="CC202" s="26">
        <v>23.35</v>
      </c>
      <c r="CD202" s="26">
        <v>26.274999999999999</v>
      </c>
      <c r="CE202" s="26">
        <v>20.6</v>
      </c>
      <c r="CF202" s="26">
        <v>22.75</v>
      </c>
      <c r="CG202" s="26">
        <v>26.05</v>
      </c>
      <c r="CH202" s="26">
        <v>21.625</v>
      </c>
      <c r="CI202" s="26">
        <v>23.5</v>
      </c>
      <c r="CJ202" s="26">
        <v>26.15</v>
      </c>
    </row>
    <row r="203" spans="1:88" x14ac:dyDescent="0.3">
      <c r="A203" t="s">
        <v>296</v>
      </c>
      <c r="B203" s="26">
        <v>13.45</v>
      </c>
      <c r="C203" s="26">
        <v>16.399999999999999</v>
      </c>
      <c r="D203" s="26">
        <v>19.975000000000001</v>
      </c>
      <c r="E203" s="26">
        <v>14.9</v>
      </c>
      <c r="F203" s="26">
        <v>18.2</v>
      </c>
      <c r="G203" s="26">
        <v>21.55</v>
      </c>
      <c r="H203" s="26">
        <v>15.8</v>
      </c>
      <c r="I203" s="26">
        <v>19.05</v>
      </c>
      <c r="J203" s="26">
        <v>22.175000000000001</v>
      </c>
      <c r="K203" s="26">
        <v>17.574999999999999</v>
      </c>
      <c r="L203" s="26">
        <v>21</v>
      </c>
      <c r="M203" s="26">
        <v>23.625</v>
      </c>
      <c r="N203" s="26">
        <v>17.975000000000001</v>
      </c>
      <c r="O203" s="26">
        <v>21.4</v>
      </c>
      <c r="P203" s="26">
        <v>23.95</v>
      </c>
      <c r="Q203" s="26">
        <v>16.725000000000001</v>
      </c>
      <c r="R203" s="26">
        <v>19.95</v>
      </c>
      <c r="S203" s="26">
        <v>22.95</v>
      </c>
      <c r="T203" s="26">
        <v>16.925000000000001</v>
      </c>
      <c r="U203" s="26">
        <v>20.05</v>
      </c>
      <c r="V203" s="26">
        <v>23.05</v>
      </c>
      <c r="W203" s="26">
        <v>18.100000000000001</v>
      </c>
      <c r="X203" s="26">
        <v>21.15</v>
      </c>
      <c r="Y203" s="26">
        <v>23.975000000000001</v>
      </c>
      <c r="Z203" s="26">
        <v>19.425000000000001</v>
      </c>
      <c r="AA203" s="26">
        <v>22.25</v>
      </c>
      <c r="AB203" s="26">
        <v>25.074999999999999</v>
      </c>
      <c r="AC203" s="26">
        <v>17.600000000000001</v>
      </c>
      <c r="AD203" s="26">
        <v>20.95</v>
      </c>
      <c r="AE203" s="26">
        <v>23.425000000000001</v>
      </c>
      <c r="AF203" s="26">
        <v>17.774999999999999</v>
      </c>
      <c r="AG203" s="26">
        <v>22.55</v>
      </c>
      <c r="AH203" s="26">
        <v>23.6</v>
      </c>
      <c r="AI203" s="26">
        <v>18.125</v>
      </c>
      <c r="AJ203" s="26">
        <v>21.75</v>
      </c>
      <c r="AK203" s="26">
        <v>24.125</v>
      </c>
      <c r="AL203" s="26">
        <v>18.225000000000001</v>
      </c>
      <c r="AM203" s="26">
        <v>21.85</v>
      </c>
      <c r="AN203" s="26">
        <v>24.25</v>
      </c>
      <c r="AO203" s="26">
        <v>18.774999999999999</v>
      </c>
      <c r="AP203" s="26">
        <v>22.3</v>
      </c>
      <c r="AQ203" s="26">
        <v>24.9</v>
      </c>
      <c r="AR203" s="26">
        <v>18.725000000000001</v>
      </c>
      <c r="AS203" s="26">
        <v>18.725000000000001</v>
      </c>
      <c r="AT203" s="26">
        <v>24.7</v>
      </c>
      <c r="AU203" s="26">
        <v>19.625</v>
      </c>
      <c r="AV203" s="26">
        <v>23.5</v>
      </c>
      <c r="AW203" s="26">
        <v>25.675000000000001</v>
      </c>
      <c r="AX203" s="26">
        <v>19.024999999999999</v>
      </c>
      <c r="AY203" s="26">
        <v>22.85</v>
      </c>
      <c r="AZ203" s="26">
        <v>25.425000000000001</v>
      </c>
      <c r="BA203" s="26">
        <v>10.3</v>
      </c>
      <c r="BB203" s="26">
        <v>22.9</v>
      </c>
      <c r="BC203" s="26">
        <v>25.45</v>
      </c>
      <c r="BD203" s="26">
        <v>21.324999999999999</v>
      </c>
      <c r="BE203" s="26">
        <v>25.45</v>
      </c>
      <c r="BF203" s="26">
        <v>27.5</v>
      </c>
      <c r="BG203" s="26">
        <v>19.574999999999999</v>
      </c>
      <c r="BH203" s="26">
        <v>23.4</v>
      </c>
      <c r="BI203" s="26">
        <v>25.9</v>
      </c>
      <c r="BJ203" s="26">
        <v>20.8</v>
      </c>
      <c r="BK203" s="26">
        <v>24.25</v>
      </c>
      <c r="BL203" s="26">
        <v>27</v>
      </c>
      <c r="BM203" s="26">
        <v>20.2</v>
      </c>
      <c r="BN203" s="26">
        <v>23.9</v>
      </c>
      <c r="BO203" s="26">
        <v>26.625</v>
      </c>
      <c r="BP203" s="26">
        <v>16.375</v>
      </c>
      <c r="BQ203" s="26">
        <v>19.55</v>
      </c>
      <c r="BR203" s="26">
        <v>22.85</v>
      </c>
      <c r="BS203" s="26">
        <v>17.850000000000001</v>
      </c>
      <c r="BT203" s="26">
        <v>21.25</v>
      </c>
      <c r="BU203" s="26">
        <v>23.975000000000001</v>
      </c>
      <c r="BV203" s="26">
        <v>18.45</v>
      </c>
      <c r="BW203" s="26">
        <v>21.75</v>
      </c>
      <c r="BX203" s="26">
        <v>24.274999999999999</v>
      </c>
      <c r="BY203" s="26">
        <v>19.149999999999999</v>
      </c>
      <c r="BZ203" s="26">
        <v>22.65</v>
      </c>
      <c r="CA203" s="26">
        <v>25.3</v>
      </c>
      <c r="CB203" s="26">
        <v>20.524999999999999</v>
      </c>
      <c r="CC203" s="26">
        <v>24</v>
      </c>
      <c r="CD203" s="26">
        <v>26.574999999999999</v>
      </c>
      <c r="CE203" s="26">
        <v>20.350000000000001</v>
      </c>
      <c r="CF203" s="26">
        <v>23.3</v>
      </c>
      <c r="CG203" s="26">
        <v>26.2</v>
      </c>
      <c r="CH203" s="26">
        <v>20.9</v>
      </c>
      <c r="CI203" s="26">
        <v>23.75</v>
      </c>
      <c r="CJ203" s="26">
        <v>26.7</v>
      </c>
    </row>
    <row r="204" spans="1:88" x14ac:dyDescent="0.3">
      <c r="A204" t="s">
        <v>106</v>
      </c>
      <c r="B204" s="26">
        <v>13.324999999999999</v>
      </c>
      <c r="C204" s="26">
        <v>16.100000000000001</v>
      </c>
      <c r="D204" s="26">
        <v>19.824999999999999</v>
      </c>
      <c r="E204" s="26">
        <v>14.75</v>
      </c>
      <c r="F204" s="26">
        <v>18.05</v>
      </c>
      <c r="G204" s="26">
        <v>21.55</v>
      </c>
      <c r="H204" s="26">
        <v>15.525</v>
      </c>
      <c r="I204" s="26">
        <v>19.05</v>
      </c>
      <c r="J204" s="26">
        <v>22.35</v>
      </c>
      <c r="K204" s="26">
        <v>17.524999999999999</v>
      </c>
      <c r="L204" s="26">
        <v>21.1</v>
      </c>
      <c r="M204" s="26">
        <v>23.2</v>
      </c>
      <c r="N204" s="26">
        <v>18.05</v>
      </c>
      <c r="O204" s="26">
        <v>21.45</v>
      </c>
      <c r="P204" s="26">
        <v>23.875</v>
      </c>
      <c r="Q204" s="26">
        <v>16.600000000000001</v>
      </c>
      <c r="R204" s="26">
        <v>20</v>
      </c>
      <c r="S204" s="26">
        <v>22.85</v>
      </c>
      <c r="T204" s="26">
        <v>16.8</v>
      </c>
      <c r="U204" s="26">
        <v>20.100000000000001</v>
      </c>
      <c r="V204" s="26">
        <v>22.95</v>
      </c>
      <c r="W204" s="26">
        <v>17.875</v>
      </c>
      <c r="X204" s="26">
        <v>21.1</v>
      </c>
      <c r="Y204" s="26">
        <v>23.824999999999999</v>
      </c>
      <c r="Z204" s="26">
        <v>19.100000000000001</v>
      </c>
      <c r="AA204" s="26">
        <v>22.35</v>
      </c>
      <c r="AB204" s="26">
        <v>25.324999999999999</v>
      </c>
      <c r="AC204" s="26">
        <v>18</v>
      </c>
      <c r="AD204" s="26">
        <v>21.3</v>
      </c>
      <c r="AE204" s="26">
        <v>23.625</v>
      </c>
      <c r="AF204" s="26">
        <v>18.125</v>
      </c>
      <c r="AG204" s="26">
        <v>23.1</v>
      </c>
      <c r="AH204" s="26">
        <v>23.725000000000001</v>
      </c>
      <c r="AI204" s="26">
        <v>18.375</v>
      </c>
      <c r="AJ204" s="26">
        <v>21.85</v>
      </c>
      <c r="AK204" s="26">
        <v>24.074999999999999</v>
      </c>
      <c r="AL204" s="26">
        <v>18.45</v>
      </c>
      <c r="AM204" s="26">
        <v>22.05</v>
      </c>
      <c r="AN204" s="26">
        <v>24.175000000000001</v>
      </c>
      <c r="AO204" s="26">
        <v>18.8</v>
      </c>
      <c r="AP204" s="26">
        <v>22.85</v>
      </c>
      <c r="AQ204" s="26">
        <v>24.7</v>
      </c>
      <c r="AR204" s="26">
        <v>19.225000000000001</v>
      </c>
      <c r="AS204" s="26">
        <v>19.225000000000001</v>
      </c>
      <c r="AT204" s="26">
        <v>24.8</v>
      </c>
      <c r="AU204" s="26">
        <v>19.899999999999999</v>
      </c>
      <c r="AV204" s="26">
        <v>23.8</v>
      </c>
      <c r="AW204" s="26">
        <v>25.675000000000001</v>
      </c>
      <c r="AX204" s="26">
        <v>19.399999999999999</v>
      </c>
      <c r="AY204" s="26">
        <v>23.25</v>
      </c>
      <c r="AZ204" s="26">
        <v>25.25</v>
      </c>
      <c r="BA204" s="26">
        <v>12.2</v>
      </c>
      <c r="BB204" s="26">
        <v>23.3</v>
      </c>
      <c r="BC204" s="26">
        <v>25.274999999999999</v>
      </c>
      <c r="BD204" s="26">
        <v>21.324999999999999</v>
      </c>
      <c r="BE204" s="26">
        <v>25.75</v>
      </c>
      <c r="BF204" s="26">
        <v>27.7</v>
      </c>
      <c r="BG204" s="26">
        <v>19.824999999999999</v>
      </c>
      <c r="BH204" s="26">
        <v>23.85</v>
      </c>
      <c r="BI204" s="26">
        <v>25.774999999999999</v>
      </c>
      <c r="BJ204" s="26">
        <v>21.1</v>
      </c>
      <c r="BK204" s="26">
        <v>24.7</v>
      </c>
      <c r="BL204" s="26">
        <v>26.8</v>
      </c>
      <c r="BM204" s="26">
        <v>20.324999999999999</v>
      </c>
      <c r="BN204" s="26">
        <v>24.25</v>
      </c>
      <c r="BO204" s="26">
        <v>26.3</v>
      </c>
      <c r="BP204" s="26">
        <v>16.125</v>
      </c>
      <c r="BQ204" s="26">
        <v>19.600000000000001</v>
      </c>
      <c r="BR204" s="26">
        <v>22.7</v>
      </c>
      <c r="BS204" s="26">
        <v>18.3</v>
      </c>
      <c r="BT204" s="26">
        <v>20.85</v>
      </c>
      <c r="BU204" s="26">
        <v>23.375</v>
      </c>
      <c r="BV204" s="26">
        <v>18.649999999999999</v>
      </c>
      <c r="BW204" s="26">
        <v>21.1</v>
      </c>
      <c r="BX204" s="26">
        <v>23.9</v>
      </c>
      <c r="BY204" s="26">
        <v>19.75</v>
      </c>
      <c r="BZ204" s="26">
        <v>22</v>
      </c>
      <c r="CA204" s="26">
        <v>24.75</v>
      </c>
      <c r="CB204" s="26">
        <v>20.524999999999999</v>
      </c>
      <c r="CC204" s="26">
        <v>23.7</v>
      </c>
      <c r="CD204" s="26">
        <v>26.45</v>
      </c>
      <c r="CE204" s="26">
        <v>20.725000000000001</v>
      </c>
      <c r="CF204" s="26">
        <v>24.1</v>
      </c>
      <c r="CG204" s="26">
        <v>26.175000000000001</v>
      </c>
      <c r="CH204" s="26">
        <v>20.85</v>
      </c>
      <c r="CI204" s="26">
        <v>24.15</v>
      </c>
      <c r="CJ204" s="26">
        <v>26.5</v>
      </c>
    </row>
    <row r="205" spans="1:88" x14ac:dyDescent="0.3">
      <c r="A205" t="s">
        <v>297</v>
      </c>
      <c r="B205" s="26">
        <v>13.225</v>
      </c>
      <c r="C205" s="26">
        <v>16.55</v>
      </c>
      <c r="D205" s="26">
        <v>19.274999999999999</v>
      </c>
      <c r="E205" s="26">
        <v>15.125</v>
      </c>
      <c r="F205" s="26">
        <v>17.850000000000001</v>
      </c>
      <c r="G205" s="26">
        <v>20.975000000000001</v>
      </c>
      <c r="H205" s="26">
        <v>15.9</v>
      </c>
      <c r="I205" s="26">
        <v>18.2</v>
      </c>
      <c r="J205" s="26">
        <v>21.65</v>
      </c>
      <c r="K205" s="26">
        <v>17.725000000000001</v>
      </c>
      <c r="L205" s="26">
        <v>20.5</v>
      </c>
      <c r="M205" s="26">
        <v>23.225000000000001</v>
      </c>
      <c r="N205" s="26">
        <v>18.024999999999999</v>
      </c>
      <c r="O205" s="26">
        <v>20.7</v>
      </c>
      <c r="P205" s="26">
        <v>23.475000000000001</v>
      </c>
      <c r="Q205" s="26">
        <v>16.875</v>
      </c>
      <c r="R205" s="26">
        <v>19.3</v>
      </c>
      <c r="S205" s="26">
        <v>22.475000000000001</v>
      </c>
      <c r="T205" s="26">
        <v>16.975000000000001</v>
      </c>
      <c r="U205" s="26">
        <v>19.399999999999999</v>
      </c>
      <c r="V205" s="26">
        <v>22.574999999999999</v>
      </c>
      <c r="W205" s="26">
        <v>18</v>
      </c>
      <c r="X205" s="26">
        <v>20.2</v>
      </c>
      <c r="Y205" s="26">
        <v>23.4</v>
      </c>
      <c r="Z205" s="26">
        <v>18.925000000000001</v>
      </c>
      <c r="AA205" s="26">
        <v>21.35</v>
      </c>
      <c r="AB205" s="26">
        <v>24.45</v>
      </c>
      <c r="AC205" s="26">
        <v>18.074999999999999</v>
      </c>
      <c r="AD205" s="26">
        <v>21</v>
      </c>
      <c r="AE205" s="26">
        <v>23.85</v>
      </c>
      <c r="AF205" s="26">
        <v>18.274999999999999</v>
      </c>
      <c r="AG205" s="26">
        <v>22.6</v>
      </c>
      <c r="AH205" s="26">
        <v>24.024999999999999</v>
      </c>
      <c r="AI205" s="26">
        <v>18.7</v>
      </c>
      <c r="AJ205" s="26">
        <v>21.5</v>
      </c>
      <c r="AK205" s="26">
        <v>24.6</v>
      </c>
      <c r="AL205" s="26">
        <v>18.8</v>
      </c>
      <c r="AM205" s="26">
        <v>21.6</v>
      </c>
      <c r="AN205" s="26">
        <v>24.7</v>
      </c>
      <c r="AO205" s="26">
        <v>19.399999999999999</v>
      </c>
      <c r="AP205" s="26">
        <v>21.95</v>
      </c>
      <c r="AQ205" s="26">
        <v>25.125</v>
      </c>
      <c r="AR205" s="26">
        <v>19.7</v>
      </c>
      <c r="AS205" s="26">
        <v>19.7</v>
      </c>
      <c r="AT205" s="26">
        <v>25.125</v>
      </c>
      <c r="AU205" s="26">
        <v>20.625</v>
      </c>
      <c r="AV205" s="26">
        <v>23.65</v>
      </c>
      <c r="AW205" s="26">
        <v>26.024999999999999</v>
      </c>
      <c r="AX205" s="26">
        <v>19.899999999999999</v>
      </c>
      <c r="AY205" s="26">
        <v>22.4</v>
      </c>
      <c r="AZ205" s="26">
        <v>25.475000000000001</v>
      </c>
      <c r="BA205" s="26">
        <v>8.6</v>
      </c>
      <c r="BB205" s="26">
        <v>22.5</v>
      </c>
      <c r="BC205" s="26">
        <v>25.5</v>
      </c>
      <c r="BD205" s="26">
        <v>22.2</v>
      </c>
      <c r="BE205" s="26">
        <v>25.55</v>
      </c>
      <c r="BF205" s="26">
        <v>27.75</v>
      </c>
      <c r="BG205" s="26">
        <v>20.399999999999999</v>
      </c>
      <c r="BH205" s="26">
        <v>23</v>
      </c>
      <c r="BI205" s="26">
        <v>26</v>
      </c>
      <c r="BJ205" s="26">
        <v>21.425000000000001</v>
      </c>
      <c r="BK205" s="26">
        <v>24.05</v>
      </c>
      <c r="BL205" s="26">
        <v>26.95</v>
      </c>
      <c r="BM205" s="26">
        <v>21.024999999999999</v>
      </c>
      <c r="BN205" s="26">
        <v>23.75</v>
      </c>
      <c r="BO205" s="26">
        <v>26.574999999999999</v>
      </c>
      <c r="BP205" s="26">
        <v>16.324999999999999</v>
      </c>
      <c r="BQ205" s="26">
        <v>18.649999999999999</v>
      </c>
      <c r="BR205" s="26">
        <v>21.774999999999999</v>
      </c>
      <c r="BS205" s="26">
        <v>17.899999999999999</v>
      </c>
      <c r="BT205" s="26">
        <v>19.75</v>
      </c>
      <c r="BU205" s="26">
        <v>22.975000000000001</v>
      </c>
      <c r="BV205" s="26">
        <v>18.3</v>
      </c>
      <c r="BW205" s="26">
        <v>20</v>
      </c>
      <c r="BX205" s="26">
        <v>23.375</v>
      </c>
      <c r="BY205" s="26">
        <v>19.3</v>
      </c>
      <c r="BZ205" s="26">
        <v>21.25</v>
      </c>
      <c r="CA205" s="26">
        <v>24.55</v>
      </c>
      <c r="CB205" s="26">
        <v>20.574999999999999</v>
      </c>
      <c r="CC205" s="26">
        <v>22.85</v>
      </c>
      <c r="CD205" s="26">
        <v>26.5</v>
      </c>
      <c r="CE205" s="26">
        <v>20.55</v>
      </c>
      <c r="CF205" s="26">
        <v>23</v>
      </c>
      <c r="CG205" s="26">
        <v>26.274999999999999</v>
      </c>
      <c r="CH205" s="26">
        <v>20.85</v>
      </c>
      <c r="CI205" s="26">
        <v>23.25</v>
      </c>
      <c r="CJ205" s="26">
        <v>26.475000000000001</v>
      </c>
    </row>
    <row r="206" spans="1:88" x14ac:dyDescent="0.3">
      <c r="A206" t="s">
        <v>298</v>
      </c>
      <c r="B206" s="26">
        <v>12.725</v>
      </c>
      <c r="C206" s="26">
        <v>16.649999999999999</v>
      </c>
      <c r="D206" s="26">
        <v>19.95</v>
      </c>
      <c r="E206" s="26">
        <v>14.425000000000001</v>
      </c>
      <c r="F206" s="26">
        <v>18.149999999999999</v>
      </c>
      <c r="G206" s="26">
        <v>21.574999999999999</v>
      </c>
      <c r="H206" s="26">
        <v>15.125</v>
      </c>
      <c r="I206" s="26">
        <v>18.899999999999999</v>
      </c>
      <c r="J206" s="26">
        <v>22.45</v>
      </c>
      <c r="K206" s="26">
        <v>16.875</v>
      </c>
      <c r="L206" s="26">
        <v>20.3</v>
      </c>
      <c r="M206" s="26">
        <v>23.5</v>
      </c>
      <c r="N206" s="26">
        <v>17.225000000000001</v>
      </c>
      <c r="O206" s="26">
        <v>20.55</v>
      </c>
      <c r="P206" s="26">
        <v>23.6</v>
      </c>
      <c r="Q206" s="26">
        <v>16.2</v>
      </c>
      <c r="R206" s="26">
        <v>19.55</v>
      </c>
      <c r="S206" s="26">
        <v>23.074999999999999</v>
      </c>
      <c r="T206" s="26">
        <v>16.3</v>
      </c>
      <c r="U206" s="26">
        <v>19.649999999999999</v>
      </c>
      <c r="V206" s="26">
        <v>23.074999999999999</v>
      </c>
      <c r="W206" s="26">
        <v>17.324999999999999</v>
      </c>
      <c r="X206" s="26">
        <v>20.55</v>
      </c>
      <c r="Y206" s="26">
        <v>24</v>
      </c>
      <c r="Z206" s="26">
        <v>18.5</v>
      </c>
      <c r="AA206" s="26">
        <v>21.4</v>
      </c>
      <c r="AB206" s="26">
        <v>25.25</v>
      </c>
      <c r="AC206" s="26">
        <v>17.524999999999999</v>
      </c>
      <c r="AD206" s="26">
        <v>20.95</v>
      </c>
      <c r="AE206" s="26">
        <v>24.175000000000001</v>
      </c>
      <c r="AF206" s="26">
        <v>17.725000000000001</v>
      </c>
      <c r="AG206" s="26">
        <v>22.7</v>
      </c>
      <c r="AH206" s="26">
        <v>24.274999999999999</v>
      </c>
      <c r="AI206" s="26">
        <v>18.45</v>
      </c>
      <c r="AJ206" s="26">
        <v>21.45</v>
      </c>
      <c r="AK206" s="26">
        <v>24.45</v>
      </c>
      <c r="AL206" s="26">
        <v>18.625</v>
      </c>
      <c r="AM206" s="26">
        <v>21.5</v>
      </c>
      <c r="AN206" s="26">
        <v>24.55</v>
      </c>
      <c r="AO206" s="26">
        <v>18.725000000000001</v>
      </c>
      <c r="AP206" s="26">
        <v>21.8</v>
      </c>
      <c r="AQ206" s="26">
        <v>24.85</v>
      </c>
      <c r="AR206" s="26">
        <v>19.100000000000001</v>
      </c>
      <c r="AS206" s="26">
        <v>19.100000000000001</v>
      </c>
      <c r="AT206" s="26">
        <v>25.225000000000001</v>
      </c>
      <c r="AU206" s="26">
        <v>19.899999999999999</v>
      </c>
      <c r="AV206" s="26">
        <v>23.35</v>
      </c>
      <c r="AW206" s="26">
        <v>26.2</v>
      </c>
      <c r="AX206" s="26">
        <v>19.324999999999999</v>
      </c>
      <c r="AY206" s="26">
        <v>22.25</v>
      </c>
      <c r="AZ206" s="26">
        <v>25.074999999999999</v>
      </c>
      <c r="BA206" s="26">
        <v>9.5</v>
      </c>
      <c r="BB206" s="26">
        <v>22.3</v>
      </c>
      <c r="BC206" s="26">
        <v>25.175000000000001</v>
      </c>
      <c r="BD206" s="26">
        <v>21.8</v>
      </c>
      <c r="BE206" s="26">
        <v>24.4</v>
      </c>
      <c r="BF206" s="26">
        <v>27.8</v>
      </c>
      <c r="BG206" s="26">
        <v>19.925000000000001</v>
      </c>
      <c r="BH206" s="26">
        <v>22.75</v>
      </c>
      <c r="BI206" s="26">
        <v>25.625</v>
      </c>
      <c r="BJ206" s="26">
        <v>21.024999999999999</v>
      </c>
      <c r="BK206" s="26">
        <v>23.35</v>
      </c>
      <c r="BL206" s="26">
        <v>26.6</v>
      </c>
      <c r="BM206" s="26">
        <v>20.574999999999999</v>
      </c>
      <c r="BN206" s="26">
        <v>23</v>
      </c>
      <c r="BO206" s="26">
        <v>26.125</v>
      </c>
      <c r="BP206" s="26">
        <v>15.5</v>
      </c>
      <c r="BQ206" s="26">
        <v>19.5</v>
      </c>
      <c r="BR206" s="26">
        <v>22.6</v>
      </c>
      <c r="BS206" s="26">
        <v>17.149999999999999</v>
      </c>
      <c r="BT206" s="26">
        <v>20.6</v>
      </c>
      <c r="BU206" s="26">
        <v>23.75</v>
      </c>
      <c r="BV206" s="26">
        <v>17.55</v>
      </c>
      <c r="BW206" s="26">
        <v>20.9</v>
      </c>
      <c r="BX206" s="26">
        <v>23.925000000000001</v>
      </c>
      <c r="BY206" s="26">
        <v>18.7</v>
      </c>
      <c r="BZ206" s="26">
        <v>21.65</v>
      </c>
      <c r="CA206" s="26">
        <v>24.875</v>
      </c>
      <c r="CB206" s="26">
        <v>20.274999999999999</v>
      </c>
      <c r="CC206" s="26">
        <v>23.25</v>
      </c>
      <c r="CD206" s="26">
        <v>26.5</v>
      </c>
      <c r="CE206" s="26">
        <v>19.925000000000001</v>
      </c>
      <c r="CF206" s="26">
        <v>22.7</v>
      </c>
      <c r="CG206" s="26">
        <v>26.05</v>
      </c>
      <c r="CH206" s="26">
        <v>20.8</v>
      </c>
      <c r="CI206" s="26">
        <v>23</v>
      </c>
      <c r="CJ206" s="26">
        <v>27</v>
      </c>
    </row>
    <row r="207" spans="1:88" x14ac:dyDescent="0.3">
      <c r="A207" t="s">
        <v>299</v>
      </c>
      <c r="B207" s="26">
        <v>13.25</v>
      </c>
      <c r="C207" s="26">
        <v>17.649999999999999</v>
      </c>
      <c r="D207" s="26">
        <v>19.95</v>
      </c>
      <c r="E207" s="26">
        <v>14.625</v>
      </c>
      <c r="F207" s="26">
        <v>19.100000000000001</v>
      </c>
      <c r="G207" s="26">
        <v>21.9</v>
      </c>
      <c r="H207" s="26">
        <v>15.225</v>
      </c>
      <c r="I207" s="26">
        <v>19.55</v>
      </c>
      <c r="J207" s="26">
        <v>22.425000000000001</v>
      </c>
      <c r="K207" s="26">
        <v>17.600000000000001</v>
      </c>
      <c r="L207" s="26">
        <v>20.9</v>
      </c>
      <c r="M207" s="26">
        <v>23.55</v>
      </c>
      <c r="N207" s="26">
        <v>17.649999999999999</v>
      </c>
      <c r="O207" s="26">
        <v>21.15</v>
      </c>
      <c r="P207" s="26">
        <v>24</v>
      </c>
      <c r="Q207" s="26">
        <v>16.5</v>
      </c>
      <c r="R207" s="26">
        <v>20.25</v>
      </c>
      <c r="S207" s="26">
        <v>22.9</v>
      </c>
      <c r="T207" s="26">
        <v>16.600000000000001</v>
      </c>
      <c r="U207" s="26">
        <v>20.350000000000001</v>
      </c>
      <c r="V207" s="26">
        <v>23</v>
      </c>
      <c r="W207" s="26">
        <v>17.824999999999999</v>
      </c>
      <c r="X207" s="26">
        <v>21.25</v>
      </c>
      <c r="Y207" s="26">
        <v>24.074999999999999</v>
      </c>
      <c r="Z207" s="26">
        <v>18.8</v>
      </c>
      <c r="AA207" s="26">
        <v>22.45</v>
      </c>
      <c r="AB207" s="26">
        <v>25.125</v>
      </c>
      <c r="AC207" s="26">
        <v>18.274999999999999</v>
      </c>
      <c r="AD207" s="26">
        <v>21.5</v>
      </c>
      <c r="AE207" s="26">
        <v>24.25</v>
      </c>
      <c r="AF207" s="26">
        <v>18.3</v>
      </c>
      <c r="AG207" s="26">
        <v>22.9</v>
      </c>
      <c r="AH207" s="26">
        <v>24.425000000000001</v>
      </c>
      <c r="AI207" s="26">
        <v>18.925000000000001</v>
      </c>
      <c r="AJ207" s="26">
        <v>21.95</v>
      </c>
      <c r="AK207" s="26">
        <v>24.95</v>
      </c>
      <c r="AL207" s="26">
        <v>18.95</v>
      </c>
      <c r="AM207" s="26">
        <v>22</v>
      </c>
      <c r="AN207" s="26">
        <v>25.05</v>
      </c>
      <c r="AO207" s="26">
        <v>19.425000000000001</v>
      </c>
      <c r="AP207" s="26">
        <v>22.3</v>
      </c>
      <c r="AQ207" s="26">
        <v>25.574999999999999</v>
      </c>
      <c r="AR207" s="26">
        <v>19.850000000000001</v>
      </c>
      <c r="AS207" s="26">
        <v>19.850000000000001</v>
      </c>
      <c r="AT207" s="26">
        <v>25.55</v>
      </c>
      <c r="AU207" s="26">
        <v>20.8</v>
      </c>
      <c r="AV207" s="26">
        <v>23.75</v>
      </c>
      <c r="AW207" s="26">
        <v>26.274999999999999</v>
      </c>
      <c r="AX207" s="26">
        <v>19.875</v>
      </c>
      <c r="AY207" s="26">
        <v>22.95</v>
      </c>
      <c r="AZ207" s="26">
        <v>25.824999999999999</v>
      </c>
      <c r="BA207" s="26">
        <v>8.6999999999999993</v>
      </c>
      <c r="BB207" s="26">
        <v>23</v>
      </c>
      <c r="BC207" s="26">
        <v>25.925000000000001</v>
      </c>
      <c r="BD207" s="26">
        <v>22.2</v>
      </c>
      <c r="BE207" s="26">
        <v>24.95</v>
      </c>
      <c r="BF207" s="26">
        <v>27.675000000000001</v>
      </c>
      <c r="BG207" s="26">
        <v>20.350000000000001</v>
      </c>
      <c r="BH207" s="26">
        <v>23.45</v>
      </c>
      <c r="BI207" s="26">
        <v>26.175000000000001</v>
      </c>
      <c r="BJ207" s="26">
        <v>21.15</v>
      </c>
      <c r="BK207" s="26">
        <v>24.25</v>
      </c>
      <c r="BL207" s="26">
        <v>26.95</v>
      </c>
      <c r="BM207" s="26">
        <v>20.7</v>
      </c>
      <c r="BN207" s="26">
        <v>23.7</v>
      </c>
      <c r="BO207" s="26">
        <v>26.75</v>
      </c>
      <c r="BP207" s="26">
        <v>16.024999999999999</v>
      </c>
      <c r="BQ207" s="26">
        <v>19.75</v>
      </c>
      <c r="BR207" s="26">
        <v>23.15</v>
      </c>
      <c r="BS207" s="26">
        <v>17.95</v>
      </c>
      <c r="BT207" s="26">
        <v>20.8</v>
      </c>
      <c r="BU207" s="26">
        <v>24.45</v>
      </c>
      <c r="BV207" s="26">
        <v>18.75</v>
      </c>
      <c r="BW207" s="26">
        <v>21.2</v>
      </c>
      <c r="BX207" s="26">
        <v>24.75</v>
      </c>
      <c r="BY207" s="26">
        <v>19.925000000000001</v>
      </c>
      <c r="BZ207" s="26">
        <v>22.15</v>
      </c>
      <c r="CA207" s="26">
        <v>25.625</v>
      </c>
      <c r="CB207" s="26">
        <v>21.125</v>
      </c>
      <c r="CC207" s="26">
        <v>23.75</v>
      </c>
      <c r="CD207" s="26">
        <v>26.975000000000001</v>
      </c>
      <c r="CE207" s="26">
        <v>20.375</v>
      </c>
      <c r="CF207" s="26">
        <v>23.6</v>
      </c>
      <c r="CG207" s="26">
        <v>26.425000000000001</v>
      </c>
      <c r="CH207" s="26">
        <v>20.824999999999999</v>
      </c>
      <c r="CI207" s="26">
        <v>24.1</v>
      </c>
      <c r="CJ207" s="26">
        <v>26.8</v>
      </c>
    </row>
    <row r="208" spans="1:88" x14ac:dyDescent="0.3">
      <c r="A208" t="s">
        <v>300</v>
      </c>
      <c r="B208" s="26">
        <v>14.675000000000001</v>
      </c>
      <c r="C208" s="26">
        <v>17.149999999999999</v>
      </c>
      <c r="D208" s="26">
        <v>20.100000000000001</v>
      </c>
      <c r="E208" s="26">
        <v>16.625</v>
      </c>
      <c r="F208" s="26">
        <v>18.95</v>
      </c>
      <c r="G208" s="26">
        <v>21.5</v>
      </c>
      <c r="H208" s="26">
        <v>17.074999999999999</v>
      </c>
      <c r="I208" s="26">
        <v>19.45</v>
      </c>
      <c r="J208" s="26">
        <v>22.1</v>
      </c>
      <c r="K208" s="26">
        <v>19.625</v>
      </c>
      <c r="L208" s="26">
        <v>21.5</v>
      </c>
      <c r="M208" s="26">
        <v>23.975000000000001</v>
      </c>
      <c r="N208" s="26">
        <v>19.925000000000001</v>
      </c>
      <c r="O208" s="26">
        <v>21.85</v>
      </c>
      <c r="P208" s="26">
        <v>24.3</v>
      </c>
      <c r="Q208" s="26">
        <v>18.324999999999999</v>
      </c>
      <c r="R208" s="26">
        <v>20.350000000000001</v>
      </c>
      <c r="S208" s="26">
        <v>23.1</v>
      </c>
      <c r="T208" s="26">
        <v>18.425000000000001</v>
      </c>
      <c r="U208" s="26">
        <v>20.45</v>
      </c>
      <c r="V208" s="26">
        <v>23.2</v>
      </c>
      <c r="W208" s="26">
        <v>19.625</v>
      </c>
      <c r="X208" s="26">
        <v>21.6</v>
      </c>
      <c r="Y208" s="26">
        <v>24.25</v>
      </c>
      <c r="Z208" s="26">
        <v>20.774999999999999</v>
      </c>
      <c r="AA208" s="26">
        <v>22.6</v>
      </c>
      <c r="AB208" s="26">
        <v>25.4</v>
      </c>
      <c r="AC208" s="26">
        <v>19.7</v>
      </c>
      <c r="AD208" s="26">
        <v>21.6</v>
      </c>
      <c r="AE208" s="26">
        <v>24.5</v>
      </c>
      <c r="AF208" s="26">
        <v>19.75</v>
      </c>
      <c r="AG208" s="26">
        <v>23.2</v>
      </c>
      <c r="AH208" s="26">
        <v>24.675000000000001</v>
      </c>
      <c r="AI208" s="26">
        <v>20.149999999999999</v>
      </c>
      <c r="AJ208" s="26">
        <v>22.2</v>
      </c>
      <c r="AK208" s="26">
        <v>25</v>
      </c>
      <c r="AL208" s="26">
        <v>20.324999999999999</v>
      </c>
      <c r="AM208" s="26">
        <v>22.3</v>
      </c>
      <c r="AN208" s="26">
        <v>25.175000000000001</v>
      </c>
      <c r="AO208" s="26">
        <v>20.875</v>
      </c>
      <c r="AP208" s="26">
        <v>22.9</v>
      </c>
      <c r="AQ208" s="26">
        <v>25.7</v>
      </c>
      <c r="AR208" s="26">
        <v>20.824999999999999</v>
      </c>
      <c r="AS208" s="26">
        <v>20.824999999999999</v>
      </c>
      <c r="AT208" s="26">
        <v>26.1</v>
      </c>
      <c r="AU208" s="26">
        <v>21.625</v>
      </c>
      <c r="AV208" s="26">
        <v>24.05</v>
      </c>
      <c r="AW208" s="26">
        <v>26.875</v>
      </c>
      <c r="AX208" s="26">
        <v>21.225000000000001</v>
      </c>
      <c r="AY208" s="26">
        <v>23.35</v>
      </c>
      <c r="AZ208" s="26">
        <v>26.274999999999999</v>
      </c>
      <c r="BA208" s="26">
        <v>11.8</v>
      </c>
      <c r="BB208" s="26">
        <v>23.4</v>
      </c>
      <c r="BC208" s="26">
        <v>26.375</v>
      </c>
      <c r="BD208" s="26">
        <v>23.1</v>
      </c>
      <c r="BE208" s="26">
        <v>25.65</v>
      </c>
      <c r="BF208" s="26">
        <v>28.5</v>
      </c>
      <c r="BG208" s="26">
        <v>21.625</v>
      </c>
      <c r="BH208" s="26">
        <v>23.9</v>
      </c>
      <c r="BI208" s="26">
        <v>26.774999999999999</v>
      </c>
      <c r="BJ208" s="26">
        <v>22.425000000000001</v>
      </c>
      <c r="BK208" s="26">
        <v>25.15</v>
      </c>
      <c r="BL208" s="26">
        <v>27.774999999999999</v>
      </c>
      <c r="BM208" s="26">
        <v>22.2</v>
      </c>
      <c r="BN208" s="26">
        <v>24.65</v>
      </c>
      <c r="BO208" s="26">
        <v>27.45</v>
      </c>
      <c r="BP208" s="26">
        <v>17.324999999999999</v>
      </c>
      <c r="BQ208" s="26">
        <v>20.149999999999999</v>
      </c>
      <c r="BR208" s="26">
        <v>22.5</v>
      </c>
      <c r="BS208" s="26">
        <v>18.725000000000001</v>
      </c>
      <c r="BT208" s="26">
        <v>21.55</v>
      </c>
      <c r="BU208" s="26">
        <v>23.774999999999999</v>
      </c>
      <c r="BV208" s="26">
        <v>19.175000000000001</v>
      </c>
      <c r="BW208" s="26">
        <v>22</v>
      </c>
      <c r="BX208" s="26">
        <v>24.324999999999999</v>
      </c>
      <c r="BY208" s="26">
        <v>20.425000000000001</v>
      </c>
      <c r="BZ208" s="26">
        <v>22.95</v>
      </c>
      <c r="CA208" s="26">
        <v>25.2</v>
      </c>
      <c r="CB208" s="26">
        <v>21.85</v>
      </c>
      <c r="CC208" s="26">
        <v>24.2</v>
      </c>
      <c r="CD208" s="26">
        <v>26.875</v>
      </c>
      <c r="CE208" s="26">
        <v>22.1</v>
      </c>
      <c r="CF208" s="26">
        <v>24.05</v>
      </c>
      <c r="CG208" s="26">
        <v>26.875</v>
      </c>
      <c r="CH208" s="26">
        <v>22.225000000000001</v>
      </c>
      <c r="CI208" s="26">
        <v>24.2</v>
      </c>
      <c r="CJ208" s="26">
        <v>27.15</v>
      </c>
    </row>
    <row r="209" spans="1:88" x14ac:dyDescent="0.3">
      <c r="A209" t="s">
        <v>301</v>
      </c>
      <c r="B209" s="26">
        <v>14.625</v>
      </c>
      <c r="C209" s="26">
        <v>17.45</v>
      </c>
      <c r="D209" s="26">
        <v>20.05</v>
      </c>
      <c r="E209" s="26">
        <v>16.05</v>
      </c>
      <c r="F209" s="26">
        <v>19.2</v>
      </c>
      <c r="G209" s="26">
        <v>21.625</v>
      </c>
      <c r="H209" s="26">
        <v>16.725000000000001</v>
      </c>
      <c r="I209" s="26">
        <v>19.8</v>
      </c>
      <c r="J209" s="26">
        <v>22.3</v>
      </c>
      <c r="K209" s="26">
        <v>18.725000000000001</v>
      </c>
      <c r="L209" s="26">
        <v>21.6</v>
      </c>
      <c r="M209" s="26">
        <v>24.1</v>
      </c>
      <c r="N209" s="26">
        <v>19.074999999999999</v>
      </c>
      <c r="O209" s="26">
        <v>21.8</v>
      </c>
      <c r="P209" s="26">
        <v>24.574999999999999</v>
      </c>
      <c r="Q209" s="26">
        <v>17.625</v>
      </c>
      <c r="R209" s="26">
        <v>20.5</v>
      </c>
      <c r="S209" s="26">
        <v>23.2</v>
      </c>
      <c r="T209" s="26">
        <v>17.725000000000001</v>
      </c>
      <c r="U209" s="26">
        <v>20.65</v>
      </c>
      <c r="V209" s="26">
        <v>23.3</v>
      </c>
      <c r="W209" s="26">
        <v>18.8</v>
      </c>
      <c r="X209" s="26">
        <v>21.85</v>
      </c>
      <c r="Y209" s="26">
        <v>24.5</v>
      </c>
      <c r="Z209" s="26">
        <v>19.850000000000001</v>
      </c>
      <c r="AA209" s="26">
        <v>22.95</v>
      </c>
      <c r="AB209" s="26">
        <v>25.65</v>
      </c>
      <c r="AC209" s="26">
        <v>19.024999999999999</v>
      </c>
      <c r="AD209" s="26">
        <v>22</v>
      </c>
      <c r="AE209" s="26">
        <v>24.274999999999999</v>
      </c>
      <c r="AF209" s="26">
        <v>19.225000000000001</v>
      </c>
      <c r="AG209" s="26">
        <v>23.75</v>
      </c>
      <c r="AH209" s="26">
        <v>24.4</v>
      </c>
      <c r="AI209" s="26">
        <v>19.725000000000001</v>
      </c>
      <c r="AJ209" s="26">
        <v>22.7</v>
      </c>
      <c r="AK209" s="26">
        <v>24.95</v>
      </c>
      <c r="AL209" s="26">
        <v>19.824999999999999</v>
      </c>
      <c r="AM209" s="26">
        <v>22.75</v>
      </c>
      <c r="AN209" s="26">
        <v>25.05</v>
      </c>
      <c r="AO209" s="26">
        <v>20.350000000000001</v>
      </c>
      <c r="AP209" s="26">
        <v>23.25</v>
      </c>
      <c r="AQ209" s="26">
        <v>25.55</v>
      </c>
      <c r="AR209" s="26">
        <v>20.95</v>
      </c>
      <c r="AS209" s="26">
        <v>20.95</v>
      </c>
      <c r="AT209" s="26">
        <v>25.75</v>
      </c>
      <c r="AU209" s="26">
        <v>21.9</v>
      </c>
      <c r="AV209" s="26">
        <v>24.75</v>
      </c>
      <c r="AW209" s="26">
        <v>26.6</v>
      </c>
      <c r="AX209" s="26">
        <v>21.024999999999999</v>
      </c>
      <c r="AY209" s="26">
        <v>23.9</v>
      </c>
      <c r="AZ209" s="26">
        <v>26.074999999999999</v>
      </c>
      <c r="BA209" s="26">
        <v>11.6</v>
      </c>
      <c r="BB209" s="26">
        <v>23.95</v>
      </c>
      <c r="BC209" s="26">
        <v>26.1</v>
      </c>
      <c r="BD209" s="26">
        <v>23.324999999999999</v>
      </c>
      <c r="BE209" s="26">
        <v>26.4</v>
      </c>
      <c r="BF209" s="26">
        <v>28.774999999999999</v>
      </c>
      <c r="BG209" s="26">
        <v>21.65</v>
      </c>
      <c r="BH209" s="26">
        <v>24.45</v>
      </c>
      <c r="BI209" s="26">
        <v>26.475000000000001</v>
      </c>
      <c r="BJ209" s="26">
        <v>22.5</v>
      </c>
      <c r="BK209" s="26">
        <v>25.35</v>
      </c>
      <c r="BL209" s="26">
        <v>27.675000000000001</v>
      </c>
      <c r="BM209" s="26">
        <v>22.15</v>
      </c>
      <c r="BN209" s="26">
        <v>25</v>
      </c>
      <c r="BO209" s="26">
        <v>27.3</v>
      </c>
      <c r="BP209" s="26">
        <v>17.05</v>
      </c>
      <c r="BQ209" s="26">
        <v>20</v>
      </c>
      <c r="BR209" s="26">
        <v>22.975000000000001</v>
      </c>
      <c r="BS209" s="26">
        <v>18.75</v>
      </c>
      <c r="BT209" s="26">
        <v>21.45</v>
      </c>
      <c r="BU209" s="26">
        <v>24.175000000000001</v>
      </c>
      <c r="BV209" s="26">
        <v>19.475000000000001</v>
      </c>
      <c r="BW209" s="26">
        <v>21.85</v>
      </c>
      <c r="BX209" s="26">
        <v>24.375</v>
      </c>
      <c r="BY209" s="26">
        <v>20.425000000000001</v>
      </c>
      <c r="BZ209" s="26">
        <v>23.15</v>
      </c>
      <c r="CA209" s="26">
        <v>25.574999999999999</v>
      </c>
      <c r="CB209" s="26">
        <v>21.425000000000001</v>
      </c>
      <c r="CC209" s="26">
        <v>24.75</v>
      </c>
      <c r="CD209" s="26">
        <v>26.9</v>
      </c>
      <c r="CE209" s="26">
        <v>21.274999999999999</v>
      </c>
      <c r="CF209" s="26">
        <v>24.55</v>
      </c>
      <c r="CG209" s="26">
        <v>26.774999999999999</v>
      </c>
      <c r="CH209" s="26">
        <v>21.35</v>
      </c>
      <c r="CI209" s="26">
        <v>24.65</v>
      </c>
      <c r="CJ209" s="26">
        <v>26.9</v>
      </c>
    </row>
    <row r="210" spans="1:88" x14ac:dyDescent="0.3">
      <c r="A210" t="s">
        <v>302</v>
      </c>
      <c r="B210" s="26">
        <v>13.725</v>
      </c>
      <c r="C210" s="26">
        <v>17</v>
      </c>
      <c r="D210" s="26">
        <v>20.324999999999999</v>
      </c>
      <c r="E210" s="26">
        <v>15.55</v>
      </c>
      <c r="F210" s="26">
        <v>18.649999999999999</v>
      </c>
      <c r="G210" s="26">
        <v>21.55</v>
      </c>
      <c r="H210" s="26">
        <v>16.55</v>
      </c>
      <c r="I210" s="26">
        <v>18.95</v>
      </c>
      <c r="J210" s="26">
        <v>22.125</v>
      </c>
      <c r="K210" s="26">
        <v>18.399999999999999</v>
      </c>
      <c r="L210" s="26">
        <v>20.65</v>
      </c>
      <c r="M210" s="26">
        <v>23.975000000000001</v>
      </c>
      <c r="N210" s="26">
        <v>18.649999999999999</v>
      </c>
      <c r="O210" s="26">
        <v>21.1</v>
      </c>
      <c r="P210" s="26">
        <v>24.35</v>
      </c>
      <c r="Q210" s="26">
        <v>17.725000000000001</v>
      </c>
      <c r="R210" s="26">
        <v>19.8</v>
      </c>
      <c r="S210" s="26">
        <v>22.95</v>
      </c>
      <c r="T210" s="26">
        <v>17.850000000000001</v>
      </c>
      <c r="U210" s="26">
        <v>19.899999999999999</v>
      </c>
      <c r="V210" s="26">
        <v>23.125</v>
      </c>
      <c r="W210" s="26">
        <v>18.899999999999999</v>
      </c>
      <c r="X210" s="26">
        <v>20.8</v>
      </c>
      <c r="Y210" s="26">
        <v>24.074999999999999</v>
      </c>
      <c r="Z210" s="26">
        <v>19.975000000000001</v>
      </c>
      <c r="AA210" s="26">
        <v>21.95</v>
      </c>
      <c r="AB210" s="26">
        <v>25.574999999999999</v>
      </c>
      <c r="AC210" s="26">
        <v>18.524999999999999</v>
      </c>
      <c r="AD210" s="26">
        <v>21.1</v>
      </c>
      <c r="AE210" s="26">
        <v>24.725000000000001</v>
      </c>
      <c r="AF210" s="26">
        <v>18.725000000000001</v>
      </c>
      <c r="AG210" s="26">
        <v>22.8</v>
      </c>
      <c r="AH210" s="26">
        <v>24.824999999999999</v>
      </c>
      <c r="AI210" s="26">
        <v>19.25</v>
      </c>
      <c r="AJ210" s="26">
        <v>21.75</v>
      </c>
      <c r="AK210" s="26">
        <v>25.1</v>
      </c>
      <c r="AL210" s="26">
        <v>19.350000000000001</v>
      </c>
      <c r="AM210" s="26">
        <v>21.85</v>
      </c>
      <c r="AN210" s="26">
        <v>25.125</v>
      </c>
      <c r="AO210" s="26">
        <v>19.925000000000001</v>
      </c>
      <c r="AP210" s="26">
        <v>22.6</v>
      </c>
      <c r="AQ210" s="26">
        <v>25.574999999999999</v>
      </c>
      <c r="AR210" s="26">
        <v>20.399999999999999</v>
      </c>
      <c r="AS210" s="26">
        <v>20.399999999999999</v>
      </c>
      <c r="AT210" s="26">
        <v>26</v>
      </c>
      <c r="AU210" s="26">
        <v>21.225000000000001</v>
      </c>
      <c r="AV210" s="26">
        <v>23.7</v>
      </c>
      <c r="AW210" s="26">
        <v>26.9</v>
      </c>
      <c r="AX210" s="26">
        <v>20.5</v>
      </c>
      <c r="AY210" s="26">
        <v>23.2</v>
      </c>
      <c r="AZ210" s="26">
        <v>26.05</v>
      </c>
      <c r="BA210" s="26">
        <v>13.4</v>
      </c>
      <c r="BB210" s="26">
        <v>23.25</v>
      </c>
      <c r="BC210" s="26">
        <v>26.125</v>
      </c>
      <c r="BD210" s="26">
        <v>23.125</v>
      </c>
      <c r="BE210" s="26">
        <v>25.5</v>
      </c>
      <c r="BF210" s="26">
        <v>28.675000000000001</v>
      </c>
      <c r="BG210" s="26">
        <v>20.9</v>
      </c>
      <c r="BH210" s="26">
        <v>23.75</v>
      </c>
      <c r="BI210" s="26">
        <v>26.6</v>
      </c>
      <c r="BJ210" s="26">
        <v>21.725000000000001</v>
      </c>
      <c r="BK210" s="26">
        <v>24.4</v>
      </c>
      <c r="BL210" s="26">
        <v>27.9</v>
      </c>
      <c r="BM210" s="26">
        <v>21.4</v>
      </c>
      <c r="BN210" s="26">
        <v>23.95</v>
      </c>
      <c r="BO210" s="26">
        <v>27.35</v>
      </c>
      <c r="BP210" s="26">
        <v>17.524999999999999</v>
      </c>
      <c r="BQ210" s="26">
        <v>19.2</v>
      </c>
      <c r="BR210" s="26">
        <v>22.7</v>
      </c>
      <c r="BS210" s="26">
        <v>19.100000000000001</v>
      </c>
      <c r="BT210" s="26">
        <v>20.8</v>
      </c>
      <c r="BU210" s="26">
        <v>24</v>
      </c>
      <c r="BV210" s="26">
        <v>19.475000000000001</v>
      </c>
      <c r="BW210" s="26">
        <v>21.1</v>
      </c>
      <c r="BX210" s="26">
        <v>24.375</v>
      </c>
      <c r="BY210" s="26">
        <v>20.524999999999999</v>
      </c>
      <c r="BZ210" s="26">
        <v>22.05</v>
      </c>
      <c r="CA210" s="26">
        <v>25.375</v>
      </c>
      <c r="CB210" s="26">
        <v>21.8</v>
      </c>
      <c r="CC210" s="26">
        <v>23.65</v>
      </c>
      <c r="CD210" s="26">
        <v>27.2</v>
      </c>
      <c r="CE210" s="26">
        <v>21.15</v>
      </c>
      <c r="CF210" s="26">
        <v>23.65</v>
      </c>
      <c r="CG210" s="26">
        <v>27.324999999999999</v>
      </c>
      <c r="CH210" s="26">
        <v>21.725000000000001</v>
      </c>
      <c r="CI210" s="26">
        <v>23.6</v>
      </c>
      <c r="CJ210" s="26">
        <v>27.475000000000001</v>
      </c>
    </row>
    <row r="211" spans="1:88" x14ac:dyDescent="0.3">
      <c r="A211" t="s">
        <v>107</v>
      </c>
      <c r="B211" s="26">
        <v>15</v>
      </c>
      <c r="C211" s="26">
        <v>17.8</v>
      </c>
      <c r="D211" s="26">
        <v>20</v>
      </c>
      <c r="E211" s="26">
        <v>16.925000000000001</v>
      </c>
      <c r="F211" s="26">
        <v>19.45</v>
      </c>
      <c r="G211" s="26">
        <v>21.4</v>
      </c>
      <c r="H211" s="26">
        <v>17.375</v>
      </c>
      <c r="I211" s="26">
        <v>19.899999999999999</v>
      </c>
      <c r="J211" s="26">
        <v>22.15</v>
      </c>
      <c r="K211" s="26">
        <v>19.425000000000001</v>
      </c>
      <c r="L211" s="26">
        <v>21.45</v>
      </c>
      <c r="M211" s="26">
        <v>23.774999999999999</v>
      </c>
      <c r="N211" s="26">
        <v>19.75</v>
      </c>
      <c r="O211" s="26">
        <v>21.85</v>
      </c>
      <c r="P211" s="26">
        <v>24.125</v>
      </c>
      <c r="Q211" s="26">
        <v>18.350000000000001</v>
      </c>
      <c r="R211" s="26">
        <v>20.85</v>
      </c>
      <c r="S211" s="26">
        <v>23.25</v>
      </c>
      <c r="T211" s="26">
        <v>18.45</v>
      </c>
      <c r="U211" s="26">
        <v>20.95</v>
      </c>
      <c r="V211" s="26">
        <v>23.45</v>
      </c>
      <c r="W211" s="26">
        <v>19.524999999999999</v>
      </c>
      <c r="X211" s="26">
        <v>21.95</v>
      </c>
      <c r="Y211" s="26">
        <v>24.524999999999999</v>
      </c>
      <c r="Z211" s="26">
        <v>20.625</v>
      </c>
      <c r="AA211" s="26">
        <v>22.85</v>
      </c>
      <c r="AB211" s="26">
        <v>25.35</v>
      </c>
      <c r="AC211" s="26">
        <v>19.725000000000001</v>
      </c>
      <c r="AD211" s="26">
        <v>21.6</v>
      </c>
      <c r="AE211" s="26">
        <v>24.074999999999999</v>
      </c>
      <c r="AF211" s="26">
        <v>19.850000000000001</v>
      </c>
      <c r="AG211" s="26">
        <v>23.35</v>
      </c>
      <c r="AH211" s="26">
        <v>24.274999999999999</v>
      </c>
      <c r="AI211" s="26">
        <v>20.375</v>
      </c>
      <c r="AJ211" s="26">
        <v>22.15</v>
      </c>
      <c r="AK211" s="26">
        <v>24.7</v>
      </c>
      <c r="AL211" s="26">
        <v>20.475000000000001</v>
      </c>
      <c r="AM211" s="26">
        <v>22.25</v>
      </c>
      <c r="AN211" s="26">
        <v>24.8</v>
      </c>
      <c r="AO211" s="26">
        <v>20.9</v>
      </c>
      <c r="AP211" s="26">
        <v>22.9</v>
      </c>
      <c r="AQ211" s="26">
        <v>25.3</v>
      </c>
      <c r="AR211" s="26">
        <v>21.2</v>
      </c>
      <c r="AS211" s="26">
        <v>21.2</v>
      </c>
      <c r="AT211" s="26">
        <v>25.975000000000001</v>
      </c>
      <c r="AU211" s="26">
        <v>22.024999999999999</v>
      </c>
      <c r="AV211" s="26">
        <v>24.2</v>
      </c>
      <c r="AW211" s="26">
        <v>27.05</v>
      </c>
      <c r="AX211" s="26">
        <v>21.35</v>
      </c>
      <c r="AY211" s="26">
        <v>23.5</v>
      </c>
      <c r="AZ211" s="26">
        <v>25.975000000000001</v>
      </c>
      <c r="BA211" s="26">
        <v>14.2</v>
      </c>
      <c r="BB211" s="26">
        <v>23.6</v>
      </c>
      <c r="BC211" s="26">
        <v>26</v>
      </c>
      <c r="BD211" s="26">
        <v>23.324999999999999</v>
      </c>
      <c r="BE211" s="26">
        <v>25.95</v>
      </c>
      <c r="BF211" s="26">
        <v>28.875</v>
      </c>
      <c r="BG211" s="26">
        <v>21.9</v>
      </c>
      <c r="BH211" s="26">
        <v>24.05</v>
      </c>
      <c r="BI211" s="26">
        <v>26.4</v>
      </c>
      <c r="BJ211" s="26">
        <v>22.725000000000001</v>
      </c>
      <c r="BK211" s="26">
        <v>25</v>
      </c>
      <c r="BL211" s="26">
        <v>27.5</v>
      </c>
      <c r="BM211" s="26">
        <v>22.5</v>
      </c>
      <c r="BN211" s="26">
        <v>24.6</v>
      </c>
      <c r="BO211" s="26">
        <v>26.9</v>
      </c>
      <c r="BP211" s="26">
        <v>17.8</v>
      </c>
      <c r="BQ211" s="26">
        <v>20.7</v>
      </c>
      <c r="BR211" s="26">
        <v>22.75</v>
      </c>
      <c r="BS211" s="26">
        <v>19.324999999999999</v>
      </c>
      <c r="BT211" s="26">
        <v>21.95</v>
      </c>
      <c r="BU211" s="26">
        <v>23.774999999999999</v>
      </c>
      <c r="BV211" s="26">
        <v>19.75</v>
      </c>
      <c r="BW211" s="26">
        <v>22.15</v>
      </c>
      <c r="BX211" s="26">
        <v>24.074999999999999</v>
      </c>
      <c r="BY211" s="26">
        <v>20.85</v>
      </c>
      <c r="BZ211" s="26">
        <v>22.9</v>
      </c>
      <c r="CA211" s="26">
        <v>25.175000000000001</v>
      </c>
      <c r="CB211" s="26">
        <v>22.1</v>
      </c>
      <c r="CC211" s="26">
        <v>24.1</v>
      </c>
      <c r="CD211" s="26">
        <v>27.175000000000001</v>
      </c>
      <c r="CE211" s="26">
        <v>22.05</v>
      </c>
      <c r="CF211" s="26">
        <v>24.15</v>
      </c>
      <c r="CG211" s="26">
        <v>27.15</v>
      </c>
      <c r="CH211" s="26">
        <v>22.4</v>
      </c>
      <c r="CI211" s="26">
        <v>24.4</v>
      </c>
      <c r="CJ211" s="26">
        <v>27.2</v>
      </c>
    </row>
    <row r="212" spans="1:88" x14ac:dyDescent="0.3">
      <c r="A212" t="s">
        <v>303</v>
      </c>
      <c r="B212" s="26">
        <v>14.225</v>
      </c>
      <c r="C212" s="26">
        <v>18.100000000000001</v>
      </c>
      <c r="D212" s="26">
        <v>20.5</v>
      </c>
      <c r="E212" s="26">
        <v>16.25</v>
      </c>
      <c r="F212" s="26">
        <v>19.5</v>
      </c>
      <c r="G212" s="26">
        <v>21.7</v>
      </c>
      <c r="H212" s="26">
        <v>17</v>
      </c>
      <c r="I212" s="26">
        <v>20.149999999999999</v>
      </c>
      <c r="J212" s="26">
        <v>22.45</v>
      </c>
      <c r="K212" s="26">
        <v>19.350000000000001</v>
      </c>
      <c r="L212" s="26">
        <v>21.8</v>
      </c>
      <c r="M212" s="26">
        <v>24.225000000000001</v>
      </c>
      <c r="N212" s="26">
        <v>19.649999999999999</v>
      </c>
      <c r="O212" s="26">
        <v>22.2</v>
      </c>
      <c r="P212" s="26">
        <v>24.6</v>
      </c>
      <c r="Q212" s="26">
        <v>18.375</v>
      </c>
      <c r="R212" s="26">
        <v>21.15</v>
      </c>
      <c r="S212" s="26">
        <v>23.274999999999999</v>
      </c>
      <c r="T212" s="26">
        <v>18.475000000000001</v>
      </c>
      <c r="U212" s="26">
        <v>21.25</v>
      </c>
      <c r="V212" s="26">
        <v>23.375</v>
      </c>
      <c r="W212" s="26">
        <v>19.425000000000001</v>
      </c>
      <c r="X212" s="26">
        <v>22.15</v>
      </c>
      <c r="Y212" s="26">
        <v>24.45</v>
      </c>
      <c r="Z212" s="26">
        <v>20.8</v>
      </c>
      <c r="AA212" s="26">
        <v>23.1</v>
      </c>
      <c r="AB212" s="26">
        <v>25.6</v>
      </c>
      <c r="AC212" s="26">
        <v>19.5</v>
      </c>
      <c r="AD212" s="26">
        <v>22</v>
      </c>
      <c r="AE212" s="26">
        <v>24.35</v>
      </c>
      <c r="AF212" s="26">
        <v>19.625</v>
      </c>
      <c r="AG212" s="26">
        <v>23.45</v>
      </c>
      <c r="AH212" s="26">
        <v>24.475000000000001</v>
      </c>
      <c r="AI212" s="26">
        <v>20.149999999999999</v>
      </c>
      <c r="AJ212" s="26">
        <v>22.7</v>
      </c>
      <c r="AK212" s="26">
        <v>24.975000000000001</v>
      </c>
      <c r="AL212" s="26">
        <v>20.25</v>
      </c>
      <c r="AM212" s="26">
        <v>22.8</v>
      </c>
      <c r="AN212" s="26">
        <v>25.074999999999999</v>
      </c>
      <c r="AO212" s="26">
        <v>20.675000000000001</v>
      </c>
      <c r="AP212" s="26">
        <v>23.2</v>
      </c>
      <c r="AQ212" s="26">
        <v>25.75</v>
      </c>
      <c r="AR212" s="26">
        <v>21.1</v>
      </c>
      <c r="AS212" s="26">
        <v>21.1</v>
      </c>
      <c r="AT212" s="26">
        <v>25.975000000000001</v>
      </c>
      <c r="AU212" s="26">
        <v>22.05</v>
      </c>
      <c r="AV212" s="26">
        <v>24.25</v>
      </c>
      <c r="AW212" s="26">
        <v>26.85</v>
      </c>
      <c r="AX212" s="26">
        <v>21.2</v>
      </c>
      <c r="AY212" s="26">
        <v>23.7</v>
      </c>
      <c r="AZ212" s="26">
        <v>26.2</v>
      </c>
      <c r="BA212" s="26">
        <v>13.3</v>
      </c>
      <c r="BB212" s="26">
        <v>23.75</v>
      </c>
      <c r="BC212" s="26">
        <v>26.274999999999999</v>
      </c>
      <c r="BD212" s="26">
        <v>24.2</v>
      </c>
      <c r="BE212" s="26">
        <v>25.8</v>
      </c>
      <c r="BF212" s="26">
        <v>28.375</v>
      </c>
      <c r="BG212" s="26">
        <v>21.725000000000001</v>
      </c>
      <c r="BH212" s="26">
        <v>24.1</v>
      </c>
      <c r="BI212" s="26">
        <v>26.774999999999999</v>
      </c>
      <c r="BJ212" s="26">
        <v>22.875</v>
      </c>
      <c r="BK212" s="26">
        <v>24.8</v>
      </c>
      <c r="BL212" s="26">
        <v>27.774999999999999</v>
      </c>
      <c r="BM212" s="26">
        <v>22.425000000000001</v>
      </c>
      <c r="BN212" s="26">
        <v>24.5</v>
      </c>
      <c r="BO212" s="26">
        <v>27.324999999999999</v>
      </c>
      <c r="BP212" s="26">
        <v>17.574999999999999</v>
      </c>
      <c r="BQ212" s="26">
        <v>20.45</v>
      </c>
      <c r="BR212" s="26">
        <v>23.1</v>
      </c>
      <c r="BS212" s="26">
        <v>19.350000000000001</v>
      </c>
      <c r="BT212" s="26">
        <v>21.85</v>
      </c>
      <c r="BU212" s="26">
        <v>24.375</v>
      </c>
      <c r="BV212" s="26">
        <v>19.8</v>
      </c>
      <c r="BW212" s="26">
        <v>22.2</v>
      </c>
      <c r="BX212" s="26">
        <v>24.5</v>
      </c>
      <c r="BY212" s="26">
        <v>21.125</v>
      </c>
      <c r="BZ212" s="26">
        <v>23.15</v>
      </c>
      <c r="CA212" s="26">
        <v>25.574999999999999</v>
      </c>
      <c r="CB212" s="26">
        <v>22.2</v>
      </c>
      <c r="CC212" s="26">
        <v>24.45</v>
      </c>
      <c r="CD212" s="26">
        <v>27.375</v>
      </c>
      <c r="CE212" s="26">
        <v>22.25</v>
      </c>
      <c r="CF212" s="26">
        <v>24.35</v>
      </c>
      <c r="CG212" s="26">
        <v>26.675000000000001</v>
      </c>
      <c r="CH212" s="26">
        <v>22.8</v>
      </c>
      <c r="CI212" s="26">
        <v>24.6</v>
      </c>
      <c r="CJ212" s="26">
        <v>27.074999999999999</v>
      </c>
    </row>
    <row r="213" spans="1:88" x14ac:dyDescent="0.3">
      <c r="A213" t="s">
        <v>304</v>
      </c>
      <c r="B213" s="26">
        <v>13.8</v>
      </c>
      <c r="C213" s="26">
        <v>17.850000000000001</v>
      </c>
      <c r="D213" s="26">
        <v>20.875</v>
      </c>
      <c r="E213" s="26">
        <v>15.9</v>
      </c>
      <c r="F213" s="26">
        <v>19.3</v>
      </c>
      <c r="G213" s="26">
        <v>21.95</v>
      </c>
      <c r="H213" s="26">
        <v>16.725000000000001</v>
      </c>
      <c r="I213" s="26">
        <v>19.850000000000001</v>
      </c>
      <c r="J213" s="26">
        <v>22.375</v>
      </c>
      <c r="K213" s="26">
        <v>18.524999999999999</v>
      </c>
      <c r="L213" s="26">
        <v>21.65</v>
      </c>
      <c r="M213" s="26">
        <v>23.875</v>
      </c>
      <c r="N213" s="26">
        <v>18.925000000000001</v>
      </c>
      <c r="O213" s="26">
        <v>22</v>
      </c>
      <c r="P213" s="26">
        <v>24.375</v>
      </c>
      <c r="Q213" s="26">
        <v>17.824999999999999</v>
      </c>
      <c r="R213" s="26">
        <v>20.75</v>
      </c>
      <c r="S213" s="26">
        <v>23.574999999999999</v>
      </c>
      <c r="T213" s="26">
        <v>18</v>
      </c>
      <c r="U213" s="26">
        <v>20.85</v>
      </c>
      <c r="V213" s="26">
        <v>23.675000000000001</v>
      </c>
      <c r="W213" s="26">
        <v>18.850000000000001</v>
      </c>
      <c r="X213" s="26">
        <v>21.7</v>
      </c>
      <c r="Y213" s="26">
        <v>24.55</v>
      </c>
      <c r="Z213" s="26">
        <v>19.875</v>
      </c>
      <c r="AA213" s="26">
        <v>22.75</v>
      </c>
      <c r="AB213" s="26">
        <v>25.45</v>
      </c>
      <c r="AC213" s="26">
        <v>19.324999999999999</v>
      </c>
      <c r="AD213" s="26">
        <v>21.8</v>
      </c>
      <c r="AE213" s="26">
        <v>24.175000000000001</v>
      </c>
      <c r="AF213" s="26">
        <v>19.45</v>
      </c>
      <c r="AG213" s="26">
        <v>23.45</v>
      </c>
      <c r="AH213" s="26">
        <v>24.35</v>
      </c>
      <c r="AI213" s="26">
        <v>19.824999999999999</v>
      </c>
      <c r="AJ213" s="26">
        <v>22.5</v>
      </c>
      <c r="AK213" s="26">
        <v>24.675000000000001</v>
      </c>
      <c r="AL213" s="26">
        <v>19.824999999999999</v>
      </c>
      <c r="AM213" s="26">
        <v>22.65</v>
      </c>
      <c r="AN213" s="26">
        <v>24.774999999999999</v>
      </c>
      <c r="AO213" s="26">
        <v>20.2</v>
      </c>
      <c r="AP213" s="26">
        <v>23</v>
      </c>
      <c r="AQ213" s="26">
        <v>25.274999999999999</v>
      </c>
      <c r="AR213" s="26">
        <v>20.625</v>
      </c>
      <c r="AS213" s="26">
        <v>20.625</v>
      </c>
      <c r="AT213" s="26">
        <v>25.55</v>
      </c>
      <c r="AU213" s="26">
        <v>21.274999999999999</v>
      </c>
      <c r="AV213" s="26">
        <v>24.4</v>
      </c>
      <c r="AW213" s="26">
        <v>26.324999999999999</v>
      </c>
      <c r="AX213" s="26">
        <v>20.725000000000001</v>
      </c>
      <c r="AY213" s="26">
        <v>23.55</v>
      </c>
      <c r="AZ213" s="26">
        <v>25.675000000000001</v>
      </c>
      <c r="BA213" s="26">
        <v>13.2</v>
      </c>
      <c r="BB213" s="26">
        <v>23.6</v>
      </c>
      <c r="BC213" s="26">
        <v>25.774999999999999</v>
      </c>
      <c r="BD213" s="26">
        <v>23.15</v>
      </c>
      <c r="BE213" s="26">
        <v>25.85</v>
      </c>
      <c r="BF213" s="26">
        <v>27.725000000000001</v>
      </c>
      <c r="BG213" s="26">
        <v>21.15</v>
      </c>
      <c r="BH213" s="26">
        <v>24.05</v>
      </c>
      <c r="BI213" s="26">
        <v>26.074999999999999</v>
      </c>
      <c r="BJ213" s="26">
        <v>22.024999999999999</v>
      </c>
      <c r="BK213" s="26">
        <v>25.05</v>
      </c>
      <c r="BL213" s="26">
        <v>26.875</v>
      </c>
      <c r="BM213" s="26">
        <v>21.6</v>
      </c>
      <c r="BN213" s="26">
        <v>24.6</v>
      </c>
      <c r="BO213" s="26">
        <v>26.55</v>
      </c>
      <c r="BP213" s="26">
        <v>16.899999999999999</v>
      </c>
      <c r="BQ213" s="26">
        <v>19.8</v>
      </c>
      <c r="BR213" s="26">
        <v>23.5</v>
      </c>
      <c r="BS213" s="26">
        <v>18.425000000000001</v>
      </c>
      <c r="BT213" s="26">
        <v>20.8</v>
      </c>
      <c r="BU213" s="26">
        <v>24.225000000000001</v>
      </c>
      <c r="BV213" s="26">
        <v>18.850000000000001</v>
      </c>
      <c r="BW213" s="26">
        <v>21.2</v>
      </c>
      <c r="BX213" s="26">
        <v>24.3</v>
      </c>
      <c r="BY213" s="26">
        <v>19.875</v>
      </c>
      <c r="BZ213" s="26">
        <v>22.1</v>
      </c>
      <c r="CA213" s="26">
        <v>25.1</v>
      </c>
      <c r="CB213" s="26">
        <v>21.65</v>
      </c>
      <c r="CC213" s="26">
        <v>24.05</v>
      </c>
      <c r="CD213" s="26">
        <v>26.475000000000001</v>
      </c>
      <c r="CE213" s="26">
        <v>21.274999999999999</v>
      </c>
      <c r="CF213" s="26">
        <v>24</v>
      </c>
      <c r="CG213" s="26">
        <v>26.3</v>
      </c>
      <c r="CH213" s="26">
        <v>21.4</v>
      </c>
      <c r="CI213" s="26">
        <v>24.35</v>
      </c>
      <c r="CJ213" s="26">
        <v>26.725000000000001</v>
      </c>
    </row>
    <row r="214" spans="1:88" x14ac:dyDescent="0.3">
      <c r="A214" t="s">
        <v>305</v>
      </c>
      <c r="B214" s="26">
        <v>14.025</v>
      </c>
      <c r="C214" s="26">
        <v>17.95</v>
      </c>
      <c r="D214" s="26">
        <v>20.45</v>
      </c>
      <c r="E214" s="26">
        <v>15.525</v>
      </c>
      <c r="F214" s="26">
        <v>19.399999999999999</v>
      </c>
      <c r="G214" s="26">
        <v>21.7</v>
      </c>
      <c r="H214" s="26">
        <v>15.95</v>
      </c>
      <c r="I214" s="26">
        <v>19.8</v>
      </c>
      <c r="J214" s="26">
        <v>22.15</v>
      </c>
      <c r="K214" s="26">
        <v>18.125</v>
      </c>
      <c r="L214" s="26">
        <v>21.25</v>
      </c>
      <c r="M214" s="26">
        <v>23.8</v>
      </c>
      <c r="N214" s="26">
        <v>18.324999999999999</v>
      </c>
      <c r="O214" s="26">
        <v>21.5</v>
      </c>
      <c r="P214" s="26">
        <v>24.175000000000001</v>
      </c>
      <c r="Q214" s="26">
        <v>16.899999999999999</v>
      </c>
      <c r="R214" s="26">
        <v>20.399999999999999</v>
      </c>
      <c r="S214" s="26">
        <v>22.774999999999999</v>
      </c>
      <c r="T214" s="26">
        <v>17</v>
      </c>
      <c r="U214" s="26">
        <v>20.55</v>
      </c>
      <c r="V214" s="26">
        <v>22.875</v>
      </c>
      <c r="W214" s="26">
        <v>17.649999999999999</v>
      </c>
      <c r="X214" s="26">
        <v>21.6</v>
      </c>
      <c r="Y214" s="26">
        <v>23.875</v>
      </c>
      <c r="Z214" s="26">
        <v>18.725000000000001</v>
      </c>
      <c r="AA214" s="26">
        <v>22.65</v>
      </c>
      <c r="AB214" s="26">
        <v>25</v>
      </c>
      <c r="AC214" s="26">
        <v>18.8</v>
      </c>
      <c r="AD214" s="26">
        <v>21.7</v>
      </c>
      <c r="AE214" s="26">
        <v>24.175000000000001</v>
      </c>
      <c r="AF214" s="26">
        <v>19</v>
      </c>
      <c r="AG214" s="26">
        <v>23.3</v>
      </c>
      <c r="AH214" s="26">
        <v>24.375</v>
      </c>
      <c r="AI214" s="26">
        <v>19.350000000000001</v>
      </c>
      <c r="AJ214" s="26">
        <v>22.3</v>
      </c>
      <c r="AK214" s="26">
        <v>24.875</v>
      </c>
      <c r="AL214" s="26">
        <v>19.45</v>
      </c>
      <c r="AM214" s="26">
        <v>22.4</v>
      </c>
      <c r="AN214" s="26">
        <v>25</v>
      </c>
      <c r="AO214" s="26">
        <v>19.875</v>
      </c>
      <c r="AP214" s="26">
        <v>22.75</v>
      </c>
      <c r="AQ214" s="26">
        <v>25.574999999999999</v>
      </c>
      <c r="AR214" s="26">
        <v>20.2</v>
      </c>
      <c r="AS214" s="26">
        <v>20.2</v>
      </c>
      <c r="AT214" s="26">
        <v>25.675000000000001</v>
      </c>
      <c r="AU214" s="26">
        <v>21.1</v>
      </c>
      <c r="AV214" s="26">
        <v>24.2</v>
      </c>
      <c r="AW214" s="26">
        <v>26.6</v>
      </c>
      <c r="AX214" s="26">
        <v>20.25</v>
      </c>
      <c r="AY214" s="26">
        <v>23.25</v>
      </c>
      <c r="AZ214" s="26">
        <v>26.074999999999999</v>
      </c>
      <c r="BA214" s="26">
        <v>12.7</v>
      </c>
      <c r="BB214" s="26">
        <v>23.3</v>
      </c>
      <c r="BC214" s="26">
        <v>26.175000000000001</v>
      </c>
      <c r="BD214" s="26">
        <v>22.324999999999999</v>
      </c>
      <c r="BE214" s="26">
        <v>25.75</v>
      </c>
      <c r="BF214" s="26">
        <v>28.1</v>
      </c>
      <c r="BG214" s="26">
        <v>20.7</v>
      </c>
      <c r="BH214" s="26">
        <v>23.75</v>
      </c>
      <c r="BI214" s="26">
        <v>26.65</v>
      </c>
      <c r="BJ214" s="26">
        <v>21.324999999999999</v>
      </c>
      <c r="BK214" s="26">
        <v>24.7</v>
      </c>
      <c r="BL214" s="26">
        <v>27.6</v>
      </c>
      <c r="BM214" s="26">
        <v>21.1</v>
      </c>
      <c r="BN214" s="26">
        <v>24.3</v>
      </c>
      <c r="BO214" s="26">
        <v>27.074999999999999</v>
      </c>
      <c r="BP214" s="26">
        <v>16.5</v>
      </c>
      <c r="BQ214" s="26">
        <v>20</v>
      </c>
      <c r="BR214" s="26">
        <v>23.1</v>
      </c>
      <c r="BS214" s="26">
        <v>17.925000000000001</v>
      </c>
      <c r="BT214" s="26">
        <v>21.55</v>
      </c>
      <c r="BU214" s="26">
        <v>24.024999999999999</v>
      </c>
      <c r="BV214" s="26">
        <v>18.350000000000001</v>
      </c>
      <c r="BW214" s="26">
        <v>21.95</v>
      </c>
      <c r="BX214" s="26">
        <v>24.35</v>
      </c>
      <c r="BY214" s="26">
        <v>19.225000000000001</v>
      </c>
      <c r="BZ214" s="26">
        <v>23.1</v>
      </c>
      <c r="CA214" s="26">
        <v>25.15</v>
      </c>
      <c r="CB214" s="26">
        <v>20.2</v>
      </c>
      <c r="CC214" s="26">
        <v>24.25</v>
      </c>
      <c r="CD214" s="26">
        <v>26.3</v>
      </c>
      <c r="CE214" s="26">
        <v>20.65</v>
      </c>
      <c r="CF214" s="26">
        <v>24.05</v>
      </c>
      <c r="CG214" s="26">
        <v>26.8</v>
      </c>
      <c r="CH214" s="26">
        <v>20.45</v>
      </c>
      <c r="CI214" s="26">
        <v>24.5</v>
      </c>
      <c r="CJ214" s="26">
        <v>26.875</v>
      </c>
    </row>
    <row r="215" spans="1:88" x14ac:dyDescent="0.3">
      <c r="A215" t="s">
        <v>306</v>
      </c>
      <c r="B215" s="26">
        <v>15.675000000000001</v>
      </c>
      <c r="C215" s="26">
        <v>18.55</v>
      </c>
      <c r="D215" s="26">
        <v>21.074999999999999</v>
      </c>
      <c r="E215" s="26">
        <v>17.425000000000001</v>
      </c>
      <c r="F215" s="26">
        <v>20</v>
      </c>
      <c r="G215" s="26">
        <v>22.35</v>
      </c>
      <c r="H215" s="26">
        <v>18.125</v>
      </c>
      <c r="I215" s="26">
        <v>20.25</v>
      </c>
      <c r="J215" s="26">
        <v>22.8</v>
      </c>
      <c r="K215" s="26">
        <v>19.7</v>
      </c>
      <c r="L215" s="26">
        <v>21.65</v>
      </c>
      <c r="M215" s="26">
        <v>24.975000000000001</v>
      </c>
      <c r="N215" s="26">
        <v>20</v>
      </c>
      <c r="O215" s="26">
        <v>21.85</v>
      </c>
      <c r="P215" s="26">
        <v>25.475000000000001</v>
      </c>
      <c r="Q215" s="26">
        <v>19.100000000000001</v>
      </c>
      <c r="R215" s="26">
        <v>20.8</v>
      </c>
      <c r="S215" s="26">
        <v>24</v>
      </c>
      <c r="T215" s="26">
        <v>19.2</v>
      </c>
      <c r="U215" s="26">
        <v>20.9</v>
      </c>
      <c r="V215" s="26">
        <v>24.1</v>
      </c>
      <c r="W215" s="26">
        <v>19.899999999999999</v>
      </c>
      <c r="X215" s="26">
        <v>21.8</v>
      </c>
      <c r="Y215" s="26">
        <v>24.975000000000001</v>
      </c>
      <c r="Z215" s="26">
        <v>20.925000000000001</v>
      </c>
      <c r="AA215" s="26">
        <v>22.75</v>
      </c>
      <c r="AB215" s="26">
        <v>25.875</v>
      </c>
      <c r="AC215" s="26">
        <v>19.824999999999999</v>
      </c>
      <c r="AD215" s="26">
        <v>22.8</v>
      </c>
      <c r="AE215" s="26">
        <v>25.274999999999999</v>
      </c>
      <c r="AF215" s="26">
        <v>20</v>
      </c>
      <c r="AG215" s="26">
        <v>23.8</v>
      </c>
      <c r="AH215" s="26">
        <v>25.4</v>
      </c>
      <c r="AI215" s="26">
        <v>20.55</v>
      </c>
      <c r="AJ215" s="26">
        <v>23.35</v>
      </c>
      <c r="AK215" s="26">
        <v>25.9</v>
      </c>
      <c r="AL215" s="26">
        <v>20.65</v>
      </c>
      <c r="AM215" s="26">
        <v>23.4</v>
      </c>
      <c r="AN215" s="26">
        <v>26.024999999999999</v>
      </c>
      <c r="AO215" s="26">
        <v>21.15</v>
      </c>
      <c r="AP215" s="26">
        <v>23.7</v>
      </c>
      <c r="AQ215" s="26">
        <v>26.4</v>
      </c>
      <c r="AR215" s="26">
        <v>21.524999999999999</v>
      </c>
      <c r="AS215" s="26">
        <v>21.524999999999999</v>
      </c>
      <c r="AT215" s="26">
        <v>26.7</v>
      </c>
      <c r="AU215" s="26">
        <v>22.3</v>
      </c>
      <c r="AV215" s="26">
        <v>24.5</v>
      </c>
      <c r="AW215" s="26">
        <v>27.45</v>
      </c>
      <c r="AX215" s="26">
        <v>21.524999999999999</v>
      </c>
      <c r="AY215" s="26">
        <v>24.1</v>
      </c>
      <c r="AZ215" s="26">
        <v>26.975000000000001</v>
      </c>
      <c r="BA215" s="26">
        <v>14.5</v>
      </c>
      <c r="BB215" s="26">
        <v>24.15</v>
      </c>
      <c r="BC215" s="26">
        <v>26.975000000000001</v>
      </c>
      <c r="BD215" s="26">
        <v>23.55</v>
      </c>
      <c r="BE215" s="26">
        <v>26</v>
      </c>
      <c r="BF215" s="26">
        <v>29.1</v>
      </c>
      <c r="BG215" s="26">
        <v>21.925000000000001</v>
      </c>
      <c r="BH215" s="26">
        <v>24.5</v>
      </c>
      <c r="BI215" s="26">
        <v>27.35</v>
      </c>
      <c r="BJ215" s="26">
        <v>23.225000000000001</v>
      </c>
      <c r="BK215" s="26">
        <v>24.85</v>
      </c>
      <c r="BL215" s="26">
        <v>28.074999999999999</v>
      </c>
      <c r="BM215" s="26">
        <v>22.725000000000001</v>
      </c>
      <c r="BN215" s="26">
        <v>24.65</v>
      </c>
      <c r="BO215" s="26">
        <v>27.65</v>
      </c>
      <c r="BP215" s="26">
        <v>18.324999999999999</v>
      </c>
      <c r="BQ215" s="26">
        <v>20.7</v>
      </c>
      <c r="BR215" s="26">
        <v>23.274999999999999</v>
      </c>
      <c r="BS215" s="26">
        <v>19.75</v>
      </c>
      <c r="BT215" s="26">
        <v>21.85</v>
      </c>
      <c r="BU215" s="26">
        <v>24.55</v>
      </c>
      <c r="BV215" s="26">
        <v>19.95</v>
      </c>
      <c r="BW215" s="26">
        <v>22.3</v>
      </c>
      <c r="BX215" s="26">
        <v>24.8</v>
      </c>
      <c r="BY215" s="26">
        <v>20.774999999999999</v>
      </c>
      <c r="BZ215" s="26">
        <v>23</v>
      </c>
      <c r="CA215" s="26">
        <v>25.95</v>
      </c>
      <c r="CB215" s="26">
        <v>22.524999999999999</v>
      </c>
      <c r="CC215" s="26">
        <v>24.35</v>
      </c>
      <c r="CD215" s="26">
        <v>27.425000000000001</v>
      </c>
      <c r="CE215" s="26">
        <v>22.5</v>
      </c>
      <c r="CF215" s="26">
        <v>24</v>
      </c>
      <c r="CG215" s="26">
        <v>27.274999999999999</v>
      </c>
      <c r="CH215" s="26">
        <v>22.9</v>
      </c>
      <c r="CI215" s="26">
        <v>24.3</v>
      </c>
      <c r="CJ215" s="26">
        <v>27.675000000000001</v>
      </c>
    </row>
    <row r="216" spans="1:88" x14ac:dyDescent="0.3">
      <c r="A216" t="s">
        <v>307</v>
      </c>
      <c r="B216" s="26">
        <v>15.625</v>
      </c>
      <c r="C216" s="26">
        <v>17.899999999999999</v>
      </c>
      <c r="D216" s="26">
        <v>20.6</v>
      </c>
      <c r="E216" s="26">
        <v>17.2</v>
      </c>
      <c r="F216" s="26">
        <v>19.3</v>
      </c>
      <c r="G216" s="26">
        <v>21.8</v>
      </c>
      <c r="H216" s="26">
        <v>17.725000000000001</v>
      </c>
      <c r="I216" s="26">
        <v>19.850000000000001</v>
      </c>
      <c r="J216" s="26">
        <v>22.3</v>
      </c>
      <c r="K216" s="26">
        <v>18.975000000000001</v>
      </c>
      <c r="L216" s="26">
        <v>22.05</v>
      </c>
      <c r="M216" s="26">
        <v>24.175000000000001</v>
      </c>
      <c r="N216" s="26">
        <v>19.524999999999999</v>
      </c>
      <c r="O216" s="26">
        <v>22.5</v>
      </c>
      <c r="P216" s="26">
        <v>24.5</v>
      </c>
      <c r="Q216" s="26">
        <v>18.524999999999999</v>
      </c>
      <c r="R216" s="26">
        <v>20.9</v>
      </c>
      <c r="S216" s="26">
        <v>23.2</v>
      </c>
      <c r="T216" s="26">
        <v>18.600000000000001</v>
      </c>
      <c r="U216" s="26">
        <v>20.95</v>
      </c>
      <c r="V216" s="26">
        <v>23.3</v>
      </c>
      <c r="W216" s="26">
        <v>19.675000000000001</v>
      </c>
      <c r="X216" s="26">
        <v>22.15</v>
      </c>
      <c r="Y216" s="26">
        <v>24.35</v>
      </c>
      <c r="Z216" s="26">
        <v>20.574999999999999</v>
      </c>
      <c r="AA216" s="26">
        <v>23.6</v>
      </c>
      <c r="AB216" s="26">
        <v>25.5</v>
      </c>
      <c r="AC216" s="26">
        <v>19.725000000000001</v>
      </c>
      <c r="AD216" s="26">
        <v>21.95</v>
      </c>
      <c r="AE216" s="26">
        <v>24.75</v>
      </c>
      <c r="AF216" s="26">
        <v>19.850000000000001</v>
      </c>
      <c r="AG216" s="26">
        <v>23.8</v>
      </c>
      <c r="AH216" s="26">
        <v>24.9</v>
      </c>
      <c r="AI216" s="26">
        <v>20.3</v>
      </c>
      <c r="AJ216" s="26">
        <v>22.55</v>
      </c>
      <c r="AK216" s="26">
        <v>25.475000000000001</v>
      </c>
      <c r="AL216" s="26">
        <v>20.399999999999999</v>
      </c>
      <c r="AM216" s="26">
        <v>22.7</v>
      </c>
      <c r="AN216" s="26">
        <v>25.6</v>
      </c>
      <c r="AO216" s="26">
        <v>21</v>
      </c>
      <c r="AP216" s="26">
        <v>23.65</v>
      </c>
      <c r="AQ216" s="26">
        <v>26.2</v>
      </c>
      <c r="AR216" s="26">
        <v>21.324999999999999</v>
      </c>
      <c r="AS216" s="26">
        <v>21.324999999999999</v>
      </c>
      <c r="AT216" s="26">
        <v>26.4</v>
      </c>
      <c r="AU216" s="26">
        <v>22.3</v>
      </c>
      <c r="AV216" s="26">
        <v>24.5</v>
      </c>
      <c r="AW216" s="26">
        <v>27.274999999999999</v>
      </c>
      <c r="AX216" s="26">
        <v>21.425000000000001</v>
      </c>
      <c r="AY216" s="26">
        <v>24.15</v>
      </c>
      <c r="AZ216" s="26">
        <v>26.7</v>
      </c>
      <c r="BA216" s="26">
        <v>14.6</v>
      </c>
      <c r="BB216" s="26">
        <v>24.15</v>
      </c>
      <c r="BC216" s="26">
        <v>26.774999999999999</v>
      </c>
      <c r="BD216" s="26">
        <v>23.824999999999999</v>
      </c>
      <c r="BE216" s="26">
        <v>26.4</v>
      </c>
      <c r="BF216" s="26">
        <v>28.9</v>
      </c>
      <c r="BG216" s="26">
        <v>21.85</v>
      </c>
      <c r="BH216" s="26">
        <v>24.6</v>
      </c>
      <c r="BI216" s="26">
        <v>27</v>
      </c>
      <c r="BJ216" s="26">
        <v>22.4</v>
      </c>
      <c r="BK216" s="26">
        <v>25.75</v>
      </c>
      <c r="BL216" s="26">
        <v>28.1</v>
      </c>
      <c r="BM216" s="26">
        <v>22.125</v>
      </c>
      <c r="BN216" s="26">
        <v>25.25</v>
      </c>
      <c r="BO216" s="26">
        <v>27.574999999999999</v>
      </c>
      <c r="BP216" s="26">
        <v>17.850000000000001</v>
      </c>
      <c r="BQ216" s="26">
        <v>20</v>
      </c>
      <c r="BR216" s="26">
        <v>22.875</v>
      </c>
      <c r="BS216" s="26">
        <v>19.2</v>
      </c>
      <c r="BT216" s="26">
        <v>21.2</v>
      </c>
      <c r="BU216" s="26">
        <v>24.25</v>
      </c>
      <c r="BV216" s="26">
        <v>19.625</v>
      </c>
      <c r="BW216" s="26">
        <v>21.8</v>
      </c>
      <c r="BX216" s="26">
        <v>24.75</v>
      </c>
      <c r="BY216" s="26">
        <v>20.175000000000001</v>
      </c>
      <c r="BZ216" s="26">
        <v>22.85</v>
      </c>
      <c r="CA216" s="26">
        <v>25.85</v>
      </c>
      <c r="CB216" s="26">
        <v>22.074999999999999</v>
      </c>
      <c r="CC216" s="26">
        <v>24.3</v>
      </c>
      <c r="CD216" s="26">
        <v>27.3</v>
      </c>
      <c r="CE216" s="26">
        <v>21.824999999999999</v>
      </c>
      <c r="CF216" s="26">
        <v>24.7</v>
      </c>
      <c r="CG216" s="26">
        <v>27.175000000000001</v>
      </c>
      <c r="CH216" s="26">
        <v>22.05</v>
      </c>
      <c r="CI216" s="26">
        <v>25.05</v>
      </c>
      <c r="CJ216" s="26">
        <v>27.425000000000001</v>
      </c>
    </row>
    <row r="217" spans="1:88" x14ac:dyDescent="0.3">
      <c r="A217" t="s">
        <v>308</v>
      </c>
      <c r="B217" s="26">
        <v>14.525</v>
      </c>
      <c r="C217" s="26">
        <v>17.95</v>
      </c>
      <c r="D217" s="26">
        <v>21.15</v>
      </c>
      <c r="E217" s="26">
        <v>16.350000000000001</v>
      </c>
      <c r="F217" s="26">
        <v>19.600000000000001</v>
      </c>
      <c r="G217" s="26">
        <v>22</v>
      </c>
      <c r="H217" s="26">
        <v>17.125</v>
      </c>
      <c r="I217" s="26">
        <v>20.2</v>
      </c>
      <c r="J217" s="26">
        <v>22.625</v>
      </c>
      <c r="K217" s="26">
        <v>19.625</v>
      </c>
      <c r="L217" s="26">
        <v>22.05</v>
      </c>
      <c r="M217" s="26">
        <v>24.375</v>
      </c>
      <c r="N217" s="26">
        <v>20.149999999999999</v>
      </c>
      <c r="O217" s="26">
        <v>22.35</v>
      </c>
      <c r="P217" s="26">
        <v>24.675000000000001</v>
      </c>
      <c r="Q217" s="26">
        <v>18.25</v>
      </c>
      <c r="R217" s="26">
        <v>20.95</v>
      </c>
      <c r="S217" s="26">
        <v>23.475000000000001</v>
      </c>
      <c r="T217" s="26">
        <v>18.425000000000001</v>
      </c>
      <c r="U217" s="26">
        <v>21.05</v>
      </c>
      <c r="V217" s="26">
        <v>23.574999999999999</v>
      </c>
      <c r="W217" s="26">
        <v>19.5</v>
      </c>
      <c r="X217" s="26">
        <v>22.15</v>
      </c>
      <c r="Y217" s="26">
        <v>24.7</v>
      </c>
      <c r="Z217" s="26">
        <v>21.024999999999999</v>
      </c>
      <c r="AA217" s="26">
        <v>23.25</v>
      </c>
      <c r="AB217" s="26">
        <v>25.4</v>
      </c>
      <c r="AC217" s="26">
        <v>19.625</v>
      </c>
      <c r="AD217" s="26">
        <v>22.6</v>
      </c>
      <c r="AE217" s="26">
        <v>24.675000000000001</v>
      </c>
      <c r="AF217" s="26">
        <v>19.899999999999999</v>
      </c>
      <c r="AG217" s="26">
        <v>24</v>
      </c>
      <c r="AH217" s="26">
        <v>24.824999999999999</v>
      </c>
      <c r="AI217" s="26">
        <v>20.399999999999999</v>
      </c>
      <c r="AJ217" s="26">
        <v>23.2</v>
      </c>
      <c r="AK217" s="26">
        <v>25.25</v>
      </c>
      <c r="AL217" s="26">
        <v>20.5</v>
      </c>
      <c r="AM217" s="26">
        <v>23.3</v>
      </c>
      <c r="AN217" s="26">
        <v>25.35</v>
      </c>
      <c r="AO217" s="26">
        <v>20.8</v>
      </c>
      <c r="AP217" s="26">
        <v>23.85</v>
      </c>
      <c r="AQ217" s="26">
        <v>25.774999999999999</v>
      </c>
      <c r="AR217" s="26">
        <v>21.824999999999999</v>
      </c>
      <c r="AS217" s="26">
        <v>21.824999999999999</v>
      </c>
      <c r="AT217" s="26">
        <v>26.1</v>
      </c>
      <c r="AU217" s="26">
        <v>22.85</v>
      </c>
      <c r="AV217" s="26">
        <v>25.05</v>
      </c>
      <c r="AW217" s="26">
        <v>27.175000000000001</v>
      </c>
      <c r="AX217" s="26">
        <v>21.6</v>
      </c>
      <c r="AY217" s="26">
        <v>24.4</v>
      </c>
      <c r="AZ217" s="26">
        <v>26.3</v>
      </c>
      <c r="BA217" s="26">
        <v>15.7</v>
      </c>
      <c r="BB217" s="26">
        <v>24.45</v>
      </c>
      <c r="BC217" s="26">
        <v>26.375</v>
      </c>
      <c r="BD217" s="26">
        <v>24.225000000000001</v>
      </c>
      <c r="BE217" s="26">
        <v>26.55</v>
      </c>
      <c r="BF217" s="26">
        <v>28.875</v>
      </c>
      <c r="BG217" s="26">
        <v>22.324999999999999</v>
      </c>
      <c r="BH217" s="26">
        <v>24.85</v>
      </c>
      <c r="BI217" s="26">
        <v>26.8</v>
      </c>
      <c r="BJ217" s="26">
        <v>23.225000000000001</v>
      </c>
      <c r="BK217" s="26">
        <v>25.8</v>
      </c>
      <c r="BL217" s="26">
        <v>27.6</v>
      </c>
      <c r="BM217" s="26">
        <v>22.9</v>
      </c>
      <c r="BN217" s="26">
        <v>25.4</v>
      </c>
      <c r="BO217" s="26">
        <v>27.175000000000001</v>
      </c>
      <c r="BP217" s="26">
        <v>17.7</v>
      </c>
      <c r="BQ217" s="26">
        <v>20.149999999999999</v>
      </c>
      <c r="BR217" s="26">
        <v>23.3</v>
      </c>
      <c r="BS217" s="26">
        <v>19.324999999999999</v>
      </c>
      <c r="BT217" s="26">
        <v>21.05</v>
      </c>
      <c r="BU217" s="26">
        <v>24.25</v>
      </c>
      <c r="BV217" s="26">
        <v>19.600000000000001</v>
      </c>
      <c r="BW217" s="26">
        <v>21.4</v>
      </c>
      <c r="BX217" s="26">
        <v>24.425000000000001</v>
      </c>
      <c r="BY217" s="26">
        <v>20.475000000000001</v>
      </c>
      <c r="BZ217" s="26">
        <v>22.35</v>
      </c>
      <c r="CA217" s="26">
        <v>25.1</v>
      </c>
      <c r="CB217" s="26">
        <v>22.274999999999999</v>
      </c>
      <c r="CC217" s="26">
        <v>24.5</v>
      </c>
      <c r="CD217" s="26">
        <v>26.475000000000001</v>
      </c>
      <c r="CE217" s="26">
        <v>22.4</v>
      </c>
      <c r="CF217" s="26">
        <v>24.95</v>
      </c>
      <c r="CG217" s="26">
        <v>26.824999999999999</v>
      </c>
      <c r="CH217" s="26">
        <v>22.6</v>
      </c>
      <c r="CI217" s="26">
        <v>25.35</v>
      </c>
      <c r="CJ217" s="26">
        <v>26.774999999999999</v>
      </c>
    </row>
    <row r="218" spans="1:88" x14ac:dyDescent="0.3">
      <c r="A218" t="s">
        <v>108</v>
      </c>
      <c r="B218" s="26">
        <v>13.725</v>
      </c>
      <c r="C218" s="26">
        <v>17.95</v>
      </c>
      <c r="D218" s="26">
        <v>20.875</v>
      </c>
      <c r="E218" s="26">
        <v>15.675000000000001</v>
      </c>
      <c r="F218" s="26">
        <v>19.45</v>
      </c>
      <c r="G218" s="26">
        <v>22.675000000000001</v>
      </c>
      <c r="H218" s="26">
        <v>16.274999999999999</v>
      </c>
      <c r="I218" s="26">
        <v>19.899999999999999</v>
      </c>
      <c r="J218" s="26">
        <v>23.175000000000001</v>
      </c>
      <c r="K218" s="26">
        <v>18.024999999999999</v>
      </c>
      <c r="L218" s="26">
        <v>21.8</v>
      </c>
      <c r="M218" s="26">
        <v>24.875</v>
      </c>
      <c r="N218" s="26">
        <v>18.425000000000001</v>
      </c>
      <c r="O218" s="26">
        <v>21.85</v>
      </c>
      <c r="P218" s="26">
        <v>25.2</v>
      </c>
      <c r="Q218" s="26">
        <v>17.175000000000001</v>
      </c>
      <c r="R218" s="26">
        <v>20.45</v>
      </c>
      <c r="S218" s="26">
        <v>24.2</v>
      </c>
      <c r="T218" s="26">
        <v>17.324999999999999</v>
      </c>
      <c r="U218" s="26">
        <v>20.6</v>
      </c>
      <c r="V218" s="26">
        <v>24.35</v>
      </c>
      <c r="W218" s="26">
        <v>18.3</v>
      </c>
      <c r="X218" s="26">
        <v>21.55</v>
      </c>
      <c r="Y218" s="26">
        <v>25.1</v>
      </c>
      <c r="Z218" s="26">
        <v>19.55</v>
      </c>
      <c r="AA218" s="26">
        <v>22.7</v>
      </c>
      <c r="AB218" s="26">
        <v>25.875</v>
      </c>
      <c r="AC218" s="26">
        <v>18.899999999999999</v>
      </c>
      <c r="AD218" s="26">
        <v>21.75</v>
      </c>
      <c r="AE218" s="26">
        <v>24.774999999999999</v>
      </c>
      <c r="AF218" s="26">
        <v>19.100000000000001</v>
      </c>
      <c r="AG218" s="26">
        <v>23.7</v>
      </c>
      <c r="AH218" s="26">
        <v>24.9</v>
      </c>
      <c r="AI218" s="26">
        <v>19.55</v>
      </c>
      <c r="AJ218" s="26">
        <v>22.35</v>
      </c>
      <c r="AK218" s="26">
        <v>25.3</v>
      </c>
      <c r="AL218" s="26">
        <v>19.649999999999999</v>
      </c>
      <c r="AM218" s="26">
        <v>22.45</v>
      </c>
      <c r="AN218" s="26">
        <v>25.475000000000001</v>
      </c>
      <c r="AO218" s="26">
        <v>20.05</v>
      </c>
      <c r="AP218" s="26">
        <v>23.25</v>
      </c>
      <c r="AQ218" s="26">
        <v>25.9</v>
      </c>
      <c r="AR218" s="26">
        <v>20.574999999999999</v>
      </c>
      <c r="AS218" s="26">
        <v>20.574999999999999</v>
      </c>
      <c r="AT218" s="26">
        <v>26.45</v>
      </c>
      <c r="AU218" s="26">
        <v>21.55</v>
      </c>
      <c r="AV218" s="26">
        <v>24.45</v>
      </c>
      <c r="AW218" s="26">
        <v>27.175000000000001</v>
      </c>
      <c r="AX218" s="26">
        <v>20.625</v>
      </c>
      <c r="AY218" s="26">
        <v>23.75</v>
      </c>
      <c r="AZ218" s="26">
        <v>26.475000000000001</v>
      </c>
      <c r="BA218" s="26">
        <v>12.7</v>
      </c>
      <c r="BB218" s="26">
        <v>23.8</v>
      </c>
      <c r="BC218" s="26">
        <v>26.574999999999999</v>
      </c>
      <c r="BD218" s="26">
        <v>23.55</v>
      </c>
      <c r="BE218" s="26">
        <v>26.05</v>
      </c>
      <c r="BF218" s="26">
        <v>28.45</v>
      </c>
      <c r="BG218" s="26">
        <v>21.15</v>
      </c>
      <c r="BH218" s="26">
        <v>24.2</v>
      </c>
      <c r="BI218" s="26">
        <v>26.95</v>
      </c>
      <c r="BJ218" s="26">
        <v>22</v>
      </c>
      <c r="BK218" s="26">
        <v>25.1</v>
      </c>
      <c r="BL218" s="26">
        <v>27.7</v>
      </c>
      <c r="BM218" s="26">
        <v>21.524999999999999</v>
      </c>
      <c r="BN218" s="26">
        <v>24.65</v>
      </c>
      <c r="BO218" s="26">
        <v>27.375</v>
      </c>
      <c r="BP218" s="26">
        <v>16.925000000000001</v>
      </c>
      <c r="BQ218" s="26">
        <v>20.399999999999999</v>
      </c>
      <c r="BR218" s="26">
        <v>23.35</v>
      </c>
      <c r="BS218" s="26">
        <v>18.399999999999999</v>
      </c>
      <c r="BT218" s="26">
        <v>21.55</v>
      </c>
      <c r="BU218" s="26">
        <v>24.375</v>
      </c>
      <c r="BV218" s="26">
        <v>18.7</v>
      </c>
      <c r="BW218" s="26">
        <v>21.85</v>
      </c>
      <c r="BX218" s="26">
        <v>24.824999999999999</v>
      </c>
      <c r="BY218" s="26">
        <v>19.7</v>
      </c>
      <c r="BZ218" s="26">
        <v>22.55</v>
      </c>
      <c r="CA218" s="26">
        <v>25.774999999999999</v>
      </c>
      <c r="CB218" s="26">
        <v>20.824999999999999</v>
      </c>
      <c r="CC218" s="26">
        <v>24.1</v>
      </c>
      <c r="CD218" s="26">
        <v>26.9</v>
      </c>
      <c r="CE218" s="26">
        <v>21.125</v>
      </c>
      <c r="CF218" s="26">
        <v>24.3</v>
      </c>
      <c r="CG218" s="26">
        <v>27.05</v>
      </c>
      <c r="CH218" s="26">
        <v>21.25</v>
      </c>
      <c r="CI218" s="26">
        <v>24.3</v>
      </c>
      <c r="CJ218" s="26">
        <v>27.25</v>
      </c>
    </row>
    <row r="219" spans="1:88" x14ac:dyDescent="0.3">
      <c r="A219" t="s">
        <v>309</v>
      </c>
      <c r="B219" s="26">
        <v>14.65</v>
      </c>
      <c r="C219" s="26">
        <v>19.3</v>
      </c>
      <c r="D219" s="26">
        <v>21.225000000000001</v>
      </c>
      <c r="E219" s="26">
        <v>16.225000000000001</v>
      </c>
      <c r="F219" s="26">
        <v>20.5</v>
      </c>
      <c r="G219" s="26">
        <v>22.425000000000001</v>
      </c>
      <c r="H219" s="26">
        <v>16.675000000000001</v>
      </c>
      <c r="I219" s="26">
        <v>21</v>
      </c>
      <c r="J219" s="26">
        <v>23</v>
      </c>
      <c r="K219" s="26">
        <v>18.725000000000001</v>
      </c>
      <c r="L219" s="26">
        <v>22.7</v>
      </c>
      <c r="M219" s="26">
        <v>24.774999999999999</v>
      </c>
      <c r="N219" s="26">
        <v>18.975000000000001</v>
      </c>
      <c r="O219" s="26">
        <v>22.95</v>
      </c>
      <c r="P219" s="26">
        <v>24.975000000000001</v>
      </c>
      <c r="Q219" s="26">
        <v>17.5</v>
      </c>
      <c r="R219" s="26">
        <v>21.8</v>
      </c>
      <c r="S219" s="26">
        <v>23.975000000000001</v>
      </c>
      <c r="T219" s="26">
        <v>17.524999999999999</v>
      </c>
      <c r="U219" s="26">
        <v>21.85</v>
      </c>
      <c r="V219" s="26">
        <v>24.074999999999999</v>
      </c>
      <c r="W219" s="26">
        <v>18.600000000000001</v>
      </c>
      <c r="X219" s="26">
        <v>22.8</v>
      </c>
      <c r="Y219" s="26">
        <v>25.074999999999999</v>
      </c>
      <c r="Z219" s="26">
        <v>19.625</v>
      </c>
      <c r="AA219" s="26">
        <v>23.8</v>
      </c>
      <c r="AB219" s="26">
        <v>26.024999999999999</v>
      </c>
      <c r="AC219" s="26">
        <v>18.324999999999999</v>
      </c>
      <c r="AD219" s="26">
        <v>23.3</v>
      </c>
      <c r="AE219" s="26">
        <v>25.35</v>
      </c>
      <c r="AF219" s="26">
        <v>18.524999999999999</v>
      </c>
      <c r="AG219" s="26">
        <v>24.15</v>
      </c>
      <c r="AH219" s="26">
        <v>25.524999999999999</v>
      </c>
      <c r="AI219" s="26">
        <v>19.05</v>
      </c>
      <c r="AJ219" s="26">
        <v>23.8</v>
      </c>
      <c r="AK219" s="26">
        <v>25.824999999999999</v>
      </c>
      <c r="AL219" s="26">
        <v>19.225000000000001</v>
      </c>
      <c r="AM219" s="26">
        <v>23.9</v>
      </c>
      <c r="AN219" s="26">
        <v>25.95</v>
      </c>
      <c r="AO219" s="26">
        <v>19.7</v>
      </c>
      <c r="AP219" s="26">
        <v>24.25</v>
      </c>
      <c r="AQ219" s="26">
        <v>26.4</v>
      </c>
      <c r="AR219" s="26">
        <v>20.65</v>
      </c>
      <c r="AS219" s="26">
        <v>20.65</v>
      </c>
      <c r="AT219" s="26">
        <v>26.875</v>
      </c>
      <c r="AU219" s="26">
        <v>21.45</v>
      </c>
      <c r="AV219" s="26">
        <v>25</v>
      </c>
      <c r="AW219" s="26">
        <v>27.8</v>
      </c>
      <c r="AX219" s="26">
        <v>20.274999999999999</v>
      </c>
      <c r="AY219" s="26">
        <v>24.75</v>
      </c>
      <c r="AZ219" s="26">
        <v>26.85</v>
      </c>
      <c r="BA219" s="26">
        <v>11.6</v>
      </c>
      <c r="BB219" s="26">
        <v>24.8</v>
      </c>
      <c r="BC219" s="26">
        <v>26.95</v>
      </c>
      <c r="BD219" s="26">
        <v>24.125</v>
      </c>
      <c r="BE219" s="26">
        <v>26.6</v>
      </c>
      <c r="BF219" s="26">
        <v>29.425000000000001</v>
      </c>
      <c r="BG219" s="26">
        <v>21.074999999999999</v>
      </c>
      <c r="BH219" s="26">
        <v>25.1</v>
      </c>
      <c r="BI219" s="26">
        <v>27.4</v>
      </c>
      <c r="BJ219" s="26">
        <v>22.15</v>
      </c>
      <c r="BK219" s="26">
        <v>25.9</v>
      </c>
      <c r="BL219" s="26">
        <v>28.3</v>
      </c>
      <c r="BM219" s="26">
        <v>21.625</v>
      </c>
      <c r="BN219" s="26">
        <v>25.55</v>
      </c>
      <c r="BO219" s="26">
        <v>27.9</v>
      </c>
      <c r="BP219" s="26">
        <v>17.425000000000001</v>
      </c>
      <c r="BQ219" s="26">
        <v>21.55</v>
      </c>
      <c r="BR219" s="26">
        <v>23.45</v>
      </c>
      <c r="BS219" s="26">
        <v>18.725000000000001</v>
      </c>
      <c r="BT219" s="26">
        <v>22.6</v>
      </c>
      <c r="BU219" s="26">
        <v>24.875</v>
      </c>
      <c r="BV219" s="26">
        <v>18.774999999999999</v>
      </c>
      <c r="BW219" s="26">
        <v>22.85</v>
      </c>
      <c r="BX219" s="26">
        <v>25.4</v>
      </c>
      <c r="BY219" s="26">
        <v>19.725000000000001</v>
      </c>
      <c r="BZ219" s="26">
        <v>23.65</v>
      </c>
      <c r="CA219" s="26">
        <v>26.65</v>
      </c>
      <c r="CB219" s="26">
        <v>20.9</v>
      </c>
      <c r="CC219" s="26">
        <v>25.4</v>
      </c>
      <c r="CD219" s="26">
        <v>28.1</v>
      </c>
      <c r="CE219" s="26">
        <v>20.925000000000001</v>
      </c>
      <c r="CF219" s="26">
        <v>25.3</v>
      </c>
      <c r="CG219" s="26">
        <v>27.7</v>
      </c>
      <c r="CH219" s="26">
        <v>21.024999999999999</v>
      </c>
      <c r="CI219" s="26">
        <v>25.5</v>
      </c>
      <c r="CJ219" s="26">
        <v>27.975000000000001</v>
      </c>
    </row>
    <row r="220" spans="1:88" x14ac:dyDescent="0.3">
      <c r="A220" t="s">
        <v>310</v>
      </c>
      <c r="B220" s="26">
        <v>16.2</v>
      </c>
      <c r="C220" s="26">
        <v>18.25</v>
      </c>
      <c r="D220" s="26">
        <v>21.35</v>
      </c>
      <c r="E220" s="26">
        <v>17.95</v>
      </c>
      <c r="F220" s="26">
        <v>19.8</v>
      </c>
      <c r="G220" s="26">
        <v>22.35</v>
      </c>
      <c r="H220" s="26">
        <v>18.625</v>
      </c>
      <c r="I220" s="26">
        <v>20.3</v>
      </c>
      <c r="J220" s="26">
        <v>22.7</v>
      </c>
      <c r="K220" s="26">
        <v>19.899999999999999</v>
      </c>
      <c r="L220" s="26">
        <v>22.2</v>
      </c>
      <c r="M220" s="26">
        <v>24.774999999999999</v>
      </c>
      <c r="N220" s="26">
        <v>20.125</v>
      </c>
      <c r="O220" s="26">
        <v>22.6</v>
      </c>
      <c r="P220" s="26">
        <v>24.9</v>
      </c>
      <c r="Q220" s="26">
        <v>19.125</v>
      </c>
      <c r="R220" s="26">
        <v>21.3</v>
      </c>
      <c r="S220" s="26">
        <v>23.75</v>
      </c>
      <c r="T220" s="26">
        <v>19.225000000000001</v>
      </c>
      <c r="U220" s="26">
        <v>21.4</v>
      </c>
      <c r="V220" s="26">
        <v>23.85</v>
      </c>
      <c r="W220" s="26">
        <v>19.925000000000001</v>
      </c>
      <c r="X220" s="26">
        <v>22.35</v>
      </c>
      <c r="Y220" s="26">
        <v>24.65</v>
      </c>
      <c r="Z220" s="26">
        <v>20.95</v>
      </c>
      <c r="AA220" s="26">
        <v>23.45</v>
      </c>
      <c r="AB220" s="26">
        <v>25.524999999999999</v>
      </c>
      <c r="AC220" s="26">
        <v>20.725000000000001</v>
      </c>
      <c r="AD220" s="26">
        <v>23</v>
      </c>
      <c r="AE220" s="26">
        <v>24.774999999999999</v>
      </c>
      <c r="AF220" s="26">
        <v>20.824999999999999</v>
      </c>
      <c r="AG220" s="26">
        <v>24.6</v>
      </c>
      <c r="AH220" s="26">
        <v>24.9</v>
      </c>
      <c r="AI220" s="26">
        <v>21.324999999999999</v>
      </c>
      <c r="AJ220" s="26">
        <v>23.55</v>
      </c>
      <c r="AK220" s="26">
        <v>25.3</v>
      </c>
      <c r="AL220" s="26">
        <v>21.425000000000001</v>
      </c>
      <c r="AM220" s="26">
        <v>23.65</v>
      </c>
      <c r="AN220" s="26">
        <v>25.4</v>
      </c>
      <c r="AO220" s="26">
        <v>21.925000000000001</v>
      </c>
      <c r="AP220" s="26">
        <v>23.95</v>
      </c>
      <c r="AQ220" s="26">
        <v>25.975000000000001</v>
      </c>
      <c r="AR220" s="26">
        <v>22.4</v>
      </c>
      <c r="AS220" s="26">
        <v>22.4</v>
      </c>
      <c r="AT220" s="26">
        <v>26.55</v>
      </c>
      <c r="AU220" s="26">
        <v>23.324999999999999</v>
      </c>
      <c r="AV220" s="26">
        <v>25.4</v>
      </c>
      <c r="AW220" s="26">
        <v>27.6</v>
      </c>
      <c r="AX220" s="26">
        <v>22.6</v>
      </c>
      <c r="AY220" s="26">
        <v>24.5</v>
      </c>
      <c r="AZ220" s="26">
        <v>26.574999999999999</v>
      </c>
      <c r="BA220" s="26">
        <v>10.7</v>
      </c>
      <c r="BB220" s="26">
        <v>24.6</v>
      </c>
      <c r="BC220" s="26">
        <v>26.65</v>
      </c>
      <c r="BD220" s="26">
        <v>24.65</v>
      </c>
      <c r="BE220" s="26">
        <v>27.2</v>
      </c>
      <c r="BF220" s="26">
        <v>28.7</v>
      </c>
      <c r="BG220" s="26">
        <v>23.024999999999999</v>
      </c>
      <c r="BH220" s="26">
        <v>24.95</v>
      </c>
      <c r="BI220" s="26">
        <v>27.1</v>
      </c>
      <c r="BJ220" s="26">
        <v>23.824999999999999</v>
      </c>
      <c r="BK220" s="26">
        <v>25.65</v>
      </c>
      <c r="BL220" s="26">
        <v>27.774999999999999</v>
      </c>
      <c r="BM220" s="26">
        <v>23.524999999999999</v>
      </c>
      <c r="BN220" s="26">
        <v>25.25</v>
      </c>
      <c r="BO220" s="26">
        <v>27.375</v>
      </c>
      <c r="BP220" s="26">
        <v>18.024999999999999</v>
      </c>
      <c r="BQ220" s="26">
        <v>20.85</v>
      </c>
      <c r="BR220" s="26">
        <v>22.975000000000001</v>
      </c>
      <c r="BS220" s="26">
        <v>19.5</v>
      </c>
      <c r="BT220" s="26">
        <v>22.15</v>
      </c>
      <c r="BU220" s="26">
        <v>24.35</v>
      </c>
      <c r="BV220" s="26">
        <v>19.925000000000001</v>
      </c>
      <c r="BW220" s="26">
        <v>22.4</v>
      </c>
      <c r="BX220" s="26">
        <v>24.75</v>
      </c>
      <c r="BY220" s="26">
        <v>20.925000000000001</v>
      </c>
      <c r="BZ220" s="26">
        <v>23.1</v>
      </c>
      <c r="CA220" s="26">
        <v>25.675000000000001</v>
      </c>
      <c r="CB220" s="26">
        <v>22.324999999999999</v>
      </c>
      <c r="CC220" s="26">
        <v>24.4</v>
      </c>
      <c r="CD220" s="26">
        <v>27.25</v>
      </c>
      <c r="CE220" s="26">
        <v>22.774999999999999</v>
      </c>
      <c r="CF220" s="26">
        <v>24.8</v>
      </c>
      <c r="CG220" s="26">
        <v>26.9</v>
      </c>
      <c r="CH220" s="26">
        <v>22.8</v>
      </c>
      <c r="CI220" s="26">
        <v>25.05</v>
      </c>
      <c r="CJ220" s="26">
        <v>27.475000000000001</v>
      </c>
    </row>
    <row r="221" spans="1:88" x14ac:dyDescent="0.3">
      <c r="A221" t="s">
        <v>311</v>
      </c>
      <c r="B221" s="26">
        <v>15.7</v>
      </c>
      <c r="C221" s="26">
        <v>18.350000000000001</v>
      </c>
      <c r="D221" s="26">
        <v>21.2</v>
      </c>
      <c r="E221" s="26">
        <v>16.649999999999999</v>
      </c>
      <c r="F221" s="26">
        <v>19.350000000000001</v>
      </c>
      <c r="G221" s="26">
        <v>22.55</v>
      </c>
      <c r="H221" s="26">
        <v>17.2</v>
      </c>
      <c r="I221" s="26">
        <v>20.100000000000001</v>
      </c>
      <c r="J221" s="26">
        <v>23.2</v>
      </c>
      <c r="K221" s="26">
        <v>18.225000000000001</v>
      </c>
      <c r="L221" s="26">
        <v>22.1</v>
      </c>
      <c r="M221" s="26">
        <v>25.274999999999999</v>
      </c>
      <c r="N221" s="26">
        <v>18.7</v>
      </c>
      <c r="O221" s="26">
        <v>22.4</v>
      </c>
      <c r="P221" s="26">
        <v>25.5</v>
      </c>
      <c r="Q221" s="26">
        <v>17.824999999999999</v>
      </c>
      <c r="R221" s="26">
        <v>21.55</v>
      </c>
      <c r="S221" s="26">
        <v>24.2</v>
      </c>
      <c r="T221" s="26">
        <v>17.925000000000001</v>
      </c>
      <c r="U221" s="26">
        <v>21.65</v>
      </c>
      <c r="V221" s="26">
        <v>24.375</v>
      </c>
      <c r="W221" s="26">
        <v>19.100000000000001</v>
      </c>
      <c r="X221" s="26">
        <v>22.45</v>
      </c>
      <c r="Y221" s="26">
        <v>25.2</v>
      </c>
      <c r="Z221" s="26">
        <v>20.425000000000001</v>
      </c>
      <c r="AA221" s="26">
        <v>23.4</v>
      </c>
      <c r="AB221" s="26">
        <v>26.375</v>
      </c>
      <c r="AC221" s="26">
        <v>18.850000000000001</v>
      </c>
      <c r="AD221" s="26">
        <v>22.85</v>
      </c>
      <c r="AE221" s="26">
        <v>25.375</v>
      </c>
      <c r="AF221" s="26">
        <v>19.05</v>
      </c>
      <c r="AG221" s="26">
        <v>24.35</v>
      </c>
      <c r="AH221" s="26">
        <v>25.5</v>
      </c>
      <c r="AI221" s="26">
        <v>19.649999999999999</v>
      </c>
      <c r="AJ221" s="26">
        <v>23.6</v>
      </c>
      <c r="AK221" s="26">
        <v>26.074999999999999</v>
      </c>
      <c r="AL221" s="26">
        <v>19.850000000000001</v>
      </c>
      <c r="AM221" s="26">
        <v>23.7</v>
      </c>
      <c r="AN221" s="26">
        <v>26.2</v>
      </c>
      <c r="AO221" s="26">
        <v>20.5</v>
      </c>
      <c r="AP221" s="26">
        <v>24.1</v>
      </c>
      <c r="AQ221" s="26">
        <v>26.925000000000001</v>
      </c>
      <c r="AR221" s="26">
        <v>20.824999999999999</v>
      </c>
      <c r="AS221" s="26">
        <v>20.824999999999999</v>
      </c>
      <c r="AT221" s="26">
        <v>26.6</v>
      </c>
      <c r="AU221" s="26">
        <v>21.65</v>
      </c>
      <c r="AV221" s="26">
        <v>25.3</v>
      </c>
      <c r="AW221" s="26">
        <v>27.774999999999999</v>
      </c>
      <c r="AX221" s="26">
        <v>21.125</v>
      </c>
      <c r="AY221" s="26">
        <v>24.65</v>
      </c>
      <c r="AZ221" s="26">
        <v>27.35</v>
      </c>
      <c r="BA221" s="26">
        <v>9.9</v>
      </c>
      <c r="BB221" s="26">
        <v>24.65</v>
      </c>
      <c r="BC221" s="26">
        <v>27.45</v>
      </c>
      <c r="BD221" s="26">
        <v>23.175000000000001</v>
      </c>
      <c r="BE221" s="26">
        <v>26.55</v>
      </c>
      <c r="BF221" s="26">
        <v>29.175000000000001</v>
      </c>
      <c r="BG221" s="26">
        <v>21.7</v>
      </c>
      <c r="BH221" s="26">
        <v>25.05</v>
      </c>
      <c r="BI221" s="26">
        <v>27.85</v>
      </c>
      <c r="BJ221" s="26">
        <v>22.725000000000001</v>
      </c>
      <c r="BK221" s="26">
        <v>25.65</v>
      </c>
      <c r="BL221" s="26">
        <v>28.85</v>
      </c>
      <c r="BM221" s="26">
        <v>22.324999999999999</v>
      </c>
      <c r="BN221" s="26">
        <v>25.4</v>
      </c>
      <c r="BO221" s="26">
        <v>28.3</v>
      </c>
      <c r="BP221" s="26">
        <v>17.899999999999999</v>
      </c>
      <c r="BQ221" s="26">
        <v>20.3</v>
      </c>
      <c r="BR221" s="26">
        <v>23.675000000000001</v>
      </c>
      <c r="BS221" s="26">
        <v>19.725000000000001</v>
      </c>
      <c r="BT221" s="26">
        <v>21.8</v>
      </c>
      <c r="BU221" s="26">
        <v>24.774999999999999</v>
      </c>
      <c r="BV221" s="26">
        <v>20.324999999999999</v>
      </c>
      <c r="BW221" s="26">
        <v>22.15</v>
      </c>
      <c r="BX221" s="26">
        <v>25.1</v>
      </c>
      <c r="BY221" s="26">
        <v>21.324999999999999</v>
      </c>
      <c r="BZ221" s="26">
        <v>23.25</v>
      </c>
      <c r="CA221" s="26">
        <v>26.3</v>
      </c>
      <c r="CB221" s="26">
        <v>22.175000000000001</v>
      </c>
      <c r="CC221" s="26">
        <v>25.15</v>
      </c>
      <c r="CD221" s="26">
        <v>27.2</v>
      </c>
      <c r="CE221" s="26">
        <v>21.574999999999999</v>
      </c>
      <c r="CF221" s="26">
        <v>24.75</v>
      </c>
      <c r="CG221" s="26">
        <v>27.85</v>
      </c>
      <c r="CH221" s="26">
        <v>21.824999999999999</v>
      </c>
      <c r="CI221" s="26">
        <v>24.95</v>
      </c>
      <c r="CJ221" s="26">
        <v>27.975000000000001</v>
      </c>
    </row>
    <row r="222" spans="1:88" x14ac:dyDescent="0.3">
      <c r="A222" t="s">
        <v>312</v>
      </c>
      <c r="B222" s="26">
        <v>14.95</v>
      </c>
      <c r="C222" s="26">
        <v>17.899999999999999</v>
      </c>
      <c r="D222" s="26">
        <v>20.425000000000001</v>
      </c>
      <c r="E222" s="26">
        <v>16.2</v>
      </c>
      <c r="F222" s="26">
        <v>19.7</v>
      </c>
      <c r="G222" s="26">
        <v>22</v>
      </c>
      <c r="H222" s="26">
        <v>17</v>
      </c>
      <c r="I222" s="26">
        <v>20.3</v>
      </c>
      <c r="J222" s="26">
        <v>22.6</v>
      </c>
      <c r="K222" s="26">
        <v>17.824999999999999</v>
      </c>
      <c r="L222" s="26">
        <v>21.5</v>
      </c>
      <c r="M222" s="26">
        <v>24.15</v>
      </c>
      <c r="N222" s="26">
        <v>18.350000000000001</v>
      </c>
      <c r="O222" s="26">
        <v>21.6</v>
      </c>
      <c r="P222" s="26">
        <v>24.774999999999999</v>
      </c>
      <c r="Q222" s="26">
        <v>17.350000000000001</v>
      </c>
      <c r="R222" s="26">
        <v>20.85</v>
      </c>
      <c r="S222" s="26">
        <v>23.45</v>
      </c>
      <c r="T222" s="26">
        <v>17.45</v>
      </c>
      <c r="U222" s="26">
        <v>20.95</v>
      </c>
      <c r="V222" s="26">
        <v>23.625</v>
      </c>
      <c r="W222" s="26">
        <v>18.574999999999999</v>
      </c>
      <c r="X222" s="26">
        <v>21.95</v>
      </c>
      <c r="Y222" s="26">
        <v>24.675000000000001</v>
      </c>
      <c r="Z222" s="26">
        <v>20.024999999999999</v>
      </c>
      <c r="AA222" s="26">
        <v>22.85</v>
      </c>
      <c r="AB222" s="26">
        <v>25.75</v>
      </c>
      <c r="AC222" s="26">
        <v>17.899999999999999</v>
      </c>
      <c r="AD222" s="26">
        <v>21.75</v>
      </c>
      <c r="AE222" s="26">
        <v>24.875</v>
      </c>
      <c r="AF222" s="26">
        <v>18.175000000000001</v>
      </c>
      <c r="AG222" s="26">
        <v>23.35</v>
      </c>
      <c r="AH222" s="26">
        <v>25.05</v>
      </c>
      <c r="AI222" s="26">
        <v>18.899999999999999</v>
      </c>
      <c r="AJ222" s="26">
        <v>22.25</v>
      </c>
      <c r="AK222" s="26">
        <v>25.5</v>
      </c>
      <c r="AL222" s="26">
        <v>19.074999999999999</v>
      </c>
      <c r="AM222" s="26">
        <v>22.35</v>
      </c>
      <c r="AN222" s="26">
        <v>25.574999999999999</v>
      </c>
      <c r="AO222" s="26">
        <v>19.600000000000001</v>
      </c>
      <c r="AP222" s="26">
        <v>22.65</v>
      </c>
      <c r="AQ222" s="26">
        <v>25.725000000000001</v>
      </c>
      <c r="AR222" s="26">
        <v>19.274999999999999</v>
      </c>
      <c r="AS222" s="26">
        <v>19.274999999999999</v>
      </c>
      <c r="AT222" s="26">
        <v>26.25</v>
      </c>
      <c r="AU222" s="26">
        <v>20.55</v>
      </c>
      <c r="AV222" s="26">
        <v>24.45</v>
      </c>
      <c r="AW222" s="26">
        <v>27.125</v>
      </c>
      <c r="AX222" s="26">
        <v>20.024999999999999</v>
      </c>
      <c r="AY222" s="26">
        <v>23.3</v>
      </c>
      <c r="AZ222" s="26">
        <v>26.175000000000001</v>
      </c>
      <c r="BA222" s="26">
        <v>13.7</v>
      </c>
      <c r="BB222" s="26">
        <v>23.35</v>
      </c>
      <c r="BC222" s="26">
        <v>26.2</v>
      </c>
      <c r="BD222" s="26">
        <v>22.3</v>
      </c>
      <c r="BE222" s="26">
        <v>26.2</v>
      </c>
      <c r="BF222" s="26">
        <v>29.125</v>
      </c>
      <c r="BG222" s="26">
        <v>20.350000000000001</v>
      </c>
      <c r="BH222" s="26">
        <v>23.9</v>
      </c>
      <c r="BI222" s="26">
        <v>26.774999999999999</v>
      </c>
      <c r="BJ222" s="26">
        <v>21.225000000000001</v>
      </c>
      <c r="BK222" s="26">
        <v>24.7</v>
      </c>
      <c r="BL222" s="26">
        <v>27.85</v>
      </c>
      <c r="BM222" s="26">
        <v>20.75</v>
      </c>
      <c r="BN222" s="26">
        <v>24.25</v>
      </c>
      <c r="BO222" s="26">
        <v>27.5</v>
      </c>
      <c r="BP222" s="26">
        <v>17.649999999999999</v>
      </c>
      <c r="BQ222" s="26">
        <v>20.2</v>
      </c>
      <c r="BR222" s="26">
        <v>22.475000000000001</v>
      </c>
      <c r="BS222" s="26">
        <v>19.024999999999999</v>
      </c>
      <c r="BT222" s="26">
        <v>21.45</v>
      </c>
      <c r="BU222" s="26">
        <v>24.05</v>
      </c>
      <c r="BV222" s="26">
        <v>19.375</v>
      </c>
      <c r="BW222" s="26">
        <v>21.9</v>
      </c>
      <c r="BX222" s="26">
        <v>24.5</v>
      </c>
      <c r="BY222" s="26">
        <v>20.074999999999999</v>
      </c>
      <c r="BZ222" s="26">
        <v>22.7</v>
      </c>
      <c r="CA222" s="26">
        <v>25.475000000000001</v>
      </c>
      <c r="CB222" s="26">
        <v>21.725000000000001</v>
      </c>
      <c r="CC222" s="26">
        <v>24</v>
      </c>
      <c r="CD222" s="26">
        <v>26.9</v>
      </c>
      <c r="CE222" s="26">
        <v>20.824999999999999</v>
      </c>
      <c r="CF222" s="26">
        <v>24.2</v>
      </c>
      <c r="CG222" s="26">
        <v>27.024999999999999</v>
      </c>
      <c r="CH222" s="26">
        <v>21.5</v>
      </c>
      <c r="CI222" s="26">
        <v>24.2</v>
      </c>
      <c r="CJ222" s="26">
        <v>27.274999999999999</v>
      </c>
    </row>
    <row r="223" spans="1:88" x14ac:dyDescent="0.3">
      <c r="A223" t="s">
        <v>313</v>
      </c>
      <c r="B223" s="26">
        <v>13.824999999999999</v>
      </c>
      <c r="C223" s="26">
        <v>18</v>
      </c>
      <c r="D223" s="26">
        <v>20.95</v>
      </c>
      <c r="E223" s="26">
        <v>15.85</v>
      </c>
      <c r="F223" s="26">
        <v>19.600000000000001</v>
      </c>
      <c r="G223" s="26">
        <v>22.6</v>
      </c>
      <c r="H223" s="26">
        <v>16.425000000000001</v>
      </c>
      <c r="I223" s="26">
        <v>20.100000000000001</v>
      </c>
      <c r="J223" s="26">
        <v>23.074999999999999</v>
      </c>
      <c r="K223" s="26">
        <v>17.625</v>
      </c>
      <c r="L223" s="26">
        <v>21.3</v>
      </c>
      <c r="M223" s="26">
        <v>23.95</v>
      </c>
      <c r="N223" s="26">
        <v>17.8</v>
      </c>
      <c r="O223" s="26">
        <v>21.7</v>
      </c>
      <c r="P223" s="26">
        <v>24.475000000000001</v>
      </c>
      <c r="Q223" s="26">
        <v>16.875</v>
      </c>
      <c r="R223" s="26">
        <v>20.55</v>
      </c>
      <c r="S223" s="26">
        <v>23.8</v>
      </c>
      <c r="T223" s="26">
        <v>16.899999999999999</v>
      </c>
      <c r="U223" s="26">
        <v>20.6</v>
      </c>
      <c r="V223" s="26">
        <v>23.824999999999999</v>
      </c>
      <c r="W223" s="26">
        <v>17.5</v>
      </c>
      <c r="X223" s="26">
        <v>21.75</v>
      </c>
      <c r="Y223" s="26">
        <v>24.475000000000001</v>
      </c>
      <c r="Z223" s="26">
        <v>18.7</v>
      </c>
      <c r="AA223" s="26">
        <v>22.9</v>
      </c>
      <c r="AB223" s="26">
        <v>25.375</v>
      </c>
      <c r="AC223" s="26">
        <v>18.350000000000001</v>
      </c>
      <c r="AD223" s="26">
        <v>21.5</v>
      </c>
      <c r="AE223" s="26">
        <v>24.074999999999999</v>
      </c>
      <c r="AF223" s="26">
        <v>18.5</v>
      </c>
      <c r="AG223" s="26">
        <v>22.85</v>
      </c>
      <c r="AH223" s="26">
        <v>24.175000000000001</v>
      </c>
      <c r="AI223" s="26">
        <v>18.8</v>
      </c>
      <c r="AJ223" s="26">
        <v>22.1</v>
      </c>
      <c r="AK223" s="26">
        <v>24.5</v>
      </c>
      <c r="AL223" s="26">
        <v>18.824999999999999</v>
      </c>
      <c r="AM223" s="26">
        <v>22.2</v>
      </c>
      <c r="AN223" s="26">
        <v>24.6</v>
      </c>
      <c r="AO223" s="26">
        <v>19.2</v>
      </c>
      <c r="AP223" s="26">
        <v>22.65</v>
      </c>
      <c r="AQ223" s="26">
        <v>25.15</v>
      </c>
      <c r="AR223" s="26">
        <v>20.175000000000001</v>
      </c>
      <c r="AS223" s="26">
        <v>20.175000000000001</v>
      </c>
      <c r="AT223" s="26">
        <v>25.15</v>
      </c>
      <c r="AU223" s="26">
        <v>21.225000000000001</v>
      </c>
      <c r="AV223" s="26">
        <v>23.7</v>
      </c>
      <c r="AW223" s="26">
        <v>25.975000000000001</v>
      </c>
      <c r="AX223" s="26">
        <v>19.75</v>
      </c>
      <c r="AY223" s="26">
        <v>23.1</v>
      </c>
      <c r="AZ223" s="26">
        <v>25.475000000000001</v>
      </c>
      <c r="BA223" s="26">
        <v>6.8</v>
      </c>
      <c r="BB223" s="26">
        <v>23.2</v>
      </c>
      <c r="BC223" s="26">
        <v>25.5</v>
      </c>
      <c r="BD223" s="26">
        <v>22.725000000000001</v>
      </c>
      <c r="BE223" s="26">
        <v>25.05</v>
      </c>
      <c r="BF223" s="26">
        <v>27.9</v>
      </c>
      <c r="BG223" s="26">
        <v>20.425000000000001</v>
      </c>
      <c r="BH223" s="26">
        <v>23.55</v>
      </c>
      <c r="BI223" s="26">
        <v>25.95</v>
      </c>
      <c r="BJ223" s="26">
        <v>20.9</v>
      </c>
      <c r="BK223" s="26">
        <v>24.65</v>
      </c>
      <c r="BL223" s="26">
        <v>26.85</v>
      </c>
      <c r="BM223" s="26">
        <v>20.55</v>
      </c>
      <c r="BN223" s="26">
        <v>24.15</v>
      </c>
      <c r="BO223" s="26">
        <v>26.45</v>
      </c>
      <c r="BP223" s="26">
        <v>16.024999999999999</v>
      </c>
      <c r="BQ223" s="26">
        <v>20.149999999999999</v>
      </c>
      <c r="BR223" s="26">
        <v>23.25</v>
      </c>
      <c r="BS223" s="26">
        <v>17.824999999999999</v>
      </c>
      <c r="BT223" s="26">
        <v>21.45</v>
      </c>
      <c r="BU223" s="26">
        <v>24.65</v>
      </c>
      <c r="BV223" s="26">
        <v>18.524999999999999</v>
      </c>
      <c r="BW223" s="26">
        <v>21.85</v>
      </c>
      <c r="BX223" s="26">
        <v>25.1</v>
      </c>
      <c r="BY223" s="26">
        <v>19.175000000000001</v>
      </c>
      <c r="BZ223" s="26">
        <v>22.9</v>
      </c>
      <c r="CA223" s="26">
        <v>25.9</v>
      </c>
      <c r="CB223" s="26">
        <v>20.350000000000001</v>
      </c>
      <c r="CC223" s="26">
        <v>24.55</v>
      </c>
      <c r="CD223" s="26">
        <v>26.7</v>
      </c>
      <c r="CE223" s="26">
        <v>19.524999999999999</v>
      </c>
      <c r="CF223" s="26">
        <v>24</v>
      </c>
      <c r="CG223" s="26">
        <v>26.35</v>
      </c>
      <c r="CH223" s="26">
        <v>19.75</v>
      </c>
      <c r="CI223" s="26">
        <v>24.4</v>
      </c>
      <c r="CJ223" s="26">
        <v>26.9</v>
      </c>
    </row>
    <row r="224" spans="1:88" x14ac:dyDescent="0.3">
      <c r="A224" t="s">
        <v>314</v>
      </c>
      <c r="B224" s="26">
        <v>14.1</v>
      </c>
      <c r="C224" s="26">
        <v>17.25</v>
      </c>
      <c r="D224" s="26">
        <v>20.95</v>
      </c>
      <c r="E224" s="26">
        <v>15.525</v>
      </c>
      <c r="F224" s="26">
        <v>18.600000000000001</v>
      </c>
      <c r="G224" s="26">
        <v>22</v>
      </c>
      <c r="H224" s="26">
        <v>16.149999999999999</v>
      </c>
      <c r="I224" s="26">
        <v>19.3</v>
      </c>
      <c r="J224" s="26">
        <v>22.55</v>
      </c>
      <c r="K224" s="26">
        <v>17.925000000000001</v>
      </c>
      <c r="L224" s="26">
        <v>21.2</v>
      </c>
      <c r="M224" s="26">
        <v>24.3</v>
      </c>
      <c r="N224" s="26">
        <v>18.399999999999999</v>
      </c>
      <c r="O224" s="26">
        <v>21.5</v>
      </c>
      <c r="P224" s="26">
        <v>24.675000000000001</v>
      </c>
      <c r="Q224" s="26">
        <v>17.024999999999999</v>
      </c>
      <c r="R224" s="26">
        <v>20.399999999999999</v>
      </c>
      <c r="S224" s="26">
        <v>23.425000000000001</v>
      </c>
      <c r="T224" s="26">
        <v>17.05</v>
      </c>
      <c r="U224" s="26">
        <v>20.45</v>
      </c>
      <c r="V224" s="26">
        <v>23.55</v>
      </c>
      <c r="W224" s="26">
        <v>18.149999999999999</v>
      </c>
      <c r="X224" s="26">
        <v>21.35</v>
      </c>
      <c r="Y224" s="26">
        <v>24.6</v>
      </c>
      <c r="Z224" s="26">
        <v>19.425000000000001</v>
      </c>
      <c r="AA224" s="26">
        <v>22.5</v>
      </c>
      <c r="AB224" s="26">
        <v>25.6</v>
      </c>
      <c r="AC224" s="26">
        <v>18.600000000000001</v>
      </c>
      <c r="AD224" s="26">
        <v>21.95</v>
      </c>
      <c r="AE224" s="26">
        <v>23.95</v>
      </c>
      <c r="AF224" s="26">
        <v>18.8</v>
      </c>
      <c r="AG224" s="26">
        <v>23.9</v>
      </c>
      <c r="AH224" s="26">
        <v>24.074999999999999</v>
      </c>
      <c r="AI224" s="26">
        <v>19.399999999999999</v>
      </c>
      <c r="AJ224" s="26">
        <v>22.6</v>
      </c>
      <c r="AK224" s="26">
        <v>24.475000000000001</v>
      </c>
      <c r="AL224" s="26">
        <v>19.5</v>
      </c>
      <c r="AM224" s="26">
        <v>22.75</v>
      </c>
      <c r="AN224" s="26">
        <v>24.675000000000001</v>
      </c>
      <c r="AO224" s="26">
        <v>20.100000000000001</v>
      </c>
      <c r="AP224" s="26">
        <v>23.2</v>
      </c>
      <c r="AQ224" s="26">
        <v>25.35</v>
      </c>
      <c r="AR224" s="26">
        <v>20.274999999999999</v>
      </c>
      <c r="AS224" s="26">
        <v>20.274999999999999</v>
      </c>
      <c r="AT224" s="26">
        <v>25.9</v>
      </c>
      <c r="AU224" s="26">
        <v>21.324999999999999</v>
      </c>
      <c r="AV224" s="26">
        <v>25.05</v>
      </c>
      <c r="AW224" s="26">
        <v>26.95</v>
      </c>
      <c r="AX224" s="26">
        <v>20.6</v>
      </c>
      <c r="AY224" s="26">
        <v>23.65</v>
      </c>
      <c r="AZ224" s="26">
        <v>26.074999999999999</v>
      </c>
      <c r="BA224" s="26">
        <v>9.1999999999999993</v>
      </c>
      <c r="BB224" s="26">
        <v>23.7</v>
      </c>
      <c r="BC224" s="26">
        <v>26.1</v>
      </c>
      <c r="BD224" s="26">
        <v>23.024999999999999</v>
      </c>
      <c r="BE224" s="26">
        <v>26.55</v>
      </c>
      <c r="BF224" s="26">
        <v>29</v>
      </c>
      <c r="BG224" s="26">
        <v>21.1</v>
      </c>
      <c r="BH224" s="26">
        <v>24.4</v>
      </c>
      <c r="BI224" s="26">
        <v>26.75</v>
      </c>
      <c r="BJ224" s="26">
        <v>21.95</v>
      </c>
      <c r="BK224" s="26">
        <v>25.25</v>
      </c>
      <c r="BL224" s="26">
        <v>27.8</v>
      </c>
      <c r="BM224" s="26">
        <v>21.55</v>
      </c>
      <c r="BN224" s="26">
        <v>24.85</v>
      </c>
      <c r="BO224" s="26">
        <v>27.3</v>
      </c>
      <c r="BP224" s="26">
        <v>16.725000000000001</v>
      </c>
      <c r="BQ224" s="26">
        <v>19.649999999999999</v>
      </c>
      <c r="BR224" s="26">
        <v>23.4</v>
      </c>
      <c r="BS224" s="26">
        <v>18.55</v>
      </c>
      <c r="BT224" s="26">
        <v>21.25</v>
      </c>
      <c r="BU224" s="26">
        <v>24.55</v>
      </c>
      <c r="BV224" s="26">
        <v>18.75</v>
      </c>
      <c r="BW224" s="26">
        <v>21.65</v>
      </c>
      <c r="BX224" s="26">
        <v>24.975000000000001</v>
      </c>
      <c r="BY224" s="26">
        <v>19.725000000000001</v>
      </c>
      <c r="BZ224" s="26">
        <v>22.65</v>
      </c>
      <c r="CA224" s="26">
        <v>26.074999999999999</v>
      </c>
      <c r="CB224" s="26">
        <v>21.55</v>
      </c>
      <c r="CC224" s="26">
        <v>24.1</v>
      </c>
      <c r="CD224" s="26">
        <v>27.45</v>
      </c>
      <c r="CE224" s="26">
        <v>21.175000000000001</v>
      </c>
      <c r="CF224" s="26">
        <v>23.95</v>
      </c>
      <c r="CG224" s="26">
        <v>26.925000000000001</v>
      </c>
      <c r="CH224" s="26">
        <v>21.4</v>
      </c>
      <c r="CI224" s="26">
        <v>24.15</v>
      </c>
      <c r="CJ224" s="26">
        <v>27.375</v>
      </c>
    </row>
    <row r="225" spans="1:88" x14ac:dyDescent="0.3">
      <c r="A225" t="s">
        <v>109</v>
      </c>
      <c r="B225" s="26">
        <v>14.725</v>
      </c>
      <c r="C225" s="26">
        <v>17.649999999999999</v>
      </c>
      <c r="D225" s="26">
        <v>20.925000000000001</v>
      </c>
      <c r="E225" s="26">
        <v>16.125</v>
      </c>
      <c r="F225" s="26">
        <v>19.05</v>
      </c>
      <c r="G225" s="26">
        <v>22.175000000000001</v>
      </c>
      <c r="H225" s="26">
        <v>16.675000000000001</v>
      </c>
      <c r="I225" s="26">
        <v>19.7</v>
      </c>
      <c r="J225" s="26">
        <v>22.55</v>
      </c>
      <c r="K225" s="26">
        <v>18.425000000000001</v>
      </c>
      <c r="L225" s="26">
        <v>21.25</v>
      </c>
      <c r="M225" s="26">
        <v>24.1</v>
      </c>
      <c r="N225" s="26">
        <v>18.75</v>
      </c>
      <c r="O225" s="26">
        <v>21.5</v>
      </c>
      <c r="P225" s="26">
        <v>24.625</v>
      </c>
      <c r="Q225" s="26">
        <v>17.574999999999999</v>
      </c>
      <c r="R225" s="26">
        <v>20.65</v>
      </c>
      <c r="S225" s="26">
        <v>23.425000000000001</v>
      </c>
      <c r="T225" s="26">
        <v>17.675000000000001</v>
      </c>
      <c r="U225" s="26">
        <v>20.8</v>
      </c>
      <c r="V225" s="26">
        <v>23.6</v>
      </c>
      <c r="W225" s="26">
        <v>18.625</v>
      </c>
      <c r="X225" s="26">
        <v>21.75</v>
      </c>
      <c r="Y225" s="26">
        <v>24.9</v>
      </c>
      <c r="Z225" s="26">
        <v>19.850000000000001</v>
      </c>
      <c r="AA225" s="26">
        <v>22.65</v>
      </c>
      <c r="AB225" s="26">
        <v>25.6</v>
      </c>
      <c r="AC225" s="26">
        <v>19.399999999999999</v>
      </c>
      <c r="AD225" s="26">
        <v>21.65</v>
      </c>
      <c r="AE225" s="26">
        <v>24.675000000000001</v>
      </c>
      <c r="AF225" s="26">
        <v>19.5</v>
      </c>
      <c r="AG225" s="26">
        <v>23.35</v>
      </c>
      <c r="AH225" s="26">
        <v>24.774999999999999</v>
      </c>
      <c r="AI225" s="26">
        <v>19.975000000000001</v>
      </c>
      <c r="AJ225" s="26">
        <v>22.15</v>
      </c>
      <c r="AK225" s="26">
        <v>25.15</v>
      </c>
      <c r="AL225" s="26">
        <v>20.074999999999999</v>
      </c>
      <c r="AM225" s="26">
        <v>22.3</v>
      </c>
      <c r="AN225" s="26">
        <v>25.225000000000001</v>
      </c>
      <c r="AO225" s="26">
        <v>20.6</v>
      </c>
      <c r="AP225" s="26">
        <v>23</v>
      </c>
      <c r="AQ225" s="26">
        <v>25.4</v>
      </c>
      <c r="AR225" s="26">
        <v>20.774999999999999</v>
      </c>
      <c r="AS225" s="26">
        <v>20.774999999999999</v>
      </c>
      <c r="AT225" s="26">
        <v>26.3</v>
      </c>
      <c r="AU225" s="26">
        <v>21.6</v>
      </c>
      <c r="AV225" s="26">
        <v>24.25</v>
      </c>
      <c r="AW225" s="26">
        <v>27.274999999999999</v>
      </c>
      <c r="AX225" s="26">
        <v>21.125</v>
      </c>
      <c r="AY225" s="26">
        <v>23.45</v>
      </c>
      <c r="AZ225" s="26">
        <v>26.074999999999999</v>
      </c>
      <c r="BA225" s="26">
        <v>13.5</v>
      </c>
      <c r="BB225" s="26">
        <v>23.5</v>
      </c>
      <c r="BC225" s="26">
        <v>26.1</v>
      </c>
      <c r="BD225" s="26">
        <v>22.7</v>
      </c>
      <c r="BE225" s="26">
        <v>25.75</v>
      </c>
      <c r="BF225" s="26">
        <v>29.175000000000001</v>
      </c>
      <c r="BG225" s="26">
        <v>21.55</v>
      </c>
      <c r="BH225" s="26">
        <v>23.95</v>
      </c>
      <c r="BI225" s="26">
        <v>26.725000000000001</v>
      </c>
      <c r="BJ225" s="26">
        <v>22.4</v>
      </c>
      <c r="BK225" s="26">
        <v>24.8</v>
      </c>
      <c r="BL225" s="26">
        <v>27.975000000000001</v>
      </c>
      <c r="BM225" s="26">
        <v>22.024999999999999</v>
      </c>
      <c r="BN225" s="26">
        <v>24.4</v>
      </c>
      <c r="BO225" s="26">
        <v>27.375</v>
      </c>
      <c r="BP225" s="26">
        <v>17</v>
      </c>
      <c r="BQ225" s="26">
        <v>20.25</v>
      </c>
      <c r="BR225" s="26">
        <v>23.425000000000001</v>
      </c>
      <c r="BS225" s="26">
        <v>18.225000000000001</v>
      </c>
      <c r="BT225" s="26">
        <v>21.55</v>
      </c>
      <c r="BU225" s="26">
        <v>24.65</v>
      </c>
      <c r="BV225" s="26">
        <v>18.600000000000001</v>
      </c>
      <c r="BW225" s="26">
        <v>21.9</v>
      </c>
      <c r="BX225" s="26">
        <v>24.75</v>
      </c>
      <c r="BY225" s="26">
        <v>19.850000000000001</v>
      </c>
      <c r="BZ225" s="26">
        <v>22.8</v>
      </c>
      <c r="CA225" s="26">
        <v>25.725000000000001</v>
      </c>
      <c r="CB225" s="26">
        <v>21.225000000000001</v>
      </c>
      <c r="CC225" s="26">
        <v>24.1</v>
      </c>
      <c r="CD225" s="26">
        <v>27.55</v>
      </c>
      <c r="CE225" s="26">
        <v>21.2</v>
      </c>
      <c r="CF225" s="26">
        <v>23.95</v>
      </c>
      <c r="CG225" s="26">
        <v>26.675000000000001</v>
      </c>
      <c r="CH225" s="26">
        <v>21.574999999999999</v>
      </c>
      <c r="CI225" s="26">
        <v>24.15</v>
      </c>
      <c r="CJ225" s="26">
        <v>27.5</v>
      </c>
    </row>
    <row r="226" spans="1:88" x14ac:dyDescent="0.3">
      <c r="A226" t="s">
        <v>315</v>
      </c>
      <c r="B226" s="26">
        <v>14.525</v>
      </c>
      <c r="C226" s="26">
        <v>17.8</v>
      </c>
      <c r="D226" s="26">
        <v>20.725000000000001</v>
      </c>
      <c r="E226" s="26">
        <v>16.425000000000001</v>
      </c>
      <c r="F226" s="26">
        <v>19.3</v>
      </c>
      <c r="G226" s="26">
        <v>22.475000000000001</v>
      </c>
      <c r="H226" s="26">
        <v>17.3</v>
      </c>
      <c r="I226" s="26">
        <v>19.8</v>
      </c>
      <c r="J226" s="26">
        <v>22.95</v>
      </c>
      <c r="K226" s="26">
        <v>19.024999999999999</v>
      </c>
      <c r="L226" s="26">
        <v>21.8</v>
      </c>
      <c r="M226" s="26">
        <v>23.7</v>
      </c>
      <c r="N226" s="26">
        <v>19.475000000000001</v>
      </c>
      <c r="O226" s="26">
        <v>22.15</v>
      </c>
      <c r="P226" s="26">
        <v>24.1</v>
      </c>
      <c r="Q226" s="26">
        <v>18.324999999999999</v>
      </c>
      <c r="R226" s="26">
        <v>20.7</v>
      </c>
      <c r="S226" s="26">
        <v>23.45</v>
      </c>
      <c r="T226" s="26">
        <v>18.425000000000001</v>
      </c>
      <c r="U226" s="26">
        <v>20.75</v>
      </c>
      <c r="V226" s="26">
        <v>23.55</v>
      </c>
      <c r="W226" s="26">
        <v>19.524999999999999</v>
      </c>
      <c r="X226" s="26">
        <v>21.75</v>
      </c>
      <c r="Y226" s="26">
        <v>24.3</v>
      </c>
      <c r="Z226" s="26">
        <v>20.524999999999999</v>
      </c>
      <c r="AA226" s="26">
        <v>22.8</v>
      </c>
      <c r="AB226" s="26">
        <v>25.35</v>
      </c>
      <c r="AC226" s="26">
        <v>19.024999999999999</v>
      </c>
      <c r="AD226" s="26">
        <v>22</v>
      </c>
      <c r="AE226" s="26">
        <v>24.5</v>
      </c>
      <c r="AF226" s="26">
        <v>19.225000000000001</v>
      </c>
      <c r="AG226" s="26">
        <v>23.25</v>
      </c>
      <c r="AH226" s="26">
        <v>24.675000000000001</v>
      </c>
      <c r="AI226" s="26">
        <v>19.55</v>
      </c>
      <c r="AJ226" s="26">
        <v>22.45</v>
      </c>
      <c r="AK226" s="26">
        <v>25.074999999999999</v>
      </c>
      <c r="AL226" s="26">
        <v>19.625</v>
      </c>
      <c r="AM226" s="26">
        <v>22.55</v>
      </c>
      <c r="AN226" s="26">
        <v>25.175000000000001</v>
      </c>
      <c r="AO226" s="26">
        <v>19.899999999999999</v>
      </c>
      <c r="AP226" s="26">
        <v>22.95</v>
      </c>
      <c r="AQ226" s="26">
        <v>25.5</v>
      </c>
      <c r="AR226" s="26">
        <v>20.925000000000001</v>
      </c>
      <c r="AS226" s="26">
        <v>20.925000000000001</v>
      </c>
      <c r="AT226" s="26">
        <v>25.85</v>
      </c>
      <c r="AU226" s="26">
        <v>21.95</v>
      </c>
      <c r="AV226" s="26">
        <v>24.25</v>
      </c>
      <c r="AW226" s="26">
        <v>26.675000000000001</v>
      </c>
      <c r="AX226" s="26">
        <v>20.6</v>
      </c>
      <c r="AY226" s="26">
        <v>23.4</v>
      </c>
      <c r="AZ226" s="26">
        <v>26.15</v>
      </c>
      <c r="BA226" s="26">
        <v>16.2</v>
      </c>
      <c r="BB226" s="26">
        <v>23.5</v>
      </c>
      <c r="BC226" s="26">
        <v>26.225000000000001</v>
      </c>
      <c r="BD226" s="26">
        <v>23.6</v>
      </c>
      <c r="BE226" s="26">
        <v>25.85</v>
      </c>
      <c r="BF226" s="26">
        <v>28.5</v>
      </c>
      <c r="BG226" s="26">
        <v>21.15</v>
      </c>
      <c r="BH226" s="26">
        <v>23.95</v>
      </c>
      <c r="BI226" s="26">
        <v>26.5</v>
      </c>
      <c r="BJ226" s="26">
        <v>22.074999999999999</v>
      </c>
      <c r="BK226" s="26">
        <v>25.2</v>
      </c>
      <c r="BL226" s="26">
        <v>27.7</v>
      </c>
      <c r="BM226" s="26">
        <v>21.574999999999999</v>
      </c>
      <c r="BN226" s="26">
        <v>24.75</v>
      </c>
      <c r="BO226" s="26">
        <v>27.175000000000001</v>
      </c>
      <c r="BP226" s="26">
        <v>17.524999999999999</v>
      </c>
      <c r="BQ226" s="26">
        <v>20.100000000000001</v>
      </c>
      <c r="BR226" s="26">
        <v>23.175000000000001</v>
      </c>
      <c r="BS226" s="26">
        <v>19.074999999999999</v>
      </c>
      <c r="BT226" s="26">
        <v>21.5</v>
      </c>
      <c r="BU226" s="26">
        <v>24.574999999999999</v>
      </c>
      <c r="BV226" s="26">
        <v>19.600000000000001</v>
      </c>
      <c r="BW226" s="26">
        <v>21.8</v>
      </c>
      <c r="BX226" s="26">
        <v>24.975000000000001</v>
      </c>
      <c r="BY226" s="26">
        <v>20.6</v>
      </c>
      <c r="BZ226" s="26">
        <v>22.8</v>
      </c>
      <c r="CA226" s="26">
        <v>26.25</v>
      </c>
      <c r="CB226" s="26">
        <v>21.875</v>
      </c>
      <c r="CC226" s="26">
        <v>24.2</v>
      </c>
      <c r="CD226" s="26">
        <v>27.574999999999999</v>
      </c>
      <c r="CE226" s="26">
        <v>21.55</v>
      </c>
      <c r="CF226" s="26">
        <v>24.2</v>
      </c>
      <c r="CG226" s="26">
        <v>26.975000000000001</v>
      </c>
      <c r="CH226" s="26">
        <v>21.9</v>
      </c>
      <c r="CI226" s="26">
        <v>24.45</v>
      </c>
      <c r="CJ226" s="26">
        <v>27.574999999999999</v>
      </c>
    </row>
    <row r="227" spans="1:88" x14ac:dyDescent="0.3">
      <c r="A227" t="s">
        <v>316</v>
      </c>
      <c r="B227" s="26">
        <v>14.125</v>
      </c>
      <c r="C227" s="26">
        <v>17.899999999999999</v>
      </c>
      <c r="D227" s="26">
        <v>20.3</v>
      </c>
      <c r="E227" s="26">
        <v>15.625</v>
      </c>
      <c r="F227" s="26">
        <v>18.95</v>
      </c>
      <c r="G227" s="26">
        <v>21.75</v>
      </c>
      <c r="H227" s="26">
        <v>16.25</v>
      </c>
      <c r="I227" s="26">
        <v>19.45</v>
      </c>
      <c r="J227" s="26">
        <v>22.375</v>
      </c>
      <c r="K227" s="26">
        <v>18.5</v>
      </c>
      <c r="L227" s="26">
        <v>21.55</v>
      </c>
      <c r="M227" s="26">
        <v>24.324999999999999</v>
      </c>
      <c r="N227" s="26">
        <v>18.824999999999999</v>
      </c>
      <c r="O227" s="26">
        <v>21.85</v>
      </c>
      <c r="P227" s="26">
        <v>24.6</v>
      </c>
      <c r="Q227" s="26">
        <v>17.5</v>
      </c>
      <c r="R227" s="26">
        <v>20.45</v>
      </c>
      <c r="S227" s="26">
        <v>23.3</v>
      </c>
      <c r="T227" s="26">
        <v>17.600000000000001</v>
      </c>
      <c r="U227" s="26">
        <v>20.55</v>
      </c>
      <c r="V227" s="26">
        <v>23.4</v>
      </c>
      <c r="W227" s="26">
        <v>18.899999999999999</v>
      </c>
      <c r="X227" s="26">
        <v>21.8</v>
      </c>
      <c r="Y227" s="26">
        <v>24.574999999999999</v>
      </c>
      <c r="Z227" s="26">
        <v>20.024999999999999</v>
      </c>
      <c r="AA227" s="26">
        <v>22.9</v>
      </c>
      <c r="AB227" s="26">
        <v>25.675000000000001</v>
      </c>
      <c r="AC227" s="26">
        <v>18.574999999999999</v>
      </c>
      <c r="AD227" s="26">
        <v>22.65</v>
      </c>
      <c r="AE227" s="26">
        <v>25.074999999999999</v>
      </c>
      <c r="AF227" s="26">
        <v>18.7</v>
      </c>
      <c r="AG227" s="26">
        <v>23.65</v>
      </c>
      <c r="AH227" s="26">
        <v>25.274999999999999</v>
      </c>
      <c r="AI227" s="26">
        <v>19.25</v>
      </c>
      <c r="AJ227" s="26">
        <v>23.2</v>
      </c>
      <c r="AK227" s="26">
        <v>25.8</v>
      </c>
      <c r="AL227" s="26">
        <v>19.350000000000001</v>
      </c>
      <c r="AM227" s="26">
        <v>23.2</v>
      </c>
      <c r="AN227" s="26">
        <v>25.9</v>
      </c>
      <c r="AO227" s="26">
        <v>19.925000000000001</v>
      </c>
      <c r="AP227" s="26">
        <v>23.55</v>
      </c>
      <c r="AQ227" s="26">
        <v>26.2</v>
      </c>
      <c r="AR227" s="26">
        <v>20.2</v>
      </c>
      <c r="AS227" s="26">
        <v>20.2</v>
      </c>
      <c r="AT227" s="26">
        <v>26.675000000000001</v>
      </c>
      <c r="AU227" s="26">
        <v>21.125</v>
      </c>
      <c r="AV227" s="26">
        <v>24.45</v>
      </c>
      <c r="AW227" s="26">
        <v>27.85</v>
      </c>
      <c r="AX227" s="26">
        <v>20.5</v>
      </c>
      <c r="AY227" s="26">
        <v>23.95</v>
      </c>
      <c r="AZ227" s="26">
        <v>26.8</v>
      </c>
      <c r="BA227" s="26">
        <v>12.5</v>
      </c>
      <c r="BB227" s="26">
        <v>23.95</v>
      </c>
      <c r="BC227" s="26">
        <v>26.8</v>
      </c>
      <c r="BD227" s="26">
        <v>22.975000000000001</v>
      </c>
      <c r="BE227" s="26">
        <v>25.9</v>
      </c>
      <c r="BF227" s="26">
        <v>29.25</v>
      </c>
      <c r="BG227" s="26">
        <v>21.024999999999999</v>
      </c>
      <c r="BH227" s="26">
        <v>24.25</v>
      </c>
      <c r="BI227" s="26">
        <v>27.3</v>
      </c>
      <c r="BJ227" s="26">
        <v>22.324999999999999</v>
      </c>
      <c r="BK227" s="26">
        <v>25.15</v>
      </c>
      <c r="BL227" s="26">
        <v>28.125</v>
      </c>
      <c r="BM227" s="26">
        <v>21.8</v>
      </c>
      <c r="BN227" s="26">
        <v>24.75</v>
      </c>
      <c r="BO227" s="26">
        <v>27.7</v>
      </c>
      <c r="BP227" s="26">
        <v>17.399999999999999</v>
      </c>
      <c r="BQ227" s="26">
        <v>20.2</v>
      </c>
      <c r="BR227" s="26">
        <v>22.274999999999999</v>
      </c>
      <c r="BS227" s="26">
        <v>18.7</v>
      </c>
      <c r="BT227" s="26">
        <v>21.2</v>
      </c>
      <c r="BU227" s="26">
        <v>23.5</v>
      </c>
      <c r="BV227" s="26">
        <v>19.149999999999999</v>
      </c>
      <c r="BW227" s="26">
        <v>21.45</v>
      </c>
      <c r="BX227" s="26">
        <v>24</v>
      </c>
      <c r="BY227" s="26">
        <v>20.3</v>
      </c>
      <c r="BZ227" s="26">
        <v>22.25</v>
      </c>
      <c r="CA227" s="26">
        <v>24.975000000000001</v>
      </c>
      <c r="CB227" s="26">
        <v>21.75</v>
      </c>
      <c r="CC227" s="26">
        <v>24.35</v>
      </c>
      <c r="CD227" s="26">
        <v>26.475000000000001</v>
      </c>
      <c r="CE227" s="26">
        <v>21.425000000000001</v>
      </c>
      <c r="CF227" s="26">
        <v>24.45</v>
      </c>
      <c r="CG227" s="26">
        <v>27.175000000000001</v>
      </c>
      <c r="CH227" s="26">
        <v>21.8</v>
      </c>
      <c r="CI227" s="26">
        <v>24.55</v>
      </c>
      <c r="CJ227" s="26">
        <v>27.125</v>
      </c>
    </row>
    <row r="228" spans="1:88" x14ac:dyDescent="0.3">
      <c r="A228" t="s">
        <v>317</v>
      </c>
      <c r="B228" s="26">
        <v>14.324999999999999</v>
      </c>
      <c r="C228" s="26">
        <v>16.600000000000001</v>
      </c>
      <c r="D228" s="26">
        <v>20.350000000000001</v>
      </c>
      <c r="E228" s="26">
        <v>15.675000000000001</v>
      </c>
      <c r="F228" s="26">
        <v>17.899999999999999</v>
      </c>
      <c r="G228" s="26">
        <v>21.875</v>
      </c>
      <c r="H228" s="26">
        <v>16.3</v>
      </c>
      <c r="I228" s="26">
        <v>18.45</v>
      </c>
      <c r="J228" s="26">
        <v>22.3</v>
      </c>
      <c r="K228" s="26">
        <v>18.125</v>
      </c>
      <c r="L228" s="26">
        <v>20.05</v>
      </c>
      <c r="M228" s="26">
        <v>23.725000000000001</v>
      </c>
      <c r="N228" s="26">
        <v>18.7</v>
      </c>
      <c r="O228" s="26">
        <v>20.6</v>
      </c>
      <c r="P228" s="26">
        <v>24.125</v>
      </c>
      <c r="Q228" s="26">
        <v>17.399999999999999</v>
      </c>
      <c r="R228" s="26">
        <v>19.25</v>
      </c>
      <c r="S228" s="26">
        <v>22.7</v>
      </c>
      <c r="T228" s="26">
        <v>17.5</v>
      </c>
      <c r="U228" s="26">
        <v>19.350000000000001</v>
      </c>
      <c r="V228" s="26">
        <v>22.7</v>
      </c>
      <c r="W228" s="26">
        <v>18.399999999999999</v>
      </c>
      <c r="X228" s="26">
        <v>20.65</v>
      </c>
      <c r="Y228" s="26">
        <v>23.574999999999999</v>
      </c>
      <c r="Z228" s="26">
        <v>19.574999999999999</v>
      </c>
      <c r="AA228" s="26">
        <v>21.95</v>
      </c>
      <c r="AB228" s="26">
        <v>24.7</v>
      </c>
      <c r="AC228" s="26">
        <v>17.824999999999999</v>
      </c>
      <c r="AD228" s="26">
        <v>21.45</v>
      </c>
      <c r="AE228" s="26">
        <v>23.55</v>
      </c>
      <c r="AF228" s="26">
        <v>17.95</v>
      </c>
      <c r="AG228" s="26">
        <v>22.6</v>
      </c>
      <c r="AH228" s="26">
        <v>23.75</v>
      </c>
      <c r="AI228" s="26">
        <v>18.350000000000001</v>
      </c>
      <c r="AJ228" s="26">
        <v>21.95</v>
      </c>
      <c r="AK228" s="26">
        <v>24.175000000000001</v>
      </c>
      <c r="AL228" s="26">
        <v>18.45</v>
      </c>
      <c r="AM228" s="26">
        <v>22.05</v>
      </c>
      <c r="AN228" s="26">
        <v>24.274999999999999</v>
      </c>
      <c r="AO228" s="26">
        <v>19.05</v>
      </c>
      <c r="AP228" s="26">
        <v>22.25</v>
      </c>
      <c r="AQ228" s="26">
        <v>25.074999999999999</v>
      </c>
      <c r="AR228" s="26">
        <v>19.074999999999999</v>
      </c>
      <c r="AS228" s="26">
        <v>19.074999999999999</v>
      </c>
      <c r="AT228" s="26">
        <v>25.3</v>
      </c>
      <c r="AU228" s="26">
        <v>20.225000000000001</v>
      </c>
      <c r="AV228" s="26">
        <v>23.6</v>
      </c>
      <c r="AW228" s="26">
        <v>26.324999999999999</v>
      </c>
      <c r="AX228" s="26">
        <v>19.45</v>
      </c>
      <c r="AY228" s="26">
        <v>22.85</v>
      </c>
      <c r="AZ228" s="26">
        <v>25.524999999999999</v>
      </c>
      <c r="BA228" s="26">
        <v>11.8</v>
      </c>
      <c r="BB228" s="26">
        <v>22.95</v>
      </c>
      <c r="BC228" s="26">
        <v>25.625</v>
      </c>
      <c r="BD228" s="26">
        <v>22.125</v>
      </c>
      <c r="BE228" s="26">
        <v>25.4</v>
      </c>
      <c r="BF228" s="26">
        <v>28</v>
      </c>
      <c r="BG228" s="26">
        <v>20.2</v>
      </c>
      <c r="BH228" s="26">
        <v>23.4</v>
      </c>
      <c r="BI228" s="26">
        <v>26.125</v>
      </c>
      <c r="BJ228" s="26">
        <v>21.425000000000001</v>
      </c>
      <c r="BK228" s="26">
        <v>24.15</v>
      </c>
      <c r="BL228" s="26">
        <v>27.074999999999999</v>
      </c>
      <c r="BM228" s="26">
        <v>20.85</v>
      </c>
      <c r="BN228" s="26">
        <v>23.7</v>
      </c>
      <c r="BO228" s="26">
        <v>26.725000000000001</v>
      </c>
      <c r="BP228" s="26">
        <v>16.75</v>
      </c>
      <c r="BQ228" s="26">
        <v>19.2</v>
      </c>
      <c r="BR228" s="26">
        <v>22.55</v>
      </c>
      <c r="BS228" s="26">
        <v>17.8</v>
      </c>
      <c r="BT228" s="26">
        <v>20.7</v>
      </c>
      <c r="BU228" s="26">
        <v>23.6</v>
      </c>
      <c r="BV228" s="26">
        <v>18.225000000000001</v>
      </c>
      <c r="BW228" s="26">
        <v>21.3</v>
      </c>
      <c r="BX228" s="26">
        <v>24.024999999999999</v>
      </c>
      <c r="BY228" s="26">
        <v>19</v>
      </c>
      <c r="BZ228" s="26">
        <v>22.4</v>
      </c>
      <c r="CA228" s="26">
        <v>24.9</v>
      </c>
      <c r="CB228" s="26">
        <v>20.725000000000001</v>
      </c>
      <c r="CC228" s="26">
        <v>23.4</v>
      </c>
      <c r="CD228" s="26">
        <v>25.975000000000001</v>
      </c>
      <c r="CE228" s="26">
        <v>21.1</v>
      </c>
      <c r="CF228" s="26">
        <v>23.1</v>
      </c>
      <c r="CG228" s="26">
        <v>26.225000000000001</v>
      </c>
      <c r="CH228" s="26">
        <v>21.024999999999999</v>
      </c>
      <c r="CI228" s="26">
        <v>23.35</v>
      </c>
      <c r="CJ228" s="26">
        <v>26.2</v>
      </c>
    </row>
    <row r="229" spans="1:88" x14ac:dyDescent="0.3">
      <c r="A229" t="s">
        <v>318</v>
      </c>
      <c r="B229" s="26">
        <v>14.3</v>
      </c>
      <c r="C229" s="26">
        <v>17.55</v>
      </c>
      <c r="D229" s="26">
        <v>20.574999999999999</v>
      </c>
      <c r="E229" s="26">
        <v>15.85</v>
      </c>
      <c r="F229" s="26">
        <v>19.05</v>
      </c>
      <c r="G229" s="26">
        <v>22.574999999999999</v>
      </c>
      <c r="H229" s="26">
        <v>16.725000000000001</v>
      </c>
      <c r="I229" s="26">
        <v>19.5</v>
      </c>
      <c r="J229" s="26">
        <v>22.975000000000001</v>
      </c>
      <c r="K229" s="26">
        <v>18.100000000000001</v>
      </c>
      <c r="L229" s="26">
        <v>21.1</v>
      </c>
      <c r="M229" s="26">
        <v>24.324999999999999</v>
      </c>
      <c r="N229" s="26">
        <v>18.5</v>
      </c>
      <c r="O229" s="26">
        <v>21.6</v>
      </c>
      <c r="P229" s="26">
        <v>24.725000000000001</v>
      </c>
      <c r="Q229" s="26">
        <v>17.675000000000001</v>
      </c>
      <c r="R229" s="26">
        <v>20.2</v>
      </c>
      <c r="S229" s="26">
        <v>23.8</v>
      </c>
      <c r="T229" s="26">
        <v>17.774999999999999</v>
      </c>
      <c r="U229" s="26">
        <v>20.3</v>
      </c>
      <c r="V229" s="26">
        <v>23.9</v>
      </c>
      <c r="W229" s="26">
        <v>18.725000000000001</v>
      </c>
      <c r="X229" s="26">
        <v>21.4</v>
      </c>
      <c r="Y229" s="26">
        <v>24.875</v>
      </c>
      <c r="Z229" s="26">
        <v>19.425000000000001</v>
      </c>
      <c r="AA229" s="26">
        <v>22.35</v>
      </c>
      <c r="AB229" s="26">
        <v>25.85</v>
      </c>
      <c r="AC229" s="26">
        <v>17.725000000000001</v>
      </c>
      <c r="AD229" s="26">
        <v>21.55</v>
      </c>
      <c r="AE229" s="26">
        <v>24.274999999999999</v>
      </c>
      <c r="AF229" s="26">
        <v>17.925000000000001</v>
      </c>
      <c r="AG229" s="26">
        <v>22.8</v>
      </c>
      <c r="AH229" s="26">
        <v>24.425000000000001</v>
      </c>
      <c r="AI229" s="26">
        <v>18.5</v>
      </c>
      <c r="AJ229" s="26">
        <v>22.2</v>
      </c>
      <c r="AK229" s="26">
        <v>24.875</v>
      </c>
      <c r="AL229" s="26">
        <v>18.600000000000001</v>
      </c>
      <c r="AM229" s="26">
        <v>22.25</v>
      </c>
      <c r="AN229" s="26">
        <v>24.975000000000001</v>
      </c>
      <c r="AO229" s="26">
        <v>19.125</v>
      </c>
      <c r="AP229" s="26">
        <v>22.7</v>
      </c>
      <c r="AQ229" s="26">
        <v>25.8</v>
      </c>
      <c r="AR229" s="26">
        <v>19.649999999999999</v>
      </c>
      <c r="AS229" s="26">
        <v>19.649999999999999</v>
      </c>
      <c r="AT229" s="26">
        <v>25.774999999999999</v>
      </c>
      <c r="AU229" s="26">
        <v>20.524999999999999</v>
      </c>
      <c r="AV229" s="26">
        <v>23.8</v>
      </c>
      <c r="AW229" s="26">
        <v>26.925000000000001</v>
      </c>
      <c r="AX229" s="26">
        <v>19.55</v>
      </c>
      <c r="AY229" s="26">
        <v>23.2</v>
      </c>
      <c r="AZ229" s="26">
        <v>26.475000000000001</v>
      </c>
      <c r="BA229" s="26">
        <v>12.8</v>
      </c>
      <c r="BB229" s="26">
        <v>23.3</v>
      </c>
      <c r="BC229" s="26">
        <v>26.574999999999999</v>
      </c>
      <c r="BD229" s="26">
        <v>21.85</v>
      </c>
      <c r="BE229" s="26">
        <v>25.35</v>
      </c>
      <c r="BF229" s="26">
        <v>28.675000000000001</v>
      </c>
      <c r="BG229" s="26">
        <v>20.05</v>
      </c>
      <c r="BH229" s="26">
        <v>23.8</v>
      </c>
      <c r="BI229" s="26">
        <v>27.125</v>
      </c>
      <c r="BJ229" s="26">
        <v>20.625</v>
      </c>
      <c r="BK229" s="26">
        <v>24.7</v>
      </c>
      <c r="BL229" s="26">
        <v>28.1</v>
      </c>
      <c r="BM229" s="26">
        <v>20.274999999999999</v>
      </c>
      <c r="BN229" s="26">
        <v>24.25</v>
      </c>
      <c r="BO229" s="26">
        <v>27.774999999999999</v>
      </c>
      <c r="BP229" s="26">
        <v>16.649999999999999</v>
      </c>
      <c r="BQ229" s="26">
        <v>19.8</v>
      </c>
      <c r="BR229" s="26">
        <v>23.425000000000001</v>
      </c>
      <c r="BS229" s="26">
        <v>18.05</v>
      </c>
      <c r="BT229" s="26">
        <v>21</v>
      </c>
      <c r="BU229" s="26">
        <v>24.75</v>
      </c>
      <c r="BV229" s="26">
        <v>18.3</v>
      </c>
      <c r="BW229" s="26">
        <v>21.3</v>
      </c>
      <c r="BX229" s="26">
        <v>25.024999999999999</v>
      </c>
      <c r="BY229" s="26">
        <v>19.324999999999999</v>
      </c>
      <c r="BZ229" s="26">
        <v>22.3</v>
      </c>
      <c r="CA229" s="26">
        <v>26.024999999999999</v>
      </c>
      <c r="CB229" s="26">
        <v>20.725000000000001</v>
      </c>
      <c r="CC229" s="26">
        <v>23.5</v>
      </c>
      <c r="CD229" s="26">
        <v>27.175000000000001</v>
      </c>
      <c r="CE229" s="26">
        <v>20.05</v>
      </c>
      <c r="CF229" s="26">
        <v>23.65</v>
      </c>
      <c r="CG229" s="26">
        <v>27.2</v>
      </c>
      <c r="CH229" s="26">
        <v>20.6</v>
      </c>
      <c r="CI229" s="26">
        <v>23.9</v>
      </c>
      <c r="CJ229" s="26">
        <v>27.175000000000001</v>
      </c>
    </row>
    <row r="230" spans="1:88" x14ac:dyDescent="0.3">
      <c r="A230" t="s">
        <v>319</v>
      </c>
      <c r="B230" s="26">
        <v>14.15</v>
      </c>
      <c r="C230" s="26">
        <v>17.25</v>
      </c>
      <c r="D230" s="26">
        <v>21.25</v>
      </c>
      <c r="E230" s="26">
        <v>15.574999999999999</v>
      </c>
      <c r="F230" s="26">
        <v>18.45</v>
      </c>
      <c r="G230" s="26">
        <v>22.175000000000001</v>
      </c>
      <c r="H230" s="26">
        <v>16.100000000000001</v>
      </c>
      <c r="I230" s="26">
        <v>18.899999999999999</v>
      </c>
      <c r="J230" s="26">
        <v>22.675000000000001</v>
      </c>
      <c r="K230" s="26">
        <v>17.824999999999999</v>
      </c>
      <c r="L230" s="26">
        <v>20.45</v>
      </c>
      <c r="M230" s="26">
        <v>24.475000000000001</v>
      </c>
      <c r="N230" s="26">
        <v>18.175000000000001</v>
      </c>
      <c r="O230" s="26">
        <v>20.7</v>
      </c>
      <c r="P230" s="26">
        <v>24.65</v>
      </c>
      <c r="Q230" s="26">
        <v>17.05</v>
      </c>
      <c r="R230" s="26">
        <v>19.75</v>
      </c>
      <c r="S230" s="26">
        <v>23.574999999999999</v>
      </c>
      <c r="T230" s="26">
        <v>17.25</v>
      </c>
      <c r="U230" s="26">
        <v>19.8</v>
      </c>
      <c r="V230" s="26">
        <v>23.675000000000001</v>
      </c>
      <c r="W230" s="26">
        <v>18.324999999999999</v>
      </c>
      <c r="X230" s="26">
        <v>20.5</v>
      </c>
      <c r="Y230" s="26">
        <v>24.925000000000001</v>
      </c>
      <c r="Z230" s="26">
        <v>19.475000000000001</v>
      </c>
      <c r="AA230" s="26">
        <v>21.95</v>
      </c>
      <c r="AB230" s="26">
        <v>26</v>
      </c>
      <c r="AC230" s="26">
        <v>18.649999999999999</v>
      </c>
      <c r="AD230" s="26">
        <v>21.6</v>
      </c>
      <c r="AE230" s="26">
        <v>24.824999999999999</v>
      </c>
      <c r="AF230" s="26">
        <v>18.899999999999999</v>
      </c>
      <c r="AG230" s="26">
        <v>23.3</v>
      </c>
      <c r="AH230" s="26">
        <v>24.925000000000001</v>
      </c>
      <c r="AI230" s="26">
        <v>19.324999999999999</v>
      </c>
      <c r="AJ230" s="26">
        <v>22.15</v>
      </c>
      <c r="AK230" s="26">
        <v>25.35</v>
      </c>
      <c r="AL230" s="26">
        <v>19.350000000000001</v>
      </c>
      <c r="AM230" s="26">
        <v>22.25</v>
      </c>
      <c r="AN230" s="26">
        <v>25.45</v>
      </c>
      <c r="AO230" s="26">
        <v>19.824999999999999</v>
      </c>
      <c r="AP230" s="26">
        <v>22.65</v>
      </c>
      <c r="AQ230" s="26">
        <v>25.9</v>
      </c>
      <c r="AR230" s="26">
        <v>20.100000000000001</v>
      </c>
      <c r="AS230" s="26">
        <v>20.100000000000001</v>
      </c>
      <c r="AT230" s="26">
        <v>26.074999999999999</v>
      </c>
      <c r="AU230" s="26">
        <v>20.925000000000001</v>
      </c>
      <c r="AV230" s="26">
        <v>24.3</v>
      </c>
      <c r="AW230" s="26">
        <v>26.774999999999999</v>
      </c>
      <c r="AX230" s="26">
        <v>20.149999999999999</v>
      </c>
      <c r="AY230" s="26">
        <v>23.25</v>
      </c>
      <c r="AZ230" s="26">
        <v>26.274999999999999</v>
      </c>
      <c r="BA230" s="26">
        <v>8.4</v>
      </c>
      <c r="BB230" s="26">
        <v>23.3</v>
      </c>
      <c r="BC230" s="26">
        <v>26.35</v>
      </c>
      <c r="BD230" s="26">
        <v>22.4</v>
      </c>
      <c r="BE230" s="26">
        <v>25.95</v>
      </c>
      <c r="BF230" s="26">
        <v>28.675000000000001</v>
      </c>
      <c r="BG230" s="26">
        <v>20.6</v>
      </c>
      <c r="BH230" s="26">
        <v>23.85</v>
      </c>
      <c r="BI230" s="26">
        <v>26.774999999999999</v>
      </c>
      <c r="BJ230" s="26">
        <v>21.425000000000001</v>
      </c>
      <c r="BK230" s="26">
        <v>24.8</v>
      </c>
      <c r="BL230" s="26">
        <v>27.8</v>
      </c>
      <c r="BM230" s="26">
        <v>21.024999999999999</v>
      </c>
      <c r="BN230" s="26">
        <v>24.4</v>
      </c>
      <c r="BO230" s="26">
        <v>27.45</v>
      </c>
      <c r="BP230" s="26">
        <v>16.824999999999999</v>
      </c>
      <c r="BQ230" s="26">
        <v>19.55</v>
      </c>
      <c r="BR230" s="26">
        <v>23.05</v>
      </c>
      <c r="BS230" s="26">
        <v>17.725000000000001</v>
      </c>
      <c r="BT230" s="26">
        <v>20.8</v>
      </c>
      <c r="BU230" s="26">
        <v>24.4</v>
      </c>
      <c r="BV230" s="26">
        <v>18.05</v>
      </c>
      <c r="BW230" s="26">
        <v>21.15</v>
      </c>
      <c r="BX230" s="26">
        <v>24.675000000000001</v>
      </c>
      <c r="BY230" s="26">
        <v>19.100000000000001</v>
      </c>
      <c r="BZ230" s="26">
        <v>21.9</v>
      </c>
      <c r="CA230" s="26">
        <v>25.55</v>
      </c>
      <c r="CB230" s="26">
        <v>20.6</v>
      </c>
      <c r="CC230" s="26">
        <v>23.35</v>
      </c>
      <c r="CD230" s="26">
        <v>27.45</v>
      </c>
      <c r="CE230" s="26">
        <v>20.824999999999999</v>
      </c>
      <c r="CF230" s="26">
        <v>23.7</v>
      </c>
      <c r="CG230" s="26">
        <v>27.175000000000001</v>
      </c>
      <c r="CH230" s="26">
        <v>21.024999999999999</v>
      </c>
      <c r="CI230" s="26">
        <v>23.8</v>
      </c>
      <c r="CJ230" s="26">
        <v>27.5</v>
      </c>
    </row>
    <row r="231" spans="1:88" x14ac:dyDescent="0.3">
      <c r="A231" t="s">
        <v>320</v>
      </c>
      <c r="B231" s="26">
        <v>13.475</v>
      </c>
      <c r="C231" s="26">
        <v>17.7</v>
      </c>
      <c r="D231" s="26">
        <v>20.85</v>
      </c>
      <c r="E231" s="26">
        <v>14.6</v>
      </c>
      <c r="F231" s="26">
        <v>19.100000000000001</v>
      </c>
      <c r="G231" s="26">
        <v>22.225000000000001</v>
      </c>
      <c r="H231" s="26">
        <v>15.35</v>
      </c>
      <c r="I231" s="26">
        <v>19.55</v>
      </c>
      <c r="J231" s="26">
        <v>22.824999999999999</v>
      </c>
      <c r="K231" s="26">
        <v>17.55</v>
      </c>
      <c r="L231" s="26">
        <v>20.95</v>
      </c>
      <c r="M231" s="26">
        <v>24.175000000000001</v>
      </c>
      <c r="N231" s="26">
        <v>17.8</v>
      </c>
      <c r="O231" s="26">
        <v>21.25</v>
      </c>
      <c r="P231" s="26">
        <v>24.475000000000001</v>
      </c>
      <c r="Q231" s="26">
        <v>16.2</v>
      </c>
      <c r="R231" s="26">
        <v>20.25</v>
      </c>
      <c r="S231" s="26">
        <v>23.675000000000001</v>
      </c>
      <c r="T231" s="26">
        <v>16.375</v>
      </c>
      <c r="U231" s="26">
        <v>20.3</v>
      </c>
      <c r="V231" s="26">
        <v>23.774999999999999</v>
      </c>
      <c r="W231" s="26">
        <v>17.5</v>
      </c>
      <c r="X231" s="26">
        <v>21.05</v>
      </c>
      <c r="Y231" s="26">
        <v>24.7</v>
      </c>
      <c r="Z231" s="26">
        <v>18.274999999999999</v>
      </c>
      <c r="AA231" s="26">
        <v>22.05</v>
      </c>
      <c r="AB231" s="26">
        <v>25.6</v>
      </c>
      <c r="AC231" s="26">
        <v>18.225000000000001</v>
      </c>
      <c r="AD231" s="26">
        <v>21.2</v>
      </c>
      <c r="AE231" s="26">
        <v>24.324999999999999</v>
      </c>
      <c r="AF231" s="26">
        <v>18.350000000000001</v>
      </c>
      <c r="AG231" s="26">
        <v>22.5</v>
      </c>
      <c r="AH231" s="26">
        <v>24.524999999999999</v>
      </c>
      <c r="AI231" s="26">
        <v>18.8</v>
      </c>
      <c r="AJ231" s="26">
        <v>22</v>
      </c>
      <c r="AK231" s="26">
        <v>24.8</v>
      </c>
      <c r="AL231" s="26">
        <v>18.899999999999999</v>
      </c>
      <c r="AM231" s="26">
        <v>22.15</v>
      </c>
      <c r="AN231" s="26">
        <v>24.9</v>
      </c>
      <c r="AO231" s="26">
        <v>19.225000000000001</v>
      </c>
      <c r="AP231" s="26">
        <v>22.6</v>
      </c>
      <c r="AQ231" s="26">
        <v>25.375</v>
      </c>
      <c r="AR231" s="26">
        <v>20.100000000000001</v>
      </c>
      <c r="AS231" s="26">
        <v>20.100000000000001</v>
      </c>
      <c r="AT231" s="26">
        <v>25.5</v>
      </c>
      <c r="AU231" s="26">
        <v>20.8</v>
      </c>
      <c r="AV231" s="26">
        <v>23.6</v>
      </c>
      <c r="AW231" s="26">
        <v>26.5</v>
      </c>
      <c r="AX231" s="26">
        <v>19.850000000000001</v>
      </c>
      <c r="AY231" s="26">
        <v>22.95</v>
      </c>
      <c r="AZ231" s="26">
        <v>25.85</v>
      </c>
      <c r="BA231" s="26">
        <v>11.2</v>
      </c>
      <c r="BB231" s="26">
        <v>23.05</v>
      </c>
      <c r="BC231" s="26">
        <v>25.925000000000001</v>
      </c>
      <c r="BD231" s="26">
        <v>22.375</v>
      </c>
      <c r="BE231" s="26">
        <v>25.45</v>
      </c>
      <c r="BF231" s="26">
        <v>28.375</v>
      </c>
      <c r="BG231" s="26">
        <v>20.399999999999999</v>
      </c>
      <c r="BH231" s="26">
        <v>23.45</v>
      </c>
      <c r="BI231" s="26">
        <v>26.225000000000001</v>
      </c>
      <c r="BJ231" s="26">
        <v>20.9</v>
      </c>
      <c r="BK231" s="26">
        <v>24.1</v>
      </c>
      <c r="BL231" s="26">
        <v>27</v>
      </c>
      <c r="BM231" s="26">
        <v>20.75</v>
      </c>
      <c r="BN231" s="26">
        <v>23.75</v>
      </c>
      <c r="BO231" s="26">
        <v>26.725000000000001</v>
      </c>
      <c r="BP231" s="26">
        <v>15.65</v>
      </c>
      <c r="BQ231" s="26">
        <v>19.850000000000001</v>
      </c>
      <c r="BR231" s="26">
        <v>23.125</v>
      </c>
      <c r="BS231" s="26">
        <v>16.8</v>
      </c>
      <c r="BT231" s="26">
        <v>21.2</v>
      </c>
      <c r="BU231" s="26">
        <v>24.074999999999999</v>
      </c>
      <c r="BV231" s="26">
        <v>17.100000000000001</v>
      </c>
      <c r="BW231" s="26">
        <v>21.45</v>
      </c>
      <c r="BX231" s="26">
        <v>24.5</v>
      </c>
      <c r="BY231" s="26">
        <v>18.2</v>
      </c>
      <c r="BZ231" s="26">
        <v>22.55</v>
      </c>
      <c r="CA231" s="26">
        <v>25.4</v>
      </c>
      <c r="CB231" s="26">
        <v>19.425000000000001</v>
      </c>
      <c r="CC231" s="26">
        <v>23.8</v>
      </c>
      <c r="CD231" s="26">
        <v>27.35</v>
      </c>
      <c r="CE231" s="26">
        <v>19.725000000000001</v>
      </c>
      <c r="CF231" s="26">
        <v>23.75</v>
      </c>
      <c r="CG231" s="26">
        <v>26.475000000000001</v>
      </c>
      <c r="CH231" s="26">
        <v>19.95</v>
      </c>
      <c r="CI231" s="26">
        <v>23.9</v>
      </c>
      <c r="CJ231" s="26">
        <v>27.15</v>
      </c>
    </row>
    <row r="232" spans="1:88" x14ac:dyDescent="0.3">
      <c r="A232" t="s">
        <v>110</v>
      </c>
      <c r="B232" s="26">
        <v>13.35</v>
      </c>
      <c r="C232" s="26">
        <v>17.2</v>
      </c>
      <c r="D232" s="26">
        <v>21</v>
      </c>
      <c r="E232" s="26">
        <v>15.1</v>
      </c>
      <c r="F232" s="26">
        <v>18.7</v>
      </c>
      <c r="G232" s="26">
        <v>22.125</v>
      </c>
      <c r="H232" s="26">
        <v>15.5</v>
      </c>
      <c r="I232" s="26">
        <v>19.350000000000001</v>
      </c>
      <c r="J232" s="26">
        <v>22.65</v>
      </c>
      <c r="K232" s="26">
        <v>17.3</v>
      </c>
      <c r="L232" s="26">
        <v>21</v>
      </c>
      <c r="M232" s="26">
        <v>24.024999999999999</v>
      </c>
      <c r="N232" s="26">
        <v>17.824999999999999</v>
      </c>
      <c r="O232" s="26">
        <v>21.35</v>
      </c>
      <c r="P232" s="26">
        <v>24.35</v>
      </c>
      <c r="Q232" s="26">
        <v>16.5</v>
      </c>
      <c r="R232" s="26">
        <v>20.399999999999999</v>
      </c>
      <c r="S232" s="26">
        <v>23.274999999999999</v>
      </c>
      <c r="T232" s="26">
        <v>16.625</v>
      </c>
      <c r="U232" s="26">
        <v>20.45</v>
      </c>
      <c r="V232" s="26">
        <v>23.375</v>
      </c>
      <c r="W232" s="26">
        <v>17.45</v>
      </c>
      <c r="X232" s="26">
        <v>21.3</v>
      </c>
      <c r="Y232" s="26">
        <v>24.4</v>
      </c>
      <c r="Z232" s="26">
        <v>18.625</v>
      </c>
      <c r="AA232" s="26">
        <v>22.35</v>
      </c>
      <c r="AB232" s="26">
        <v>25.65</v>
      </c>
      <c r="AC232" s="26">
        <v>18.225000000000001</v>
      </c>
      <c r="AD232" s="26">
        <v>21.45</v>
      </c>
      <c r="AE232" s="26">
        <v>25.05</v>
      </c>
      <c r="AF232" s="26">
        <v>18.350000000000001</v>
      </c>
      <c r="AG232" s="26">
        <v>22.8</v>
      </c>
      <c r="AH232" s="26">
        <v>25.175000000000001</v>
      </c>
      <c r="AI232" s="26">
        <v>18.899999999999999</v>
      </c>
      <c r="AJ232" s="26">
        <v>22.05</v>
      </c>
      <c r="AK232" s="26">
        <v>25.6</v>
      </c>
      <c r="AL232" s="26">
        <v>19</v>
      </c>
      <c r="AM232" s="26">
        <v>22.15</v>
      </c>
      <c r="AN232" s="26">
        <v>25.7</v>
      </c>
      <c r="AO232" s="26">
        <v>19.524999999999999</v>
      </c>
      <c r="AP232" s="26">
        <v>22.6</v>
      </c>
      <c r="AQ232" s="26">
        <v>26.074999999999999</v>
      </c>
      <c r="AR232" s="26">
        <v>19.925000000000001</v>
      </c>
      <c r="AS232" s="26">
        <v>19.925000000000001</v>
      </c>
      <c r="AT232" s="26">
        <v>26.475000000000001</v>
      </c>
      <c r="AU232" s="26">
        <v>20.925000000000001</v>
      </c>
      <c r="AV232" s="26">
        <v>23.6</v>
      </c>
      <c r="AW232" s="26">
        <v>27.274999999999999</v>
      </c>
      <c r="AX232" s="26">
        <v>20.2</v>
      </c>
      <c r="AY232" s="26">
        <v>22.85</v>
      </c>
      <c r="AZ232" s="26">
        <v>26.574999999999999</v>
      </c>
      <c r="BA232" s="26">
        <v>9.6</v>
      </c>
      <c r="BB232" s="26">
        <v>22.9</v>
      </c>
      <c r="BC232" s="26">
        <v>26.6</v>
      </c>
      <c r="BD232" s="26">
        <v>22.175000000000001</v>
      </c>
      <c r="BE232" s="26">
        <v>24.9</v>
      </c>
      <c r="BF232" s="26">
        <v>28.675000000000001</v>
      </c>
      <c r="BG232" s="26">
        <v>20.725000000000001</v>
      </c>
      <c r="BH232" s="26">
        <v>23.3</v>
      </c>
      <c r="BI232" s="26">
        <v>26.9</v>
      </c>
      <c r="BJ232" s="26">
        <v>21.524999999999999</v>
      </c>
      <c r="BK232" s="26">
        <v>24</v>
      </c>
      <c r="BL232" s="26">
        <v>27.875</v>
      </c>
      <c r="BM232" s="26">
        <v>21</v>
      </c>
      <c r="BN232" s="26">
        <v>23.55</v>
      </c>
      <c r="BO232" s="26">
        <v>27.574999999999999</v>
      </c>
      <c r="BP232" s="26">
        <v>15.05</v>
      </c>
      <c r="BQ232" s="26">
        <v>20.05</v>
      </c>
      <c r="BR232" s="26">
        <v>23.1</v>
      </c>
      <c r="BS232" s="26">
        <v>16.5</v>
      </c>
      <c r="BT232" s="26">
        <v>21.25</v>
      </c>
      <c r="BU232" s="26">
        <v>24.375</v>
      </c>
      <c r="BV232" s="26">
        <v>16.8</v>
      </c>
      <c r="BW232" s="26">
        <v>21.65</v>
      </c>
      <c r="BX232" s="26">
        <v>24.774999999999999</v>
      </c>
      <c r="BY232" s="26">
        <v>18.225000000000001</v>
      </c>
      <c r="BZ232" s="26">
        <v>22.35</v>
      </c>
      <c r="CA232" s="26">
        <v>26.074999999999999</v>
      </c>
      <c r="CB232" s="26">
        <v>19.649999999999999</v>
      </c>
      <c r="CC232" s="26">
        <v>23.5</v>
      </c>
      <c r="CD232" s="26">
        <v>27.45</v>
      </c>
      <c r="CE232" s="26">
        <v>20.9</v>
      </c>
      <c r="CF232" s="26">
        <v>23.2</v>
      </c>
      <c r="CG232" s="26">
        <v>27</v>
      </c>
      <c r="CH232" s="26">
        <v>20.399999999999999</v>
      </c>
      <c r="CI232" s="26">
        <v>23.7</v>
      </c>
      <c r="CJ232" s="26">
        <v>27.4</v>
      </c>
    </row>
    <row r="233" spans="1:88" x14ac:dyDescent="0.3">
      <c r="A233" t="s">
        <v>321</v>
      </c>
      <c r="B233" s="26">
        <v>13.65</v>
      </c>
      <c r="C233" s="26">
        <v>16.45</v>
      </c>
      <c r="D233" s="26">
        <v>20.6</v>
      </c>
      <c r="E233" s="26">
        <v>15.65</v>
      </c>
      <c r="F233" s="26">
        <v>17.55</v>
      </c>
      <c r="G233" s="26">
        <v>22.074999999999999</v>
      </c>
      <c r="H233" s="26">
        <v>16.149999999999999</v>
      </c>
      <c r="I233" s="26">
        <v>18.3</v>
      </c>
      <c r="J233" s="26">
        <v>22.7</v>
      </c>
      <c r="K233" s="26">
        <v>17.5</v>
      </c>
      <c r="L233" s="26">
        <v>20.350000000000001</v>
      </c>
      <c r="M233" s="26">
        <v>24.475000000000001</v>
      </c>
      <c r="N233" s="26">
        <v>17.7</v>
      </c>
      <c r="O233" s="26">
        <v>20.8</v>
      </c>
      <c r="P233" s="26">
        <v>24.774999999999999</v>
      </c>
      <c r="Q233" s="26">
        <v>17.3</v>
      </c>
      <c r="R233" s="26">
        <v>19.3</v>
      </c>
      <c r="S233" s="26">
        <v>23.574999999999999</v>
      </c>
      <c r="T233" s="26">
        <v>17.425000000000001</v>
      </c>
      <c r="U233" s="26">
        <v>19.350000000000001</v>
      </c>
      <c r="V233" s="26">
        <v>23.675000000000001</v>
      </c>
      <c r="W233" s="26">
        <v>18.324999999999999</v>
      </c>
      <c r="X233" s="26">
        <v>20.85</v>
      </c>
      <c r="Y233" s="26">
        <v>24.875</v>
      </c>
      <c r="Z233" s="26">
        <v>19.3</v>
      </c>
      <c r="AA233" s="26">
        <v>21.55</v>
      </c>
      <c r="AB233" s="26">
        <v>26</v>
      </c>
      <c r="AC233" s="26">
        <v>17.274999999999999</v>
      </c>
      <c r="AD233" s="26">
        <v>21.35</v>
      </c>
      <c r="AE233" s="26">
        <v>24.75</v>
      </c>
      <c r="AF233" s="26">
        <v>17.375</v>
      </c>
      <c r="AG233" s="26">
        <v>22.7</v>
      </c>
      <c r="AH233" s="26">
        <v>24.875</v>
      </c>
      <c r="AI233" s="26">
        <v>17.7</v>
      </c>
      <c r="AJ233" s="26">
        <v>22</v>
      </c>
      <c r="AK233" s="26">
        <v>25.274999999999999</v>
      </c>
      <c r="AL233" s="26">
        <v>17.725000000000001</v>
      </c>
      <c r="AM233" s="26">
        <v>22.15</v>
      </c>
      <c r="AN233" s="26">
        <v>25.375</v>
      </c>
      <c r="AO233" s="26">
        <v>18.2</v>
      </c>
      <c r="AP233" s="26">
        <v>22.65</v>
      </c>
      <c r="AQ233" s="26">
        <v>25.9</v>
      </c>
      <c r="AR233" s="26">
        <v>18.600000000000001</v>
      </c>
      <c r="AS233" s="26">
        <v>18.600000000000001</v>
      </c>
      <c r="AT233" s="26">
        <v>25.875</v>
      </c>
      <c r="AU233" s="26">
        <v>19.75</v>
      </c>
      <c r="AV233" s="26">
        <v>23.55</v>
      </c>
      <c r="AW233" s="26">
        <v>26.875</v>
      </c>
      <c r="AX233" s="26">
        <v>18.649999999999999</v>
      </c>
      <c r="AY233" s="26">
        <v>23.25</v>
      </c>
      <c r="AZ233" s="26">
        <v>26.3</v>
      </c>
      <c r="BA233" s="26">
        <v>7.6</v>
      </c>
      <c r="BB233" s="26">
        <v>23.35</v>
      </c>
      <c r="BC233" s="26">
        <v>26.4</v>
      </c>
      <c r="BD233" s="26">
        <v>21.05</v>
      </c>
      <c r="BE233" s="26">
        <v>25.55</v>
      </c>
      <c r="BF233" s="26">
        <v>28.475000000000001</v>
      </c>
      <c r="BG233" s="26">
        <v>19.324999999999999</v>
      </c>
      <c r="BH233" s="26">
        <v>23.85</v>
      </c>
      <c r="BI233" s="26">
        <v>26.85</v>
      </c>
      <c r="BJ233" s="26">
        <v>20.225000000000001</v>
      </c>
      <c r="BK233" s="26">
        <v>24.8</v>
      </c>
      <c r="BL233" s="26">
        <v>27.85</v>
      </c>
      <c r="BM233" s="26">
        <v>19.850000000000001</v>
      </c>
      <c r="BN233" s="26">
        <v>24.4</v>
      </c>
      <c r="BO233" s="26">
        <v>27.45</v>
      </c>
      <c r="BP233" s="26">
        <v>16.625</v>
      </c>
      <c r="BQ233" s="26">
        <v>19.05</v>
      </c>
      <c r="BR233" s="26">
        <v>23.2</v>
      </c>
      <c r="BS233" s="26">
        <v>17.925000000000001</v>
      </c>
      <c r="BT233" s="26">
        <v>20.55</v>
      </c>
      <c r="BU233" s="26">
        <v>24.875</v>
      </c>
      <c r="BV233" s="26">
        <v>18.425000000000001</v>
      </c>
      <c r="BW233" s="26">
        <v>21.05</v>
      </c>
      <c r="BX233" s="26">
        <v>25.2</v>
      </c>
      <c r="BY233" s="26">
        <v>19.2</v>
      </c>
      <c r="BZ233" s="26">
        <v>22.35</v>
      </c>
      <c r="CA233" s="26">
        <v>25.975000000000001</v>
      </c>
      <c r="CB233" s="26">
        <v>20.225000000000001</v>
      </c>
      <c r="CC233" s="26">
        <v>23.55</v>
      </c>
      <c r="CD233" s="26">
        <v>27.125</v>
      </c>
      <c r="CE233" s="26">
        <v>19.774999999999999</v>
      </c>
      <c r="CF233" s="26">
        <v>23.35</v>
      </c>
      <c r="CG233" s="26">
        <v>27.125</v>
      </c>
      <c r="CH233" s="26">
        <v>20.375</v>
      </c>
      <c r="CI233" s="26">
        <v>23.5</v>
      </c>
      <c r="CJ233" s="26">
        <v>27.4</v>
      </c>
    </row>
    <row r="234" spans="1:88" x14ac:dyDescent="0.3">
      <c r="A234" t="s">
        <v>322</v>
      </c>
      <c r="B234" s="26">
        <v>13.95</v>
      </c>
      <c r="C234" s="26">
        <v>16.55</v>
      </c>
      <c r="D234" s="26">
        <v>20.55</v>
      </c>
      <c r="E234" s="26">
        <v>15.625</v>
      </c>
      <c r="F234" s="26">
        <v>18.05</v>
      </c>
      <c r="G234" s="26">
        <v>22.6</v>
      </c>
      <c r="H234" s="26">
        <v>16.125</v>
      </c>
      <c r="I234" s="26">
        <v>18.8</v>
      </c>
      <c r="J234" s="26">
        <v>23.45</v>
      </c>
      <c r="K234" s="26">
        <v>17.725000000000001</v>
      </c>
      <c r="L234" s="26">
        <v>20.5</v>
      </c>
      <c r="M234" s="26">
        <v>24.324999999999999</v>
      </c>
      <c r="N234" s="26">
        <v>18.100000000000001</v>
      </c>
      <c r="O234" s="26">
        <v>20.8</v>
      </c>
      <c r="P234" s="26">
        <v>24.85</v>
      </c>
      <c r="Q234" s="26">
        <v>17.05</v>
      </c>
      <c r="R234" s="26">
        <v>19.649999999999999</v>
      </c>
      <c r="S234" s="26">
        <v>24.1</v>
      </c>
      <c r="T234" s="26">
        <v>17.149999999999999</v>
      </c>
      <c r="U234" s="26">
        <v>19.75</v>
      </c>
      <c r="V234" s="26">
        <v>24.2</v>
      </c>
      <c r="W234" s="26">
        <v>18.100000000000001</v>
      </c>
      <c r="X234" s="26">
        <v>20.8</v>
      </c>
      <c r="Y234" s="26">
        <v>25.15</v>
      </c>
      <c r="Z234" s="26">
        <v>18.8</v>
      </c>
      <c r="AA234" s="26">
        <v>21.7</v>
      </c>
      <c r="AB234" s="26">
        <v>26.4</v>
      </c>
      <c r="AC234" s="26">
        <v>17.725000000000001</v>
      </c>
      <c r="AD234" s="26">
        <v>21.25</v>
      </c>
      <c r="AE234" s="26">
        <v>24.675000000000001</v>
      </c>
      <c r="AF234" s="26">
        <v>17.824999999999999</v>
      </c>
      <c r="AG234" s="26">
        <v>22.85</v>
      </c>
      <c r="AH234" s="26">
        <v>24.85</v>
      </c>
      <c r="AI234" s="26">
        <v>18.350000000000001</v>
      </c>
      <c r="AJ234" s="26">
        <v>21.8</v>
      </c>
      <c r="AK234" s="26">
        <v>25.35</v>
      </c>
      <c r="AL234" s="26">
        <v>18.45</v>
      </c>
      <c r="AM234" s="26">
        <v>21.9</v>
      </c>
      <c r="AN234" s="26">
        <v>25.45</v>
      </c>
      <c r="AO234" s="26">
        <v>19.100000000000001</v>
      </c>
      <c r="AP234" s="26">
        <v>22.25</v>
      </c>
      <c r="AQ234" s="26">
        <v>25.95</v>
      </c>
      <c r="AR234" s="26">
        <v>19.024999999999999</v>
      </c>
      <c r="AS234" s="26">
        <v>19.024999999999999</v>
      </c>
      <c r="AT234" s="26">
        <v>26.274999999999999</v>
      </c>
      <c r="AU234" s="26">
        <v>20.074999999999999</v>
      </c>
      <c r="AV234" s="26">
        <v>23.8</v>
      </c>
      <c r="AW234" s="26">
        <v>27.2</v>
      </c>
      <c r="AX234" s="26">
        <v>19.45</v>
      </c>
      <c r="AY234" s="26">
        <v>22.9</v>
      </c>
      <c r="AZ234" s="26">
        <v>26.55</v>
      </c>
      <c r="BA234" s="26">
        <v>9</v>
      </c>
      <c r="BB234" s="26">
        <v>22.95</v>
      </c>
      <c r="BC234" s="26">
        <v>26.65</v>
      </c>
      <c r="BD234" s="26">
        <v>21.7</v>
      </c>
      <c r="BE234" s="26">
        <v>25.1</v>
      </c>
      <c r="BF234" s="26">
        <v>28.625</v>
      </c>
      <c r="BG234" s="26">
        <v>19.925000000000001</v>
      </c>
      <c r="BH234" s="26">
        <v>23.5</v>
      </c>
      <c r="BI234" s="26">
        <v>27.024999999999999</v>
      </c>
      <c r="BJ234" s="26">
        <v>20.925000000000001</v>
      </c>
      <c r="BK234" s="26">
        <v>24.2</v>
      </c>
      <c r="BL234" s="26">
        <v>28.05</v>
      </c>
      <c r="BM234" s="26">
        <v>20.55</v>
      </c>
      <c r="BN234" s="26">
        <v>23.85</v>
      </c>
      <c r="BO234" s="26">
        <v>27.574999999999999</v>
      </c>
      <c r="BP234" s="26">
        <v>16.55</v>
      </c>
      <c r="BQ234" s="26">
        <v>19.350000000000001</v>
      </c>
      <c r="BR234" s="26">
        <v>23.65</v>
      </c>
      <c r="BS234" s="26">
        <v>17.649999999999999</v>
      </c>
      <c r="BT234" s="26">
        <v>20.85</v>
      </c>
      <c r="BU234" s="26">
        <v>24.574999999999999</v>
      </c>
      <c r="BV234" s="26">
        <v>17.95</v>
      </c>
      <c r="BW234" s="26">
        <v>21.2</v>
      </c>
      <c r="BX234" s="26">
        <v>25.05</v>
      </c>
      <c r="BY234" s="26">
        <v>19.3</v>
      </c>
      <c r="BZ234" s="26">
        <v>22.45</v>
      </c>
      <c r="CA234" s="26">
        <v>26.3</v>
      </c>
      <c r="CB234" s="26">
        <v>20.5</v>
      </c>
      <c r="CC234" s="26">
        <v>23.4</v>
      </c>
      <c r="CD234" s="26">
        <v>27.95</v>
      </c>
      <c r="CE234" s="26">
        <v>20.125</v>
      </c>
      <c r="CF234" s="26">
        <v>23.3</v>
      </c>
      <c r="CG234" s="26">
        <v>27.375</v>
      </c>
      <c r="CH234" s="26">
        <v>20.425000000000001</v>
      </c>
      <c r="CI234" s="26">
        <v>23.45</v>
      </c>
      <c r="CJ234" s="26">
        <v>28.15</v>
      </c>
    </row>
    <row r="235" spans="1:88" x14ac:dyDescent="0.3">
      <c r="A235" t="s">
        <v>323</v>
      </c>
      <c r="B235" s="26">
        <v>13.875</v>
      </c>
      <c r="C235" s="26">
        <v>16.100000000000001</v>
      </c>
      <c r="D235" s="26">
        <v>20.975000000000001</v>
      </c>
      <c r="E235" s="26">
        <v>15.725</v>
      </c>
      <c r="F235" s="26">
        <v>17.95</v>
      </c>
      <c r="G235" s="26">
        <v>22.85</v>
      </c>
      <c r="H235" s="26">
        <v>16.149999999999999</v>
      </c>
      <c r="I235" s="26">
        <v>18.5</v>
      </c>
      <c r="J235" s="26">
        <v>23.574999999999999</v>
      </c>
      <c r="K235" s="26">
        <v>18.225000000000001</v>
      </c>
      <c r="L235" s="26">
        <v>20.5</v>
      </c>
      <c r="M235" s="26">
        <v>24.3</v>
      </c>
      <c r="N235" s="26">
        <v>18.524999999999999</v>
      </c>
      <c r="O235" s="26">
        <v>20.75</v>
      </c>
      <c r="P235" s="26">
        <v>24.774999999999999</v>
      </c>
      <c r="Q235" s="26">
        <v>17.125</v>
      </c>
      <c r="R235" s="26">
        <v>19.5</v>
      </c>
      <c r="S235" s="26">
        <v>24.274999999999999</v>
      </c>
      <c r="T235" s="26">
        <v>17.2</v>
      </c>
      <c r="U235" s="26">
        <v>19.600000000000001</v>
      </c>
      <c r="V235" s="26">
        <v>24.375</v>
      </c>
      <c r="W235" s="26">
        <v>18.024999999999999</v>
      </c>
      <c r="X235" s="26">
        <v>20.6</v>
      </c>
      <c r="Y235" s="26">
        <v>25.274999999999999</v>
      </c>
      <c r="Z235" s="26">
        <v>19.274999999999999</v>
      </c>
      <c r="AA235" s="26">
        <v>21.65</v>
      </c>
      <c r="AB235" s="26">
        <v>26</v>
      </c>
      <c r="AC235" s="26">
        <v>18</v>
      </c>
      <c r="AD235" s="26">
        <v>20.45</v>
      </c>
      <c r="AE235" s="26">
        <v>24.75</v>
      </c>
      <c r="AF235" s="26">
        <v>18.175000000000001</v>
      </c>
      <c r="AG235" s="26">
        <v>22.45</v>
      </c>
      <c r="AH235" s="26">
        <v>24.875</v>
      </c>
      <c r="AI235" s="26">
        <v>18.899999999999999</v>
      </c>
      <c r="AJ235" s="26">
        <v>21</v>
      </c>
      <c r="AK235" s="26">
        <v>25.4</v>
      </c>
      <c r="AL235" s="26">
        <v>19</v>
      </c>
      <c r="AM235" s="26">
        <v>21.2</v>
      </c>
      <c r="AN235" s="26">
        <v>25.574999999999999</v>
      </c>
      <c r="AO235" s="26">
        <v>19.524999999999999</v>
      </c>
      <c r="AP235" s="26">
        <v>21.8</v>
      </c>
      <c r="AQ235" s="26">
        <v>25.95</v>
      </c>
      <c r="AR235" s="26">
        <v>19.45</v>
      </c>
      <c r="AS235" s="26">
        <v>19.45</v>
      </c>
      <c r="AT235" s="26">
        <v>26.45</v>
      </c>
      <c r="AU235" s="26">
        <v>19.899999999999999</v>
      </c>
      <c r="AV235" s="26">
        <v>23.6</v>
      </c>
      <c r="AW235" s="26">
        <v>27.35</v>
      </c>
      <c r="AX235" s="26">
        <v>19.850000000000001</v>
      </c>
      <c r="AY235" s="26">
        <v>22.4</v>
      </c>
      <c r="AZ235" s="26">
        <v>26.5</v>
      </c>
      <c r="BA235" s="26">
        <v>11.1</v>
      </c>
      <c r="BB235" s="26">
        <v>22.4</v>
      </c>
      <c r="BC235" s="26">
        <v>26.574999999999999</v>
      </c>
      <c r="BD235" s="26">
        <v>21.3</v>
      </c>
      <c r="BE235" s="26">
        <v>25.05</v>
      </c>
      <c r="BF235" s="26">
        <v>28.8</v>
      </c>
      <c r="BG235" s="26">
        <v>20.3</v>
      </c>
      <c r="BH235" s="26">
        <v>22.95</v>
      </c>
      <c r="BI235" s="26">
        <v>27.074999999999999</v>
      </c>
      <c r="BJ235" s="26">
        <v>21</v>
      </c>
      <c r="BK235" s="26">
        <v>23.95</v>
      </c>
      <c r="BL235" s="26">
        <v>27.574999999999999</v>
      </c>
      <c r="BM235" s="26">
        <v>20.75</v>
      </c>
      <c r="BN235" s="26">
        <v>23.5</v>
      </c>
      <c r="BO235" s="26">
        <v>27.524999999999999</v>
      </c>
      <c r="BP235" s="26">
        <v>16.45</v>
      </c>
      <c r="BQ235" s="26">
        <v>19</v>
      </c>
      <c r="BR235" s="26">
        <v>22.425000000000001</v>
      </c>
      <c r="BS235" s="26">
        <v>17.524999999999999</v>
      </c>
      <c r="BT235" s="26">
        <v>20.6</v>
      </c>
      <c r="BU235" s="26">
        <v>22.95</v>
      </c>
      <c r="BV235" s="26">
        <v>17.850000000000001</v>
      </c>
      <c r="BW235" s="26">
        <v>20.95</v>
      </c>
      <c r="BX235" s="26">
        <v>23.3</v>
      </c>
      <c r="BY235" s="26">
        <v>18.899999999999999</v>
      </c>
      <c r="BZ235" s="26">
        <v>21.85</v>
      </c>
      <c r="CA235" s="26">
        <v>24.65</v>
      </c>
      <c r="CB235" s="26">
        <v>20.55</v>
      </c>
      <c r="CC235" s="26">
        <v>22.7</v>
      </c>
      <c r="CD235" s="26">
        <v>26.1</v>
      </c>
      <c r="CE235" s="26">
        <v>20.274999999999999</v>
      </c>
      <c r="CF235" s="26">
        <v>23.25</v>
      </c>
      <c r="CG235" s="26">
        <v>26.875</v>
      </c>
      <c r="CH235" s="26">
        <v>20.5</v>
      </c>
      <c r="CI235" s="26">
        <v>23.6</v>
      </c>
      <c r="CJ235" s="26">
        <v>26.675000000000001</v>
      </c>
    </row>
    <row r="236" spans="1:88" x14ac:dyDescent="0.3">
      <c r="A236" t="s">
        <v>324</v>
      </c>
      <c r="B236" s="26">
        <v>12.05</v>
      </c>
      <c r="C236" s="26">
        <v>15.3</v>
      </c>
      <c r="D236" s="26">
        <v>19.875</v>
      </c>
      <c r="E236" s="26">
        <v>13.175000000000001</v>
      </c>
      <c r="F236" s="26">
        <v>16.600000000000001</v>
      </c>
      <c r="G236" s="26">
        <v>21.25</v>
      </c>
      <c r="H236" s="26">
        <v>13.675000000000001</v>
      </c>
      <c r="I236" s="26">
        <v>17.45</v>
      </c>
      <c r="J236" s="26">
        <v>21.6</v>
      </c>
      <c r="K236" s="26">
        <v>15.125</v>
      </c>
      <c r="L236" s="26">
        <v>19.600000000000001</v>
      </c>
      <c r="M236" s="26">
        <v>23.375</v>
      </c>
      <c r="N236" s="26">
        <v>15.55</v>
      </c>
      <c r="O236" s="26">
        <v>19.850000000000001</v>
      </c>
      <c r="P236" s="26">
        <v>23.824999999999999</v>
      </c>
      <c r="Q236" s="26">
        <v>14.574999999999999</v>
      </c>
      <c r="R236" s="26">
        <v>18.600000000000001</v>
      </c>
      <c r="S236" s="26">
        <v>22.55</v>
      </c>
      <c r="T236" s="26">
        <v>14.675000000000001</v>
      </c>
      <c r="U236" s="26">
        <v>18.7</v>
      </c>
      <c r="V236" s="26">
        <v>22.625</v>
      </c>
      <c r="W236" s="26">
        <v>15.7</v>
      </c>
      <c r="X236" s="26">
        <v>19.7</v>
      </c>
      <c r="Y236" s="26">
        <v>23.675000000000001</v>
      </c>
      <c r="Z236" s="26">
        <v>16.975000000000001</v>
      </c>
      <c r="AA236" s="26">
        <v>20.7</v>
      </c>
      <c r="AB236" s="26">
        <v>24.6</v>
      </c>
      <c r="AC236" s="26">
        <v>15.85</v>
      </c>
      <c r="AD236" s="26">
        <v>20.65</v>
      </c>
      <c r="AE236" s="26">
        <v>23.574999999999999</v>
      </c>
      <c r="AF236" s="26">
        <v>16.024999999999999</v>
      </c>
      <c r="AG236" s="26">
        <v>22.1</v>
      </c>
      <c r="AH236" s="26">
        <v>23.774999999999999</v>
      </c>
      <c r="AI236" s="26">
        <v>16.574999999999999</v>
      </c>
      <c r="AJ236" s="26">
        <v>21.15</v>
      </c>
      <c r="AK236" s="26">
        <v>24.35</v>
      </c>
      <c r="AL236" s="26">
        <v>16.675000000000001</v>
      </c>
      <c r="AM236" s="26">
        <v>21.25</v>
      </c>
      <c r="AN236" s="26">
        <v>24.475000000000001</v>
      </c>
      <c r="AO236" s="26">
        <v>17.05</v>
      </c>
      <c r="AP236" s="26">
        <v>21.6</v>
      </c>
      <c r="AQ236" s="26">
        <v>25.074999999999999</v>
      </c>
      <c r="AR236" s="26">
        <v>17.350000000000001</v>
      </c>
      <c r="AS236" s="26">
        <v>17.350000000000001</v>
      </c>
      <c r="AT236" s="26">
        <v>25.15</v>
      </c>
      <c r="AU236" s="26">
        <v>18.45</v>
      </c>
      <c r="AV236" s="26">
        <v>23.15</v>
      </c>
      <c r="AW236" s="26">
        <v>26.15</v>
      </c>
      <c r="AX236" s="26">
        <v>17.649999999999999</v>
      </c>
      <c r="AY236" s="26">
        <v>22.15</v>
      </c>
      <c r="AZ236" s="26">
        <v>25.5</v>
      </c>
      <c r="BA236" s="26">
        <v>12.3</v>
      </c>
      <c r="BB236" s="26">
        <v>22.15</v>
      </c>
      <c r="BC236" s="26">
        <v>25.6</v>
      </c>
      <c r="BD236" s="26">
        <v>20.574999999999999</v>
      </c>
      <c r="BE236" s="26">
        <v>24.75</v>
      </c>
      <c r="BF236" s="26">
        <v>28.1</v>
      </c>
      <c r="BG236" s="26">
        <v>18.074999999999999</v>
      </c>
      <c r="BH236" s="26">
        <v>22.65</v>
      </c>
      <c r="BI236" s="26">
        <v>26.024999999999999</v>
      </c>
      <c r="BJ236" s="26">
        <v>18.600000000000001</v>
      </c>
      <c r="BK236" s="26">
        <v>23.4</v>
      </c>
      <c r="BL236" s="26">
        <v>27.274999999999999</v>
      </c>
      <c r="BM236" s="26">
        <v>18.324999999999999</v>
      </c>
      <c r="BN236" s="26">
        <v>22.9</v>
      </c>
      <c r="BO236" s="26">
        <v>26.8</v>
      </c>
      <c r="BP236" s="26">
        <v>14.324999999999999</v>
      </c>
      <c r="BQ236" s="26">
        <v>17.850000000000001</v>
      </c>
      <c r="BR236" s="26">
        <v>21.6</v>
      </c>
      <c r="BS236" s="26">
        <v>15.65</v>
      </c>
      <c r="BT236" s="26">
        <v>19.149999999999999</v>
      </c>
      <c r="BU236" s="26">
        <v>22.95</v>
      </c>
      <c r="BV236" s="26">
        <v>16.2</v>
      </c>
      <c r="BW236" s="26">
        <v>19.399999999999999</v>
      </c>
      <c r="BX236" s="26">
        <v>23.35</v>
      </c>
      <c r="BY236" s="26">
        <v>16.850000000000001</v>
      </c>
      <c r="BZ236" s="26">
        <v>20.3</v>
      </c>
      <c r="CA236" s="26">
        <v>24.55</v>
      </c>
      <c r="CB236" s="26">
        <v>18.600000000000001</v>
      </c>
      <c r="CC236" s="26">
        <v>22.1</v>
      </c>
      <c r="CD236" s="26">
        <v>25.95</v>
      </c>
      <c r="CE236" s="26">
        <v>17.649999999999999</v>
      </c>
      <c r="CF236" s="26">
        <v>22.3</v>
      </c>
      <c r="CG236" s="26">
        <v>26.324999999999999</v>
      </c>
      <c r="CH236" s="26">
        <v>18.5</v>
      </c>
      <c r="CI236" s="26">
        <v>22.45</v>
      </c>
      <c r="CJ236" s="26">
        <v>26.15</v>
      </c>
    </row>
    <row r="237" spans="1:88" x14ac:dyDescent="0.3">
      <c r="A237" t="s">
        <v>325</v>
      </c>
      <c r="B237" s="26">
        <v>12.9</v>
      </c>
      <c r="C237" s="26">
        <v>16.25</v>
      </c>
      <c r="D237" s="26">
        <v>18.600000000000001</v>
      </c>
      <c r="E237" s="26">
        <v>15</v>
      </c>
      <c r="F237" s="26">
        <v>17.850000000000001</v>
      </c>
      <c r="G237" s="26">
        <v>20.45</v>
      </c>
      <c r="H237" s="26">
        <v>15.65</v>
      </c>
      <c r="I237" s="26">
        <v>18.55</v>
      </c>
      <c r="J237" s="26">
        <v>21.05</v>
      </c>
      <c r="K237" s="26">
        <v>17.375</v>
      </c>
      <c r="L237" s="26">
        <v>20.100000000000001</v>
      </c>
      <c r="M237" s="26">
        <v>23.3</v>
      </c>
      <c r="N237" s="26">
        <v>17.574999999999999</v>
      </c>
      <c r="O237" s="26">
        <v>20.399999999999999</v>
      </c>
      <c r="P237" s="26">
        <v>23.7</v>
      </c>
      <c r="Q237" s="26">
        <v>16.574999999999999</v>
      </c>
      <c r="R237" s="26">
        <v>19.45</v>
      </c>
      <c r="S237" s="26">
        <v>22.15</v>
      </c>
      <c r="T237" s="26">
        <v>16.675000000000001</v>
      </c>
      <c r="U237" s="26">
        <v>19.55</v>
      </c>
      <c r="V237" s="26">
        <v>22.25</v>
      </c>
      <c r="W237" s="26">
        <v>17.399999999999999</v>
      </c>
      <c r="X237" s="26">
        <v>20.399999999999999</v>
      </c>
      <c r="Y237" s="26">
        <v>23.274999999999999</v>
      </c>
      <c r="Z237" s="26">
        <v>18.649999999999999</v>
      </c>
      <c r="AA237" s="26">
        <v>21.3</v>
      </c>
      <c r="AB237" s="26">
        <v>24.4</v>
      </c>
      <c r="AC237" s="26">
        <v>18.274999999999999</v>
      </c>
      <c r="AD237" s="26">
        <v>20.45</v>
      </c>
      <c r="AE237" s="26">
        <v>23.675000000000001</v>
      </c>
      <c r="AF237" s="26">
        <v>18.425000000000001</v>
      </c>
      <c r="AG237" s="26">
        <v>22.2</v>
      </c>
      <c r="AH237" s="26">
        <v>23.85</v>
      </c>
      <c r="AI237" s="26">
        <v>19</v>
      </c>
      <c r="AJ237" s="26">
        <v>21.3</v>
      </c>
      <c r="AK237" s="26">
        <v>24.4</v>
      </c>
      <c r="AL237" s="26">
        <v>19.024999999999999</v>
      </c>
      <c r="AM237" s="26">
        <v>21.4</v>
      </c>
      <c r="AN237" s="26">
        <v>24.5</v>
      </c>
      <c r="AO237" s="26">
        <v>19.125</v>
      </c>
      <c r="AP237" s="26">
        <v>21.85</v>
      </c>
      <c r="AQ237" s="26">
        <v>25.175000000000001</v>
      </c>
      <c r="AR237" s="26">
        <v>19.524999999999999</v>
      </c>
      <c r="AS237" s="26">
        <v>19.524999999999999</v>
      </c>
      <c r="AT237" s="26">
        <v>25.35</v>
      </c>
      <c r="AU237" s="26">
        <v>20.274999999999999</v>
      </c>
      <c r="AV237" s="26">
        <v>23.3</v>
      </c>
      <c r="AW237" s="26">
        <v>26.25</v>
      </c>
      <c r="AX237" s="26">
        <v>19.524999999999999</v>
      </c>
      <c r="AY237" s="26">
        <v>22.35</v>
      </c>
      <c r="AZ237" s="26">
        <v>25.774999999999999</v>
      </c>
      <c r="BA237" s="26">
        <v>10.7</v>
      </c>
      <c r="BB237" s="26">
        <v>22.45</v>
      </c>
      <c r="BC237" s="26">
        <v>25.8</v>
      </c>
      <c r="BD237" s="26">
        <v>21.7</v>
      </c>
      <c r="BE237" s="26">
        <v>24.95</v>
      </c>
      <c r="BF237" s="26">
        <v>28</v>
      </c>
      <c r="BG237" s="26">
        <v>20.2</v>
      </c>
      <c r="BH237" s="26">
        <v>22.8</v>
      </c>
      <c r="BI237" s="26">
        <v>26.175000000000001</v>
      </c>
      <c r="BJ237" s="26">
        <v>21.125</v>
      </c>
      <c r="BK237" s="26">
        <v>23.65</v>
      </c>
      <c r="BL237" s="26">
        <v>27.074999999999999</v>
      </c>
      <c r="BM237" s="26">
        <v>20.574999999999999</v>
      </c>
      <c r="BN237" s="26">
        <v>23.3</v>
      </c>
      <c r="BO237" s="26">
        <v>26.675000000000001</v>
      </c>
      <c r="BP237" s="26">
        <v>15.6</v>
      </c>
      <c r="BQ237" s="26">
        <v>19.149999999999999</v>
      </c>
      <c r="BR237" s="26">
        <v>21.35</v>
      </c>
      <c r="BS237" s="26">
        <v>16.899999999999999</v>
      </c>
      <c r="BT237" s="26">
        <v>20.45</v>
      </c>
      <c r="BU237" s="26">
        <v>22.55</v>
      </c>
      <c r="BV237" s="26">
        <v>17.3</v>
      </c>
      <c r="BW237" s="26">
        <v>20.85</v>
      </c>
      <c r="BX237" s="26">
        <v>22.7</v>
      </c>
      <c r="BY237" s="26">
        <v>18.425000000000001</v>
      </c>
      <c r="BZ237" s="26">
        <v>21.75</v>
      </c>
      <c r="CA237" s="26">
        <v>24.274999999999999</v>
      </c>
      <c r="CB237" s="26">
        <v>20.149999999999999</v>
      </c>
      <c r="CC237" s="26">
        <v>23.1</v>
      </c>
      <c r="CD237" s="26">
        <v>26.475000000000001</v>
      </c>
      <c r="CE237" s="26">
        <v>19.95</v>
      </c>
      <c r="CF237" s="26">
        <v>22.65</v>
      </c>
      <c r="CG237" s="26">
        <v>26.3</v>
      </c>
      <c r="CH237" s="26">
        <v>20.149999999999999</v>
      </c>
      <c r="CI237" s="26">
        <v>23</v>
      </c>
      <c r="CJ237" s="26">
        <v>26.55</v>
      </c>
    </row>
    <row r="238" spans="1:88" x14ac:dyDescent="0.3">
      <c r="A238" t="s">
        <v>326</v>
      </c>
      <c r="B238" s="26">
        <v>12.25</v>
      </c>
      <c r="C238" s="26">
        <v>16.5</v>
      </c>
      <c r="D238" s="26">
        <v>19.175000000000001</v>
      </c>
      <c r="E238" s="26">
        <v>14</v>
      </c>
      <c r="F238" s="26">
        <v>18.350000000000001</v>
      </c>
      <c r="G238" s="26">
        <v>21.074999999999999</v>
      </c>
      <c r="H238" s="26">
        <v>14.55</v>
      </c>
      <c r="I238" s="26">
        <v>18.95</v>
      </c>
      <c r="J238" s="26">
        <v>21.824999999999999</v>
      </c>
      <c r="K238" s="26">
        <v>16.774999999999999</v>
      </c>
      <c r="L238" s="26">
        <v>20.55</v>
      </c>
      <c r="M238" s="26">
        <v>23.375</v>
      </c>
      <c r="N238" s="26">
        <v>17.425000000000001</v>
      </c>
      <c r="O238" s="26">
        <v>20.9</v>
      </c>
      <c r="P238" s="26">
        <v>23.975000000000001</v>
      </c>
      <c r="Q238" s="26">
        <v>15.8</v>
      </c>
      <c r="R238" s="26">
        <v>20.149999999999999</v>
      </c>
      <c r="S238" s="26">
        <v>22.875</v>
      </c>
      <c r="T238" s="26">
        <v>15.925000000000001</v>
      </c>
      <c r="U238" s="26">
        <v>20.25</v>
      </c>
      <c r="V238" s="26">
        <v>22.975000000000001</v>
      </c>
      <c r="W238" s="26">
        <v>17.125</v>
      </c>
      <c r="X238" s="26">
        <v>21.15</v>
      </c>
      <c r="Y238" s="26">
        <v>24.1</v>
      </c>
      <c r="Z238" s="26">
        <v>18.3</v>
      </c>
      <c r="AA238" s="26">
        <v>22.3</v>
      </c>
      <c r="AB238" s="26">
        <v>25.225000000000001</v>
      </c>
      <c r="AC238" s="26">
        <v>16.7</v>
      </c>
      <c r="AD238" s="26">
        <v>20.8</v>
      </c>
      <c r="AE238" s="26">
        <v>23.3</v>
      </c>
      <c r="AF238" s="26">
        <v>16.899999999999999</v>
      </c>
      <c r="AG238" s="26">
        <v>22.35</v>
      </c>
      <c r="AH238" s="26">
        <v>23.574999999999999</v>
      </c>
      <c r="AI238" s="26">
        <v>17.375</v>
      </c>
      <c r="AJ238" s="26">
        <v>21.5</v>
      </c>
      <c r="AK238" s="26">
        <v>24.125</v>
      </c>
      <c r="AL238" s="26">
        <v>17.55</v>
      </c>
      <c r="AM238" s="26">
        <v>21.6</v>
      </c>
      <c r="AN238" s="26">
        <v>24.3</v>
      </c>
      <c r="AO238" s="26">
        <v>18.2</v>
      </c>
      <c r="AP238" s="26">
        <v>22.15</v>
      </c>
      <c r="AQ238" s="26">
        <v>24.85</v>
      </c>
      <c r="AR238" s="26">
        <v>18.375</v>
      </c>
      <c r="AS238" s="26">
        <v>18.375</v>
      </c>
      <c r="AT238" s="26">
        <v>24.9</v>
      </c>
      <c r="AU238" s="26">
        <v>19.324999999999999</v>
      </c>
      <c r="AV238" s="26">
        <v>23.25</v>
      </c>
      <c r="AW238" s="26">
        <v>25.9</v>
      </c>
      <c r="AX238" s="26">
        <v>18.600000000000001</v>
      </c>
      <c r="AY238" s="26">
        <v>22.75</v>
      </c>
      <c r="AZ238" s="26">
        <v>25.425000000000001</v>
      </c>
      <c r="BA238" s="26">
        <v>12.3</v>
      </c>
      <c r="BB238" s="26">
        <v>22.85</v>
      </c>
      <c r="BC238" s="26">
        <v>25.425000000000001</v>
      </c>
      <c r="BD238" s="26">
        <v>21.1</v>
      </c>
      <c r="BE238" s="26">
        <v>25.2</v>
      </c>
      <c r="BF238" s="26">
        <v>28</v>
      </c>
      <c r="BG238" s="26">
        <v>19.125</v>
      </c>
      <c r="BH238" s="26">
        <v>23.35</v>
      </c>
      <c r="BI238" s="26">
        <v>25.975000000000001</v>
      </c>
      <c r="BJ238" s="26">
        <v>20.074999999999999</v>
      </c>
      <c r="BK238" s="26">
        <v>24.25</v>
      </c>
      <c r="BL238" s="26">
        <v>27.4</v>
      </c>
      <c r="BM238" s="26">
        <v>19.8</v>
      </c>
      <c r="BN238" s="26">
        <v>23.75</v>
      </c>
      <c r="BO238" s="26">
        <v>26.824999999999999</v>
      </c>
      <c r="BP238" s="26">
        <v>15.425000000000001</v>
      </c>
      <c r="BQ238" s="26">
        <v>19.600000000000001</v>
      </c>
      <c r="BR238" s="26">
        <v>22.925000000000001</v>
      </c>
      <c r="BS238" s="26">
        <v>17</v>
      </c>
      <c r="BT238" s="26">
        <v>20.95</v>
      </c>
      <c r="BU238" s="26">
        <v>24.2</v>
      </c>
      <c r="BV238" s="26">
        <v>17.425000000000001</v>
      </c>
      <c r="BW238" s="26">
        <v>21.3</v>
      </c>
      <c r="BX238" s="26">
        <v>24.574999999999999</v>
      </c>
      <c r="BY238" s="26">
        <v>18.45</v>
      </c>
      <c r="BZ238" s="26">
        <v>22.4</v>
      </c>
      <c r="CA238" s="26">
        <v>25.8</v>
      </c>
      <c r="CB238" s="26">
        <v>19.8</v>
      </c>
      <c r="CC238" s="26">
        <v>23.2</v>
      </c>
      <c r="CD238" s="26">
        <v>27.074999999999999</v>
      </c>
      <c r="CE238" s="26">
        <v>19.25</v>
      </c>
      <c r="CF238" s="26">
        <v>23.6</v>
      </c>
      <c r="CG238" s="26">
        <v>26.475000000000001</v>
      </c>
      <c r="CH238" s="26">
        <v>19.95</v>
      </c>
      <c r="CI238" s="26">
        <v>23.9</v>
      </c>
      <c r="CJ238" s="26">
        <v>27.074999999999999</v>
      </c>
    </row>
    <row r="239" spans="1:88" x14ac:dyDescent="0.3">
      <c r="A239" t="s">
        <v>111</v>
      </c>
      <c r="B239" s="26">
        <v>12.25</v>
      </c>
      <c r="C239" s="26">
        <v>16.600000000000001</v>
      </c>
      <c r="D239" s="26">
        <v>19</v>
      </c>
      <c r="E239" s="26">
        <v>14.5</v>
      </c>
      <c r="F239" s="26">
        <v>18</v>
      </c>
      <c r="G239" s="26">
        <v>20.2</v>
      </c>
      <c r="H239" s="26">
        <v>15.525</v>
      </c>
      <c r="I239" s="26">
        <v>18.649999999999999</v>
      </c>
      <c r="J239" s="26">
        <v>20.3</v>
      </c>
      <c r="K239" s="26">
        <v>17.824999999999999</v>
      </c>
      <c r="L239" s="26">
        <v>20</v>
      </c>
      <c r="M239" s="26">
        <v>22.5</v>
      </c>
      <c r="N239" s="26">
        <v>17.774999999999999</v>
      </c>
      <c r="O239" s="26">
        <v>20.25</v>
      </c>
      <c r="P239" s="26">
        <v>22.875</v>
      </c>
      <c r="Q239" s="26">
        <v>16.350000000000001</v>
      </c>
      <c r="R239" s="26">
        <v>19.3</v>
      </c>
      <c r="S239" s="26">
        <v>21.475000000000001</v>
      </c>
      <c r="T239" s="26">
        <v>16.524999999999999</v>
      </c>
      <c r="U239" s="26">
        <v>19.399999999999999</v>
      </c>
      <c r="V239" s="26">
        <v>21.574999999999999</v>
      </c>
      <c r="W239" s="26">
        <v>17.375</v>
      </c>
      <c r="X239" s="26">
        <v>20.55</v>
      </c>
      <c r="Y239" s="26">
        <v>22.8</v>
      </c>
      <c r="Z239" s="26">
        <v>18.524999999999999</v>
      </c>
      <c r="AA239" s="26">
        <v>21.55</v>
      </c>
      <c r="AB239" s="26">
        <v>23.85</v>
      </c>
      <c r="AC239" s="26">
        <v>17.850000000000001</v>
      </c>
      <c r="AD239" s="26">
        <v>20.25</v>
      </c>
      <c r="AE239" s="26">
        <v>23.425000000000001</v>
      </c>
      <c r="AF239" s="26">
        <v>18.074999999999999</v>
      </c>
      <c r="AG239" s="26">
        <v>21.8</v>
      </c>
      <c r="AH239" s="26">
        <v>23.524999999999999</v>
      </c>
      <c r="AI239" s="26">
        <v>18.600000000000001</v>
      </c>
      <c r="AJ239" s="26">
        <v>20.95</v>
      </c>
      <c r="AK239" s="26">
        <v>24</v>
      </c>
      <c r="AL239" s="26">
        <v>18.774999999999999</v>
      </c>
      <c r="AM239" s="26">
        <v>21.05</v>
      </c>
      <c r="AN239" s="26">
        <v>24.1</v>
      </c>
      <c r="AO239" s="26">
        <v>19.149999999999999</v>
      </c>
      <c r="AP239" s="26">
        <v>21.25</v>
      </c>
      <c r="AQ239" s="26">
        <v>24.425000000000001</v>
      </c>
      <c r="AR239" s="26">
        <v>19.975000000000001</v>
      </c>
      <c r="AS239" s="26">
        <v>19.975000000000001</v>
      </c>
      <c r="AT239" s="26">
        <v>25.074999999999999</v>
      </c>
      <c r="AU239" s="26">
        <v>20.824999999999999</v>
      </c>
      <c r="AV239" s="26">
        <v>22.65</v>
      </c>
      <c r="AW239" s="26">
        <v>25.975000000000001</v>
      </c>
      <c r="AX239" s="26">
        <v>19.774999999999999</v>
      </c>
      <c r="AY239" s="26">
        <v>21.75</v>
      </c>
      <c r="AZ239" s="26">
        <v>25.05</v>
      </c>
      <c r="BA239" s="26">
        <v>8</v>
      </c>
      <c r="BB239" s="26">
        <v>21.85</v>
      </c>
      <c r="BC239" s="26">
        <v>25.074999999999999</v>
      </c>
      <c r="BD239" s="26">
        <v>21.65</v>
      </c>
      <c r="BE239" s="26">
        <v>24.45</v>
      </c>
      <c r="BF239" s="26">
        <v>27.475000000000001</v>
      </c>
      <c r="BG239" s="26">
        <v>20.350000000000001</v>
      </c>
      <c r="BH239" s="26">
        <v>22.25</v>
      </c>
      <c r="BI239" s="26">
        <v>25.574999999999999</v>
      </c>
      <c r="BJ239" s="26">
        <v>21.05</v>
      </c>
      <c r="BK239" s="26">
        <v>23.1</v>
      </c>
      <c r="BL239" s="26">
        <v>26.3</v>
      </c>
      <c r="BM239" s="26">
        <v>20.65</v>
      </c>
      <c r="BN239" s="26">
        <v>22.7</v>
      </c>
      <c r="BO239" s="26">
        <v>25.774999999999999</v>
      </c>
      <c r="BP239" s="26">
        <v>16.225000000000001</v>
      </c>
      <c r="BQ239" s="26">
        <v>18.8</v>
      </c>
      <c r="BR239" s="26">
        <v>20.875</v>
      </c>
      <c r="BS239" s="26">
        <v>17.425000000000001</v>
      </c>
      <c r="BT239" s="26">
        <v>20.149999999999999</v>
      </c>
      <c r="BU239" s="26">
        <v>22.024999999999999</v>
      </c>
      <c r="BV239" s="26">
        <v>17.8</v>
      </c>
      <c r="BW239" s="26">
        <v>20.45</v>
      </c>
      <c r="BX239" s="26">
        <v>22.274999999999999</v>
      </c>
      <c r="BY239" s="26">
        <v>18.899999999999999</v>
      </c>
      <c r="BZ239" s="26">
        <v>21.2</v>
      </c>
      <c r="CA239" s="26">
        <v>23.25</v>
      </c>
      <c r="CB239" s="26">
        <v>20.350000000000001</v>
      </c>
      <c r="CC239" s="26">
        <v>22.7</v>
      </c>
      <c r="CD239" s="26">
        <v>25.15</v>
      </c>
      <c r="CE239" s="26">
        <v>20.274999999999999</v>
      </c>
      <c r="CF239" s="26">
        <v>22.55</v>
      </c>
      <c r="CG239" s="26">
        <v>25.35</v>
      </c>
      <c r="CH239" s="26">
        <v>20.625</v>
      </c>
      <c r="CI239" s="26">
        <v>23.05</v>
      </c>
      <c r="CJ239" s="26">
        <v>25.824999999999999</v>
      </c>
    </row>
    <row r="240" spans="1:88" x14ac:dyDescent="0.3">
      <c r="A240" t="s">
        <v>327</v>
      </c>
      <c r="B240" s="26">
        <v>12.225</v>
      </c>
      <c r="C240" s="26">
        <v>15.7</v>
      </c>
      <c r="D240" s="26">
        <v>19.024999999999999</v>
      </c>
      <c r="E240" s="26">
        <v>13.925000000000001</v>
      </c>
      <c r="F240" s="26">
        <v>17.55</v>
      </c>
      <c r="G240" s="26">
        <v>20.2</v>
      </c>
      <c r="H240" s="26">
        <v>14.925000000000001</v>
      </c>
      <c r="I240" s="26">
        <v>18.100000000000001</v>
      </c>
      <c r="J240" s="26">
        <v>20.85</v>
      </c>
      <c r="K240" s="26">
        <v>16.850000000000001</v>
      </c>
      <c r="L240" s="26">
        <v>20.25</v>
      </c>
      <c r="M240" s="26">
        <v>22.475000000000001</v>
      </c>
      <c r="N240" s="26">
        <v>17.399999999999999</v>
      </c>
      <c r="O240" s="26">
        <v>20.65</v>
      </c>
      <c r="P240" s="26">
        <v>22.75</v>
      </c>
      <c r="Q240" s="26">
        <v>16.225000000000001</v>
      </c>
      <c r="R240" s="26">
        <v>19.100000000000001</v>
      </c>
      <c r="S240" s="26">
        <v>21.7</v>
      </c>
      <c r="T240" s="26">
        <v>16.350000000000001</v>
      </c>
      <c r="U240" s="26">
        <v>19.25</v>
      </c>
      <c r="V240" s="26">
        <v>21.8</v>
      </c>
      <c r="W240" s="26">
        <v>17.725000000000001</v>
      </c>
      <c r="X240" s="26">
        <v>20.3</v>
      </c>
      <c r="Y240" s="26">
        <v>22.7</v>
      </c>
      <c r="Z240" s="26">
        <v>18.7</v>
      </c>
      <c r="AA240" s="26">
        <v>21.3</v>
      </c>
      <c r="AB240" s="26">
        <v>23.7</v>
      </c>
      <c r="AC240" s="26">
        <v>16.125</v>
      </c>
      <c r="AD240" s="26">
        <v>20</v>
      </c>
      <c r="AE240" s="26">
        <v>22.8</v>
      </c>
      <c r="AF240" s="26">
        <v>16.324999999999999</v>
      </c>
      <c r="AG240" s="26">
        <v>21.8</v>
      </c>
      <c r="AH240" s="26">
        <v>22.9</v>
      </c>
      <c r="AI240" s="26">
        <v>16.925000000000001</v>
      </c>
      <c r="AJ240" s="26">
        <v>20.75</v>
      </c>
      <c r="AK240" s="26">
        <v>23.4</v>
      </c>
      <c r="AL240" s="26">
        <v>17.024999999999999</v>
      </c>
      <c r="AM240" s="26">
        <v>20.85</v>
      </c>
      <c r="AN240" s="26">
        <v>23.574999999999999</v>
      </c>
      <c r="AO240" s="26">
        <v>17.925000000000001</v>
      </c>
      <c r="AP240" s="26">
        <v>21.65</v>
      </c>
      <c r="AQ240" s="26">
        <v>24.2</v>
      </c>
      <c r="AR240" s="26">
        <v>18.3</v>
      </c>
      <c r="AS240" s="26">
        <v>18.3</v>
      </c>
      <c r="AT240" s="26">
        <v>24.274999999999999</v>
      </c>
      <c r="AU240" s="26">
        <v>19.3</v>
      </c>
      <c r="AV240" s="26">
        <v>22.55</v>
      </c>
      <c r="AW240" s="26">
        <v>25.15</v>
      </c>
      <c r="AX240" s="26">
        <v>18.399999999999999</v>
      </c>
      <c r="AY240" s="26">
        <v>22</v>
      </c>
      <c r="AZ240" s="26">
        <v>24.75</v>
      </c>
      <c r="BA240" s="26">
        <v>11.5</v>
      </c>
      <c r="BB240" s="26">
        <v>22.05</v>
      </c>
      <c r="BC240" s="26">
        <v>24.85</v>
      </c>
      <c r="BD240" s="26">
        <v>20.65</v>
      </c>
      <c r="BE240" s="26">
        <v>24.15</v>
      </c>
      <c r="BF240" s="26">
        <v>27.1</v>
      </c>
      <c r="BG240" s="26">
        <v>18.774999999999999</v>
      </c>
      <c r="BH240" s="26">
        <v>22.35</v>
      </c>
      <c r="BI240" s="26">
        <v>25.25</v>
      </c>
      <c r="BJ240" s="26">
        <v>20.274999999999999</v>
      </c>
      <c r="BK240" s="26">
        <v>23.5</v>
      </c>
      <c r="BL240" s="26">
        <v>26.3</v>
      </c>
      <c r="BM240" s="26">
        <v>19.925000000000001</v>
      </c>
      <c r="BN240" s="26">
        <v>23.1</v>
      </c>
      <c r="BO240" s="26">
        <v>25.9</v>
      </c>
      <c r="BP240" s="26">
        <v>15.324999999999999</v>
      </c>
      <c r="BQ240" s="26">
        <v>18.350000000000001</v>
      </c>
      <c r="BR240" s="26">
        <v>21.85</v>
      </c>
      <c r="BS240" s="26">
        <v>17.324999999999999</v>
      </c>
      <c r="BT240" s="26">
        <v>19.75</v>
      </c>
      <c r="BU240" s="26">
        <v>23.25</v>
      </c>
      <c r="BV240" s="26">
        <v>17.925000000000001</v>
      </c>
      <c r="BW240" s="26">
        <v>20.2</v>
      </c>
      <c r="BX240" s="26">
        <v>23.675000000000001</v>
      </c>
      <c r="BY240" s="26">
        <v>19.175000000000001</v>
      </c>
      <c r="BZ240" s="26">
        <v>21.15</v>
      </c>
      <c r="CA240" s="26">
        <v>24.675000000000001</v>
      </c>
      <c r="CB240" s="26">
        <v>20.45</v>
      </c>
      <c r="CC240" s="26">
        <v>22.6</v>
      </c>
      <c r="CD240" s="26">
        <v>25.975000000000001</v>
      </c>
      <c r="CE240" s="26">
        <v>19.975000000000001</v>
      </c>
      <c r="CF240" s="26">
        <v>22.8</v>
      </c>
      <c r="CG240" s="26">
        <v>25.25</v>
      </c>
      <c r="CH240" s="26">
        <v>20.25</v>
      </c>
      <c r="CI240" s="26">
        <v>22.75</v>
      </c>
      <c r="CJ240" s="26">
        <v>25.5</v>
      </c>
    </row>
    <row r="241" spans="1:88" x14ac:dyDescent="0.3">
      <c r="A241" t="s">
        <v>328</v>
      </c>
      <c r="B241" s="26">
        <v>13.05</v>
      </c>
      <c r="C241" s="26">
        <v>16.3</v>
      </c>
      <c r="D241" s="26">
        <v>19.475000000000001</v>
      </c>
      <c r="E241" s="26">
        <v>15.225</v>
      </c>
      <c r="F241" s="26">
        <v>18.149999999999999</v>
      </c>
      <c r="G241" s="26">
        <v>21.175000000000001</v>
      </c>
      <c r="H241" s="26">
        <v>16.125</v>
      </c>
      <c r="I241" s="26">
        <v>18.899999999999999</v>
      </c>
      <c r="J241" s="26">
        <v>21.774999999999999</v>
      </c>
      <c r="K241" s="26">
        <v>17.925000000000001</v>
      </c>
      <c r="L241" s="26">
        <v>20.25</v>
      </c>
      <c r="M241" s="26">
        <v>23.85</v>
      </c>
      <c r="N241" s="26">
        <v>18.3</v>
      </c>
      <c r="O241" s="26">
        <v>20.7</v>
      </c>
      <c r="P241" s="26">
        <v>24.25</v>
      </c>
      <c r="Q241" s="26">
        <v>17.100000000000001</v>
      </c>
      <c r="R241" s="26">
        <v>19.899999999999999</v>
      </c>
      <c r="S241" s="26">
        <v>22.8</v>
      </c>
      <c r="T241" s="26">
        <v>17.175000000000001</v>
      </c>
      <c r="U241" s="26">
        <v>20</v>
      </c>
      <c r="V241" s="26">
        <v>22.9</v>
      </c>
      <c r="W241" s="26">
        <v>17.899999999999999</v>
      </c>
      <c r="X241" s="26">
        <v>21</v>
      </c>
      <c r="Y241" s="26">
        <v>24.074999999999999</v>
      </c>
      <c r="Z241" s="26">
        <v>19.100000000000001</v>
      </c>
      <c r="AA241" s="26">
        <v>21.8</v>
      </c>
      <c r="AB241" s="26">
        <v>25</v>
      </c>
      <c r="AC241" s="26">
        <v>17.175000000000001</v>
      </c>
      <c r="AD241" s="26">
        <v>20.95</v>
      </c>
      <c r="AE241" s="26">
        <v>23.675000000000001</v>
      </c>
      <c r="AF241" s="26">
        <v>17.274999999999999</v>
      </c>
      <c r="AG241" s="26">
        <v>22.55</v>
      </c>
      <c r="AH241" s="26">
        <v>23.8</v>
      </c>
      <c r="AI241" s="26">
        <v>17.574999999999999</v>
      </c>
      <c r="AJ241" s="26">
        <v>21.65</v>
      </c>
      <c r="AK241" s="26">
        <v>24.4</v>
      </c>
      <c r="AL241" s="26">
        <v>17.675000000000001</v>
      </c>
      <c r="AM241" s="26">
        <v>21.75</v>
      </c>
      <c r="AN241" s="26">
        <v>24.5</v>
      </c>
      <c r="AO241" s="26">
        <v>18.5</v>
      </c>
      <c r="AP241" s="26">
        <v>22.15</v>
      </c>
      <c r="AQ241" s="26">
        <v>25.3</v>
      </c>
      <c r="AR241" s="26">
        <v>18.425000000000001</v>
      </c>
      <c r="AS241" s="26">
        <v>18.425000000000001</v>
      </c>
      <c r="AT241" s="26">
        <v>25.75</v>
      </c>
      <c r="AU241" s="26">
        <v>19.600000000000001</v>
      </c>
      <c r="AV241" s="26">
        <v>23.4</v>
      </c>
      <c r="AW241" s="26">
        <v>26.7</v>
      </c>
      <c r="AX241" s="26">
        <v>18.975000000000001</v>
      </c>
      <c r="AY241" s="26">
        <v>22.65</v>
      </c>
      <c r="AZ241" s="26">
        <v>25.9</v>
      </c>
      <c r="BA241" s="26">
        <v>10.5</v>
      </c>
      <c r="BB241" s="26">
        <v>22.75</v>
      </c>
      <c r="BC241" s="26">
        <v>25.9</v>
      </c>
      <c r="BD241" s="26">
        <v>21.725000000000001</v>
      </c>
      <c r="BE241" s="26">
        <v>24.55</v>
      </c>
      <c r="BF241" s="26">
        <v>28.8</v>
      </c>
      <c r="BG241" s="26">
        <v>19.725000000000001</v>
      </c>
      <c r="BH241" s="26">
        <v>23.1</v>
      </c>
      <c r="BI241" s="26">
        <v>26.45</v>
      </c>
      <c r="BJ241" s="26">
        <v>21.3</v>
      </c>
      <c r="BK241" s="26">
        <v>23.8</v>
      </c>
      <c r="BL241" s="26">
        <v>27.5</v>
      </c>
      <c r="BM241" s="26">
        <v>20.824999999999999</v>
      </c>
      <c r="BN241" s="26">
        <v>23.6</v>
      </c>
      <c r="BO241" s="26">
        <v>27.2</v>
      </c>
      <c r="BP241" s="26">
        <v>16.8</v>
      </c>
      <c r="BQ241" s="26">
        <v>19.100000000000001</v>
      </c>
      <c r="BR241" s="26">
        <v>22.175000000000001</v>
      </c>
      <c r="BS241" s="26">
        <v>18.125</v>
      </c>
      <c r="BT241" s="26">
        <v>20.65</v>
      </c>
      <c r="BU241" s="26">
        <v>24.024999999999999</v>
      </c>
      <c r="BV241" s="26">
        <v>18.399999999999999</v>
      </c>
      <c r="BW241" s="26">
        <v>21</v>
      </c>
      <c r="BX241" s="26">
        <v>24.3</v>
      </c>
      <c r="BY241" s="26">
        <v>19.274999999999999</v>
      </c>
      <c r="BZ241" s="26">
        <v>22.3</v>
      </c>
      <c r="CA241" s="26">
        <v>25</v>
      </c>
      <c r="CB241" s="26">
        <v>20.5</v>
      </c>
      <c r="CC241" s="26">
        <v>24.15</v>
      </c>
      <c r="CD241" s="26">
        <v>26.4</v>
      </c>
      <c r="CE241" s="26">
        <v>20.324999999999999</v>
      </c>
      <c r="CF241" s="26">
        <v>23.15</v>
      </c>
      <c r="CG241" s="26">
        <v>26.5</v>
      </c>
      <c r="CH241" s="26">
        <v>20.75</v>
      </c>
      <c r="CI241" s="26">
        <v>23.45</v>
      </c>
      <c r="CJ241" s="26">
        <v>26.824999999999999</v>
      </c>
    </row>
    <row r="242" spans="1:88" x14ac:dyDescent="0.3">
      <c r="A242" t="s">
        <v>329</v>
      </c>
      <c r="B242" s="26">
        <v>12.65</v>
      </c>
      <c r="C242" s="26">
        <v>16.600000000000001</v>
      </c>
      <c r="D242" s="26">
        <v>18.574999999999999</v>
      </c>
      <c r="E242" s="26">
        <v>14.2</v>
      </c>
      <c r="F242" s="26">
        <v>18</v>
      </c>
      <c r="G242" s="26">
        <v>20</v>
      </c>
      <c r="H242" s="26">
        <v>14.85</v>
      </c>
      <c r="I242" s="26">
        <v>18.649999999999999</v>
      </c>
      <c r="J242" s="26">
        <v>20.774999999999999</v>
      </c>
      <c r="K242" s="26">
        <v>16.725000000000001</v>
      </c>
      <c r="L242" s="26">
        <v>20.25</v>
      </c>
      <c r="M242" s="26">
        <v>22.675000000000001</v>
      </c>
      <c r="N242" s="26">
        <v>17.2</v>
      </c>
      <c r="O242" s="26">
        <v>20.65</v>
      </c>
      <c r="P242" s="26">
        <v>23</v>
      </c>
      <c r="Q242" s="26">
        <v>15.9</v>
      </c>
      <c r="R242" s="26">
        <v>19.350000000000001</v>
      </c>
      <c r="S242" s="26">
        <v>21.875</v>
      </c>
      <c r="T242" s="26">
        <v>16.074999999999999</v>
      </c>
      <c r="U242" s="26">
        <v>19.45</v>
      </c>
      <c r="V242" s="26">
        <v>21.975000000000001</v>
      </c>
      <c r="W242" s="26">
        <v>17.2</v>
      </c>
      <c r="X242" s="26">
        <v>20.5</v>
      </c>
      <c r="Y242" s="26">
        <v>23.175000000000001</v>
      </c>
      <c r="Z242" s="26">
        <v>18.024999999999999</v>
      </c>
      <c r="AA242" s="26">
        <v>21.75</v>
      </c>
      <c r="AB242" s="26">
        <v>24.175000000000001</v>
      </c>
      <c r="AC242" s="26">
        <v>16.75</v>
      </c>
      <c r="AD242" s="26">
        <v>20.5</v>
      </c>
      <c r="AE242" s="26">
        <v>22.85</v>
      </c>
      <c r="AF242" s="26">
        <v>16.925000000000001</v>
      </c>
      <c r="AG242" s="26">
        <v>22.1</v>
      </c>
      <c r="AH242" s="26">
        <v>23.024999999999999</v>
      </c>
      <c r="AI242" s="26">
        <v>17.5</v>
      </c>
      <c r="AJ242" s="26">
        <v>21.2</v>
      </c>
      <c r="AK242" s="26">
        <v>23.6</v>
      </c>
      <c r="AL242" s="26">
        <v>17.600000000000001</v>
      </c>
      <c r="AM242" s="26">
        <v>21.3</v>
      </c>
      <c r="AN242" s="26">
        <v>23.725000000000001</v>
      </c>
      <c r="AO242" s="26">
        <v>18.125</v>
      </c>
      <c r="AP242" s="26">
        <v>21.95</v>
      </c>
      <c r="AQ242" s="26">
        <v>24.4</v>
      </c>
      <c r="AR242" s="26">
        <v>17.8</v>
      </c>
      <c r="AS242" s="26">
        <v>17.8</v>
      </c>
      <c r="AT242" s="26">
        <v>24.574999999999999</v>
      </c>
      <c r="AU242" s="26">
        <v>18.925000000000001</v>
      </c>
      <c r="AV242" s="26">
        <v>22.9</v>
      </c>
      <c r="AW242" s="26">
        <v>25.675000000000001</v>
      </c>
      <c r="AX242" s="26">
        <v>18.524999999999999</v>
      </c>
      <c r="AY242" s="26">
        <v>22.35</v>
      </c>
      <c r="AZ242" s="26">
        <v>24.925000000000001</v>
      </c>
      <c r="BA242" s="26">
        <v>0.6</v>
      </c>
      <c r="BB242" s="26">
        <v>22.4</v>
      </c>
      <c r="BC242" s="26">
        <v>24.95</v>
      </c>
      <c r="BD242" s="26">
        <v>20.5</v>
      </c>
      <c r="BE242" s="26">
        <v>24.25</v>
      </c>
      <c r="BF242" s="26">
        <v>27.95</v>
      </c>
      <c r="BG242" s="26">
        <v>19.024999999999999</v>
      </c>
      <c r="BH242" s="26">
        <v>22.9</v>
      </c>
      <c r="BI242" s="26">
        <v>25.4</v>
      </c>
      <c r="BJ242" s="26">
        <v>19.925000000000001</v>
      </c>
      <c r="BK242" s="26">
        <v>23.5</v>
      </c>
      <c r="BL242" s="26">
        <v>26.574999999999999</v>
      </c>
      <c r="BM242" s="26">
        <v>19.7</v>
      </c>
      <c r="BN242" s="26">
        <v>23.25</v>
      </c>
      <c r="BO242" s="26">
        <v>25.9</v>
      </c>
      <c r="BP242" s="26">
        <v>16.100000000000001</v>
      </c>
      <c r="BQ242" s="26">
        <v>19</v>
      </c>
      <c r="BR242" s="26">
        <v>21.425000000000001</v>
      </c>
      <c r="BS242" s="26">
        <v>17.524999999999999</v>
      </c>
      <c r="BT242" s="26">
        <v>20.350000000000001</v>
      </c>
      <c r="BU242" s="26">
        <v>22.675000000000001</v>
      </c>
      <c r="BV242" s="26">
        <v>18.024999999999999</v>
      </c>
      <c r="BW242" s="26">
        <v>20.7</v>
      </c>
      <c r="BX242" s="26">
        <v>22.975000000000001</v>
      </c>
      <c r="BY242" s="26">
        <v>18.824999999999999</v>
      </c>
      <c r="BZ242" s="26">
        <v>21.95</v>
      </c>
      <c r="CA242" s="26">
        <v>24.1</v>
      </c>
      <c r="CB242" s="26">
        <v>20</v>
      </c>
      <c r="CC242" s="26">
        <v>23.4</v>
      </c>
      <c r="CD242" s="26">
        <v>25.8</v>
      </c>
      <c r="CE242" s="26">
        <v>19.3</v>
      </c>
      <c r="CF242" s="26">
        <v>23.05</v>
      </c>
      <c r="CG242" s="26">
        <v>25.7</v>
      </c>
      <c r="CH242" s="26">
        <v>19.5</v>
      </c>
      <c r="CI242" s="26">
        <v>23.7</v>
      </c>
      <c r="CJ242" s="26">
        <v>26.225000000000001</v>
      </c>
    </row>
    <row r="243" spans="1:88" x14ac:dyDescent="0.3">
      <c r="A243" t="s">
        <v>330</v>
      </c>
      <c r="B243" s="26">
        <v>11.425000000000001</v>
      </c>
      <c r="C243" s="26">
        <v>15.45</v>
      </c>
      <c r="D243" s="26">
        <v>18.274999999999999</v>
      </c>
      <c r="E243" s="26">
        <v>13.625</v>
      </c>
      <c r="F243" s="26">
        <v>17.649999999999999</v>
      </c>
      <c r="G243" s="26">
        <v>20.074999999999999</v>
      </c>
      <c r="H243" s="26">
        <v>14.25</v>
      </c>
      <c r="I243" s="26">
        <v>18.399999999999999</v>
      </c>
      <c r="J243" s="26">
        <v>20.9</v>
      </c>
      <c r="K243" s="26">
        <v>15.824999999999999</v>
      </c>
      <c r="L243" s="26">
        <v>20.2</v>
      </c>
      <c r="M243" s="26">
        <v>22.574999999999999</v>
      </c>
      <c r="N243" s="26">
        <v>16.2</v>
      </c>
      <c r="O243" s="26">
        <v>20.55</v>
      </c>
      <c r="P243" s="26">
        <v>22.8</v>
      </c>
      <c r="Q243" s="26">
        <v>15.175000000000001</v>
      </c>
      <c r="R243" s="26">
        <v>19.3</v>
      </c>
      <c r="S243" s="26">
        <v>21.95</v>
      </c>
      <c r="T243" s="26">
        <v>15.25</v>
      </c>
      <c r="U243" s="26">
        <v>19.45</v>
      </c>
      <c r="V243" s="26">
        <v>22.125</v>
      </c>
      <c r="W243" s="26">
        <v>16.175000000000001</v>
      </c>
      <c r="X243" s="26">
        <v>20.7</v>
      </c>
      <c r="Y243" s="26">
        <v>23.324999999999999</v>
      </c>
      <c r="Z243" s="26">
        <v>17.074999999999999</v>
      </c>
      <c r="AA243" s="26">
        <v>21.9</v>
      </c>
      <c r="AB243" s="26">
        <v>24.05</v>
      </c>
      <c r="AC243" s="26">
        <v>15.9</v>
      </c>
      <c r="AD243" s="26">
        <v>19.899999999999999</v>
      </c>
      <c r="AE243" s="26">
        <v>22.9</v>
      </c>
      <c r="AF243" s="26">
        <v>16</v>
      </c>
      <c r="AG243" s="26">
        <v>21.65</v>
      </c>
      <c r="AH243" s="26">
        <v>23.074999999999999</v>
      </c>
      <c r="AI243" s="26">
        <v>16.524999999999999</v>
      </c>
      <c r="AJ243" s="26">
        <v>20.6</v>
      </c>
      <c r="AK243" s="26">
        <v>23.574999999999999</v>
      </c>
      <c r="AL243" s="26">
        <v>16.625</v>
      </c>
      <c r="AM243" s="26">
        <v>20.75</v>
      </c>
      <c r="AN243" s="26">
        <v>23.675000000000001</v>
      </c>
      <c r="AO243" s="26">
        <v>17.324999999999999</v>
      </c>
      <c r="AP243" s="26">
        <v>21.5</v>
      </c>
      <c r="AQ243" s="26">
        <v>24.274999999999999</v>
      </c>
      <c r="AR243" s="26">
        <v>17.574999999999999</v>
      </c>
      <c r="AS243" s="26">
        <v>17.574999999999999</v>
      </c>
      <c r="AT243" s="26">
        <v>24.35</v>
      </c>
      <c r="AU243" s="26">
        <v>18.524999999999999</v>
      </c>
      <c r="AV243" s="26">
        <v>22.6</v>
      </c>
      <c r="AW243" s="26">
        <v>25.425000000000001</v>
      </c>
      <c r="AX243" s="26">
        <v>18.024999999999999</v>
      </c>
      <c r="AY243" s="26">
        <v>22.1</v>
      </c>
      <c r="AZ243" s="26">
        <v>24.675000000000001</v>
      </c>
      <c r="BA243" s="26">
        <v>2.7</v>
      </c>
      <c r="BB243" s="26">
        <v>22.2</v>
      </c>
      <c r="BC243" s="26">
        <v>24.774999999999999</v>
      </c>
      <c r="BD243" s="26">
        <v>20.45</v>
      </c>
      <c r="BE243" s="26">
        <v>24.6</v>
      </c>
      <c r="BF243" s="26">
        <v>27.324999999999999</v>
      </c>
      <c r="BG243" s="26">
        <v>18.7</v>
      </c>
      <c r="BH243" s="26">
        <v>22.7</v>
      </c>
      <c r="BI243" s="26">
        <v>25.274999999999999</v>
      </c>
      <c r="BJ243" s="26">
        <v>19.7</v>
      </c>
      <c r="BK243" s="26">
        <v>24.1</v>
      </c>
      <c r="BL243" s="26">
        <v>26.4</v>
      </c>
      <c r="BM243" s="26">
        <v>19.25</v>
      </c>
      <c r="BN243" s="26">
        <v>23.7</v>
      </c>
      <c r="BO243" s="26">
        <v>25.8</v>
      </c>
      <c r="BP243" s="26">
        <v>14.4</v>
      </c>
      <c r="BQ243" s="26">
        <v>18.75</v>
      </c>
      <c r="BR243" s="26">
        <v>21.2</v>
      </c>
      <c r="BS243" s="26">
        <v>15.35</v>
      </c>
      <c r="BT243" s="26">
        <v>20.149999999999999</v>
      </c>
      <c r="BU243" s="26">
        <v>22.7</v>
      </c>
      <c r="BV243" s="26">
        <v>15.925000000000001</v>
      </c>
      <c r="BW243" s="26">
        <v>20.75</v>
      </c>
      <c r="BX243" s="26">
        <v>23.35</v>
      </c>
      <c r="BY243" s="26">
        <v>17.05</v>
      </c>
      <c r="BZ243" s="26">
        <v>22.1</v>
      </c>
      <c r="CA243" s="26">
        <v>24.574999999999999</v>
      </c>
      <c r="CB243" s="26">
        <v>19.074999999999999</v>
      </c>
      <c r="CC243" s="26">
        <v>23.3</v>
      </c>
      <c r="CD243" s="26">
        <v>26.125</v>
      </c>
      <c r="CE243" s="26">
        <v>18.574999999999999</v>
      </c>
      <c r="CF243" s="26">
        <v>23.35</v>
      </c>
      <c r="CG243" s="26">
        <v>25.675000000000001</v>
      </c>
      <c r="CH243" s="26">
        <v>18.95</v>
      </c>
      <c r="CI243" s="26">
        <v>23.45</v>
      </c>
      <c r="CJ243" s="26">
        <v>25.774999999999999</v>
      </c>
    </row>
    <row r="244" spans="1:88" x14ac:dyDescent="0.3">
      <c r="A244" t="s">
        <v>331</v>
      </c>
      <c r="B244" s="26">
        <v>10.425000000000001</v>
      </c>
      <c r="C244" s="26">
        <v>14.25</v>
      </c>
      <c r="D244" s="26">
        <v>18</v>
      </c>
      <c r="E244" s="26">
        <v>12.625</v>
      </c>
      <c r="F244" s="26">
        <v>15.7</v>
      </c>
      <c r="G244" s="26">
        <v>19.850000000000001</v>
      </c>
      <c r="H244" s="26">
        <v>13.225</v>
      </c>
      <c r="I244" s="26">
        <v>16.5</v>
      </c>
      <c r="J244" s="26">
        <v>20.7</v>
      </c>
      <c r="K244" s="26">
        <v>14.925000000000001</v>
      </c>
      <c r="L244" s="26">
        <v>18.7</v>
      </c>
      <c r="M244" s="26">
        <v>22.75</v>
      </c>
      <c r="N244" s="26">
        <v>15.324999999999999</v>
      </c>
      <c r="O244" s="26">
        <v>19</v>
      </c>
      <c r="P244" s="26">
        <v>23.25</v>
      </c>
      <c r="Q244" s="26">
        <v>14.1</v>
      </c>
      <c r="R244" s="26">
        <v>17.600000000000001</v>
      </c>
      <c r="S244" s="26">
        <v>21.774999999999999</v>
      </c>
      <c r="T244" s="26">
        <v>14.2</v>
      </c>
      <c r="U244" s="26">
        <v>17.7</v>
      </c>
      <c r="V244" s="26">
        <v>21.9</v>
      </c>
      <c r="W244" s="26">
        <v>15.525</v>
      </c>
      <c r="X244" s="26">
        <v>18.8</v>
      </c>
      <c r="Y244" s="26">
        <v>22.774999999999999</v>
      </c>
      <c r="Z244" s="26">
        <v>16.574999999999999</v>
      </c>
      <c r="AA244" s="26">
        <v>19.850000000000001</v>
      </c>
      <c r="AB244" s="26">
        <v>23.875</v>
      </c>
      <c r="AC244" s="26">
        <v>15.225</v>
      </c>
      <c r="AD244" s="26">
        <v>19</v>
      </c>
      <c r="AE244" s="26">
        <v>22.375</v>
      </c>
      <c r="AF244" s="26">
        <v>15.45</v>
      </c>
      <c r="AG244" s="26">
        <v>20.65</v>
      </c>
      <c r="AH244" s="26">
        <v>22.574999999999999</v>
      </c>
      <c r="AI244" s="26">
        <v>16.100000000000001</v>
      </c>
      <c r="AJ244" s="26">
        <v>19.600000000000001</v>
      </c>
      <c r="AK244" s="26">
        <v>23.1</v>
      </c>
      <c r="AL244" s="26">
        <v>16.274999999999999</v>
      </c>
      <c r="AM244" s="26">
        <v>19.7</v>
      </c>
      <c r="AN244" s="26">
        <v>23.2</v>
      </c>
      <c r="AO244" s="26">
        <v>17.05</v>
      </c>
      <c r="AP244" s="26">
        <v>20.350000000000001</v>
      </c>
      <c r="AQ244" s="26">
        <v>24.05</v>
      </c>
      <c r="AR244" s="26">
        <v>17.725000000000001</v>
      </c>
      <c r="AS244" s="26">
        <v>17.725000000000001</v>
      </c>
      <c r="AT244" s="26">
        <v>24.3</v>
      </c>
      <c r="AU244" s="26">
        <v>18.5</v>
      </c>
      <c r="AV244" s="26">
        <v>21.65</v>
      </c>
      <c r="AW244" s="26">
        <v>25.3</v>
      </c>
      <c r="AX244" s="26">
        <v>17.725000000000001</v>
      </c>
      <c r="AY244" s="26">
        <v>20.85</v>
      </c>
      <c r="AZ244" s="26">
        <v>24.6</v>
      </c>
      <c r="BA244" s="26">
        <v>7.6</v>
      </c>
      <c r="BB244" s="26">
        <v>20.95</v>
      </c>
      <c r="BC244" s="26">
        <v>24.7</v>
      </c>
      <c r="BD244" s="26">
        <v>19.600000000000001</v>
      </c>
      <c r="BE244" s="26">
        <v>23.6</v>
      </c>
      <c r="BF244" s="26">
        <v>27</v>
      </c>
      <c r="BG244" s="26">
        <v>18.25</v>
      </c>
      <c r="BH244" s="26">
        <v>21.5</v>
      </c>
      <c r="BI244" s="26">
        <v>25.1</v>
      </c>
      <c r="BJ244" s="26">
        <v>19.074999999999999</v>
      </c>
      <c r="BK244" s="26">
        <v>22.4</v>
      </c>
      <c r="BL244" s="26">
        <v>26.25</v>
      </c>
      <c r="BM244" s="26">
        <v>18.7</v>
      </c>
      <c r="BN244" s="26">
        <v>22.15</v>
      </c>
      <c r="BO244" s="26">
        <v>25.875</v>
      </c>
      <c r="BP244" s="26">
        <v>13.2</v>
      </c>
      <c r="BQ244" s="26">
        <v>17.3</v>
      </c>
      <c r="BR244" s="26">
        <v>21.125</v>
      </c>
      <c r="BS244" s="26">
        <v>15.1</v>
      </c>
      <c r="BT244" s="26">
        <v>18.850000000000001</v>
      </c>
      <c r="BU244" s="26">
        <v>22.475000000000001</v>
      </c>
      <c r="BV244" s="26">
        <v>15.35</v>
      </c>
      <c r="BW244" s="26">
        <v>19.149999999999999</v>
      </c>
      <c r="BX244" s="26">
        <v>22.95</v>
      </c>
      <c r="BY244" s="26">
        <v>16.5</v>
      </c>
      <c r="BZ244" s="26">
        <v>20.350000000000001</v>
      </c>
      <c r="CA244" s="26">
        <v>24.5</v>
      </c>
      <c r="CB244" s="26">
        <v>17.899999999999999</v>
      </c>
      <c r="CC244" s="26">
        <v>21.8</v>
      </c>
      <c r="CD244" s="26">
        <v>25.875</v>
      </c>
      <c r="CE244" s="26">
        <v>17.875</v>
      </c>
      <c r="CF244" s="26">
        <v>21.25</v>
      </c>
      <c r="CG244" s="26">
        <v>25.274999999999999</v>
      </c>
      <c r="CH244" s="26">
        <v>18.45</v>
      </c>
      <c r="CI244" s="26">
        <v>21.85</v>
      </c>
      <c r="CJ244" s="26">
        <v>25.6</v>
      </c>
    </row>
    <row r="245" spans="1:88" x14ac:dyDescent="0.3">
      <c r="A245" t="s">
        <v>332</v>
      </c>
      <c r="B245" s="26">
        <v>10.775</v>
      </c>
      <c r="C245" s="26">
        <v>13.2</v>
      </c>
      <c r="D245" s="26">
        <v>16.45</v>
      </c>
      <c r="E245" s="26">
        <v>13.025</v>
      </c>
      <c r="F245" s="26">
        <v>15.25</v>
      </c>
      <c r="G245" s="26">
        <v>18.274999999999999</v>
      </c>
      <c r="H245" s="26">
        <v>13.65</v>
      </c>
      <c r="I245" s="26">
        <v>16.100000000000001</v>
      </c>
      <c r="J245" s="26">
        <v>19.2</v>
      </c>
      <c r="K245" s="26">
        <v>15.7</v>
      </c>
      <c r="L245" s="26">
        <v>18.25</v>
      </c>
      <c r="M245" s="26">
        <v>21.95</v>
      </c>
      <c r="N245" s="26">
        <v>15.824999999999999</v>
      </c>
      <c r="O245" s="26">
        <v>18.55</v>
      </c>
      <c r="P245" s="26">
        <v>22.475000000000001</v>
      </c>
      <c r="Q245" s="26">
        <v>14.675000000000001</v>
      </c>
      <c r="R245" s="26">
        <v>17.350000000000001</v>
      </c>
      <c r="S245" s="26">
        <v>20.7</v>
      </c>
      <c r="T245" s="26">
        <v>14.8</v>
      </c>
      <c r="U245" s="26">
        <v>17.399999999999999</v>
      </c>
      <c r="V245" s="26">
        <v>20.875</v>
      </c>
      <c r="W245" s="26">
        <v>15.75</v>
      </c>
      <c r="X245" s="26">
        <v>18.7</v>
      </c>
      <c r="Y245" s="26">
        <v>22.15</v>
      </c>
      <c r="Z245" s="26">
        <v>16.875</v>
      </c>
      <c r="AA245" s="26">
        <v>19.8</v>
      </c>
      <c r="AB245" s="26">
        <v>23.375</v>
      </c>
      <c r="AC245" s="26">
        <v>15.775</v>
      </c>
      <c r="AD245" s="26">
        <v>18.3</v>
      </c>
      <c r="AE245" s="26">
        <v>22.2</v>
      </c>
      <c r="AF245" s="26">
        <v>15.95</v>
      </c>
      <c r="AG245" s="26">
        <v>19.7</v>
      </c>
      <c r="AH245" s="26">
        <v>22.4</v>
      </c>
      <c r="AI245" s="26">
        <v>16.574999999999999</v>
      </c>
      <c r="AJ245" s="26">
        <v>18.850000000000001</v>
      </c>
      <c r="AK245" s="26">
        <v>22.975000000000001</v>
      </c>
      <c r="AL245" s="26">
        <v>16.725000000000001</v>
      </c>
      <c r="AM245" s="26">
        <v>18.95</v>
      </c>
      <c r="AN245" s="26">
        <v>23.074999999999999</v>
      </c>
      <c r="AO245" s="26">
        <v>17.324999999999999</v>
      </c>
      <c r="AP245" s="26">
        <v>19.8</v>
      </c>
      <c r="AQ245" s="26">
        <v>23.975000000000001</v>
      </c>
      <c r="AR245" s="26">
        <v>17.774999999999999</v>
      </c>
      <c r="AS245" s="26">
        <v>17.774999999999999</v>
      </c>
      <c r="AT245" s="26">
        <v>24.475000000000001</v>
      </c>
      <c r="AU245" s="26">
        <v>18.625</v>
      </c>
      <c r="AV245" s="26">
        <v>20.55</v>
      </c>
      <c r="AW245" s="26">
        <v>25.75</v>
      </c>
      <c r="AX245" s="26">
        <v>17.875</v>
      </c>
      <c r="AY245" s="26">
        <v>20.25</v>
      </c>
      <c r="AZ245" s="26">
        <v>24.7</v>
      </c>
      <c r="BA245" s="26">
        <v>9.4</v>
      </c>
      <c r="BB245" s="26">
        <v>20.3</v>
      </c>
      <c r="BC245" s="26">
        <v>24.774999999999999</v>
      </c>
      <c r="BD245" s="26">
        <v>20.399999999999999</v>
      </c>
      <c r="BE245" s="26">
        <v>22.15</v>
      </c>
      <c r="BF245" s="26">
        <v>27.9</v>
      </c>
      <c r="BG245" s="26">
        <v>18.375</v>
      </c>
      <c r="BH245" s="26">
        <v>20.65</v>
      </c>
      <c r="BI245" s="26">
        <v>25.475000000000001</v>
      </c>
      <c r="BJ245" s="26">
        <v>18.649999999999999</v>
      </c>
      <c r="BK245" s="26">
        <v>21.8</v>
      </c>
      <c r="BL245" s="26">
        <v>26.55</v>
      </c>
      <c r="BM245" s="26">
        <v>18.375</v>
      </c>
      <c r="BN245" s="26">
        <v>21.5</v>
      </c>
      <c r="BO245" s="26">
        <v>26.15</v>
      </c>
      <c r="BP245" s="26">
        <v>13.725</v>
      </c>
      <c r="BQ245" s="26">
        <v>17.100000000000001</v>
      </c>
      <c r="BR245" s="26">
        <v>19.675000000000001</v>
      </c>
      <c r="BS245" s="26">
        <v>15.4</v>
      </c>
      <c r="BT245" s="26">
        <v>18.350000000000001</v>
      </c>
      <c r="BU245" s="26">
        <v>21.074999999999999</v>
      </c>
      <c r="BV245" s="26">
        <v>15.65</v>
      </c>
      <c r="BW245" s="26">
        <v>19.25</v>
      </c>
      <c r="BX245" s="26">
        <v>21.5</v>
      </c>
      <c r="BY245" s="26">
        <v>16.25</v>
      </c>
      <c r="BZ245" s="26">
        <v>19.850000000000001</v>
      </c>
      <c r="CA245" s="26">
        <v>22.875</v>
      </c>
      <c r="CB245" s="26">
        <v>17.75</v>
      </c>
      <c r="CC245" s="26">
        <v>21.6</v>
      </c>
      <c r="CD245" s="26">
        <v>24.925000000000001</v>
      </c>
      <c r="CE245" s="26">
        <v>17.95</v>
      </c>
      <c r="CF245" s="26">
        <v>21.05</v>
      </c>
      <c r="CG245" s="26">
        <v>25.175000000000001</v>
      </c>
      <c r="CH245" s="26">
        <v>18.3</v>
      </c>
      <c r="CI245" s="26">
        <v>21.8</v>
      </c>
      <c r="CJ245" s="26">
        <v>25.574999999999999</v>
      </c>
    </row>
    <row r="246" spans="1:88" x14ac:dyDescent="0.3">
      <c r="A246" t="s">
        <v>112</v>
      </c>
      <c r="B246" s="26">
        <v>10.175000000000001</v>
      </c>
      <c r="C246" s="26">
        <v>13.7</v>
      </c>
      <c r="D246" s="26">
        <v>17.475000000000001</v>
      </c>
      <c r="E246" s="26">
        <v>12.7</v>
      </c>
      <c r="F246" s="26">
        <v>15.4</v>
      </c>
      <c r="G246" s="26">
        <v>19.375</v>
      </c>
      <c r="H246" s="26">
        <v>13.574999999999999</v>
      </c>
      <c r="I246" s="26">
        <v>16.2</v>
      </c>
      <c r="J246" s="26">
        <v>19.875</v>
      </c>
      <c r="K246" s="26">
        <v>14.9</v>
      </c>
      <c r="L246" s="26">
        <v>18.5</v>
      </c>
      <c r="M246" s="26">
        <v>21.7</v>
      </c>
      <c r="N246" s="26">
        <v>15.5</v>
      </c>
      <c r="O246" s="26">
        <v>19.05</v>
      </c>
      <c r="P246" s="26">
        <v>22.1</v>
      </c>
      <c r="Q246" s="26">
        <v>14.525</v>
      </c>
      <c r="R246" s="26">
        <v>17.600000000000001</v>
      </c>
      <c r="S246" s="26">
        <v>20.6</v>
      </c>
      <c r="T246" s="26">
        <v>14.55</v>
      </c>
      <c r="U246" s="26">
        <v>17.8</v>
      </c>
      <c r="V246" s="26">
        <v>20.774999999999999</v>
      </c>
      <c r="W246" s="26">
        <v>15.55</v>
      </c>
      <c r="X246" s="26">
        <v>18.95</v>
      </c>
      <c r="Y246" s="26">
        <v>22.175000000000001</v>
      </c>
      <c r="Z246" s="26">
        <v>16.55</v>
      </c>
      <c r="AA246" s="26">
        <v>20.05</v>
      </c>
      <c r="AB246" s="26">
        <v>23.074999999999999</v>
      </c>
      <c r="AC246" s="26">
        <v>14.6</v>
      </c>
      <c r="AD246" s="26">
        <v>18.2</v>
      </c>
      <c r="AE246" s="26">
        <v>22.2</v>
      </c>
      <c r="AF246" s="26">
        <v>14.824999999999999</v>
      </c>
      <c r="AG246" s="26">
        <v>19.850000000000001</v>
      </c>
      <c r="AH246" s="26">
        <v>22.375</v>
      </c>
      <c r="AI246" s="26">
        <v>15.425000000000001</v>
      </c>
      <c r="AJ246" s="26">
        <v>18.8</v>
      </c>
      <c r="AK246" s="26">
        <v>22.925000000000001</v>
      </c>
      <c r="AL246" s="26">
        <v>15.6</v>
      </c>
      <c r="AM246" s="26">
        <v>18.899999999999999</v>
      </c>
      <c r="AN246" s="26">
        <v>22.95</v>
      </c>
      <c r="AO246" s="26">
        <v>15.975</v>
      </c>
      <c r="AP246" s="26">
        <v>19.75</v>
      </c>
      <c r="AQ246" s="26">
        <v>23.2</v>
      </c>
      <c r="AR246" s="26">
        <v>16.425000000000001</v>
      </c>
      <c r="AS246" s="26">
        <v>16.425000000000001</v>
      </c>
      <c r="AT246" s="26">
        <v>23.875</v>
      </c>
      <c r="AU246" s="26">
        <v>17.399999999999999</v>
      </c>
      <c r="AV246" s="26">
        <v>20.8</v>
      </c>
      <c r="AW246" s="26">
        <v>24.675000000000001</v>
      </c>
      <c r="AX246" s="26">
        <v>16.649999999999999</v>
      </c>
      <c r="AY246" s="26">
        <v>20.350000000000001</v>
      </c>
      <c r="AZ246" s="26">
        <v>23.6</v>
      </c>
      <c r="BA246" s="26">
        <v>10.7</v>
      </c>
      <c r="BB246" s="26">
        <v>20.399999999999999</v>
      </c>
      <c r="BC246" s="26">
        <v>23.675000000000001</v>
      </c>
      <c r="BD246" s="26">
        <v>19.350000000000001</v>
      </c>
      <c r="BE246" s="26">
        <v>22.5</v>
      </c>
      <c r="BF246" s="26">
        <v>26.375</v>
      </c>
      <c r="BG246" s="26">
        <v>17</v>
      </c>
      <c r="BH246" s="26">
        <v>20.85</v>
      </c>
      <c r="BI246" s="26">
        <v>24.1</v>
      </c>
      <c r="BJ246" s="26">
        <v>18.2</v>
      </c>
      <c r="BK246" s="26">
        <v>22.3</v>
      </c>
      <c r="BL246" s="26">
        <v>25.375</v>
      </c>
      <c r="BM246" s="26">
        <v>17.649999999999999</v>
      </c>
      <c r="BN246" s="26">
        <v>21.7</v>
      </c>
      <c r="BO246" s="26">
        <v>24.875</v>
      </c>
      <c r="BP246" s="26">
        <v>13.925000000000001</v>
      </c>
      <c r="BQ246" s="26">
        <v>16.899999999999999</v>
      </c>
      <c r="BR246" s="26">
        <v>20.274999999999999</v>
      </c>
      <c r="BS246" s="26">
        <v>15.5</v>
      </c>
      <c r="BT246" s="26">
        <v>18.7</v>
      </c>
      <c r="BU246" s="26">
        <v>21.774999999999999</v>
      </c>
      <c r="BV246" s="26">
        <v>15.824999999999999</v>
      </c>
      <c r="BW246" s="26">
        <v>19.25</v>
      </c>
      <c r="BX246" s="26">
        <v>22.1</v>
      </c>
      <c r="BY246" s="26">
        <v>16.925000000000001</v>
      </c>
      <c r="BZ246" s="26">
        <v>20.399999999999999</v>
      </c>
      <c r="CA246" s="26">
        <v>23.125</v>
      </c>
      <c r="CB246" s="26">
        <v>18.149999999999999</v>
      </c>
      <c r="CC246" s="26">
        <v>21.75</v>
      </c>
      <c r="CD246" s="26">
        <v>24.3</v>
      </c>
      <c r="CE246" s="26">
        <v>17.399999999999999</v>
      </c>
      <c r="CF246" s="26">
        <v>21.65</v>
      </c>
      <c r="CG246" s="26">
        <v>24.774999999999999</v>
      </c>
      <c r="CH246" s="26">
        <v>18.024999999999999</v>
      </c>
      <c r="CI246" s="26">
        <v>22.1</v>
      </c>
      <c r="CJ246" s="26">
        <v>24.675000000000001</v>
      </c>
    </row>
    <row r="247" spans="1:88" x14ac:dyDescent="0.3">
      <c r="A247" t="s">
        <v>333</v>
      </c>
      <c r="B247" s="26">
        <v>9.9250000000000007</v>
      </c>
      <c r="C247" s="26">
        <v>13.75</v>
      </c>
      <c r="D247" s="26">
        <v>18.324999999999999</v>
      </c>
      <c r="E247" s="26">
        <v>11.5</v>
      </c>
      <c r="F247" s="26">
        <v>15.7</v>
      </c>
      <c r="G247" s="26">
        <v>19.7</v>
      </c>
      <c r="H247" s="26">
        <v>12.75</v>
      </c>
      <c r="I247" s="26">
        <v>16.649999999999999</v>
      </c>
      <c r="J247" s="26">
        <v>20.375</v>
      </c>
      <c r="K247" s="26">
        <v>15.074999999999999</v>
      </c>
      <c r="L247" s="26">
        <v>18.899999999999999</v>
      </c>
      <c r="M247" s="26">
        <v>22.375</v>
      </c>
      <c r="N247" s="26">
        <v>15.725</v>
      </c>
      <c r="O247" s="26">
        <v>19.100000000000001</v>
      </c>
      <c r="P247" s="26">
        <v>22.875</v>
      </c>
      <c r="Q247" s="26">
        <v>14.2</v>
      </c>
      <c r="R247" s="26">
        <v>17.95</v>
      </c>
      <c r="S247" s="26">
        <v>21.175000000000001</v>
      </c>
      <c r="T247" s="26">
        <v>14.3</v>
      </c>
      <c r="U247" s="26">
        <v>18.100000000000001</v>
      </c>
      <c r="V247" s="26">
        <v>21.375</v>
      </c>
      <c r="W247" s="26">
        <v>15.824999999999999</v>
      </c>
      <c r="X247" s="26">
        <v>19.149999999999999</v>
      </c>
      <c r="Y247" s="26">
        <v>22.725000000000001</v>
      </c>
      <c r="Z247" s="26">
        <v>17.475000000000001</v>
      </c>
      <c r="AA247" s="26">
        <v>20.100000000000001</v>
      </c>
      <c r="AB247" s="26">
        <v>23.774999999999999</v>
      </c>
      <c r="AC247" s="26">
        <v>14.425000000000001</v>
      </c>
      <c r="AD247" s="26">
        <v>18.7</v>
      </c>
      <c r="AE247" s="26">
        <v>22.4</v>
      </c>
      <c r="AF247" s="26">
        <v>14.625</v>
      </c>
      <c r="AG247" s="26">
        <v>20.3</v>
      </c>
      <c r="AH247" s="26">
        <v>22.5</v>
      </c>
      <c r="AI247" s="26">
        <v>15.1</v>
      </c>
      <c r="AJ247" s="26">
        <v>19.45</v>
      </c>
      <c r="AK247" s="26">
        <v>22.975000000000001</v>
      </c>
      <c r="AL247" s="26">
        <v>15.3</v>
      </c>
      <c r="AM247" s="26">
        <v>19.55</v>
      </c>
      <c r="AN247" s="26">
        <v>23.074999999999999</v>
      </c>
      <c r="AO247" s="26">
        <v>16.2</v>
      </c>
      <c r="AP247" s="26">
        <v>20.25</v>
      </c>
      <c r="AQ247" s="26">
        <v>23.9</v>
      </c>
      <c r="AR247" s="26">
        <v>16.55</v>
      </c>
      <c r="AS247" s="26">
        <v>16.55</v>
      </c>
      <c r="AT247" s="26">
        <v>23.975000000000001</v>
      </c>
      <c r="AU247" s="26">
        <v>17.55</v>
      </c>
      <c r="AV247" s="26">
        <v>21.2</v>
      </c>
      <c r="AW247" s="26">
        <v>25</v>
      </c>
      <c r="AX247" s="26">
        <v>16.8</v>
      </c>
      <c r="AY247" s="26">
        <v>20.6</v>
      </c>
      <c r="AZ247" s="26">
        <v>24.425000000000001</v>
      </c>
      <c r="BA247" s="26">
        <v>8.6</v>
      </c>
      <c r="BB247" s="26">
        <v>20.65</v>
      </c>
      <c r="BC247" s="26">
        <v>24.5</v>
      </c>
      <c r="BD247" s="26">
        <v>19.875</v>
      </c>
      <c r="BE247" s="26">
        <v>23</v>
      </c>
      <c r="BF247" s="26">
        <v>27.2</v>
      </c>
      <c r="BG247" s="26">
        <v>17.425000000000001</v>
      </c>
      <c r="BH247" s="26">
        <v>21</v>
      </c>
      <c r="BI247" s="26">
        <v>25.05</v>
      </c>
      <c r="BJ247" s="26">
        <v>19.2</v>
      </c>
      <c r="BK247" s="26">
        <v>22.35</v>
      </c>
      <c r="BL247" s="26">
        <v>26</v>
      </c>
      <c r="BM247" s="26">
        <v>18.5</v>
      </c>
      <c r="BN247" s="26">
        <v>21.85</v>
      </c>
      <c r="BO247" s="26">
        <v>25.574999999999999</v>
      </c>
      <c r="BP247" s="26">
        <v>13.225</v>
      </c>
      <c r="BQ247" s="26">
        <v>16.75</v>
      </c>
      <c r="BR247" s="26">
        <v>21.2</v>
      </c>
      <c r="BS247" s="26">
        <v>15.074999999999999</v>
      </c>
      <c r="BT247" s="26">
        <v>18.149999999999999</v>
      </c>
      <c r="BU247" s="26">
        <v>22.95</v>
      </c>
      <c r="BV247" s="26">
        <v>15.824999999999999</v>
      </c>
      <c r="BW247" s="26">
        <v>18.7</v>
      </c>
      <c r="BX247" s="26">
        <v>23.4</v>
      </c>
      <c r="BY247" s="26">
        <v>16.95</v>
      </c>
      <c r="BZ247" s="26">
        <v>19.649999999999999</v>
      </c>
      <c r="CA247" s="26">
        <v>24.4</v>
      </c>
      <c r="CB247" s="26">
        <v>18.850000000000001</v>
      </c>
      <c r="CC247" s="26">
        <v>21.3</v>
      </c>
      <c r="CD247" s="26">
        <v>25.274999999999999</v>
      </c>
      <c r="CE247" s="26">
        <v>18.649999999999999</v>
      </c>
      <c r="CF247" s="26">
        <v>21.2</v>
      </c>
      <c r="CG247" s="26">
        <v>25.175000000000001</v>
      </c>
      <c r="CH247" s="26">
        <v>19.324999999999999</v>
      </c>
      <c r="CI247" s="26">
        <v>21.4</v>
      </c>
      <c r="CJ247" s="26">
        <v>25.375</v>
      </c>
    </row>
    <row r="248" spans="1:88" x14ac:dyDescent="0.3">
      <c r="A248" t="s">
        <v>334</v>
      </c>
      <c r="B248" s="26">
        <v>9.9</v>
      </c>
      <c r="C248" s="26">
        <v>12.35</v>
      </c>
      <c r="D248" s="26">
        <v>17.574999999999999</v>
      </c>
      <c r="E248" s="26">
        <v>12.225</v>
      </c>
      <c r="F248" s="26">
        <v>14.3</v>
      </c>
      <c r="G248" s="26">
        <v>19.100000000000001</v>
      </c>
      <c r="H248" s="26">
        <v>12.95</v>
      </c>
      <c r="I248" s="26">
        <v>15.2</v>
      </c>
      <c r="J248" s="26">
        <v>19.725000000000001</v>
      </c>
      <c r="K248" s="26">
        <v>14.875</v>
      </c>
      <c r="L248" s="26">
        <v>17.75</v>
      </c>
      <c r="M248" s="26">
        <v>21.975000000000001</v>
      </c>
      <c r="N248" s="26">
        <v>15.275</v>
      </c>
      <c r="O248" s="26">
        <v>18.25</v>
      </c>
      <c r="P248" s="26">
        <v>22.475000000000001</v>
      </c>
      <c r="Q248" s="26">
        <v>14.05</v>
      </c>
      <c r="R248" s="26">
        <v>16.45</v>
      </c>
      <c r="S248" s="26">
        <v>20.8</v>
      </c>
      <c r="T248" s="26">
        <v>14.15</v>
      </c>
      <c r="U248" s="26">
        <v>16.649999999999999</v>
      </c>
      <c r="V248" s="26">
        <v>20.9</v>
      </c>
      <c r="W248" s="26">
        <v>15.15</v>
      </c>
      <c r="X248" s="26">
        <v>17.850000000000001</v>
      </c>
      <c r="Y248" s="26">
        <v>21.95</v>
      </c>
      <c r="Z248" s="26">
        <v>16.149999999999999</v>
      </c>
      <c r="AA248" s="26">
        <v>19</v>
      </c>
      <c r="AB248" s="26">
        <v>22.975000000000001</v>
      </c>
      <c r="AC248" s="26">
        <v>15.324999999999999</v>
      </c>
      <c r="AD248" s="26">
        <v>17.600000000000001</v>
      </c>
      <c r="AE248" s="26">
        <v>22.375</v>
      </c>
      <c r="AF248" s="26">
        <v>15.525</v>
      </c>
      <c r="AG248" s="26">
        <v>19.350000000000001</v>
      </c>
      <c r="AH248" s="26">
        <v>22.625</v>
      </c>
      <c r="AI248" s="26">
        <v>16.024999999999999</v>
      </c>
      <c r="AJ248" s="26">
        <v>18.350000000000001</v>
      </c>
      <c r="AK248" s="26">
        <v>23.15</v>
      </c>
      <c r="AL248" s="26">
        <v>16.125</v>
      </c>
      <c r="AM248" s="26">
        <v>18.5</v>
      </c>
      <c r="AN248" s="26">
        <v>23.25</v>
      </c>
      <c r="AO248" s="26">
        <v>16.5</v>
      </c>
      <c r="AP248" s="26">
        <v>19.100000000000001</v>
      </c>
      <c r="AQ248" s="26">
        <v>23.6</v>
      </c>
      <c r="AR248" s="26">
        <v>16.824999999999999</v>
      </c>
      <c r="AS248" s="26">
        <v>16.824999999999999</v>
      </c>
      <c r="AT248" s="26">
        <v>24.2</v>
      </c>
      <c r="AU248" s="26">
        <v>17.649999999999999</v>
      </c>
      <c r="AV248" s="26">
        <v>20.5</v>
      </c>
      <c r="AW248" s="26">
        <v>25.225000000000001</v>
      </c>
      <c r="AX248" s="26">
        <v>16.925000000000001</v>
      </c>
      <c r="AY248" s="26">
        <v>19.55</v>
      </c>
      <c r="AZ248" s="26">
        <v>24.225000000000001</v>
      </c>
      <c r="BA248" s="26">
        <v>6.6</v>
      </c>
      <c r="BB248" s="26">
        <v>19.649999999999999</v>
      </c>
      <c r="BC248" s="26">
        <v>24.25</v>
      </c>
      <c r="BD248" s="26">
        <v>19.375</v>
      </c>
      <c r="BE248" s="26">
        <v>22.7</v>
      </c>
      <c r="BF248" s="26">
        <v>26.75</v>
      </c>
      <c r="BG248" s="26">
        <v>17.425000000000001</v>
      </c>
      <c r="BH248" s="26">
        <v>20.2</v>
      </c>
      <c r="BI248" s="26">
        <v>24.8</v>
      </c>
      <c r="BJ248" s="26">
        <v>18.475000000000001</v>
      </c>
      <c r="BK248" s="26">
        <v>21.6</v>
      </c>
      <c r="BL248" s="26">
        <v>25.024999999999999</v>
      </c>
      <c r="BM248" s="26">
        <v>18.024999999999999</v>
      </c>
      <c r="BN248" s="26">
        <v>21</v>
      </c>
      <c r="BO248" s="26">
        <v>24.975000000000001</v>
      </c>
      <c r="BP248" s="26">
        <v>13.475</v>
      </c>
      <c r="BQ248" s="26">
        <v>16.100000000000001</v>
      </c>
      <c r="BR248" s="26">
        <v>20.55</v>
      </c>
      <c r="BS248" s="26">
        <v>15.2</v>
      </c>
      <c r="BT248" s="26">
        <v>17.600000000000001</v>
      </c>
      <c r="BU248" s="26">
        <v>22</v>
      </c>
      <c r="BV248" s="26">
        <v>15.675000000000001</v>
      </c>
      <c r="BW248" s="26">
        <v>18.05</v>
      </c>
      <c r="BX248" s="26">
        <v>22.675000000000001</v>
      </c>
      <c r="BY248" s="26">
        <v>16.649999999999999</v>
      </c>
      <c r="BZ248" s="26">
        <v>19.05</v>
      </c>
      <c r="CA248" s="26">
        <v>23.55</v>
      </c>
      <c r="CB248" s="26">
        <v>17.899999999999999</v>
      </c>
      <c r="CC248" s="26">
        <v>20.6</v>
      </c>
      <c r="CD248" s="26">
        <v>25.175000000000001</v>
      </c>
      <c r="CE248" s="26">
        <v>17.8</v>
      </c>
      <c r="CF248" s="26">
        <v>20.75</v>
      </c>
      <c r="CG248" s="26">
        <v>24.725000000000001</v>
      </c>
      <c r="CH248" s="26">
        <v>18.125</v>
      </c>
      <c r="CI248" s="26">
        <v>20.65</v>
      </c>
      <c r="CJ248" s="26">
        <v>25.024999999999999</v>
      </c>
    </row>
    <row r="249" spans="1:88" x14ac:dyDescent="0.3">
      <c r="A249" t="s">
        <v>335</v>
      </c>
      <c r="B249" s="26">
        <v>9.5500000000000007</v>
      </c>
      <c r="C249" s="26">
        <v>14.2</v>
      </c>
      <c r="D249" s="26">
        <v>18.25</v>
      </c>
      <c r="E249" s="26">
        <v>11.625</v>
      </c>
      <c r="F249" s="26">
        <v>15.55</v>
      </c>
      <c r="G249" s="26">
        <v>19.850000000000001</v>
      </c>
      <c r="H249" s="26">
        <v>12.5</v>
      </c>
      <c r="I249" s="26">
        <v>16.2</v>
      </c>
      <c r="J249" s="26">
        <v>20.425000000000001</v>
      </c>
      <c r="K249" s="26">
        <v>14.35</v>
      </c>
      <c r="L249" s="26">
        <v>18.7</v>
      </c>
      <c r="M249" s="26">
        <v>22.375</v>
      </c>
      <c r="N249" s="26">
        <v>14.775</v>
      </c>
      <c r="O249" s="26">
        <v>19.149999999999999</v>
      </c>
      <c r="P249" s="26">
        <v>22.574999999999999</v>
      </c>
      <c r="Q249" s="26">
        <v>13.35</v>
      </c>
      <c r="R249" s="26">
        <v>17.5</v>
      </c>
      <c r="S249" s="26">
        <v>21.5</v>
      </c>
      <c r="T249" s="26">
        <v>13.55</v>
      </c>
      <c r="U249" s="26">
        <v>17.649999999999999</v>
      </c>
      <c r="V249" s="26">
        <v>21.6</v>
      </c>
      <c r="W249" s="26">
        <v>14.775</v>
      </c>
      <c r="X249" s="26">
        <v>18.649999999999999</v>
      </c>
      <c r="Y249" s="26">
        <v>22.274999999999999</v>
      </c>
      <c r="Z249" s="26">
        <v>15.85</v>
      </c>
      <c r="AA249" s="26">
        <v>19.850000000000001</v>
      </c>
      <c r="AB249" s="26">
        <v>23.175000000000001</v>
      </c>
      <c r="AC249" s="26">
        <v>14.125</v>
      </c>
      <c r="AD249" s="26">
        <v>19.149999999999999</v>
      </c>
      <c r="AE249" s="26">
        <v>23.074999999999999</v>
      </c>
      <c r="AF249" s="26">
        <v>14.3</v>
      </c>
      <c r="AG249" s="26">
        <v>21.25</v>
      </c>
      <c r="AH249" s="26">
        <v>23.25</v>
      </c>
      <c r="AI249" s="26">
        <v>14.85</v>
      </c>
      <c r="AJ249" s="26">
        <v>19.75</v>
      </c>
      <c r="AK249" s="26">
        <v>23.6</v>
      </c>
      <c r="AL249" s="26">
        <v>14.95</v>
      </c>
      <c r="AM249" s="26">
        <v>19.899999999999999</v>
      </c>
      <c r="AN249" s="26">
        <v>23.774999999999999</v>
      </c>
      <c r="AO249" s="26">
        <v>15.625</v>
      </c>
      <c r="AP249" s="26">
        <v>20.399999999999999</v>
      </c>
      <c r="AQ249" s="26">
        <v>24.35</v>
      </c>
      <c r="AR249" s="26">
        <v>16.399999999999999</v>
      </c>
      <c r="AS249" s="26">
        <v>16.399999999999999</v>
      </c>
      <c r="AT249" s="26">
        <v>24.475000000000001</v>
      </c>
      <c r="AU249" s="26">
        <v>17.375</v>
      </c>
      <c r="AV249" s="26">
        <v>22.2</v>
      </c>
      <c r="AW249" s="26">
        <v>25.3</v>
      </c>
      <c r="AX249" s="26">
        <v>16.074999999999999</v>
      </c>
      <c r="AY249" s="26">
        <v>21.2</v>
      </c>
      <c r="AZ249" s="26">
        <v>24.824999999999999</v>
      </c>
      <c r="BA249" s="26">
        <v>7</v>
      </c>
      <c r="BB249" s="26">
        <v>21.2</v>
      </c>
      <c r="BC249" s="26">
        <v>24.9</v>
      </c>
      <c r="BD249" s="26">
        <v>19.475000000000001</v>
      </c>
      <c r="BE249" s="26">
        <v>23.65</v>
      </c>
      <c r="BF249" s="26">
        <v>27.2</v>
      </c>
      <c r="BG249" s="26">
        <v>16.824999999999999</v>
      </c>
      <c r="BH249" s="26">
        <v>21.85</v>
      </c>
      <c r="BI249" s="26">
        <v>25.324999999999999</v>
      </c>
      <c r="BJ249" s="26">
        <v>17.45</v>
      </c>
      <c r="BK249" s="26">
        <v>22.5</v>
      </c>
      <c r="BL249" s="26">
        <v>26.05</v>
      </c>
      <c r="BM249" s="26">
        <v>17.149999999999999</v>
      </c>
      <c r="BN249" s="26">
        <v>22.05</v>
      </c>
      <c r="BO249" s="26">
        <v>25.65</v>
      </c>
      <c r="BP249" s="26">
        <v>13.15</v>
      </c>
      <c r="BQ249" s="26">
        <v>16.55</v>
      </c>
      <c r="BR249" s="26">
        <v>20.824999999999999</v>
      </c>
      <c r="BS249" s="26">
        <v>14.55</v>
      </c>
      <c r="BT249" s="26">
        <v>18.25</v>
      </c>
      <c r="BU249" s="26">
        <v>21.975000000000001</v>
      </c>
      <c r="BV249" s="26">
        <v>14.9</v>
      </c>
      <c r="BW249" s="26">
        <v>18.8</v>
      </c>
      <c r="BX249" s="26">
        <v>22.2</v>
      </c>
      <c r="BY249" s="26">
        <v>16.024999999999999</v>
      </c>
      <c r="BZ249" s="26">
        <v>20.05</v>
      </c>
      <c r="CA249" s="26">
        <v>23.05</v>
      </c>
      <c r="CB249" s="26">
        <v>17.824999999999999</v>
      </c>
      <c r="CC249" s="26">
        <v>21.65</v>
      </c>
      <c r="CD249" s="26">
        <v>24.274999999999999</v>
      </c>
      <c r="CE249" s="26">
        <v>16.824999999999999</v>
      </c>
      <c r="CF249" s="26">
        <v>21.4</v>
      </c>
      <c r="CG249" s="26">
        <v>25.15</v>
      </c>
      <c r="CH249" s="26">
        <v>17.899999999999999</v>
      </c>
      <c r="CI249" s="26">
        <v>21.75</v>
      </c>
      <c r="CJ249" s="26">
        <v>25.125</v>
      </c>
    </row>
    <row r="250" spans="1:88" x14ac:dyDescent="0.3">
      <c r="A250" t="s">
        <v>336</v>
      </c>
      <c r="B250" s="26">
        <v>9.3249999999999993</v>
      </c>
      <c r="C250" s="26">
        <v>12.1</v>
      </c>
      <c r="D250" s="26">
        <v>17.25</v>
      </c>
      <c r="E250" s="26">
        <v>11.824999999999999</v>
      </c>
      <c r="F250" s="26">
        <v>13.6</v>
      </c>
      <c r="G250" s="26">
        <v>18.925000000000001</v>
      </c>
      <c r="H250" s="26">
        <v>12.425000000000001</v>
      </c>
      <c r="I250" s="26">
        <v>14.5</v>
      </c>
      <c r="J250" s="26">
        <v>19.574999999999999</v>
      </c>
      <c r="K250" s="26">
        <v>13.9</v>
      </c>
      <c r="L250" s="26">
        <v>16.850000000000001</v>
      </c>
      <c r="M250" s="26">
        <v>20.85</v>
      </c>
      <c r="N250" s="26">
        <v>14.275</v>
      </c>
      <c r="O250" s="26">
        <v>17.2</v>
      </c>
      <c r="P250" s="26">
        <v>21.3</v>
      </c>
      <c r="Q250" s="26">
        <v>13.15</v>
      </c>
      <c r="R250" s="26">
        <v>15.75</v>
      </c>
      <c r="S250" s="26">
        <v>20.350000000000001</v>
      </c>
      <c r="T250" s="26">
        <v>13.3</v>
      </c>
      <c r="U250" s="26">
        <v>15.85</v>
      </c>
      <c r="V250" s="26">
        <v>20.45</v>
      </c>
      <c r="W250" s="26">
        <v>14.4</v>
      </c>
      <c r="X250" s="26">
        <v>17.2</v>
      </c>
      <c r="Y250" s="26">
        <v>21.45</v>
      </c>
      <c r="Z250" s="26">
        <v>15.65</v>
      </c>
      <c r="AA250" s="26">
        <v>18.399999999999999</v>
      </c>
      <c r="AB250" s="26">
        <v>22.625</v>
      </c>
      <c r="AC250" s="26">
        <v>14.1</v>
      </c>
      <c r="AD250" s="26">
        <v>17.5</v>
      </c>
      <c r="AE250" s="26">
        <v>21.4</v>
      </c>
      <c r="AF250" s="26">
        <v>14.324999999999999</v>
      </c>
      <c r="AG250" s="26">
        <v>19.2</v>
      </c>
      <c r="AH250" s="26">
        <v>21.574999999999999</v>
      </c>
      <c r="AI250" s="26">
        <v>14.824999999999999</v>
      </c>
      <c r="AJ250" s="26">
        <v>18.149999999999999</v>
      </c>
      <c r="AK250" s="26">
        <v>21.875</v>
      </c>
      <c r="AL250" s="26">
        <v>14.925000000000001</v>
      </c>
      <c r="AM250" s="26">
        <v>18.25</v>
      </c>
      <c r="AN250" s="26">
        <v>21.975000000000001</v>
      </c>
      <c r="AO250" s="26">
        <v>15.4</v>
      </c>
      <c r="AP250" s="26">
        <v>18.75</v>
      </c>
      <c r="AQ250" s="26">
        <v>22.15</v>
      </c>
      <c r="AR250" s="26">
        <v>16.3</v>
      </c>
      <c r="AS250" s="26">
        <v>16.3</v>
      </c>
      <c r="AT250" s="26">
        <v>22.574999999999999</v>
      </c>
      <c r="AU250" s="26">
        <v>17.399999999999999</v>
      </c>
      <c r="AV250" s="26">
        <v>20.149999999999999</v>
      </c>
      <c r="AW250" s="26">
        <v>23.35</v>
      </c>
      <c r="AX250" s="26">
        <v>16.100000000000001</v>
      </c>
      <c r="AY250" s="26">
        <v>19.25</v>
      </c>
      <c r="AZ250" s="26">
        <v>22.8</v>
      </c>
      <c r="BA250" s="26">
        <v>6.8</v>
      </c>
      <c r="BB250" s="26">
        <v>19.350000000000001</v>
      </c>
      <c r="BC250" s="26">
        <v>22.824999999999999</v>
      </c>
      <c r="BD250" s="26">
        <v>19.2</v>
      </c>
      <c r="BE250" s="26">
        <v>22.3</v>
      </c>
      <c r="BF250" s="26">
        <v>25.55</v>
      </c>
      <c r="BG250" s="26">
        <v>17</v>
      </c>
      <c r="BH250" s="26">
        <v>19.8</v>
      </c>
      <c r="BI250" s="26">
        <v>23.175000000000001</v>
      </c>
      <c r="BJ250" s="26">
        <v>18.125</v>
      </c>
      <c r="BK250" s="26">
        <v>21</v>
      </c>
      <c r="BL250" s="26">
        <v>24.1</v>
      </c>
      <c r="BM250" s="26">
        <v>17.350000000000001</v>
      </c>
      <c r="BN250" s="26">
        <v>20.399999999999999</v>
      </c>
      <c r="BO250" s="26">
        <v>23.925000000000001</v>
      </c>
      <c r="BP250" s="26">
        <v>13.125</v>
      </c>
      <c r="BQ250" s="26">
        <v>15.45</v>
      </c>
      <c r="BR250" s="26">
        <v>20.524999999999999</v>
      </c>
      <c r="BS250" s="26">
        <v>14.4</v>
      </c>
      <c r="BT250" s="26">
        <v>17.149999999999999</v>
      </c>
      <c r="BU250" s="26">
        <v>21.925000000000001</v>
      </c>
      <c r="BV250" s="26">
        <v>14.75</v>
      </c>
      <c r="BW250" s="26">
        <v>17.55</v>
      </c>
      <c r="BX250" s="26">
        <v>22.4</v>
      </c>
      <c r="BY250" s="26">
        <v>15.45</v>
      </c>
      <c r="BZ250" s="26">
        <v>18.75</v>
      </c>
      <c r="CA250" s="26">
        <v>23.55</v>
      </c>
      <c r="CB250" s="26">
        <v>16.925000000000001</v>
      </c>
      <c r="CC250" s="26">
        <v>20.3</v>
      </c>
      <c r="CD250" s="26">
        <v>24.625</v>
      </c>
      <c r="CE250" s="26">
        <v>16.95</v>
      </c>
      <c r="CF250" s="26">
        <v>19.899999999999999</v>
      </c>
      <c r="CG250" s="26">
        <v>23.675000000000001</v>
      </c>
      <c r="CH250" s="26">
        <v>17.75</v>
      </c>
      <c r="CI250" s="26">
        <v>20.5</v>
      </c>
      <c r="CJ250" s="26">
        <v>24.375</v>
      </c>
    </row>
    <row r="251" spans="1:88" x14ac:dyDescent="0.3">
      <c r="A251" t="s">
        <v>337</v>
      </c>
      <c r="B251" s="26">
        <v>9.0749999999999993</v>
      </c>
      <c r="C251" s="26">
        <v>12.65</v>
      </c>
      <c r="D251" s="26">
        <v>17.024999999999999</v>
      </c>
      <c r="E251" s="26">
        <v>11.925000000000001</v>
      </c>
      <c r="F251" s="26">
        <v>14.4</v>
      </c>
      <c r="G251" s="26">
        <v>18</v>
      </c>
      <c r="H251" s="26">
        <v>12.65</v>
      </c>
      <c r="I251" s="26">
        <v>15.35</v>
      </c>
      <c r="J251" s="26">
        <v>18.574999999999999</v>
      </c>
      <c r="K251" s="26">
        <v>14.2</v>
      </c>
      <c r="L251" s="26">
        <v>17.5</v>
      </c>
      <c r="M251" s="26">
        <v>21.6</v>
      </c>
      <c r="N251" s="26">
        <v>14.55</v>
      </c>
      <c r="O251" s="26">
        <v>18.05</v>
      </c>
      <c r="P251" s="26">
        <v>21.725000000000001</v>
      </c>
      <c r="Q251" s="26">
        <v>13.525</v>
      </c>
      <c r="R251" s="26">
        <v>16.55</v>
      </c>
      <c r="S251" s="26">
        <v>19.75</v>
      </c>
      <c r="T251" s="26">
        <v>13.55</v>
      </c>
      <c r="U251" s="26">
        <v>16.75</v>
      </c>
      <c r="V251" s="26">
        <v>19.925000000000001</v>
      </c>
      <c r="W251" s="26">
        <v>14.525</v>
      </c>
      <c r="X251" s="26">
        <v>18.100000000000001</v>
      </c>
      <c r="Y251" s="26">
        <v>21</v>
      </c>
      <c r="Z251" s="26">
        <v>15.675000000000001</v>
      </c>
      <c r="AA251" s="26">
        <v>19.100000000000001</v>
      </c>
      <c r="AB251" s="26">
        <v>22.55</v>
      </c>
      <c r="AC251" s="26">
        <v>13.475</v>
      </c>
      <c r="AD251" s="26">
        <v>17.600000000000001</v>
      </c>
      <c r="AE251" s="26">
        <v>21.875</v>
      </c>
      <c r="AF251" s="26">
        <v>13.65</v>
      </c>
      <c r="AG251" s="26">
        <v>19.350000000000001</v>
      </c>
      <c r="AH251" s="26">
        <v>22</v>
      </c>
      <c r="AI251" s="26">
        <v>14.125</v>
      </c>
      <c r="AJ251" s="26">
        <v>18.2</v>
      </c>
      <c r="AK251" s="26">
        <v>22.574999999999999</v>
      </c>
      <c r="AL251" s="26">
        <v>14.3</v>
      </c>
      <c r="AM251" s="26">
        <v>18.350000000000001</v>
      </c>
      <c r="AN251" s="26">
        <v>22.65</v>
      </c>
      <c r="AO251" s="26">
        <v>15.225</v>
      </c>
      <c r="AP251" s="26">
        <v>19.149999999999999</v>
      </c>
      <c r="AQ251" s="26">
        <v>23.175000000000001</v>
      </c>
      <c r="AR251" s="26">
        <v>14.625</v>
      </c>
      <c r="AS251" s="26">
        <v>14.625</v>
      </c>
      <c r="AT251" s="26">
        <v>23.8</v>
      </c>
      <c r="AU251" s="26">
        <v>15.5</v>
      </c>
      <c r="AV251" s="26">
        <v>20</v>
      </c>
      <c r="AW251" s="26">
        <v>24.725000000000001</v>
      </c>
      <c r="AX251" s="26">
        <v>15.574999999999999</v>
      </c>
      <c r="AY251" s="26">
        <v>19.5</v>
      </c>
      <c r="AZ251" s="26">
        <v>23.8</v>
      </c>
      <c r="BA251" s="26">
        <v>7.4</v>
      </c>
      <c r="BB251" s="26">
        <v>19.55</v>
      </c>
      <c r="BC251" s="26">
        <v>23.875</v>
      </c>
      <c r="BD251" s="26">
        <v>17.675000000000001</v>
      </c>
      <c r="BE251" s="26">
        <v>22</v>
      </c>
      <c r="BF251" s="26">
        <v>26.4</v>
      </c>
      <c r="BG251" s="26">
        <v>16.100000000000001</v>
      </c>
      <c r="BH251" s="26">
        <v>20.149999999999999</v>
      </c>
      <c r="BI251" s="26">
        <v>24.3</v>
      </c>
      <c r="BJ251" s="26">
        <v>17.875</v>
      </c>
      <c r="BK251" s="26">
        <v>21.45</v>
      </c>
      <c r="BL251" s="26">
        <v>25.375</v>
      </c>
      <c r="BM251" s="26">
        <v>17.274999999999999</v>
      </c>
      <c r="BN251" s="26">
        <v>21</v>
      </c>
      <c r="BO251" s="26">
        <v>24.925000000000001</v>
      </c>
      <c r="BP251" s="26">
        <v>13.525</v>
      </c>
      <c r="BQ251" s="26">
        <v>16.45</v>
      </c>
      <c r="BR251" s="26">
        <v>19.7</v>
      </c>
      <c r="BS251" s="26">
        <v>14.95</v>
      </c>
      <c r="BT251" s="26">
        <v>18.25</v>
      </c>
      <c r="BU251" s="26">
        <v>21.125</v>
      </c>
      <c r="BV251" s="26">
        <v>15.125</v>
      </c>
      <c r="BW251" s="26">
        <v>18.850000000000001</v>
      </c>
      <c r="BX251" s="26">
        <v>21.5</v>
      </c>
      <c r="BY251" s="26">
        <v>16.024999999999999</v>
      </c>
      <c r="BZ251" s="26">
        <v>19.95</v>
      </c>
      <c r="CA251" s="26">
        <v>22.5</v>
      </c>
      <c r="CB251" s="26">
        <v>17.2</v>
      </c>
      <c r="CC251" s="26">
        <v>21.3</v>
      </c>
      <c r="CD251" s="26">
        <v>23.824999999999999</v>
      </c>
      <c r="CE251" s="26">
        <v>17.324999999999999</v>
      </c>
      <c r="CF251" s="26">
        <v>20.5</v>
      </c>
      <c r="CG251" s="26">
        <v>24.15</v>
      </c>
      <c r="CH251" s="26">
        <v>17.600000000000001</v>
      </c>
      <c r="CI251" s="26">
        <v>21.25</v>
      </c>
      <c r="CJ251" s="26">
        <v>24.35</v>
      </c>
    </row>
    <row r="252" spans="1:88" x14ac:dyDescent="0.3">
      <c r="A252" t="s">
        <v>338</v>
      </c>
      <c r="B252" s="26">
        <v>9.6999999999999993</v>
      </c>
      <c r="C252" s="26">
        <v>12.05</v>
      </c>
      <c r="D252" s="26">
        <v>15.375</v>
      </c>
      <c r="E252" s="26">
        <v>11.925000000000001</v>
      </c>
      <c r="F252" s="26">
        <v>14</v>
      </c>
      <c r="G252" s="26">
        <v>17.5</v>
      </c>
      <c r="H252" s="26">
        <v>12.65</v>
      </c>
      <c r="I252" s="26">
        <v>14.85</v>
      </c>
      <c r="J252" s="26">
        <v>18.225000000000001</v>
      </c>
      <c r="K252" s="26">
        <v>14.775</v>
      </c>
      <c r="L252" s="26">
        <v>17.350000000000001</v>
      </c>
      <c r="M252" s="26">
        <v>20.524999999999999</v>
      </c>
      <c r="N252" s="26">
        <v>15.074999999999999</v>
      </c>
      <c r="O252" s="26">
        <v>17.899999999999999</v>
      </c>
      <c r="P252" s="26">
        <v>21.024999999999999</v>
      </c>
      <c r="Q252" s="26">
        <v>13.824999999999999</v>
      </c>
      <c r="R252" s="26">
        <v>16.399999999999999</v>
      </c>
      <c r="S252" s="26">
        <v>19.3</v>
      </c>
      <c r="T252" s="26">
        <v>13.925000000000001</v>
      </c>
      <c r="U252" s="26">
        <v>16.5</v>
      </c>
      <c r="V252" s="26">
        <v>19.399999999999999</v>
      </c>
      <c r="W252" s="26">
        <v>14.75</v>
      </c>
      <c r="X252" s="26">
        <v>17.7</v>
      </c>
      <c r="Y252" s="26">
        <v>20.5</v>
      </c>
      <c r="Z252" s="26">
        <v>16.100000000000001</v>
      </c>
      <c r="AA252" s="26">
        <v>18.95</v>
      </c>
      <c r="AB252" s="26">
        <v>21.225000000000001</v>
      </c>
      <c r="AC252" s="26">
        <v>14.9</v>
      </c>
      <c r="AD252" s="26">
        <v>17.55</v>
      </c>
      <c r="AE252" s="26">
        <v>20.75</v>
      </c>
      <c r="AF252" s="26">
        <v>15.025</v>
      </c>
      <c r="AG252" s="26">
        <v>19.899999999999999</v>
      </c>
      <c r="AH252" s="26">
        <v>20.85</v>
      </c>
      <c r="AI252" s="26">
        <v>15.7</v>
      </c>
      <c r="AJ252" s="26">
        <v>18.45</v>
      </c>
      <c r="AK252" s="26">
        <v>21.375</v>
      </c>
      <c r="AL252" s="26">
        <v>15.8</v>
      </c>
      <c r="AM252" s="26">
        <v>18.649999999999999</v>
      </c>
      <c r="AN252" s="26">
        <v>21.475000000000001</v>
      </c>
      <c r="AO252" s="26">
        <v>16.5</v>
      </c>
      <c r="AP252" s="26">
        <v>19.350000000000001</v>
      </c>
      <c r="AQ252" s="26">
        <v>21.675000000000001</v>
      </c>
      <c r="AR252" s="26">
        <v>16.524999999999999</v>
      </c>
      <c r="AS252" s="26">
        <v>16.524999999999999</v>
      </c>
      <c r="AT252" s="26">
        <v>22.35</v>
      </c>
      <c r="AU252" s="26">
        <v>17.25</v>
      </c>
      <c r="AV252" s="26">
        <v>20.85</v>
      </c>
      <c r="AW252" s="26">
        <v>23.15</v>
      </c>
      <c r="AX252" s="26">
        <v>17.324999999999999</v>
      </c>
      <c r="AY252" s="26">
        <v>19.95</v>
      </c>
      <c r="AZ252" s="26">
        <v>22.375</v>
      </c>
      <c r="BA252" s="26">
        <v>8.8000000000000007</v>
      </c>
      <c r="BB252" s="26">
        <v>20</v>
      </c>
      <c r="BC252" s="26">
        <v>22.4</v>
      </c>
      <c r="BD252" s="26">
        <v>19.175000000000001</v>
      </c>
      <c r="BE252" s="26">
        <v>22.65</v>
      </c>
      <c r="BF252" s="26">
        <v>25.175000000000001</v>
      </c>
      <c r="BG252" s="26">
        <v>17.8</v>
      </c>
      <c r="BH252" s="26">
        <v>20.55</v>
      </c>
      <c r="BI252" s="26">
        <v>22.925000000000001</v>
      </c>
      <c r="BJ252" s="26">
        <v>18.475000000000001</v>
      </c>
      <c r="BK252" s="26">
        <v>21.6</v>
      </c>
      <c r="BL252" s="26">
        <v>23.475000000000001</v>
      </c>
      <c r="BM252" s="26">
        <v>18</v>
      </c>
      <c r="BN252" s="26">
        <v>21.15</v>
      </c>
      <c r="BO252" s="26">
        <v>23.15</v>
      </c>
      <c r="BP252" s="26">
        <v>13.3</v>
      </c>
      <c r="BQ252" s="26">
        <v>15.7</v>
      </c>
      <c r="BR252" s="26">
        <v>19.074999999999999</v>
      </c>
      <c r="BS252" s="26">
        <v>14.725</v>
      </c>
      <c r="BT252" s="26">
        <v>17.399999999999999</v>
      </c>
      <c r="BU252" s="26">
        <v>20.45</v>
      </c>
      <c r="BV252" s="26">
        <v>15.2</v>
      </c>
      <c r="BW252" s="26">
        <v>18.100000000000001</v>
      </c>
      <c r="BX252" s="26">
        <v>20.774999999999999</v>
      </c>
      <c r="BY252" s="26">
        <v>16.225000000000001</v>
      </c>
      <c r="BZ252" s="26">
        <v>19.5</v>
      </c>
      <c r="CA252" s="26">
        <v>21.475000000000001</v>
      </c>
      <c r="CB252" s="26">
        <v>17.600000000000001</v>
      </c>
      <c r="CC252" s="26">
        <v>20.75</v>
      </c>
      <c r="CD252" s="26">
        <v>22.975000000000001</v>
      </c>
      <c r="CE252" s="26">
        <v>17.425000000000001</v>
      </c>
      <c r="CF252" s="26">
        <v>20.5</v>
      </c>
      <c r="CG252" s="26">
        <v>22.65</v>
      </c>
      <c r="CH252" s="26">
        <v>17.5</v>
      </c>
      <c r="CI252" s="26">
        <v>20.9</v>
      </c>
      <c r="CJ252" s="26">
        <v>22.824999999999999</v>
      </c>
    </row>
    <row r="253" spans="1:88" x14ac:dyDescent="0.3">
      <c r="A253" t="s">
        <v>113</v>
      </c>
      <c r="B253" s="26">
        <v>8.125</v>
      </c>
      <c r="C253" s="26">
        <v>12</v>
      </c>
      <c r="D253" s="26">
        <v>16.05</v>
      </c>
      <c r="E253" s="26">
        <v>10.45</v>
      </c>
      <c r="F253" s="26">
        <v>14.25</v>
      </c>
      <c r="G253" s="26">
        <v>17.925000000000001</v>
      </c>
      <c r="H253" s="26">
        <v>11.3</v>
      </c>
      <c r="I253" s="26">
        <v>15.1</v>
      </c>
      <c r="J253" s="26">
        <v>18.625</v>
      </c>
      <c r="K253" s="26">
        <v>13.725</v>
      </c>
      <c r="L253" s="26">
        <v>17.7</v>
      </c>
      <c r="M253" s="26">
        <v>20.8</v>
      </c>
      <c r="N253" s="26">
        <v>14.15</v>
      </c>
      <c r="O253" s="26">
        <v>18.350000000000001</v>
      </c>
      <c r="P253" s="26">
        <v>21.3</v>
      </c>
      <c r="Q253" s="26">
        <v>12.35</v>
      </c>
      <c r="R253" s="26">
        <v>16.5</v>
      </c>
      <c r="S253" s="26">
        <v>19.75</v>
      </c>
      <c r="T253" s="26">
        <v>12.525</v>
      </c>
      <c r="U253" s="26">
        <v>16.600000000000001</v>
      </c>
      <c r="V253" s="26">
        <v>19.850000000000001</v>
      </c>
      <c r="W253" s="26">
        <v>13.625</v>
      </c>
      <c r="X253" s="26">
        <v>17.600000000000001</v>
      </c>
      <c r="Y253" s="26">
        <v>21.1</v>
      </c>
      <c r="Z253" s="26">
        <v>14.574999999999999</v>
      </c>
      <c r="AA253" s="26">
        <v>18.75</v>
      </c>
      <c r="AB253" s="26">
        <v>22.35</v>
      </c>
      <c r="AC253" s="26">
        <v>13.675000000000001</v>
      </c>
      <c r="AD253" s="26">
        <v>17.8</v>
      </c>
      <c r="AE253" s="26">
        <v>20.85</v>
      </c>
      <c r="AF253" s="26">
        <v>13.875</v>
      </c>
      <c r="AG253" s="26">
        <v>19.850000000000001</v>
      </c>
      <c r="AH253" s="26">
        <v>21.05</v>
      </c>
      <c r="AI253" s="26">
        <v>14.425000000000001</v>
      </c>
      <c r="AJ253" s="26">
        <v>18.649999999999999</v>
      </c>
      <c r="AK253" s="26">
        <v>21.475000000000001</v>
      </c>
      <c r="AL253" s="26">
        <v>14.55</v>
      </c>
      <c r="AM253" s="26">
        <v>18.75</v>
      </c>
      <c r="AN253" s="26">
        <v>21.574999999999999</v>
      </c>
      <c r="AO253" s="26">
        <v>15.1</v>
      </c>
      <c r="AP253" s="26">
        <v>19.45</v>
      </c>
      <c r="AQ253" s="26">
        <v>22.1</v>
      </c>
      <c r="AR253" s="26">
        <v>15.35</v>
      </c>
      <c r="AS253" s="26">
        <v>15.35</v>
      </c>
      <c r="AT253" s="26">
        <v>22.65</v>
      </c>
      <c r="AU253" s="26">
        <v>16.2</v>
      </c>
      <c r="AV253" s="26">
        <v>20.7</v>
      </c>
      <c r="AW253" s="26">
        <v>23.574999999999999</v>
      </c>
      <c r="AX253" s="26">
        <v>15.574999999999999</v>
      </c>
      <c r="AY253" s="26">
        <v>20</v>
      </c>
      <c r="AZ253" s="26">
        <v>22.675000000000001</v>
      </c>
      <c r="BA253" s="26">
        <v>8.5</v>
      </c>
      <c r="BB253" s="26">
        <v>20.100000000000001</v>
      </c>
      <c r="BC253" s="26">
        <v>22.7</v>
      </c>
      <c r="BD253" s="26">
        <v>18.350000000000001</v>
      </c>
      <c r="BE253" s="26">
        <v>22.35</v>
      </c>
      <c r="BF253" s="26">
        <v>25.15</v>
      </c>
      <c r="BG253" s="26">
        <v>16.149999999999999</v>
      </c>
      <c r="BH253" s="26">
        <v>20.6</v>
      </c>
      <c r="BI253" s="26">
        <v>23.074999999999999</v>
      </c>
      <c r="BJ253" s="26">
        <v>17.55</v>
      </c>
      <c r="BK253" s="26">
        <v>21.55</v>
      </c>
      <c r="BL253" s="26">
        <v>23.8</v>
      </c>
      <c r="BM253" s="26">
        <v>17.05</v>
      </c>
      <c r="BN253" s="26">
        <v>21.25</v>
      </c>
      <c r="BO253" s="26">
        <v>23.375</v>
      </c>
      <c r="BP253" s="26">
        <v>11.525</v>
      </c>
      <c r="BQ253" s="26">
        <v>15.55</v>
      </c>
      <c r="BR253" s="26">
        <v>19.625</v>
      </c>
      <c r="BS253" s="26">
        <v>13.324999999999999</v>
      </c>
      <c r="BT253" s="26">
        <v>17.149999999999999</v>
      </c>
      <c r="BU253" s="26">
        <v>21.35</v>
      </c>
      <c r="BV253" s="26">
        <v>14.1</v>
      </c>
      <c r="BW253" s="26">
        <v>17.5</v>
      </c>
      <c r="BX253" s="26">
        <v>21.95</v>
      </c>
      <c r="BY253" s="26">
        <v>15.3</v>
      </c>
      <c r="BZ253" s="26">
        <v>18.75</v>
      </c>
      <c r="CA253" s="26">
        <v>22.675000000000001</v>
      </c>
      <c r="CB253" s="26">
        <v>16.600000000000001</v>
      </c>
      <c r="CC253" s="26">
        <v>20.25</v>
      </c>
      <c r="CD253" s="26">
        <v>23.95</v>
      </c>
      <c r="CE253" s="26">
        <v>16.600000000000001</v>
      </c>
      <c r="CF253" s="26">
        <v>20.6</v>
      </c>
      <c r="CG253" s="26">
        <v>23.3</v>
      </c>
      <c r="CH253" s="26">
        <v>17.05</v>
      </c>
      <c r="CI253" s="26">
        <v>20.85</v>
      </c>
      <c r="CJ253" s="26">
        <v>24.074999999999999</v>
      </c>
    </row>
    <row r="254" spans="1:88" x14ac:dyDescent="0.3">
      <c r="A254" t="s">
        <v>339</v>
      </c>
      <c r="B254" s="26">
        <v>9.4250000000000007</v>
      </c>
      <c r="C254" s="26">
        <v>11.95</v>
      </c>
      <c r="D254" s="26">
        <v>16.524999999999999</v>
      </c>
      <c r="E254" s="26">
        <v>11.5</v>
      </c>
      <c r="F254" s="26">
        <v>13.8</v>
      </c>
      <c r="G254" s="26">
        <v>18.875</v>
      </c>
      <c r="H254" s="26">
        <v>11.975</v>
      </c>
      <c r="I254" s="26">
        <v>14.35</v>
      </c>
      <c r="J254" s="26">
        <v>19.149999999999999</v>
      </c>
      <c r="K254" s="26">
        <v>13.125</v>
      </c>
      <c r="L254" s="26">
        <v>16.649999999999999</v>
      </c>
      <c r="M254" s="26">
        <v>20.975000000000001</v>
      </c>
      <c r="N254" s="26">
        <v>13.6</v>
      </c>
      <c r="O254" s="26">
        <v>17.100000000000001</v>
      </c>
      <c r="P254" s="26">
        <v>21.475000000000001</v>
      </c>
      <c r="Q254" s="26">
        <v>12.9</v>
      </c>
      <c r="R254" s="26">
        <v>15.4</v>
      </c>
      <c r="S254" s="26">
        <v>20.125</v>
      </c>
      <c r="T254" s="26">
        <v>13</v>
      </c>
      <c r="U254" s="26">
        <v>15.55</v>
      </c>
      <c r="V254" s="26">
        <v>20.25</v>
      </c>
      <c r="W254" s="26">
        <v>13.925000000000001</v>
      </c>
      <c r="X254" s="26">
        <v>17.05</v>
      </c>
      <c r="Y254" s="26">
        <v>21.175000000000001</v>
      </c>
      <c r="Z254" s="26">
        <v>14.9</v>
      </c>
      <c r="AA254" s="26">
        <v>18.25</v>
      </c>
      <c r="AB254" s="26">
        <v>22.675000000000001</v>
      </c>
      <c r="AC254" s="26">
        <v>13.725</v>
      </c>
      <c r="AD254" s="26">
        <v>16.8</v>
      </c>
      <c r="AE254" s="26">
        <v>21.65</v>
      </c>
      <c r="AF254" s="26">
        <v>13.824999999999999</v>
      </c>
      <c r="AG254" s="26">
        <v>18.55</v>
      </c>
      <c r="AH254" s="26">
        <v>21.75</v>
      </c>
      <c r="AI254" s="26">
        <v>14.324999999999999</v>
      </c>
      <c r="AJ254" s="26">
        <v>17.600000000000001</v>
      </c>
      <c r="AK254" s="26">
        <v>22.15</v>
      </c>
      <c r="AL254" s="26">
        <v>14.4</v>
      </c>
      <c r="AM254" s="26">
        <v>17.649999999999999</v>
      </c>
      <c r="AN254" s="26">
        <v>22.25</v>
      </c>
      <c r="AO254" s="26">
        <v>14.85</v>
      </c>
      <c r="AP254" s="26">
        <v>18.100000000000001</v>
      </c>
      <c r="AQ254" s="26">
        <v>22.824999999999999</v>
      </c>
      <c r="AR254" s="26">
        <v>14.975</v>
      </c>
      <c r="AS254" s="26">
        <v>14.975</v>
      </c>
      <c r="AT254" s="26">
        <v>22.925000000000001</v>
      </c>
      <c r="AU254" s="26">
        <v>15.725</v>
      </c>
      <c r="AV254" s="26">
        <v>19.5</v>
      </c>
      <c r="AW254" s="26">
        <v>23.875</v>
      </c>
      <c r="AX254" s="26">
        <v>15.25</v>
      </c>
      <c r="AY254" s="26">
        <v>18.850000000000001</v>
      </c>
      <c r="AZ254" s="26">
        <v>23.3</v>
      </c>
      <c r="BA254" s="26">
        <v>4.8</v>
      </c>
      <c r="BB254" s="26">
        <v>18.95</v>
      </c>
      <c r="BC254" s="26">
        <v>23.4</v>
      </c>
      <c r="BD254" s="26">
        <v>17.324999999999999</v>
      </c>
      <c r="BE254" s="26">
        <v>21.75</v>
      </c>
      <c r="BF254" s="26">
        <v>25.725000000000001</v>
      </c>
      <c r="BG254" s="26">
        <v>15.725</v>
      </c>
      <c r="BH254" s="26">
        <v>19.55</v>
      </c>
      <c r="BI254" s="26">
        <v>23.8</v>
      </c>
      <c r="BJ254" s="26">
        <v>16.350000000000001</v>
      </c>
      <c r="BK254" s="26">
        <v>20.5</v>
      </c>
      <c r="BL254" s="26">
        <v>24.574999999999999</v>
      </c>
      <c r="BM254" s="26">
        <v>16.074999999999999</v>
      </c>
      <c r="BN254" s="26">
        <v>20</v>
      </c>
      <c r="BO254" s="26">
        <v>24.375</v>
      </c>
      <c r="BP254" s="26">
        <v>11.925000000000001</v>
      </c>
      <c r="BQ254" s="26">
        <v>15.7</v>
      </c>
      <c r="BR254" s="26">
        <v>18.8</v>
      </c>
      <c r="BS254" s="26">
        <v>13.725</v>
      </c>
      <c r="BT254" s="26">
        <v>17.05</v>
      </c>
      <c r="BU254" s="26">
        <v>20.75</v>
      </c>
      <c r="BV254" s="26">
        <v>14.175000000000001</v>
      </c>
      <c r="BW254" s="26">
        <v>17.45</v>
      </c>
      <c r="BX254" s="26">
        <v>21.125</v>
      </c>
      <c r="BY254" s="26">
        <v>14.95</v>
      </c>
      <c r="BZ254" s="26">
        <v>18.25</v>
      </c>
      <c r="CA254" s="26">
        <v>22.5</v>
      </c>
      <c r="CB254" s="26">
        <v>15.875</v>
      </c>
      <c r="CC254" s="26">
        <v>19.649999999999999</v>
      </c>
      <c r="CD254" s="26">
        <v>24.35</v>
      </c>
      <c r="CE254" s="26">
        <v>15.9</v>
      </c>
      <c r="CF254" s="26">
        <v>19.600000000000001</v>
      </c>
      <c r="CG254" s="26">
        <v>24.1</v>
      </c>
      <c r="CH254" s="26">
        <v>16.225000000000001</v>
      </c>
      <c r="CI254" s="26">
        <v>20.2</v>
      </c>
      <c r="CJ254" s="26">
        <v>24.6</v>
      </c>
    </row>
    <row r="255" spans="1:88" x14ac:dyDescent="0.3">
      <c r="A255" t="s">
        <v>340</v>
      </c>
      <c r="B255" s="26">
        <v>9.0500000000000007</v>
      </c>
      <c r="C255" s="26">
        <v>12.5</v>
      </c>
      <c r="D255" s="26">
        <v>16.100000000000001</v>
      </c>
      <c r="E255" s="26">
        <v>10.824999999999999</v>
      </c>
      <c r="F255" s="26">
        <v>14.45</v>
      </c>
      <c r="G255" s="26">
        <v>17.75</v>
      </c>
      <c r="H255" s="26">
        <v>11.4</v>
      </c>
      <c r="I255" s="26">
        <v>15.05</v>
      </c>
      <c r="J255" s="26">
        <v>18.625</v>
      </c>
      <c r="K255" s="26">
        <v>13.324999999999999</v>
      </c>
      <c r="L255" s="26">
        <v>17.149999999999999</v>
      </c>
      <c r="M255" s="26">
        <v>20.7</v>
      </c>
      <c r="N255" s="26">
        <v>13.675000000000001</v>
      </c>
      <c r="O255" s="26">
        <v>17.55</v>
      </c>
      <c r="P255" s="26">
        <v>21.1</v>
      </c>
      <c r="Q255" s="26">
        <v>12.375</v>
      </c>
      <c r="R255" s="26">
        <v>16.149999999999999</v>
      </c>
      <c r="S255" s="26">
        <v>19.5</v>
      </c>
      <c r="T255" s="26">
        <v>12.45</v>
      </c>
      <c r="U255" s="26">
        <v>16.3</v>
      </c>
      <c r="V255" s="26">
        <v>19.600000000000001</v>
      </c>
      <c r="W255" s="26">
        <v>13.35</v>
      </c>
      <c r="X255" s="26">
        <v>17.149999999999999</v>
      </c>
      <c r="Y255" s="26">
        <v>20.975000000000001</v>
      </c>
      <c r="Z255" s="26">
        <v>14.6</v>
      </c>
      <c r="AA255" s="26">
        <v>18.25</v>
      </c>
      <c r="AB255" s="26">
        <v>22.274999999999999</v>
      </c>
      <c r="AC255" s="26">
        <v>13.625</v>
      </c>
      <c r="AD255" s="26">
        <v>17.05</v>
      </c>
      <c r="AE255" s="26">
        <v>20.875</v>
      </c>
      <c r="AF255" s="26">
        <v>13.725</v>
      </c>
      <c r="AG255" s="26">
        <v>18.3</v>
      </c>
      <c r="AH255" s="26">
        <v>21.074999999999999</v>
      </c>
      <c r="AI255" s="26">
        <v>14.175000000000001</v>
      </c>
      <c r="AJ255" s="26">
        <v>17.600000000000001</v>
      </c>
      <c r="AK255" s="26">
        <v>21.6</v>
      </c>
      <c r="AL255" s="26">
        <v>14.225</v>
      </c>
      <c r="AM255" s="26">
        <v>17.7</v>
      </c>
      <c r="AN255" s="26">
        <v>21.7</v>
      </c>
      <c r="AO255" s="26">
        <v>15.225</v>
      </c>
      <c r="AP255" s="26">
        <v>18.100000000000001</v>
      </c>
      <c r="AQ255" s="26">
        <v>22.6</v>
      </c>
      <c r="AR255" s="26">
        <v>15.5</v>
      </c>
      <c r="AS255" s="26">
        <v>15.5</v>
      </c>
      <c r="AT255" s="26">
        <v>23.074999999999999</v>
      </c>
      <c r="AU255" s="26">
        <v>16.625</v>
      </c>
      <c r="AV255" s="26">
        <v>19.3</v>
      </c>
      <c r="AW255" s="26">
        <v>24.15</v>
      </c>
      <c r="AX255" s="26">
        <v>15.824999999999999</v>
      </c>
      <c r="AY255" s="26">
        <v>18.7</v>
      </c>
      <c r="AZ255" s="26">
        <v>23.274999999999999</v>
      </c>
      <c r="BA255" s="26">
        <v>6.7</v>
      </c>
      <c r="BB255" s="26">
        <v>18.8</v>
      </c>
      <c r="BC255" s="26">
        <v>23.375</v>
      </c>
      <c r="BD255" s="26">
        <v>17.649999999999999</v>
      </c>
      <c r="BE255" s="26">
        <v>21</v>
      </c>
      <c r="BF255" s="26">
        <v>26.1</v>
      </c>
      <c r="BG255" s="26">
        <v>16.375</v>
      </c>
      <c r="BH255" s="26">
        <v>19.25</v>
      </c>
      <c r="BI255" s="26">
        <v>24.05</v>
      </c>
      <c r="BJ255" s="26">
        <v>17.125</v>
      </c>
      <c r="BK255" s="26">
        <v>20.350000000000001</v>
      </c>
      <c r="BL255" s="26">
        <v>25.375</v>
      </c>
      <c r="BM255" s="26">
        <v>16.899999999999999</v>
      </c>
      <c r="BN255" s="26">
        <v>19.850000000000001</v>
      </c>
      <c r="BO255" s="26">
        <v>24.85</v>
      </c>
      <c r="BP255" s="26">
        <v>12.05</v>
      </c>
      <c r="BQ255" s="26">
        <v>15.5</v>
      </c>
      <c r="BR255" s="26">
        <v>18.774999999999999</v>
      </c>
      <c r="BS255" s="26">
        <v>13.375</v>
      </c>
      <c r="BT255" s="26">
        <v>16.850000000000001</v>
      </c>
      <c r="BU255" s="26">
        <v>20.149999999999999</v>
      </c>
      <c r="BV255" s="26">
        <v>13.725</v>
      </c>
      <c r="BW255" s="26">
        <v>17.399999999999999</v>
      </c>
      <c r="BX255" s="26">
        <v>20.574999999999999</v>
      </c>
      <c r="BY255" s="26">
        <v>14.8</v>
      </c>
      <c r="BZ255" s="26">
        <v>18.45</v>
      </c>
      <c r="CA255" s="26">
        <v>22.15</v>
      </c>
      <c r="CB255" s="26">
        <v>16.5</v>
      </c>
      <c r="CC255" s="26">
        <v>19.149999999999999</v>
      </c>
      <c r="CD255" s="26">
        <v>23.274999999999999</v>
      </c>
      <c r="CE255" s="26">
        <v>16.024999999999999</v>
      </c>
      <c r="CF255" s="26">
        <v>19.55</v>
      </c>
      <c r="CG255" s="26">
        <v>24.324999999999999</v>
      </c>
      <c r="CH255" s="26">
        <v>16.45</v>
      </c>
      <c r="CI255" s="26">
        <v>19.75</v>
      </c>
      <c r="CJ255" s="26">
        <v>24.3</v>
      </c>
    </row>
    <row r="256" spans="1:88" x14ac:dyDescent="0.3">
      <c r="A256" t="s">
        <v>341</v>
      </c>
      <c r="B256" s="26">
        <v>8.5749999999999993</v>
      </c>
      <c r="C256" s="26">
        <v>12.7</v>
      </c>
      <c r="D256" s="26">
        <v>17.149999999999999</v>
      </c>
      <c r="E256" s="26">
        <v>10.275</v>
      </c>
      <c r="F256" s="26">
        <v>14.7</v>
      </c>
      <c r="G256" s="26">
        <v>18.7</v>
      </c>
      <c r="H256" s="26">
        <v>11</v>
      </c>
      <c r="I256" s="26">
        <v>15.75</v>
      </c>
      <c r="J256" s="26">
        <v>19.399999999999999</v>
      </c>
      <c r="K256" s="26">
        <v>13.65</v>
      </c>
      <c r="L256" s="26">
        <v>17.05</v>
      </c>
      <c r="M256" s="26">
        <v>21.375</v>
      </c>
      <c r="N256" s="26">
        <v>13.875</v>
      </c>
      <c r="O256" s="26">
        <v>17.5</v>
      </c>
      <c r="P256" s="26">
        <v>21.7</v>
      </c>
      <c r="Q256" s="26">
        <v>12.025</v>
      </c>
      <c r="R256" s="26">
        <v>16.5</v>
      </c>
      <c r="S256" s="26">
        <v>20.375</v>
      </c>
      <c r="T256" s="26">
        <v>12.15</v>
      </c>
      <c r="U256" s="26">
        <v>16.600000000000001</v>
      </c>
      <c r="V256" s="26">
        <v>20.475000000000001</v>
      </c>
      <c r="W256" s="26">
        <v>13.324999999999999</v>
      </c>
      <c r="X256" s="26">
        <v>17.399999999999999</v>
      </c>
      <c r="Y256" s="26">
        <v>21.4</v>
      </c>
      <c r="Z256" s="26">
        <v>14.35</v>
      </c>
      <c r="AA256" s="26">
        <v>18.45</v>
      </c>
      <c r="AB256" s="26">
        <v>22.4</v>
      </c>
      <c r="AC256" s="26">
        <v>13.324999999999999</v>
      </c>
      <c r="AD256" s="26">
        <v>18</v>
      </c>
      <c r="AE256" s="26">
        <v>21.05</v>
      </c>
      <c r="AF256" s="26">
        <v>13.425000000000001</v>
      </c>
      <c r="AG256" s="26">
        <v>19.350000000000001</v>
      </c>
      <c r="AH256" s="26">
        <v>21.15</v>
      </c>
      <c r="AI256" s="26">
        <v>13.8</v>
      </c>
      <c r="AJ256" s="26">
        <v>18.45</v>
      </c>
      <c r="AK256" s="26">
        <v>21.75</v>
      </c>
      <c r="AL256" s="26">
        <v>13.9</v>
      </c>
      <c r="AM256" s="26">
        <v>18.55</v>
      </c>
      <c r="AN256" s="26">
        <v>21.85</v>
      </c>
      <c r="AO256" s="26">
        <v>14.65</v>
      </c>
      <c r="AP256" s="26">
        <v>19.05</v>
      </c>
      <c r="AQ256" s="26">
        <v>22.725000000000001</v>
      </c>
      <c r="AR256" s="26">
        <v>14.625</v>
      </c>
      <c r="AS256" s="26">
        <v>14.625</v>
      </c>
      <c r="AT256" s="26">
        <v>22.75</v>
      </c>
      <c r="AU256" s="26">
        <v>15.4</v>
      </c>
      <c r="AV256" s="26">
        <v>20.3</v>
      </c>
      <c r="AW256" s="26">
        <v>23.75</v>
      </c>
      <c r="AX256" s="26">
        <v>15.074999999999999</v>
      </c>
      <c r="AY256" s="26">
        <v>19.600000000000001</v>
      </c>
      <c r="AZ256" s="26">
        <v>23.15</v>
      </c>
      <c r="BA256" s="26">
        <v>4.0999999999999996</v>
      </c>
      <c r="BB256" s="26">
        <v>19.7</v>
      </c>
      <c r="BC256" s="26">
        <v>23.25</v>
      </c>
      <c r="BD256" s="26">
        <v>17.024999999999999</v>
      </c>
      <c r="BE256" s="26">
        <v>21.55</v>
      </c>
      <c r="BF256" s="26">
        <v>25.85</v>
      </c>
      <c r="BG256" s="26">
        <v>15.4</v>
      </c>
      <c r="BH256" s="26">
        <v>20.2</v>
      </c>
      <c r="BI256" s="26">
        <v>23.824999999999999</v>
      </c>
      <c r="BJ256" s="26">
        <v>16.5</v>
      </c>
      <c r="BK256" s="26">
        <v>20.95</v>
      </c>
      <c r="BL256" s="26">
        <v>24.875</v>
      </c>
      <c r="BM256" s="26">
        <v>16.149999999999999</v>
      </c>
      <c r="BN256" s="26">
        <v>20.7</v>
      </c>
      <c r="BO256" s="26">
        <v>24.5</v>
      </c>
      <c r="BP256" s="26">
        <v>11.2</v>
      </c>
      <c r="BQ256" s="26">
        <v>15.95</v>
      </c>
      <c r="BR256" s="26">
        <v>20.05</v>
      </c>
      <c r="BS256" s="26">
        <v>13.15</v>
      </c>
      <c r="BT256" s="26">
        <v>17.649999999999999</v>
      </c>
      <c r="BU256" s="26">
        <v>21.375</v>
      </c>
      <c r="BV256" s="26">
        <v>13.625</v>
      </c>
      <c r="BW256" s="26">
        <v>17.899999999999999</v>
      </c>
      <c r="BX256" s="26">
        <v>21.774999999999999</v>
      </c>
      <c r="BY256" s="26">
        <v>14.5</v>
      </c>
      <c r="BZ256" s="26">
        <v>18.899999999999999</v>
      </c>
      <c r="CA256" s="26">
        <v>22.3</v>
      </c>
      <c r="CB256" s="26">
        <v>15.7</v>
      </c>
      <c r="CC256" s="26">
        <v>19.95</v>
      </c>
      <c r="CD256" s="26">
        <v>23.675000000000001</v>
      </c>
      <c r="CE256" s="26">
        <v>15.824999999999999</v>
      </c>
      <c r="CF256" s="26">
        <v>20.100000000000001</v>
      </c>
      <c r="CG256" s="26">
        <v>24</v>
      </c>
      <c r="CH256" s="26">
        <v>15.85</v>
      </c>
      <c r="CI256" s="26">
        <v>19.95</v>
      </c>
      <c r="CJ256" s="26">
        <v>24.25</v>
      </c>
    </row>
    <row r="257" spans="1:88" x14ac:dyDescent="0.3">
      <c r="A257" t="s">
        <v>342</v>
      </c>
      <c r="B257" s="26">
        <v>8.0250000000000004</v>
      </c>
      <c r="C257" s="26">
        <v>13.25</v>
      </c>
      <c r="D257" s="26">
        <v>17.725000000000001</v>
      </c>
      <c r="E257" s="26">
        <v>10.175000000000001</v>
      </c>
      <c r="F257" s="26">
        <v>15</v>
      </c>
      <c r="G257" s="26">
        <v>19.175000000000001</v>
      </c>
      <c r="H257" s="26">
        <v>10.9</v>
      </c>
      <c r="I257" s="26">
        <v>15.5</v>
      </c>
      <c r="J257" s="26">
        <v>19.725000000000001</v>
      </c>
      <c r="K257" s="26">
        <v>13</v>
      </c>
      <c r="L257" s="26">
        <v>16.5</v>
      </c>
      <c r="M257" s="26">
        <v>21.975000000000001</v>
      </c>
      <c r="N257" s="26">
        <v>13.375</v>
      </c>
      <c r="O257" s="26">
        <v>17.2</v>
      </c>
      <c r="P257" s="26">
        <v>22.35</v>
      </c>
      <c r="Q257" s="26">
        <v>12</v>
      </c>
      <c r="R257" s="26">
        <v>16.350000000000001</v>
      </c>
      <c r="S257" s="26">
        <v>20.875</v>
      </c>
      <c r="T257" s="26">
        <v>12.1</v>
      </c>
      <c r="U257" s="26">
        <v>16.5</v>
      </c>
      <c r="V257" s="26">
        <v>21</v>
      </c>
      <c r="W257" s="26">
        <v>13.25</v>
      </c>
      <c r="X257" s="26">
        <v>17.399999999999999</v>
      </c>
      <c r="Y257" s="26">
        <v>22</v>
      </c>
      <c r="Z257" s="26">
        <v>14.525</v>
      </c>
      <c r="AA257" s="26">
        <v>18.45</v>
      </c>
      <c r="AB257" s="26">
        <v>22.875</v>
      </c>
      <c r="AC257" s="26">
        <v>13.525</v>
      </c>
      <c r="AD257" s="26">
        <v>17.25</v>
      </c>
      <c r="AE257" s="26">
        <v>21.875</v>
      </c>
      <c r="AF257" s="26">
        <v>13.625</v>
      </c>
      <c r="AG257" s="26">
        <v>19.05</v>
      </c>
      <c r="AH257" s="26">
        <v>22</v>
      </c>
      <c r="AI257" s="26">
        <v>14.2</v>
      </c>
      <c r="AJ257" s="26">
        <v>17.899999999999999</v>
      </c>
      <c r="AK257" s="26">
        <v>22.475000000000001</v>
      </c>
      <c r="AL257" s="26">
        <v>14.3</v>
      </c>
      <c r="AM257" s="26">
        <v>18.05</v>
      </c>
      <c r="AN257" s="26">
        <v>22.574999999999999</v>
      </c>
      <c r="AO257" s="26">
        <v>15.1</v>
      </c>
      <c r="AP257" s="26">
        <v>18.399999999999999</v>
      </c>
      <c r="AQ257" s="26">
        <v>23.2</v>
      </c>
      <c r="AR257" s="26">
        <v>14.7</v>
      </c>
      <c r="AS257" s="26">
        <v>14.7</v>
      </c>
      <c r="AT257" s="26">
        <v>23.55</v>
      </c>
      <c r="AU257" s="26">
        <v>15.6</v>
      </c>
      <c r="AV257" s="26">
        <v>20</v>
      </c>
      <c r="AW257" s="26">
        <v>24.3</v>
      </c>
      <c r="AX257" s="26">
        <v>15.425000000000001</v>
      </c>
      <c r="AY257" s="26">
        <v>19.2</v>
      </c>
      <c r="AZ257" s="26">
        <v>23.625</v>
      </c>
      <c r="BA257" s="26">
        <v>1.2</v>
      </c>
      <c r="BB257" s="26">
        <v>19.350000000000001</v>
      </c>
      <c r="BC257" s="26">
        <v>23.625</v>
      </c>
      <c r="BD257" s="26">
        <v>17.774999999999999</v>
      </c>
      <c r="BE257" s="26">
        <v>21.8</v>
      </c>
      <c r="BF257" s="26">
        <v>25.95</v>
      </c>
      <c r="BG257" s="26">
        <v>15.875</v>
      </c>
      <c r="BH257" s="26">
        <v>19.8</v>
      </c>
      <c r="BI257" s="26">
        <v>24.074999999999999</v>
      </c>
      <c r="BJ257" s="26">
        <v>17.024999999999999</v>
      </c>
      <c r="BK257" s="26">
        <v>20.65</v>
      </c>
      <c r="BL257" s="26">
        <v>25.225000000000001</v>
      </c>
      <c r="BM257" s="26">
        <v>16.600000000000001</v>
      </c>
      <c r="BN257" s="26">
        <v>20.149999999999999</v>
      </c>
      <c r="BO257" s="26">
        <v>24.675000000000001</v>
      </c>
      <c r="BP257" s="26">
        <v>11.05</v>
      </c>
      <c r="BQ257" s="26">
        <v>16.05</v>
      </c>
      <c r="BR257" s="26">
        <v>20.6</v>
      </c>
      <c r="BS257" s="26">
        <v>13.1</v>
      </c>
      <c r="BT257" s="26">
        <v>17.3</v>
      </c>
      <c r="BU257" s="26">
        <v>21.4</v>
      </c>
      <c r="BV257" s="26">
        <v>13.7</v>
      </c>
      <c r="BW257" s="26">
        <v>17.75</v>
      </c>
      <c r="BX257" s="26">
        <v>21.9</v>
      </c>
      <c r="BY257" s="26">
        <v>14.925000000000001</v>
      </c>
      <c r="BZ257" s="26">
        <v>18.75</v>
      </c>
      <c r="CA257" s="26">
        <v>22.774999999999999</v>
      </c>
      <c r="CB257" s="26">
        <v>16.3</v>
      </c>
      <c r="CC257" s="26">
        <v>19.850000000000001</v>
      </c>
      <c r="CD257" s="26">
        <v>24.274999999999999</v>
      </c>
      <c r="CE257" s="26">
        <v>16.100000000000001</v>
      </c>
      <c r="CF257" s="26">
        <v>19.8</v>
      </c>
      <c r="CG257" s="26">
        <v>24.35</v>
      </c>
      <c r="CH257" s="26">
        <v>16.399999999999999</v>
      </c>
      <c r="CI257" s="26">
        <v>19.899999999999999</v>
      </c>
      <c r="CJ257" s="26">
        <v>24.5</v>
      </c>
    </row>
    <row r="258" spans="1:88" x14ac:dyDescent="0.3">
      <c r="A258" t="s">
        <v>343</v>
      </c>
      <c r="B258" s="26">
        <v>6.7</v>
      </c>
      <c r="C258" s="26">
        <v>11.55</v>
      </c>
      <c r="D258" s="26">
        <v>16.475000000000001</v>
      </c>
      <c r="E258" s="26">
        <v>9.15</v>
      </c>
      <c r="F258" s="26">
        <v>13.4</v>
      </c>
      <c r="G258" s="26">
        <v>18.725000000000001</v>
      </c>
      <c r="H258" s="26">
        <v>10.1</v>
      </c>
      <c r="I258" s="26">
        <v>14.2</v>
      </c>
      <c r="J258" s="26">
        <v>19.350000000000001</v>
      </c>
      <c r="K258" s="26">
        <v>12.2</v>
      </c>
      <c r="L258" s="26">
        <v>16.100000000000001</v>
      </c>
      <c r="M258" s="26">
        <v>21.6</v>
      </c>
      <c r="N258" s="26">
        <v>12.725</v>
      </c>
      <c r="O258" s="26">
        <v>16.5</v>
      </c>
      <c r="P258" s="26">
        <v>22.05</v>
      </c>
      <c r="Q258" s="26">
        <v>11.35</v>
      </c>
      <c r="R258" s="26">
        <v>15.2</v>
      </c>
      <c r="S258" s="26">
        <v>20.45</v>
      </c>
      <c r="T258" s="26">
        <v>11.45</v>
      </c>
      <c r="U258" s="26">
        <v>15.35</v>
      </c>
      <c r="V258" s="26">
        <v>20.55</v>
      </c>
      <c r="W258" s="26">
        <v>12.425000000000001</v>
      </c>
      <c r="X258" s="26">
        <v>16.399999999999999</v>
      </c>
      <c r="Y258" s="26">
        <v>21.65</v>
      </c>
      <c r="Z258" s="26">
        <v>13.225</v>
      </c>
      <c r="AA258" s="26">
        <v>17.5</v>
      </c>
      <c r="AB258" s="26">
        <v>22.574999999999999</v>
      </c>
      <c r="AC258" s="26">
        <v>11.55</v>
      </c>
      <c r="AD258" s="26">
        <v>16.149999999999999</v>
      </c>
      <c r="AE258" s="26">
        <v>21.375</v>
      </c>
      <c r="AF258" s="26">
        <v>11.775</v>
      </c>
      <c r="AG258" s="26">
        <v>18.149999999999999</v>
      </c>
      <c r="AH258" s="26">
        <v>21.475000000000001</v>
      </c>
      <c r="AI258" s="26">
        <v>12.35</v>
      </c>
      <c r="AJ258" s="26">
        <v>16.7</v>
      </c>
      <c r="AK258" s="26">
        <v>21.975000000000001</v>
      </c>
      <c r="AL258" s="26">
        <v>12.55</v>
      </c>
      <c r="AM258" s="26">
        <v>16.8</v>
      </c>
      <c r="AN258" s="26">
        <v>22.074999999999999</v>
      </c>
      <c r="AO258" s="26">
        <v>13.225</v>
      </c>
      <c r="AP258" s="26">
        <v>17.55</v>
      </c>
      <c r="AQ258" s="26">
        <v>22.8</v>
      </c>
      <c r="AR258" s="26">
        <v>13.875</v>
      </c>
      <c r="AS258" s="26">
        <v>13.875</v>
      </c>
      <c r="AT258" s="26">
        <v>22.574999999999999</v>
      </c>
      <c r="AU258" s="26">
        <v>14.625</v>
      </c>
      <c r="AV258" s="26">
        <v>18.95</v>
      </c>
      <c r="AW258" s="26">
        <v>23.3</v>
      </c>
      <c r="AX258" s="26">
        <v>13.925000000000001</v>
      </c>
      <c r="AY258" s="26">
        <v>18.149999999999999</v>
      </c>
      <c r="AZ258" s="26">
        <v>22.875</v>
      </c>
      <c r="BA258" s="26">
        <v>1.6</v>
      </c>
      <c r="BB258" s="26">
        <v>18.2</v>
      </c>
      <c r="BC258" s="26">
        <v>22.975000000000001</v>
      </c>
      <c r="BD258" s="26">
        <v>16.675000000000001</v>
      </c>
      <c r="BE258" s="26">
        <v>20.85</v>
      </c>
      <c r="BF258" s="26">
        <v>25.475000000000001</v>
      </c>
      <c r="BG258" s="26">
        <v>14.45</v>
      </c>
      <c r="BH258" s="26">
        <v>18.7</v>
      </c>
      <c r="BI258" s="26">
        <v>23.4</v>
      </c>
      <c r="BJ258" s="26">
        <v>15.65</v>
      </c>
      <c r="BK258" s="26">
        <v>19.2</v>
      </c>
      <c r="BL258" s="26">
        <v>24.6</v>
      </c>
      <c r="BM258" s="26">
        <v>15.1</v>
      </c>
      <c r="BN258" s="26">
        <v>18.95</v>
      </c>
      <c r="BO258" s="26">
        <v>24.274999999999999</v>
      </c>
      <c r="BP258" s="26">
        <v>10.75</v>
      </c>
      <c r="BQ258" s="26">
        <v>14.55</v>
      </c>
      <c r="BR258" s="26">
        <v>19.7</v>
      </c>
      <c r="BS258" s="26">
        <v>12.3</v>
      </c>
      <c r="BT258" s="26">
        <v>16.149999999999999</v>
      </c>
      <c r="BU258" s="26">
        <v>20.95</v>
      </c>
      <c r="BV258" s="26">
        <v>12.675000000000001</v>
      </c>
      <c r="BW258" s="26">
        <v>16.649999999999999</v>
      </c>
      <c r="BX258" s="26">
        <v>21.225000000000001</v>
      </c>
      <c r="BY258" s="26">
        <v>13.675000000000001</v>
      </c>
      <c r="BZ258" s="26">
        <v>17.45</v>
      </c>
      <c r="CA258" s="26">
        <v>22.175000000000001</v>
      </c>
      <c r="CB258" s="26">
        <v>15.15</v>
      </c>
      <c r="CC258" s="26">
        <v>18.899999999999999</v>
      </c>
      <c r="CD258" s="26">
        <v>23.574999999999999</v>
      </c>
      <c r="CE258" s="26">
        <v>14.8</v>
      </c>
      <c r="CF258" s="26">
        <v>18.7</v>
      </c>
      <c r="CG258" s="26">
        <v>23.675000000000001</v>
      </c>
      <c r="CH258" s="26">
        <v>14.824999999999999</v>
      </c>
      <c r="CI258" s="26">
        <v>19.3</v>
      </c>
      <c r="CJ258" s="26">
        <v>23.55</v>
      </c>
    </row>
    <row r="259" spans="1:88" x14ac:dyDescent="0.3">
      <c r="A259" t="s">
        <v>344</v>
      </c>
      <c r="B259" s="26">
        <v>7.2750000000000004</v>
      </c>
      <c r="C259" s="26">
        <v>12.75</v>
      </c>
      <c r="D259" s="26">
        <v>15.65</v>
      </c>
      <c r="E259" s="26">
        <v>9.2750000000000004</v>
      </c>
      <c r="F259" s="26">
        <v>13.95</v>
      </c>
      <c r="G259" s="26">
        <v>17.425000000000001</v>
      </c>
      <c r="H259" s="26">
        <v>9.9749999999999996</v>
      </c>
      <c r="I259" s="26">
        <v>14.55</v>
      </c>
      <c r="J259" s="26">
        <v>18.175000000000001</v>
      </c>
      <c r="K259" s="26">
        <v>12.324999999999999</v>
      </c>
      <c r="L259" s="26">
        <v>16.2</v>
      </c>
      <c r="M259" s="26">
        <v>20.6</v>
      </c>
      <c r="N259" s="26">
        <v>12.65</v>
      </c>
      <c r="O259" s="26">
        <v>16.649999999999999</v>
      </c>
      <c r="P259" s="26">
        <v>21.074999999999999</v>
      </c>
      <c r="Q259" s="26">
        <v>11.275</v>
      </c>
      <c r="R259" s="26">
        <v>15.6</v>
      </c>
      <c r="S259" s="26">
        <v>19.274999999999999</v>
      </c>
      <c r="T259" s="26">
        <v>11.45</v>
      </c>
      <c r="U259" s="26">
        <v>15.7</v>
      </c>
      <c r="V259" s="26">
        <v>19.375</v>
      </c>
      <c r="W259" s="26">
        <v>12.525</v>
      </c>
      <c r="X259" s="26">
        <v>16.600000000000001</v>
      </c>
      <c r="Y259" s="26">
        <v>20.7</v>
      </c>
      <c r="Z259" s="26">
        <v>13.425000000000001</v>
      </c>
      <c r="AA259" s="26">
        <v>17.5</v>
      </c>
      <c r="AB259" s="26">
        <v>21.574999999999999</v>
      </c>
      <c r="AC259" s="26">
        <v>12.5</v>
      </c>
      <c r="AD259" s="26">
        <v>16.2</v>
      </c>
      <c r="AE259" s="26">
        <v>20.475000000000001</v>
      </c>
      <c r="AF259" s="26">
        <v>12.625</v>
      </c>
      <c r="AG259" s="26">
        <v>17.7</v>
      </c>
      <c r="AH259" s="26">
        <v>20.574999999999999</v>
      </c>
      <c r="AI259" s="26">
        <v>13.074999999999999</v>
      </c>
      <c r="AJ259" s="26">
        <v>16.850000000000001</v>
      </c>
      <c r="AK259" s="26">
        <v>21.074999999999999</v>
      </c>
      <c r="AL259" s="26">
        <v>13.25</v>
      </c>
      <c r="AM259" s="26">
        <v>16.95</v>
      </c>
      <c r="AN259" s="26">
        <v>21.175000000000001</v>
      </c>
      <c r="AO259" s="26">
        <v>13.675000000000001</v>
      </c>
      <c r="AP259" s="26">
        <v>17.600000000000001</v>
      </c>
      <c r="AQ259" s="26">
        <v>21.875</v>
      </c>
      <c r="AR259" s="26">
        <v>13.875</v>
      </c>
      <c r="AS259" s="26">
        <v>13.875</v>
      </c>
      <c r="AT259" s="26">
        <v>22.074999999999999</v>
      </c>
      <c r="AU259" s="26">
        <v>14.824999999999999</v>
      </c>
      <c r="AV259" s="26">
        <v>18.75</v>
      </c>
      <c r="AW259" s="26">
        <v>23.024999999999999</v>
      </c>
      <c r="AX259" s="26">
        <v>14.324999999999999</v>
      </c>
      <c r="AY259" s="26">
        <v>18.149999999999999</v>
      </c>
      <c r="AZ259" s="26">
        <v>22.475000000000001</v>
      </c>
      <c r="BA259" s="26">
        <v>4.9000000000000004</v>
      </c>
      <c r="BB259" s="26">
        <v>18.25</v>
      </c>
      <c r="BC259" s="26">
        <v>22.574999999999999</v>
      </c>
      <c r="BD259" s="26">
        <v>17</v>
      </c>
      <c r="BE259" s="26">
        <v>20.5</v>
      </c>
      <c r="BF259" s="26">
        <v>25</v>
      </c>
      <c r="BG259" s="26">
        <v>14.925000000000001</v>
      </c>
      <c r="BH259" s="26">
        <v>18.75</v>
      </c>
      <c r="BI259" s="26">
        <v>22.975000000000001</v>
      </c>
      <c r="BJ259" s="26">
        <v>15.9</v>
      </c>
      <c r="BK259" s="26">
        <v>19.850000000000001</v>
      </c>
      <c r="BL259" s="26">
        <v>24.125</v>
      </c>
      <c r="BM259" s="26">
        <v>15.375</v>
      </c>
      <c r="BN259" s="26">
        <v>19.3</v>
      </c>
      <c r="BO259" s="26">
        <v>23.65</v>
      </c>
      <c r="BP259" s="26">
        <v>10.9</v>
      </c>
      <c r="BQ259" s="26">
        <v>15.3</v>
      </c>
      <c r="BR259" s="26">
        <v>18.625</v>
      </c>
      <c r="BS259" s="26">
        <v>12.625</v>
      </c>
      <c r="BT259" s="26">
        <v>16.95</v>
      </c>
      <c r="BU259" s="26">
        <v>20.175000000000001</v>
      </c>
      <c r="BV259" s="26">
        <v>13.05</v>
      </c>
      <c r="BW259" s="26">
        <v>17.350000000000001</v>
      </c>
      <c r="BX259" s="26">
        <v>20.625</v>
      </c>
      <c r="BY259" s="26">
        <v>14.7</v>
      </c>
      <c r="BZ259" s="26">
        <v>18.149999999999999</v>
      </c>
      <c r="CA259" s="26">
        <v>21.425000000000001</v>
      </c>
      <c r="CB259" s="26">
        <v>15.425000000000001</v>
      </c>
      <c r="CC259" s="26">
        <v>19.25</v>
      </c>
      <c r="CD259" s="26">
        <v>22.475000000000001</v>
      </c>
      <c r="CE259" s="26">
        <v>14.95</v>
      </c>
      <c r="CF259" s="26">
        <v>18.55</v>
      </c>
      <c r="CG259" s="26">
        <v>23.475000000000001</v>
      </c>
      <c r="CH259" s="26">
        <v>15.55</v>
      </c>
      <c r="CI259" s="26">
        <v>19.2</v>
      </c>
      <c r="CJ259" s="26">
        <v>23.125</v>
      </c>
    </row>
    <row r="260" spans="1:88" x14ac:dyDescent="0.3">
      <c r="A260" t="s">
        <v>114</v>
      </c>
      <c r="B260" s="26">
        <v>7.7</v>
      </c>
      <c r="C260" s="26">
        <v>11.5</v>
      </c>
      <c r="D260" s="26">
        <v>15.9</v>
      </c>
      <c r="E260" s="26">
        <v>9.4250000000000007</v>
      </c>
      <c r="F260" s="26">
        <v>13.1</v>
      </c>
      <c r="G260" s="26">
        <v>17.875</v>
      </c>
      <c r="H260" s="26">
        <v>9.9250000000000007</v>
      </c>
      <c r="I260" s="26">
        <v>13.8</v>
      </c>
      <c r="J260" s="26">
        <v>18.274999999999999</v>
      </c>
      <c r="K260" s="26">
        <v>12.6</v>
      </c>
      <c r="L260" s="26">
        <v>15.95</v>
      </c>
      <c r="M260" s="26">
        <v>19.95</v>
      </c>
      <c r="N260" s="26">
        <v>13</v>
      </c>
      <c r="O260" s="26">
        <v>16.55</v>
      </c>
      <c r="P260" s="26">
        <v>20.475000000000001</v>
      </c>
      <c r="Q260" s="26">
        <v>11.525</v>
      </c>
      <c r="R260" s="26">
        <v>14.9</v>
      </c>
      <c r="S260" s="26">
        <v>19.274999999999999</v>
      </c>
      <c r="T260" s="26">
        <v>11.7</v>
      </c>
      <c r="U260" s="26">
        <v>15.05</v>
      </c>
      <c r="V260" s="26">
        <v>19.350000000000001</v>
      </c>
      <c r="W260" s="26">
        <v>12.95</v>
      </c>
      <c r="X260" s="26">
        <v>16.05</v>
      </c>
      <c r="Y260" s="26">
        <v>20.100000000000001</v>
      </c>
      <c r="Z260" s="26">
        <v>13.675000000000001</v>
      </c>
      <c r="AA260" s="26">
        <v>17.100000000000001</v>
      </c>
      <c r="AB260" s="26">
        <v>21.55</v>
      </c>
      <c r="AC260" s="26">
        <v>12.3</v>
      </c>
      <c r="AD260" s="26">
        <v>16.399999999999999</v>
      </c>
      <c r="AE260" s="26">
        <v>20.350000000000001</v>
      </c>
      <c r="AF260" s="26">
        <v>12.5</v>
      </c>
      <c r="AG260" s="26">
        <v>18.05</v>
      </c>
      <c r="AH260" s="26">
        <v>20.45</v>
      </c>
      <c r="AI260" s="26">
        <v>12.875</v>
      </c>
      <c r="AJ260" s="26">
        <v>16.899999999999999</v>
      </c>
      <c r="AK260" s="26">
        <v>20.925000000000001</v>
      </c>
      <c r="AL260" s="26">
        <v>12.975</v>
      </c>
      <c r="AM260" s="26">
        <v>17</v>
      </c>
      <c r="AN260" s="26">
        <v>21.024999999999999</v>
      </c>
      <c r="AO260" s="26">
        <v>13.3</v>
      </c>
      <c r="AP260" s="26">
        <v>17.7</v>
      </c>
      <c r="AQ260" s="26">
        <v>21.7</v>
      </c>
      <c r="AR260" s="26">
        <v>14</v>
      </c>
      <c r="AS260" s="26">
        <v>14</v>
      </c>
      <c r="AT260" s="26">
        <v>21.95</v>
      </c>
      <c r="AU260" s="26">
        <v>15.05</v>
      </c>
      <c r="AV260" s="26">
        <v>18.95</v>
      </c>
      <c r="AW260" s="26">
        <v>22.925000000000001</v>
      </c>
      <c r="AX260" s="26">
        <v>13.85</v>
      </c>
      <c r="AY260" s="26">
        <v>18.3</v>
      </c>
      <c r="AZ260" s="26">
        <v>22.274999999999999</v>
      </c>
      <c r="BA260" s="26">
        <v>2.2000000000000002</v>
      </c>
      <c r="BB260" s="26">
        <v>18.399999999999999</v>
      </c>
      <c r="BC260" s="26">
        <v>22.375</v>
      </c>
      <c r="BD260" s="26">
        <v>16.625</v>
      </c>
      <c r="BE260" s="26">
        <v>20.6</v>
      </c>
      <c r="BF260" s="26">
        <v>24.6</v>
      </c>
      <c r="BG260" s="26">
        <v>14.4</v>
      </c>
      <c r="BH260" s="26">
        <v>18.75</v>
      </c>
      <c r="BI260" s="26">
        <v>22.875</v>
      </c>
      <c r="BJ260" s="26">
        <v>15.375</v>
      </c>
      <c r="BK260" s="26">
        <v>19.850000000000001</v>
      </c>
      <c r="BL260" s="26">
        <v>23.85</v>
      </c>
      <c r="BM260" s="26">
        <v>15</v>
      </c>
      <c r="BN260" s="26">
        <v>19.45</v>
      </c>
      <c r="BO260" s="26">
        <v>23.6</v>
      </c>
      <c r="BP260" s="26">
        <v>10.324999999999999</v>
      </c>
      <c r="BQ260" s="26">
        <v>14.95</v>
      </c>
      <c r="BR260" s="26">
        <v>19</v>
      </c>
      <c r="BS260" s="26">
        <v>11.55</v>
      </c>
      <c r="BT260" s="26">
        <v>16.2</v>
      </c>
      <c r="BU260" s="26">
        <v>20.274999999999999</v>
      </c>
      <c r="BV260" s="26">
        <v>12.125</v>
      </c>
      <c r="BW260" s="26">
        <v>16.600000000000001</v>
      </c>
      <c r="BX260" s="26">
        <v>20.6</v>
      </c>
      <c r="BY260" s="26">
        <v>13.375</v>
      </c>
      <c r="BZ260" s="26">
        <v>17.149999999999999</v>
      </c>
      <c r="CA260" s="26">
        <v>21.875</v>
      </c>
      <c r="CB260" s="26">
        <v>15.3</v>
      </c>
      <c r="CC260" s="26">
        <v>18.05</v>
      </c>
      <c r="CD260" s="26">
        <v>22.975000000000001</v>
      </c>
      <c r="CE260" s="26">
        <v>14.5</v>
      </c>
      <c r="CF260" s="26">
        <v>18.350000000000001</v>
      </c>
      <c r="CG260" s="26">
        <v>22.975000000000001</v>
      </c>
      <c r="CH260" s="26">
        <v>14.95</v>
      </c>
      <c r="CI260" s="26">
        <v>18.25</v>
      </c>
      <c r="CJ260" s="26">
        <v>23.2</v>
      </c>
    </row>
    <row r="261" spans="1:88" x14ac:dyDescent="0.3">
      <c r="A261" t="s">
        <v>345</v>
      </c>
      <c r="B261" s="26">
        <v>7.15</v>
      </c>
      <c r="C261" s="26">
        <v>12.4</v>
      </c>
      <c r="D261" s="26">
        <v>16.475000000000001</v>
      </c>
      <c r="E261" s="26">
        <v>8.35</v>
      </c>
      <c r="F261" s="26">
        <v>13.9</v>
      </c>
      <c r="G261" s="26">
        <v>18.375</v>
      </c>
      <c r="H261" s="26">
        <v>9.125</v>
      </c>
      <c r="I261" s="26">
        <v>14.45</v>
      </c>
      <c r="J261" s="26">
        <v>19.175000000000001</v>
      </c>
      <c r="K261" s="26">
        <v>11.15</v>
      </c>
      <c r="L261" s="26">
        <v>16.25</v>
      </c>
      <c r="M261" s="26">
        <v>20.6</v>
      </c>
      <c r="N261" s="26">
        <v>11.425000000000001</v>
      </c>
      <c r="O261" s="26">
        <v>16.649999999999999</v>
      </c>
      <c r="P261" s="26">
        <v>21.074999999999999</v>
      </c>
      <c r="Q261" s="26">
        <v>10</v>
      </c>
      <c r="R261" s="26">
        <v>15.5</v>
      </c>
      <c r="S261" s="26">
        <v>20.125</v>
      </c>
      <c r="T261" s="26">
        <v>10.074999999999999</v>
      </c>
      <c r="U261" s="26">
        <v>15.6</v>
      </c>
      <c r="V261" s="26">
        <v>20.149999999999999</v>
      </c>
      <c r="W261" s="26">
        <v>11.125</v>
      </c>
      <c r="X261" s="26">
        <v>16.350000000000001</v>
      </c>
      <c r="Y261" s="26">
        <v>20.8</v>
      </c>
      <c r="Z261" s="26">
        <v>12.1</v>
      </c>
      <c r="AA261" s="26">
        <v>17.2</v>
      </c>
      <c r="AB261" s="26">
        <v>21.725000000000001</v>
      </c>
      <c r="AC261" s="26">
        <v>11.7</v>
      </c>
      <c r="AD261" s="26">
        <v>16.25</v>
      </c>
      <c r="AE261" s="26">
        <v>20.75</v>
      </c>
      <c r="AF261" s="26">
        <v>11.85</v>
      </c>
      <c r="AG261" s="26">
        <v>18.100000000000001</v>
      </c>
      <c r="AH261" s="26">
        <v>20.875</v>
      </c>
      <c r="AI261" s="26">
        <v>12.3</v>
      </c>
      <c r="AJ261" s="26">
        <v>16.850000000000001</v>
      </c>
      <c r="AK261" s="26">
        <v>21.4</v>
      </c>
      <c r="AL261" s="26">
        <v>12.4</v>
      </c>
      <c r="AM261" s="26">
        <v>17</v>
      </c>
      <c r="AN261" s="26">
        <v>21.5</v>
      </c>
      <c r="AO261" s="26">
        <v>12.175000000000001</v>
      </c>
      <c r="AP261" s="26">
        <v>17.45</v>
      </c>
      <c r="AQ261" s="26">
        <v>22.2</v>
      </c>
      <c r="AR261" s="26">
        <v>13.275</v>
      </c>
      <c r="AS261" s="26">
        <v>13.275</v>
      </c>
      <c r="AT261" s="26">
        <v>22.4</v>
      </c>
      <c r="AU261" s="26">
        <v>14.15</v>
      </c>
      <c r="AV261" s="26">
        <v>18.850000000000001</v>
      </c>
      <c r="AW261" s="26">
        <v>23.375</v>
      </c>
      <c r="AX261" s="26">
        <v>12.625</v>
      </c>
      <c r="AY261" s="26">
        <v>18</v>
      </c>
      <c r="AZ261" s="26">
        <v>22.85</v>
      </c>
      <c r="BA261" s="26">
        <v>0.7</v>
      </c>
      <c r="BB261" s="26">
        <v>18.100000000000001</v>
      </c>
      <c r="BC261" s="26">
        <v>22.95</v>
      </c>
      <c r="BD261" s="26">
        <v>15</v>
      </c>
      <c r="BE261" s="26">
        <v>20.45</v>
      </c>
      <c r="BF261" s="26">
        <v>24.875</v>
      </c>
      <c r="BG261" s="26">
        <v>12.975</v>
      </c>
      <c r="BH261" s="26">
        <v>18.5</v>
      </c>
      <c r="BI261" s="26">
        <v>23.3</v>
      </c>
      <c r="BJ261" s="26">
        <v>13.625</v>
      </c>
      <c r="BK261" s="26">
        <v>19.45</v>
      </c>
      <c r="BL261" s="26">
        <v>23.975000000000001</v>
      </c>
      <c r="BM261" s="26">
        <v>13.25</v>
      </c>
      <c r="BN261" s="26">
        <v>19.05</v>
      </c>
      <c r="BO261" s="26">
        <v>23.574999999999999</v>
      </c>
      <c r="BP261" s="26">
        <v>9.625</v>
      </c>
      <c r="BQ261" s="26">
        <v>15.6</v>
      </c>
      <c r="BR261" s="26">
        <v>19.8</v>
      </c>
      <c r="BS261" s="26">
        <v>11.175000000000001</v>
      </c>
      <c r="BT261" s="26">
        <v>17.149999999999999</v>
      </c>
      <c r="BU261" s="26">
        <v>20.8</v>
      </c>
      <c r="BV261" s="26">
        <v>11.85</v>
      </c>
      <c r="BW261" s="26">
        <v>17.7</v>
      </c>
      <c r="BX261" s="26">
        <v>20.975000000000001</v>
      </c>
      <c r="BY261" s="26">
        <v>12.625</v>
      </c>
      <c r="BZ261" s="26">
        <v>18.25</v>
      </c>
      <c r="CA261" s="26">
        <v>22.024999999999999</v>
      </c>
      <c r="CB261" s="26">
        <v>14.125</v>
      </c>
      <c r="CC261" s="26">
        <v>19.25</v>
      </c>
      <c r="CD261" s="26">
        <v>22.925000000000001</v>
      </c>
      <c r="CE261" s="26">
        <v>13.425000000000001</v>
      </c>
      <c r="CF261" s="26">
        <v>18.2</v>
      </c>
      <c r="CG261" s="26">
        <v>22.975000000000001</v>
      </c>
      <c r="CH261" s="26">
        <v>13.6</v>
      </c>
      <c r="CI261" s="26">
        <v>18.899999999999999</v>
      </c>
      <c r="CJ261" s="26">
        <v>23.074999999999999</v>
      </c>
    </row>
    <row r="262" spans="1:88" x14ac:dyDescent="0.3">
      <c r="A262" t="s">
        <v>346</v>
      </c>
      <c r="B262" s="26">
        <v>7.65</v>
      </c>
      <c r="C262" s="26">
        <v>12.3</v>
      </c>
      <c r="D262" s="26">
        <v>17.824999999999999</v>
      </c>
      <c r="E262" s="26">
        <v>9.4250000000000007</v>
      </c>
      <c r="F262" s="26">
        <v>13.7</v>
      </c>
      <c r="G262" s="26">
        <v>20.024999999999999</v>
      </c>
      <c r="H262" s="26">
        <v>9.9250000000000007</v>
      </c>
      <c r="I262" s="26">
        <v>13.85</v>
      </c>
      <c r="J262" s="26">
        <v>20.725000000000001</v>
      </c>
      <c r="K262" s="26">
        <v>11.15</v>
      </c>
      <c r="L262" s="26">
        <v>14.9</v>
      </c>
      <c r="M262" s="26">
        <v>22.2</v>
      </c>
      <c r="N262" s="26">
        <v>11.55</v>
      </c>
      <c r="O262" s="26">
        <v>15.2</v>
      </c>
      <c r="P262" s="26">
        <v>22.7</v>
      </c>
      <c r="Q262" s="26">
        <v>10.7</v>
      </c>
      <c r="R262" s="26">
        <v>14.25</v>
      </c>
      <c r="S262" s="26">
        <v>21.7</v>
      </c>
      <c r="T262" s="26">
        <v>10.8</v>
      </c>
      <c r="U262" s="26">
        <v>14.35</v>
      </c>
      <c r="V262" s="26">
        <v>21.7</v>
      </c>
      <c r="W262" s="26">
        <v>11.65</v>
      </c>
      <c r="X262" s="26">
        <v>14.8</v>
      </c>
      <c r="Y262" s="26">
        <v>22.425000000000001</v>
      </c>
      <c r="Z262" s="26">
        <v>12.925000000000001</v>
      </c>
      <c r="AA262" s="26">
        <v>15.9</v>
      </c>
      <c r="AB262" s="26">
        <v>23.05</v>
      </c>
      <c r="AC262" s="26">
        <v>11.675000000000001</v>
      </c>
      <c r="AD262" s="26">
        <v>15.3</v>
      </c>
      <c r="AE262" s="26">
        <v>21.074999999999999</v>
      </c>
      <c r="AF262" s="26">
        <v>11.775</v>
      </c>
      <c r="AG262" s="26">
        <v>17.25</v>
      </c>
      <c r="AH262" s="26">
        <v>21.225000000000001</v>
      </c>
      <c r="AI262" s="26">
        <v>12.1</v>
      </c>
      <c r="AJ262" s="26">
        <v>15.95</v>
      </c>
      <c r="AK262" s="26">
        <v>21.8</v>
      </c>
      <c r="AL262" s="26">
        <v>12.125</v>
      </c>
      <c r="AM262" s="26">
        <v>16.05</v>
      </c>
      <c r="AN262" s="26">
        <v>21.975000000000001</v>
      </c>
      <c r="AO262" s="26">
        <v>12.625</v>
      </c>
      <c r="AP262" s="26">
        <v>16.600000000000001</v>
      </c>
      <c r="AQ262" s="26">
        <v>23.05</v>
      </c>
      <c r="AR262" s="26">
        <v>13.025</v>
      </c>
      <c r="AS262" s="26">
        <v>13.025</v>
      </c>
      <c r="AT262" s="26">
        <v>22.774999999999999</v>
      </c>
      <c r="AU262" s="26">
        <v>13.625</v>
      </c>
      <c r="AV262" s="26">
        <v>18.2</v>
      </c>
      <c r="AW262" s="26">
        <v>23.85</v>
      </c>
      <c r="AX262" s="26">
        <v>12.95</v>
      </c>
      <c r="AY262" s="26">
        <v>17.149999999999999</v>
      </c>
      <c r="AZ262" s="26">
        <v>23.475000000000001</v>
      </c>
      <c r="BA262" s="26">
        <v>1.2</v>
      </c>
      <c r="BB262" s="26">
        <v>17.25</v>
      </c>
      <c r="BC262" s="26">
        <v>23.5</v>
      </c>
      <c r="BD262" s="26">
        <v>14.1</v>
      </c>
      <c r="BE262" s="26">
        <v>19.55</v>
      </c>
      <c r="BF262" s="26">
        <v>25.324999999999999</v>
      </c>
      <c r="BG262" s="26">
        <v>13.525</v>
      </c>
      <c r="BH262" s="26">
        <v>17.75</v>
      </c>
      <c r="BI262" s="26">
        <v>23.725000000000001</v>
      </c>
      <c r="BJ262" s="26">
        <v>14.15</v>
      </c>
      <c r="BK262" s="26">
        <v>18.350000000000001</v>
      </c>
      <c r="BL262" s="26">
        <v>24.774999999999999</v>
      </c>
      <c r="BM262" s="26">
        <v>13.925000000000001</v>
      </c>
      <c r="BN262" s="26">
        <v>17.850000000000001</v>
      </c>
      <c r="BO262" s="26">
        <v>24.2</v>
      </c>
      <c r="BP262" s="26">
        <v>10.475</v>
      </c>
      <c r="BQ262" s="26">
        <v>14.6</v>
      </c>
      <c r="BR262" s="26">
        <v>20.5</v>
      </c>
      <c r="BS262" s="26">
        <v>11.95</v>
      </c>
      <c r="BT262" s="26">
        <v>15.3</v>
      </c>
      <c r="BU262" s="26">
        <v>21.95</v>
      </c>
      <c r="BV262" s="26">
        <v>12.3</v>
      </c>
      <c r="BW262" s="26">
        <v>15.45</v>
      </c>
      <c r="BX262" s="26">
        <v>22.3</v>
      </c>
      <c r="BY262" s="26">
        <v>13.35</v>
      </c>
      <c r="BZ262" s="26">
        <v>15.8</v>
      </c>
      <c r="CA262" s="26">
        <v>23.3</v>
      </c>
      <c r="CB262" s="26">
        <v>14.625</v>
      </c>
      <c r="CC262" s="26">
        <v>17.2</v>
      </c>
      <c r="CD262" s="26">
        <v>23.9</v>
      </c>
      <c r="CE262" s="26">
        <v>13.8</v>
      </c>
      <c r="CF262" s="26">
        <v>17.399999999999999</v>
      </c>
      <c r="CG262" s="26">
        <v>23.875</v>
      </c>
      <c r="CH262" s="26">
        <v>14.25</v>
      </c>
      <c r="CI262" s="26">
        <v>17.75</v>
      </c>
      <c r="CJ262" s="26">
        <v>23.975000000000001</v>
      </c>
    </row>
    <row r="263" spans="1:88" x14ac:dyDescent="0.3">
      <c r="A263" t="s">
        <v>347</v>
      </c>
      <c r="B263" s="26">
        <v>7.5250000000000004</v>
      </c>
      <c r="C263" s="26">
        <v>10.65</v>
      </c>
      <c r="D263" s="26">
        <v>15.95</v>
      </c>
      <c r="E263" s="26">
        <v>9.0749999999999993</v>
      </c>
      <c r="F263" s="26">
        <v>12.55</v>
      </c>
      <c r="G263" s="26">
        <v>17.675000000000001</v>
      </c>
      <c r="H263" s="26">
        <v>9.6</v>
      </c>
      <c r="I263" s="26">
        <v>13.2</v>
      </c>
      <c r="J263" s="26">
        <v>18.425000000000001</v>
      </c>
      <c r="K263" s="26">
        <v>10.6</v>
      </c>
      <c r="L263" s="26">
        <v>14.75</v>
      </c>
      <c r="M263" s="26">
        <v>20.425000000000001</v>
      </c>
      <c r="N263" s="26">
        <v>10.9</v>
      </c>
      <c r="O263" s="26">
        <v>15.2</v>
      </c>
      <c r="P263" s="26">
        <v>20.774999999999999</v>
      </c>
      <c r="Q263" s="26">
        <v>10.15</v>
      </c>
      <c r="R263" s="26">
        <v>14.2</v>
      </c>
      <c r="S263" s="26">
        <v>19.625</v>
      </c>
      <c r="T263" s="26">
        <v>10.225</v>
      </c>
      <c r="U263" s="26">
        <v>14.35</v>
      </c>
      <c r="V263" s="26">
        <v>19.8</v>
      </c>
      <c r="W263" s="26">
        <v>10.9</v>
      </c>
      <c r="X263" s="26">
        <v>15.15</v>
      </c>
      <c r="Y263" s="26">
        <v>20.7</v>
      </c>
      <c r="Z263" s="26">
        <v>11.55</v>
      </c>
      <c r="AA263" s="26">
        <v>15.85</v>
      </c>
      <c r="AB263" s="26">
        <v>21.324999999999999</v>
      </c>
      <c r="AC263" s="26">
        <v>11.225</v>
      </c>
      <c r="AD263" s="26">
        <v>15.25</v>
      </c>
      <c r="AE263" s="26">
        <v>20.9</v>
      </c>
      <c r="AF263" s="26">
        <v>11.35</v>
      </c>
      <c r="AG263" s="26">
        <v>17.05</v>
      </c>
      <c r="AH263" s="26">
        <v>21.074999999999999</v>
      </c>
      <c r="AI263" s="26">
        <v>11.85</v>
      </c>
      <c r="AJ263" s="26">
        <v>15.9</v>
      </c>
      <c r="AK263" s="26">
        <v>21.625</v>
      </c>
      <c r="AL263" s="26">
        <v>11.875</v>
      </c>
      <c r="AM263" s="26">
        <v>16</v>
      </c>
      <c r="AN263" s="26">
        <v>21.65</v>
      </c>
      <c r="AO263" s="26">
        <v>12.324999999999999</v>
      </c>
      <c r="AP263" s="26">
        <v>16.149999999999999</v>
      </c>
      <c r="AQ263" s="26">
        <v>21.8</v>
      </c>
      <c r="AR263" s="26">
        <v>12.2</v>
      </c>
      <c r="AS263" s="26">
        <v>12.2</v>
      </c>
      <c r="AT263" s="26">
        <v>22</v>
      </c>
      <c r="AU263" s="26">
        <v>13.05</v>
      </c>
      <c r="AV263" s="26">
        <v>17.8</v>
      </c>
      <c r="AW263" s="26">
        <v>22.574999999999999</v>
      </c>
      <c r="AX263" s="26">
        <v>12.7</v>
      </c>
      <c r="AY263" s="26">
        <v>16.649999999999999</v>
      </c>
      <c r="AZ263" s="26">
        <v>22.024999999999999</v>
      </c>
      <c r="BA263" s="26">
        <v>0</v>
      </c>
      <c r="BB263" s="26">
        <v>16.7</v>
      </c>
      <c r="BC263" s="26">
        <v>22.05</v>
      </c>
      <c r="BD263" s="26">
        <v>14.824999999999999</v>
      </c>
      <c r="BE263" s="26">
        <v>19.8</v>
      </c>
      <c r="BF263" s="26">
        <v>24.024999999999999</v>
      </c>
      <c r="BG263" s="26">
        <v>13.025</v>
      </c>
      <c r="BH263" s="26">
        <v>17.149999999999999</v>
      </c>
      <c r="BI263" s="26">
        <v>22.375</v>
      </c>
      <c r="BJ263" s="26">
        <v>13.5</v>
      </c>
      <c r="BK263" s="26">
        <v>18.2</v>
      </c>
      <c r="BL263" s="26">
        <v>22.85</v>
      </c>
      <c r="BM263" s="26">
        <v>13.324999999999999</v>
      </c>
      <c r="BN263" s="26">
        <v>17.649999999999999</v>
      </c>
      <c r="BO263" s="26">
        <v>22.55</v>
      </c>
      <c r="BP263" s="26">
        <v>9.5250000000000004</v>
      </c>
      <c r="BQ263" s="26">
        <v>13.7</v>
      </c>
      <c r="BR263" s="26">
        <v>18.8</v>
      </c>
      <c r="BS263" s="26">
        <v>10.824999999999999</v>
      </c>
      <c r="BT263" s="26">
        <v>14.85</v>
      </c>
      <c r="BU263" s="26">
        <v>20.5</v>
      </c>
      <c r="BV263" s="26">
        <v>11.35</v>
      </c>
      <c r="BW263" s="26">
        <v>15.15</v>
      </c>
      <c r="BX263" s="26">
        <v>21.05</v>
      </c>
      <c r="BY263" s="26">
        <v>12.175000000000001</v>
      </c>
      <c r="BZ263" s="26">
        <v>15.8</v>
      </c>
      <c r="CA263" s="26">
        <v>22.05</v>
      </c>
      <c r="CB263" s="26">
        <v>13.275</v>
      </c>
      <c r="CC263" s="26">
        <v>16.899999999999999</v>
      </c>
      <c r="CD263" s="26">
        <v>22.65</v>
      </c>
      <c r="CE263" s="26">
        <v>13.55</v>
      </c>
      <c r="CF263" s="26">
        <v>16.95</v>
      </c>
      <c r="CG263" s="26">
        <v>22.4</v>
      </c>
      <c r="CH263" s="26">
        <v>13.4</v>
      </c>
      <c r="CI263" s="26">
        <v>17.149999999999999</v>
      </c>
      <c r="CJ263" s="26">
        <v>22.45</v>
      </c>
    </row>
    <row r="264" spans="1:88" x14ac:dyDescent="0.3">
      <c r="A264" t="s">
        <v>348</v>
      </c>
      <c r="B264" s="26">
        <v>7.8</v>
      </c>
      <c r="C264" s="26">
        <v>12.65</v>
      </c>
      <c r="D264" s="26">
        <v>15.75</v>
      </c>
      <c r="E264" s="26">
        <v>9.15</v>
      </c>
      <c r="F264" s="26">
        <v>13.85</v>
      </c>
      <c r="G264" s="26">
        <v>17.125</v>
      </c>
      <c r="H264" s="26">
        <v>9.8000000000000007</v>
      </c>
      <c r="I264" s="26">
        <v>14.4</v>
      </c>
      <c r="J264" s="26">
        <v>17.649999999999999</v>
      </c>
      <c r="K264" s="26">
        <v>11.5</v>
      </c>
      <c r="L264" s="26">
        <v>15.55</v>
      </c>
      <c r="M264" s="26">
        <v>18.850000000000001</v>
      </c>
      <c r="N264" s="26">
        <v>11.975</v>
      </c>
      <c r="O264" s="26">
        <v>16.149999999999999</v>
      </c>
      <c r="P264" s="26">
        <v>19.175000000000001</v>
      </c>
      <c r="Q264" s="26">
        <v>10.6</v>
      </c>
      <c r="R264" s="26">
        <v>15.3</v>
      </c>
      <c r="S264" s="26">
        <v>18.274999999999999</v>
      </c>
      <c r="T264" s="26">
        <v>10.7</v>
      </c>
      <c r="U264" s="26">
        <v>15.35</v>
      </c>
      <c r="V264" s="26">
        <v>18.375</v>
      </c>
      <c r="W264" s="26">
        <v>11.7</v>
      </c>
      <c r="X264" s="26">
        <v>16.2</v>
      </c>
      <c r="Y264" s="26">
        <v>19.05</v>
      </c>
      <c r="Z264" s="26">
        <v>12.425000000000001</v>
      </c>
      <c r="AA264" s="26">
        <v>17.25</v>
      </c>
      <c r="AB264" s="26">
        <v>19.725000000000001</v>
      </c>
      <c r="AC264" s="26">
        <v>11.35</v>
      </c>
      <c r="AD264" s="26">
        <v>15.45</v>
      </c>
      <c r="AE264" s="26">
        <v>19.024999999999999</v>
      </c>
      <c r="AF264" s="26">
        <v>11.625</v>
      </c>
      <c r="AG264" s="26">
        <v>17.05</v>
      </c>
      <c r="AH264" s="26">
        <v>19.149999999999999</v>
      </c>
      <c r="AI264" s="26">
        <v>12.25</v>
      </c>
      <c r="AJ264" s="26">
        <v>16</v>
      </c>
      <c r="AK264" s="26">
        <v>19.5</v>
      </c>
      <c r="AL264" s="26">
        <v>12.375</v>
      </c>
      <c r="AM264" s="26">
        <v>16.100000000000001</v>
      </c>
      <c r="AN264" s="26">
        <v>19.574999999999999</v>
      </c>
      <c r="AO264" s="26">
        <v>12.824999999999999</v>
      </c>
      <c r="AP264" s="26">
        <v>16.600000000000001</v>
      </c>
      <c r="AQ264" s="26">
        <v>20.024999999999999</v>
      </c>
      <c r="AR264" s="26">
        <v>12.65</v>
      </c>
      <c r="AS264" s="26">
        <v>12.65</v>
      </c>
      <c r="AT264" s="26">
        <v>20.425000000000001</v>
      </c>
      <c r="AU264" s="26">
        <v>13.35</v>
      </c>
      <c r="AV264" s="26">
        <v>17.75</v>
      </c>
      <c r="AW264" s="26">
        <v>21.024999999999999</v>
      </c>
      <c r="AX264" s="26">
        <v>13.05</v>
      </c>
      <c r="AY264" s="26">
        <v>17.25</v>
      </c>
      <c r="AZ264" s="26">
        <v>20.375</v>
      </c>
      <c r="BA264" s="26">
        <v>3.2</v>
      </c>
      <c r="BB264" s="26">
        <v>17.3</v>
      </c>
      <c r="BC264" s="26">
        <v>20.375</v>
      </c>
      <c r="BD264" s="26">
        <v>14.75</v>
      </c>
      <c r="BE264" s="26">
        <v>19.05</v>
      </c>
      <c r="BF264" s="26">
        <v>22.2</v>
      </c>
      <c r="BG264" s="26">
        <v>13.6</v>
      </c>
      <c r="BH264" s="26">
        <v>17.8</v>
      </c>
      <c r="BI264" s="26">
        <v>20.75</v>
      </c>
      <c r="BJ264" s="26">
        <v>14.324999999999999</v>
      </c>
      <c r="BK264" s="26">
        <v>18.600000000000001</v>
      </c>
      <c r="BL264" s="26">
        <v>21.725000000000001</v>
      </c>
      <c r="BM264" s="26">
        <v>13.95</v>
      </c>
      <c r="BN264" s="26">
        <v>18.149999999999999</v>
      </c>
      <c r="BO264" s="26">
        <v>21.3</v>
      </c>
      <c r="BP264" s="26">
        <v>10.475</v>
      </c>
      <c r="BQ264" s="26">
        <v>15.4</v>
      </c>
      <c r="BR264" s="26">
        <v>18.399999999999999</v>
      </c>
      <c r="BS264" s="26">
        <v>12.5</v>
      </c>
      <c r="BT264" s="26">
        <v>16.25</v>
      </c>
      <c r="BU264" s="26">
        <v>19.7</v>
      </c>
      <c r="BV264" s="26">
        <v>12.7</v>
      </c>
      <c r="BW264" s="26">
        <v>16.75</v>
      </c>
      <c r="BX264" s="26">
        <v>20.149999999999999</v>
      </c>
      <c r="BY264" s="26">
        <v>13.15</v>
      </c>
      <c r="BZ264" s="26">
        <v>17.350000000000001</v>
      </c>
      <c r="CA264" s="26">
        <v>20.7</v>
      </c>
      <c r="CB264" s="26">
        <v>13.75</v>
      </c>
      <c r="CC264" s="26">
        <v>18.5</v>
      </c>
      <c r="CD264" s="26">
        <v>21.225000000000001</v>
      </c>
      <c r="CE264" s="26">
        <v>13.4</v>
      </c>
      <c r="CF264" s="26">
        <v>18.5</v>
      </c>
      <c r="CG264" s="26">
        <v>20.975000000000001</v>
      </c>
      <c r="CH264" s="26">
        <v>13.775</v>
      </c>
      <c r="CI264" s="26">
        <v>18.7</v>
      </c>
      <c r="CJ264" s="26">
        <v>20.925000000000001</v>
      </c>
    </row>
    <row r="265" spans="1:88" x14ac:dyDescent="0.3">
      <c r="A265" t="s">
        <v>349</v>
      </c>
      <c r="B265" s="26">
        <v>7.9249999999999998</v>
      </c>
      <c r="C265" s="26">
        <v>12.7</v>
      </c>
      <c r="D265" s="26">
        <v>17.225000000000001</v>
      </c>
      <c r="E265" s="26">
        <v>9.2249999999999996</v>
      </c>
      <c r="F265" s="26">
        <v>14</v>
      </c>
      <c r="G265" s="26">
        <v>19.149999999999999</v>
      </c>
      <c r="H265" s="26">
        <v>9.85</v>
      </c>
      <c r="I265" s="26">
        <v>14.7</v>
      </c>
      <c r="J265" s="26">
        <v>19.649999999999999</v>
      </c>
      <c r="K265" s="26">
        <v>11.6</v>
      </c>
      <c r="L265" s="26">
        <v>16.100000000000001</v>
      </c>
      <c r="M265" s="26">
        <v>20.399999999999999</v>
      </c>
      <c r="N265" s="26">
        <v>11.8</v>
      </c>
      <c r="O265" s="26">
        <v>16.45</v>
      </c>
      <c r="P265" s="26">
        <v>20.8</v>
      </c>
      <c r="Q265" s="26">
        <v>10.625</v>
      </c>
      <c r="R265" s="26">
        <v>15.75</v>
      </c>
      <c r="S265" s="26">
        <v>20.350000000000001</v>
      </c>
      <c r="T265" s="26">
        <v>10.725</v>
      </c>
      <c r="U265" s="26">
        <v>15.85</v>
      </c>
      <c r="V265" s="26">
        <v>20.45</v>
      </c>
      <c r="W265" s="26">
        <v>11.45</v>
      </c>
      <c r="X265" s="26">
        <v>16.95</v>
      </c>
      <c r="Y265" s="26">
        <v>21.074999999999999</v>
      </c>
      <c r="Z265" s="26">
        <v>12.15</v>
      </c>
      <c r="AA265" s="26">
        <v>17.649999999999999</v>
      </c>
      <c r="AB265" s="26">
        <v>21.925000000000001</v>
      </c>
      <c r="AC265" s="26">
        <v>11.225</v>
      </c>
      <c r="AD265" s="26">
        <v>16.2</v>
      </c>
      <c r="AE265" s="26">
        <v>20.55</v>
      </c>
      <c r="AF265" s="26">
        <v>11.324999999999999</v>
      </c>
      <c r="AG265" s="26">
        <v>17.95</v>
      </c>
      <c r="AH265" s="26">
        <v>20.675000000000001</v>
      </c>
      <c r="AI265" s="26">
        <v>11.824999999999999</v>
      </c>
      <c r="AJ265" s="26">
        <v>16.649999999999999</v>
      </c>
      <c r="AK265" s="26">
        <v>21.074999999999999</v>
      </c>
      <c r="AL265" s="26">
        <v>11.95</v>
      </c>
      <c r="AM265" s="26">
        <v>16.75</v>
      </c>
      <c r="AN265" s="26">
        <v>21.175000000000001</v>
      </c>
      <c r="AO265" s="26">
        <v>12.625</v>
      </c>
      <c r="AP265" s="26">
        <v>17.25</v>
      </c>
      <c r="AQ265" s="26">
        <v>21.5</v>
      </c>
      <c r="AR265" s="26">
        <v>13.025</v>
      </c>
      <c r="AS265" s="26">
        <v>13.025</v>
      </c>
      <c r="AT265" s="26">
        <v>21.45</v>
      </c>
      <c r="AU265" s="26">
        <v>14.074999999999999</v>
      </c>
      <c r="AV265" s="26">
        <v>18.649999999999999</v>
      </c>
      <c r="AW265" s="26">
        <v>22.074999999999999</v>
      </c>
      <c r="AX265" s="26">
        <v>13.55</v>
      </c>
      <c r="AY265" s="26">
        <v>17.899999999999999</v>
      </c>
      <c r="AZ265" s="26">
        <v>21.925000000000001</v>
      </c>
      <c r="BA265" s="26">
        <v>1.2</v>
      </c>
      <c r="BB265" s="26">
        <v>17.95</v>
      </c>
      <c r="BC265" s="26">
        <v>22.024999999999999</v>
      </c>
      <c r="BD265" s="26">
        <v>15.324999999999999</v>
      </c>
      <c r="BE265" s="26">
        <v>20.2</v>
      </c>
      <c r="BF265" s="26">
        <v>23.125</v>
      </c>
      <c r="BG265" s="26">
        <v>14.275</v>
      </c>
      <c r="BH265" s="26">
        <v>18.399999999999999</v>
      </c>
      <c r="BI265" s="26">
        <v>22.324999999999999</v>
      </c>
      <c r="BJ265" s="26">
        <v>14.824999999999999</v>
      </c>
      <c r="BK265" s="26">
        <v>19</v>
      </c>
      <c r="BL265" s="26">
        <v>22.875</v>
      </c>
      <c r="BM265" s="26">
        <v>14.8</v>
      </c>
      <c r="BN265" s="26">
        <v>18.600000000000001</v>
      </c>
      <c r="BO265" s="26">
        <v>22.675000000000001</v>
      </c>
      <c r="BP265" s="26">
        <v>10.7</v>
      </c>
      <c r="BQ265" s="26">
        <v>15.8</v>
      </c>
      <c r="BR265" s="26">
        <v>20.2</v>
      </c>
      <c r="BS265" s="26">
        <v>12.025</v>
      </c>
      <c r="BT265" s="26">
        <v>17.350000000000001</v>
      </c>
      <c r="BU265" s="26">
        <v>21.4</v>
      </c>
      <c r="BV265" s="26">
        <v>12.225</v>
      </c>
      <c r="BW265" s="26">
        <v>17.600000000000001</v>
      </c>
      <c r="BX265" s="26">
        <v>21.7</v>
      </c>
      <c r="BY265" s="26">
        <v>12.5</v>
      </c>
      <c r="BZ265" s="26">
        <v>18.2</v>
      </c>
      <c r="CA265" s="26">
        <v>21.975000000000001</v>
      </c>
      <c r="CB265" s="26">
        <v>13.225</v>
      </c>
      <c r="CC265" s="26">
        <v>19.350000000000001</v>
      </c>
      <c r="CD265" s="26">
        <v>22.7</v>
      </c>
      <c r="CE265" s="26">
        <v>13.725</v>
      </c>
      <c r="CF265" s="26">
        <v>18.649999999999999</v>
      </c>
      <c r="CG265" s="26">
        <v>22.55</v>
      </c>
      <c r="CH265" s="26">
        <v>13.625</v>
      </c>
      <c r="CI265" s="26">
        <v>19.55</v>
      </c>
      <c r="CJ265" s="26">
        <v>22.6</v>
      </c>
    </row>
    <row r="266" spans="1:88" x14ac:dyDescent="0.3">
      <c r="A266" t="s">
        <v>350</v>
      </c>
      <c r="B266" s="26">
        <v>7.5750000000000002</v>
      </c>
      <c r="C266" s="26">
        <v>12.5</v>
      </c>
      <c r="D266" s="26">
        <v>17.375</v>
      </c>
      <c r="E266" s="26">
        <v>9.15</v>
      </c>
      <c r="F266" s="26">
        <v>13.95</v>
      </c>
      <c r="G266" s="26">
        <v>18.399999999999999</v>
      </c>
      <c r="H266" s="26">
        <v>10</v>
      </c>
      <c r="I266" s="26">
        <v>14.55</v>
      </c>
      <c r="J266" s="26">
        <v>19.024999999999999</v>
      </c>
      <c r="K266" s="26">
        <v>11.775</v>
      </c>
      <c r="L266" s="26">
        <v>16.399999999999999</v>
      </c>
      <c r="M266" s="26">
        <v>20.399999999999999</v>
      </c>
      <c r="N266" s="26">
        <v>12.225</v>
      </c>
      <c r="O266" s="26">
        <v>16.649999999999999</v>
      </c>
      <c r="P266" s="26">
        <v>20.875</v>
      </c>
      <c r="Q266" s="26">
        <v>11.025</v>
      </c>
      <c r="R266" s="26">
        <v>16</v>
      </c>
      <c r="S266" s="26">
        <v>19.899999999999999</v>
      </c>
      <c r="T266" s="26">
        <v>11.15</v>
      </c>
      <c r="U266" s="26">
        <v>16.2</v>
      </c>
      <c r="V266" s="26">
        <v>20</v>
      </c>
      <c r="W266" s="26">
        <v>12.05</v>
      </c>
      <c r="X266" s="26">
        <v>17.100000000000001</v>
      </c>
      <c r="Y266" s="26">
        <v>21.024999999999999</v>
      </c>
      <c r="Z266" s="26">
        <v>13.225</v>
      </c>
      <c r="AA266" s="26">
        <v>18.100000000000001</v>
      </c>
      <c r="AB266" s="26">
        <v>21.95</v>
      </c>
      <c r="AC266" s="26">
        <v>11.074999999999999</v>
      </c>
      <c r="AD266" s="26">
        <v>15.6</v>
      </c>
      <c r="AE266" s="26">
        <v>20.65</v>
      </c>
      <c r="AF266" s="26">
        <v>11.2</v>
      </c>
      <c r="AG266" s="26">
        <v>17.05</v>
      </c>
      <c r="AH266" s="26">
        <v>20.75</v>
      </c>
      <c r="AI266" s="26">
        <v>12.125</v>
      </c>
      <c r="AJ266" s="26">
        <v>16.25</v>
      </c>
      <c r="AK266" s="26">
        <v>21.074999999999999</v>
      </c>
      <c r="AL266" s="26">
        <v>12.225</v>
      </c>
      <c r="AM266" s="26">
        <v>16.399999999999999</v>
      </c>
      <c r="AN266" s="26">
        <v>21.175000000000001</v>
      </c>
      <c r="AO266" s="26">
        <v>12.8</v>
      </c>
      <c r="AP266" s="26">
        <v>17.100000000000001</v>
      </c>
      <c r="AQ266" s="26">
        <v>21.7</v>
      </c>
      <c r="AR266" s="26">
        <v>13.3</v>
      </c>
      <c r="AS266" s="26">
        <v>13.3</v>
      </c>
      <c r="AT266" s="26">
        <v>21.65</v>
      </c>
      <c r="AU266" s="26">
        <v>14.4</v>
      </c>
      <c r="AV266" s="26">
        <v>18.350000000000001</v>
      </c>
      <c r="AW266" s="26">
        <v>22.25</v>
      </c>
      <c r="AX266" s="26">
        <v>13.525</v>
      </c>
      <c r="AY266" s="26">
        <v>17.45</v>
      </c>
      <c r="AZ266" s="26">
        <v>21.975000000000001</v>
      </c>
      <c r="BA266" s="26">
        <v>2</v>
      </c>
      <c r="BB266" s="26">
        <v>17.55</v>
      </c>
      <c r="BC266" s="26">
        <v>22.074999999999999</v>
      </c>
      <c r="BD266" s="26">
        <v>15.574999999999999</v>
      </c>
      <c r="BE266" s="26">
        <v>20.05</v>
      </c>
      <c r="BF266" s="26">
        <v>23.625</v>
      </c>
      <c r="BG266" s="26">
        <v>13.75</v>
      </c>
      <c r="BH266" s="26">
        <v>18.2</v>
      </c>
      <c r="BI266" s="26">
        <v>22.274999999999999</v>
      </c>
      <c r="BJ266" s="26">
        <v>14.8</v>
      </c>
      <c r="BK266" s="26">
        <v>19.25</v>
      </c>
      <c r="BL266" s="26">
        <v>22.975000000000001</v>
      </c>
      <c r="BM266" s="26">
        <v>14.725</v>
      </c>
      <c r="BN266" s="26">
        <v>19</v>
      </c>
      <c r="BO266" s="26">
        <v>22.875</v>
      </c>
      <c r="BP266" s="26">
        <v>10.050000000000001</v>
      </c>
      <c r="BQ266" s="26">
        <v>15.4</v>
      </c>
      <c r="BR266" s="26">
        <v>19.375</v>
      </c>
      <c r="BS266" s="26">
        <v>10.324999999999999</v>
      </c>
      <c r="BT266" s="26">
        <v>17.350000000000001</v>
      </c>
      <c r="BU266" s="26">
        <v>20.350000000000001</v>
      </c>
      <c r="BV266" s="26">
        <v>10.35</v>
      </c>
      <c r="BW266" s="26">
        <v>17.75</v>
      </c>
      <c r="BX266" s="26">
        <v>20.675000000000001</v>
      </c>
      <c r="BY266" s="26">
        <v>11.25</v>
      </c>
      <c r="BZ266" s="26">
        <v>18.350000000000001</v>
      </c>
      <c r="CA266" s="26">
        <v>21.175000000000001</v>
      </c>
      <c r="CB266" s="26">
        <v>12.675000000000001</v>
      </c>
      <c r="CC266" s="26">
        <v>19</v>
      </c>
      <c r="CD266" s="26">
        <v>22.475000000000001</v>
      </c>
      <c r="CE266" s="26">
        <v>13.65</v>
      </c>
      <c r="CF266" s="26">
        <v>18.899999999999999</v>
      </c>
      <c r="CG266" s="26">
        <v>22.65</v>
      </c>
      <c r="CH266" s="26">
        <v>13.6</v>
      </c>
      <c r="CI266" s="26">
        <v>18.899999999999999</v>
      </c>
      <c r="CJ266" s="26">
        <v>22.625</v>
      </c>
    </row>
    <row r="267" spans="1:88" x14ac:dyDescent="0.3">
      <c r="A267" t="s">
        <v>115</v>
      </c>
      <c r="B267" s="26">
        <v>5.9749999999999996</v>
      </c>
      <c r="C267" s="26">
        <v>9.4499999999999993</v>
      </c>
      <c r="D267" s="26">
        <v>15.375</v>
      </c>
      <c r="E267" s="26">
        <v>8.15</v>
      </c>
      <c r="F267" s="26">
        <v>11.75</v>
      </c>
      <c r="G267" s="26">
        <v>17.675000000000001</v>
      </c>
      <c r="H267" s="26">
        <v>8.7249999999999996</v>
      </c>
      <c r="I267" s="26">
        <v>12.5</v>
      </c>
      <c r="J267" s="26">
        <v>18.600000000000001</v>
      </c>
      <c r="K267" s="26">
        <v>10.125</v>
      </c>
      <c r="L267" s="26">
        <v>14.4</v>
      </c>
      <c r="M267" s="26">
        <v>20.375</v>
      </c>
      <c r="N267" s="26">
        <v>10.775</v>
      </c>
      <c r="O267" s="26">
        <v>15.1</v>
      </c>
      <c r="P267" s="26">
        <v>21.15</v>
      </c>
      <c r="Q267" s="26">
        <v>9.75</v>
      </c>
      <c r="R267" s="26">
        <v>13.65</v>
      </c>
      <c r="S267" s="26">
        <v>19.675000000000001</v>
      </c>
      <c r="T267" s="26">
        <v>9.9250000000000007</v>
      </c>
      <c r="U267" s="26">
        <v>13.75</v>
      </c>
      <c r="V267" s="26">
        <v>19.774999999999999</v>
      </c>
      <c r="W267" s="26">
        <v>11.025</v>
      </c>
      <c r="X267" s="26">
        <v>14.65</v>
      </c>
      <c r="Y267" s="26">
        <v>21.1</v>
      </c>
      <c r="Z267" s="26">
        <v>12.175000000000001</v>
      </c>
      <c r="AA267" s="26">
        <v>15.75</v>
      </c>
      <c r="AB267" s="26">
        <v>22.074999999999999</v>
      </c>
      <c r="AC267" s="26">
        <v>10.1</v>
      </c>
      <c r="AD267" s="26">
        <v>14.65</v>
      </c>
      <c r="AE267" s="26">
        <v>19.725000000000001</v>
      </c>
      <c r="AF267" s="26">
        <v>10.3</v>
      </c>
      <c r="AG267" s="26">
        <v>16.3</v>
      </c>
      <c r="AH267" s="26">
        <v>19.925000000000001</v>
      </c>
      <c r="AI267" s="26">
        <v>10.9</v>
      </c>
      <c r="AJ267" s="26">
        <v>15.05</v>
      </c>
      <c r="AK267" s="26">
        <v>20.475000000000001</v>
      </c>
      <c r="AL267" s="26">
        <v>11</v>
      </c>
      <c r="AM267" s="26">
        <v>15.1</v>
      </c>
      <c r="AN267" s="26">
        <v>20.6</v>
      </c>
      <c r="AO267" s="26">
        <v>11.5</v>
      </c>
      <c r="AP267" s="26">
        <v>15.75</v>
      </c>
      <c r="AQ267" s="26">
        <v>21.524999999999999</v>
      </c>
      <c r="AR267" s="26">
        <v>11.775</v>
      </c>
      <c r="AS267" s="26">
        <v>11.775</v>
      </c>
      <c r="AT267" s="26">
        <v>21.375</v>
      </c>
      <c r="AU267" s="26">
        <v>13</v>
      </c>
      <c r="AV267" s="26">
        <v>16.7</v>
      </c>
      <c r="AW267" s="26">
        <v>22.074999999999999</v>
      </c>
      <c r="AX267" s="26">
        <v>12.324999999999999</v>
      </c>
      <c r="AY267" s="26">
        <v>16.100000000000001</v>
      </c>
      <c r="AZ267" s="26">
        <v>21.875</v>
      </c>
      <c r="BA267" s="26">
        <v>-0.3</v>
      </c>
      <c r="BB267" s="26">
        <v>16.100000000000001</v>
      </c>
      <c r="BC267" s="26">
        <v>21.9</v>
      </c>
      <c r="BD267" s="26">
        <v>14.725</v>
      </c>
      <c r="BE267" s="26">
        <v>17.600000000000001</v>
      </c>
      <c r="BF267" s="26">
        <v>23.725000000000001</v>
      </c>
      <c r="BG267" s="26">
        <v>13</v>
      </c>
      <c r="BH267" s="26">
        <v>16.3</v>
      </c>
      <c r="BI267" s="26">
        <v>22.35</v>
      </c>
      <c r="BJ267" s="26">
        <v>13.925000000000001</v>
      </c>
      <c r="BK267" s="26">
        <v>17.25</v>
      </c>
      <c r="BL267" s="26">
        <v>23.274999999999999</v>
      </c>
      <c r="BM267" s="26">
        <v>13.525</v>
      </c>
      <c r="BN267" s="26">
        <v>16.95</v>
      </c>
      <c r="BO267" s="26">
        <v>22.9</v>
      </c>
      <c r="BP267" s="26">
        <v>9.5749999999999993</v>
      </c>
      <c r="BQ267" s="26">
        <v>13.65</v>
      </c>
      <c r="BR267" s="26">
        <v>18.899999999999999</v>
      </c>
      <c r="BS267" s="26">
        <v>10.775</v>
      </c>
      <c r="BT267" s="26">
        <v>15</v>
      </c>
      <c r="BU267" s="26">
        <v>20.574999999999999</v>
      </c>
      <c r="BV267" s="26">
        <v>10.85</v>
      </c>
      <c r="BW267" s="26">
        <v>15.45</v>
      </c>
      <c r="BX267" s="26">
        <v>21.074999999999999</v>
      </c>
      <c r="BY267" s="26">
        <v>12.05</v>
      </c>
      <c r="BZ267" s="26">
        <v>16.399999999999999</v>
      </c>
      <c r="CA267" s="26">
        <v>22.024999999999999</v>
      </c>
      <c r="CB267" s="26">
        <v>13.35</v>
      </c>
      <c r="CC267" s="26">
        <v>16.850000000000001</v>
      </c>
      <c r="CD267" s="26">
        <v>23.125</v>
      </c>
      <c r="CE267" s="26">
        <v>12.875</v>
      </c>
      <c r="CF267" s="26">
        <v>16.899999999999999</v>
      </c>
      <c r="CG267" s="26">
        <v>22.75</v>
      </c>
      <c r="CH267" s="26">
        <v>13.6</v>
      </c>
      <c r="CI267" s="26">
        <v>17.25</v>
      </c>
      <c r="CJ267" s="26">
        <v>23.425000000000001</v>
      </c>
    </row>
    <row r="268" spans="1:88" x14ac:dyDescent="0.3">
      <c r="A268" t="s">
        <v>351</v>
      </c>
      <c r="B268" s="26">
        <v>5.1749999999999998</v>
      </c>
      <c r="C268" s="26">
        <v>9.3000000000000007</v>
      </c>
      <c r="D268" s="26">
        <v>15.4</v>
      </c>
      <c r="E268" s="26">
        <v>5.875</v>
      </c>
      <c r="F268" s="26">
        <v>11.1</v>
      </c>
      <c r="G268" s="26">
        <v>16.524999999999999</v>
      </c>
      <c r="H268" s="26">
        <v>6.4249999999999998</v>
      </c>
      <c r="I268" s="26">
        <v>11.8</v>
      </c>
      <c r="J268" s="26">
        <v>17.375</v>
      </c>
      <c r="K268" s="26">
        <v>8.25</v>
      </c>
      <c r="L268" s="26">
        <v>13.9</v>
      </c>
      <c r="M268" s="26">
        <v>19.175000000000001</v>
      </c>
      <c r="N268" s="26">
        <v>8.7249999999999996</v>
      </c>
      <c r="O268" s="26">
        <v>14.45</v>
      </c>
      <c r="P268" s="26">
        <v>19.574999999999999</v>
      </c>
      <c r="Q268" s="26">
        <v>7.3</v>
      </c>
      <c r="R268" s="26">
        <v>12.85</v>
      </c>
      <c r="S268" s="26">
        <v>18.8</v>
      </c>
      <c r="T268" s="26">
        <v>7.375</v>
      </c>
      <c r="U268" s="26">
        <v>13</v>
      </c>
      <c r="V268" s="26">
        <v>18.824999999999999</v>
      </c>
      <c r="W268" s="26">
        <v>8.125</v>
      </c>
      <c r="X268" s="26">
        <v>14.3</v>
      </c>
      <c r="Y268" s="26">
        <v>19.5</v>
      </c>
      <c r="Z268" s="26">
        <v>9.3000000000000007</v>
      </c>
      <c r="AA268" s="26">
        <v>14.95</v>
      </c>
      <c r="AB268" s="26">
        <v>20.100000000000001</v>
      </c>
      <c r="AC268" s="26">
        <v>8.9250000000000007</v>
      </c>
      <c r="AD268" s="26">
        <v>13.55</v>
      </c>
      <c r="AE268" s="26">
        <v>19.524999999999999</v>
      </c>
      <c r="AF268" s="26">
        <v>9.0749999999999993</v>
      </c>
      <c r="AG268" s="26">
        <v>14.95</v>
      </c>
      <c r="AH268" s="26">
        <v>19.774999999999999</v>
      </c>
      <c r="AI268" s="26">
        <v>9.4</v>
      </c>
      <c r="AJ268" s="26">
        <v>14.15</v>
      </c>
      <c r="AK268" s="26">
        <v>20.399999999999999</v>
      </c>
      <c r="AL268" s="26">
        <v>9.5</v>
      </c>
      <c r="AM268" s="26">
        <v>14.25</v>
      </c>
      <c r="AN268" s="26">
        <v>20.5</v>
      </c>
      <c r="AO268" s="26">
        <v>9.8000000000000007</v>
      </c>
      <c r="AP268" s="26">
        <v>14.95</v>
      </c>
      <c r="AQ268" s="26">
        <v>20.95</v>
      </c>
      <c r="AR268" s="26">
        <v>10.675000000000001</v>
      </c>
      <c r="AS268" s="26">
        <v>10.675000000000001</v>
      </c>
      <c r="AT268" s="26">
        <v>20.95</v>
      </c>
      <c r="AU268" s="26">
        <v>11.475</v>
      </c>
      <c r="AV268" s="26">
        <v>15.95</v>
      </c>
      <c r="AW268" s="26">
        <v>21.8</v>
      </c>
      <c r="AX268" s="26">
        <v>10.375</v>
      </c>
      <c r="AY268" s="26">
        <v>15.3</v>
      </c>
      <c r="AZ268" s="26">
        <v>21.574999999999999</v>
      </c>
      <c r="BA268" s="26">
        <v>3.5</v>
      </c>
      <c r="BB268" s="26">
        <v>15.35</v>
      </c>
      <c r="BC268" s="26">
        <v>21.6</v>
      </c>
      <c r="BD268" s="26">
        <v>12.35</v>
      </c>
      <c r="BE268" s="26">
        <v>17.75</v>
      </c>
      <c r="BF268" s="26">
        <v>23.274999999999999</v>
      </c>
      <c r="BG268" s="26">
        <v>10.975</v>
      </c>
      <c r="BH268" s="26">
        <v>15.75</v>
      </c>
      <c r="BI268" s="26">
        <v>21.95</v>
      </c>
      <c r="BJ268" s="26">
        <v>11.125</v>
      </c>
      <c r="BK268" s="26">
        <v>16.95</v>
      </c>
      <c r="BL268" s="26">
        <v>22.375</v>
      </c>
      <c r="BM268" s="26">
        <v>10.975</v>
      </c>
      <c r="BN268" s="26">
        <v>16.45</v>
      </c>
      <c r="BO268" s="26">
        <v>22.2</v>
      </c>
      <c r="BP268" s="26">
        <v>6.8250000000000002</v>
      </c>
      <c r="BQ268" s="26">
        <v>12.95</v>
      </c>
      <c r="BR268" s="26">
        <v>17.574999999999999</v>
      </c>
      <c r="BS268" s="26">
        <v>8</v>
      </c>
      <c r="BT268" s="26">
        <v>14.5</v>
      </c>
      <c r="BU268" s="26">
        <v>18.8</v>
      </c>
      <c r="BV268" s="26">
        <v>8.4</v>
      </c>
      <c r="BW268" s="26">
        <v>14.9</v>
      </c>
      <c r="BX268" s="26">
        <v>19.074999999999999</v>
      </c>
      <c r="BY268" s="26">
        <v>8.7249999999999996</v>
      </c>
      <c r="BZ268" s="26">
        <v>15.9</v>
      </c>
      <c r="CA268" s="26">
        <v>19.875</v>
      </c>
      <c r="CB268" s="26">
        <v>10</v>
      </c>
      <c r="CC268" s="26">
        <v>17.100000000000001</v>
      </c>
      <c r="CD268" s="26">
        <v>21.475000000000001</v>
      </c>
      <c r="CE268" s="26">
        <v>10.425000000000001</v>
      </c>
      <c r="CF268" s="26">
        <v>16.350000000000001</v>
      </c>
      <c r="CG268" s="26">
        <v>21.2</v>
      </c>
      <c r="CH268" s="26">
        <v>10.425000000000001</v>
      </c>
      <c r="CI268" s="26">
        <v>17.2</v>
      </c>
      <c r="CJ268" s="26">
        <v>21.475000000000001</v>
      </c>
    </row>
    <row r="269" spans="1:88" x14ac:dyDescent="0.3">
      <c r="A269" t="s">
        <v>352</v>
      </c>
      <c r="B269" s="26">
        <v>5.9</v>
      </c>
      <c r="C269" s="26">
        <v>9.25</v>
      </c>
      <c r="D269" s="26">
        <v>13.25</v>
      </c>
      <c r="E269" s="26">
        <v>7.5250000000000004</v>
      </c>
      <c r="F269" s="26">
        <v>11.5</v>
      </c>
      <c r="G269" s="26">
        <v>15.5</v>
      </c>
      <c r="H269" s="26">
        <v>8.2249999999999996</v>
      </c>
      <c r="I269" s="26">
        <v>12.3</v>
      </c>
      <c r="J269" s="26">
        <v>16.2</v>
      </c>
      <c r="K269" s="26">
        <v>9.5500000000000007</v>
      </c>
      <c r="L269" s="26">
        <v>13.7</v>
      </c>
      <c r="M269" s="26">
        <v>17.649999999999999</v>
      </c>
      <c r="N269" s="26">
        <v>10</v>
      </c>
      <c r="O269" s="26">
        <v>14.25</v>
      </c>
      <c r="P269" s="26">
        <v>18.074999999999999</v>
      </c>
      <c r="Q269" s="26">
        <v>9.125</v>
      </c>
      <c r="R269" s="26">
        <v>13.3</v>
      </c>
      <c r="S269" s="26">
        <v>17.074999999999999</v>
      </c>
      <c r="T269" s="26">
        <v>9.2249999999999996</v>
      </c>
      <c r="U269" s="26">
        <v>13.4</v>
      </c>
      <c r="V269" s="26">
        <v>17.175000000000001</v>
      </c>
      <c r="W269" s="26">
        <v>10</v>
      </c>
      <c r="X269" s="26">
        <v>14.45</v>
      </c>
      <c r="Y269" s="26">
        <v>18.274999999999999</v>
      </c>
      <c r="Z269" s="26">
        <v>10.85</v>
      </c>
      <c r="AA269" s="26">
        <v>15.3</v>
      </c>
      <c r="AB269" s="26">
        <v>19.074999999999999</v>
      </c>
      <c r="AC269" s="26">
        <v>8.9749999999999996</v>
      </c>
      <c r="AD269" s="26">
        <v>13.65</v>
      </c>
      <c r="AE269" s="26">
        <v>18.100000000000001</v>
      </c>
      <c r="AF269" s="26">
        <v>9.0749999999999993</v>
      </c>
      <c r="AG269" s="26">
        <v>15.25</v>
      </c>
      <c r="AH269" s="26">
        <v>18.2</v>
      </c>
      <c r="AI269" s="26">
        <v>9.8249999999999993</v>
      </c>
      <c r="AJ269" s="26">
        <v>14.15</v>
      </c>
      <c r="AK269" s="26">
        <v>18.55</v>
      </c>
      <c r="AL269" s="26">
        <v>10</v>
      </c>
      <c r="AM269" s="26">
        <v>14.25</v>
      </c>
      <c r="AN269" s="26">
        <v>18.625</v>
      </c>
      <c r="AO269" s="26">
        <v>10.574999999999999</v>
      </c>
      <c r="AP269" s="26">
        <v>14.95</v>
      </c>
      <c r="AQ269" s="26">
        <v>19.175000000000001</v>
      </c>
      <c r="AR269" s="26">
        <v>10.8</v>
      </c>
      <c r="AS269" s="26">
        <v>10.8</v>
      </c>
      <c r="AT269" s="26">
        <v>19.625</v>
      </c>
      <c r="AU269" s="26">
        <v>11.7</v>
      </c>
      <c r="AV269" s="26">
        <v>16.2</v>
      </c>
      <c r="AW269" s="26">
        <v>20.625</v>
      </c>
      <c r="AX269" s="26">
        <v>11.15</v>
      </c>
      <c r="AY269" s="26">
        <v>15.55</v>
      </c>
      <c r="AZ269" s="26">
        <v>19.8</v>
      </c>
      <c r="BA269" s="26">
        <v>2</v>
      </c>
      <c r="BB269" s="26">
        <v>15.65</v>
      </c>
      <c r="BC269" s="26">
        <v>19.875</v>
      </c>
      <c r="BD269" s="26">
        <v>13.525</v>
      </c>
      <c r="BE269" s="26">
        <v>17.7</v>
      </c>
      <c r="BF269" s="26">
        <v>22.425000000000001</v>
      </c>
      <c r="BG269" s="26">
        <v>11.574999999999999</v>
      </c>
      <c r="BH269" s="26">
        <v>16.3</v>
      </c>
      <c r="BI269" s="26">
        <v>20.399999999999999</v>
      </c>
      <c r="BJ269" s="26">
        <v>12.824999999999999</v>
      </c>
      <c r="BK269" s="26">
        <v>17.05</v>
      </c>
      <c r="BL269" s="26">
        <v>21.125</v>
      </c>
      <c r="BM269" s="26">
        <v>12.275</v>
      </c>
      <c r="BN269" s="26">
        <v>16.75</v>
      </c>
      <c r="BO269" s="26">
        <v>21.15</v>
      </c>
      <c r="BP269" s="26">
        <v>9.5500000000000007</v>
      </c>
      <c r="BQ269" s="26">
        <v>13.1</v>
      </c>
      <c r="BR269" s="26">
        <v>16.175000000000001</v>
      </c>
      <c r="BS269" s="26">
        <v>10.525</v>
      </c>
      <c r="BT269" s="26">
        <v>14.95</v>
      </c>
      <c r="BU269" s="26">
        <v>17.574999999999999</v>
      </c>
      <c r="BV269" s="26">
        <v>10.725</v>
      </c>
      <c r="BW269" s="26">
        <v>15.5</v>
      </c>
      <c r="BX269" s="26">
        <v>17.875</v>
      </c>
      <c r="BY269" s="26">
        <v>11.425000000000001</v>
      </c>
      <c r="BZ269" s="26">
        <v>16.3</v>
      </c>
      <c r="CA269" s="26">
        <v>18.975000000000001</v>
      </c>
      <c r="CB269" s="26">
        <v>11.9</v>
      </c>
      <c r="CC269" s="26">
        <v>17.149999999999999</v>
      </c>
      <c r="CD269" s="26">
        <v>20.675000000000001</v>
      </c>
      <c r="CE269" s="26">
        <v>11.8</v>
      </c>
      <c r="CF269" s="26">
        <v>16.3</v>
      </c>
      <c r="CG269" s="26">
        <v>19.95</v>
      </c>
      <c r="CH269" s="26">
        <v>11.925000000000001</v>
      </c>
      <c r="CI269" s="26">
        <v>16.8</v>
      </c>
      <c r="CJ269" s="26">
        <v>20.274999999999999</v>
      </c>
    </row>
    <row r="270" spans="1:88" x14ac:dyDescent="0.3">
      <c r="A270" t="s">
        <v>353</v>
      </c>
      <c r="B270" s="26">
        <v>6</v>
      </c>
      <c r="C270" s="26">
        <v>8.5</v>
      </c>
      <c r="D270" s="26">
        <v>11.875</v>
      </c>
      <c r="E270" s="26">
        <v>8.0250000000000004</v>
      </c>
      <c r="F270" s="26">
        <v>10.5</v>
      </c>
      <c r="G270" s="26">
        <v>14.35</v>
      </c>
      <c r="H270" s="26">
        <v>8.75</v>
      </c>
      <c r="I270" s="26">
        <v>11.3</v>
      </c>
      <c r="J270" s="26">
        <v>15.375</v>
      </c>
      <c r="K270" s="26">
        <v>9.9250000000000007</v>
      </c>
      <c r="L270" s="26">
        <v>13.1</v>
      </c>
      <c r="M270" s="26">
        <v>17.625</v>
      </c>
      <c r="N270" s="26">
        <v>10.35</v>
      </c>
      <c r="O270" s="26">
        <v>13.6</v>
      </c>
      <c r="P270" s="26">
        <v>18</v>
      </c>
      <c r="Q270" s="26">
        <v>9.6999999999999993</v>
      </c>
      <c r="R270" s="26">
        <v>12.25</v>
      </c>
      <c r="S270" s="26">
        <v>16.574999999999999</v>
      </c>
      <c r="T270" s="26">
        <v>9.6999999999999993</v>
      </c>
      <c r="U270" s="26">
        <v>12.35</v>
      </c>
      <c r="V270" s="26">
        <v>16.675000000000001</v>
      </c>
      <c r="W270" s="26">
        <v>10.25</v>
      </c>
      <c r="X270" s="26">
        <v>13.45</v>
      </c>
      <c r="Y270" s="26">
        <v>17.725000000000001</v>
      </c>
      <c r="Z270" s="26">
        <v>10.9</v>
      </c>
      <c r="AA270" s="26">
        <v>14.7</v>
      </c>
      <c r="AB270" s="26">
        <v>18.725000000000001</v>
      </c>
      <c r="AC270" s="26">
        <v>9.9</v>
      </c>
      <c r="AD270" s="26">
        <v>13.3</v>
      </c>
      <c r="AE270" s="26">
        <v>17.024999999999999</v>
      </c>
      <c r="AF270" s="26">
        <v>10</v>
      </c>
      <c r="AG270" s="26">
        <v>14.55</v>
      </c>
      <c r="AH270" s="26">
        <v>17.149999999999999</v>
      </c>
      <c r="AI270" s="26">
        <v>10.45</v>
      </c>
      <c r="AJ270" s="26">
        <v>13.9</v>
      </c>
      <c r="AK270" s="26">
        <v>17.574999999999999</v>
      </c>
      <c r="AL270" s="26">
        <v>10.525</v>
      </c>
      <c r="AM270" s="26">
        <v>14</v>
      </c>
      <c r="AN270" s="26">
        <v>17.7</v>
      </c>
      <c r="AO270" s="26">
        <v>10.85</v>
      </c>
      <c r="AP270" s="26">
        <v>14.55</v>
      </c>
      <c r="AQ270" s="26">
        <v>18.25</v>
      </c>
      <c r="AR270" s="26">
        <v>11.475</v>
      </c>
      <c r="AS270" s="26">
        <v>11.475</v>
      </c>
      <c r="AT270" s="26">
        <v>18.399999999999999</v>
      </c>
      <c r="AU270" s="26">
        <v>12.225</v>
      </c>
      <c r="AV270" s="26">
        <v>15.3</v>
      </c>
      <c r="AW270" s="26">
        <v>19.149999999999999</v>
      </c>
      <c r="AX270" s="26">
        <v>11.225</v>
      </c>
      <c r="AY270" s="26">
        <v>15</v>
      </c>
      <c r="AZ270" s="26">
        <v>18.625</v>
      </c>
      <c r="BA270" s="26">
        <v>4.5999999999999996</v>
      </c>
      <c r="BB270" s="26">
        <v>15.05</v>
      </c>
      <c r="BC270" s="26">
        <v>18.649999999999999</v>
      </c>
      <c r="BD270" s="26">
        <v>13.324999999999999</v>
      </c>
      <c r="BE270" s="26">
        <v>17.350000000000001</v>
      </c>
      <c r="BF270" s="26">
        <v>20.574999999999999</v>
      </c>
      <c r="BG270" s="26">
        <v>11.625</v>
      </c>
      <c r="BH270" s="26">
        <v>15.5</v>
      </c>
      <c r="BI270" s="26">
        <v>18.975000000000001</v>
      </c>
      <c r="BJ270" s="26">
        <v>12.55</v>
      </c>
      <c r="BK270" s="26">
        <v>16.600000000000001</v>
      </c>
      <c r="BL270" s="26">
        <v>20.475000000000001</v>
      </c>
      <c r="BM270" s="26">
        <v>12.225</v>
      </c>
      <c r="BN270" s="26">
        <v>16.149999999999999</v>
      </c>
      <c r="BO270" s="26">
        <v>19.975000000000001</v>
      </c>
      <c r="BP270" s="26">
        <v>8.9</v>
      </c>
      <c r="BQ270" s="26">
        <v>12.15</v>
      </c>
      <c r="BR270" s="26">
        <v>16.8</v>
      </c>
      <c r="BS270" s="26">
        <v>10.025</v>
      </c>
      <c r="BT270" s="26">
        <v>13.65</v>
      </c>
      <c r="BU270" s="26">
        <v>18.899999999999999</v>
      </c>
      <c r="BV270" s="26">
        <v>10.375</v>
      </c>
      <c r="BW270" s="26">
        <v>14.2</v>
      </c>
      <c r="BX270" s="26">
        <v>19.350000000000001</v>
      </c>
      <c r="BY270" s="26">
        <v>11.074999999999999</v>
      </c>
      <c r="BZ270" s="26">
        <v>15.2</v>
      </c>
      <c r="CA270" s="26">
        <v>20.175000000000001</v>
      </c>
      <c r="CB270" s="26">
        <v>12.5</v>
      </c>
      <c r="CC270" s="26">
        <v>16.5</v>
      </c>
      <c r="CD270" s="26">
        <v>20.875</v>
      </c>
      <c r="CE270" s="26">
        <v>12.2</v>
      </c>
      <c r="CF270" s="26">
        <v>15.95</v>
      </c>
      <c r="CG270" s="26">
        <v>19.95</v>
      </c>
      <c r="CH270" s="26">
        <v>12.225</v>
      </c>
      <c r="CI270" s="26">
        <v>16.45</v>
      </c>
      <c r="CJ270" s="26">
        <v>20.375</v>
      </c>
    </row>
    <row r="271" spans="1:88" x14ac:dyDescent="0.3">
      <c r="A271" t="s">
        <v>354</v>
      </c>
      <c r="B271" s="26">
        <v>4.4749999999999996</v>
      </c>
      <c r="C271" s="26">
        <v>7.25</v>
      </c>
      <c r="D271" s="26">
        <v>12.824999999999999</v>
      </c>
      <c r="E271" s="26">
        <v>5.7249999999999996</v>
      </c>
      <c r="F271" s="26">
        <v>9.0500000000000007</v>
      </c>
      <c r="G271" s="26">
        <v>14.324999999999999</v>
      </c>
      <c r="H271" s="26">
        <v>6.2249999999999996</v>
      </c>
      <c r="I271" s="26">
        <v>9.75</v>
      </c>
      <c r="J271" s="26">
        <v>14.8</v>
      </c>
      <c r="K271" s="26">
        <v>7.85</v>
      </c>
      <c r="L271" s="26">
        <v>11.8</v>
      </c>
      <c r="M271" s="26">
        <v>18.149999999999999</v>
      </c>
      <c r="N271" s="26">
        <v>8.3000000000000007</v>
      </c>
      <c r="O271" s="26">
        <v>12.15</v>
      </c>
      <c r="P271" s="26">
        <v>18.5</v>
      </c>
      <c r="Q271" s="26">
        <v>6.95</v>
      </c>
      <c r="R271" s="26">
        <v>10.8</v>
      </c>
      <c r="S271" s="26">
        <v>16.149999999999999</v>
      </c>
      <c r="T271" s="26">
        <v>7.05</v>
      </c>
      <c r="U271" s="26">
        <v>10.9</v>
      </c>
      <c r="V271" s="26">
        <v>16.350000000000001</v>
      </c>
      <c r="W271" s="26">
        <v>8.1750000000000007</v>
      </c>
      <c r="X271" s="26">
        <v>12</v>
      </c>
      <c r="Y271" s="26">
        <v>17.975000000000001</v>
      </c>
      <c r="Z271" s="26">
        <v>9.75</v>
      </c>
      <c r="AA271" s="26">
        <v>13.15</v>
      </c>
      <c r="AB271" s="26">
        <v>19.225000000000001</v>
      </c>
      <c r="AC271" s="26">
        <v>8.7750000000000004</v>
      </c>
      <c r="AD271" s="26">
        <v>11.8</v>
      </c>
      <c r="AE271" s="26">
        <v>16.649999999999999</v>
      </c>
      <c r="AF271" s="26">
        <v>8.875</v>
      </c>
      <c r="AG271" s="26">
        <v>13.35</v>
      </c>
      <c r="AH271" s="26">
        <v>16.75</v>
      </c>
      <c r="AI271" s="26">
        <v>9.4</v>
      </c>
      <c r="AJ271" s="26">
        <v>12.4</v>
      </c>
      <c r="AK271" s="26">
        <v>17.125</v>
      </c>
      <c r="AL271" s="26">
        <v>9.4250000000000007</v>
      </c>
      <c r="AM271" s="26">
        <v>12.55</v>
      </c>
      <c r="AN271" s="26">
        <v>17.225000000000001</v>
      </c>
      <c r="AO271" s="26">
        <v>9.625</v>
      </c>
      <c r="AP271" s="26">
        <v>13.25</v>
      </c>
      <c r="AQ271" s="26">
        <v>18</v>
      </c>
      <c r="AR271" s="26">
        <v>9.75</v>
      </c>
      <c r="AS271" s="26">
        <v>9.75</v>
      </c>
      <c r="AT271" s="26">
        <v>17.100000000000001</v>
      </c>
      <c r="AU271" s="26">
        <v>10.725</v>
      </c>
      <c r="AV271" s="26">
        <v>14.15</v>
      </c>
      <c r="AW271" s="26">
        <v>18.2</v>
      </c>
      <c r="AX271" s="26">
        <v>10.199999999999999</v>
      </c>
      <c r="AY271" s="26">
        <v>13.65</v>
      </c>
      <c r="AZ271" s="26">
        <v>18.399999999999999</v>
      </c>
      <c r="BA271" s="26">
        <v>0.9</v>
      </c>
      <c r="BB271" s="26">
        <v>13.7</v>
      </c>
      <c r="BC271" s="26">
        <v>18.5</v>
      </c>
      <c r="BD271" s="26">
        <v>12.824999999999999</v>
      </c>
      <c r="BE271" s="26">
        <v>15.85</v>
      </c>
      <c r="BF271" s="26">
        <v>20.6</v>
      </c>
      <c r="BG271" s="26">
        <v>10.75</v>
      </c>
      <c r="BH271" s="26">
        <v>14.1</v>
      </c>
      <c r="BI271" s="26">
        <v>18.899999999999999</v>
      </c>
      <c r="BJ271" s="26">
        <v>11.875</v>
      </c>
      <c r="BK271" s="26">
        <v>15</v>
      </c>
      <c r="BL271" s="26">
        <v>20.175000000000001</v>
      </c>
      <c r="BM271" s="26">
        <v>11.35</v>
      </c>
      <c r="BN271" s="26">
        <v>14.55</v>
      </c>
      <c r="BO271" s="26">
        <v>19.875</v>
      </c>
      <c r="BP271" s="26">
        <v>6.875</v>
      </c>
      <c r="BQ271" s="26">
        <v>10.75</v>
      </c>
      <c r="BR271" s="26">
        <v>15.95</v>
      </c>
      <c r="BS271" s="26">
        <v>8.5</v>
      </c>
      <c r="BT271" s="26">
        <v>12.7</v>
      </c>
      <c r="BU271" s="26">
        <v>17.600000000000001</v>
      </c>
      <c r="BV271" s="26">
        <v>8.9499999999999993</v>
      </c>
      <c r="BW271" s="26">
        <v>13.2</v>
      </c>
      <c r="BX271" s="26">
        <v>17.95</v>
      </c>
      <c r="BY271" s="26">
        <v>9.75</v>
      </c>
      <c r="BZ271" s="26">
        <v>14.3</v>
      </c>
      <c r="CA271" s="26">
        <v>18.475000000000001</v>
      </c>
      <c r="CB271" s="26">
        <v>10.7</v>
      </c>
      <c r="CC271" s="26">
        <v>14.75</v>
      </c>
      <c r="CD271" s="26">
        <v>19.3</v>
      </c>
      <c r="CE271" s="26">
        <v>11.1</v>
      </c>
      <c r="CF271" s="26">
        <v>14.3</v>
      </c>
      <c r="CG271" s="26">
        <v>19.850000000000001</v>
      </c>
      <c r="CH271" s="26">
        <v>11.25</v>
      </c>
      <c r="CI271" s="26">
        <v>15</v>
      </c>
      <c r="CJ271" s="26">
        <v>19.850000000000001</v>
      </c>
    </row>
    <row r="272" spans="1:88" x14ac:dyDescent="0.3">
      <c r="A272" t="s">
        <v>355</v>
      </c>
      <c r="B272" s="26">
        <v>4.9249999999999998</v>
      </c>
      <c r="C272" s="26">
        <v>8.65</v>
      </c>
      <c r="D272" s="26">
        <v>14.275</v>
      </c>
      <c r="E272" s="26">
        <v>6.95</v>
      </c>
      <c r="F272" s="26">
        <v>10.4</v>
      </c>
      <c r="G272" s="26">
        <v>15.824999999999999</v>
      </c>
      <c r="H272" s="26">
        <v>7.7</v>
      </c>
      <c r="I272" s="26">
        <v>10.9</v>
      </c>
      <c r="J272" s="26">
        <v>16.399999999999999</v>
      </c>
      <c r="K272" s="26">
        <v>9.75</v>
      </c>
      <c r="L272" s="26">
        <v>12.45</v>
      </c>
      <c r="M272" s="26">
        <v>17.824999999999999</v>
      </c>
      <c r="N272" s="26">
        <v>10.25</v>
      </c>
      <c r="O272" s="26">
        <v>12.9</v>
      </c>
      <c r="P272" s="26">
        <v>18.324999999999999</v>
      </c>
      <c r="Q272" s="26">
        <v>8.625</v>
      </c>
      <c r="R272" s="26">
        <v>11.65</v>
      </c>
      <c r="S272" s="26">
        <v>17.399999999999999</v>
      </c>
      <c r="T272" s="26">
        <v>8.7249999999999996</v>
      </c>
      <c r="U272" s="26">
        <v>11.75</v>
      </c>
      <c r="V272" s="26">
        <v>17.475000000000001</v>
      </c>
      <c r="W272" s="26">
        <v>9.6999999999999993</v>
      </c>
      <c r="X272" s="26">
        <v>12.7</v>
      </c>
      <c r="Y272" s="26">
        <v>18.074999999999999</v>
      </c>
      <c r="Z272" s="26">
        <v>10.6</v>
      </c>
      <c r="AA272" s="26">
        <v>13.5</v>
      </c>
      <c r="AB272" s="26">
        <v>18.600000000000001</v>
      </c>
      <c r="AC272" s="26">
        <v>9.6</v>
      </c>
      <c r="AD272" s="26">
        <v>12.25</v>
      </c>
      <c r="AE272" s="26">
        <v>17.8</v>
      </c>
      <c r="AF272" s="26">
        <v>9.7249999999999996</v>
      </c>
      <c r="AG272" s="26">
        <v>14.3</v>
      </c>
      <c r="AH272" s="26">
        <v>17.975000000000001</v>
      </c>
      <c r="AI272" s="26">
        <v>10.125</v>
      </c>
      <c r="AJ272" s="26">
        <v>13.05</v>
      </c>
      <c r="AK272" s="26">
        <v>18.45</v>
      </c>
      <c r="AL272" s="26">
        <v>10.25</v>
      </c>
      <c r="AM272" s="26">
        <v>13.15</v>
      </c>
      <c r="AN272" s="26">
        <v>18.55</v>
      </c>
      <c r="AO272" s="26">
        <v>11.025</v>
      </c>
      <c r="AP272" s="26">
        <v>13.75</v>
      </c>
      <c r="AQ272" s="26">
        <v>19.274999999999999</v>
      </c>
      <c r="AR272" s="26">
        <v>10.9</v>
      </c>
      <c r="AS272" s="26">
        <v>10.9</v>
      </c>
      <c r="AT272" s="26">
        <v>19.149999999999999</v>
      </c>
      <c r="AU272" s="26">
        <v>11.725</v>
      </c>
      <c r="AV272" s="26">
        <v>15.2</v>
      </c>
      <c r="AW272" s="26">
        <v>19.975000000000001</v>
      </c>
      <c r="AX272" s="26">
        <v>11.5</v>
      </c>
      <c r="AY272" s="26">
        <v>14.3</v>
      </c>
      <c r="AZ272" s="26">
        <v>19.524999999999999</v>
      </c>
      <c r="BA272" s="26">
        <v>0.3</v>
      </c>
      <c r="BB272" s="26">
        <v>14.35</v>
      </c>
      <c r="BC272" s="26">
        <v>19.625</v>
      </c>
      <c r="BD272" s="26">
        <v>13.125</v>
      </c>
      <c r="BE272" s="26">
        <v>17.149999999999999</v>
      </c>
      <c r="BF272" s="26">
        <v>21.55</v>
      </c>
      <c r="BG272" s="26">
        <v>12.025</v>
      </c>
      <c r="BH272" s="26">
        <v>14.75</v>
      </c>
      <c r="BI272" s="26">
        <v>19.875</v>
      </c>
      <c r="BJ272" s="26">
        <v>12.95</v>
      </c>
      <c r="BK272" s="26">
        <v>15.45</v>
      </c>
      <c r="BL272" s="26">
        <v>20.45</v>
      </c>
      <c r="BM272" s="26">
        <v>12.425000000000001</v>
      </c>
      <c r="BN272" s="26">
        <v>15.15</v>
      </c>
      <c r="BO272" s="26">
        <v>20.225000000000001</v>
      </c>
      <c r="BP272" s="26">
        <v>8.4250000000000007</v>
      </c>
      <c r="BQ272" s="26">
        <v>12.1</v>
      </c>
      <c r="BR272" s="26">
        <v>17.7</v>
      </c>
      <c r="BS272" s="26">
        <v>9.9749999999999996</v>
      </c>
      <c r="BT272" s="26">
        <v>13.35</v>
      </c>
      <c r="BU272" s="26">
        <v>18.600000000000001</v>
      </c>
      <c r="BV272" s="26">
        <v>10.675000000000001</v>
      </c>
      <c r="BW272" s="26">
        <v>13.95</v>
      </c>
      <c r="BX272" s="26">
        <v>19.074999999999999</v>
      </c>
      <c r="BY272" s="26">
        <v>11.5</v>
      </c>
      <c r="BZ272" s="26">
        <v>14.9</v>
      </c>
      <c r="CA272" s="26">
        <v>19.774999999999999</v>
      </c>
      <c r="CB272" s="26">
        <v>12.3</v>
      </c>
      <c r="CC272" s="26">
        <v>15.7</v>
      </c>
      <c r="CD272" s="26">
        <v>19.975000000000001</v>
      </c>
      <c r="CE272" s="26">
        <v>11.375</v>
      </c>
      <c r="CF272" s="26">
        <v>14.55</v>
      </c>
      <c r="CG272" s="26">
        <v>19.8</v>
      </c>
      <c r="CH272" s="26">
        <v>12.425000000000001</v>
      </c>
      <c r="CI272" s="26">
        <v>15.2</v>
      </c>
      <c r="CJ272" s="26">
        <v>19.975000000000001</v>
      </c>
    </row>
    <row r="273" spans="1:88" x14ac:dyDescent="0.3">
      <c r="A273" t="s">
        <v>356</v>
      </c>
      <c r="B273" s="26">
        <v>5.25</v>
      </c>
      <c r="C273" s="26">
        <v>9.25</v>
      </c>
      <c r="D273" s="26">
        <v>16.175000000000001</v>
      </c>
      <c r="E273" s="26">
        <v>6.5750000000000002</v>
      </c>
      <c r="F273" s="26">
        <v>11</v>
      </c>
      <c r="G273" s="26">
        <v>17.25</v>
      </c>
      <c r="H273" s="26">
        <v>7.375</v>
      </c>
      <c r="I273" s="26">
        <v>11.75</v>
      </c>
      <c r="J273" s="26">
        <v>17.975000000000001</v>
      </c>
      <c r="K273" s="26">
        <v>9</v>
      </c>
      <c r="L273" s="26">
        <v>13.85</v>
      </c>
      <c r="M273" s="26">
        <v>19.574999999999999</v>
      </c>
      <c r="N273" s="26">
        <v>9.5250000000000004</v>
      </c>
      <c r="O273" s="26">
        <v>14.55</v>
      </c>
      <c r="P273" s="26">
        <v>20</v>
      </c>
      <c r="Q273" s="26">
        <v>8.5</v>
      </c>
      <c r="R273" s="26">
        <v>12.9</v>
      </c>
      <c r="S273" s="26">
        <v>18.975000000000001</v>
      </c>
      <c r="T273" s="26">
        <v>8.625</v>
      </c>
      <c r="U273" s="26">
        <v>13.05</v>
      </c>
      <c r="V273" s="26">
        <v>19.074999999999999</v>
      </c>
      <c r="W273" s="26">
        <v>9.85</v>
      </c>
      <c r="X273" s="26">
        <v>14.55</v>
      </c>
      <c r="Y273" s="26">
        <v>19.875</v>
      </c>
      <c r="Z273" s="26">
        <v>10.45</v>
      </c>
      <c r="AA273" s="26">
        <v>16</v>
      </c>
      <c r="AB273" s="26">
        <v>20.475000000000001</v>
      </c>
      <c r="AC273" s="26">
        <v>9.5500000000000007</v>
      </c>
      <c r="AD273" s="26">
        <v>13.45</v>
      </c>
      <c r="AE273" s="26">
        <v>19.925000000000001</v>
      </c>
      <c r="AF273" s="26">
        <v>9.6999999999999993</v>
      </c>
      <c r="AG273" s="26">
        <v>15.35</v>
      </c>
      <c r="AH273" s="26">
        <v>20.100000000000001</v>
      </c>
      <c r="AI273" s="26">
        <v>10.175000000000001</v>
      </c>
      <c r="AJ273" s="26">
        <v>14.2</v>
      </c>
      <c r="AK273" s="26">
        <v>20.65</v>
      </c>
      <c r="AL273" s="26">
        <v>10.375</v>
      </c>
      <c r="AM273" s="26">
        <v>14.3</v>
      </c>
      <c r="AN273" s="26">
        <v>20.75</v>
      </c>
      <c r="AO273" s="26">
        <v>11.2</v>
      </c>
      <c r="AP273" s="26">
        <v>15.2</v>
      </c>
      <c r="AQ273" s="26">
        <v>21.2</v>
      </c>
      <c r="AR273" s="26">
        <v>10.95</v>
      </c>
      <c r="AS273" s="26">
        <v>10.95</v>
      </c>
      <c r="AT273" s="26">
        <v>21.375</v>
      </c>
      <c r="AU273" s="26">
        <v>12.025</v>
      </c>
      <c r="AV273" s="26">
        <v>16.350000000000001</v>
      </c>
      <c r="AW273" s="26">
        <v>22.4</v>
      </c>
      <c r="AX273" s="26">
        <v>11.574999999999999</v>
      </c>
      <c r="AY273" s="26">
        <v>15.8</v>
      </c>
      <c r="AZ273" s="26">
        <v>21.625</v>
      </c>
      <c r="BA273" s="26">
        <v>-0.1</v>
      </c>
      <c r="BB273" s="26">
        <v>15.9</v>
      </c>
      <c r="BC273" s="26">
        <v>21.65</v>
      </c>
      <c r="BD273" s="26">
        <v>13.8</v>
      </c>
      <c r="BE273" s="26">
        <v>18.600000000000001</v>
      </c>
      <c r="BF273" s="26">
        <v>23.375</v>
      </c>
      <c r="BG273" s="26">
        <v>12</v>
      </c>
      <c r="BH273" s="26">
        <v>16.399999999999999</v>
      </c>
      <c r="BI273" s="26">
        <v>22.05</v>
      </c>
      <c r="BJ273" s="26">
        <v>13.1</v>
      </c>
      <c r="BK273" s="26">
        <v>17.850000000000001</v>
      </c>
      <c r="BL273" s="26">
        <v>22.524999999999999</v>
      </c>
      <c r="BM273" s="26">
        <v>12.6</v>
      </c>
      <c r="BN273" s="26">
        <v>17.399999999999999</v>
      </c>
      <c r="BO273" s="26">
        <v>22.274999999999999</v>
      </c>
      <c r="BP273" s="26">
        <v>8.8000000000000007</v>
      </c>
      <c r="BQ273" s="26">
        <v>13.45</v>
      </c>
      <c r="BR273" s="26">
        <v>19.05</v>
      </c>
      <c r="BS273" s="26">
        <v>10.4</v>
      </c>
      <c r="BT273" s="26">
        <v>15.35</v>
      </c>
      <c r="BU273" s="26">
        <v>20.350000000000001</v>
      </c>
      <c r="BV273" s="26">
        <v>10.775</v>
      </c>
      <c r="BW273" s="26">
        <v>15.9</v>
      </c>
      <c r="BX273" s="26">
        <v>20.7</v>
      </c>
      <c r="BY273" s="26">
        <v>11.074999999999999</v>
      </c>
      <c r="BZ273" s="26">
        <v>16.75</v>
      </c>
      <c r="CA273" s="26">
        <v>21.95</v>
      </c>
      <c r="CB273" s="26">
        <v>11.25</v>
      </c>
      <c r="CC273" s="26">
        <v>17.25</v>
      </c>
      <c r="CD273" s="26">
        <v>22.4</v>
      </c>
      <c r="CE273" s="26">
        <v>11.7</v>
      </c>
      <c r="CF273" s="26">
        <v>17.3</v>
      </c>
      <c r="CG273" s="26">
        <v>21.5</v>
      </c>
      <c r="CH273" s="26">
        <v>11.425000000000001</v>
      </c>
      <c r="CI273" s="26">
        <v>17.5</v>
      </c>
      <c r="CJ273" s="26">
        <v>22.024999999999999</v>
      </c>
    </row>
    <row r="274" spans="1:88" x14ac:dyDescent="0.3">
      <c r="A274" t="s">
        <v>116</v>
      </c>
      <c r="B274" s="26">
        <v>5.85</v>
      </c>
      <c r="C274" s="26">
        <v>9.75</v>
      </c>
      <c r="D274" s="26">
        <v>15</v>
      </c>
      <c r="E274" s="26">
        <v>7.875</v>
      </c>
      <c r="F274" s="26">
        <v>11.4</v>
      </c>
      <c r="G274" s="26">
        <v>16.399999999999999</v>
      </c>
      <c r="H274" s="26">
        <v>8.5500000000000007</v>
      </c>
      <c r="I274" s="26">
        <v>12.25</v>
      </c>
      <c r="J274" s="26">
        <v>17.274999999999999</v>
      </c>
      <c r="K274" s="26">
        <v>10.25</v>
      </c>
      <c r="L274" s="26">
        <v>14.6</v>
      </c>
      <c r="M274" s="26">
        <v>18.824999999999999</v>
      </c>
      <c r="N274" s="26">
        <v>10.6</v>
      </c>
      <c r="O274" s="26">
        <v>14.95</v>
      </c>
      <c r="P274" s="26">
        <v>19.274999999999999</v>
      </c>
      <c r="Q274" s="26">
        <v>9.2750000000000004</v>
      </c>
      <c r="R274" s="26">
        <v>13.65</v>
      </c>
      <c r="S274" s="26">
        <v>17.95</v>
      </c>
      <c r="T274" s="26">
        <v>9.375</v>
      </c>
      <c r="U274" s="26">
        <v>13.85</v>
      </c>
      <c r="V274" s="26">
        <v>18.05</v>
      </c>
      <c r="W274" s="26">
        <v>10.275</v>
      </c>
      <c r="X274" s="26">
        <v>14.95</v>
      </c>
      <c r="Y274" s="26">
        <v>19.100000000000001</v>
      </c>
      <c r="Z274" s="26">
        <v>11.55</v>
      </c>
      <c r="AA274" s="26">
        <v>15.75</v>
      </c>
      <c r="AB274" s="26">
        <v>20.25</v>
      </c>
      <c r="AC274" s="26">
        <v>10.375</v>
      </c>
      <c r="AD274" s="26">
        <v>14.2</v>
      </c>
      <c r="AE274" s="26">
        <v>19.125</v>
      </c>
      <c r="AF274" s="26">
        <v>10.5</v>
      </c>
      <c r="AG274" s="26">
        <v>15.1</v>
      </c>
      <c r="AH274" s="26">
        <v>19.3</v>
      </c>
      <c r="AI274" s="26">
        <v>11</v>
      </c>
      <c r="AJ274" s="26">
        <v>14.85</v>
      </c>
      <c r="AK274" s="26">
        <v>19.875</v>
      </c>
      <c r="AL274" s="26">
        <v>11.1</v>
      </c>
      <c r="AM274" s="26">
        <v>14.95</v>
      </c>
      <c r="AN274" s="26">
        <v>20.05</v>
      </c>
      <c r="AO274" s="26">
        <v>11.675000000000001</v>
      </c>
      <c r="AP274" s="26">
        <v>15.65</v>
      </c>
      <c r="AQ274" s="26">
        <v>20.85</v>
      </c>
      <c r="AR274" s="26">
        <v>11.75</v>
      </c>
      <c r="AS274" s="26">
        <v>11.75</v>
      </c>
      <c r="AT274" s="26">
        <v>21.375</v>
      </c>
      <c r="AU274" s="26">
        <v>12.5</v>
      </c>
      <c r="AV274" s="26">
        <v>16.100000000000001</v>
      </c>
      <c r="AW274" s="26">
        <v>22.3</v>
      </c>
      <c r="AX274" s="26">
        <v>12.1</v>
      </c>
      <c r="AY274" s="26">
        <v>16.100000000000001</v>
      </c>
      <c r="AZ274" s="26">
        <v>21.45</v>
      </c>
      <c r="BA274" s="26">
        <v>-0.5</v>
      </c>
      <c r="BB274" s="26">
        <v>16.149999999999999</v>
      </c>
      <c r="BC274" s="26">
        <v>21.55</v>
      </c>
      <c r="BD274" s="26">
        <v>14.65</v>
      </c>
      <c r="BE274" s="26">
        <v>17.75</v>
      </c>
      <c r="BF274" s="26">
        <v>23.774999999999999</v>
      </c>
      <c r="BG274" s="26">
        <v>12.8</v>
      </c>
      <c r="BH274" s="26">
        <v>16.45</v>
      </c>
      <c r="BI274" s="26">
        <v>21.9</v>
      </c>
      <c r="BJ274" s="26">
        <v>13.725</v>
      </c>
      <c r="BK274" s="26">
        <v>17.350000000000001</v>
      </c>
      <c r="BL274" s="26">
        <v>22.3</v>
      </c>
      <c r="BM274" s="26">
        <v>13.275</v>
      </c>
      <c r="BN274" s="26">
        <v>17</v>
      </c>
      <c r="BO274" s="26">
        <v>22</v>
      </c>
      <c r="BP274" s="26">
        <v>9.7249999999999996</v>
      </c>
      <c r="BQ274" s="26">
        <v>14</v>
      </c>
      <c r="BR274" s="26">
        <v>18.175000000000001</v>
      </c>
      <c r="BS274" s="26">
        <v>11.025</v>
      </c>
      <c r="BT274" s="26">
        <v>15.8</v>
      </c>
      <c r="BU274" s="26">
        <v>19.850000000000001</v>
      </c>
      <c r="BV274" s="26">
        <v>11.225</v>
      </c>
      <c r="BW274" s="26">
        <v>16.350000000000001</v>
      </c>
      <c r="BX274" s="26">
        <v>20.375</v>
      </c>
      <c r="BY274" s="26">
        <v>11.7</v>
      </c>
      <c r="BZ274" s="26">
        <v>17.100000000000001</v>
      </c>
      <c r="CA274" s="26">
        <v>21.225000000000001</v>
      </c>
      <c r="CB274" s="26">
        <v>12.45</v>
      </c>
      <c r="CC274" s="26">
        <v>17.3</v>
      </c>
      <c r="CD274" s="26">
        <v>22.25</v>
      </c>
      <c r="CE274" s="26">
        <v>12.675000000000001</v>
      </c>
      <c r="CF274" s="26">
        <v>16.5</v>
      </c>
      <c r="CG274" s="26">
        <v>21.475000000000001</v>
      </c>
      <c r="CH274" s="26">
        <v>12.725</v>
      </c>
      <c r="CI274" s="26">
        <v>16.95</v>
      </c>
      <c r="CJ274" s="26">
        <v>22.05</v>
      </c>
    </row>
    <row r="275" spans="1:88" x14ac:dyDescent="0.3">
      <c r="A275" t="s">
        <v>357</v>
      </c>
      <c r="B275" s="26">
        <v>6.25</v>
      </c>
      <c r="C275" s="26">
        <v>9.5</v>
      </c>
      <c r="D275" s="26">
        <v>15.6</v>
      </c>
      <c r="E275" s="26">
        <v>8.0500000000000007</v>
      </c>
      <c r="F275" s="26">
        <v>11.05</v>
      </c>
      <c r="G275" s="26">
        <v>17.350000000000001</v>
      </c>
      <c r="H275" s="26">
        <v>8.65</v>
      </c>
      <c r="I275" s="26">
        <v>11.65</v>
      </c>
      <c r="J275" s="26">
        <v>17.975000000000001</v>
      </c>
      <c r="K275" s="26">
        <v>10.55</v>
      </c>
      <c r="L275" s="26">
        <v>14.2</v>
      </c>
      <c r="M275" s="26">
        <v>20.274999999999999</v>
      </c>
      <c r="N275" s="26">
        <v>11.025</v>
      </c>
      <c r="O275" s="26">
        <v>14.7</v>
      </c>
      <c r="P275" s="26">
        <v>20.675000000000001</v>
      </c>
      <c r="Q275" s="26">
        <v>9.7249999999999996</v>
      </c>
      <c r="R275" s="26">
        <v>12.9</v>
      </c>
      <c r="S275" s="26">
        <v>19.425000000000001</v>
      </c>
      <c r="T275" s="26">
        <v>9.8249999999999993</v>
      </c>
      <c r="U275" s="26">
        <v>13</v>
      </c>
      <c r="V275" s="26">
        <v>19.55</v>
      </c>
      <c r="W275" s="26">
        <v>10.925000000000001</v>
      </c>
      <c r="X275" s="26">
        <v>14.5</v>
      </c>
      <c r="Y275" s="26">
        <v>20.5</v>
      </c>
      <c r="Z275" s="26">
        <v>11.675000000000001</v>
      </c>
      <c r="AA275" s="26">
        <v>15.7</v>
      </c>
      <c r="AB275" s="26">
        <v>21.15</v>
      </c>
      <c r="AC275" s="26">
        <v>10.625</v>
      </c>
      <c r="AD275" s="26">
        <v>14.95</v>
      </c>
      <c r="AE275" s="26">
        <v>19.774999999999999</v>
      </c>
      <c r="AF275" s="26">
        <v>10.65</v>
      </c>
      <c r="AG275" s="26">
        <v>16.100000000000001</v>
      </c>
      <c r="AH275" s="26">
        <v>19.899999999999999</v>
      </c>
      <c r="AI275" s="26">
        <v>11.1</v>
      </c>
      <c r="AJ275" s="26">
        <v>15.5</v>
      </c>
      <c r="AK275" s="26">
        <v>20.45</v>
      </c>
      <c r="AL275" s="26">
        <v>11.2</v>
      </c>
      <c r="AM275" s="26">
        <v>15.6</v>
      </c>
      <c r="AN275" s="26">
        <v>20.524999999999999</v>
      </c>
      <c r="AO275" s="26">
        <v>11.875</v>
      </c>
      <c r="AP275" s="26">
        <v>15.9</v>
      </c>
      <c r="AQ275" s="26">
        <v>20.8</v>
      </c>
      <c r="AR275" s="26">
        <v>12.3</v>
      </c>
      <c r="AS275" s="26">
        <v>12.3</v>
      </c>
      <c r="AT275" s="26">
        <v>20.85</v>
      </c>
      <c r="AU275" s="26">
        <v>13.1</v>
      </c>
      <c r="AV275" s="26">
        <v>16.899999999999999</v>
      </c>
      <c r="AW275" s="26">
        <v>21.7</v>
      </c>
      <c r="AX275" s="26">
        <v>12.525</v>
      </c>
      <c r="AY275" s="26">
        <v>16.3</v>
      </c>
      <c r="AZ275" s="26">
        <v>21.274999999999999</v>
      </c>
      <c r="BA275" s="26">
        <v>-2.1</v>
      </c>
      <c r="BB275" s="26">
        <v>16.350000000000001</v>
      </c>
      <c r="BC275" s="26">
        <v>21.3</v>
      </c>
      <c r="BD275" s="26">
        <v>14.7</v>
      </c>
      <c r="BE275" s="26">
        <v>18.8</v>
      </c>
      <c r="BF275" s="26">
        <v>23.35</v>
      </c>
      <c r="BG275" s="26">
        <v>12.85</v>
      </c>
      <c r="BH275" s="26">
        <v>16.7</v>
      </c>
      <c r="BI275" s="26">
        <v>21.774999999999999</v>
      </c>
      <c r="BJ275" s="26">
        <v>13.875</v>
      </c>
      <c r="BK275" s="26">
        <v>17.899999999999999</v>
      </c>
      <c r="BL275" s="26">
        <v>22.6</v>
      </c>
      <c r="BM275" s="26">
        <v>13.55</v>
      </c>
      <c r="BN275" s="26">
        <v>17.350000000000001</v>
      </c>
      <c r="BO275" s="26">
        <v>22.3</v>
      </c>
      <c r="BP275" s="26">
        <v>9.65</v>
      </c>
      <c r="BQ275" s="26">
        <v>12.9</v>
      </c>
      <c r="BR275" s="26">
        <v>19.25</v>
      </c>
      <c r="BS275" s="26">
        <v>10.95</v>
      </c>
      <c r="BT275" s="26">
        <v>15.05</v>
      </c>
      <c r="BU275" s="26">
        <v>20.45</v>
      </c>
      <c r="BV275" s="26">
        <v>11.625</v>
      </c>
      <c r="BW275" s="26">
        <v>15.6</v>
      </c>
      <c r="BX275" s="26">
        <v>20.774999999999999</v>
      </c>
      <c r="BY275" s="26">
        <v>12.45</v>
      </c>
      <c r="BZ275" s="26">
        <v>16.649999999999999</v>
      </c>
      <c r="CA275" s="26">
        <v>21.85</v>
      </c>
      <c r="CB275" s="26">
        <v>13.35</v>
      </c>
      <c r="CC275" s="26">
        <v>18</v>
      </c>
      <c r="CD275" s="26">
        <v>22.8</v>
      </c>
      <c r="CE275" s="26">
        <v>13.175000000000001</v>
      </c>
      <c r="CF275" s="26">
        <v>16.899999999999999</v>
      </c>
      <c r="CG275" s="26">
        <v>22.175000000000001</v>
      </c>
      <c r="CH275" s="26">
        <v>13.625</v>
      </c>
      <c r="CI275" s="26">
        <v>17.75</v>
      </c>
      <c r="CJ275" s="26">
        <v>22.475000000000001</v>
      </c>
    </row>
    <row r="276" spans="1:88" x14ac:dyDescent="0.3">
      <c r="A276" t="s">
        <v>358</v>
      </c>
      <c r="B276" s="26">
        <v>5.15</v>
      </c>
      <c r="C276" s="26">
        <v>10.3</v>
      </c>
      <c r="D276" s="26">
        <v>15.65</v>
      </c>
      <c r="E276" s="26">
        <v>7.0250000000000004</v>
      </c>
      <c r="F276" s="26">
        <v>12.15</v>
      </c>
      <c r="G276" s="26">
        <v>18.125</v>
      </c>
      <c r="H276" s="26">
        <v>7.9</v>
      </c>
      <c r="I276" s="26">
        <v>13.1</v>
      </c>
      <c r="J276" s="26">
        <v>18.875</v>
      </c>
      <c r="K276" s="26">
        <v>10.4</v>
      </c>
      <c r="L276" s="26">
        <v>15.05</v>
      </c>
      <c r="M276" s="26">
        <v>20.9</v>
      </c>
      <c r="N276" s="26">
        <v>10.625</v>
      </c>
      <c r="O276" s="26">
        <v>15.45</v>
      </c>
      <c r="P276" s="26">
        <v>21.5</v>
      </c>
      <c r="Q276" s="26">
        <v>9.2249999999999996</v>
      </c>
      <c r="R276" s="26">
        <v>14.15</v>
      </c>
      <c r="S276" s="26">
        <v>19.774999999999999</v>
      </c>
      <c r="T276" s="26">
        <v>9.3249999999999993</v>
      </c>
      <c r="U276" s="26">
        <v>14.2</v>
      </c>
      <c r="V276" s="26">
        <v>19.875</v>
      </c>
      <c r="W276" s="26">
        <v>10.525</v>
      </c>
      <c r="X276" s="26">
        <v>15.3</v>
      </c>
      <c r="Y276" s="26">
        <v>20.574999999999999</v>
      </c>
      <c r="Z276" s="26">
        <v>11.45</v>
      </c>
      <c r="AA276" s="26">
        <v>16.100000000000001</v>
      </c>
      <c r="AB276" s="26">
        <v>21.774999999999999</v>
      </c>
      <c r="AC276" s="26">
        <v>10.1</v>
      </c>
      <c r="AD276" s="26">
        <v>14.75</v>
      </c>
      <c r="AE276" s="26">
        <v>20.975000000000001</v>
      </c>
      <c r="AF276" s="26">
        <v>10.275</v>
      </c>
      <c r="AG276" s="26">
        <v>15.95</v>
      </c>
      <c r="AH276" s="26">
        <v>21.074999999999999</v>
      </c>
      <c r="AI276" s="26">
        <v>10.7</v>
      </c>
      <c r="AJ276" s="26">
        <v>15.3</v>
      </c>
      <c r="AK276" s="26">
        <v>21.3</v>
      </c>
      <c r="AL276" s="26">
        <v>10.725</v>
      </c>
      <c r="AM276" s="26">
        <v>15.45</v>
      </c>
      <c r="AN276" s="26">
        <v>21.375</v>
      </c>
      <c r="AO276" s="26">
        <v>11.475</v>
      </c>
      <c r="AP276" s="26">
        <v>16.2</v>
      </c>
      <c r="AQ276" s="26">
        <v>21.75</v>
      </c>
      <c r="AR276" s="26">
        <v>11.8</v>
      </c>
      <c r="AS276" s="26">
        <v>11.8</v>
      </c>
      <c r="AT276" s="26">
        <v>22.175000000000001</v>
      </c>
      <c r="AU276" s="26">
        <v>12.7</v>
      </c>
      <c r="AV276" s="26">
        <v>16.75</v>
      </c>
      <c r="AW276" s="26">
        <v>22.925000000000001</v>
      </c>
      <c r="AX276" s="26">
        <v>12.15</v>
      </c>
      <c r="AY276" s="26">
        <v>16.55</v>
      </c>
      <c r="AZ276" s="26">
        <v>22.1</v>
      </c>
      <c r="BA276" s="26">
        <v>1.4</v>
      </c>
      <c r="BB276" s="26">
        <v>16.600000000000001</v>
      </c>
      <c r="BC276" s="26">
        <v>22.1</v>
      </c>
      <c r="BD276" s="26">
        <v>14.25</v>
      </c>
      <c r="BE276" s="26">
        <v>18.3</v>
      </c>
      <c r="BF276" s="26">
        <v>24.25</v>
      </c>
      <c r="BG276" s="26">
        <v>12.7</v>
      </c>
      <c r="BH276" s="26">
        <v>16.899999999999999</v>
      </c>
      <c r="BI276" s="26">
        <v>22.625</v>
      </c>
      <c r="BJ276" s="26">
        <v>13.8</v>
      </c>
      <c r="BK276" s="26">
        <v>18.25</v>
      </c>
      <c r="BL276" s="26">
        <v>23.774999999999999</v>
      </c>
      <c r="BM276" s="26">
        <v>13.25</v>
      </c>
      <c r="BN276" s="26">
        <v>17.850000000000001</v>
      </c>
      <c r="BO276" s="26">
        <v>23.25</v>
      </c>
      <c r="BP276" s="26">
        <v>8.4499999999999993</v>
      </c>
      <c r="BQ276" s="26">
        <v>14.25</v>
      </c>
      <c r="BR276" s="26">
        <v>19.574999999999999</v>
      </c>
      <c r="BS276" s="26">
        <v>10.025</v>
      </c>
      <c r="BT276" s="26">
        <v>15.15</v>
      </c>
      <c r="BU276" s="26">
        <v>20.824999999999999</v>
      </c>
      <c r="BV276" s="26">
        <v>10.574999999999999</v>
      </c>
      <c r="BW276" s="26">
        <v>15.55</v>
      </c>
      <c r="BX276" s="26">
        <v>21.15</v>
      </c>
      <c r="BY276" s="26">
        <v>11.675000000000001</v>
      </c>
      <c r="BZ276" s="26">
        <v>16.2</v>
      </c>
      <c r="CA276" s="26">
        <v>22</v>
      </c>
      <c r="CB276" s="26">
        <v>12.925000000000001</v>
      </c>
      <c r="CC276" s="26">
        <v>17.45</v>
      </c>
      <c r="CD276" s="26">
        <v>22.95</v>
      </c>
      <c r="CE276" s="26">
        <v>12.925000000000001</v>
      </c>
      <c r="CF276" s="26">
        <v>17.45</v>
      </c>
      <c r="CG276" s="26">
        <v>22.725000000000001</v>
      </c>
      <c r="CH276" s="26">
        <v>13.05</v>
      </c>
      <c r="CI276" s="26">
        <v>17.45</v>
      </c>
      <c r="CJ276" s="26">
        <v>23.1</v>
      </c>
    </row>
    <row r="277" spans="1:88" x14ac:dyDescent="0.3">
      <c r="A277" t="s">
        <v>359</v>
      </c>
      <c r="B277" s="26">
        <v>5.2249999999999996</v>
      </c>
      <c r="C277" s="26">
        <v>9.4499999999999993</v>
      </c>
      <c r="D277" s="26">
        <v>13.4</v>
      </c>
      <c r="E277" s="26">
        <v>6.6749999999999998</v>
      </c>
      <c r="F277" s="26">
        <v>11.65</v>
      </c>
      <c r="G277" s="26">
        <v>15.3</v>
      </c>
      <c r="H277" s="26">
        <v>7.2750000000000004</v>
      </c>
      <c r="I277" s="26">
        <v>12.45</v>
      </c>
      <c r="J277" s="26">
        <v>15.9</v>
      </c>
      <c r="K277" s="26">
        <v>9.375</v>
      </c>
      <c r="L277" s="26">
        <v>14.45</v>
      </c>
      <c r="M277" s="26">
        <v>18.225000000000001</v>
      </c>
      <c r="N277" s="26">
        <v>9.85</v>
      </c>
      <c r="O277" s="26">
        <v>14.9</v>
      </c>
      <c r="P277" s="26">
        <v>18.600000000000001</v>
      </c>
      <c r="Q277" s="26">
        <v>8.2249999999999996</v>
      </c>
      <c r="R277" s="26">
        <v>13.85</v>
      </c>
      <c r="S277" s="26">
        <v>16.675000000000001</v>
      </c>
      <c r="T277" s="26">
        <v>8.4</v>
      </c>
      <c r="U277" s="26">
        <v>14</v>
      </c>
      <c r="V277" s="26">
        <v>16.8</v>
      </c>
      <c r="W277" s="26">
        <v>9.7249999999999996</v>
      </c>
      <c r="X277" s="26">
        <v>14.75</v>
      </c>
      <c r="Y277" s="26">
        <v>18.350000000000001</v>
      </c>
      <c r="Z277" s="26">
        <v>10.85</v>
      </c>
      <c r="AA277" s="26">
        <v>15.3</v>
      </c>
      <c r="AB277" s="26">
        <v>19.3</v>
      </c>
      <c r="AC277" s="26">
        <v>9.7750000000000004</v>
      </c>
      <c r="AD277" s="26">
        <v>14.2</v>
      </c>
      <c r="AE277" s="26">
        <v>18.074999999999999</v>
      </c>
      <c r="AF277" s="26">
        <v>9.875</v>
      </c>
      <c r="AG277" s="26">
        <v>15.85</v>
      </c>
      <c r="AH277" s="26">
        <v>18.25</v>
      </c>
      <c r="AI277" s="26">
        <v>10.324999999999999</v>
      </c>
      <c r="AJ277" s="26">
        <v>15</v>
      </c>
      <c r="AK277" s="26">
        <v>18.649999999999999</v>
      </c>
      <c r="AL277" s="26">
        <v>10.425000000000001</v>
      </c>
      <c r="AM277" s="26">
        <v>15.1</v>
      </c>
      <c r="AN277" s="26">
        <v>18.75</v>
      </c>
      <c r="AO277" s="26">
        <v>10.925000000000001</v>
      </c>
      <c r="AP277" s="26">
        <v>15.65</v>
      </c>
      <c r="AQ277" s="26">
        <v>19.074999999999999</v>
      </c>
      <c r="AR277" s="26">
        <v>11.45</v>
      </c>
      <c r="AS277" s="26">
        <v>11.45</v>
      </c>
      <c r="AT277" s="26">
        <v>19.074999999999999</v>
      </c>
      <c r="AU277" s="26">
        <v>12.125</v>
      </c>
      <c r="AV277" s="26">
        <v>16.5</v>
      </c>
      <c r="AW277" s="26">
        <v>19.899999999999999</v>
      </c>
      <c r="AX277" s="26">
        <v>11.7</v>
      </c>
      <c r="AY277" s="26">
        <v>16.05</v>
      </c>
      <c r="AZ277" s="26">
        <v>19.55</v>
      </c>
      <c r="BA277" s="26">
        <v>-3.7</v>
      </c>
      <c r="BB277" s="26">
        <v>16.100000000000001</v>
      </c>
      <c r="BC277" s="26">
        <v>19.574999999999999</v>
      </c>
      <c r="BD277" s="26">
        <v>14.15</v>
      </c>
      <c r="BE277" s="26">
        <v>17.95</v>
      </c>
      <c r="BF277" s="26">
        <v>21.6</v>
      </c>
      <c r="BG277" s="26">
        <v>12.225</v>
      </c>
      <c r="BH277" s="26">
        <v>16.45</v>
      </c>
      <c r="BI277" s="26">
        <v>20</v>
      </c>
      <c r="BJ277" s="26">
        <v>13</v>
      </c>
      <c r="BK277" s="26">
        <v>17.399999999999999</v>
      </c>
      <c r="BL277" s="26">
        <v>21.1</v>
      </c>
      <c r="BM277" s="26">
        <v>12.725</v>
      </c>
      <c r="BN277" s="26">
        <v>17.05</v>
      </c>
      <c r="BO277" s="26">
        <v>20.85</v>
      </c>
      <c r="BP277" s="26">
        <v>7.875</v>
      </c>
      <c r="BQ277" s="26">
        <v>12.95</v>
      </c>
      <c r="BR277" s="26">
        <v>16.399999999999999</v>
      </c>
      <c r="BS277" s="26">
        <v>9.2249999999999996</v>
      </c>
      <c r="BT277" s="26">
        <v>14.05</v>
      </c>
      <c r="BU277" s="26">
        <v>17.3</v>
      </c>
      <c r="BV277" s="26">
        <v>9.625</v>
      </c>
      <c r="BW277" s="26">
        <v>14.35</v>
      </c>
      <c r="BX277" s="26">
        <v>17.824999999999999</v>
      </c>
      <c r="BY277" s="26">
        <v>10.75</v>
      </c>
      <c r="BZ277" s="26">
        <v>15.25</v>
      </c>
      <c r="CA277" s="26">
        <v>18.824999999999999</v>
      </c>
      <c r="CB277" s="26">
        <v>11.8</v>
      </c>
      <c r="CC277" s="26">
        <v>16.05</v>
      </c>
      <c r="CD277" s="26">
        <v>20.2</v>
      </c>
      <c r="CE277" s="26">
        <v>11.975</v>
      </c>
      <c r="CF277" s="26">
        <v>16.350000000000001</v>
      </c>
      <c r="CG277" s="26">
        <v>20.274999999999999</v>
      </c>
      <c r="CH277" s="26">
        <v>11.9</v>
      </c>
      <c r="CI277" s="26">
        <v>16.149999999999999</v>
      </c>
      <c r="CJ277" s="26">
        <v>20.274999999999999</v>
      </c>
    </row>
    <row r="278" spans="1:88" x14ac:dyDescent="0.3">
      <c r="A278" t="s">
        <v>360</v>
      </c>
      <c r="B278" s="26">
        <v>3.65</v>
      </c>
      <c r="C278" s="26">
        <v>9</v>
      </c>
      <c r="D278" s="26">
        <v>13.625</v>
      </c>
      <c r="E278" s="26">
        <v>5.3250000000000002</v>
      </c>
      <c r="F278" s="26">
        <v>10.65</v>
      </c>
      <c r="G278" s="26">
        <v>15.3</v>
      </c>
      <c r="H278" s="26">
        <v>5.75</v>
      </c>
      <c r="I278" s="26">
        <v>11.6</v>
      </c>
      <c r="J278" s="26">
        <v>16.125</v>
      </c>
      <c r="K278" s="26">
        <v>7.125</v>
      </c>
      <c r="L278" s="26">
        <v>14.1</v>
      </c>
      <c r="M278" s="26">
        <v>17.95</v>
      </c>
      <c r="N278" s="26">
        <v>7.4249999999999998</v>
      </c>
      <c r="O278" s="26">
        <v>14.2</v>
      </c>
      <c r="P278" s="26">
        <v>18.274999999999999</v>
      </c>
      <c r="Q278" s="26">
        <v>6.5250000000000004</v>
      </c>
      <c r="R278" s="26">
        <v>13.05</v>
      </c>
      <c r="S278" s="26">
        <v>17.149999999999999</v>
      </c>
      <c r="T278" s="26">
        <v>6.625</v>
      </c>
      <c r="U278" s="26">
        <v>13.25</v>
      </c>
      <c r="V278" s="26">
        <v>17.2</v>
      </c>
      <c r="W278" s="26">
        <v>7.75</v>
      </c>
      <c r="X278" s="26">
        <v>14.2</v>
      </c>
      <c r="Y278" s="26">
        <v>18.024999999999999</v>
      </c>
      <c r="Z278" s="26">
        <v>8.5</v>
      </c>
      <c r="AA278" s="26">
        <v>15.4</v>
      </c>
      <c r="AB278" s="26">
        <v>19.25</v>
      </c>
      <c r="AC278" s="26">
        <v>7.3</v>
      </c>
      <c r="AD278" s="26">
        <v>14</v>
      </c>
      <c r="AE278" s="26">
        <v>18.524999999999999</v>
      </c>
      <c r="AF278" s="26">
        <v>7.4249999999999998</v>
      </c>
      <c r="AG278" s="26">
        <v>15.3</v>
      </c>
      <c r="AH278" s="26">
        <v>18.725000000000001</v>
      </c>
      <c r="AI278" s="26">
        <v>7.7750000000000004</v>
      </c>
      <c r="AJ278" s="26">
        <v>14.75</v>
      </c>
      <c r="AK278" s="26">
        <v>19.05</v>
      </c>
      <c r="AL278" s="26">
        <v>7.875</v>
      </c>
      <c r="AM278" s="26">
        <v>14.9</v>
      </c>
      <c r="AN278" s="26">
        <v>19.125</v>
      </c>
      <c r="AO278" s="26">
        <v>8.65</v>
      </c>
      <c r="AP278" s="26">
        <v>15.7</v>
      </c>
      <c r="AQ278" s="26">
        <v>19.574999999999999</v>
      </c>
      <c r="AR278" s="26">
        <v>9.25</v>
      </c>
      <c r="AS278" s="26">
        <v>9.25</v>
      </c>
      <c r="AT278" s="26">
        <v>19.824999999999999</v>
      </c>
      <c r="AU278" s="26">
        <v>10.1</v>
      </c>
      <c r="AV278" s="26">
        <v>16.3</v>
      </c>
      <c r="AW278" s="26">
        <v>20.725000000000001</v>
      </c>
      <c r="AX278" s="26">
        <v>9.15</v>
      </c>
      <c r="AY278" s="26">
        <v>16.100000000000001</v>
      </c>
      <c r="AZ278" s="26">
        <v>20.024999999999999</v>
      </c>
      <c r="BA278" s="26">
        <v>-0.4</v>
      </c>
      <c r="BB278" s="26">
        <v>16.149999999999999</v>
      </c>
      <c r="BC278" s="26">
        <v>20.100000000000001</v>
      </c>
      <c r="BD278" s="26">
        <v>12.175000000000001</v>
      </c>
      <c r="BE278" s="26">
        <v>17.55</v>
      </c>
      <c r="BF278" s="26">
        <v>21.925000000000001</v>
      </c>
      <c r="BG278" s="26">
        <v>9.5250000000000004</v>
      </c>
      <c r="BH278" s="26">
        <v>16.399999999999999</v>
      </c>
      <c r="BI278" s="26">
        <v>20.475000000000001</v>
      </c>
      <c r="BJ278" s="26">
        <v>10.725</v>
      </c>
      <c r="BK278" s="26">
        <v>16.8</v>
      </c>
      <c r="BL278" s="26">
        <v>21.175000000000001</v>
      </c>
      <c r="BM278" s="26">
        <v>10.225</v>
      </c>
      <c r="BN278" s="26">
        <v>16.55</v>
      </c>
      <c r="BO278" s="26">
        <v>21</v>
      </c>
      <c r="BP278" s="26">
        <v>6.75</v>
      </c>
      <c r="BQ278" s="26">
        <v>13</v>
      </c>
      <c r="BR278" s="26">
        <v>16.975000000000001</v>
      </c>
      <c r="BS278" s="26">
        <v>8</v>
      </c>
      <c r="BT278" s="26">
        <v>13.8</v>
      </c>
      <c r="BU278" s="26">
        <v>17.600000000000001</v>
      </c>
      <c r="BV278" s="26">
        <v>8.2750000000000004</v>
      </c>
      <c r="BW278" s="26">
        <v>14</v>
      </c>
      <c r="BX278" s="26">
        <v>17.774999999999999</v>
      </c>
      <c r="BY278" s="26">
        <v>9.0250000000000004</v>
      </c>
      <c r="BZ278" s="26">
        <v>14.75</v>
      </c>
      <c r="CA278" s="26">
        <v>18.8</v>
      </c>
      <c r="CB278" s="26">
        <v>9.9</v>
      </c>
      <c r="CC278" s="26">
        <v>15.95</v>
      </c>
      <c r="CD278" s="26">
        <v>20.149999999999999</v>
      </c>
      <c r="CE278" s="26">
        <v>9.7249999999999996</v>
      </c>
      <c r="CF278" s="26">
        <v>16.3</v>
      </c>
      <c r="CG278" s="26">
        <v>20.45</v>
      </c>
      <c r="CH278" s="26">
        <v>9.65</v>
      </c>
      <c r="CI278" s="26">
        <v>16.5</v>
      </c>
      <c r="CJ278" s="26">
        <v>20.475000000000001</v>
      </c>
    </row>
    <row r="279" spans="1:88" x14ac:dyDescent="0.3">
      <c r="A279" t="s">
        <v>361</v>
      </c>
      <c r="B279" s="26">
        <v>4.9000000000000004</v>
      </c>
      <c r="C279" s="26">
        <v>9.5</v>
      </c>
      <c r="D279" s="26">
        <v>13.074999999999999</v>
      </c>
      <c r="E279" s="26">
        <v>5.6</v>
      </c>
      <c r="F279" s="26">
        <v>11.3</v>
      </c>
      <c r="G279" s="26">
        <v>14.475</v>
      </c>
      <c r="H279" s="26">
        <v>6.55</v>
      </c>
      <c r="I279" s="26">
        <v>12.25</v>
      </c>
      <c r="J279" s="26">
        <v>14.875</v>
      </c>
      <c r="K279" s="26">
        <v>9.1999999999999993</v>
      </c>
      <c r="L279" s="26">
        <v>13.7</v>
      </c>
      <c r="M279" s="26">
        <v>16.975000000000001</v>
      </c>
      <c r="N279" s="26">
        <v>9.3249999999999993</v>
      </c>
      <c r="O279" s="26">
        <v>14.15</v>
      </c>
      <c r="P279" s="26">
        <v>17.375</v>
      </c>
      <c r="Q279" s="26">
        <v>8.0749999999999993</v>
      </c>
      <c r="R279" s="26">
        <v>13.05</v>
      </c>
      <c r="S279" s="26">
        <v>15.55</v>
      </c>
      <c r="T279" s="26">
        <v>8.25</v>
      </c>
      <c r="U279" s="26">
        <v>13.15</v>
      </c>
      <c r="V279" s="26">
        <v>15.574999999999999</v>
      </c>
      <c r="W279" s="26">
        <v>9.3249999999999993</v>
      </c>
      <c r="X279" s="26">
        <v>14.1</v>
      </c>
      <c r="Y279" s="26">
        <v>16.7</v>
      </c>
      <c r="Z279" s="26">
        <v>10.050000000000001</v>
      </c>
      <c r="AA279" s="26">
        <v>15</v>
      </c>
      <c r="AB279" s="26">
        <v>17.899999999999999</v>
      </c>
      <c r="AC279" s="26">
        <v>9.125</v>
      </c>
      <c r="AD279" s="26">
        <v>13.5</v>
      </c>
      <c r="AE279" s="26">
        <v>16.975000000000001</v>
      </c>
      <c r="AF279" s="26">
        <v>9.3249999999999993</v>
      </c>
      <c r="AG279" s="26">
        <v>15.45</v>
      </c>
      <c r="AH279" s="26">
        <v>17.074999999999999</v>
      </c>
      <c r="AI279" s="26">
        <v>9.9</v>
      </c>
      <c r="AJ279" s="26">
        <v>14.3</v>
      </c>
      <c r="AK279" s="26">
        <v>17.475000000000001</v>
      </c>
      <c r="AL279" s="26">
        <v>9.9499999999999993</v>
      </c>
      <c r="AM279" s="26">
        <v>14.45</v>
      </c>
      <c r="AN279" s="26">
        <v>17.649999999999999</v>
      </c>
      <c r="AO279" s="26">
        <v>10.4</v>
      </c>
      <c r="AP279" s="26">
        <v>14.9</v>
      </c>
      <c r="AQ279" s="26">
        <v>18.375</v>
      </c>
      <c r="AR279" s="26">
        <v>10.9</v>
      </c>
      <c r="AS279" s="26">
        <v>10.9</v>
      </c>
      <c r="AT279" s="26">
        <v>18.074999999999999</v>
      </c>
      <c r="AU279" s="26">
        <v>11.425000000000001</v>
      </c>
      <c r="AV279" s="26">
        <v>16.350000000000001</v>
      </c>
      <c r="AW279" s="26">
        <v>19.05</v>
      </c>
      <c r="AX279" s="26">
        <v>10.875</v>
      </c>
      <c r="AY279" s="26">
        <v>15.55</v>
      </c>
      <c r="AZ279" s="26">
        <v>18.875</v>
      </c>
      <c r="BA279" s="26">
        <v>-2.7</v>
      </c>
      <c r="BB279" s="26">
        <v>15.5</v>
      </c>
      <c r="BC279" s="26">
        <v>18.875</v>
      </c>
      <c r="BD279" s="26">
        <v>13.025</v>
      </c>
      <c r="BE279" s="26">
        <v>18</v>
      </c>
      <c r="BF279" s="26">
        <v>20.774999999999999</v>
      </c>
      <c r="BG279" s="26">
        <v>11.35</v>
      </c>
      <c r="BH279" s="26">
        <v>15.95</v>
      </c>
      <c r="BI279" s="26">
        <v>19.350000000000001</v>
      </c>
      <c r="BJ279" s="26">
        <v>12.725</v>
      </c>
      <c r="BK279" s="26">
        <v>17.3</v>
      </c>
      <c r="BL279" s="26">
        <v>20</v>
      </c>
      <c r="BM279" s="26">
        <v>12.125</v>
      </c>
      <c r="BN279" s="26">
        <v>16.75</v>
      </c>
      <c r="BO279" s="26">
        <v>19.574999999999999</v>
      </c>
      <c r="BP279" s="26">
        <v>7.55</v>
      </c>
      <c r="BQ279" s="26">
        <v>12.95</v>
      </c>
      <c r="BR279" s="26">
        <v>15.5</v>
      </c>
      <c r="BS279" s="26">
        <v>8.9250000000000007</v>
      </c>
      <c r="BT279" s="26">
        <v>14.15</v>
      </c>
      <c r="BU279" s="26">
        <v>17.3</v>
      </c>
      <c r="BV279" s="26">
        <v>9.125</v>
      </c>
      <c r="BW279" s="26">
        <v>14.35</v>
      </c>
      <c r="BX279" s="26">
        <v>17.7</v>
      </c>
      <c r="BY279" s="26">
        <v>10.199999999999999</v>
      </c>
      <c r="BZ279" s="26">
        <v>15.3</v>
      </c>
      <c r="CA279" s="26">
        <v>18.774999999999999</v>
      </c>
      <c r="CB279" s="26">
        <v>11.375</v>
      </c>
      <c r="CC279" s="26">
        <v>15.95</v>
      </c>
      <c r="CD279" s="26">
        <v>20.05</v>
      </c>
      <c r="CE279" s="26">
        <v>11.8</v>
      </c>
      <c r="CF279" s="26">
        <v>16.75</v>
      </c>
      <c r="CG279" s="26">
        <v>19.100000000000001</v>
      </c>
      <c r="CH279" s="26">
        <v>11.425000000000001</v>
      </c>
      <c r="CI279" s="26">
        <v>16.399999999999999</v>
      </c>
      <c r="CJ279" s="26">
        <v>19.625</v>
      </c>
    </row>
    <row r="280" spans="1:88" x14ac:dyDescent="0.3">
      <c r="A280" t="s">
        <v>362</v>
      </c>
      <c r="B280" s="26">
        <v>4.6749999999999998</v>
      </c>
      <c r="C280" s="26">
        <v>9.0500000000000007</v>
      </c>
      <c r="D280" s="26">
        <v>13.85</v>
      </c>
      <c r="E280" s="26">
        <v>6.55</v>
      </c>
      <c r="F280" s="26">
        <v>10.85</v>
      </c>
      <c r="G280" s="26">
        <v>15.275</v>
      </c>
      <c r="H280" s="26">
        <v>7.15</v>
      </c>
      <c r="I280" s="26">
        <v>11.55</v>
      </c>
      <c r="J280" s="26">
        <v>16.100000000000001</v>
      </c>
      <c r="K280" s="26">
        <v>8.6999999999999993</v>
      </c>
      <c r="L280" s="26">
        <v>13.5</v>
      </c>
      <c r="M280" s="26">
        <v>18.25</v>
      </c>
      <c r="N280" s="26">
        <v>9.3249999999999993</v>
      </c>
      <c r="O280" s="26">
        <v>14.15</v>
      </c>
      <c r="P280" s="26">
        <v>18.824999999999999</v>
      </c>
      <c r="Q280" s="26">
        <v>7.9249999999999998</v>
      </c>
      <c r="R280" s="26">
        <v>12.45</v>
      </c>
      <c r="S280" s="26">
        <v>17.25</v>
      </c>
      <c r="T280" s="26">
        <v>8.0500000000000007</v>
      </c>
      <c r="U280" s="26">
        <v>12.6</v>
      </c>
      <c r="V280" s="26">
        <v>17.425000000000001</v>
      </c>
      <c r="W280" s="26">
        <v>9.5749999999999993</v>
      </c>
      <c r="X280" s="26">
        <v>13.55</v>
      </c>
      <c r="Y280" s="26">
        <v>18.55</v>
      </c>
      <c r="Z280" s="26">
        <v>9.8249999999999993</v>
      </c>
      <c r="AA280" s="26">
        <v>14.5</v>
      </c>
      <c r="AB280" s="26">
        <v>19.375</v>
      </c>
      <c r="AC280" s="26">
        <v>8.625</v>
      </c>
      <c r="AD280" s="26">
        <v>13</v>
      </c>
      <c r="AE280" s="26">
        <v>18.350000000000001</v>
      </c>
      <c r="AF280" s="26">
        <v>8.7249999999999996</v>
      </c>
      <c r="AG280" s="26">
        <v>15.45</v>
      </c>
      <c r="AH280" s="26">
        <v>18.399999999999999</v>
      </c>
      <c r="AI280" s="26">
        <v>9.2249999999999996</v>
      </c>
      <c r="AJ280" s="26">
        <v>13.55</v>
      </c>
      <c r="AK280" s="26">
        <v>18.95</v>
      </c>
      <c r="AL280" s="26">
        <v>9.3249999999999993</v>
      </c>
      <c r="AM280" s="26">
        <v>13.7</v>
      </c>
      <c r="AN280" s="26">
        <v>19.05</v>
      </c>
      <c r="AO280" s="26">
        <v>9.75</v>
      </c>
      <c r="AP280" s="26">
        <v>14.8</v>
      </c>
      <c r="AQ280" s="26">
        <v>20.125</v>
      </c>
      <c r="AR280" s="26">
        <v>10.5</v>
      </c>
      <c r="AS280" s="26">
        <v>10.5</v>
      </c>
      <c r="AT280" s="26">
        <v>19.8</v>
      </c>
      <c r="AU280" s="26">
        <v>11.324999999999999</v>
      </c>
      <c r="AV280" s="26">
        <v>16.600000000000001</v>
      </c>
      <c r="AW280" s="26">
        <v>20.675000000000001</v>
      </c>
      <c r="AX280" s="26">
        <v>10.425000000000001</v>
      </c>
      <c r="AY280" s="26">
        <v>15.6</v>
      </c>
      <c r="AZ280" s="26">
        <v>20.45</v>
      </c>
      <c r="BA280" s="26">
        <v>-3.6</v>
      </c>
      <c r="BB280" s="26">
        <v>15.55</v>
      </c>
      <c r="BC280" s="26">
        <v>20.475000000000001</v>
      </c>
      <c r="BD280" s="26">
        <v>13.225</v>
      </c>
      <c r="BE280" s="26">
        <v>18.149999999999999</v>
      </c>
      <c r="BF280" s="26">
        <v>22.975000000000001</v>
      </c>
      <c r="BG280" s="26">
        <v>11.025</v>
      </c>
      <c r="BH280" s="26">
        <v>16.149999999999999</v>
      </c>
      <c r="BI280" s="26">
        <v>20.574999999999999</v>
      </c>
      <c r="BJ280" s="26">
        <v>12.15</v>
      </c>
      <c r="BK280" s="26">
        <v>16.649999999999999</v>
      </c>
      <c r="BL280" s="26">
        <v>22.1</v>
      </c>
      <c r="BM280" s="26">
        <v>11.525</v>
      </c>
      <c r="BN280" s="26">
        <v>16.2</v>
      </c>
      <c r="BO280" s="26">
        <v>21.574999999999999</v>
      </c>
      <c r="BP280" s="26">
        <v>7.375</v>
      </c>
      <c r="BQ280" s="26">
        <v>12.65</v>
      </c>
      <c r="BR280" s="26">
        <v>16.850000000000001</v>
      </c>
      <c r="BS280" s="26">
        <v>8.7249999999999996</v>
      </c>
      <c r="BT280" s="26">
        <v>14</v>
      </c>
      <c r="BU280" s="26">
        <v>18.274999999999999</v>
      </c>
      <c r="BV280" s="26">
        <v>8.875</v>
      </c>
      <c r="BW280" s="26">
        <v>14.3</v>
      </c>
      <c r="BX280" s="26">
        <v>18.5</v>
      </c>
      <c r="BY280" s="26">
        <v>9.8249999999999993</v>
      </c>
      <c r="BZ280" s="26">
        <v>15.35</v>
      </c>
      <c r="CA280" s="26">
        <v>19.350000000000001</v>
      </c>
      <c r="CB280" s="26">
        <v>11.225</v>
      </c>
      <c r="CC280" s="26">
        <v>16.3</v>
      </c>
      <c r="CD280" s="26">
        <v>20.25</v>
      </c>
      <c r="CE280" s="26">
        <v>11.3</v>
      </c>
      <c r="CF280" s="26">
        <v>16.399999999999999</v>
      </c>
      <c r="CG280" s="26">
        <v>21.125</v>
      </c>
      <c r="CH280" s="26">
        <v>11.35</v>
      </c>
      <c r="CI280" s="26">
        <v>15.8</v>
      </c>
      <c r="CJ280" s="26">
        <v>20.3</v>
      </c>
    </row>
    <row r="281" spans="1:88" x14ac:dyDescent="0.3">
      <c r="A281" t="s">
        <v>117</v>
      </c>
      <c r="B281" s="26">
        <v>4.75</v>
      </c>
      <c r="C281" s="26">
        <v>9.3000000000000007</v>
      </c>
      <c r="D281" s="26">
        <v>12.25</v>
      </c>
      <c r="E281" s="26">
        <v>6.55</v>
      </c>
      <c r="F281" s="26">
        <v>11.15</v>
      </c>
      <c r="G281" s="26">
        <v>13.8</v>
      </c>
      <c r="H281" s="26">
        <v>7.3250000000000002</v>
      </c>
      <c r="I281" s="26">
        <v>11.85</v>
      </c>
      <c r="J281" s="26">
        <v>14.65</v>
      </c>
      <c r="K281" s="26">
        <v>8.4749999999999996</v>
      </c>
      <c r="L281" s="26">
        <v>14</v>
      </c>
      <c r="M281" s="26">
        <v>16.45</v>
      </c>
      <c r="N281" s="26">
        <v>8.85</v>
      </c>
      <c r="O281" s="26">
        <v>14.25</v>
      </c>
      <c r="P281" s="26">
        <v>16.675000000000001</v>
      </c>
      <c r="Q281" s="26">
        <v>8.0749999999999993</v>
      </c>
      <c r="R281" s="26">
        <v>13</v>
      </c>
      <c r="S281" s="26">
        <v>15.425000000000001</v>
      </c>
      <c r="T281" s="26">
        <v>8.15</v>
      </c>
      <c r="U281" s="26">
        <v>13.15</v>
      </c>
      <c r="V281" s="26">
        <v>15.45</v>
      </c>
      <c r="W281" s="26">
        <v>9</v>
      </c>
      <c r="X281" s="26">
        <v>13.8</v>
      </c>
      <c r="Y281" s="26">
        <v>16.149999999999999</v>
      </c>
      <c r="Z281" s="26">
        <v>9.5749999999999993</v>
      </c>
      <c r="AA281" s="26">
        <v>14.8</v>
      </c>
      <c r="AB281" s="26">
        <v>16.8</v>
      </c>
      <c r="AC281" s="26">
        <v>7.625</v>
      </c>
      <c r="AD281" s="26">
        <v>13.8</v>
      </c>
      <c r="AE281" s="26">
        <v>17.375</v>
      </c>
      <c r="AF281" s="26">
        <v>7.75</v>
      </c>
      <c r="AG281" s="26">
        <v>15.3</v>
      </c>
      <c r="AH281" s="26">
        <v>17.475000000000001</v>
      </c>
      <c r="AI281" s="26">
        <v>8.1999999999999993</v>
      </c>
      <c r="AJ281" s="26">
        <v>14.5</v>
      </c>
      <c r="AK281" s="26">
        <v>17.774999999999999</v>
      </c>
      <c r="AL281" s="26">
        <v>8.3249999999999993</v>
      </c>
      <c r="AM281" s="26">
        <v>14.6</v>
      </c>
      <c r="AN281" s="26">
        <v>17.8</v>
      </c>
      <c r="AO281" s="26">
        <v>9.35</v>
      </c>
      <c r="AP281" s="26">
        <v>15.1</v>
      </c>
      <c r="AQ281" s="26">
        <v>18.324999999999999</v>
      </c>
      <c r="AR281" s="26">
        <v>9.5500000000000007</v>
      </c>
      <c r="AS281" s="26">
        <v>9.5500000000000007</v>
      </c>
      <c r="AT281" s="26">
        <v>18.524999999999999</v>
      </c>
      <c r="AU281" s="26">
        <v>10.125</v>
      </c>
      <c r="AV281" s="26">
        <v>16.149999999999999</v>
      </c>
      <c r="AW281" s="26">
        <v>19.274999999999999</v>
      </c>
      <c r="AX281" s="26">
        <v>9.9</v>
      </c>
      <c r="AY281" s="26">
        <v>15.5</v>
      </c>
      <c r="AZ281" s="26">
        <v>18.75</v>
      </c>
      <c r="BA281" s="26">
        <v>-0.9</v>
      </c>
      <c r="BB281" s="26">
        <v>15.55</v>
      </c>
      <c r="BC281" s="26">
        <v>18.774999999999999</v>
      </c>
      <c r="BD281" s="26">
        <v>11.925000000000001</v>
      </c>
      <c r="BE281" s="26">
        <v>17.7</v>
      </c>
      <c r="BF281" s="26">
        <v>21.175000000000001</v>
      </c>
      <c r="BG281" s="26">
        <v>10.324999999999999</v>
      </c>
      <c r="BH281" s="26">
        <v>16</v>
      </c>
      <c r="BI281" s="26">
        <v>19.225000000000001</v>
      </c>
      <c r="BJ281" s="26">
        <v>11.05</v>
      </c>
      <c r="BK281" s="26">
        <v>17.3</v>
      </c>
      <c r="BL281" s="26">
        <v>19.7</v>
      </c>
      <c r="BM281" s="26">
        <v>10.824999999999999</v>
      </c>
      <c r="BN281" s="26">
        <v>16.850000000000001</v>
      </c>
      <c r="BO281" s="26">
        <v>19.55</v>
      </c>
      <c r="BP281" s="26">
        <v>7.7</v>
      </c>
      <c r="BQ281" s="26">
        <v>12</v>
      </c>
      <c r="BR281" s="26">
        <v>15.15</v>
      </c>
      <c r="BS281" s="26">
        <v>8.3249999999999993</v>
      </c>
      <c r="BT281" s="26">
        <v>13.4</v>
      </c>
      <c r="BU281" s="26">
        <v>15.975</v>
      </c>
      <c r="BV281" s="26">
        <v>8.625</v>
      </c>
      <c r="BW281" s="26">
        <v>14</v>
      </c>
      <c r="BX281" s="26">
        <v>16.375</v>
      </c>
      <c r="BY281" s="26">
        <v>9.125</v>
      </c>
      <c r="BZ281" s="26">
        <v>15</v>
      </c>
      <c r="CA281" s="26">
        <v>17.25</v>
      </c>
      <c r="CB281" s="26">
        <v>11.275</v>
      </c>
      <c r="CC281" s="26">
        <v>16.2</v>
      </c>
      <c r="CD281" s="26">
        <v>17.875</v>
      </c>
      <c r="CE281" s="26">
        <v>10.475</v>
      </c>
      <c r="CF281" s="26">
        <v>16.25</v>
      </c>
      <c r="CG281" s="26">
        <v>18.7</v>
      </c>
      <c r="CH281" s="26">
        <v>11.225</v>
      </c>
      <c r="CI281" s="26">
        <v>16.350000000000001</v>
      </c>
      <c r="CJ281" s="26">
        <v>18.399999999999999</v>
      </c>
    </row>
    <row r="282" spans="1:88" x14ac:dyDescent="0.3">
      <c r="A282" t="s">
        <v>363</v>
      </c>
      <c r="B282" s="26">
        <v>3.9249999999999998</v>
      </c>
      <c r="C282" s="26">
        <v>8.1</v>
      </c>
      <c r="D282" s="26">
        <v>11.574999999999999</v>
      </c>
      <c r="E282" s="26">
        <v>6.1749999999999998</v>
      </c>
      <c r="F282" s="26">
        <v>10</v>
      </c>
      <c r="G282" s="26">
        <v>13.175000000000001</v>
      </c>
      <c r="H282" s="26">
        <v>6.8250000000000002</v>
      </c>
      <c r="I282" s="26">
        <v>10.55</v>
      </c>
      <c r="J282" s="26">
        <v>13.55</v>
      </c>
      <c r="K282" s="26">
        <v>8.9749999999999996</v>
      </c>
      <c r="L282" s="26">
        <v>12</v>
      </c>
      <c r="M282" s="26">
        <v>16.25</v>
      </c>
      <c r="N282" s="26">
        <v>9.15</v>
      </c>
      <c r="O282" s="26">
        <v>12.35</v>
      </c>
      <c r="P282" s="26">
        <v>16.475000000000001</v>
      </c>
      <c r="Q282" s="26">
        <v>7.85</v>
      </c>
      <c r="R282" s="26">
        <v>11.3</v>
      </c>
      <c r="S282" s="26">
        <v>14.8</v>
      </c>
      <c r="T282" s="26">
        <v>7.9749999999999996</v>
      </c>
      <c r="U282" s="26">
        <v>11.4</v>
      </c>
      <c r="V282" s="26">
        <v>14.925000000000001</v>
      </c>
      <c r="W282" s="26">
        <v>8.9250000000000007</v>
      </c>
      <c r="X282" s="26">
        <v>12.3</v>
      </c>
      <c r="Y282" s="26">
        <v>15.7</v>
      </c>
      <c r="Z282" s="26">
        <v>10</v>
      </c>
      <c r="AA282" s="26">
        <v>13.05</v>
      </c>
      <c r="AB282" s="26">
        <v>16.55</v>
      </c>
      <c r="AC282" s="26">
        <v>7.5250000000000004</v>
      </c>
      <c r="AD282" s="26">
        <v>12.1</v>
      </c>
      <c r="AE282" s="26">
        <v>16.899999999999999</v>
      </c>
      <c r="AF282" s="26">
        <v>7.7249999999999996</v>
      </c>
      <c r="AG282" s="26">
        <v>13.6</v>
      </c>
      <c r="AH282" s="26">
        <v>17.074999999999999</v>
      </c>
      <c r="AI282" s="26">
        <v>8.35</v>
      </c>
      <c r="AJ282" s="26">
        <v>12.75</v>
      </c>
      <c r="AK282" s="26">
        <v>17.375</v>
      </c>
      <c r="AL282" s="26">
        <v>8.5250000000000004</v>
      </c>
      <c r="AM282" s="26">
        <v>12.85</v>
      </c>
      <c r="AN282" s="26">
        <v>17.45</v>
      </c>
      <c r="AO282" s="26">
        <v>9.4499999999999993</v>
      </c>
      <c r="AP282" s="26">
        <v>13.4</v>
      </c>
      <c r="AQ282" s="26">
        <v>17.850000000000001</v>
      </c>
      <c r="AR282" s="26">
        <v>9.0500000000000007</v>
      </c>
      <c r="AS282" s="26">
        <v>9.0500000000000007</v>
      </c>
      <c r="AT282" s="26">
        <v>17.95</v>
      </c>
      <c r="AU282" s="26">
        <v>9.8249999999999993</v>
      </c>
      <c r="AV282" s="26">
        <v>14.7</v>
      </c>
      <c r="AW282" s="26">
        <v>18.675000000000001</v>
      </c>
      <c r="AX282" s="26">
        <v>9.85</v>
      </c>
      <c r="AY282" s="26">
        <v>13.75</v>
      </c>
      <c r="AZ282" s="26">
        <v>18.175000000000001</v>
      </c>
      <c r="BA282" s="26">
        <v>0.4</v>
      </c>
      <c r="BB282" s="26">
        <v>13.75</v>
      </c>
      <c r="BC282" s="26">
        <v>18.274999999999999</v>
      </c>
      <c r="BD282" s="26">
        <v>11.875</v>
      </c>
      <c r="BE282" s="26">
        <v>15.5</v>
      </c>
      <c r="BF282" s="26">
        <v>20.024999999999999</v>
      </c>
      <c r="BG282" s="26">
        <v>10.199999999999999</v>
      </c>
      <c r="BH282" s="26">
        <v>14.1</v>
      </c>
      <c r="BI282" s="26">
        <v>18.524999999999999</v>
      </c>
      <c r="BJ282" s="26">
        <v>11.5</v>
      </c>
      <c r="BK282" s="26">
        <v>14.5</v>
      </c>
      <c r="BL282" s="26">
        <v>19.05</v>
      </c>
      <c r="BM282" s="26">
        <v>10.9</v>
      </c>
      <c r="BN282" s="26">
        <v>14.25</v>
      </c>
      <c r="BO282" s="26">
        <v>18.925000000000001</v>
      </c>
      <c r="BP282" s="26">
        <v>7.6749999999999998</v>
      </c>
      <c r="BQ282" s="26">
        <v>11.8</v>
      </c>
      <c r="BR282" s="26">
        <v>14.5</v>
      </c>
      <c r="BS282" s="26">
        <v>9.2750000000000004</v>
      </c>
      <c r="BT282" s="26">
        <v>13.05</v>
      </c>
      <c r="BU282" s="26">
        <v>15.625</v>
      </c>
      <c r="BV282" s="26">
        <v>9.5500000000000007</v>
      </c>
      <c r="BW282" s="26">
        <v>13.4</v>
      </c>
      <c r="BX282" s="26">
        <v>15.875</v>
      </c>
      <c r="BY282" s="26">
        <v>9.85</v>
      </c>
      <c r="BZ282" s="26">
        <v>13.9</v>
      </c>
      <c r="CA282" s="26">
        <v>16.675000000000001</v>
      </c>
      <c r="CB282" s="26">
        <v>11.4</v>
      </c>
      <c r="CC282" s="26">
        <v>14.6</v>
      </c>
      <c r="CD282" s="26">
        <v>17.324999999999999</v>
      </c>
      <c r="CE282" s="26">
        <v>11.125</v>
      </c>
      <c r="CF282" s="26">
        <v>13.7</v>
      </c>
      <c r="CG282" s="26">
        <v>17.95</v>
      </c>
      <c r="CH282" s="26">
        <v>11.775</v>
      </c>
      <c r="CI282" s="26">
        <v>14.35</v>
      </c>
      <c r="CJ282" s="26">
        <v>17.600000000000001</v>
      </c>
    </row>
    <row r="283" spans="1:88" x14ac:dyDescent="0.3">
      <c r="A283" t="s">
        <v>364</v>
      </c>
      <c r="B283" s="26">
        <v>2.6749999999999998</v>
      </c>
      <c r="C283" s="26">
        <v>6.25</v>
      </c>
      <c r="D283" s="26">
        <v>13.025</v>
      </c>
      <c r="E283" s="26">
        <v>4.3250000000000002</v>
      </c>
      <c r="F283" s="26">
        <v>8</v>
      </c>
      <c r="G283" s="26">
        <v>14.7</v>
      </c>
      <c r="H283" s="26">
        <v>5.25</v>
      </c>
      <c r="I283" s="26">
        <v>8.65</v>
      </c>
      <c r="J283" s="26">
        <v>15.3</v>
      </c>
      <c r="K283" s="26">
        <v>8</v>
      </c>
      <c r="L283" s="26">
        <v>11.15</v>
      </c>
      <c r="M283" s="26">
        <v>16.7</v>
      </c>
      <c r="N283" s="26">
        <v>8.15</v>
      </c>
      <c r="O283" s="26">
        <v>11.65</v>
      </c>
      <c r="P283" s="26">
        <v>17.350000000000001</v>
      </c>
      <c r="Q283" s="26">
        <v>6.4</v>
      </c>
      <c r="R283" s="26">
        <v>9.85</v>
      </c>
      <c r="S283" s="26">
        <v>16.25</v>
      </c>
      <c r="T283" s="26">
        <v>6.5</v>
      </c>
      <c r="U283" s="26">
        <v>9.9499999999999993</v>
      </c>
      <c r="V283" s="26">
        <v>16.350000000000001</v>
      </c>
      <c r="W283" s="26">
        <v>7.4</v>
      </c>
      <c r="X283" s="26">
        <v>11.2</v>
      </c>
      <c r="Y283" s="26">
        <v>17.3</v>
      </c>
      <c r="Z283" s="26">
        <v>8.4250000000000007</v>
      </c>
      <c r="AA283" s="26">
        <v>12.35</v>
      </c>
      <c r="AB283" s="26">
        <v>18.100000000000001</v>
      </c>
      <c r="AC283" s="26">
        <v>7.1</v>
      </c>
      <c r="AD283" s="26">
        <v>12.25</v>
      </c>
      <c r="AE283" s="26">
        <v>15.875</v>
      </c>
      <c r="AF283" s="26">
        <v>7.3250000000000002</v>
      </c>
      <c r="AG283" s="26">
        <v>13.85</v>
      </c>
      <c r="AH283" s="26">
        <v>15.95</v>
      </c>
      <c r="AI283" s="26">
        <v>7.6</v>
      </c>
      <c r="AJ283" s="26">
        <v>12.95</v>
      </c>
      <c r="AK283" s="26">
        <v>16.225000000000001</v>
      </c>
      <c r="AL283" s="26">
        <v>7.625</v>
      </c>
      <c r="AM283" s="26">
        <v>13.05</v>
      </c>
      <c r="AN283" s="26">
        <v>16.350000000000001</v>
      </c>
      <c r="AO283" s="26">
        <v>8.6750000000000007</v>
      </c>
      <c r="AP283" s="26">
        <v>13.3</v>
      </c>
      <c r="AQ283" s="26">
        <v>16.774999999999999</v>
      </c>
      <c r="AR283" s="26">
        <v>8.75</v>
      </c>
      <c r="AS283" s="26">
        <v>8.75</v>
      </c>
      <c r="AT283" s="26">
        <v>17.45</v>
      </c>
      <c r="AU283" s="26">
        <v>9.6999999999999993</v>
      </c>
      <c r="AV283" s="26">
        <v>14.85</v>
      </c>
      <c r="AW283" s="26">
        <v>18.350000000000001</v>
      </c>
      <c r="AX283" s="26">
        <v>9.1999999999999993</v>
      </c>
      <c r="AY283" s="26">
        <v>13.7</v>
      </c>
      <c r="AZ283" s="26">
        <v>17.5</v>
      </c>
      <c r="BA283" s="26">
        <v>-0.7</v>
      </c>
      <c r="BB283" s="26">
        <v>13.7</v>
      </c>
      <c r="BC283" s="26">
        <v>17.574999999999999</v>
      </c>
      <c r="BD283" s="26">
        <v>11.625</v>
      </c>
      <c r="BE283" s="26">
        <v>15.8</v>
      </c>
      <c r="BF283" s="26">
        <v>20.024999999999999</v>
      </c>
      <c r="BG283" s="26">
        <v>9.7750000000000004</v>
      </c>
      <c r="BH283" s="26">
        <v>14.1</v>
      </c>
      <c r="BI283" s="26">
        <v>18.2</v>
      </c>
      <c r="BJ283" s="26">
        <v>10.75</v>
      </c>
      <c r="BK283" s="26">
        <v>14.45</v>
      </c>
      <c r="BL283" s="26">
        <v>19.5</v>
      </c>
      <c r="BM283" s="26">
        <v>10.35</v>
      </c>
      <c r="BN283" s="26">
        <v>14.05</v>
      </c>
      <c r="BO283" s="26">
        <v>18.899999999999999</v>
      </c>
      <c r="BP283" s="26">
        <v>6.625</v>
      </c>
      <c r="BQ283" s="26">
        <v>9.75</v>
      </c>
      <c r="BR283" s="26">
        <v>16.725000000000001</v>
      </c>
      <c r="BS283" s="26">
        <v>7.6</v>
      </c>
      <c r="BT283" s="26">
        <v>11.5</v>
      </c>
      <c r="BU283" s="26">
        <v>17.774999999999999</v>
      </c>
      <c r="BV283" s="26">
        <v>8.0749999999999993</v>
      </c>
      <c r="BW283" s="26">
        <v>11.9</v>
      </c>
      <c r="BX283" s="26">
        <v>17.95</v>
      </c>
      <c r="BY283" s="26">
        <v>8.8249999999999993</v>
      </c>
      <c r="BZ283" s="26">
        <v>13.15</v>
      </c>
      <c r="CA283" s="26">
        <v>18.475000000000001</v>
      </c>
      <c r="CB283" s="26">
        <v>9.5</v>
      </c>
      <c r="CC283" s="26">
        <v>14.15</v>
      </c>
      <c r="CD283" s="26">
        <v>18.899999999999999</v>
      </c>
      <c r="CE283" s="26">
        <v>9.7750000000000004</v>
      </c>
      <c r="CF283" s="26">
        <v>13.8</v>
      </c>
      <c r="CG283" s="26">
        <v>18.95</v>
      </c>
      <c r="CH283" s="26">
        <v>9.625</v>
      </c>
      <c r="CI283" s="26">
        <v>14.1</v>
      </c>
      <c r="CJ283" s="26">
        <v>19.125</v>
      </c>
    </row>
    <row r="284" spans="1:88" x14ac:dyDescent="0.3">
      <c r="A284" t="s">
        <v>365</v>
      </c>
      <c r="B284" s="26">
        <v>2.4249999999999998</v>
      </c>
      <c r="C284" s="26">
        <v>6.55</v>
      </c>
      <c r="D284" s="26">
        <v>11.6</v>
      </c>
      <c r="E284" s="26">
        <v>3.75</v>
      </c>
      <c r="F284" s="26">
        <v>8.1999999999999993</v>
      </c>
      <c r="G284" s="26">
        <v>13.75</v>
      </c>
      <c r="H284" s="26">
        <v>4.4749999999999996</v>
      </c>
      <c r="I284" s="26">
        <v>9.15</v>
      </c>
      <c r="J284" s="26">
        <v>14.375</v>
      </c>
      <c r="K284" s="26">
        <v>6.1</v>
      </c>
      <c r="L284" s="26">
        <v>10.85</v>
      </c>
      <c r="M284" s="26">
        <v>16.324999999999999</v>
      </c>
      <c r="N284" s="26">
        <v>6.55</v>
      </c>
      <c r="O284" s="26">
        <v>11.3</v>
      </c>
      <c r="P284" s="26">
        <v>16.524999999999999</v>
      </c>
      <c r="Q284" s="26">
        <v>5.375</v>
      </c>
      <c r="R284" s="26">
        <v>10.199999999999999</v>
      </c>
      <c r="S284" s="26">
        <v>15.3</v>
      </c>
      <c r="T284" s="26">
        <v>5.4749999999999996</v>
      </c>
      <c r="U284" s="26">
        <v>10.3</v>
      </c>
      <c r="V284" s="26">
        <v>15.3</v>
      </c>
      <c r="W284" s="26">
        <v>6.3250000000000002</v>
      </c>
      <c r="X284" s="26">
        <v>11.1</v>
      </c>
      <c r="Y284" s="26">
        <v>15.975</v>
      </c>
      <c r="Z284" s="26">
        <v>7.125</v>
      </c>
      <c r="AA284" s="26">
        <v>12</v>
      </c>
      <c r="AB284" s="26">
        <v>17.3</v>
      </c>
      <c r="AC284" s="26">
        <v>6.625</v>
      </c>
      <c r="AD284" s="26">
        <v>10</v>
      </c>
      <c r="AE284" s="26">
        <v>15.925000000000001</v>
      </c>
      <c r="AF284" s="26">
        <v>6.8</v>
      </c>
      <c r="AG284" s="26">
        <v>11.35</v>
      </c>
      <c r="AH284" s="26">
        <v>15.975</v>
      </c>
      <c r="AI284" s="26">
        <v>7.125</v>
      </c>
      <c r="AJ284" s="26">
        <v>10.5</v>
      </c>
      <c r="AK284" s="26">
        <v>16.55</v>
      </c>
      <c r="AL284" s="26">
        <v>7.2249999999999996</v>
      </c>
      <c r="AM284" s="26">
        <v>10.65</v>
      </c>
      <c r="AN284" s="26">
        <v>16.649999999999999</v>
      </c>
      <c r="AO284" s="26">
        <v>7.65</v>
      </c>
      <c r="AP284" s="26">
        <v>11.1</v>
      </c>
      <c r="AQ284" s="26">
        <v>17.55</v>
      </c>
      <c r="AR284" s="26">
        <v>8.125</v>
      </c>
      <c r="AS284" s="26">
        <v>8.125</v>
      </c>
      <c r="AT284" s="26">
        <v>18.05</v>
      </c>
      <c r="AU284" s="26">
        <v>8.625</v>
      </c>
      <c r="AV284" s="26">
        <v>12.05</v>
      </c>
      <c r="AW284" s="26">
        <v>18.8</v>
      </c>
      <c r="AX284" s="26">
        <v>8.0500000000000007</v>
      </c>
      <c r="AY284" s="26">
        <v>11.4</v>
      </c>
      <c r="AZ284" s="26">
        <v>18.324999999999999</v>
      </c>
      <c r="BA284" s="26">
        <v>-2.6</v>
      </c>
      <c r="BB284" s="26">
        <v>11.5</v>
      </c>
      <c r="BC284" s="26">
        <v>18.425000000000001</v>
      </c>
      <c r="BD284" s="26">
        <v>10.199999999999999</v>
      </c>
      <c r="BE284" s="26">
        <v>14.05</v>
      </c>
      <c r="BF284" s="26">
        <v>20.7</v>
      </c>
      <c r="BG284" s="26">
        <v>8.375</v>
      </c>
      <c r="BH284" s="26">
        <v>12</v>
      </c>
      <c r="BI284" s="26">
        <v>18.925000000000001</v>
      </c>
      <c r="BJ284" s="26">
        <v>9.1</v>
      </c>
      <c r="BK284" s="26">
        <v>13.15</v>
      </c>
      <c r="BL284" s="26">
        <v>19.899999999999999</v>
      </c>
      <c r="BM284" s="26">
        <v>8.75</v>
      </c>
      <c r="BN284" s="26">
        <v>12.9</v>
      </c>
      <c r="BO284" s="26">
        <v>19.600000000000001</v>
      </c>
      <c r="BP284" s="26">
        <v>5.3250000000000002</v>
      </c>
      <c r="BQ284" s="26">
        <v>9.6999999999999993</v>
      </c>
      <c r="BR284" s="26">
        <v>14.625</v>
      </c>
      <c r="BS284" s="26">
        <v>6.7750000000000004</v>
      </c>
      <c r="BT284" s="26">
        <v>11.15</v>
      </c>
      <c r="BU284" s="26">
        <v>15.525</v>
      </c>
      <c r="BV284" s="26">
        <v>7.25</v>
      </c>
      <c r="BW284" s="26">
        <v>11.4</v>
      </c>
      <c r="BX284" s="26">
        <v>15.8</v>
      </c>
      <c r="BY284" s="26">
        <v>8</v>
      </c>
      <c r="BZ284" s="26">
        <v>11.75</v>
      </c>
      <c r="CA284" s="26">
        <v>16.074999999999999</v>
      </c>
      <c r="CB284" s="26">
        <v>8.8249999999999993</v>
      </c>
      <c r="CC284" s="26">
        <v>12.75</v>
      </c>
      <c r="CD284" s="26">
        <v>17.824999999999999</v>
      </c>
      <c r="CE284" s="26">
        <v>8.2750000000000004</v>
      </c>
      <c r="CF284" s="26">
        <v>12.75</v>
      </c>
      <c r="CG284" s="26">
        <v>19.25</v>
      </c>
      <c r="CH284" s="26">
        <v>8.8000000000000007</v>
      </c>
      <c r="CI284" s="26">
        <v>12.7</v>
      </c>
      <c r="CJ284" s="26">
        <v>18.95</v>
      </c>
    </row>
    <row r="285" spans="1:88" x14ac:dyDescent="0.3">
      <c r="A285" t="s">
        <v>366</v>
      </c>
      <c r="B285" s="26">
        <v>3.45</v>
      </c>
      <c r="C285" s="26">
        <v>6.55</v>
      </c>
      <c r="D285" s="26">
        <v>11.05</v>
      </c>
      <c r="E285" s="26">
        <v>5.2</v>
      </c>
      <c r="F285" s="26">
        <v>8.1</v>
      </c>
      <c r="G285" s="26">
        <v>12.55</v>
      </c>
      <c r="H285" s="26">
        <v>5.6749999999999998</v>
      </c>
      <c r="I285" s="26">
        <v>8.75</v>
      </c>
      <c r="J285" s="26">
        <v>13.324999999999999</v>
      </c>
      <c r="K285" s="26">
        <v>7.2</v>
      </c>
      <c r="L285" s="26">
        <v>10.6</v>
      </c>
      <c r="M285" s="26">
        <v>14.875</v>
      </c>
      <c r="N285" s="26">
        <v>7.4249999999999998</v>
      </c>
      <c r="O285" s="26">
        <v>11.2</v>
      </c>
      <c r="P285" s="26">
        <v>15.3</v>
      </c>
      <c r="Q285" s="26">
        <v>6.2750000000000004</v>
      </c>
      <c r="R285" s="26">
        <v>9.6999999999999993</v>
      </c>
      <c r="S285" s="26">
        <v>14.2</v>
      </c>
      <c r="T285" s="26">
        <v>6.3</v>
      </c>
      <c r="U285" s="26">
        <v>9.85</v>
      </c>
      <c r="V285" s="26">
        <v>14.3</v>
      </c>
      <c r="W285" s="26">
        <v>7.1</v>
      </c>
      <c r="X285" s="26">
        <v>10.95</v>
      </c>
      <c r="Y285" s="26">
        <v>15.025</v>
      </c>
      <c r="Z285" s="26">
        <v>8.3000000000000007</v>
      </c>
      <c r="AA285" s="26">
        <v>11.9</v>
      </c>
      <c r="AB285" s="26">
        <v>15.775</v>
      </c>
      <c r="AC285" s="26">
        <v>7.4249999999999998</v>
      </c>
      <c r="AD285" s="26">
        <v>10.4</v>
      </c>
      <c r="AE285" s="26">
        <v>14.3</v>
      </c>
      <c r="AF285" s="26">
        <v>7.6</v>
      </c>
      <c r="AG285" s="26">
        <v>11.7</v>
      </c>
      <c r="AH285" s="26">
        <v>14.45</v>
      </c>
      <c r="AI285" s="26">
        <v>8.15</v>
      </c>
      <c r="AJ285" s="26">
        <v>10.9</v>
      </c>
      <c r="AK285" s="26">
        <v>14.9</v>
      </c>
      <c r="AL285" s="26">
        <v>8.25</v>
      </c>
      <c r="AM285" s="26">
        <v>11</v>
      </c>
      <c r="AN285" s="26">
        <v>15</v>
      </c>
      <c r="AO285" s="26">
        <v>8.875</v>
      </c>
      <c r="AP285" s="26">
        <v>11.65</v>
      </c>
      <c r="AQ285" s="26">
        <v>15.8</v>
      </c>
      <c r="AR285" s="26">
        <v>8.6750000000000007</v>
      </c>
      <c r="AS285" s="26">
        <v>8.6750000000000007</v>
      </c>
      <c r="AT285" s="26">
        <v>15.925000000000001</v>
      </c>
      <c r="AU285" s="26">
        <v>9.2249999999999996</v>
      </c>
      <c r="AV285" s="26">
        <v>12.4</v>
      </c>
      <c r="AW285" s="26">
        <v>16.7</v>
      </c>
      <c r="AX285" s="26">
        <v>9.3000000000000007</v>
      </c>
      <c r="AY285" s="26">
        <v>11.95</v>
      </c>
      <c r="AZ285" s="26">
        <v>16.475000000000001</v>
      </c>
      <c r="BA285" s="26">
        <v>-3.3</v>
      </c>
      <c r="BB285" s="26">
        <v>12.05</v>
      </c>
      <c r="BC285" s="26">
        <v>16.475000000000001</v>
      </c>
      <c r="BD285" s="26">
        <v>9.5</v>
      </c>
      <c r="BE285" s="26">
        <v>14.5</v>
      </c>
      <c r="BF285" s="26">
        <v>18.425000000000001</v>
      </c>
      <c r="BG285" s="26">
        <v>9.125</v>
      </c>
      <c r="BH285" s="26">
        <v>12.5</v>
      </c>
      <c r="BI285" s="26">
        <v>16.95</v>
      </c>
      <c r="BJ285" s="26">
        <v>9.5</v>
      </c>
      <c r="BK285" s="26">
        <v>13.4</v>
      </c>
      <c r="BL285" s="26">
        <v>17.75</v>
      </c>
      <c r="BM285" s="26">
        <v>9.7249999999999996</v>
      </c>
      <c r="BN285" s="26">
        <v>13.1</v>
      </c>
      <c r="BO285" s="26">
        <v>17.425000000000001</v>
      </c>
      <c r="BP285" s="26">
        <v>6.0250000000000004</v>
      </c>
      <c r="BQ285" s="26">
        <v>10.050000000000001</v>
      </c>
      <c r="BR285" s="26">
        <v>14.324999999999999</v>
      </c>
      <c r="BS285" s="26">
        <v>6.9249999999999998</v>
      </c>
      <c r="BT285" s="26">
        <v>11.3</v>
      </c>
      <c r="BU285" s="26">
        <v>15.45</v>
      </c>
      <c r="BV285" s="26">
        <v>7.2249999999999996</v>
      </c>
      <c r="BW285" s="26">
        <v>11.75</v>
      </c>
      <c r="BX285" s="26">
        <v>16</v>
      </c>
      <c r="BY285" s="26">
        <v>7.625</v>
      </c>
      <c r="BZ285" s="26">
        <v>12.45</v>
      </c>
      <c r="CA285" s="26">
        <v>16.975000000000001</v>
      </c>
      <c r="CB285" s="26">
        <v>8.7249999999999996</v>
      </c>
      <c r="CC285" s="26">
        <v>12.85</v>
      </c>
      <c r="CD285" s="26">
        <v>17.899999999999999</v>
      </c>
      <c r="CE285" s="26">
        <v>9.4250000000000007</v>
      </c>
      <c r="CF285" s="26">
        <v>12.75</v>
      </c>
      <c r="CG285" s="26">
        <v>16.875</v>
      </c>
      <c r="CH285" s="26">
        <v>9.4749999999999996</v>
      </c>
      <c r="CI285" s="26">
        <v>13</v>
      </c>
      <c r="CJ285" s="26">
        <v>17.975000000000001</v>
      </c>
    </row>
    <row r="286" spans="1:88" x14ac:dyDescent="0.3">
      <c r="A286" t="s">
        <v>367</v>
      </c>
      <c r="B286" s="26">
        <v>3.125</v>
      </c>
      <c r="C286" s="26">
        <v>5.8</v>
      </c>
      <c r="D286" s="26">
        <v>10.375</v>
      </c>
      <c r="E286" s="26">
        <v>5.0250000000000004</v>
      </c>
      <c r="F286" s="26">
        <v>8.15</v>
      </c>
      <c r="G286" s="26">
        <v>11.9</v>
      </c>
      <c r="H286" s="26">
        <v>5.75</v>
      </c>
      <c r="I286" s="26">
        <v>9.15</v>
      </c>
      <c r="J286" s="26">
        <v>12.4</v>
      </c>
      <c r="K286" s="26">
        <v>6.9</v>
      </c>
      <c r="L286" s="26">
        <v>10.8</v>
      </c>
      <c r="M286" s="26">
        <v>14.574999999999999</v>
      </c>
      <c r="N286" s="26">
        <v>7.0250000000000004</v>
      </c>
      <c r="O286" s="26">
        <v>11.3</v>
      </c>
      <c r="P286" s="26">
        <v>14.875</v>
      </c>
      <c r="Q286" s="26">
        <v>6.2</v>
      </c>
      <c r="R286" s="26">
        <v>10.35</v>
      </c>
      <c r="S286" s="26">
        <v>13.35</v>
      </c>
      <c r="T286" s="26">
        <v>6.3</v>
      </c>
      <c r="U286" s="26">
        <v>10.45</v>
      </c>
      <c r="V286" s="26">
        <v>13.45</v>
      </c>
      <c r="W286" s="26">
        <v>7.05</v>
      </c>
      <c r="X286" s="26">
        <v>11.15</v>
      </c>
      <c r="Y286" s="26">
        <v>14.625</v>
      </c>
      <c r="Z286" s="26">
        <v>7.6</v>
      </c>
      <c r="AA286" s="26">
        <v>11.75</v>
      </c>
      <c r="AB286" s="26">
        <v>15.275</v>
      </c>
      <c r="AC286" s="26">
        <v>6.25</v>
      </c>
      <c r="AD286" s="26">
        <v>10.8</v>
      </c>
      <c r="AE286" s="26">
        <v>15.45</v>
      </c>
      <c r="AF286" s="26">
        <v>6.4249999999999998</v>
      </c>
      <c r="AG286" s="26">
        <v>12.25</v>
      </c>
      <c r="AH286" s="26">
        <v>15.375</v>
      </c>
      <c r="AI286" s="26">
        <v>7.15</v>
      </c>
      <c r="AJ286" s="26">
        <v>11.3</v>
      </c>
      <c r="AK286" s="26">
        <v>15.375</v>
      </c>
      <c r="AL286" s="26">
        <v>7.2750000000000004</v>
      </c>
      <c r="AM286" s="26">
        <v>11.35</v>
      </c>
      <c r="AN286" s="26">
        <v>15.4</v>
      </c>
      <c r="AO286" s="26">
        <v>8.0500000000000007</v>
      </c>
      <c r="AP286" s="26">
        <v>11.8</v>
      </c>
      <c r="AQ286" s="26">
        <v>15.8</v>
      </c>
      <c r="AR286" s="26">
        <v>7.9749999999999996</v>
      </c>
      <c r="AS286" s="26">
        <v>7.9749999999999996</v>
      </c>
      <c r="AT286" s="26">
        <v>16.45</v>
      </c>
      <c r="AU286" s="26">
        <v>8.4499999999999993</v>
      </c>
      <c r="AV286" s="26">
        <v>12.7</v>
      </c>
      <c r="AW286" s="26">
        <v>17.350000000000001</v>
      </c>
      <c r="AX286" s="26">
        <v>8.25</v>
      </c>
      <c r="AY286" s="26">
        <v>12.25</v>
      </c>
      <c r="AZ286" s="26">
        <v>16.3</v>
      </c>
      <c r="BA286" s="26">
        <v>-4.5999999999999996</v>
      </c>
      <c r="BB286" s="26">
        <v>12.3</v>
      </c>
      <c r="BC286" s="26">
        <v>16.375</v>
      </c>
      <c r="BD286" s="26">
        <v>10.15</v>
      </c>
      <c r="BE286" s="26">
        <v>13.85</v>
      </c>
      <c r="BF286" s="26">
        <v>18.975000000000001</v>
      </c>
      <c r="BG286" s="26">
        <v>8.5749999999999993</v>
      </c>
      <c r="BH286" s="26">
        <v>12.45</v>
      </c>
      <c r="BI286" s="26">
        <v>16.850000000000001</v>
      </c>
      <c r="BJ286" s="26">
        <v>9.0500000000000007</v>
      </c>
      <c r="BK286" s="26">
        <v>13.25</v>
      </c>
      <c r="BL286" s="26">
        <v>17.7</v>
      </c>
      <c r="BM286" s="26">
        <v>8.8249999999999993</v>
      </c>
      <c r="BN286" s="26">
        <v>13.2</v>
      </c>
      <c r="BO286" s="26">
        <v>17.3</v>
      </c>
      <c r="BP286" s="26">
        <v>6.6749999999999998</v>
      </c>
      <c r="BQ286" s="26">
        <v>10.4</v>
      </c>
      <c r="BR286" s="26">
        <v>13.85</v>
      </c>
      <c r="BS286" s="26">
        <v>7.75</v>
      </c>
      <c r="BT286" s="26">
        <v>11.5</v>
      </c>
      <c r="BU286" s="26">
        <v>15.45</v>
      </c>
      <c r="BV286" s="26">
        <v>7.95</v>
      </c>
      <c r="BW286" s="26">
        <v>11.6</v>
      </c>
      <c r="BX286" s="26">
        <v>16.05</v>
      </c>
      <c r="BY286" s="26">
        <v>8.5250000000000004</v>
      </c>
      <c r="BZ286" s="26">
        <v>12.35</v>
      </c>
      <c r="CA286" s="26">
        <v>17.074999999999999</v>
      </c>
      <c r="CB286" s="26">
        <v>9.625</v>
      </c>
      <c r="CC286" s="26">
        <v>12.95</v>
      </c>
      <c r="CD286" s="26">
        <v>17.524999999999999</v>
      </c>
      <c r="CE286" s="26">
        <v>8.4749999999999996</v>
      </c>
      <c r="CF286" s="26">
        <v>12.95</v>
      </c>
      <c r="CG286" s="26">
        <v>16.45</v>
      </c>
      <c r="CH286" s="26">
        <v>9.2249999999999996</v>
      </c>
      <c r="CI286" s="26">
        <v>12.7</v>
      </c>
      <c r="CJ286" s="26">
        <v>16.95</v>
      </c>
    </row>
    <row r="287" spans="1:88" x14ac:dyDescent="0.3">
      <c r="A287" t="s">
        <v>368</v>
      </c>
      <c r="B287" s="26">
        <v>3.7749999999999999</v>
      </c>
      <c r="C287" s="26">
        <v>6.6</v>
      </c>
      <c r="D287" s="26">
        <v>12.2</v>
      </c>
      <c r="E287" s="26">
        <v>5.8250000000000002</v>
      </c>
      <c r="F287" s="26">
        <v>8.85</v>
      </c>
      <c r="G287" s="26">
        <v>13.9</v>
      </c>
      <c r="H287" s="26">
        <v>6.75</v>
      </c>
      <c r="I287" s="26">
        <v>9.85</v>
      </c>
      <c r="J287" s="26">
        <v>14.975</v>
      </c>
      <c r="K287" s="26">
        <v>8.9749999999999996</v>
      </c>
      <c r="L287" s="26">
        <v>11.85</v>
      </c>
      <c r="M287" s="26">
        <v>16.75</v>
      </c>
      <c r="N287" s="26">
        <v>9.3249999999999993</v>
      </c>
      <c r="O287" s="26">
        <v>12.25</v>
      </c>
      <c r="P287" s="26">
        <v>17.399999999999999</v>
      </c>
      <c r="Q287" s="26">
        <v>8.0250000000000004</v>
      </c>
      <c r="R287" s="26">
        <v>11</v>
      </c>
      <c r="S287" s="26">
        <v>16.149999999999999</v>
      </c>
      <c r="T287" s="26">
        <v>8.15</v>
      </c>
      <c r="U287" s="26">
        <v>11.1</v>
      </c>
      <c r="V287" s="26">
        <v>16.274999999999999</v>
      </c>
      <c r="W287" s="26">
        <v>9.35</v>
      </c>
      <c r="X287" s="26">
        <v>12.1</v>
      </c>
      <c r="Y287" s="26">
        <v>17.3</v>
      </c>
      <c r="Z287" s="26">
        <v>10.3</v>
      </c>
      <c r="AA287" s="26">
        <v>12.95</v>
      </c>
      <c r="AB287" s="26">
        <v>17.875</v>
      </c>
      <c r="AC287" s="26">
        <v>7.9</v>
      </c>
      <c r="AD287" s="26">
        <v>11.6</v>
      </c>
      <c r="AE287" s="26">
        <v>16.5</v>
      </c>
      <c r="AF287" s="26">
        <v>8.0749999999999993</v>
      </c>
      <c r="AG287" s="26">
        <v>12.55</v>
      </c>
      <c r="AH287" s="26">
        <v>16.574999999999999</v>
      </c>
      <c r="AI287" s="26">
        <v>8.8249999999999993</v>
      </c>
      <c r="AJ287" s="26">
        <v>12.1</v>
      </c>
      <c r="AK287" s="26">
        <v>17.074999999999999</v>
      </c>
      <c r="AL287" s="26">
        <v>8.9250000000000007</v>
      </c>
      <c r="AM287" s="26">
        <v>12.15</v>
      </c>
      <c r="AN287" s="26">
        <v>17.175000000000001</v>
      </c>
      <c r="AO287" s="26">
        <v>10.125</v>
      </c>
      <c r="AP287" s="26">
        <v>12.65</v>
      </c>
      <c r="AQ287" s="26">
        <v>17.774999999999999</v>
      </c>
      <c r="AR287" s="26">
        <v>9.8000000000000007</v>
      </c>
      <c r="AS287" s="26">
        <v>9.8000000000000007</v>
      </c>
      <c r="AT287" s="26">
        <v>17.399999999999999</v>
      </c>
      <c r="AU287" s="26">
        <v>10.7</v>
      </c>
      <c r="AV287" s="26">
        <v>13.25</v>
      </c>
      <c r="AW287" s="26">
        <v>18.425000000000001</v>
      </c>
      <c r="AX287" s="26">
        <v>10.6</v>
      </c>
      <c r="AY287" s="26">
        <v>13.3</v>
      </c>
      <c r="AZ287" s="26">
        <v>18.175000000000001</v>
      </c>
      <c r="BA287" s="26">
        <v>-4</v>
      </c>
      <c r="BB287" s="26">
        <v>13.35</v>
      </c>
      <c r="BC287" s="26">
        <v>18.274999999999999</v>
      </c>
      <c r="BD287" s="26">
        <v>12.55</v>
      </c>
      <c r="BE287" s="26">
        <v>15</v>
      </c>
      <c r="BF287" s="26">
        <v>20.399999999999999</v>
      </c>
      <c r="BG287" s="26">
        <v>10.95</v>
      </c>
      <c r="BH287" s="26">
        <v>13.65</v>
      </c>
      <c r="BI287" s="26">
        <v>18.7</v>
      </c>
      <c r="BJ287" s="26">
        <v>12.275</v>
      </c>
      <c r="BK287" s="26">
        <v>14.35</v>
      </c>
      <c r="BL287" s="26">
        <v>19.399999999999999</v>
      </c>
      <c r="BM287" s="26">
        <v>11.925000000000001</v>
      </c>
      <c r="BN287" s="26">
        <v>14.25</v>
      </c>
      <c r="BO287" s="26">
        <v>19.175000000000001</v>
      </c>
      <c r="BP287" s="26">
        <v>8.3249999999999993</v>
      </c>
      <c r="BQ287" s="26">
        <v>11.3</v>
      </c>
      <c r="BR287" s="26">
        <v>15.824999999999999</v>
      </c>
      <c r="BS287" s="26">
        <v>9.7249999999999996</v>
      </c>
      <c r="BT287" s="26">
        <v>13</v>
      </c>
      <c r="BU287" s="26">
        <v>16.850000000000001</v>
      </c>
      <c r="BV287" s="26">
        <v>10.050000000000001</v>
      </c>
      <c r="BW287" s="26">
        <v>13.15</v>
      </c>
      <c r="BX287" s="26">
        <v>17.074999999999999</v>
      </c>
      <c r="BY287" s="26">
        <v>11.125</v>
      </c>
      <c r="BZ287" s="26">
        <v>13.55</v>
      </c>
      <c r="CA287" s="26">
        <v>18.324999999999999</v>
      </c>
      <c r="CB287" s="26">
        <v>11.525</v>
      </c>
      <c r="CC287" s="26">
        <v>14</v>
      </c>
      <c r="CD287" s="26">
        <v>18.875</v>
      </c>
      <c r="CE287" s="26">
        <v>11.7</v>
      </c>
      <c r="CF287" s="26">
        <v>13.95</v>
      </c>
      <c r="CG287" s="26">
        <v>19.149999999999999</v>
      </c>
      <c r="CH287" s="26">
        <v>11.824999999999999</v>
      </c>
      <c r="CI287" s="26">
        <v>14.05</v>
      </c>
      <c r="CJ287" s="26">
        <v>18.774999999999999</v>
      </c>
    </row>
    <row r="288" spans="1:88" x14ac:dyDescent="0.3">
      <c r="A288" t="s">
        <v>118</v>
      </c>
      <c r="B288" s="26">
        <v>3.3</v>
      </c>
      <c r="C288" s="26">
        <v>7.5</v>
      </c>
      <c r="D288" s="26">
        <v>10.199999999999999</v>
      </c>
      <c r="E288" s="26">
        <v>5.4249999999999998</v>
      </c>
      <c r="F288" s="26">
        <v>9.9</v>
      </c>
      <c r="G288" s="26">
        <v>12.45</v>
      </c>
      <c r="H288" s="26">
        <v>6.3250000000000002</v>
      </c>
      <c r="I288" s="26">
        <v>10.6</v>
      </c>
      <c r="J288" s="26">
        <v>13.375</v>
      </c>
      <c r="K288" s="26">
        <v>8.0500000000000007</v>
      </c>
      <c r="L288" s="26">
        <v>12.55</v>
      </c>
      <c r="M288" s="26">
        <v>15.2</v>
      </c>
      <c r="N288" s="26">
        <v>8.75</v>
      </c>
      <c r="O288" s="26">
        <v>13.1</v>
      </c>
      <c r="P288" s="26">
        <v>15.75</v>
      </c>
      <c r="Q288" s="26">
        <v>7.6</v>
      </c>
      <c r="R288" s="26">
        <v>11.8</v>
      </c>
      <c r="S288" s="26">
        <v>14.475</v>
      </c>
      <c r="T288" s="26">
        <v>7.7</v>
      </c>
      <c r="U288" s="26">
        <v>11.9</v>
      </c>
      <c r="V288" s="26">
        <v>14.55</v>
      </c>
      <c r="W288" s="26">
        <v>8.7249999999999996</v>
      </c>
      <c r="X288" s="26">
        <v>13.05</v>
      </c>
      <c r="Y288" s="26">
        <v>15.4</v>
      </c>
      <c r="Z288" s="26">
        <v>9.6750000000000007</v>
      </c>
      <c r="AA288" s="26">
        <v>14.1</v>
      </c>
      <c r="AB288" s="26">
        <v>16.649999999999999</v>
      </c>
      <c r="AC288" s="26">
        <v>7.1</v>
      </c>
      <c r="AD288" s="26">
        <v>12</v>
      </c>
      <c r="AE288" s="26">
        <v>14.875</v>
      </c>
      <c r="AF288" s="26">
        <v>7.25</v>
      </c>
      <c r="AG288" s="26">
        <v>13.75</v>
      </c>
      <c r="AH288" s="26">
        <v>14.975</v>
      </c>
      <c r="AI288" s="26">
        <v>7.7750000000000004</v>
      </c>
      <c r="AJ288" s="26">
        <v>12.8</v>
      </c>
      <c r="AK288" s="26">
        <v>15.45</v>
      </c>
      <c r="AL288" s="26">
        <v>7.875</v>
      </c>
      <c r="AM288" s="26">
        <v>12.95</v>
      </c>
      <c r="AN288" s="26">
        <v>15.625</v>
      </c>
      <c r="AO288" s="26">
        <v>8.625</v>
      </c>
      <c r="AP288" s="26">
        <v>13.9</v>
      </c>
      <c r="AQ288" s="26">
        <v>16.324999999999999</v>
      </c>
      <c r="AR288" s="26">
        <v>8.75</v>
      </c>
      <c r="AS288" s="26">
        <v>8.75</v>
      </c>
      <c r="AT288" s="26">
        <v>16.675000000000001</v>
      </c>
      <c r="AU288" s="26">
        <v>9.6750000000000007</v>
      </c>
      <c r="AV288" s="26">
        <v>14.55</v>
      </c>
      <c r="AW288" s="26">
        <v>17.725000000000001</v>
      </c>
      <c r="AX288" s="26">
        <v>9.125</v>
      </c>
      <c r="AY288" s="26">
        <v>14.4</v>
      </c>
      <c r="AZ288" s="26">
        <v>16.774999999999999</v>
      </c>
      <c r="BA288" s="26">
        <v>-4.9000000000000004</v>
      </c>
      <c r="BB288" s="26">
        <v>14.4</v>
      </c>
      <c r="BC288" s="26">
        <v>16.8</v>
      </c>
      <c r="BD288" s="26">
        <v>11.225</v>
      </c>
      <c r="BE288" s="26">
        <v>16.100000000000001</v>
      </c>
      <c r="BF288" s="26">
        <v>19.425000000000001</v>
      </c>
      <c r="BG288" s="26">
        <v>9.5250000000000004</v>
      </c>
      <c r="BH288" s="26">
        <v>14.85</v>
      </c>
      <c r="BI288" s="26">
        <v>17.3</v>
      </c>
      <c r="BJ288" s="26">
        <v>11</v>
      </c>
      <c r="BK288" s="26">
        <v>15.3</v>
      </c>
      <c r="BL288" s="26">
        <v>18.574999999999999</v>
      </c>
      <c r="BM288" s="26">
        <v>10.55</v>
      </c>
      <c r="BN288" s="26">
        <v>15.3</v>
      </c>
      <c r="BO288" s="26">
        <v>18.05</v>
      </c>
      <c r="BP288" s="26">
        <v>7.75</v>
      </c>
      <c r="BQ288" s="26">
        <v>12.25</v>
      </c>
      <c r="BR288" s="26">
        <v>14.074999999999999</v>
      </c>
      <c r="BS288" s="26">
        <v>9.2249999999999996</v>
      </c>
      <c r="BT288" s="26">
        <v>12.85</v>
      </c>
      <c r="BU288" s="26">
        <v>15.925000000000001</v>
      </c>
      <c r="BV288" s="26">
        <v>9.625</v>
      </c>
      <c r="BW288" s="26">
        <v>13.2</v>
      </c>
      <c r="BX288" s="26">
        <v>16.45</v>
      </c>
      <c r="BY288" s="26">
        <v>10.074999999999999</v>
      </c>
      <c r="BZ288" s="26">
        <v>13.75</v>
      </c>
      <c r="CA288" s="26">
        <v>17.774999999999999</v>
      </c>
      <c r="CB288" s="26">
        <v>10.8</v>
      </c>
      <c r="CC288" s="26">
        <v>14.6</v>
      </c>
      <c r="CD288" s="26">
        <v>19.175000000000001</v>
      </c>
      <c r="CE288" s="26">
        <v>10.5</v>
      </c>
      <c r="CF288" s="26">
        <v>14.95</v>
      </c>
      <c r="CG288" s="26">
        <v>17.649999999999999</v>
      </c>
      <c r="CH288" s="26">
        <v>11.35</v>
      </c>
      <c r="CI288" s="26">
        <v>14.85</v>
      </c>
      <c r="CJ288" s="26">
        <v>18.399999999999999</v>
      </c>
    </row>
    <row r="289" spans="1:88" x14ac:dyDescent="0.3">
      <c r="A289" t="s">
        <v>369</v>
      </c>
      <c r="B289" s="26">
        <v>2.125</v>
      </c>
      <c r="C289" s="26">
        <v>5.05</v>
      </c>
      <c r="D289" s="26">
        <v>10.7</v>
      </c>
      <c r="E289" s="26">
        <v>4</v>
      </c>
      <c r="F289" s="26">
        <v>7.35</v>
      </c>
      <c r="G289" s="26">
        <v>13.15</v>
      </c>
      <c r="H289" s="26">
        <v>4.6749999999999998</v>
      </c>
      <c r="I289" s="26">
        <v>8.25</v>
      </c>
      <c r="J289" s="26">
        <v>13.925000000000001</v>
      </c>
      <c r="K289" s="26">
        <v>6.2249999999999996</v>
      </c>
      <c r="L289" s="26">
        <v>10.35</v>
      </c>
      <c r="M289" s="26">
        <v>15.875</v>
      </c>
      <c r="N289" s="26">
        <v>6.4749999999999996</v>
      </c>
      <c r="O289" s="26">
        <v>10.8</v>
      </c>
      <c r="P289" s="26">
        <v>16.45</v>
      </c>
      <c r="Q289" s="26">
        <v>5.45</v>
      </c>
      <c r="R289" s="26">
        <v>9.5</v>
      </c>
      <c r="S289" s="26">
        <v>14.75</v>
      </c>
      <c r="T289" s="26">
        <v>5.55</v>
      </c>
      <c r="U289" s="26">
        <v>9.6</v>
      </c>
      <c r="V289" s="26">
        <v>14.875</v>
      </c>
      <c r="W289" s="26">
        <v>7</v>
      </c>
      <c r="X289" s="26">
        <v>10.7</v>
      </c>
      <c r="Y289" s="26">
        <v>16.350000000000001</v>
      </c>
      <c r="Z289" s="26">
        <v>7.8</v>
      </c>
      <c r="AA289" s="26">
        <v>11.55</v>
      </c>
      <c r="AB289" s="26">
        <v>17.125</v>
      </c>
      <c r="AC289" s="26">
        <v>5.9749999999999996</v>
      </c>
      <c r="AD289" s="26">
        <v>9.4</v>
      </c>
      <c r="AE289" s="26">
        <v>16.100000000000001</v>
      </c>
      <c r="AF289" s="26">
        <v>6.1</v>
      </c>
      <c r="AG289" s="26">
        <v>11.7</v>
      </c>
      <c r="AH289" s="26">
        <v>16.2</v>
      </c>
      <c r="AI289" s="26">
        <v>6.6</v>
      </c>
      <c r="AJ289" s="26">
        <v>10</v>
      </c>
      <c r="AK289" s="26">
        <v>16.774999999999999</v>
      </c>
      <c r="AL289" s="26">
        <v>6.7750000000000004</v>
      </c>
      <c r="AM289" s="26">
        <v>10.15</v>
      </c>
      <c r="AN289" s="26">
        <v>16.95</v>
      </c>
      <c r="AO289" s="26">
        <v>7.45</v>
      </c>
      <c r="AP289" s="26">
        <v>10.6</v>
      </c>
      <c r="AQ289" s="26">
        <v>17.475000000000001</v>
      </c>
      <c r="AR289" s="26">
        <v>8.0250000000000004</v>
      </c>
      <c r="AS289" s="26">
        <v>8.0250000000000004</v>
      </c>
      <c r="AT289" s="26">
        <v>17.75</v>
      </c>
      <c r="AU289" s="26">
        <v>8.85</v>
      </c>
      <c r="AV289" s="26">
        <v>12.3</v>
      </c>
      <c r="AW289" s="26">
        <v>18.55</v>
      </c>
      <c r="AX289" s="26">
        <v>8.0250000000000004</v>
      </c>
      <c r="AY289" s="26">
        <v>11.4</v>
      </c>
      <c r="AZ289" s="26">
        <v>18.074999999999999</v>
      </c>
      <c r="BA289" s="26">
        <v>-3.4</v>
      </c>
      <c r="BB289" s="26">
        <v>11.45</v>
      </c>
      <c r="BC289" s="26">
        <v>18.149999999999999</v>
      </c>
      <c r="BD289" s="26">
        <v>10.199999999999999</v>
      </c>
      <c r="BE289" s="26">
        <v>13.8</v>
      </c>
      <c r="BF289" s="26">
        <v>20.25</v>
      </c>
      <c r="BG289" s="26">
        <v>8.5250000000000004</v>
      </c>
      <c r="BH289" s="26">
        <v>11.8</v>
      </c>
      <c r="BI289" s="26">
        <v>18.675000000000001</v>
      </c>
      <c r="BJ289" s="26">
        <v>9.3000000000000007</v>
      </c>
      <c r="BK289" s="26">
        <v>13.2</v>
      </c>
      <c r="BL289" s="26">
        <v>19.725000000000001</v>
      </c>
      <c r="BM289" s="26">
        <v>9.0500000000000007</v>
      </c>
      <c r="BN289" s="26">
        <v>12.75</v>
      </c>
      <c r="BO289" s="26">
        <v>19.375</v>
      </c>
      <c r="BP289" s="26">
        <v>6.05</v>
      </c>
      <c r="BQ289" s="26">
        <v>9.8000000000000007</v>
      </c>
      <c r="BR289" s="26">
        <v>14.975</v>
      </c>
      <c r="BS289" s="26">
        <v>7.625</v>
      </c>
      <c r="BT289" s="26">
        <v>11.2</v>
      </c>
      <c r="BU289" s="26">
        <v>16.95</v>
      </c>
      <c r="BV289" s="26">
        <v>8.0250000000000004</v>
      </c>
      <c r="BW289" s="26">
        <v>11.5</v>
      </c>
      <c r="BX289" s="26">
        <v>17.45</v>
      </c>
      <c r="BY289" s="26">
        <v>8.9250000000000007</v>
      </c>
      <c r="BZ289" s="26">
        <v>12.45</v>
      </c>
      <c r="CA289" s="26">
        <v>17.899999999999999</v>
      </c>
      <c r="CB289" s="26">
        <v>9.625</v>
      </c>
      <c r="CC289" s="26">
        <v>13.7</v>
      </c>
      <c r="CD289" s="26">
        <v>18.899999999999999</v>
      </c>
      <c r="CE289" s="26">
        <v>8.625</v>
      </c>
      <c r="CF289" s="26">
        <v>12.25</v>
      </c>
      <c r="CG289" s="26">
        <v>18.274999999999999</v>
      </c>
      <c r="CH289" s="26">
        <v>9.1</v>
      </c>
      <c r="CI289" s="26">
        <v>12.85</v>
      </c>
      <c r="CJ289" s="26">
        <v>18.75</v>
      </c>
    </row>
    <row r="290" spans="1:88" x14ac:dyDescent="0.3">
      <c r="A290" t="s">
        <v>370</v>
      </c>
      <c r="B290" s="26">
        <v>2.4500000000000002</v>
      </c>
      <c r="C290" s="26">
        <v>5.4</v>
      </c>
      <c r="D290" s="26">
        <v>11</v>
      </c>
      <c r="E290" s="26">
        <v>4.4000000000000004</v>
      </c>
      <c r="F290" s="26">
        <v>7.35</v>
      </c>
      <c r="G290" s="26">
        <v>13.275</v>
      </c>
      <c r="H290" s="26">
        <v>5.25</v>
      </c>
      <c r="I290" s="26">
        <v>8.3000000000000007</v>
      </c>
      <c r="J290" s="26">
        <v>14.074999999999999</v>
      </c>
      <c r="K290" s="26">
        <v>7.75</v>
      </c>
      <c r="L290" s="26">
        <v>10.55</v>
      </c>
      <c r="M290" s="26">
        <v>16.175000000000001</v>
      </c>
      <c r="N290" s="26">
        <v>7.9749999999999996</v>
      </c>
      <c r="O290" s="26">
        <v>11.1</v>
      </c>
      <c r="P290" s="26">
        <v>16.725000000000001</v>
      </c>
      <c r="Q290" s="26">
        <v>6.3250000000000002</v>
      </c>
      <c r="R290" s="26">
        <v>9.6999999999999993</v>
      </c>
      <c r="S290" s="26">
        <v>15.05</v>
      </c>
      <c r="T290" s="26">
        <v>6.45</v>
      </c>
      <c r="U290" s="26">
        <v>9.9</v>
      </c>
      <c r="V290" s="26">
        <v>15.15</v>
      </c>
      <c r="W290" s="26">
        <v>7.6</v>
      </c>
      <c r="X290" s="26">
        <v>10.95</v>
      </c>
      <c r="Y290" s="26">
        <v>16.425000000000001</v>
      </c>
      <c r="Z290" s="26">
        <v>8.5250000000000004</v>
      </c>
      <c r="AA290" s="26">
        <v>11.6</v>
      </c>
      <c r="AB290" s="26">
        <v>16.774999999999999</v>
      </c>
      <c r="AC290" s="26">
        <v>6.8250000000000002</v>
      </c>
      <c r="AD290" s="26">
        <v>10</v>
      </c>
      <c r="AE290" s="26">
        <v>15.2</v>
      </c>
      <c r="AF290" s="26">
        <v>7</v>
      </c>
      <c r="AG290" s="26">
        <v>11.45</v>
      </c>
      <c r="AH290" s="26">
        <v>15.375</v>
      </c>
      <c r="AI290" s="26">
        <v>7.5250000000000004</v>
      </c>
      <c r="AJ290" s="26">
        <v>10.7</v>
      </c>
      <c r="AK290" s="26">
        <v>15.875</v>
      </c>
      <c r="AL290" s="26">
        <v>7.7249999999999996</v>
      </c>
      <c r="AM290" s="26">
        <v>10.8</v>
      </c>
      <c r="AN290" s="26">
        <v>15.975</v>
      </c>
      <c r="AO290" s="26">
        <v>8.9</v>
      </c>
      <c r="AP290" s="26">
        <v>11.5</v>
      </c>
      <c r="AQ290" s="26">
        <v>16.5</v>
      </c>
      <c r="AR290" s="26">
        <v>8.625</v>
      </c>
      <c r="AS290" s="26">
        <v>8.625</v>
      </c>
      <c r="AT290" s="26">
        <v>16.649999999999999</v>
      </c>
      <c r="AU290" s="26">
        <v>9.5500000000000007</v>
      </c>
      <c r="AV290" s="26">
        <v>12.45</v>
      </c>
      <c r="AW290" s="26">
        <v>17.225000000000001</v>
      </c>
      <c r="AX290" s="26">
        <v>9.2249999999999996</v>
      </c>
      <c r="AY290" s="26">
        <v>11.95</v>
      </c>
      <c r="AZ290" s="26">
        <v>16.675000000000001</v>
      </c>
      <c r="BA290" s="26">
        <v>-6.1</v>
      </c>
      <c r="BB290" s="26">
        <v>12</v>
      </c>
      <c r="BC290" s="26">
        <v>16.7</v>
      </c>
      <c r="BD290" s="26">
        <v>11.125</v>
      </c>
      <c r="BE290" s="26">
        <v>14.6</v>
      </c>
      <c r="BF290" s="26">
        <v>18.975000000000001</v>
      </c>
      <c r="BG290" s="26">
        <v>9.6750000000000007</v>
      </c>
      <c r="BH290" s="26">
        <v>12.6</v>
      </c>
      <c r="BI290" s="26">
        <v>17.100000000000001</v>
      </c>
      <c r="BJ290" s="26">
        <v>10.5</v>
      </c>
      <c r="BK290" s="26">
        <v>13.6</v>
      </c>
      <c r="BL290" s="26">
        <v>18.649999999999999</v>
      </c>
      <c r="BM290" s="26">
        <v>10.225</v>
      </c>
      <c r="BN290" s="26">
        <v>13.05</v>
      </c>
      <c r="BO290" s="26">
        <v>18.25</v>
      </c>
      <c r="BP290" s="26">
        <v>6.35</v>
      </c>
      <c r="BQ290" s="26">
        <v>10</v>
      </c>
      <c r="BR290" s="26">
        <v>15.3</v>
      </c>
      <c r="BS290" s="26">
        <v>7.9249999999999998</v>
      </c>
      <c r="BT290" s="26">
        <v>11.85</v>
      </c>
      <c r="BU290" s="26">
        <v>16.175000000000001</v>
      </c>
      <c r="BV290" s="26">
        <v>8.1999999999999993</v>
      </c>
      <c r="BW290" s="26">
        <v>12.4</v>
      </c>
      <c r="BX290" s="26">
        <v>16.55</v>
      </c>
      <c r="BY290" s="26">
        <v>8.75</v>
      </c>
      <c r="BZ290" s="26">
        <v>13.2</v>
      </c>
      <c r="CA290" s="26">
        <v>17.475000000000001</v>
      </c>
      <c r="CB290" s="26">
        <v>9.1750000000000007</v>
      </c>
      <c r="CC290" s="26">
        <v>13.95</v>
      </c>
      <c r="CD290" s="26">
        <v>18</v>
      </c>
      <c r="CE290" s="26">
        <v>9.7750000000000004</v>
      </c>
      <c r="CF290" s="26">
        <v>12.85</v>
      </c>
      <c r="CG290" s="26">
        <v>18.100000000000001</v>
      </c>
      <c r="CH290" s="26">
        <v>9.8249999999999993</v>
      </c>
      <c r="CI290" s="26">
        <v>13.6</v>
      </c>
      <c r="CJ290" s="26">
        <v>17.899999999999999</v>
      </c>
    </row>
    <row r="291" spans="1:88" x14ac:dyDescent="0.3">
      <c r="A291" t="s">
        <v>371</v>
      </c>
      <c r="B291" s="26">
        <v>1.175</v>
      </c>
      <c r="C291" s="26">
        <v>5.15</v>
      </c>
      <c r="D291" s="26">
        <v>10.65</v>
      </c>
      <c r="E291" s="26">
        <v>3.0249999999999999</v>
      </c>
      <c r="F291" s="26">
        <v>7</v>
      </c>
      <c r="G291" s="26">
        <v>12.1</v>
      </c>
      <c r="H291" s="26">
        <v>3.7250000000000001</v>
      </c>
      <c r="I291" s="26">
        <v>7.9</v>
      </c>
      <c r="J291" s="26">
        <v>12.9</v>
      </c>
      <c r="K291" s="26">
        <v>6.05</v>
      </c>
      <c r="L291" s="26">
        <v>9.8000000000000007</v>
      </c>
      <c r="M291" s="26">
        <v>14.975</v>
      </c>
      <c r="N291" s="26">
        <v>6.5250000000000004</v>
      </c>
      <c r="O291" s="26">
        <v>10.4</v>
      </c>
      <c r="P291" s="26">
        <v>15.775</v>
      </c>
      <c r="Q291" s="26">
        <v>5</v>
      </c>
      <c r="R291" s="26">
        <v>9.15</v>
      </c>
      <c r="S291" s="26">
        <v>13.975</v>
      </c>
      <c r="T291" s="26">
        <v>5.125</v>
      </c>
      <c r="U291" s="26">
        <v>9.3000000000000007</v>
      </c>
      <c r="V291" s="26">
        <v>14.1</v>
      </c>
      <c r="W291" s="26">
        <v>6.25</v>
      </c>
      <c r="X291" s="26">
        <v>10.55</v>
      </c>
      <c r="Y291" s="26">
        <v>15.324999999999999</v>
      </c>
      <c r="Z291" s="26">
        <v>6.875</v>
      </c>
      <c r="AA291" s="26">
        <v>11.4</v>
      </c>
      <c r="AB291" s="26">
        <v>15.925000000000001</v>
      </c>
      <c r="AC291" s="26">
        <v>5.9249999999999998</v>
      </c>
      <c r="AD291" s="26">
        <v>9.0500000000000007</v>
      </c>
      <c r="AE291" s="26">
        <v>14.324999999999999</v>
      </c>
      <c r="AF291" s="26">
        <v>6.125</v>
      </c>
      <c r="AG291" s="26">
        <v>11.15</v>
      </c>
      <c r="AH291" s="26">
        <v>14.375</v>
      </c>
      <c r="AI291" s="26">
        <v>6.625</v>
      </c>
      <c r="AJ291" s="26">
        <v>9.6999999999999993</v>
      </c>
      <c r="AK291" s="26">
        <v>14.55</v>
      </c>
      <c r="AL291" s="26">
        <v>6.7249999999999996</v>
      </c>
      <c r="AM291" s="26">
        <v>9.85</v>
      </c>
      <c r="AN291" s="26">
        <v>14.574999999999999</v>
      </c>
      <c r="AO291" s="26">
        <v>7.125</v>
      </c>
      <c r="AP291" s="26">
        <v>10.8</v>
      </c>
      <c r="AQ291" s="26">
        <v>15.175000000000001</v>
      </c>
      <c r="AR291" s="26">
        <v>7.45</v>
      </c>
      <c r="AS291" s="26">
        <v>7.45</v>
      </c>
      <c r="AT291" s="26">
        <v>15.725</v>
      </c>
      <c r="AU291" s="26">
        <v>8.3249999999999993</v>
      </c>
      <c r="AV291" s="26">
        <v>12.25</v>
      </c>
      <c r="AW291" s="26">
        <v>16.7</v>
      </c>
      <c r="AX291" s="26">
        <v>7.6</v>
      </c>
      <c r="AY291" s="26">
        <v>11.5</v>
      </c>
      <c r="AZ291" s="26">
        <v>15.75</v>
      </c>
      <c r="BA291" s="26">
        <v>-6.5</v>
      </c>
      <c r="BB291" s="26">
        <v>11.6</v>
      </c>
      <c r="BC291" s="26">
        <v>15.824999999999999</v>
      </c>
      <c r="BD291" s="26">
        <v>10.050000000000001</v>
      </c>
      <c r="BE291" s="26">
        <v>14.5</v>
      </c>
      <c r="BF291" s="26">
        <v>18.175000000000001</v>
      </c>
      <c r="BG291" s="26">
        <v>8.15</v>
      </c>
      <c r="BH291" s="26">
        <v>12.25</v>
      </c>
      <c r="BI291" s="26">
        <v>16.399999999999999</v>
      </c>
      <c r="BJ291" s="26">
        <v>9.4250000000000007</v>
      </c>
      <c r="BK291" s="26">
        <v>13.4</v>
      </c>
      <c r="BL291" s="26">
        <v>17.675000000000001</v>
      </c>
      <c r="BM291" s="26">
        <v>9</v>
      </c>
      <c r="BN291" s="26">
        <v>13</v>
      </c>
      <c r="BO291" s="26">
        <v>17.425000000000001</v>
      </c>
      <c r="BP291" s="26">
        <v>5.0750000000000002</v>
      </c>
      <c r="BQ291" s="26">
        <v>9.75</v>
      </c>
      <c r="BR291" s="26">
        <v>14.725</v>
      </c>
      <c r="BS291" s="26">
        <v>5.85</v>
      </c>
      <c r="BT291" s="26">
        <v>11.3</v>
      </c>
      <c r="BU291" s="26">
        <v>16.074999999999999</v>
      </c>
      <c r="BV291" s="26">
        <v>5.8250000000000002</v>
      </c>
      <c r="BW291" s="26">
        <v>11.5</v>
      </c>
      <c r="BX291" s="26">
        <v>16.3</v>
      </c>
      <c r="BY291" s="26">
        <v>6.7</v>
      </c>
      <c r="BZ291" s="26">
        <v>12.75</v>
      </c>
      <c r="CA291" s="26">
        <v>16.899999999999999</v>
      </c>
      <c r="CB291" s="26">
        <v>7.3250000000000002</v>
      </c>
      <c r="CC291" s="26">
        <v>13.5</v>
      </c>
      <c r="CD291" s="26">
        <v>17.899999999999999</v>
      </c>
      <c r="CE291" s="26">
        <v>8.4</v>
      </c>
      <c r="CF291" s="26">
        <v>13</v>
      </c>
      <c r="CG291" s="26">
        <v>17.074999999999999</v>
      </c>
      <c r="CH291" s="26">
        <v>7.35</v>
      </c>
      <c r="CI291" s="26">
        <v>13.15</v>
      </c>
      <c r="CJ291" s="26">
        <v>17.675000000000001</v>
      </c>
    </row>
    <row r="292" spans="1:88" x14ac:dyDescent="0.3">
      <c r="A292" t="s">
        <v>372</v>
      </c>
      <c r="B292" s="26">
        <v>1.1000000000000001</v>
      </c>
      <c r="C292" s="26">
        <v>4.5</v>
      </c>
      <c r="D292" s="26">
        <v>9.5</v>
      </c>
      <c r="E292" s="26">
        <v>3.4</v>
      </c>
      <c r="F292" s="26">
        <v>6.6</v>
      </c>
      <c r="G292" s="26">
        <v>10.7</v>
      </c>
      <c r="H292" s="26">
        <v>4.125</v>
      </c>
      <c r="I292" s="26">
        <v>6.9</v>
      </c>
      <c r="J292" s="26">
        <v>11.775</v>
      </c>
      <c r="K292" s="26">
        <v>5.0750000000000002</v>
      </c>
      <c r="L292" s="26">
        <v>9</v>
      </c>
      <c r="M292" s="26">
        <v>13.775</v>
      </c>
      <c r="N292" s="26">
        <v>5.2750000000000004</v>
      </c>
      <c r="O292" s="26">
        <v>9.4499999999999993</v>
      </c>
      <c r="P292" s="26">
        <v>14.15</v>
      </c>
      <c r="Q292" s="26">
        <v>4.8499999999999996</v>
      </c>
      <c r="R292" s="26">
        <v>7.75</v>
      </c>
      <c r="S292" s="26">
        <v>13.1</v>
      </c>
      <c r="T292" s="26">
        <v>4.95</v>
      </c>
      <c r="U292" s="26">
        <v>7.9</v>
      </c>
      <c r="V292" s="26">
        <v>13.2</v>
      </c>
      <c r="W292" s="26">
        <v>5.3250000000000002</v>
      </c>
      <c r="X292" s="26">
        <v>8.9499999999999993</v>
      </c>
      <c r="Y292" s="26">
        <v>14.125</v>
      </c>
      <c r="Z292" s="26">
        <v>5.8</v>
      </c>
      <c r="AA292" s="26">
        <v>9.9</v>
      </c>
      <c r="AB292" s="26">
        <v>15</v>
      </c>
      <c r="AC292" s="26">
        <v>5.125</v>
      </c>
      <c r="AD292" s="26">
        <v>8.6999999999999993</v>
      </c>
      <c r="AE292" s="26">
        <v>13.375</v>
      </c>
      <c r="AF292" s="26">
        <v>5.4</v>
      </c>
      <c r="AG292" s="26">
        <v>10.4</v>
      </c>
      <c r="AH292" s="26">
        <v>13.475</v>
      </c>
      <c r="AI292" s="26">
        <v>5.9249999999999998</v>
      </c>
      <c r="AJ292" s="26">
        <v>9.4499999999999993</v>
      </c>
      <c r="AK292" s="26">
        <v>13.95</v>
      </c>
      <c r="AL292" s="26">
        <v>6.125</v>
      </c>
      <c r="AM292" s="26">
        <v>9.6</v>
      </c>
      <c r="AN292" s="26">
        <v>14.05</v>
      </c>
      <c r="AO292" s="26">
        <v>6.45</v>
      </c>
      <c r="AP292" s="26">
        <v>9.85</v>
      </c>
      <c r="AQ292" s="26">
        <v>14.425000000000001</v>
      </c>
      <c r="AR292" s="26">
        <v>6.8</v>
      </c>
      <c r="AS292" s="26">
        <v>6.8</v>
      </c>
      <c r="AT292" s="26">
        <v>15</v>
      </c>
      <c r="AU292" s="26">
        <v>7.5</v>
      </c>
      <c r="AV292" s="26">
        <v>11.15</v>
      </c>
      <c r="AW292" s="26">
        <v>15.775</v>
      </c>
      <c r="AX292" s="26">
        <v>6.75</v>
      </c>
      <c r="AY292" s="26">
        <v>10.1</v>
      </c>
      <c r="AZ292" s="26">
        <v>14.875</v>
      </c>
      <c r="BA292" s="26">
        <v>-6.6</v>
      </c>
      <c r="BB292" s="26">
        <v>10.199999999999999</v>
      </c>
      <c r="BC292" s="26">
        <v>14.9</v>
      </c>
      <c r="BD292" s="26">
        <v>8.0250000000000004</v>
      </c>
      <c r="BE292" s="26">
        <v>12.65</v>
      </c>
      <c r="BF292" s="26">
        <v>17.5</v>
      </c>
      <c r="BG292" s="26">
        <v>6.9249999999999998</v>
      </c>
      <c r="BH292" s="26">
        <v>10.7</v>
      </c>
      <c r="BI292" s="26">
        <v>15.425000000000001</v>
      </c>
      <c r="BJ292" s="26">
        <v>7.05</v>
      </c>
      <c r="BK292" s="26">
        <v>11.65</v>
      </c>
      <c r="BL292" s="26">
        <v>16.574999999999999</v>
      </c>
      <c r="BM292" s="26">
        <v>7.0250000000000004</v>
      </c>
      <c r="BN292" s="26">
        <v>11.4</v>
      </c>
      <c r="BO292" s="26">
        <v>16.100000000000001</v>
      </c>
      <c r="BP292" s="26">
        <v>5.5</v>
      </c>
      <c r="BQ292" s="26">
        <v>8.6999999999999993</v>
      </c>
      <c r="BR292" s="26">
        <v>13</v>
      </c>
      <c r="BS292" s="26">
        <v>6.625</v>
      </c>
      <c r="BT292" s="26">
        <v>10.4</v>
      </c>
      <c r="BU292" s="26">
        <v>14.875</v>
      </c>
      <c r="BV292" s="26">
        <v>6.7</v>
      </c>
      <c r="BW292" s="26">
        <v>11</v>
      </c>
      <c r="BX292" s="26">
        <v>15.4</v>
      </c>
      <c r="BY292" s="26">
        <v>6.9749999999999996</v>
      </c>
      <c r="BZ292" s="26">
        <v>11.35</v>
      </c>
      <c r="CA292" s="26">
        <v>16.3</v>
      </c>
      <c r="CB292" s="26">
        <v>6.8</v>
      </c>
      <c r="CC292" s="26">
        <v>12.15</v>
      </c>
      <c r="CD292" s="26">
        <v>16.625</v>
      </c>
      <c r="CE292" s="26">
        <v>6.6</v>
      </c>
      <c r="CF292" s="26">
        <v>11</v>
      </c>
      <c r="CG292" s="26">
        <v>16.25</v>
      </c>
      <c r="CH292" s="26">
        <v>6.5250000000000004</v>
      </c>
      <c r="CI292" s="26">
        <v>11.75</v>
      </c>
      <c r="CJ292" s="26">
        <v>16.45</v>
      </c>
    </row>
    <row r="293" spans="1:88" x14ac:dyDescent="0.3">
      <c r="A293" t="s">
        <v>373</v>
      </c>
      <c r="B293" s="26">
        <v>1.7250000000000001</v>
      </c>
      <c r="C293" s="26">
        <v>5.15</v>
      </c>
      <c r="D293" s="26">
        <v>8.75</v>
      </c>
      <c r="E293" s="26">
        <v>3.7749999999999999</v>
      </c>
      <c r="F293" s="26">
        <v>6.55</v>
      </c>
      <c r="G293" s="26">
        <v>10.625</v>
      </c>
      <c r="H293" s="26">
        <v>4.5250000000000004</v>
      </c>
      <c r="I293" s="26">
        <v>7.65</v>
      </c>
      <c r="J293" s="26">
        <v>11.775</v>
      </c>
      <c r="K293" s="26">
        <v>6.7750000000000004</v>
      </c>
      <c r="L293" s="26">
        <v>9.6</v>
      </c>
      <c r="M293" s="26">
        <v>13.8</v>
      </c>
      <c r="N293" s="26">
        <v>7.3250000000000002</v>
      </c>
      <c r="O293" s="26">
        <v>10</v>
      </c>
      <c r="P293" s="26">
        <v>14.324999999999999</v>
      </c>
      <c r="Q293" s="26">
        <v>5.8250000000000002</v>
      </c>
      <c r="R293" s="26">
        <v>8.75</v>
      </c>
      <c r="S293" s="26">
        <v>12.675000000000001</v>
      </c>
      <c r="T293" s="26">
        <v>6</v>
      </c>
      <c r="U293" s="26">
        <v>8.85</v>
      </c>
      <c r="V293" s="26">
        <v>12.7</v>
      </c>
      <c r="W293" s="26">
        <v>7.1</v>
      </c>
      <c r="X293" s="26">
        <v>10</v>
      </c>
      <c r="Y293" s="26">
        <v>13.95</v>
      </c>
      <c r="Z293" s="26">
        <v>7.9249999999999998</v>
      </c>
      <c r="AA293" s="26">
        <v>10.8</v>
      </c>
      <c r="AB293" s="26">
        <v>14.95</v>
      </c>
      <c r="AC293" s="26">
        <v>5.7249999999999996</v>
      </c>
      <c r="AD293" s="26">
        <v>9.5</v>
      </c>
      <c r="AE293" s="26">
        <v>13.55</v>
      </c>
      <c r="AF293" s="26">
        <v>5.8250000000000002</v>
      </c>
      <c r="AG293" s="26">
        <v>10.5</v>
      </c>
      <c r="AH293" s="26">
        <v>13.75</v>
      </c>
      <c r="AI293" s="26">
        <v>6.3</v>
      </c>
      <c r="AJ293" s="26">
        <v>10</v>
      </c>
      <c r="AK293" s="26">
        <v>14.2</v>
      </c>
      <c r="AL293" s="26">
        <v>6.5</v>
      </c>
      <c r="AM293" s="26">
        <v>10</v>
      </c>
      <c r="AN293" s="26">
        <v>14.275</v>
      </c>
      <c r="AO293" s="26">
        <v>7.5</v>
      </c>
      <c r="AP293" s="26">
        <v>10.35</v>
      </c>
      <c r="AQ293" s="26">
        <v>15.05</v>
      </c>
      <c r="AR293" s="26">
        <v>6.75</v>
      </c>
      <c r="AS293" s="26">
        <v>6.75</v>
      </c>
      <c r="AT293" s="26">
        <v>15.1</v>
      </c>
      <c r="AU293" s="26">
        <v>7.85</v>
      </c>
      <c r="AV293" s="26">
        <v>11.45</v>
      </c>
      <c r="AW293" s="26">
        <v>16.074999999999999</v>
      </c>
      <c r="AX293" s="26">
        <v>7.9249999999999998</v>
      </c>
      <c r="AY293" s="26">
        <v>10.95</v>
      </c>
      <c r="AZ293" s="26">
        <v>15.574999999999999</v>
      </c>
      <c r="BA293" s="26">
        <v>-4.8</v>
      </c>
      <c r="BB293" s="26">
        <v>11.05</v>
      </c>
      <c r="BC293" s="26">
        <v>15.675000000000001</v>
      </c>
      <c r="BD293" s="26">
        <v>9.8249999999999993</v>
      </c>
      <c r="BE293" s="26">
        <v>13.15</v>
      </c>
      <c r="BF293" s="26">
        <v>17.95</v>
      </c>
      <c r="BG293" s="26">
        <v>8.4</v>
      </c>
      <c r="BH293" s="26">
        <v>11.45</v>
      </c>
      <c r="BI293" s="26">
        <v>16.2</v>
      </c>
      <c r="BJ293" s="26">
        <v>9.4250000000000007</v>
      </c>
      <c r="BK293" s="26">
        <v>12.5</v>
      </c>
      <c r="BL293" s="26">
        <v>17.024999999999999</v>
      </c>
      <c r="BM293" s="26">
        <v>9.2249999999999996</v>
      </c>
      <c r="BN293" s="26">
        <v>12</v>
      </c>
      <c r="BO293" s="26">
        <v>16.774999999999999</v>
      </c>
      <c r="BP293" s="26">
        <v>6.1</v>
      </c>
      <c r="BQ293" s="26">
        <v>9.15</v>
      </c>
      <c r="BR293" s="26">
        <v>12.2</v>
      </c>
      <c r="BS293" s="26">
        <v>7.95</v>
      </c>
      <c r="BT293" s="26">
        <v>10.7</v>
      </c>
      <c r="BU293" s="26">
        <v>13.95</v>
      </c>
      <c r="BV293" s="26">
        <v>8.4250000000000007</v>
      </c>
      <c r="BW293" s="26">
        <v>11.1</v>
      </c>
      <c r="BX293" s="26">
        <v>14.3</v>
      </c>
      <c r="BY293" s="26">
        <v>8.8000000000000007</v>
      </c>
      <c r="BZ293" s="26">
        <v>11.8</v>
      </c>
      <c r="CA293" s="26">
        <v>14.8</v>
      </c>
      <c r="CB293" s="26">
        <v>9.35</v>
      </c>
      <c r="CC293" s="26">
        <v>12.75</v>
      </c>
      <c r="CD293" s="26">
        <v>15.7</v>
      </c>
      <c r="CE293" s="26">
        <v>8.9749999999999996</v>
      </c>
      <c r="CF293" s="26">
        <v>12.05</v>
      </c>
      <c r="CG293" s="26">
        <v>16.05</v>
      </c>
      <c r="CH293" s="26">
        <v>9.0500000000000007</v>
      </c>
      <c r="CI293" s="26">
        <v>12.8</v>
      </c>
      <c r="CJ293" s="26">
        <v>16.675000000000001</v>
      </c>
    </row>
    <row r="294" spans="1:88" x14ac:dyDescent="0.3">
      <c r="A294" t="s">
        <v>374</v>
      </c>
      <c r="B294" s="26">
        <v>1.45</v>
      </c>
      <c r="C294" s="26">
        <v>4.45</v>
      </c>
      <c r="D294" s="26">
        <v>8.2750000000000004</v>
      </c>
      <c r="E294" s="26">
        <v>3.45</v>
      </c>
      <c r="F294" s="26">
        <v>6.05</v>
      </c>
      <c r="G294" s="26">
        <v>10.074999999999999</v>
      </c>
      <c r="H294" s="26">
        <v>4.25</v>
      </c>
      <c r="I294" s="26">
        <v>7.1</v>
      </c>
      <c r="J294" s="26">
        <v>10.7</v>
      </c>
      <c r="K294" s="26">
        <v>6.2249999999999996</v>
      </c>
      <c r="L294" s="26">
        <v>9.4</v>
      </c>
      <c r="M294" s="26">
        <v>12.675000000000001</v>
      </c>
      <c r="N294" s="26">
        <v>6.4249999999999998</v>
      </c>
      <c r="O294" s="26">
        <v>9.9499999999999993</v>
      </c>
      <c r="P294" s="26">
        <v>13.225</v>
      </c>
      <c r="Q294" s="26">
        <v>5.3250000000000002</v>
      </c>
      <c r="R294" s="26">
        <v>8.65</v>
      </c>
      <c r="S294" s="26">
        <v>11.574999999999999</v>
      </c>
      <c r="T294" s="26">
        <v>5.4249999999999998</v>
      </c>
      <c r="U294" s="26">
        <v>8.8000000000000007</v>
      </c>
      <c r="V294" s="26">
        <v>11.675000000000001</v>
      </c>
      <c r="W294" s="26">
        <v>6.3250000000000002</v>
      </c>
      <c r="X294" s="26">
        <v>9.8000000000000007</v>
      </c>
      <c r="Y294" s="26">
        <v>12.625</v>
      </c>
      <c r="Z294" s="26">
        <v>6.9749999999999996</v>
      </c>
      <c r="AA294" s="26">
        <v>10.45</v>
      </c>
      <c r="AB294" s="26">
        <v>14.074999999999999</v>
      </c>
      <c r="AC294" s="26">
        <v>5.5250000000000004</v>
      </c>
      <c r="AD294" s="26">
        <v>9.3000000000000007</v>
      </c>
      <c r="AE294" s="26">
        <v>12.574999999999999</v>
      </c>
      <c r="AF294" s="26">
        <v>5.6</v>
      </c>
      <c r="AG294" s="26">
        <v>10.85</v>
      </c>
      <c r="AH294" s="26">
        <v>12.675000000000001</v>
      </c>
      <c r="AI294" s="26">
        <v>6.2</v>
      </c>
      <c r="AJ294" s="26">
        <v>9.75</v>
      </c>
      <c r="AK294" s="26">
        <v>12.95</v>
      </c>
      <c r="AL294" s="26">
        <v>6.3</v>
      </c>
      <c r="AM294" s="26">
        <v>9.85</v>
      </c>
      <c r="AN294" s="26">
        <v>13.05</v>
      </c>
      <c r="AO294" s="26">
        <v>7.2750000000000004</v>
      </c>
      <c r="AP294" s="26">
        <v>10.4</v>
      </c>
      <c r="AQ294" s="26">
        <v>13.65</v>
      </c>
      <c r="AR294" s="26">
        <v>6.9</v>
      </c>
      <c r="AS294" s="26">
        <v>6.9</v>
      </c>
      <c r="AT294" s="26">
        <v>14.025</v>
      </c>
      <c r="AU294" s="26">
        <v>7.4249999999999998</v>
      </c>
      <c r="AV294" s="26">
        <v>11.85</v>
      </c>
      <c r="AW294" s="26">
        <v>14.65</v>
      </c>
      <c r="AX294" s="26">
        <v>7.6749999999999998</v>
      </c>
      <c r="AY294" s="26">
        <v>10.95</v>
      </c>
      <c r="AZ294" s="26">
        <v>14.05</v>
      </c>
      <c r="BA294" s="26">
        <v>-3.7</v>
      </c>
      <c r="BB294" s="26">
        <v>11.1</v>
      </c>
      <c r="BC294" s="26">
        <v>14.05</v>
      </c>
      <c r="BD294" s="26">
        <v>8.9250000000000007</v>
      </c>
      <c r="BE294" s="26">
        <v>13.55</v>
      </c>
      <c r="BF294" s="26">
        <v>16.399999999999999</v>
      </c>
      <c r="BG294" s="26">
        <v>8.0749999999999993</v>
      </c>
      <c r="BH294" s="26">
        <v>11.65</v>
      </c>
      <c r="BI294" s="26">
        <v>14.475</v>
      </c>
      <c r="BJ294" s="26">
        <v>9.125</v>
      </c>
      <c r="BK294" s="26">
        <v>12.55</v>
      </c>
      <c r="BL294" s="26">
        <v>15.95</v>
      </c>
      <c r="BM294" s="26">
        <v>8.5500000000000007</v>
      </c>
      <c r="BN294" s="26">
        <v>12.2</v>
      </c>
      <c r="BO294" s="26">
        <v>15.4</v>
      </c>
      <c r="BP294" s="26">
        <v>5.3250000000000002</v>
      </c>
      <c r="BQ294" s="26">
        <v>8.4499999999999993</v>
      </c>
      <c r="BR294" s="26">
        <v>11.7</v>
      </c>
      <c r="BS294" s="26">
        <v>7.0750000000000002</v>
      </c>
      <c r="BT294" s="26">
        <v>9.9499999999999993</v>
      </c>
      <c r="BU294" s="26">
        <v>13.3</v>
      </c>
      <c r="BV294" s="26">
        <v>7.4</v>
      </c>
      <c r="BW294" s="26">
        <v>10.45</v>
      </c>
      <c r="BX294" s="26">
        <v>13.6</v>
      </c>
      <c r="BY294" s="26">
        <v>8.1999999999999993</v>
      </c>
      <c r="BZ294" s="26">
        <v>11.4</v>
      </c>
      <c r="CA294" s="26">
        <v>14.85</v>
      </c>
      <c r="CB294" s="26">
        <v>8.7249999999999996</v>
      </c>
      <c r="CC294" s="26">
        <v>11.9</v>
      </c>
      <c r="CD294" s="26">
        <v>16.3</v>
      </c>
      <c r="CE294" s="26">
        <v>8.4499999999999993</v>
      </c>
      <c r="CF294" s="26">
        <v>11.7</v>
      </c>
      <c r="CG294" s="26">
        <v>15.35</v>
      </c>
      <c r="CH294" s="26">
        <v>8.9</v>
      </c>
      <c r="CI294" s="26">
        <v>11.9</v>
      </c>
      <c r="CJ294" s="26">
        <v>16.175000000000001</v>
      </c>
    </row>
    <row r="295" spans="1:88" x14ac:dyDescent="0.3">
      <c r="A295" t="s">
        <v>119</v>
      </c>
      <c r="B295" s="26">
        <v>1.625</v>
      </c>
      <c r="C295" s="26">
        <v>4.4000000000000004</v>
      </c>
      <c r="D295" s="26">
        <v>8.375</v>
      </c>
      <c r="E295" s="26">
        <v>3.4</v>
      </c>
      <c r="F295" s="26">
        <v>6.25</v>
      </c>
      <c r="G295" s="26">
        <v>10.6</v>
      </c>
      <c r="H295" s="26">
        <v>3.9</v>
      </c>
      <c r="I295" s="26">
        <v>6.95</v>
      </c>
      <c r="J295" s="26">
        <v>11.574999999999999</v>
      </c>
      <c r="K295" s="26">
        <v>6.45</v>
      </c>
      <c r="L295" s="26">
        <v>8.6</v>
      </c>
      <c r="M295" s="26">
        <v>14</v>
      </c>
      <c r="N295" s="26">
        <v>6.85</v>
      </c>
      <c r="O295" s="26">
        <v>9.0500000000000007</v>
      </c>
      <c r="P295" s="26">
        <v>14.5</v>
      </c>
      <c r="Q295" s="26">
        <v>5.125</v>
      </c>
      <c r="R295" s="26">
        <v>7.9</v>
      </c>
      <c r="S295" s="26">
        <v>12.8</v>
      </c>
      <c r="T295" s="26">
        <v>5.2</v>
      </c>
      <c r="U295" s="26">
        <v>8</v>
      </c>
      <c r="V295" s="26">
        <v>12.9</v>
      </c>
      <c r="W295" s="26">
        <v>6.15</v>
      </c>
      <c r="X295" s="26">
        <v>8.85</v>
      </c>
      <c r="Y295" s="26">
        <v>13.85</v>
      </c>
      <c r="Z295" s="26">
        <v>7.3</v>
      </c>
      <c r="AA295" s="26">
        <v>9.6999999999999993</v>
      </c>
      <c r="AB295" s="26">
        <v>14.95</v>
      </c>
      <c r="AC295" s="26">
        <v>6.3</v>
      </c>
      <c r="AD295" s="26">
        <v>8.5500000000000007</v>
      </c>
      <c r="AE295" s="26">
        <v>13.15</v>
      </c>
      <c r="AF295" s="26">
        <v>6.4249999999999998</v>
      </c>
      <c r="AG295" s="26">
        <v>10</v>
      </c>
      <c r="AH295" s="26">
        <v>13.275</v>
      </c>
      <c r="AI295" s="26">
        <v>6.9249999999999998</v>
      </c>
      <c r="AJ295" s="26">
        <v>9.1999999999999993</v>
      </c>
      <c r="AK295" s="26">
        <v>13.775</v>
      </c>
      <c r="AL295" s="26">
        <v>7.0250000000000004</v>
      </c>
      <c r="AM295" s="26">
        <v>9.35</v>
      </c>
      <c r="AN295" s="26">
        <v>13.875</v>
      </c>
      <c r="AO295" s="26">
        <v>7.7249999999999996</v>
      </c>
      <c r="AP295" s="26">
        <v>10.25</v>
      </c>
      <c r="AQ295" s="26">
        <v>14.6</v>
      </c>
      <c r="AR295" s="26">
        <v>7.5</v>
      </c>
      <c r="AS295" s="26">
        <v>7.5</v>
      </c>
      <c r="AT295" s="26">
        <v>14.75</v>
      </c>
      <c r="AU295" s="26">
        <v>8.0250000000000004</v>
      </c>
      <c r="AV295" s="26">
        <v>11.2</v>
      </c>
      <c r="AW295" s="26">
        <v>15.85</v>
      </c>
      <c r="AX295" s="26">
        <v>8.0500000000000007</v>
      </c>
      <c r="AY295" s="26">
        <v>10.95</v>
      </c>
      <c r="AZ295" s="26">
        <v>15.2</v>
      </c>
      <c r="BA295" s="26">
        <v>-1.5</v>
      </c>
      <c r="BB295" s="26">
        <v>11</v>
      </c>
      <c r="BC295" s="26">
        <v>15.275</v>
      </c>
      <c r="BD295" s="26">
        <v>9.3000000000000007</v>
      </c>
      <c r="BE295" s="26">
        <v>12.55</v>
      </c>
      <c r="BF295" s="26">
        <v>17.975000000000001</v>
      </c>
      <c r="BG295" s="26">
        <v>8.2750000000000004</v>
      </c>
      <c r="BH295" s="26">
        <v>11.4</v>
      </c>
      <c r="BI295" s="26">
        <v>15.775</v>
      </c>
      <c r="BJ295" s="26">
        <v>9.0250000000000004</v>
      </c>
      <c r="BK295" s="26">
        <v>12.1</v>
      </c>
      <c r="BL295" s="26">
        <v>17</v>
      </c>
      <c r="BM295" s="26">
        <v>8.8000000000000007</v>
      </c>
      <c r="BN295" s="26">
        <v>11.8</v>
      </c>
      <c r="BO295" s="26">
        <v>16.524999999999999</v>
      </c>
      <c r="BP295" s="26">
        <v>4.7</v>
      </c>
      <c r="BQ295" s="26">
        <v>7.75</v>
      </c>
      <c r="BR295" s="26">
        <v>12.775</v>
      </c>
      <c r="BS295" s="26">
        <v>6.75</v>
      </c>
      <c r="BT295" s="26">
        <v>9.5</v>
      </c>
      <c r="BU295" s="26">
        <v>13.75</v>
      </c>
      <c r="BV295" s="26">
        <v>7.125</v>
      </c>
      <c r="BW295" s="26">
        <v>9.9</v>
      </c>
      <c r="BX295" s="26">
        <v>14.15</v>
      </c>
      <c r="BY295" s="26">
        <v>7.5250000000000004</v>
      </c>
      <c r="BZ295" s="26">
        <v>10.95</v>
      </c>
      <c r="CA295" s="26">
        <v>14.574999999999999</v>
      </c>
      <c r="CB295" s="26">
        <v>8.1750000000000007</v>
      </c>
      <c r="CC295" s="26">
        <v>11.6</v>
      </c>
      <c r="CD295" s="26">
        <v>16.100000000000001</v>
      </c>
      <c r="CE295" s="26">
        <v>8.2750000000000004</v>
      </c>
      <c r="CF295" s="26">
        <v>11.05</v>
      </c>
      <c r="CG295" s="26">
        <v>16.2</v>
      </c>
      <c r="CH295" s="26">
        <v>8.6</v>
      </c>
      <c r="CI295" s="26">
        <v>11.2</v>
      </c>
      <c r="CJ295" s="26">
        <v>15.824999999999999</v>
      </c>
    </row>
    <row r="296" spans="1:88" x14ac:dyDescent="0.3">
      <c r="A296" t="s">
        <v>375</v>
      </c>
      <c r="B296" s="26">
        <v>1.2749999999999999</v>
      </c>
      <c r="C296" s="26">
        <v>4.5</v>
      </c>
      <c r="D296" s="26">
        <v>8.35</v>
      </c>
      <c r="E296" s="26">
        <v>3.45</v>
      </c>
      <c r="F296" s="26">
        <v>6.35</v>
      </c>
      <c r="G296" s="26">
        <v>10.4</v>
      </c>
      <c r="H296" s="26">
        <v>3.8250000000000002</v>
      </c>
      <c r="I296" s="26">
        <v>7.2</v>
      </c>
      <c r="J296" s="26">
        <v>11.2</v>
      </c>
      <c r="K296" s="26">
        <v>6.125</v>
      </c>
      <c r="L296" s="26">
        <v>8.5500000000000007</v>
      </c>
      <c r="M296" s="26">
        <v>13.5</v>
      </c>
      <c r="N296" s="26">
        <v>6.5</v>
      </c>
      <c r="O296" s="26">
        <v>9</v>
      </c>
      <c r="P296" s="26">
        <v>14.125</v>
      </c>
      <c r="Q296" s="26">
        <v>4.95</v>
      </c>
      <c r="R296" s="26">
        <v>8.1</v>
      </c>
      <c r="S296" s="26">
        <v>12.3</v>
      </c>
      <c r="T296" s="26">
        <v>4.95</v>
      </c>
      <c r="U296" s="26">
        <v>8.15</v>
      </c>
      <c r="V296" s="26">
        <v>12.324999999999999</v>
      </c>
      <c r="W296" s="26">
        <v>5.75</v>
      </c>
      <c r="X296" s="26">
        <v>9</v>
      </c>
      <c r="Y296" s="26">
        <v>13.475</v>
      </c>
      <c r="Z296" s="26">
        <v>6.6</v>
      </c>
      <c r="AA296" s="26">
        <v>9.85</v>
      </c>
      <c r="AB296" s="26">
        <v>14.15</v>
      </c>
      <c r="AC296" s="26">
        <v>6.05</v>
      </c>
      <c r="AD296" s="26">
        <v>8.5500000000000007</v>
      </c>
      <c r="AE296" s="26">
        <v>12.675000000000001</v>
      </c>
      <c r="AF296" s="26">
        <v>6.1749999999999998</v>
      </c>
      <c r="AG296" s="26">
        <v>9.9499999999999993</v>
      </c>
      <c r="AH296" s="26">
        <v>12.875</v>
      </c>
      <c r="AI296" s="26">
        <v>6.65</v>
      </c>
      <c r="AJ296" s="26">
        <v>9.25</v>
      </c>
      <c r="AK296" s="26">
        <v>13.574999999999999</v>
      </c>
      <c r="AL296" s="26">
        <v>6.7249999999999996</v>
      </c>
      <c r="AM296" s="26">
        <v>9.4</v>
      </c>
      <c r="AN296" s="26">
        <v>13.675000000000001</v>
      </c>
      <c r="AO296" s="26">
        <v>7.4</v>
      </c>
      <c r="AP296" s="26">
        <v>10.199999999999999</v>
      </c>
      <c r="AQ296" s="26">
        <v>14.574999999999999</v>
      </c>
      <c r="AR296" s="26">
        <v>7.35</v>
      </c>
      <c r="AS296" s="26">
        <v>7.35</v>
      </c>
      <c r="AT296" s="26">
        <v>14.55</v>
      </c>
      <c r="AU296" s="26">
        <v>8.125</v>
      </c>
      <c r="AV296" s="26">
        <v>10.75</v>
      </c>
      <c r="AW296" s="26">
        <v>15.75</v>
      </c>
      <c r="AX296" s="26">
        <v>7.9</v>
      </c>
      <c r="AY296" s="26">
        <v>10.7</v>
      </c>
      <c r="AZ296" s="26">
        <v>15.05</v>
      </c>
      <c r="BA296" s="26">
        <v>-1.9</v>
      </c>
      <c r="BB296" s="26">
        <v>10.75</v>
      </c>
      <c r="BC296" s="26">
        <v>15.05</v>
      </c>
      <c r="BD296" s="26">
        <v>10.225</v>
      </c>
      <c r="BE296" s="26">
        <v>12.6</v>
      </c>
      <c r="BF296" s="26">
        <v>16.975000000000001</v>
      </c>
      <c r="BG296" s="26">
        <v>8.5250000000000004</v>
      </c>
      <c r="BH296" s="26">
        <v>11.1</v>
      </c>
      <c r="BI296" s="26">
        <v>15.375</v>
      </c>
      <c r="BJ296" s="26">
        <v>9.2249999999999996</v>
      </c>
      <c r="BK296" s="26">
        <v>12.3</v>
      </c>
      <c r="BL296" s="26">
        <v>16.350000000000001</v>
      </c>
      <c r="BM296" s="26">
        <v>8.8249999999999993</v>
      </c>
      <c r="BN296" s="26">
        <v>11.65</v>
      </c>
      <c r="BO296" s="26">
        <v>16.100000000000001</v>
      </c>
      <c r="BP296" s="26">
        <v>4.6500000000000004</v>
      </c>
      <c r="BQ296" s="26">
        <v>7.7</v>
      </c>
      <c r="BR296" s="26">
        <v>11.675000000000001</v>
      </c>
      <c r="BS296" s="26">
        <v>5.5750000000000002</v>
      </c>
      <c r="BT296" s="26">
        <v>9.5500000000000007</v>
      </c>
      <c r="BU296" s="26">
        <v>12.975</v>
      </c>
      <c r="BV296" s="26">
        <v>5.85</v>
      </c>
      <c r="BW296" s="26">
        <v>10.1</v>
      </c>
      <c r="BX296" s="26">
        <v>13.425000000000001</v>
      </c>
      <c r="BY296" s="26">
        <v>6.05</v>
      </c>
      <c r="BZ296" s="26">
        <v>11</v>
      </c>
      <c r="CA296" s="26">
        <v>13.95</v>
      </c>
      <c r="CB296" s="26">
        <v>6.9249999999999998</v>
      </c>
      <c r="CC296" s="26">
        <v>12.2</v>
      </c>
      <c r="CD296" s="26">
        <v>15.1</v>
      </c>
      <c r="CE296" s="26">
        <v>7.95</v>
      </c>
      <c r="CF296" s="26">
        <v>11.05</v>
      </c>
      <c r="CG296" s="26">
        <v>15.574999999999999</v>
      </c>
      <c r="CH296" s="26">
        <v>7.6749999999999998</v>
      </c>
      <c r="CI296" s="26">
        <v>11.75</v>
      </c>
      <c r="CJ296" s="26">
        <v>15.625</v>
      </c>
    </row>
    <row r="297" spans="1:88" x14ac:dyDescent="0.3">
      <c r="A297" t="s">
        <v>376</v>
      </c>
      <c r="B297" s="26">
        <v>1.35</v>
      </c>
      <c r="C297" s="26">
        <v>4.55</v>
      </c>
      <c r="D297" s="26">
        <v>7.7249999999999996</v>
      </c>
      <c r="E297" s="26">
        <v>3.5249999999999999</v>
      </c>
      <c r="F297" s="26">
        <v>6.45</v>
      </c>
      <c r="G297" s="26">
        <v>9.875</v>
      </c>
      <c r="H297" s="26">
        <v>4.3250000000000002</v>
      </c>
      <c r="I297" s="26">
        <v>7.4</v>
      </c>
      <c r="J297" s="26">
        <v>10.9</v>
      </c>
      <c r="K297" s="26">
        <v>6.75</v>
      </c>
      <c r="L297" s="26">
        <v>9.4</v>
      </c>
      <c r="M297" s="26">
        <v>13.5</v>
      </c>
      <c r="N297" s="26">
        <v>6.9</v>
      </c>
      <c r="O297" s="26">
        <v>9.85</v>
      </c>
      <c r="P297" s="26">
        <v>13.9</v>
      </c>
      <c r="Q297" s="26">
        <v>5.3250000000000002</v>
      </c>
      <c r="R297" s="26">
        <v>8.4499999999999993</v>
      </c>
      <c r="S297" s="26">
        <v>12.324999999999999</v>
      </c>
      <c r="T297" s="26">
        <v>5.4249999999999998</v>
      </c>
      <c r="U297" s="26">
        <v>8.5500000000000007</v>
      </c>
      <c r="V297" s="26">
        <v>12.5</v>
      </c>
      <c r="W297" s="26">
        <v>6.375</v>
      </c>
      <c r="X297" s="26">
        <v>9.6</v>
      </c>
      <c r="Y297" s="26">
        <v>13.574999999999999</v>
      </c>
      <c r="Z297" s="26">
        <v>7.05</v>
      </c>
      <c r="AA297" s="26">
        <v>10.5</v>
      </c>
      <c r="AB297" s="26">
        <v>14.1</v>
      </c>
      <c r="AC297" s="26">
        <v>6.5750000000000002</v>
      </c>
      <c r="AD297" s="26">
        <v>9.25</v>
      </c>
      <c r="AE297" s="26">
        <v>13.25</v>
      </c>
      <c r="AF297" s="26">
        <v>6.7</v>
      </c>
      <c r="AG297" s="26">
        <v>10.75</v>
      </c>
      <c r="AH297" s="26">
        <v>13.35</v>
      </c>
      <c r="AI297" s="26">
        <v>7.05</v>
      </c>
      <c r="AJ297" s="26">
        <v>9.9499999999999993</v>
      </c>
      <c r="AK297" s="26">
        <v>13.8</v>
      </c>
      <c r="AL297" s="26">
        <v>7.125</v>
      </c>
      <c r="AM297" s="26">
        <v>10.050000000000001</v>
      </c>
      <c r="AN297" s="26">
        <v>13.9</v>
      </c>
      <c r="AO297" s="26">
        <v>7.9249999999999998</v>
      </c>
      <c r="AP297" s="26">
        <v>10.7</v>
      </c>
      <c r="AQ297" s="26">
        <v>14.574999999999999</v>
      </c>
      <c r="AR297" s="26">
        <v>7.5250000000000004</v>
      </c>
      <c r="AS297" s="26">
        <v>7.5250000000000004</v>
      </c>
      <c r="AT297" s="26">
        <v>15.05</v>
      </c>
      <c r="AU297" s="26">
        <v>8.0500000000000007</v>
      </c>
      <c r="AV297" s="26">
        <v>11.8</v>
      </c>
      <c r="AW297" s="26">
        <v>15.75</v>
      </c>
      <c r="AX297" s="26">
        <v>8.3249999999999993</v>
      </c>
      <c r="AY297" s="26">
        <v>11.2</v>
      </c>
      <c r="AZ297" s="26">
        <v>15.25</v>
      </c>
      <c r="BA297" s="26">
        <v>-6</v>
      </c>
      <c r="BB297" s="26">
        <v>11.25</v>
      </c>
      <c r="BC297" s="26">
        <v>15.35</v>
      </c>
      <c r="BD297" s="26">
        <v>9.4</v>
      </c>
      <c r="BE297" s="26">
        <v>14.2</v>
      </c>
      <c r="BF297" s="26">
        <v>17.975000000000001</v>
      </c>
      <c r="BG297" s="26">
        <v>8.5500000000000007</v>
      </c>
      <c r="BH297" s="26">
        <v>11.75</v>
      </c>
      <c r="BI297" s="26">
        <v>15.775</v>
      </c>
      <c r="BJ297" s="26">
        <v>8.8249999999999993</v>
      </c>
      <c r="BK297" s="26">
        <v>13</v>
      </c>
      <c r="BL297" s="26">
        <v>17.125</v>
      </c>
      <c r="BM297" s="26">
        <v>8.9499999999999993</v>
      </c>
      <c r="BN297" s="26">
        <v>12.4</v>
      </c>
      <c r="BO297" s="26">
        <v>16.7</v>
      </c>
      <c r="BP297" s="26">
        <v>5.05</v>
      </c>
      <c r="BQ297" s="26">
        <v>8.4</v>
      </c>
      <c r="BR297" s="26">
        <v>11.775</v>
      </c>
      <c r="BS297" s="26">
        <v>6.5250000000000004</v>
      </c>
      <c r="BT297" s="26">
        <v>9.85</v>
      </c>
      <c r="BU297" s="26">
        <v>12.875</v>
      </c>
      <c r="BV297" s="26">
        <v>6.8250000000000002</v>
      </c>
      <c r="BW297" s="26">
        <v>10.3</v>
      </c>
      <c r="BX297" s="26">
        <v>13.25</v>
      </c>
      <c r="BY297" s="26">
        <v>7.45</v>
      </c>
      <c r="BZ297" s="26">
        <v>10.8</v>
      </c>
      <c r="CA297" s="26">
        <v>14.074999999999999</v>
      </c>
      <c r="CB297" s="26">
        <v>8.5250000000000004</v>
      </c>
      <c r="CC297" s="26">
        <v>11.6</v>
      </c>
      <c r="CD297" s="26">
        <v>14.875</v>
      </c>
      <c r="CE297" s="26">
        <v>8.0250000000000004</v>
      </c>
      <c r="CF297" s="26">
        <v>12.15</v>
      </c>
      <c r="CG297" s="26">
        <v>15.65</v>
      </c>
      <c r="CH297" s="26">
        <v>8.3000000000000007</v>
      </c>
      <c r="CI297" s="26">
        <v>11.7</v>
      </c>
      <c r="CJ297" s="26">
        <v>14.875</v>
      </c>
    </row>
    <row r="298" spans="1:88" x14ac:dyDescent="0.3">
      <c r="A298" t="s">
        <v>377</v>
      </c>
      <c r="B298" s="26">
        <v>1.3</v>
      </c>
      <c r="C298" s="26">
        <v>4.8</v>
      </c>
      <c r="D298" s="26">
        <v>8.0500000000000007</v>
      </c>
      <c r="E298" s="26">
        <v>3</v>
      </c>
      <c r="F298" s="26">
        <v>6.85</v>
      </c>
      <c r="G298" s="26">
        <v>10.3</v>
      </c>
      <c r="H298" s="26">
        <v>3.8</v>
      </c>
      <c r="I298" s="26">
        <v>7.25</v>
      </c>
      <c r="J298" s="26">
        <v>11.1</v>
      </c>
      <c r="K298" s="26">
        <v>5.4749999999999996</v>
      </c>
      <c r="L298" s="26">
        <v>9.6999999999999993</v>
      </c>
      <c r="M298" s="26">
        <v>14.5</v>
      </c>
      <c r="N298" s="26">
        <v>5.85</v>
      </c>
      <c r="O298" s="26">
        <v>10.25</v>
      </c>
      <c r="P298" s="26">
        <v>15</v>
      </c>
      <c r="Q298" s="26">
        <v>4.8250000000000002</v>
      </c>
      <c r="R298" s="26">
        <v>8.4499999999999993</v>
      </c>
      <c r="S298" s="26">
        <v>12.6</v>
      </c>
      <c r="T298" s="26">
        <v>5.0250000000000004</v>
      </c>
      <c r="U298" s="26">
        <v>8.5500000000000007</v>
      </c>
      <c r="V298" s="26">
        <v>12.775</v>
      </c>
      <c r="W298" s="26">
        <v>5.7750000000000004</v>
      </c>
      <c r="X298" s="26">
        <v>9.5500000000000007</v>
      </c>
      <c r="Y298" s="26">
        <v>13.8</v>
      </c>
      <c r="Z298" s="26">
        <v>6.35</v>
      </c>
      <c r="AA298" s="26">
        <v>10.5</v>
      </c>
      <c r="AB298" s="26">
        <v>14.875</v>
      </c>
      <c r="AC298" s="26">
        <v>5.0250000000000004</v>
      </c>
      <c r="AD298" s="26">
        <v>8.6999999999999993</v>
      </c>
      <c r="AE298" s="26">
        <v>13.824999999999999</v>
      </c>
      <c r="AF298" s="26">
        <v>5.2</v>
      </c>
      <c r="AG298" s="26">
        <v>9.8000000000000007</v>
      </c>
      <c r="AH298" s="26">
        <v>14</v>
      </c>
      <c r="AI298" s="26">
        <v>5.8</v>
      </c>
      <c r="AJ298" s="26">
        <v>9.35</v>
      </c>
      <c r="AK298" s="26">
        <v>14.525</v>
      </c>
      <c r="AL298" s="26">
        <v>5.9</v>
      </c>
      <c r="AM298" s="26">
        <v>9.5</v>
      </c>
      <c r="AN298" s="26">
        <v>14.7</v>
      </c>
      <c r="AO298" s="26">
        <v>6.625</v>
      </c>
      <c r="AP298" s="26">
        <v>10.15</v>
      </c>
      <c r="AQ298" s="26">
        <v>15.574999999999999</v>
      </c>
      <c r="AR298" s="26">
        <v>7.1</v>
      </c>
      <c r="AS298" s="26">
        <v>7.1</v>
      </c>
      <c r="AT298" s="26">
        <v>16</v>
      </c>
      <c r="AU298" s="26">
        <v>7.7</v>
      </c>
      <c r="AV298" s="26">
        <v>10.55</v>
      </c>
      <c r="AW298" s="26">
        <v>16.875</v>
      </c>
      <c r="AX298" s="26">
        <v>7.1749999999999998</v>
      </c>
      <c r="AY298" s="26">
        <v>10.45</v>
      </c>
      <c r="AZ298" s="26">
        <v>16.225000000000001</v>
      </c>
      <c r="BA298" s="26">
        <v>-6.8</v>
      </c>
      <c r="BB298" s="26">
        <v>10.5</v>
      </c>
      <c r="BC298" s="26">
        <v>16.324999999999999</v>
      </c>
      <c r="BD298" s="26">
        <v>8.5250000000000004</v>
      </c>
      <c r="BE298" s="26">
        <v>12.4</v>
      </c>
      <c r="BF298" s="26">
        <v>18.850000000000001</v>
      </c>
      <c r="BG298" s="26">
        <v>7.625</v>
      </c>
      <c r="BH298" s="26">
        <v>10.75</v>
      </c>
      <c r="BI298" s="26">
        <v>16.95</v>
      </c>
      <c r="BJ298" s="26">
        <v>7.85</v>
      </c>
      <c r="BK298" s="26">
        <v>11.85</v>
      </c>
      <c r="BL298" s="26">
        <v>18.375</v>
      </c>
      <c r="BM298" s="26">
        <v>7.7</v>
      </c>
      <c r="BN298" s="26">
        <v>11.4</v>
      </c>
      <c r="BO298" s="26">
        <v>17.95</v>
      </c>
      <c r="BP298" s="26">
        <v>4.6500000000000004</v>
      </c>
      <c r="BQ298" s="26">
        <v>8.75</v>
      </c>
      <c r="BR298" s="26">
        <v>12.375</v>
      </c>
      <c r="BS298" s="26">
        <v>6.1</v>
      </c>
      <c r="BT298" s="26">
        <v>10.3</v>
      </c>
      <c r="BU298" s="26">
        <v>13.85</v>
      </c>
      <c r="BV298" s="26">
        <v>6.6</v>
      </c>
      <c r="BW298" s="26">
        <v>10.55</v>
      </c>
      <c r="BX298" s="26">
        <v>14.175000000000001</v>
      </c>
      <c r="BY298" s="26">
        <v>7.2249999999999996</v>
      </c>
      <c r="BZ298" s="26">
        <v>11.25</v>
      </c>
      <c r="CA298" s="26">
        <v>15.074999999999999</v>
      </c>
      <c r="CB298" s="26">
        <v>7.8</v>
      </c>
      <c r="CC298" s="26">
        <v>12.15</v>
      </c>
      <c r="CD298" s="26">
        <v>15.175000000000001</v>
      </c>
      <c r="CE298" s="26">
        <v>7.65</v>
      </c>
      <c r="CF298" s="26">
        <v>11.3</v>
      </c>
      <c r="CG298" s="26">
        <v>17.100000000000001</v>
      </c>
      <c r="CH298" s="26">
        <v>7.75</v>
      </c>
      <c r="CI298" s="26">
        <v>11.7</v>
      </c>
      <c r="CJ298" s="26">
        <v>16.149999999999999</v>
      </c>
    </row>
    <row r="299" spans="1:88" x14ac:dyDescent="0.3">
      <c r="A299" t="s">
        <v>378</v>
      </c>
      <c r="B299" s="26">
        <v>1.5249999999999999</v>
      </c>
      <c r="C299" s="26">
        <v>4.5999999999999996</v>
      </c>
      <c r="D299" s="26">
        <v>9.0500000000000007</v>
      </c>
      <c r="E299" s="26">
        <v>3.2250000000000001</v>
      </c>
      <c r="F299" s="26">
        <v>6.35</v>
      </c>
      <c r="G299" s="26">
        <v>11.275</v>
      </c>
      <c r="H299" s="26">
        <v>4</v>
      </c>
      <c r="I299" s="26">
        <v>7.3</v>
      </c>
      <c r="J299" s="26">
        <v>12.175000000000001</v>
      </c>
      <c r="K299" s="26">
        <v>5.6</v>
      </c>
      <c r="L299" s="26">
        <v>8.9</v>
      </c>
      <c r="M299" s="26">
        <v>13.95</v>
      </c>
      <c r="N299" s="26">
        <v>6.05</v>
      </c>
      <c r="O299" s="26">
        <v>9.4499999999999993</v>
      </c>
      <c r="P299" s="26">
        <v>14.025</v>
      </c>
      <c r="Q299" s="26">
        <v>5.05</v>
      </c>
      <c r="R299" s="26">
        <v>8.3000000000000007</v>
      </c>
      <c r="S299" s="26">
        <v>13.25</v>
      </c>
      <c r="T299" s="26">
        <v>5.2249999999999996</v>
      </c>
      <c r="U299" s="26">
        <v>8.4</v>
      </c>
      <c r="V299" s="26">
        <v>13.275</v>
      </c>
      <c r="W299" s="26">
        <v>6.15</v>
      </c>
      <c r="X299" s="26">
        <v>9.6</v>
      </c>
      <c r="Y299" s="26">
        <v>13.85</v>
      </c>
      <c r="Z299" s="26">
        <v>7.25</v>
      </c>
      <c r="AA299" s="26">
        <v>10.5</v>
      </c>
      <c r="AB299" s="26">
        <v>15</v>
      </c>
      <c r="AC299" s="26">
        <v>5.05</v>
      </c>
      <c r="AD299" s="26">
        <v>8.9</v>
      </c>
      <c r="AE299" s="26">
        <v>13.15</v>
      </c>
      <c r="AF299" s="26">
        <v>5.2249999999999996</v>
      </c>
      <c r="AG299" s="26">
        <v>10.75</v>
      </c>
      <c r="AH299" s="26">
        <v>13.175000000000001</v>
      </c>
      <c r="AI299" s="26">
        <v>5.8</v>
      </c>
      <c r="AJ299" s="26">
        <v>9.75</v>
      </c>
      <c r="AK299" s="26">
        <v>13.5</v>
      </c>
      <c r="AL299" s="26">
        <v>5.9</v>
      </c>
      <c r="AM299" s="26">
        <v>9.9</v>
      </c>
      <c r="AN299" s="26">
        <v>13.6</v>
      </c>
      <c r="AO299" s="26">
        <v>6.5250000000000004</v>
      </c>
      <c r="AP299" s="26">
        <v>10.65</v>
      </c>
      <c r="AQ299" s="26">
        <v>14.65</v>
      </c>
      <c r="AR299" s="26">
        <v>7</v>
      </c>
      <c r="AS299" s="26">
        <v>7</v>
      </c>
      <c r="AT299" s="26">
        <v>14.05</v>
      </c>
      <c r="AU299" s="26">
        <v>7.8</v>
      </c>
      <c r="AV299" s="26">
        <v>11.7</v>
      </c>
      <c r="AW299" s="26">
        <v>14.975</v>
      </c>
      <c r="AX299" s="26">
        <v>7</v>
      </c>
      <c r="AY299" s="26">
        <v>11.3</v>
      </c>
      <c r="AZ299" s="26">
        <v>14.775</v>
      </c>
      <c r="BA299" s="26">
        <v>-6</v>
      </c>
      <c r="BB299" s="26">
        <v>11.35</v>
      </c>
      <c r="BC299" s="26">
        <v>14.85</v>
      </c>
      <c r="BD299" s="26">
        <v>9.4499999999999993</v>
      </c>
      <c r="BE299" s="26">
        <v>13.35</v>
      </c>
      <c r="BF299" s="26">
        <v>17.074999999999999</v>
      </c>
      <c r="BG299" s="26">
        <v>7.5250000000000004</v>
      </c>
      <c r="BH299" s="26">
        <v>11.8</v>
      </c>
      <c r="BI299" s="26">
        <v>15.175000000000001</v>
      </c>
      <c r="BJ299" s="26">
        <v>8.8249999999999993</v>
      </c>
      <c r="BK299" s="26">
        <v>12.35</v>
      </c>
      <c r="BL299" s="26">
        <v>16.774999999999999</v>
      </c>
      <c r="BM299" s="26">
        <v>8.4250000000000007</v>
      </c>
      <c r="BN299" s="26">
        <v>12.05</v>
      </c>
      <c r="BO299" s="26">
        <v>16.375</v>
      </c>
      <c r="BP299" s="26">
        <v>5.9</v>
      </c>
      <c r="BQ299" s="26">
        <v>8.8000000000000007</v>
      </c>
      <c r="BR299" s="26">
        <v>13.55</v>
      </c>
      <c r="BS299" s="26">
        <v>7.25</v>
      </c>
      <c r="BT299" s="26">
        <v>10.45</v>
      </c>
      <c r="BU299" s="26">
        <v>14.65</v>
      </c>
      <c r="BV299" s="26">
        <v>7.6</v>
      </c>
      <c r="BW299" s="26">
        <v>10.35</v>
      </c>
      <c r="BX299" s="26">
        <v>14.824999999999999</v>
      </c>
      <c r="BY299" s="26">
        <v>8.4</v>
      </c>
      <c r="BZ299" s="26">
        <v>11.35</v>
      </c>
      <c r="CA299" s="26">
        <v>16.024999999999999</v>
      </c>
      <c r="CB299" s="26">
        <v>8.9250000000000007</v>
      </c>
      <c r="CC299" s="26">
        <v>12.4</v>
      </c>
      <c r="CD299" s="26">
        <v>16.850000000000001</v>
      </c>
      <c r="CE299" s="26">
        <v>8.0749999999999993</v>
      </c>
      <c r="CF299" s="26">
        <v>11.55</v>
      </c>
      <c r="CG299" s="26">
        <v>16.100000000000001</v>
      </c>
      <c r="CH299" s="26">
        <v>8.7750000000000004</v>
      </c>
      <c r="CI299" s="26">
        <v>11.55</v>
      </c>
      <c r="CJ299" s="26">
        <v>17.100000000000001</v>
      </c>
    </row>
    <row r="300" spans="1:88" x14ac:dyDescent="0.3">
      <c r="A300" t="s">
        <v>379</v>
      </c>
      <c r="B300" s="26">
        <v>1.6</v>
      </c>
      <c r="C300" s="26">
        <v>4.1500000000000004</v>
      </c>
      <c r="D300" s="26">
        <v>6.8</v>
      </c>
      <c r="E300" s="26">
        <v>3.7250000000000001</v>
      </c>
      <c r="F300" s="26">
        <v>6.15</v>
      </c>
      <c r="G300" s="26">
        <v>9.375</v>
      </c>
      <c r="H300" s="26">
        <v>4.5</v>
      </c>
      <c r="I300" s="26">
        <v>6.95</v>
      </c>
      <c r="J300" s="26">
        <v>10.074999999999999</v>
      </c>
      <c r="K300" s="26">
        <v>6.75</v>
      </c>
      <c r="L300" s="26">
        <v>9.1</v>
      </c>
      <c r="M300" s="26">
        <v>12.85</v>
      </c>
      <c r="N300" s="26">
        <v>7.4</v>
      </c>
      <c r="O300" s="26">
        <v>9.6999999999999993</v>
      </c>
      <c r="P300" s="26">
        <v>13.2</v>
      </c>
      <c r="Q300" s="26">
        <v>5.85</v>
      </c>
      <c r="R300" s="26">
        <v>8.0500000000000007</v>
      </c>
      <c r="S300" s="26">
        <v>11.775</v>
      </c>
      <c r="T300" s="26">
        <v>5.875</v>
      </c>
      <c r="U300" s="26">
        <v>8.1999999999999993</v>
      </c>
      <c r="V300" s="26">
        <v>11.95</v>
      </c>
      <c r="W300" s="26">
        <v>6.7750000000000004</v>
      </c>
      <c r="X300" s="26">
        <v>9.4</v>
      </c>
      <c r="Y300" s="26">
        <v>12.75</v>
      </c>
      <c r="Z300" s="26">
        <v>8.125</v>
      </c>
      <c r="AA300" s="26">
        <v>10.3</v>
      </c>
      <c r="AB300" s="26">
        <v>13.875</v>
      </c>
      <c r="AC300" s="26">
        <v>6.125</v>
      </c>
      <c r="AD300" s="26">
        <v>8.75</v>
      </c>
      <c r="AE300" s="26">
        <v>12.5</v>
      </c>
      <c r="AF300" s="26">
        <v>6.2</v>
      </c>
      <c r="AG300" s="26">
        <v>10.7</v>
      </c>
      <c r="AH300" s="26">
        <v>12.7</v>
      </c>
      <c r="AI300" s="26">
        <v>6.7249999999999996</v>
      </c>
      <c r="AJ300" s="26">
        <v>9.65</v>
      </c>
      <c r="AK300" s="26">
        <v>13.074999999999999</v>
      </c>
      <c r="AL300" s="26">
        <v>6.8250000000000002</v>
      </c>
      <c r="AM300" s="26">
        <v>9.75</v>
      </c>
      <c r="AN300" s="26">
        <v>13.15</v>
      </c>
      <c r="AO300" s="26">
        <v>7.4</v>
      </c>
      <c r="AP300" s="26">
        <v>10.55</v>
      </c>
      <c r="AQ300" s="26">
        <v>13.9</v>
      </c>
      <c r="AR300" s="26">
        <v>7.7750000000000004</v>
      </c>
      <c r="AS300" s="26">
        <v>7.7750000000000004</v>
      </c>
      <c r="AT300" s="26">
        <v>14</v>
      </c>
      <c r="AU300" s="26">
        <v>8.4749999999999996</v>
      </c>
      <c r="AV300" s="26">
        <v>11.8</v>
      </c>
      <c r="AW300" s="26">
        <v>15.074999999999999</v>
      </c>
      <c r="AX300" s="26">
        <v>8.0749999999999993</v>
      </c>
      <c r="AY300" s="26">
        <v>11.2</v>
      </c>
      <c r="AZ300" s="26">
        <v>14.275</v>
      </c>
      <c r="BA300" s="26">
        <v>-5.7</v>
      </c>
      <c r="BB300" s="26">
        <v>11.25</v>
      </c>
      <c r="BC300" s="26">
        <v>14.3</v>
      </c>
      <c r="BD300" s="26">
        <v>10.1</v>
      </c>
      <c r="BE300" s="26">
        <v>13.8</v>
      </c>
      <c r="BF300" s="26">
        <v>16.7</v>
      </c>
      <c r="BG300" s="26">
        <v>8.65</v>
      </c>
      <c r="BH300" s="26">
        <v>11.6</v>
      </c>
      <c r="BI300" s="26">
        <v>14.675000000000001</v>
      </c>
      <c r="BJ300" s="26">
        <v>10.125</v>
      </c>
      <c r="BK300" s="26">
        <v>12.8</v>
      </c>
      <c r="BL300" s="26">
        <v>15.75</v>
      </c>
      <c r="BM300" s="26">
        <v>9.7249999999999996</v>
      </c>
      <c r="BN300" s="26">
        <v>12.35</v>
      </c>
      <c r="BO300" s="26">
        <v>15.375</v>
      </c>
      <c r="BP300" s="26">
        <v>5.8250000000000002</v>
      </c>
      <c r="BQ300" s="26">
        <v>8.4499999999999993</v>
      </c>
      <c r="BR300" s="26">
        <v>11.675000000000001</v>
      </c>
      <c r="BS300" s="26">
        <v>7</v>
      </c>
      <c r="BT300" s="26">
        <v>9.65</v>
      </c>
      <c r="BU300" s="26">
        <v>13.175000000000001</v>
      </c>
      <c r="BV300" s="26">
        <v>7.4</v>
      </c>
      <c r="BW300" s="26">
        <v>10.1</v>
      </c>
      <c r="BX300" s="26">
        <v>13.375</v>
      </c>
      <c r="BY300" s="26">
        <v>8.5250000000000004</v>
      </c>
      <c r="BZ300" s="26">
        <v>10.9</v>
      </c>
      <c r="CA300" s="26">
        <v>14.775</v>
      </c>
      <c r="CB300" s="26">
        <v>9.1999999999999993</v>
      </c>
      <c r="CC300" s="26">
        <v>12.1</v>
      </c>
      <c r="CD300" s="26">
        <v>16.274999999999999</v>
      </c>
      <c r="CE300" s="26">
        <v>9.6</v>
      </c>
      <c r="CF300" s="26">
        <v>11.85</v>
      </c>
      <c r="CG300" s="26">
        <v>15.05</v>
      </c>
      <c r="CH300" s="26">
        <v>9.5500000000000007</v>
      </c>
      <c r="CI300" s="26">
        <v>11.95</v>
      </c>
      <c r="CJ300" s="26">
        <v>15.8</v>
      </c>
    </row>
    <row r="301" spans="1:88" x14ac:dyDescent="0.3">
      <c r="A301" t="s">
        <v>380</v>
      </c>
      <c r="B301" s="26">
        <v>0.9</v>
      </c>
      <c r="C301" s="26">
        <v>4.0999999999999996</v>
      </c>
      <c r="D301" s="26">
        <v>7.0250000000000004</v>
      </c>
      <c r="E301" s="26">
        <v>2.8</v>
      </c>
      <c r="F301" s="26">
        <v>6.55</v>
      </c>
      <c r="G301" s="26">
        <v>9.1750000000000007</v>
      </c>
      <c r="H301" s="26">
        <v>3.2250000000000001</v>
      </c>
      <c r="I301" s="26">
        <v>7.4</v>
      </c>
      <c r="J301" s="26">
        <v>10.15</v>
      </c>
      <c r="K301" s="26">
        <v>5.7249999999999996</v>
      </c>
      <c r="L301" s="26">
        <v>9.8000000000000007</v>
      </c>
      <c r="M301" s="26">
        <v>12.45</v>
      </c>
      <c r="N301" s="26">
        <v>5.9</v>
      </c>
      <c r="O301" s="26">
        <v>10.3</v>
      </c>
      <c r="P301" s="26">
        <v>12.975</v>
      </c>
      <c r="Q301" s="26">
        <v>4.2</v>
      </c>
      <c r="R301" s="26">
        <v>8.6999999999999993</v>
      </c>
      <c r="S301" s="26">
        <v>11.4</v>
      </c>
      <c r="T301" s="26">
        <v>4.3</v>
      </c>
      <c r="U301" s="26">
        <v>8.85</v>
      </c>
      <c r="V301" s="26">
        <v>11.475</v>
      </c>
      <c r="W301" s="26">
        <v>5.5</v>
      </c>
      <c r="X301" s="26">
        <v>10.050000000000001</v>
      </c>
      <c r="Y301" s="26">
        <v>12.425000000000001</v>
      </c>
      <c r="Z301" s="26">
        <v>6.85</v>
      </c>
      <c r="AA301" s="26">
        <v>10.75</v>
      </c>
      <c r="AB301" s="26">
        <v>13.175000000000001</v>
      </c>
      <c r="AC301" s="26">
        <v>5.1749999999999998</v>
      </c>
      <c r="AD301" s="26">
        <v>8.6999999999999993</v>
      </c>
      <c r="AE301" s="26">
        <v>12.2</v>
      </c>
      <c r="AF301" s="26">
        <v>5.35</v>
      </c>
      <c r="AG301" s="26">
        <v>10.85</v>
      </c>
      <c r="AH301" s="26">
        <v>12.4</v>
      </c>
      <c r="AI301" s="26">
        <v>5.95</v>
      </c>
      <c r="AJ301" s="26">
        <v>9.4499999999999993</v>
      </c>
      <c r="AK301" s="26">
        <v>13.074999999999999</v>
      </c>
      <c r="AL301" s="26">
        <v>6.125</v>
      </c>
      <c r="AM301" s="26">
        <v>9.5500000000000007</v>
      </c>
      <c r="AN301" s="26">
        <v>13.175000000000001</v>
      </c>
      <c r="AO301" s="26">
        <v>7.2750000000000004</v>
      </c>
      <c r="AP301" s="26">
        <v>10.5</v>
      </c>
      <c r="AQ301" s="26">
        <v>13.95</v>
      </c>
      <c r="AR301" s="26">
        <v>7.4249999999999998</v>
      </c>
      <c r="AS301" s="26">
        <v>7.4249999999999998</v>
      </c>
      <c r="AT301" s="26">
        <v>13.6</v>
      </c>
      <c r="AU301" s="26">
        <v>8.25</v>
      </c>
      <c r="AV301" s="26">
        <v>11.55</v>
      </c>
      <c r="AW301" s="26">
        <v>14.525</v>
      </c>
      <c r="AX301" s="26">
        <v>8.0250000000000004</v>
      </c>
      <c r="AY301" s="26">
        <v>11</v>
      </c>
      <c r="AZ301" s="26">
        <v>14.225</v>
      </c>
      <c r="BA301" s="26">
        <v>-6.2</v>
      </c>
      <c r="BB301" s="26">
        <v>11.05</v>
      </c>
      <c r="BC301" s="26">
        <v>14.225</v>
      </c>
      <c r="BD301" s="26">
        <v>9.7750000000000004</v>
      </c>
      <c r="BE301" s="26">
        <v>13.25</v>
      </c>
      <c r="BF301" s="26">
        <v>16.324999999999999</v>
      </c>
      <c r="BG301" s="26">
        <v>8.5250000000000004</v>
      </c>
      <c r="BH301" s="26">
        <v>11.4</v>
      </c>
      <c r="BI301" s="26">
        <v>14.55</v>
      </c>
      <c r="BJ301" s="26">
        <v>8.9250000000000007</v>
      </c>
      <c r="BK301" s="26">
        <v>12.75</v>
      </c>
      <c r="BL301" s="26">
        <v>15.55</v>
      </c>
      <c r="BM301" s="26">
        <v>8.7249999999999996</v>
      </c>
      <c r="BN301" s="26">
        <v>12.35</v>
      </c>
      <c r="BO301" s="26">
        <v>15.074999999999999</v>
      </c>
      <c r="BP301" s="26">
        <v>4.7750000000000004</v>
      </c>
      <c r="BQ301" s="26">
        <v>9</v>
      </c>
      <c r="BR301" s="26">
        <v>10.925000000000001</v>
      </c>
      <c r="BS301" s="26">
        <v>6.5</v>
      </c>
      <c r="BT301" s="26">
        <v>10.55</v>
      </c>
      <c r="BU301" s="26">
        <v>12.324999999999999</v>
      </c>
      <c r="BV301" s="26">
        <v>7.0250000000000004</v>
      </c>
      <c r="BW301" s="26">
        <v>10.55</v>
      </c>
      <c r="BX301" s="26">
        <v>12.824999999999999</v>
      </c>
      <c r="BY301" s="26">
        <v>7.55</v>
      </c>
      <c r="BZ301" s="26">
        <v>11.3</v>
      </c>
      <c r="CA301" s="26">
        <v>13.375</v>
      </c>
      <c r="CB301" s="26">
        <v>8.15</v>
      </c>
      <c r="CC301" s="26">
        <v>12.15</v>
      </c>
      <c r="CD301" s="26">
        <v>14.574999999999999</v>
      </c>
      <c r="CE301" s="26">
        <v>8.1999999999999993</v>
      </c>
      <c r="CF301" s="26">
        <v>12</v>
      </c>
      <c r="CG301" s="26">
        <v>14.225</v>
      </c>
      <c r="CH301" s="26">
        <v>8.375</v>
      </c>
      <c r="CI301" s="26">
        <v>12.4</v>
      </c>
      <c r="CJ301" s="26">
        <v>14.824999999999999</v>
      </c>
    </row>
    <row r="302" spans="1:88" x14ac:dyDescent="0.3">
      <c r="A302" t="s">
        <v>120</v>
      </c>
      <c r="B302" s="26">
        <v>-0.27500000000000002</v>
      </c>
      <c r="C302" s="26">
        <v>3.1</v>
      </c>
      <c r="D302" s="26">
        <v>6.95</v>
      </c>
      <c r="E302" s="26">
        <v>1.9750000000000001</v>
      </c>
      <c r="F302" s="26">
        <v>5.3</v>
      </c>
      <c r="G302" s="26">
        <v>8.6999999999999993</v>
      </c>
      <c r="H302" s="26">
        <v>3.05</v>
      </c>
      <c r="I302" s="26">
        <v>6.25</v>
      </c>
      <c r="J302" s="26">
        <v>9.2750000000000004</v>
      </c>
      <c r="K302" s="26">
        <v>4.6500000000000004</v>
      </c>
      <c r="L302" s="26">
        <v>8.8000000000000007</v>
      </c>
      <c r="M302" s="26">
        <v>11.375</v>
      </c>
      <c r="N302" s="26">
        <v>5.3250000000000002</v>
      </c>
      <c r="O302" s="26">
        <v>8.9</v>
      </c>
      <c r="P302" s="26">
        <v>11.875</v>
      </c>
      <c r="Q302" s="26">
        <v>4.25</v>
      </c>
      <c r="R302" s="26">
        <v>7.55</v>
      </c>
      <c r="S302" s="26">
        <v>10.375</v>
      </c>
      <c r="T302" s="26">
        <v>4.45</v>
      </c>
      <c r="U302" s="26">
        <v>7.6</v>
      </c>
      <c r="V302" s="26">
        <v>10.5</v>
      </c>
      <c r="W302" s="26">
        <v>5.5250000000000004</v>
      </c>
      <c r="X302" s="26">
        <v>8.1999999999999993</v>
      </c>
      <c r="Y302" s="26">
        <v>11.775</v>
      </c>
      <c r="Z302" s="26">
        <v>6.4</v>
      </c>
      <c r="AA302" s="26">
        <v>9.0500000000000007</v>
      </c>
      <c r="AB302" s="26">
        <v>12.574999999999999</v>
      </c>
      <c r="AC302" s="26">
        <v>3.625</v>
      </c>
      <c r="AD302" s="26">
        <v>8.1999999999999993</v>
      </c>
      <c r="AE302" s="26">
        <v>11.275</v>
      </c>
      <c r="AF302" s="26">
        <v>3.7250000000000001</v>
      </c>
      <c r="AG302" s="26">
        <v>9.85</v>
      </c>
      <c r="AH302" s="26">
        <v>11.45</v>
      </c>
      <c r="AI302" s="26">
        <v>4.4249999999999998</v>
      </c>
      <c r="AJ302" s="26">
        <v>8.9</v>
      </c>
      <c r="AK302" s="26">
        <v>11.775</v>
      </c>
      <c r="AL302" s="26">
        <v>4.5999999999999996</v>
      </c>
      <c r="AM302" s="26">
        <v>8.9499999999999993</v>
      </c>
      <c r="AN302" s="26">
        <v>11.875</v>
      </c>
      <c r="AO302" s="26">
        <v>5.5750000000000002</v>
      </c>
      <c r="AP302" s="26">
        <v>9.75</v>
      </c>
      <c r="AQ302" s="26">
        <v>12.275</v>
      </c>
      <c r="AR302" s="26">
        <v>5.7</v>
      </c>
      <c r="AS302" s="26">
        <v>5.7</v>
      </c>
      <c r="AT302" s="26">
        <v>12.775</v>
      </c>
      <c r="AU302" s="26">
        <v>6.45</v>
      </c>
      <c r="AV302" s="26">
        <v>10.8</v>
      </c>
      <c r="AW302" s="26">
        <v>13.525</v>
      </c>
      <c r="AX302" s="26">
        <v>6.125</v>
      </c>
      <c r="AY302" s="26">
        <v>10.4</v>
      </c>
      <c r="AZ302" s="26">
        <v>13</v>
      </c>
      <c r="BA302" s="26">
        <v>-4.5</v>
      </c>
      <c r="BB302" s="26">
        <v>10.5</v>
      </c>
      <c r="BC302" s="26">
        <v>13</v>
      </c>
      <c r="BD302" s="26">
        <v>8.3249999999999993</v>
      </c>
      <c r="BE302" s="26">
        <v>12.7</v>
      </c>
      <c r="BF302" s="26">
        <v>15.55</v>
      </c>
      <c r="BG302" s="26">
        <v>6.5750000000000002</v>
      </c>
      <c r="BH302" s="26">
        <v>10.9</v>
      </c>
      <c r="BI302" s="26">
        <v>13.4</v>
      </c>
      <c r="BJ302" s="26">
        <v>7.4249999999999998</v>
      </c>
      <c r="BK302" s="26">
        <v>11.6</v>
      </c>
      <c r="BL302" s="26">
        <v>14.3</v>
      </c>
      <c r="BM302" s="26">
        <v>6.8</v>
      </c>
      <c r="BN302" s="26">
        <v>11.5</v>
      </c>
      <c r="BO302" s="26">
        <v>13.775</v>
      </c>
      <c r="BP302" s="26">
        <v>3.9</v>
      </c>
      <c r="BQ302" s="26">
        <v>6.95</v>
      </c>
      <c r="BR302" s="26">
        <v>10.5</v>
      </c>
      <c r="BS302" s="26">
        <v>5.35</v>
      </c>
      <c r="BT302" s="26">
        <v>8.35</v>
      </c>
      <c r="BU302" s="26">
        <v>11.975</v>
      </c>
      <c r="BV302" s="26">
        <v>5.625</v>
      </c>
      <c r="BW302" s="26">
        <v>8.8000000000000007</v>
      </c>
      <c r="BX302" s="26">
        <v>12.475</v>
      </c>
      <c r="BY302" s="26">
        <v>5.85</v>
      </c>
      <c r="BZ302" s="26">
        <v>9.6</v>
      </c>
      <c r="CA302" s="26">
        <v>13.2</v>
      </c>
      <c r="CB302" s="26">
        <v>6.85</v>
      </c>
      <c r="CC302" s="26">
        <v>10.45</v>
      </c>
      <c r="CD302" s="26">
        <v>14.025</v>
      </c>
      <c r="CE302" s="26">
        <v>7.4249999999999998</v>
      </c>
      <c r="CF302" s="26">
        <v>10.3</v>
      </c>
      <c r="CG302" s="26">
        <v>13.925000000000001</v>
      </c>
      <c r="CH302" s="26">
        <v>8.15</v>
      </c>
      <c r="CI302" s="26">
        <v>10.050000000000001</v>
      </c>
      <c r="CJ302" s="26">
        <v>14.4</v>
      </c>
    </row>
    <row r="303" spans="1:88" x14ac:dyDescent="0.3">
      <c r="A303" t="s">
        <v>381</v>
      </c>
      <c r="B303" s="26">
        <v>0.72499999999999998</v>
      </c>
      <c r="C303" s="26">
        <v>3.2</v>
      </c>
      <c r="D303" s="26">
        <v>7.1</v>
      </c>
      <c r="E303" s="26">
        <v>2.25</v>
      </c>
      <c r="F303" s="26">
        <v>5.45</v>
      </c>
      <c r="G303" s="26">
        <v>9.0749999999999993</v>
      </c>
      <c r="H303" s="26">
        <v>3.125</v>
      </c>
      <c r="I303" s="26">
        <v>6.55</v>
      </c>
      <c r="J303" s="26">
        <v>9.9250000000000007</v>
      </c>
      <c r="K303" s="26">
        <v>4.6500000000000004</v>
      </c>
      <c r="L303" s="26">
        <v>8.65</v>
      </c>
      <c r="M303" s="26">
        <v>11.8</v>
      </c>
      <c r="N303" s="26">
        <v>5</v>
      </c>
      <c r="O303" s="26">
        <v>9.25</v>
      </c>
      <c r="P303" s="26">
        <v>12.475</v>
      </c>
      <c r="Q303" s="26">
        <v>3.85</v>
      </c>
      <c r="R303" s="26">
        <v>7.75</v>
      </c>
      <c r="S303" s="26">
        <v>11.125</v>
      </c>
      <c r="T303" s="26">
        <v>3.875</v>
      </c>
      <c r="U303" s="26">
        <v>7.75</v>
      </c>
      <c r="V303" s="26">
        <v>11.25</v>
      </c>
      <c r="W303" s="26">
        <v>4.9249999999999998</v>
      </c>
      <c r="X303" s="26">
        <v>8.6</v>
      </c>
      <c r="Y303" s="26">
        <v>12.275</v>
      </c>
      <c r="Z303" s="26">
        <v>5.5250000000000004</v>
      </c>
      <c r="AA303" s="26">
        <v>9.5</v>
      </c>
      <c r="AB303" s="26">
        <v>13.074999999999999</v>
      </c>
      <c r="AC303" s="26">
        <v>4.2</v>
      </c>
      <c r="AD303" s="26">
        <v>7.95</v>
      </c>
      <c r="AE303" s="26">
        <v>11.375</v>
      </c>
      <c r="AF303" s="26">
        <v>4.375</v>
      </c>
      <c r="AG303" s="26">
        <v>9.8000000000000007</v>
      </c>
      <c r="AH303" s="26">
        <v>11.475</v>
      </c>
      <c r="AI303" s="26">
        <v>4.8</v>
      </c>
      <c r="AJ303" s="26">
        <v>8.65</v>
      </c>
      <c r="AK303" s="26">
        <v>11.975</v>
      </c>
      <c r="AL303" s="26">
        <v>4.8499999999999996</v>
      </c>
      <c r="AM303" s="26">
        <v>8.8000000000000007</v>
      </c>
      <c r="AN303" s="26">
        <v>12.074999999999999</v>
      </c>
      <c r="AO303" s="26">
        <v>5.7249999999999996</v>
      </c>
      <c r="AP303" s="26">
        <v>9.4499999999999993</v>
      </c>
      <c r="AQ303" s="26">
        <v>13.1</v>
      </c>
      <c r="AR303" s="26">
        <v>5.6749999999999998</v>
      </c>
      <c r="AS303" s="26">
        <v>5.6749999999999998</v>
      </c>
      <c r="AT303" s="26">
        <v>13.025</v>
      </c>
      <c r="AU303" s="26">
        <v>6.4</v>
      </c>
      <c r="AV303" s="26">
        <v>10.8</v>
      </c>
      <c r="AW303" s="26">
        <v>13.95</v>
      </c>
      <c r="AX303" s="26">
        <v>6.15</v>
      </c>
      <c r="AY303" s="26">
        <v>10.1</v>
      </c>
      <c r="AZ303" s="26">
        <v>13.35</v>
      </c>
      <c r="BA303" s="26">
        <v>-8.8000000000000007</v>
      </c>
      <c r="BB303" s="26">
        <v>10.199999999999999</v>
      </c>
      <c r="BC303" s="26">
        <v>13.375</v>
      </c>
      <c r="BD303" s="26">
        <v>8.3249999999999993</v>
      </c>
      <c r="BE303" s="26">
        <v>12.7</v>
      </c>
      <c r="BF303" s="26">
        <v>16.324999999999999</v>
      </c>
      <c r="BG303" s="26">
        <v>6.6749999999999998</v>
      </c>
      <c r="BH303" s="26">
        <v>10.85</v>
      </c>
      <c r="BI303" s="26">
        <v>13.775</v>
      </c>
      <c r="BJ303" s="26">
        <v>7.8</v>
      </c>
      <c r="BK303" s="26">
        <v>12.05</v>
      </c>
      <c r="BL303" s="26">
        <v>15.25</v>
      </c>
      <c r="BM303" s="26">
        <v>7.4</v>
      </c>
      <c r="BN303" s="26">
        <v>11.55</v>
      </c>
      <c r="BO303" s="26">
        <v>14.375</v>
      </c>
      <c r="BP303" s="26">
        <v>4.2</v>
      </c>
      <c r="BQ303" s="26">
        <v>7.2</v>
      </c>
      <c r="BR303" s="26">
        <v>11.675000000000001</v>
      </c>
      <c r="BS303" s="26">
        <v>4.9249999999999998</v>
      </c>
      <c r="BT303" s="26">
        <v>8.5500000000000007</v>
      </c>
      <c r="BU303" s="26">
        <v>12.975</v>
      </c>
      <c r="BV303" s="26">
        <v>4.9000000000000004</v>
      </c>
      <c r="BW303" s="26">
        <v>8.9</v>
      </c>
      <c r="BX303" s="26">
        <v>13.55</v>
      </c>
      <c r="BY303" s="26">
        <v>5.25</v>
      </c>
      <c r="BZ303" s="26">
        <v>9.9</v>
      </c>
      <c r="CA303" s="26">
        <v>14.074999999999999</v>
      </c>
      <c r="CB303" s="26">
        <v>6.7</v>
      </c>
      <c r="CC303" s="26">
        <v>10.4</v>
      </c>
      <c r="CD303" s="26">
        <v>15.475</v>
      </c>
      <c r="CE303" s="26">
        <v>6.8</v>
      </c>
      <c r="CF303" s="26">
        <v>11.25</v>
      </c>
      <c r="CG303" s="26">
        <v>14.375</v>
      </c>
      <c r="CH303" s="26">
        <v>6.4749999999999996</v>
      </c>
      <c r="CI303" s="26">
        <v>10.65</v>
      </c>
      <c r="CJ303" s="26">
        <v>15.275</v>
      </c>
    </row>
    <row r="304" spans="1:88" x14ac:dyDescent="0.3">
      <c r="A304" t="s">
        <v>382</v>
      </c>
      <c r="B304" s="26">
        <v>-0.375</v>
      </c>
      <c r="C304" s="26">
        <v>3.3</v>
      </c>
      <c r="D304" s="26">
        <v>6.7</v>
      </c>
      <c r="E304" s="26">
        <v>1.4750000000000001</v>
      </c>
      <c r="F304" s="26">
        <v>5.3</v>
      </c>
      <c r="G304" s="26">
        <v>9.25</v>
      </c>
      <c r="H304" s="26">
        <v>2.2000000000000002</v>
      </c>
      <c r="I304" s="26">
        <v>5.85</v>
      </c>
      <c r="J304" s="26">
        <v>10.074999999999999</v>
      </c>
      <c r="K304" s="26">
        <v>3.8250000000000002</v>
      </c>
      <c r="L304" s="26">
        <v>8.1999999999999993</v>
      </c>
      <c r="M304" s="26">
        <v>12.225</v>
      </c>
      <c r="N304" s="26">
        <v>4.4249999999999998</v>
      </c>
      <c r="O304" s="26">
        <v>8.6999999999999993</v>
      </c>
      <c r="P304" s="26">
        <v>12.725</v>
      </c>
      <c r="Q304" s="26">
        <v>3.125</v>
      </c>
      <c r="R304" s="26">
        <v>7</v>
      </c>
      <c r="S304" s="26">
        <v>11.1</v>
      </c>
      <c r="T304" s="26">
        <v>3.2250000000000001</v>
      </c>
      <c r="U304" s="26">
        <v>7.1</v>
      </c>
      <c r="V304" s="26">
        <v>11.225</v>
      </c>
      <c r="W304" s="26">
        <v>4.1749999999999998</v>
      </c>
      <c r="X304" s="26">
        <v>8.5500000000000007</v>
      </c>
      <c r="Y304" s="26">
        <v>12.3</v>
      </c>
      <c r="Z304" s="26">
        <v>4.8499999999999996</v>
      </c>
      <c r="AA304" s="26">
        <v>9.65</v>
      </c>
      <c r="AB304" s="26">
        <v>13.324999999999999</v>
      </c>
      <c r="AC304" s="26">
        <v>3.1749999999999998</v>
      </c>
      <c r="AD304" s="26">
        <v>8.1</v>
      </c>
      <c r="AE304" s="26">
        <v>11.05</v>
      </c>
      <c r="AF304" s="26">
        <v>3.2749999999999999</v>
      </c>
      <c r="AG304" s="26">
        <v>9.9</v>
      </c>
      <c r="AH304" s="26">
        <v>11.25</v>
      </c>
      <c r="AI304" s="26">
        <v>3.7250000000000001</v>
      </c>
      <c r="AJ304" s="26">
        <v>8.6999999999999993</v>
      </c>
      <c r="AK304" s="26">
        <v>11.725</v>
      </c>
      <c r="AL304" s="26">
        <v>3.8</v>
      </c>
      <c r="AM304" s="26">
        <v>8.85</v>
      </c>
      <c r="AN304" s="26">
        <v>11.75</v>
      </c>
      <c r="AO304" s="26">
        <v>4.55</v>
      </c>
      <c r="AP304" s="26">
        <v>9.75</v>
      </c>
      <c r="AQ304" s="26">
        <v>12.4</v>
      </c>
      <c r="AR304" s="26">
        <v>4.7249999999999996</v>
      </c>
      <c r="AS304" s="26">
        <v>4.7249999999999996</v>
      </c>
      <c r="AT304" s="26">
        <v>12.65</v>
      </c>
      <c r="AU304" s="26">
        <v>5.3250000000000002</v>
      </c>
      <c r="AV304" s="26">
        <v>10.8</v>
      </c>
      <c r="AW304" s="26">
        <v>13.5</v>
      </c>
      <c r="AX304" s="26">
        <v>5.05</v>
      </c>
      <c r="AY304" s="26">
        <v>10.199999999999999</v>
      </c>
      <c r="AZ304" s="26">
        <v>12.725</v>
      </c>
      <c r="BA304" s="26">
        <v>-7.5</v>
      </c>
      <c r="BB304" s="26">
        <v>10.25</v>
      </c>
      <c r="BC304" s="26">
        <v>12.824999999999999</v>
      </c>
      <c r="BD304" s="26">
        <v>7.35</v>
      </c>
      <c r="BE304" s="26">
        <v>12.45</v>
      </c>
      <c r="BF304" s="26">
        <v>15.95</v>
      </c>
      <c r="BG304" s="26">
        <v>5.5250000000000004</v>
      </c>
      <c r="BH304" s="26">
        <v>10.6</v>
      </c>
      <c r="BI304" s="26">
        <v>13.425000000000001</v>
      </c>
      <c r="BJ304" s="26">
        <v>6.4749999999999996</v>
      </c>
      <c r="BK304" s="26">
        <v>11.5</v>
      </c>
      <c r="BL304" s="26">
        <v>14.975</v>
      </c>
      <c r="BM304" s="26">
        <v>6.2249999999999996</v>
      </c>
      <c r="BN304" s="26">
        <v>11.05</v>
      </c>
      <c r="BO304" s="26">
        <v>14.45</v>
      </c>
      <c r="BP304" s="26">
        <v>4.05</v>
      </c>
      <c r="BQ304" s="26">
        <v>7.55</v>
      </c>
      <c r="BR304" s="26">
        <v>11.675000000000001</v>
      </c>
      <c r="BS304" s="26">
        <v>4.9249999999999998</v>
      </c>
      <c r="BT304" s="26">
        <v>9.15</v>
      </c>
      <c r="BU304" s="26">
        <v>13.25</v>
      </c>
      <c r="BV304" s="26">
        <v>5.0999999999999996</v>
      </c>
      <c r="BW304" s="26">
        <v>9.15</v>
      </c>
      <c r="BX304" s="26">
        <v>13.75</v>
      </c>
      <c r="BY304" s="26">
        <v>5.55</v>
      </c>
      <c r="BZ304" s="26">
        <v>9.85</v>
      </c>
      <c r="CA304" s="26">
        <v>14.85</v>
      </c>
      <c r="CB304" s="26">
        <v>6.35</v>
      </c>
      <c r="CC304" s="26">
        <v>10.95</v>
      </c>
      <c r="CD304" s="26">
        <v>15.85</v>
      </c>
      <c r="CE304" s="26">
        <v>5.6749999999999998</v>
      </c>
      <c r="CF304" s="26">
        <v>10.8</v>
      </c>
      <c r="CG304" s="26">
        <v>14.375</v>
      </c>
      <c r="CH304" s="26">
        <v>6.4749999999999996</v>
      </c>
      <c r="CI304" s="26">
        <v>11.05</v>
      </c>
      <c r="CJ304" s="26">
        <v>15.6</v>
      </c>
    </row>
    <row r="305" spans="1:88" x14ac:dyDescent="0.3">
      <c r="A305" t="s">
        <v>383</v>
      </c>
      <c r="B305" s="26">
        <v>0.27500000000000002</v>
      </c>
      <c r="C305" s="26">
        <v>3.4</v>
      </c>
      <c r="D305" s="26">
        <v>6.65</v>
      </c>
      <c r="E305" s="26">
        <v>2.1</v>
      </c>
      <c r="F305" s="26">
        <v>5.3</v>
      </c>
      <c r="G305" s="26">
        <v>8.8000000000000007</v>
      </c>
      <c r="H305" s="26">
        <v>2.625</v>
      </c>
      <c r="I305" s="26">
        <v>5.7</v>
      </c>
      <c r="J305" s="26">
        <v>9.875</v>
      </c>
      <c r="K305" s="26">
        <v>4.25</v>
      </c>
      <c r="L305" s="26">
        <v>7.65</v>
      </c>
      <c r="M305" s="26">
        <v>12.225</v>
      </c>
      <c r="N305" s="26">
        <v>4.8</v>
      </c>
      <c r="O305" s="26">
        <v>8.0500000000000007</v>
      </c>
      <c r="P305" s="26">
        <v>12.75</v>
      </c>
      <c r="Q305" s="26">
        <v>3.65</v>
      </c>
      <c r="R305" s="26">
        <v>6.9</v>
      </c>
      <c r="S305" s="26">
        <v>11.25</v>
      </c>
      <c r="T305" s="26">
        <v>3.7250000000000001</v>
      </c>
      <c r="U305" s="26">
        <v>6.95</v>
      </c>
      <c r="V305" s="26">
        <v>11.375</v>
      </c>
      <c r="W305" s="26">
        <v>4.55</v>
      </c>
      <c r="X305" s="26">
        <v>7.95</v>
      </c>
      <c r="Y305" s="26">
        <v>12.824999999999999</v>
      </c>
      <c r="Z305" s="26">
        <v>5.5250000000000004</v>
      </c>
      <c r="AA305" s="26">
        <v>8.75</v>
      </c>
      <c r="AB305" s="26">
        <v>13.75</v>
      </c>
      <c r="AC305" s="26">
        <v>4.5999999999999996</v>
      </c>
      <c r="AD305" s="26">
        <v>7.5</v>
      </c>
      <c r="AE305" s="26">
        <v>11.275</v>
      </c>
      <c r="AF305" s="26">
        <v>4.7249999999999996</v>
      </c>
      <c r="AG305" s="26">
        <v>9</v>
      </c>
      <c r="AH305" s="26">
        <v>11.475</v>
      </c>
      <c r="AI305" s="26">
        <v>5.0750000000000002</v>
      </c>
      <c r="AJ305" s="26">
        <v>8.0500000000000007</v>
      </c>
      <c r="AK305" s="26">
        <v>12.15</v>
      </c>
      <c r="AL305" s="26">
        <v>5.0999999999999996</v>
      </c>
      <c r="AM305" s="26">
        <v>8.1999999999999993</v>
      </c>
      <c r="AN305" s="26">
        <v>12.25</v>
      </c>
      <c r="AO305" s="26">
        <v>5.8</v>
      </c>
      <c r="AP305" s="26">
        <v>8.6999999999999993</v>
      </c>
      <c r="AQ305" s="26">
        <v>13.275</v>
      </c>
      <c r="AR305" s="26">
        <v>5.5250000000000004</v>
      </c>
      <c r="AS305" s="26">
        <v>5.5250000000000004</v>
      </c>
      <c r="AT305" s="26">
        <v>13.175000000000001</v>
      </c>
      <c r="AU305" s="26">
        <v>6.45</v>
      </c>
      <c r="AV305" s="26">
        <v>9.9</v>
      </c>
      <c r="AW305" s="26">
        <v>14.175000000000001</v>
      </c>
      <c r="AX305" s="26">
        <v>5.9749999999999996</v>
      </c>
      <c r="AY305" s="26">
        <v>9.0500000000000007</v>
      </c>
      <c r="AZ305" s="26">
        <v>13.775</v>
      </c>
      <c r="BA305" s="26">
        <v>-4.9000000000000004</v>
      </c>
      <c r="BB305" s="26">
        <v>9.1</v>
      </c>
      <c r="BC305" s="26">
        <v>13.85</v>
      </c>
      <c r="BD305" s="26">
        <v>7.25</v>
      </c>
      <c r="BE305" s="26">
        <v>11.65</v>
      </c>
      <c r="BF305" s="26">
        <v>16.2</v>
      </c>
      <c r="BG305" s="26">
        <v>6.15</v>
      </c>
      <c r="BH305" s="26">
        <v>9.6</v>
      </c>
      <c r="BI305" s="26">
        <v>14.35</v>
      </c>
      <c r="BJ305" s="26">
        <v>6.9749999999999996</v>
      </c>
      <c r="BK305" s="26">
        <v>10.65</v>
      </c>
      <c r="BL305" s="26">
        <v>15.475</v>
      </c>
      <c r="BM305" s="26">
        <v>6.625</v>
      </c>
      <c r="BN305" s="26">
        <v>10.199999999999999</v>
      </c>
      <c r="BO305" s="26">
        <v>15.2</v>
      </c>
      <c r="BP305" s="26">
        <v>3.95</v>
      </c>
      <c r="BQ305" s="26">
        <v>6.25</v>
      </c>
      <c r="BR305" s="26">
        <v>10.975</v>
      </c>
      <c r="BS305" s="26">
        <v>5.4249999999999998</v>
      </c>
      <c r="BT305" s="26">
        <v>7.7</v>
      </c>
      <c r="BU305" s="26">
        <v>12.4</v>
      </c>
      <c r="BV305" s="26">
        <v>5.5750000000000002</v>
      </c>
      <c r="BW305" s="26">
        <v>8.25</v>
      </c>
      <c r="BX305" s="26">
        <v>13.1</v>
      </c>
      <c r="BY305" s="26">
        <v>6.125</v>
      </c>
      <c r="BZ305" s="26">
        <v>8.85</v>
      </c>
      <c r="CA305" s="26">
        <v>13.925000000000001</v>
      </c>
      <c r="CB305" s="26">
        <v>6.5250000000000004</v>
      </c>
      <c r="CC305" s="26">
        <v>9.9499999999999993</v>
      </c>
      <c r="CD305" s="26">
        <v>15.1</v>
      </c>
      <c r="CE305" s="26">
        <v>6.4749999999999996</v>
      </c>
      <c r="CF305" s="26">
        <v>9.75</v>
      </c>
      <c r="CG305" s="26">
        <v>14.824999999999999</v>
      </c>
      <c r="CH305" s="26">
        <v>6.95</v>
      </c>
      <c r="CI305" s="26">
        <v>10.199999999999999</v>
      </c>
      <c r="CJ305" s="26">
        <v>15.375</v>
      </c>
    </row>
    <row r="306" spans="1:88" x14ac:dyDescent="0.3">
      <c r="A306" t="s">
        <v>384</v>
      </c>
      <c r="B306" s="26">
        <v>-0.3</v>
      </c>
      <c r="C306" s="26">
        <v>2.65</v>
      </c>
      <c r="D306" s="26">
        <v>6.1749999999999998</v>
      </c>
      <c r="E306" s="26">
        <v>2.1749999999999998</v>
      </c>
      <c r="F306" s="26">
        <v>4.8</v>
      </c>
      <c r="G306" s="26">
        <v>8.4</v>
      </c>
      <c r="H306" s="26">
        <v>2.35</v>
      </c>
      <c r="I306" s="26">
        <v>5.65</v>
      </c>
      <c r="J306" s="26">
        <v>9.3000000000000007</v>
      </c>
      <c r="K306" s="26">
        <v>4.6500000000000004</v>
      </c>
      <c r="L306" s="26">
        <v>7.8</v>
      </c>
      <c r="M306" s="26">
        <v>12.025</v>
      </c>
      <c r="N306" s="26">
        <v>4.8499999999999996</v>
      </c>
      <c r="O306" s="26">
        <v>8.4</v>
      </c>
      <c r="P306" s="26">
        <v>12.574999999999999</v>
      </c>
      <c r="Q306" s="26">
        <v>3.2250000000000001</v>
      </c>
      <c r="R306" s="26">
        <v>6.6</v>
      </c>
      <c r="S306" s="26">
        <v>10.75</v>
      </c>
      <c r="T306" s="26">
        <v>3.3250000000000002</v>
      </c>
      <c r="U306" s="26">
        <v>6.7</v>
      </c>
      <c r="V306" s="26">
        <v>10.85</v>
      </c>
      <c r="W306" s="26">
        <v>4.4249999999999998</v>
      </c>
      <c r="X306" s="26">
        <v>7.75</v>
      </c>
      <c r="Y306" s="26">
        <v>11.95</v>
      </c>
      <c r="Z306" s="26">
        <v>5.375</v>
      </c>
      <c r="AA306" s="26">
        <v>8.8000000000000007</v>
      </c>
      <c r="AB306" s="26">
        <v>12.875</v>
      </c>
      <c r="AC306" s="26">
        <v>4.4749999999999996</v>
      </c>
      <c r="AD306" s="26">
        <v>8</v>
      </c>
      <c r="AE306" s="26">
        <v>10.975</v>
      </c>
      <c r="AF306" s="26">
        <v>4.625</v>
      </c>
      <c r="AG306" s="26">
        <v>9.65</v>
      </c>
      <c r="AH306" s="26">
        <v>11.1</v>
      </c>
      <c r="AI306" s="26">
        <v>5.0250000000000004</v>
      </c>
      <c r="AJ306" s="26">
        <v>8.5500000000000007</v>
      </c>
      <c r="AK306" s="26">
        <v>11.7</v>
      </c>
      <c r="AL306" s="26">
        <v>5.0999999999999996</v>
      </c>
      <c r="AM306" s="26">
        <v>8.65</v>
      </c>
      <c r="AN306" s="26">
        <v>11.875</v>
      </c>
      <c r="AO306" s="26">
        <v>5.85</v>
      </c>
      <c r="AP306" s="26">
        <v>9.1999999999999993</v>
      </c>
      <c r="AQ306" s="26">
        <v>12.875</v>
      </c>
      <c r="AR306" s="26">
        <v>5.7249999999999996</v>
      </c>
      <c r="AS306" s="26">
        <v>5.7249999999999996</v>
      </c>
      <c r="AT306" s="26">
        <v>12.8</v>
      </c>
      <c r="AU306" s="26">
        <v>6.875</v>
      </c>
      <c r="AV306" s="26">
        <v>10.55</v>
      </c>
      <c r="AW306" s="26">
        <v>14.125</v>
      </c>
      <c r="AX306" s="26">
        <v>6.4249999999999998</v>
      </c>
      <c r="AY306" s="26">
        <v>9.75</v>
      </c>
      <c r="AZ306" s="26">
        <v>13.375</v>
      </c>
      <c r="BA306" s="26">
        <v>-4.0999999999999996</v>
      </c>
      <c r="BB306" s="26">
        <v>9.85</v>
      </c>
      <c r="BC306" s="26">
        <v>13.475</v>
      </c>
      <c r="BD306" s="26">
        <v>8.1999999999999993</v>
      </c>
      <c r="BE306" s="26">
        <v>12.25</v>
      </c>
      <c r="BF306" s="26">
        <v>16.425000000000001</v>
      </c>
      <c r="BG306" s="26">
        <v>6.95</v>
      </c>
      <c r="BH306" s="26">
        <v>10.35</v>
      </c>
      <c r="BI306" s="26">
        <v>14.1</v>
      </c>
      <c r="BJ306" s="26">
        <v>7.7</v>
      </c>
      <c r="BK306" s="26">
        <v>10.9</v>
      </c>
      <c r="BL306" s="26">
        <v>15.275</v>
      </c>
      <c r="BM306" s="26">
        <v>7.2750000000000004</v>
      </c>
      <c r="BN306" s="26">
        <v>10.8</v>
      </c>
      <c r="BO306" s="26">
        <v>14.8</v>
      </c>
      <c r="BP306" s="26">
        <v>3.2749999999999999</v>
      </c>
      <c r="BQ306" s="26">
        <v>6.5</v>
      </c>
      <c r="BR306" s="26">
        <v>10.75</v>
      </c>
      <c r="BS306" s="26">
        <v>4.6749999999999998</v>
      </c>
      <c r="BT306" s="26">
        <v>8.3000000000000007</v>
      </c>
      <c r="BU306" s="26">
        <v>12.175000000000001</v>
      </c>
      <c r="BV306" s="26">
        <v>4.4249999999999998</v>
      </c>
      <c r="BW306" s="26">
        <v>8.65</v>
      </c>
      <c r="BX306" s="26">
        <v>12.375</v>
      </c>
      <c r="BY306" s="26">
        <v>5.2249999999999996</v>
      </c>
      <c r="BZ306" s="26">
        <v>8.9</v>
      </c>
      <c r="CA306" s="26">
        <v>12.6</v>
      </c>
      <c r="CB306" s="26">
        <v>6.3250000000000002</v>
      </c>
      <c r="CC306" s="26">
        <v>10.35</v>
      </c>
      <c r="CD306" s="26">
        <v>13.95</v>
      </c>
      <c r="CE306" s="26">
        <v>7</v>
      </c>
      <c r="CF306" s="26">
        <v>9.85</v>
      </c>
      <c r="CG306" s="26">
        <v>14.35</v>
      </c>
      <c r="CH306" s="26">
        <v>7.2249999999999996</v>
      </c>
      <c r="CI306" s="26">
        <v>10.1</v>
      </c>
      <c r="CJ306" s="26">
        <v>14.4</v>
      </c>
    </row>
    <row r="307" spans="1:88" x14ac:dyDescent="0.3">
      <c r="A307" t="s">
        <v>385</v>
      </c>
      <c r="B307" s="26">
        <v>-1.5</v>
      </c>
      <c r="C307" s="26">
        <v>1.8</v>
      </c>
      <c r="D307" s="26">
        <v>5.0750000000000002</v>
      </c>
      <c r="E307" s="26">
        <v>0.6</v>
      </c>
      <c r="F307" s="26">
        <v>3.6</v>
      </c>
      <c r="G307" s="26">
        <v>7.4</v>
      </c>
      <c r="H307" s="26">
        <v>1.5249999999999999</v>
      </c>
      <c r="I307" s="26">
        <v>4.45</v>
      </c>
      <c r="J307" s="26">
        <v>8.1750000000000007</v>
      </c>
      <c r="K307" s="26">
        <v>3.2</v>
      </c>
      <c r="L307" s="26">
        <v>7.05</v>
      </c>
      <c r="M307" s="26">
        <v>10.375</v>
      </c>
      <c r="N307" s="26">
        <v>3.65</v>
      </c>
      <c r="O307" s="26">
        <v>7.35</v>
      </c>
      <c r="P307" s="26">
        <v>10.775</v>
      </c>
      <c r="Q307" s="26">
        <v>2.4500000000000002</v>
      </c>
      <c r="R307" s="26">
        <v>5.95</v>
      </c>
      <c r="S307" s="26">
        <v>9.4749999999999996</v>
      </c>
      <c r="T307" s="26">
        <v>2.5249999999999999</v>
      </c>
      <c r="U307" s="26">
        <v>6.1</v>
      </c>
      <c r="V307" s="26">
        <v>9.65</v>
      </c>
      <c r="W307" s="26">
        <v>3.4</v>
      </c>
      <c r="X307" s="26">
        <v>7.1</v>
      </c>
      <c r="Y307" s="26">
        <v>10.775</v>
      </c>
      <c r="Z307" s="26">
        <v>4.125</v>
      </c>
      <c r="AA307" s="26">
        <v>7.95</v>
      </c>
      <c r="AB307" s="26">
        <v>11.6</v>
      </c>
      <c r="AC307" s="26">
        <v>3.7250000000000001</v>
      </c>
      <c r="AD307" s="26">
        <v>7</v>
      </c>
      <c r="AE307" s="26">
        <v>9.0749999999999993</v>
      </c>
      <c r="AF307" s="26">
        <v>3.9249999999999998</v>
      </c>
      <c r="AG307" s="26">
        <v>8.25</v>
      </c>
      <c r="AH307" s="26">
        <v>9.25</v>
      </c>
      <c r="AI307" s="26">
        <v>4.4000000000000004</v>
      </c>
      <c r="AJ307" s="26">
        <v>7.5</v>
      </c>
      <c r="AK307" s="26">
        <v>9.5749999999999993</v>
      </c>
      <c r="AL307" s="26">
        <v>4.5250000000000004</v>
      </c>
      <c r="AM307" s="26">
        <v>7.5</v>
      </c>
      <c r="AN307" s="26">
        <v>9.6</v>
      </c>
      <c r="AO307" s="26">
        <v>4.95</v>
      </c>
      <c r="AP307" s="26">
        <v>8</v>
      </c>
      <c r="AQ307" s="26">
        <v>10.625</v>
      </c>
      <c r="AR307" s="26">
        <v>4.8250000000000002</v>
      </c>
      <c r="AS307" s="26">
        <v>4.8250000000000002</v>
      </c>
      <c r="AT307" s="26">
        <v>10.85</v>
      </c>
      <c r="AU307" s="26">
        <v>5.6749999999999998</v>
      </c>
      <c r="AV307" s="26">
        <v>8.9499999999999993</v>
      </c>
      <c r="AW307" s="26">
        <v>11.9</v>
      </c>
      <c r="AX307" s="26">
        <v>5.2750000000000004</v>
      </c>
      <c r="AY307" s="26">
        <v>8.4</v>
      </c>
      <c r="AZ307" s="26">
        <v>11.375</v>
      </c>
      <c r="BA307" s="26">
        <v>-7.2</v>
      </c>
      <c r="BB307" s="26">
        <v>8.4499999999999993</v>
      </c>
      <c r="BC307" s="26">
        <v>11.4</v>
      </c>
      <c r="BD307" s="26">
        <v>6.2</v>
      </c>
      <c r="BE307" s="26">
        <v>10.9</v>
      </c>
      <c r="BF307" s="26">
        <v>14.275</v>
      </c>
      <c r="BG307" s="26">
        <v>5.5750000000000002</v>
      </c>
      <c r="BH307" s="26">
        <v>8.9499999999999993</v>
      </c>
      <c r="BI307" s="26">
        <v>12.025</v>
      </c>
      <c r="BJ307" s="26">
        <v>5.95</v>
      </c>
      <c r="BK307" s="26">
        <v>10</v>
      </c>
      <c r="BL307" s="26">
        <v>13.225</v>
      </c>
      <c r="BM307" s="26">
        <v>5.9249999999999998</v>
      </c>
      <c r="BN307" s="26">
        <v>9.4499999999999993</v>
      </c>
      <c r="BO307" s="26">
        <v>12.975</v>
      </c>
      <c r="BP307" s="26">
        <v>2.5</v>
      </c>
      <c r="BQ307" s="26">
        <v>6.4</v>
      </c>
      <c r="BR307" s="26">
        <v>10.175000000000001</v>
      </c>
      <c r="BS307" s="26">
        <v>2.85</v>
      </c>
      <c r="BT307" s="26">
        <v>7.5</v>
      </c>
      <c r="BU307" s="26">
        <v>11.2</v>
      </c>
      <c r="BV307" s="26">
        <v>2.75</v>
      </c>
      <c r="BW307" s="26">
        <v>7.8</v>
      </c>
      <c r="BX307" s="26">
        <v>11.175000000000001</v>
      </c>
      <c r="BY307" s="26">
        <v>2.95</v>
      </c>
      <c r="BZ307" s="26">
        <v>8.4499999999999993</v>
      </c>
      <c r="CA307" s="26">
        <v>11.775</v>
      </c>
      <c r="CB307" s="26">
        <v>3.3</v>
      </c>
      <c r="CC307" s="26">
        <v>9.1</v>
      </c>
      <c r="CD307" s="26">
        <v>12.775</v>
      </c>
      <c r="CE307" s="26">
        <v>5.2249999999999996</v>
      </c>
      <c r="CF307" s="26">
        <v>9.1</v>
      </c>
      <c r="CG307" s="26">
        <v>12.6</v>
      </c>
      <c r="CH307" s="26">
        <v>4.5750000000000002</v>
      </c>
      <c r="CI307" s="26">
        <v>9.15</v>
      </c>
      <c r="CJ307" s="26">
        <v>12.7</v>
      </c>
    </row>
    <row r="308" spans="1:88" x14ac:dyDescent="0.3">
      <c r="A308" t="s">
        <v>386</v>
      </c>
      <c r="B308" s="26">
        <v>-0.875</v>
      </c>
      <c r="C308" s="26">
        <v>1.75</v>
      </c>
      <c r="D308" s="26">
        <v>5.2750000000000004</v>
      </c>
      <c r="E308" s="26">
        <v>0.8</v>
      </c>
      <c r="F308" s="26">
        <v>3.95</v>
      </c>
      <c r="G308" s="26">
        <v>7.6749999999999998</v>
      </c>
      <c r="H308" s="26">
        <v>1.55</v>
      </c>
      <c r="I308" s="26">
        <v>4.6500000000000004</v>
      </c>
      <c r="J308" s="26">
        <v>8.6</v>
      </c>
      <c r="K308" s="26">
        <v>3.2749999999999999</v>
      </c>
      <c r="L308" s="26">
        <v>6.4</v>
      </c>
      <c r="M308" s="26">
        <v>11.025</v>
      </c>
      <c r="N308" s="26">
        <v>3.7749999999999999</v>
      </c>
      <c r="O308" s="26">
        <v>6.8</v>
      </c>
      <c r="P308" s="26">
        <v>11.25</v>
      </c>
      <c r="Q308" s="26">
        <v>2.7250000000000001</v>
      </c>
      <c r="R308" s="26">
        <v>5.7</v>
      </c>
      <c r="S308" s="26">
        <v>9.875</v>
      </c>
      <c r="T308" s="26">
        <v>2.9249999999999998</v>
      </c>
      <c r="U308" s="26">
        <v>5.8</v>
      </c>
      <c r="V308" s="26">
        <v>10</v>
      </c>
      <c r="W308" s="26">
        <v>3.35</v>
      </c>
      <c r="X308" s="26">
        <v>6.55</v>
      </c>
      <c r="Y308" s="26">
        <v>11.1</v>
      </c>
      <c r="Z308" s="26">
        <v>3.2250000000000001</v>
      </c>
      <c r="AA308" s="26">
        <v>7.5</v>
      </c>
      <c r="AB308" s="26">
        <v>11.9</v>
      </c>
      <c r="AC308" s="26">
        <v>3.2250000000000001</v>
      </c>
      <c r="AD308" s="26">
        <v>6</v>
      </c>
      <c r="AE308" s="26">
        <v>10.425000000000001</v>
      </c>
      <c r="AF308" s="26">
        <v>3.4249999999999998</v>
      </c>
      <c r="AG308" s="26">
        <v>7.5</v>
      </c>
      <c r="AH308" s="26">
        <v>10.6</v>
      </c>
      <c r="AI308" s="26">
        <v>4.0999999999999996</v>
      </c>
      <c r="AJ308" s="26">
        <v>6.65</v>
      </c>
      <c r="AK308" s="26">
        <v>11.2</v>
      </c>
      <c r="AL308" s="26">
        <v>4.1500000000000004</v>
      </c>
      <c r="AM308" s="26">
        <v>6.75</v>
      </c>
      <c r="AN308" s="26">
        <v>11.375</v>
      </c>
      <c r="AO308" s="26">
        <v>4.3499999999999996</v>
      </c>
      <c r="AP308" s="26">
        <v>7.5</v>
      </c>
      <c r="AQ308" s="26">
        <v>12.2</v>
      </c>
      <c r="AR308" s="26">
        <v>4.5250000000000004</v>
      </c>
      <c r="AS308" s="26">
        <v>4.5250000000000004</v>
      </c>
      <c r="AT308" s="26">
        <v>12.4</v>
      </c>
      <c r="AU308" s="26">
        <v>5.2750000000000004</v>
      </c>
      <c r="AV308" s="26">
        <v>8.35</v>
      </c>
      <c r="AW308" s="26">
        <v>13.15</v>
      </c>
      <c r="AX308" s="26">
        <v>4.75</v>
      </c>
      <c r="AY308" s="26">
        <v>7.95</v>
      </c>
      <c r="AZ308" s="26">
        <v>12.7</v>
      </c>
      <c r="BA308" s="26">
        <v>-11.7</v>
      </c>
      <c r="BB308" s="26">
        <v>8.0500000000000007</v>
      </c>
      <c r="BC308" s="26">
        <v>12.7</v>
      </c>
      <c r="BD308" s="26">
        <v>6.875</v>
      </c>
      <c r="BE308" s="26">
        <v>10.45</v>
      </c>
      <c r="BF308" s="26">
        <v>14.8</v>
      </c>
      <c r="BG308" s="26">
        <v>5.2249999999999996</v>
      </c>
      <c r="BH308" s="26">
        <v>8.4</v>
      </c>
      <c r="BI308" s="26">
        <v>12.95</v>
      </c>
      <c r="BJ308" s="26">
        <v>6</v>
      </c>
      <c r="BK308" s="26">
        <v>9.6</v>
      </c>
      <c r="BL308" s="26">
        <v>13.925000000000001</v>
      </c>
      <c r="BM308" s="26">
        <v>5.625</v>
      </c>
      <c r="BN308" s="26">
        <v>9.1</v>
      </c>
      <c r="BO308" s="26">
        <v>13.475</v>
      </c>
      <c r="BP308" s="26">
        <v>2.6</v>
      </c>
      <c r="BQ308" s="26">
        <v>5.65</v>
      </c>
      <c r="BR308" s="26">
        <v>9.5</v>
      </c>
      <c r="BS308" s="26">
        <v>3.5</v>
      </c>
      <c r="BT308" s="26">
        <v>6.85</v>
      </c>
      <c r="BU308" s="26">
        <v>10.925000000000001</v>
      </c>
      <c r="BV308" s="26">
        <v>3.2749999999999999</v>
      </c>
      <c r="BW308" s="26">
        <v>7.25</v>
      </c>
      <c r="BX308" s="26">
        <v>10.95</v>
      </c>
      <c r="BY308" s="26">
        <v>3.5750000000000002</v>
      </c>
      <c r="BZ308" s="26">
        <v>8</v>
      </c>
      <c r="CA308" s="26">
        <v>11.95</v>
      </c>
      <c r="CB308" s="26">
        <v>4.0999999999999996</v>
      </c>
      <c r="CC308" s="26">
        <v>8.75</v>
      </c>
      <c r="CD308" s="26">
        <v>12.95</v>
      </c>
      <c r="CE308" s="26">
        <v>4.5999999999999996</v>
      </c>
      <c r="CF308" s="26">
        <v>8.75</v>
      </c>
      <c r="CG308" s="26">
        <v>13.175000000000001</v>
      </c>
      <c r="CH308" s="26">
        <v>3.9249999999999998</v>
      </c>
      <c r="CI308" s="26">
        <v>8.85</v>
      </c>
      <c r="CJ308" s="26">
        <v>13.4</v>
      </c>
    </row>
    <row r="309" spans="1:88" x14ac:dyDescent="0.3">
      <c r="A309" t="s">
        <v>121</v>
      </c>
      <c r="B309" s="26">
        <v>-1.5</v>
      </c>
      <c r="C309" s="26">
        <v>1.35</v>
      </c>
      <c r="D309" s="26">
        <v>3.9</v>
      </c>
      <c r="E309" s="26">
        <v>0.15</v>
      </c>
      <c r="F309" s="26">
        <v>3.35</v>
      </c>
      <c r="G309" s="26">
        <v>6.45</v>
      </c>
      <c r="H309" s="26">
        <v>0.85</v>
      </c>
      <c r="I309" s="26">
        <v>4.2</v>
      </c>
      <c r="J309" s="26">
        <v>7.2249999999999996</v>
      </c>
      <c r="K309" s="26">
        <v>3.2749999999999999</v>
      </c>
      <c r="L309" s="26">
        <v>6.3</v>
      </c>
      <c r="M309" s="26">
        <v>9.6</v>
      </c>
      <c r="N309" s="26">
        <v>3.5</v>
      </c>
      <c r="O309" s="26">
        <v>6.75</v>
      </c>
      <c r="P309" s="26">
        <v>10.199999999999999</v>
      </c>
      <c r="Q309" s="26">
        <v>1.9750000000000001</v>
      </c>
      <c r="R309" s="26">
        <v>5.2</v>
      </c>
      <c r="S309" s="26">
        <v>8.4</v>
      </c>
      <c r="T309" s="26">
        <v>2.0750000000000002</v>
      </c>
      <c r="U309" s="26">
        <v>5.25</v>
      </c>
      <c r="V309" s="26">
        <v>8.5</v>
      </c>
      <c r="W309" s="26">
        <v>3</v>
      </c>
      <c r="X309" s="26">
        <v>6.15</v>
      </c>
      <c r="Y309" s="26">
        <v>9.4749999999999996</v>
      </c>
      <c r="Z309" s="26">
        <v>3.75</v>
      </c>
      <c r="AA309" s="26">
        <v>6.9</v>
      </c>
      <c r="AB309" s="26">
        <v>10.625</v>
      </c>
      <c r="AC309" s="26">
        <v>2.75</v>
      </c>
      <c r="AD309" s="26">
        <v>6.1</v>
      </c>
      <c r="AE309" s="26">
        <v>9.375</v>
      </c>
      <c r="AF309" s="26">
        <v>3.0249999999999999</v>
      </c>
      <c r="AG309" s="26">
        <v>7.65</v>
      </c>
      <c r="AH309" s="26">
        <v>9.5749999999999993</v>
      </c>
      <c r="AI309" s="26">
        <v>3.55</v>
      </c>
      <c r="AJ309" s="26">
        <v>6.9</v>
      </c>
      <c r="AK309" s="26">
        <v>10.1</v>
      </c>
      <c r="AL309" s="26">
        <v>3.65</v>
      </c>
      <c r="AM309" s="26">
        <v>7</v>
      </c>
      <c r="AN309" s="26">
        <v>10.275</v>
      </c>
      <c r="AO309" s="26">
        <v>4.4000000000000004</v>
      </c>
      <c r="AP309" s="26">
        <v>7.75</v>
      </c>
      <c r="AQ309" s="26">
        <v>10.95</v>
      </c>
      <c r="AR309" s="26">
        <v>4.3250000000000002</v>
      </c>
      <c r="AS309" s="26">
        <v>4.3250000000000002</v>
      </c>
      <c r="AT309" s="26">
        <v>11.625</v>
      </c>
      <c r="AU309" s="26">
        <v>5.0999999999999996</v>
      </c>
      <c r="AV309" s="26">
        <v>8.5</v>
      </c>
      <c r="AW309" s="26">
        <v>12.75</v>
      </c>
      <c r="AX309" s="26">
        <v>5.0250000000000004</v>
      </c>
      <c r="AY309" s="26">
        <v>8.15</v>
      </c>
      <c r="AZ309" s="26">
        <v>11.7</v>
      </c>
      <c r="BA309" s="26">
        <v>-11.5</v>
      </c>
      <c r="BB309" s="26">
        <v>8.25</v>
      </c>
      <c r="BC309" s="26">
        <v>11.8</v>
      </c>
      <c r="BD309" s="26">
        <v>6.7249999999999996</v>
      </c>
      <c r="BE309" s="26">
        <v>10.4</v>
      </c>
      <c r="BF309" s="26">
        <v>15.05</v>
      </c>
      <c r="BG309" s="26">
        <v>5.15</v>
      </c>
      <c r="BH309" s="26">
        <v>8.6999999999999993</v>
      </c>
      <c r="BI309" s="26">
        <v>12.4</v>
      </c>
      <c r="BJ309" s="26">
        <v>6.2249999999999996</v>
      </c>
      <c r="BK309" s="26">
        <v>9.5</v>
      </c>
      <c r="BL309" s="26">
        <v>13.425000000000001</v>
      </c>
      <c r="BM309" s="26">
        <v>6.0250000000000004</v>
      </c>
      <c r="BN309" s="26">
        <v>9.4499999999999993</v>
      </c>
      <c r="BO309" s="26">
        <v>12.75</v>
      </c>
      <c r="BP309" s="26">
        <v>1.4</v>
      </c>
      <c r="BQ309" s="26">
        <v>5.05</v>
      </c>
      <c r="BR309" s="26">
        <v>8.6</v>
      </c>
      <c r="BS309" s="26">
        <v>2.35</v>
      </c>
      <c r="BT309" s="26">
        <v>6.05</v>
      </c>
      <c r="BU309" s="26">
        <v>9.6999999999999993</v>
      </c>
      <c r="BV309" s="26">
        <v>2.75</v>
      </c>
      <c r="BW309" s="26">
        <v>5.85</v>
      </c>
      <c r="BX309" s="26">
        <v>10</v>
      </c>
      <c r="BY309" s="26">
        <v>3.35</v>
      </c>
      <c r="BZ309" s="26">
        <v>6.55</v>
      </c>
      <c r="CA309" s="26">
        <v>11.324999999999999</v>
      </c>
      <c r="CB309" s="26">
        <v>3.7</v>
      </c>
      <c r="CC309" s="26">
        <v>7.4</v>
      </c>
      <c r="CD309" s="26">
        <v>11.85</v>
      </c>
      <c r="CE309" s="26">
        <v>5.2</v>
      </c>
      <c r="CF309" s="26">
        <v>8.5500000000000007</v>
      </c>
      <c r="CG309" s="26">
        <v>12.175000000000001</v>
      </c>
      <c r="CH309" s="26">
        <v>4.05</v>
      </c>
      <c r="CI309" s="26">
        <v>8.1</v>
      </c>
      <c r="CJ309" s="26">
        <v>12.225</v>
      </c>
    </row>
    <row r="310" spans="1:88" x14ac:dyDescent="0.3">
      <c r="A310" t="s">
        <v>387</v>
      </c>
      <c r="B310" s="26">
        <v>-1.6</v>
      </c>
      <c r="C310" s="26">
        <v>0.75</v>
      </c>
      <c r="D310" s="26">
        <v>3.2749999999999999</v>
      </c>
      <c r="E310" s="26">
        <v>0.25</v>
      </c>
      <c r="F310" s="26">
        <v>2.75</v>
      </c>
      <c r="G310" s="26">
        <v>5.2</v>
      </c>
      <c r="H310" s="26">
        <v>0.9</v>
      </c>
      <c r="I310" s="26">
        <v>3.55</v>
      </c>
      <c r="J310" s="26">
        <v>6.3</v>
      </c>
      <c r="K310" s="26">
        <v>2.9</v>
      </c>
      <c r="L310" s="26">
        <v>5.6</v>
      </c>
      <c r="M310" s="26">
        <v>8.375</v>
      </c>
      <c r="N310" s="26">
        <v>2.8</v>
      </c>
      <c r="O310" s="26">
        <v>6.15</v>
      </c>
      <c r="P310" s="26">
        <v>9.125</v>
      </c>
      <c r="Q310" s="26">
        <v>1.7749999999999999</v>
      </c>
      <c r="R310" s="26">
        <v>4.5</v>
      </c>
      <c r="S310" s="26">
        <v>7.5750000000000002</v>
      </c>
      <c r="T310" s="26">
        <v>1.85</v>
      </c>
      <c r="U310" s="26">
        <v>4.6500000000000004</v>
      </c>
      <c r="V310" s="26">
        <v>7.7</v>
      </c>
      <c r="W310" s="26">
        <v>2.0499999999999998</v>
      </c>
      <c r="X310" s="26">
        <v>5.4</v>
      </c>
      <c r="Y310" s="26">
        <v>9.0749999999999993</v>
      </c>
      <c r="Z310" s="26">
        <v>2.25</v>
      </c>
      <c r="AA310" s="26">
        <v>6.55</v>
      </c>
      <c r="AB310" s="26">
        <v>9.7750000000000004</v>
      </c>
      <c r="AC310" s="26">
        <v>2.4500000000000002</v>
      </c>
      <c r="AD310" s="26">
        <v>5.15</v>
      </c>
      <c r="AE310" s="26">
        <v>8</v>
      </c>
      <c r="AF310" s="26">
        <v>2.5</v>
      </c>
      <c r="AG310" s="26">
        <v>6.95</v>
      </c>
      <c r="AH310" s="26">
        <v>8.1</v>
      </c>
      <c r="AI310" s="26">
        <v>2.625</v>
      </c>
      <c r="AJ310" s="26">
        <v>5.7</v>
      </c>
      <c r="AK310" s="26">
        <v>8.65</v>
      </c>
      <c r="AL310" s="26">
        <v>2.6</v>
      </c>
      <c r="AM310" s="26">
        <v>5.85</v>
      </c>
      <c r="AN310" s="26">
        <v>8.7249999999999996</v>
      </c>
      <c r="AO310" s="26">
        <v>3.05</v>
      </c>
      <c r="AP310" s="26">
        <v>6.6</v>
      </c>
      <c r="AQ310" s="26">
        <v>9.1999999999999993</v>
      </c>
      <c r="AR310" s="26">
        <v>3.4249999999999998</v>
      </c>
      <c r="AS310" s="26">
        <v>3.4249999999999998</v>
      </c>
      <c r="AT310" s="26">
        <v>9.65</v>
      </c>
      <c r="AU310" s="26">
        <v>4.4000000000000004</v>
      </c>
      <c r="AV310" s="26">
        <v>7.75</v>
      </c>
      <c r="AW310" s="26">
        <v>10.3</v>
      </c>
      <c r="AX310" s="26">
        <v>3.8</v>
      </c>
      <c r="AY310" s="26">
        <v>7.1</v>
      </c>
      <c r="AZ310" s="26">
        <v>9.6750000000000007</v>
      </c>
      <c r="BA310" s="26">
        <v>-9</v>
      </c>
      <c r="BB310" s="26">
        <v>7.15</v>
      </c>
      <c r="BC310" s="26">
        <v>9.7750000000000004</v>
      </c>
      <c r="BD310" s="26">
        <v>6.1749999999999998</v>
      </c>
      <c r="BE310" s="26">
        <v>9.8000000000000007</v>
      </c>
      <c r="BF310" s="26">
        <v>12.85</v>
      </c>
      <c r="BG310" s="26">
        <v>4.625</v>
      </c>
      <c r="BH310" s="26">
        <v>7.7</v>
      </c>
      <c r="BI310" s="26">
        <v>10.324999999999999</v>
      </c>
      <c r="BJ310" s="26">
        <v>4.5250000000000004</v>
      </c>
      <c r="BK310" s="26">
        <v>9</v>
      </c>
      <c r="BL310" s="26">
        <v>12.15</v>
      </c>
      <c r="BM310" s="26">
        <v>4.5999999999999996</v>
      </c>
      <c r="BN310" s="26">
        <v>8.6</v>
      </c>
      <c r="BO310" s="26">
        <v>11.525</v>
      </c>
      <c r="BP310" s="26">
        <v>1.925</v>
      </c>
      <c r="BQ310" s="26">
        <v>4.55</v>
      </c>
      <c r="BR310" s="26">
        <v>7.4249999999999998</v>
      </c>
      <c r="BS310" s="26">
        <v>3.0249999999999999</v>
      </c>
      <c r="BT310" s="26">
        <v>5.95</v>
      </c>
      <c r="BU310" s="26">
        <v>8.5</v>
      </c>
      <c r="BV310" s="26">
        <v>2.9</v>
      </c>
      <c r="BW310" s="26">
        <v>6.3</v>
      </c>
      <c r="BX310" s="26">
        <v>8.6999999999999993</v>
      </c>
      <c r="BY310" s="26">
        <v>2.5249999999999999</v>
      </c>
      <c r="BZ310" s="26">
        <v>6.6</v>
      </c>
      <c r="CA310" s="26">
        <v>9.9</v>
      </c>
      <c r="CB310" s="26">
        <v>2.85</v>
      </c>
      <c r="CC310" s="26">
        <v>7.25</v>
      </c>
      <c r="CD310" s="26">
        <v>11.05</v>
      </c>
      <c r="CE310" s="26">
        <v>4.2249999999999996</v>
      </c>
      <c r="CF310" s="26">
        <v>8.0500000000000007</v>
      </c>
      <c r="CG310" s="26">
        <v>11.05</v>
      </c>
      <c r="CH310" s="26">
        <v>3.35</v>
      </c>
      <c r="CI310" s="26">
        <v>7.8</v>
      </c>
      <c r="CJ310" s="26">
        <v>10.675000000000001</v>
      </c>
    </row>
    <row r="311" spans="1:88" x14ac:dyDescent="0.3">
      <c r="A311" t="s">
        <v>388</v>
      </c>
      <c r="B311" s="26">
        <v>-1.5</v>
      </c>
      <c r="C311" s="26">
        <v>0.75</v>
      </c>
      <c r="D311" s="26">
        <v>3.85</v>
      </c>
      <c r="E311" s="26">
        <v>0.57499999999999996</v>
      </c>
      <c r="F311" s="26">
        <v>2.95</v>
      </c>
      <c r="G311" s="26">
        <v>5.7750000000000004</v>
      </c>
      <c r="H311" s="26">
        <v>1.3</v>
      </c>
      <c r="I311" s="26">
        <v>3.85</v>
      </c>
      <c r="J311" s="26">
        <v>6.5</v>
      </c>
      <c r="K311" s="26">
        <v>3.3</v>
      </c>
      <c r="L311" s="26">
        <v>6.3</v>
      </c>
      <c r="M311" s="26">
        <v>8.7750000000000004</v>
      </c>
      <c r="N311" s="26">
        <v>3.65</v>
      </c>
      <c r="O311" s="26">
        <v>6.8</v>
      </c>
      <c r="P311" s="26">
        <v>9.2750000000000004</v>
      </c>
      <c r="Q311" s="26">
        <v>2.375</v>
      </c>
      <c r="R311" s="26">
        <v>5.2</v>
      </c>
      <c r="S311" s="26">
        <v>7.6</v>
      </c>
      <c r="T311" s="26">
        <v>2.4750000000000001</v>
      </c>
      <c r="U311" s="26">
        <v>5.3</v>
      </c>
      <c r="V311" s="26">
        <v>7.7</v>
      </c>
      <c r="W311" s="26">
        <v>3.4750000000000001</v>
      </c>
      <c r="X311" s="26">
        <v>6.15</v>
      </c>
      <c r="Y311" s="26">
        <v>8.7750000000000004</v>
      </c>
      <c r="Z311" s="26">
        <v>4.5</v>
      </c>
      <c r="AA311" s="26">
        <v>6.85</v>
      </c>
      <c r="AB311" s="26">
        <v>10.074999999999999</v>
      </c>
      <c r="AC311" s="26">
        <v>2.7250000000000001</v>
      </c>
      <c r="AD311" s="26">
        <v>5.6</v>
      </c>
      <c r="AE311" s="26">
        <v>8.75</v>
      </c>
      <c r="AF311" s="26">
        <v>3</v>
      </c>
      <c r="AG311" s="26">
        <v>7.6</v>
      </c>
      <c r="AH311" s="26">
        <v>8.7750000000000004</v>
      </c>
      <c r="AI311" s="26">
        <v>3.4750000000000001</v>
      </c>
      <c r="AJ311" s="26">
        <v>6.25</v>
      </c>
      <c r="AK311" s="26">
        <v>9.1750000000000007</v>
      </c>
      <c r="AL311" s="26">
        <v>3.6749999999999998</v>
      </c>
      <c r="AM311" s="26">
        <v>6.4</v>
      </c>
      <c r="AN311" s="26">
        <v>9.2750000000000004</v>
      </c>
      <c r="AO311" s="26">
        <v>4.375</v>
      </c>
      <c r="AP311" s="26">
        <v>7.5</v>
      </c>
      <c r="AQ311" s="26">
        <v>10.199999999999999</v>
      </c>
      <c r="AR311" s="26">
        <v>4.6500000000000004</v>
      </c>
      <c r="AS311" s="26">
        <v>4.6500000000000004</v>
      </c>
      <c r="AT311" s="26">
        <v>10.55</v>
      </c>
      <c r="AU311" s="26">
        <v>5.4</v>
      </c>
      <c r="AV311" s="26">
        <v>8.4499999999999993</v>
      </c>
      <c r="AW311" s="26">
        <v>11.3</v>
      </c>
      <c r="AX311" s="26">
        <v>4.875</v>
      </c>
      <c r="AY311" s="26">
        <v>8</v>
      </c>
      <c r="AZ311" s="26">
        <v>10.675000000000001</v>
      </c>
      <c r="BA311" s="26">
        <v>-9.3000000000000007</v>
      </c>
      <c r="BB311" s="26">
        <v>8.0500000000000007</v>
      </c>
      <c r="BC311" s="26">
        <v>10.7</v>
      </c>
      <c r="BD311" s="26">
        <v>7</v>
      </c>
      <c r="BE311" s="26">
        <v>10.55</v>
      </c>
      <c r="BF311" s="26">
        <v>13.324999999999999</v>
      </c>
      <c r="BG311" s="26">
        <v>5.375</v>
      </c>
      <c r="BH311" s="26">
        <v>8.5</v>
      </c>
      <c r="BI311" s="26">
        <v>11.1</v>
      </c>
      <c r="BJ311" s="26">
        <v>6.5</v>
      </c>
      <c r="BK311" s="26">
        <v>9.3000000000000007</v>
      </c>
      <c r="BL311" s="26">
        <v>12.1</v>
      </c>
      <c r="BM311" s="26">
        <v>6.15</v>
      </c>
      <c r="BN311" s="26">
        <v>8.85</v>
      </c>
      <c r="BO311" s="26">
        <v>11.925000000000001</v>
      </c>
      <c r="BP311" s="26">
        <v>2.0750000000000002</v>
      </c>
      <c r="BQ311" s="26">
        <v>5.05</v>
      </c>
      <c r="BR311" s="26">
        <v>8.0749999999999993</v>
      </c>
      <c r="BS311" s="26">
        <v>2.8</v>
      </c>
      <c r="BT311" s="26">
        <v>6.3</v>
      </c>
      <c r="BU311" s="26">
        <v>9.5500000000000007</v>
      </c>
      <c r="BV311" s="26">
        <v>2.9249999999999998</v>
      </c>
      <c r="BW311" s="26">
        <v>6.5</v>
      </c>
      <c r="BX311" s="26">
        <v>9.75</v>
      </c>
      <c r="BY311" s="26">
        <v>3.45</v>
      </c>
      <c r="BZ311" s="26">
        <v>7.35</v>
      </c>
      <c r="CA311" s="26">
        <v>10.7</v>
      </c>
      <c r="CB311" s="26">
        <v>4.5250000000000004</v>
      </c>
      <c r="CC311" s="26">
        <v>8</v>
      </c>
      <c r="CD311" s="26">
        <v>11.175000000000001</v>
      </c>
      <c r="CE311" s="26">
        <v>5.625</v>
      </c>
      <c r="CF311" s="26">
        <v>8.35</v>
      </c>
      <c r="CG311" s="26">
        <v>11.3</v>
      </c>
      <c r="CH311" s="26">
        <v>5.15</v>
      </c>
      <c r="CI311" s="26">
        <v>8.3000000000000007</v>
      </c>
      <c r="CJ311" s="26">
        <v>11.324999999999999</v>
      </c>
    </row>
    <row r="312" spans="1:88" x14ac:dyDescent="0.3">
      <c r="A312" t="s">
        <v>389</v>
      </c>
      <c r="B312" s="26">
        <v>-1.6</v>
      </c>
      <c r="C312" s="26">
        <v>0.7</v>
      </c>
      <c r="D312" s="26">
        <v>3.5</v>
      </c>
      <c r="E312" s="26">
        <v>-0.375</v>
      </c>
      <c r="F312" s="26">
        <v>2.7</v>
      </c>
      <c r="G312" s="26">
        <v>5.9</v>
      </c>
      <c r="H312" s="26">
        <v>0.4</v>
      </c>
      <c r="I312" s="26">
        <v>3.6</v>
      </c>
      <c r="J312" s="26">
        <v>6.5750000000000002</v>
      </c>
      <c r="K312" s="26">
        <v>2.4</v>
      </c>
      <c r="L312" s="26">
        <v>5.6</v>
      </c>
      <c r="M312" s="26">
        <v>9.0250000000000004</v>
      </c>
      <c r="N312" s="26">
        <v>2.7250000000000001</v>
      </c>
      <c r="O312" s="26">
        <v>5.95</v>
      </c>
      <c r="P312" s="26">
        <v>9.625</v>
      </c>
      <c r="Q312" s="26">
        <v>1.575</v>
      </c>
      <c r="R312" s="26">
        <v>4.9000000000000004</v>
      </c>
      <c r="S312" s="26">
        <v>8.0250000000000004</v>
      </c>
      <c r="T312" s="26">
        <v>1.7</v>
      </c>
      <c r="U312" s="26">
        <v>5</v>
      </c>
      <c r="V312" s="26">
        <v>8.125</v>
      </c>
      <c r="W312" s="26">
        <v>2.4249999999999998</v>
      </c>
      <c r="X312" s="26">
        <v>5.8</v>
      </c>
      <c r="Y312" s="26">
        <v>8.875</v>
      </c>
      <c r="Z312" s="26">
        <v>3.3</v>
      </c>
      <c r="AA312" s="26">
        <v>6.55</v>
      </c>
      <c r="AB312" s="26">
        <v>10.15</v>
      </c>
      <c r="AC312" s="26">
        <v>2.0249999999999999</v>
      </c>
      <c r="AD312" s="26">
        <v>5</v>
      </c>
      <c r="AE312" s="26">
        <v>8.3000000000000007</v>
      </c>
      <c r="AF312" s="26">
        <v>2.125</v>
      </c>
      <c r="AG312" s="26">
        <v>6.35</v>
      </c>
      <c r="AH312" s="26">
        <v>8.4749999999999996</v>
      </c>
      <c r="AI312" s="26">
        <v>2.5499999999999998</v>
      </c>
      <c r="AJ312" s="26">
        <v>5.75</v>
      </c>
      <c r="AK312" s="26">
        <v>8.9499999999999993</v>
      </c>
      <c r="AL312" s="26">
        <v>2.5750000000000002</v>
      </c>
      <c r="AM312" s="26">
        <v>5.85</v>
      </c>
      <c r="AN312" s="26">
        <v>8.9749999999999996</v>
      </c>
      <c r="AO312" s="26">
        <v>3.2749999999999999</v>
      </c>
      <c r="AP312" s="26">
        <v>6.55</v>
      </c>
      <c r="AQ312" s="26">
        <v>9.5</v>
      </c>
      <c r="AR312" s="26">
        <v>2.95</v>
      </c>
      <c r="AS312" s="26">
        <v>2.95</v>
      </c>
      <c r="AT312" s="26">
        <v>9.35</v>
      </c>
      <c r="AU312" s="26">
        <v>3.9750000000000001</v>
      </c>
      <c r="AV312" s="26">
        <v>7.3</v>
      </c>
      <c r="AW312" s="26">
        <v>10.275</v>
      </c>
      <c r="AX312" s="26">
        <v>3.45</v>
      </c>
      <c r="AY312" s="26">
        <v>7</v>
      </c>
      <c r="AZ312" s="26">
        <v>10.1</v>
      </c>
      <c r="BA312" s="26">
        <v>-14.1</v>
      </c>
      <c r="BB312" s="26">
        <v>7.05</v>
      </c>
      <c r="BC312" s="26">
        <v>10.125</v>
      </c>
      <c r="BD312" s="26">
        <v>5.875</v>
      </c>
      <c r="BE312" s="26">
        <v>9.1</v>
      </c>
      <c r="BF312" s="26">
        <v>12.725</v>
      </c>
      <c r="BG312" s="26">
        <v>4</v>
      </c>
      <c r="BH312" s="26">
        <v>7.45</v>
      </c>
      <c r="BI312" s="26">
        <v>10.6</v>
      </c>
      <c r="BJ312" s="26">
        <v>4.625</v>
      </c>
      <c r="BK312" s="26">
        <v>8.5500000000000007</v>
      </c>
      <c r="BL312" s="26">
        <v>11.925000000000001</v>
      </c>
      <c r="BM312" s="26">
        <v>4.6500000000000004</v>
      </c>
      <c r="BN312" s="26">
        <v>8.25</v>
      </c>
      <c r="BO312" s="26">
        <v>11.3</v>
      </c>
      <c r="BP312" s="26">
        <v>1.4</v>
      </c>
      <c r="BQ312" s="26">
        <v>4.75</v>
      </c>
      <c r="BR312" s="26">
        <v>8.0250000000000004</v>
      </c>
      <c r="BS312" s="26">
        <v>2.85</v>
      </c>
      <c r="BT312" s="26">
        <v>6.1</v>
      </c>
      <c r="BU312" s="26">
        <v>9</v>
      </c>
      <c r="BV312" s="26">
        <v>2.9750000000000001</v>
      </c>
      <c r="BW312" s="26">
        <v>6.3</v>
      </c>
      <c r="BX312" s="26">
        <v>9.4499999999999993</v>
      </c>
      <c r="BY312" s="26">
        <v>3.45</v>
      </c>
      <c r="BZ312" s="26">
        <v>7.1</v>
      </c>
      <c r="CA312" s="26">
        <v>10.175000000000001</v>
      </c>
      <c r="CB312" s="26">
        <v>3.8</v>
      </c>
      <c r="CC312" s="26">
        <v>8.1999999999999993</v>
      </c>
      <c r="CD312" s="26">
        <v>11.324999999999999</v>
      </c>
      <c r="CE312" s="26">
        <v>4.5250000000000004</v>
      </c>
      <c r="CF312" s="26">
        <v>8.0500000000000007</v>
      </c>
      <c r="CG312" s="26">
        <v>11.375</v>
      </c>
      <c r="CH312" s="26">
        <v>4.625</v>
      </c>
      <c r="CI312" s="26">
        <v>8.1999999999999993</v>
      </c>
      <c r="CJ312" s="26">
        <v>11.375</v>
      </c>
    </row>
    <row r="313" spans="1:88" x14ac:dyDescent="0.3">
      <c r="A313" t="s">
        <v>390</v>
      </c>
      <c r="B313" s="26">
        <v>-3.2250000000000001</v>
      </c>
      <c r="C313" s="26">
        <v>-0.15</v>
      </c>
      <c r="D313" s="26">
        <v>3</v>
      </c>
      <c r="E313" s="26">
        <v>-1.4</v>
      </c>
      <c r="F313" s="26">
        <v>1.9</v>
      </c>
      <c r="G313" s="26">
        <v>5.6</v>
      </c>
      <c r="H313" s="26">
        <v>-0.75</v>
      </c>
      <c r="I313" s="26">
        <v>2.75</v>
      </c>
      <c r="J313" s="26">
        <v>6.25</v>
      </c>
      <c r="K313" s="26">
        <v>0.75</v>
      </c>
      <c r="L313" s="26">
        <v>4.5</v>
      </c>
      <c r="M313" s="26">
        <v>7.6</v>
      </c>
      <c r="N313" s="26">
        <v>1.35</v>
      </c>
      <c r="O313" s="26">
        <v>4.5999999999999996</v>
      </c>
      <c r="P313" s="26">
        <v>8.2750000000000004</v>
      </c>
      <c r="Q313" s="26">
        <v>0.125</v>
      </c>
      <c r="R313" s="26">
        <v>3.8</v>
      </c>
      <c r="S313" s="26">
        <v>6.9</v>
      </c>
      <c r="T313" s="26">
        <v>0.22500000000000001</v>
      </c>
      <c r="U313" s="26">
        <v>3.85</v>
      </c>
      <c r="V313" s="26">
        <v>6.95</v>
      </c>
      <c r="W313" s="26">
        <v>1.125</v>
      </c>
      <c r="X313" s="26">
        <v>4.4000000000000004</v>
      </c>
      <c r="Y313" s="26">
        <v>7.7750000000000004</v>
      </c>
      <c r="Z313" s="26">
        <v>1.95</v>
      </c>
      <c r="AA313" s="26">
        <v>5</v>
      </c>
      <c r="AB313" s="26">
        <v>8.875</v>
      </c>
      <c r="AC313" s="26">
        <v>0.17499999999999999</v>
      </c>
      <c r="AD313" s="26">
        <v>4.05</v>
      </c>
      <c r="AE313" s="26">
        <v>8.35</v>
      </c>
      <c r="AF313" s="26">
        <v>0.27500000000000002</v>
      </c>
      <c r="AG313" s="26">
        <v>5.65</v>
      </c>
      <c r="AH313" s="26">
        <v>8.4499999999999993</v>
      </c>
      <c r="AI313" s="26">
        <v>0.8</v>
      </c>
      <c r="AJ313" s="26">
        <v>4.8</v>
      </c>
      <c r="AK313" s="26">
        <v>9.0500000000000007</v>
      </c>
      <c r="AL313" s="26">
        <v>0.9</v>
      </c>
      <c r="AM313" s="26">
        <v>5</v>
      </c>
      <c r="AN313" s="26">
        <v>9.15</v>
      </c>
      <c r="AO313" s="26">
        <v>1.675</v>
      </c>
      <c r="AP313" s="26">
        <v>5.95</v>
      </c>
      <c r="AQ313" s="26">
        <v>9.35</v>
      </c>
      <c r="AR313" s="26">
        <v>1.875</v>
      </c>
      <c r="AS313" s="26">
        <v>1.875</v>
      </c>
      <c r="AT313" s="26">
        <v>9.4250000000000007</v>
      </c>
      <c r="AU313" s="26">
        <v>2.5249999999999999</v>
      </c>
      <c r="AV313" s="26">
        <v>6.6</v>
      </c>
      <c r="AW313" s="26">
        <v>10.425000000000001</v>
      </c>
      <c r="AX313" s="26">
        <v>2.35</v>
      </c>
      <c r="AY313" s="26">
        <v>6.3</v>
      </c>
      <c r="AZ313" s="26">
        <v>10</v>
      </c>
      <c r="BA313" s="26">
        <v>-12.4</v>
      </c>
      <c r="BB313" s="26">
        <v>6.35</v>
      </c>
      <c r="BC313" s="26">
        <v>10</v>
      </c>
      <c r="BD313" s="26">
        <v>4.2249999999999996</v>
      </c>
      <c r="BE313" s="26">
        <v>7.8</v>
      </c>
      <c r="BF313" s="26">
        <v>12.324999999999999</v>
      </c>
      <c r="BG313" s="26">
        <v>2.8250000000000002</v>
      </c>
      <c r="BH313" s="26">
        <v>6.65</v>
      </c>
      <c r="BI313" s="26">
        <v>10.574999999999999</v>
      </c>
      <c r="BJ313" s="26">
        <v>3.0249999999999999</v>
      </c>
      <c r="BK313" s="26">
        <v>7.05</v>
      </c>
      <c r="BL313" s="26">
        <v>11.2</v>
      </c>
      <c r="BM313" s="26">
        <v>3</v>
      </c>
      <c r="BN313" s="26">
        <v>6.95</v>
      </c>
      <c r="BO313" s="26">
        <v>10.574999999999999</v>
      </c>
      <c r="BP313" s="26">
        <v>0.65</v>
      </c>
      <c r="BQ313" s="26">
        <v>2.85</v>
      </c>
      <c r="BR313" s="26">
        <v>7.4249999999999998</v>
      </c>
      <c r="BS313" s="26">
        <v>2.6</v>
      </c>
      <c r="BT313" s="26">
        <v>4.4000000000000004</v>
      </c>
      <c r="BU313" s="26">
        <v>8.7249999999999996</v>
      </c>
      <c r="BV313" s="26">
        <v>2.8</v>
      </c>
      <c r="BW313" s="26">
        <v>4.6500000000000004</v>
      </c>
      <c r="BX313" s="26">
        <v>8.875</v>
      </c>
      <c r="BY313" s="26">
        <v>2.8250000000000002</v>
      </c>
      <c r="BZ313" s="26">
        <v>5.25</v>
      </c>
      <c r="CA313" s="26">
        <v>9.0749999999999993</v>
      </c>
      <c r="CB313" s="26">
        <v>3.15</v>
      </c>
      <c r="CC313" s="26">
        <v>6.05</v>
      </c>
      <c r="CD313" s="26">
        <v>9.6999999999999993</v>
      </c>
      <c r="CE313" s="26">
        <v>2.9249999999999998</v>
      </c>
      <c r="CF313" s="26">
        <v>6.35</v>
      </c>
      <c r="CG313" s="26">
        <v>10.75</v>
      </c>
      <c r="CH313" s="26">
        <v>2.9249999999999998</v>
      </c>
      <c r="CI313" s="26">
        <v>6.35</v>
      </c>
      <c r="CJ313" s="26">
        <v>10.25</v>
      </c>
    </row>
    <row r="314" spans="1:88" x14ac:dyDescent="0.3">
      <c r="A314" t="s">
        <v>391</v>
      </c>
      <c r="B314" s="26">
        <v>-2.25</v>
      </c>
      <c r="C314" s="26">
        <v>0.45</v>
      </c>
      <c r="D314" s="26">
        <v>2.2999999999999998</v>
      </c>
      <c r="E314" s="26">
        <v>-0.875</v>
      </c>
      <c r="F314" s="26">
        <v>2.2000000000000002</v>
      </c>
      <c r="G314" s="26">
        <v>4.9749999999999996</v>
      </c>
      <c r="H314" s="26">
        <v>-0.2</v>
      </c>
      <c r="I314" s="26">
        <v>2.95</v>
      </c>
      <c r="J314" s="26">
        <v>6</v>
      </c>
      <c r="K314" s="26">
        <v>0.97499999999999998</v>
      </c>
      <c r="L314" s="26">
        <v>5</v>
      </c>
      <c r="M314" s="26">
        <v>8.5250000000000004</v>
      </c>
      <c r="N314" s="26">
        <v>1.3</v>
      </c>
      <c r="O314" s="26">
        <v>5.6</v>
      </c>
      <c r="P314" s="26">
        <v>8.9499999999999993</v>
      </c>
      <c r="Q314" s="26">
        <v>0.7</v>
      </c>
      <c r="R314" s="26">
        <v>4</v>
      </c>
      <c r="S314" s="26">
        <v>7.35</v>
      </c>
      <c r="T314" s="26">
        <v>0.72499999999999998</v>
      </c>
      <c r="U314" s="26">
        <v>4.0999999999999996</v>
      </c>
      <c r="V314" s="26">
        <v>7.5250000000000004</v>
      </c>
      <c r="W314" s="26">
        <v>1.175</v>
      </c>
      <c r="X314" s="26">
        <v>5.25</v>
      </c>
      <c r="Y314" s="26">
        <v>7.7750000000000004</v>
      </c>
      <c r="Z314" s="26">
        <v>1.7</v>
      </c>
      <c r="AA314" s="26">
        <v>6.1</v>
      </c>
      <c r="AB314" s="26">
        <v>8.625</v>
      </c>
      <c r="AC314" s="26">
        <v>1.175</v>
      </c>
      <c r="AD314" s="26">
        <v>4.7</v>
      </c>
      <c r="AE314" s="26">
        <v>7.4749999999999996</v>
      </c>
      <c r="AF314" s="26">
        <v>1.35</v>
      </c>
      <c r="AG314" s="26">
        <v>6.1</v>
      </c>
      <c r="AH314" s="26">
        <v>7.6</v>
      </c>
      <c r="AI314" s="26">
        <v>1.825</v>
      </c>
      <c r="AJ314" s="26">
        <v>5.35</v>
      </c>
      <c r="AK314" s="26">
        <v>8.1</v>
      </c>
      <c r="AL314" s="26">
        <v>1.925</v>
      </c>
      <c r="AM314" s="26">
        <v>5.45</v>
      </c>
      <c r="AN314" s="26">
        <v>8.2750000000000004</v>
      </c>
      <c r="AO314" s="26">
        <v>2.35</v>
      </c>
      <c r="AP314" s="26">
        <v>6.1</v>
      </c>
      <c r="AQ314" s="26">
        <v>9.1750000000000007</v>
      </c>
      <c r="AR314" s="26">
        <v>2.5249999999999999</v>
      </c>
      <c r="AS314" s="26">
        <v>2.5249999999999999</v>
      </c>
      <c r="AT314" s="26">
        <v>8.9499999999999993</v>
      </c>
      <c r="AU314" s="26">
        <v>3.25</v>
      </c>
      <c r="AV314" s="26">
        <v>6.9</v>
      </c>
      <c r="AW314" s="26">
        <v>10.074999999999999</v>
      </c>
      <c r="AX314" s="26">
        <v>2.4750000000000001</v>
      </c>
      <c r="AY314" s="26">
        <v>6.6</v>
      </c>
      <c r="AZ314" s="26">
        <v>9.4499999999999993</v>
      </c>
      <c r="BA314" s="26">
        <v>-8.1999999999999993</v>
      </c>
      <c r="BB314" s="26">
        <v>6.75</v>
      </c>
      <c r="BC314" s="26">
        <v>9.5500000000000007</v>
      </c>
      <c r="BD314" s="26">
        <v>4.2249999999999996</v>
      </c>
      <c r="BE314" s="26">
        <v>8.35</v>
      </c>
      <c r="BF314" s="26">
        <v>11.7</v>
      </c>
      <c r="BG314" s="26">
        <v>2.7</v>
      </c>
      <c r="BH314" s="26">
        <v>7.2</v>
      </c>
      <c r="BI314" s="26">
        <v>9.9749999999999996</v>
      </c>
      <c r="BJ314" s="26">
        <v>3.2250000000000001</v>
      </c>
      <c r="BK314" s="26">
        <v>8.0500000000000007</v>
      </c>
      <c r="BL314" s="26">
        <v>10.85</v>
      </c>
      <c r="BM314" s="26">
        <v>3.1</v>
      </c>
      <c r="BN314" s="26">
        <v>7.8</v>
      </c>
      <c r="BO314" s="26">
        <v>10.35</v>
      </c>
      <c r="BP314" s="26">
        <v>0.8</v>
      </c>
      <c r="BQ314" s="26">
        <v>4.0999999999999996</v>
      </c>
      <c r="BR314" s="26">
        <v>7.5250000000000004</v>
      </c>
      <c r="BS314" s="26">
        <v>1.6</v>
      </c>
      <c r="BT314" s="26">
        <v>5.6</v>
      </c>
      <c r="BU314" s="26">
        <v>8.6</v>
      </c>
      <c r="BV314" s="26">
        <v>1.825</v>
      </c>
      <c r="BW314" s="26">
        <v>5.8</v>
      </c>
      <c r="BX314" s="26">
        <v>8.8249999999999993</v>
      </c>
      <c r="BY314" s="26">
        <v>2.2000000000000002</v>
      </c>
      <c r="BZ314" s="26">
        <v>6.4</v>
      </c>
      <c r="CA314" s="26">
        <v>9.4</v>
      </c>
      <c r="CB314" s="26">
        <v>2.5249999999999999</v>
      </c>
      <c r="CC314" s="26">
        <v>7</v>
      </c>
      <c r="CD314" s="26">
        <v>10.125</v>
      </c>
      <c r="CE314" s="26">
        <v>2.5750000000000002</v>
      </c>
      <c r="CF314" s="26">
        <v>7.45</v>
      </c>
      <c r="CG314" s="26">
        <v>10.199999999999999</v>
      </c>
      <c r="CH314" s="26">
        <v>2.7250000000000001</v>
      </c>
      <c r="CI314" s="26">
        <v>7.55</v>
      </c>
      <c r="CJ314" s="26">
        <v>9.9250000000000007</v>
      </c>
    </row>
    <row r="315" spans="1:88" x14ac:dyDescent="0.3">
      <c r="A315" t="s">
        <v>392</v>
      </c>
      <c r="B315" s="26">
        <v>-1.675</v>
      </c>
      <c r="C315" s="26">
        <v>0.9</v>
      </c>
      <c r="D315" s="26">
        <v>2.4750000000000001</v>
      </c>
      <c r="E315" s="26">
        <v>-0.95</v>
      </c>
      <c r="F315" s="26">
        <v>2.5</v>
      </c>
      <c r="G315" s="26">
        <v>5.2</v>
      </c>
      <c r="H315" s="26">
        <v>-0.57499999999999996</v>
      </c>
      <c r="I315" s="26">
        <v>3.25</v>
      </c>
      <c r="J315" s="26">
        <v>5.875</v>
      </c>
      <c r="K315" s="26">
        <v>0.95</v>
      </c>
      <c r="L315" s="26">
        <v>5.5</v>
      </c>
      <c r="M315" s="26">
        <v>8.25</v>
      </c>
      <c r="N315" s="26">
        <v>1.5249999999999999</v>
      </c>
      <c r="O315" s="26">
        <v>5.95</v>
      </c>
      <c r="P315" s="26">
        <v>8.6750000000000007</v>
      </c>
      <c r="Q315" s="26">
        <v>0.3</v>
      </c>
      <c r="R315" s="26">
        <v>4.3499999999999996</v>
      </c>
      <c r="S315" s="26">
        <v>7</v>
      </c>
      <c r="T315" s="26">
        <v>0.4</v>
      </c>
      <c r="U315" s="26">
        <v>4.45</v>
      </c>
      <c r="V315" s="26">
        <v>7.1749999999999998</v>
      </c>
      <c r="W315" s="26">
        <v>1.25</v>
      </c>
      <c r="X315" s="26">
        <v>5.25</v>
      </c>
      <c r="Y315" s="26">
        <v>8.3000000000000007</v>
      </c>
      <c r="Z315" s="26">
        <v>1.85</v>
      </c>
      <c r="AA315" s="26">
        <v>6.05</v>
      </c>
      <c r="AB315" s="26">
        <v>9.15</v>
      </c>
      <c r="AC315" s="26">
        <v>0.72499999999999998</v>
      </c>
      <c r="AD315" s="26">
        <v>5.0999999999999996</v>
      </c>
      <c r="AE315" s="26">
        <v>7.5750000000000002</v>
      </c>
      <c r="AF315" s="26">
        <v>0.92500000000000004</v>
      </c>
      <c r="AG315" s="26">
        <v>6.8</v>
      </c>
      <c r="AH315" s="26">
        <v>7.7</v>
      </c>
      <c r="AI315" s="26">
        <v>1.5249999999999999</v>
      </c>
      <c r="AJ315" s="26">
        <v>5.9</v>
      </c>
      <c r="AK315" s="26">
        <v>8.1999999999999993</v>
      </c>
      <c r="AL315" s="26">
        <v>1.65</v>
      </c>
      <c r="AM315" s="26">
        <v>6.1</v>
      </c>
      <c r="AN315" s="26">
        <v>8.375</v>
      </c>
      <c r="AO315" s="26">
        <v>2.2250000000000001</v>
      </c>
      <c r="AP315" s="26">
        <v>7</v>
      </c>
      <c r="AQ315" s="26">
        <v>9.25</v>
      </c>
      <c r="AR315" s="26">
        <v>2.5</v>
      </c>
      <c r="AS315" s="26">
        <v>2.5</v>
      </c>
      <c r="AT315" s="26">
        <v>9.0749999999999993</v>
      </c>
      <c r="AU315" s="26">
        <v>3.15</v>
      </c>
      <c r="AV315" s="26">
        <v>7.9</v>
      </c>
      <c r="AW315" s="26">
        <v>10.375</v>
      </c>
      <c r="AX315" s="26">
        <v>2.7</v>
      </c>
      <c r="AY315" s="26">
        <v>7.5</v>
      </c>
      <c r="AZ315" s="26">
        <v>9.7750000000000004</v>
      </c>
      <c r="BA315" s="26">
        <v>-11.8</v>
      </c>
      <c r="BB315" s="26">
        <v>7.6</v>
      </c>
      <c r="BC315" s="26">
        <v>9.8000000000000007</v>
      </c>
      <c r="BD315" s="26">
        <v>4.1500000000000004</v>
      </c>
      <c r="BE315" s="26">
        <v>9.75</v>
      </c>
      <c r="BF315" s="26">
        <v>12.175000000000001</v>
      </c>
      <c r="BG315" s="26">
        <v>2.9750000000000001</v>
      </c>
      <c r="BH315" s="26">
        <v>7.95</v>
      </c>
      <c r="BI315" s="26">
        <v>10.3</v>
      </c>
      <c r="BJ315" s="26">
        <v>3.4750000000000001</v>
      </c>
      <c r="BK315" s="26">
        <v>8.5500000000000007</v>
      </c>
      <c r="BL315" s="26">
        <v>11.425000000000001</v>
      </c>
      <c r="BM315" s="26">
        <v>3.2250000000000001</v>
      </c>
      <c r="BN315" s="26">
        <v>8.4</v>
      </c>
      <c r="BO315" s="26">
        <v>11.025</v>
      </c>
      <c r="BP315" s="26">
        <v>0.25</v>
      </c>
      <c r="BQ315" s="26">
        <v>3.7</v>
      </c>
      <c r="BR315" s="26">
        <v>7.0750000000000002</v>
      </c>
      <c r="BS315" s="26">
        <v>0.9</v>
      </c>
      <c r="BT315" s="26">
        <v>4.7</v>
      </c>
      <c r="BU315" s="26">
        <v>8.9250000000000007</v>
      </c>
      <c r="BV315" s="26">
        <v>1.075</v>
      </c>
      <c r="BW315" s="26">
        <v>4.8499999999999996</v>
      </c>
      <c r="BX315" s="26">
        <v>9.1999999999999993</v>
      </c>
      <c r="BY315" s="26">
        <v>1.325</v>
      </c>
      <c r="BZ315" s="26">
        <v>5.15</v>
      </c>
      <c r="CA315" s="26">
        <v>9.9</v>
      </c>
      <c r="CB315" s="26">
        <v>2.125</v>
      </c>
      <c r="CC315" s="26">
        <v>6.25</v>
      </c>
      <c r="CD315" s="26">
        <v>10.975</v>
      </c>
      <c r="CE315" s="26">
        <v>2.85</v>
      </c>
      <c r="CF315" s="26">
        <v>7.5</v>
      </c>
      <c r="CG315" s="26">
        <v>10.55</v>
      </c>
      <c r="CH315" s="26">
        <v>2.4750000000000001</v>
      </c>
      <c r="CI315" s="26">
        <v>7.1</v>
      </c>
      <c r="CJ315" s="26">
        <v>10.875</v>
      </c>
    </row>
    <row r="316" spans="1:88" x14ac:dyDescent="0.3">
      <c r="A316" t="s">
        <v>122</v>
      </c>
      <c r="B316" s="26">
        <v>-3.15</v>
      </c>
      <c r="C316" s="26">
        <v>0.35</v>
      </c>
      <c r="D316" s="26">
        <v>3.2250000000000001</v>
      </c>
      <c r="E316" s="26">
        <v>-1.35</v>
      </c>
      <c r="F316" s="26">
        <v>2.15</v>
      </c>
      <c r="G316" s="26">
        <v>5.6749999999999998</v>
      </c>
      <c r="H316" s="26">
        <v>-0.57499999999999996</v>
      </c>
      <c r="I316" s="26">
        <v>2.8</v>
      </c>
      <c r="J316" s="26">
        <v>6.65</v>
      </c>
      <c r="K316" s="26">
        <v>0.82499999999999996</v>
      </c>
      <c r="L316" s="26">
        <v>4.5</v>
      </c>
      <c r="M316" s="26">
        <v>8.4499999999999993</v>
      </c>
      <c r="N316" s="26">
        <v>1.3</v>
      </c>
      <c r="O316" s="26">
        <v>5.05</v>
      </c>
      <c r="P316" s="26">
        <v>8.7750000000000004</v>
      </c>
      <c r="Q316" s="26">
        <v>0.4</v>
      </c>
      <c r="R316" s="26">
        <v>3.9</v>
      </c>
      <c r="S316" s="26">
        <v>7.6749999999999998</v>
      </c>
      <c r="T316" s="26">
        <v>0.5</v>
      </c>
      <c r="U316" s="26">
        <v>4</v>
      </c>
      <c r="V316" s="26">
        <v>7.7</v>
      </c>
      <c r="W316" s="26">
        <v>1.425</v>
      </c>
      <c r="X316" s="26">
        <v>4.75</v>
      </c>
      <c r="Y316" s="26">
        <v>8.35</v>
      </c>
      <c r="Z316" s="26">
        <v>2.4750000000000001</v>
      </c>
      <c r="AA316" s="26">
        <v>5</v>
      </c>
      <c r="AB316" s="26">
        <v>9.6</v>
      </c>
      <c r="AC316" s="26">
        <v>0.82499999999999996</v>
      </c>
      <c r="AD316" s="26">
        <v>4.3</v>
      </c>
      <c r="AE316" s="26">
        <v>7.9249999999999998</v>
      </c>
      <c r="AF316" s="26">
        <v>1</v>
      </c>
      <c r="AG316" s="26">
        <v>6.4</v>
      </c>
      <c r="AH316" s="26">
        <v>8.15</v>
      </c>
      <c r="AI316" s="26">
        <v>1.5249999999999999</v>
      </c>
      <c r="AJ316" s="26">
        <v>5.05</v>
      </c>
      <c r="AK316" s="26">
        <v>8.6750000000000007</v>
      </c>
      <c r="AL316" s="26">
        <v>1.625</v>
      </c>
      <c r="AM316" s="26">
        <v>5.25</v>
      </c>
      <c r="AN316" s="26">
        <v>8.85</v>
      </c>
      <c r="AO316" s="26">
        <v>2.25</v>
      </c>
      <c r="AP316" s="26">
        <v>5.95</v>
      </c>
      <c r="AQ316" s="26">
        <v>9.0500000000000007</v>
      </c>
      <c r="AR316" s="26">
        <v>2.2250000000000001</v>
      </c>
      <c r="AS316" s="26">
        <v>2.2250000000000001</v>
      </c>
      <c r="AT316" s="26">
        <v>9.625</v>
      </c>
      <c r="AU316" s="26">
        <v>3.25</v>
      </c>
      <c r="AV316" s="26">
        <v>7</v>
      </c>
      <c r="AW316" s="26">
        <v>10.65</v>
      </c>
      <c r="AX316" s="26">
        <v>2.7250000000000001</v>
      </c>
      <c r="AY316" s="26">
        <v>6.65</v>
      </c>
      <c r="AZ316" s="26">
        <v>9.1</v>
      </c>
      <c r="BA316" s="26">
        <v>-13.6</v>
      </c>
      <c r="BB316" s="26">
        <v>6.7</v>
      </c>
      <c r="BC316" s="26">
        <v>9.1999999999999993</v>
      </c>
      <c r="BD316" s="26">
        <v>4.9000000000000004</v>
      </c>
      <c r="BE316" s="26">
        <v>8</v>
      </c>
      <c r="BF316" s="26">
        <v>12.3</v>
      </c>
      <c r="BG316" s="26">
        <v>3.25</v>
      </c>
      <c r="BH316" s="26">
        <v>7.15</v>
      </c>
      <c r="BI316" s="26">
        <v>9.9499999999999993</v>
      </c>
      <c r="BJ316" s="26">
        <v>3.7250000000000001</v>
      </c>
      <c r="BK316" s="26">
        <v>7.6</v>
      </c>
      <c r="BL316" s="26">
        <v>11.475</v>
      </c>
      <c r="BM316" s="26">
        <v>3.7749999999999999</v>
      </c>
      <c r="BN316" s="26">
        <v>7.5</v>
      </c>
      <c r="BO316" s="26">
        <v>10.85</v>
      </c>
      <c r="BP316" s="26">
        <v>0.72499999999999998</v>
      </c>
      <c r="BQ316" s="26">
        <v>3.85</v>
      </c>
      <c r="BR316" s="26">
        <v>7.85</v>
      </c>
      <c r="BS316" s="26">
        <v>1.65</v>
      </c>
      <c r="BT316" s="26">
        <v>4.95</v>
      </c>
      <c r="BU316" s="26">
        <v>9.3000000000000007</v>
      </c>
      <c r="BV316" s="26">
        <v>1.325</v>
      </c>
      <c r="BW316" s="26">
        <v>5</v>
      </c>
      <c r="BX316" s="26">
        <v>9.6</v>
      </c>
      <c r="BY316" s="26">
        <v>1.7250000000000001</v>
      </c>
      <c r="BZ316" s="26">
        <v>5.25</v>
      </c>
      <c r="CA316" s="26">
        <v>9.85</v>
      </c>
      <c r="CB316" s="26">
        <v>2.8250000000000002</v>
      </c>
      <c r="CC316" s="26">
        <v>5.65</v>
      </c>
      <c r="CD316" s="26">
        <v>10.125</v>
      </c>
      <c r="CE316" s="26">
        <v>3.4750000000000001</v>
      </c>
      <c r="CF316" s="26">
        <v>6.25</v>
      </c>
      <c r="CG316" s="26">
        <v>10.9</v>
      </c>
      <c r="CH316" s="26">
        <v>4.0250000000000004</v>
      </c>
      <c r="CI316" s="26">
        <v>5.55</v>
      </c>
      <c r="CJ316" s="26">
        <v>10.824999999999999</v>
      </c>
    </row>
    <row r="317" spans="1:88" x14ac:dyDescent="0.3">
      <c r="A317" t="s">
        <v>393</v>
      </c>
      <c r="B317" s="26">
        <v>-3.8250000000000002</v>
      </c>
      <c r="C317" s="26">
        <v>-0.4</v>
      </c>
      <c r="D317" s="26">
        <v>2.4249999999999998</v>
      </c>
      <c r="E317" s="26">
        <v>-2.15</v>
      </c>
      <c r="F317" s="26">
        <v>1.35</v>
      </c>
      <c r="G317" s="26">
        <v>4.7249999999999996</v>
      </c>
      <c r="H317" s="26">
        <v>-1.55</v>
      </c>
      <c r="I317" s="26">
        <v>1.65</v>
      </c>
      <c r="J317" s="26">
        <v>5.625</v>
      </c>
      <c r="K317" s="26">
        <v>0.125</v>
      </c>
      <c r="L317" s="26">
        <v>3.5</v>
      </c>
      <c r="M317" s="26">
        <v>8.1999999999999993</v>
      </c>
      <c r="N317" s="26">
        <v>0.22500000000000001</v>
      </c>
      <c r="O317" s="26">
        <v>4.0999999999999996</v>
      </c>
      <c r="P317" s="26">
        <v>8.6750000000000007</v>
      </c>
      <c r="Q317" s="26">
        <v>-0.625</v>
      </c>
      <c r="R317" s="26">
        <v>2.7</v>
      </c>
      <c r="S317" s="26">
        <v>6.95</v>
      </c>
      <c r="T317" s="26">
        <v>-0.55000000000000004</v>
      </c>
      <c r="U317" s="26">
        <v>2.85</v>
      </c>
      <c r="V317" s="26">
        <v>7.0750000000000002</v>
      </c>
      <c r="W317" s="26">
        <v>-0.05</v>
      </c>
      <c r="X317" s="26">
        <v>3.9</v>
      </c>
      <c r="Y317" s="26">
        <v>8.1750000000000007</v>
      </c>
      <c r="Z317" s="26">
        <v>0.32500000000000001</v>
      </c>
      <c r="AA317" s="26">
        <v>4.5</v>
      </c>
      <c r="AB317" s="26">
        <v>8.85</v>
      </c>
      <c r="AC317" s="26">
        <v>0.22500000000000001</v>
      </c>
      <c r="AD317" s="26">
        <v>2.9</v>
      </c>
      <c r="AE317" s="26">
        <v>7.25</v>
      </c>
      <c r="AF317" s="26">
        <v>0.22500000000000001</v>
      </c>
      <c r="AG317" s="26">
        <v>4.2</v>
      </c>
      <c r="AH317" s="26">
        <v>7.375</v>
      </c>
      <c r="AI317" s="26">
        <v>0.25</v>
      </c>
      <c r="AJ317" s="26">
        <v>3.3</v>
      </c>
      <c r="AK317" s="26">
        <v>8</v>
      </c>
      <c r="AL317" s="26">
        <v>0.4</v>
      </c>
      <c r="AM317" s="26">
        <v>3.45</v>
      </c>
      <c r="AN317" s="26">
        <v>8.1</v>
      </c>
      <c r="AO317" s="26">
        <v>1.325</v>
      </c>
      <c r="AP317" s="26">
        <v>4.25</v>
      </c>
      <c r="AQ317" s="26">
        <v>8.625</v>
      </c>
      <c r="AR317" s="26">
        <v>1.125</v>
      </c>
      <c r="AS317" s="26">
        <v>1.125</v>
      </c>
      <c r="AT317" s="26">
        <v>8.8249999999999993</v>
      </c>
      <c r="AU317" s="26">
        <v>1.925</v>
      </c>
      <c r="AV317" s="26">
        <v>5</v>
      </c>
      <c r="AW317" s="26">
        <v>9.8000000000000007</v>
      </c>
      <c r="AX317" s="26">
        <v>1.7250000000000001</v>
      </c>
      <c r="AY317" s="26">
        <v>4.9000000000000004</v>
      </c>
      <c r="AZ317" s="26">
        <v>9.1750000000000007</v>
      </c>
      <c r="BA317" s="26">
        <v>-15</v>
      </c>
      <c r="BB317" s="26">
        <v>4.95</v>
      </c>
      <c r="BC317" s="26">
        <v>9.25</v>
      </c>
      <c r="BD317" s="26">
        <v>3.7250000000000001</v>
      </c>
      <c r="BE317" s="26">
        <v>6.45</v>
      </c>
      <c r="BF317" s="26">
        <v>11.375</v>
      </c>
      <c r="BG317" s="26">
        <v>2.2250000000000001</v>
      </c>
      <c r="BH317" s="26">
        <v>5.35</v>
      </c>
      <c r="BI317" s="26">
        <v>9.8249999999999993</v>
      </c>
      <c r="BJ317" s="26">
        <v>2.375</v>
      </c>
      <c r="BK317" s="26">
        <v>6.2</v>
      </c>
      <c r="BL317" s="26">
        <v>10.85</v>
      </c>
      <c r="BM317" s="26">
        <v>2.2250000000000001</v>
      </c>
      <c r="BN317" s="26">
        <v>5.8</v>
      </c>
      <c r="BO317" s="26">
        <v>10.475</v>
      </c>
      <c r="BP317" s="26">
        <v>-0.85</v>
      </c>
      <c r="BQ317" s="26">
        <v>2.8</v>
      </c>
      <c r="BR317" s="26">
        <v>6.375</v>
      </c>
      <c r="BS317" s="26">
        <v>0.47499999999999998</v>
      </c>
      <c r="BT317" s="26">
        <v>3.6</v>
      </c>
      <c r="BU317" s="26">
        <v>7.2</v>
      </c>
      <c r="BV317" s="26">
        <v>0.4</v>
      </c>
      <c r="BW317" s="26">
        <v>3.85</v>
      </c>
      <c r="BX317" s="26">
        <v>7.6749999999999998</v>
      </c>
      <c r="BY317" s="26">
        <v>0.45</v>
      </c>
      <c r="BZ317" s="26">
        <v>4</v>
      </c>
      <c r="CA317" s="26">
        <v>8.6</v>
      </c>
      <c r="CB317" s="26">
        <v>1.5</v>
      </c>
      <c r="CC317" s="26">
        <v>4.8499999999999996</v>
      </c>
      <c r="CD317" s="26">
        <v>9.375</v>
      </c>
      <c r="CE317" s="26">
        <v>1.5249999999999999</v>
      </c>
      <c r="CF317" s="26">
        <v>5.35</v>
      </c>
      <c r="CG317" s="26">
        <v>10.125</v>
      </c>
      <c r="CH317" s="26">
        <v>1.25</v>
      </c>
      <c r="CI317" s="26">
        <v>5.25</v>
      </c>
      <c r="CJ317" s="26">
        <v>9.7249999999999996</v>
      </c>
    </row>
    <row r="318" spans="1:88" x14ac:dyDescent="0.3">
      <c r="A318" t="s">
        <v>394</v>
      </c>
      <c r="B318" s="26">
        <v>-3.9750000000000001</v>
      </c>
      <c r="C318" s="26">
        <v>-0.8</v>
      </c>
      <c r="D318" s="26">
        <v>2.4249999999999998</v>
      </c>
      <c r="E318" s="26">
        <v>-1.8</v>
      </c>
      <c r="F318" s="26">
        <v>0.5</v>
      </c>
      <c r="G318" s="26">
        <v>4.4000000000000004</v>
      </c>
      <c r="H318" s="26">
        <v>-1.1499999999999999</v>
      </c>
      <c r="I318" s="26">
        <v>1.1000000000000001</v>
      </c>
      <c r="J318" s="26">
        <v>5.3250000000000002</v>
      </c>
      <c r="K318" s="26">
        <v>0.42499999999999999</v>
      </c>
      <c r="L318" s="26">
        <v>3.15</v>
      </c>
      <c r="M318" s="26">
        <v>7.4</v>
      </c>
      <c r="N318" s="26">
        <v>0.65</v>
      </c>
      <c r="O318" s="26">
        <v>3.55</v>
      </c>
      <c r="P318" s="26">
        <v>8.1</v>
      </c>
      <c r="Q318" s="26">
        <v>-0.125</v>
      </c>
      <c r="R318" s="26">
        <v>2.1</v>
      </c>
      <c r="S318" s="26">
        <v>6.5750000000000002</v>
      </c>
      <c r="T318" s="26">
        <v>-2.5000000000000001E-2</v>
      </c>
      <c r="U318" s="26">
        <v>2.15</v>
      </c>
      <c r="V318" s="26">
        <v>6.75</v>
      </c>
      <c r="W318" s="26">
        <v>0.22500000000000001</v>
      </c>
      <c r="X318" s="26">
        <v>3</v>
      </c>
      <c r="Y318" s="26">
        <v>7.7750000000000004</v>
      </c>
      <c r="Z318" s="26">
        <v>0.35</v>
      </c>
      <c r="AA318" s="26">
        <v>3.75</v>
      </c>
      <c r="AB318" s="26">
        <v>8.9499999999999993</v>
      </c>
      <c r="AC318" s="26">
        <v>-0.47499999999999998</v>
      </c>
      <c r="AD318" s="26">
        <v>3</v>
      </c>
      <c r="AE318" s="26">
        <v>6.9</v>
      </c>
      <c r="AF318" s="26">
        <v>-0.27500000000000002</v>
      </c>
      <c r="AG318" s="26">
        <v>4.8499999999999996</v>
      </c>
      <c r="AH318" s="26">
        <v>7.0750000000000002</v>
      </c>
      <c r="AI318" s="26">
        <v>0.375</v>
      </c>
      <c r="AJ318" s="26">
        <v>3.7</v>
      </c>
      <c r="AK318" s="26">
        <v>7.625</v>
      </c>
      <c r="AL318" s="26">
        <v>0.55000000000000004</v>
      </c>
      <c r="AM318" s="26">
        <v>3.85</v>
      </c>
      <c r="AN318" s="26">
        <v>7.75</v>
      </c>
      <c r="AO318" s="26">
        <v>1.3</v>
      </c>
      <c r="AP318" s="26">
        <v>4.3</v>
      </c>
      <c r="AQ318" s="26">
        <v>8.5</v>
      </c>
      <c r="AR318" s="26">
        <v>1.425</v>
      </c>
      <c r="AS318" s="26">
        <v>1.425</v>
      </c>
      <c r="AT318" s="26">
        <v>8.125</v>
      </c>
      <c r="AU318" s="26">
        <v>2.2749999999999999</v>
      </c>
      <c r="AV318" s="26">
        <v>5.9</v>
      </c>
      <c r="AW318" s="26">
        <v>9.125</v>
      </c>
      <c r="AX318" s="26">
        <v>1.675</v>
      </c>
      <c r="AY318" s="26">
        <v>4.9000000000000004</v>
      </c>
      <c r="AZ318" s="26">
        <v>8.6999999999999993</v>
      </c>
      <c r="BA318" s="26">
        <v>-15.7</v>
      </c>
      <c r="BB318" s="26">
        <v>4.9000000000000004</v>
      </c>
      <c r="BC318" s="26">
        <v>8.7750000000000004</v>
      </c>
      <c r="BD318" s="26">
        <v>3.6</v>
      </c>
      <c r="BE318" s="26">
        <v>6.9</v>
      </c>
      <c r="BF318" s="26">
        <v>11.625</v>
      </c>
      <c r="BG318" s="26">
        <v>2.125</v>
      </c>
      <c r="BH318" s="26">
        <v>5.4</v>
      </c>
      <c r="BI318" s="26">
        <v>9.1750000000000007</v>
      </c>
      <c r="BJ318" s="26">
        <v>2.7</v>
      </c>
      <c r="BK318" s="26">
        <v>5.85</v>
      </c>
      <c r="BL318" s="26">
        <v>10.4</v>
      </c>
      <c r="BM318" s="26">
        <v>2.4500000000000002</v>
      </c>
      <c r="BN318" s="26">
        <v>5.7</v>
      </c>
      <c r="BO318" s="26">
        <v>9.9749999999999996</v>
      </c>
      <c r="BP318" s="26">
        <v>0.35</v>
      </c>
      <c r="BQ318" s="26">
        <v>1.95</v>
      </c>
      <c r="BR318" s="26">
        <v>6.2</v>
      </c>
      <c r="BS318" s="26">
        <v>0.125</v>
      </c>
      <c r="BT318" s="26">
        <v>2.8</v>
      </c>
      <c r="BU318" s="26">
        <v>7.875</v>
      </c>
      <c r="BV318" s="26">
        <v>2.5000000000000001E-2</v>
      </c>
      <c r="BW318" s="26">
        <v>3.3</v>
      </c>
      <c r="BX318" s="26">
        <v>8.1999999999999993</v>
      </c>
      <c r="BY318" s="26">
        <v>-0.25</v>
      </c>
      <c r="BZ318" s="26">
        <v>4.05</v>
      </c>
      <c r="CA318" s="26">
        <v>9.0749999999999993</v>
      </c>
      <c r="CB318" s="26">
        <v>0.55000000000000004</v>
      </c>
      <c r="CC318" s="26">
        <v>5.05</v>
      </c>
      <c r="CD318" s="26">
        <v>10.35</v>
      </c>
      <c r="CE318" s="26">
        <v>1.925</v>
      </c>
      <c r="CF318" s="26">
        <v>5</v>
      </c>
      <c r="CG318" s="26">
        <v>9.9</v>
      </c>
      <c r="CH318" s="26">
        <v>1.075</v>
      </c>
      <c r="CI318" s="26">
        <v>5.05</v>
      </c>
      <c r="CJ318" s="26">
        <v>10.275</v>
      </c>
    </row>
    <row r="319" spans="1:88" x14ac:dyDescent="0.3">
      <c r="A319" t="s">
        <v>395</v>
      </c>
      <c r="B319" s="26">
        <v>-3.7749999999999999</v>
      </c>
      <c r="C319" s="26">
        <v>-0.8</v>
      </c>
      <c r="D319" s="26">
        <v>1.675</v>
      </c>
      <c r="E319" s="26">
        <v>-2</v>
      </c>
      <c r="F319" s="26">
        <v>0.75</v>
      </c>
      <c r="G319" s="26">
        <v>3.75</v>
      </c>
      <c r="H319" s="26">
        <v>-1.65</v>
      </c>
      <c r="I319" s="26">
        <v>1.4</v>
      </c>
      <c r="J319" s="26">
        <v>4.6500000000000004</v>
      </c>
      <c r="K319" s="26">
        <v>0.2</v>
      </c>
      <c r="L319" s="26">
        <v>3.3</v>
      </c>
      <c r="M319" s="26">
        <v>6.55</v>
      </c>
      <c r="N319" s="26">
        <v>0.72499999999999998</v>
      </c>
      <c r="O319" s="26">
        <v>3.8</v>
      </c>
      <c r="P319" s="26">
        <v>6.9749999999999996</v>
      </c>
      <c r="Q319" s="26">
        <v>-0.6</v>
      </c>
      <c r="R319" s="26">
        <v>2.35</v>
      </c>
      <c r="S319" s="26">
        <v>5.65</v>
      </c>
      <c r="T319" s="26">
        <v>-0.47499999999999998</v>
      </c>
      <c r="U319" s="26">
        <v>2.4500000000000002</v>
      </c>
      <c r="V319" s="26">
        <v>5.75</v>
      </c>
      <c r="W319" s="26">
        <v>0.45</v>
      </c>
      <c r="X319" s="26">
        <v>3.1</v>
      </c>
      <c r="Y319" s="26">
        <v>6.65</v>
      </c>
      <c r="Z319" s="26">
        <v>1.1499999999999999</v>
      </c>
      <c r="AA319" s="26">
        <v>3.55</v>
      </c>
      <c r="AB319" s="26">
        <v>7.125</v>
      </c>
      <c r="AC319" s="26">
        <v>-0.22500000000000001</v>
      </c>
      <c r="AD319" s="26">
        <v>2.95</v>
      </c>
      <c r="AE319" s="26">
        <v>6.375</v>
      </c>
      <c r="AF319" s="26">
        <v>-2.5000000000000001E-2</v>
      </c>
      <c r="AG319" s="26">
        <v>3.7</v>
      </c>
      <c r="AH319" s="26">
        <v>6.4749999999999996</v>
      </c>
      <c r="AI319" s="26">
        <v>0.625</v>
      </c>
      <c r="AJ319" s="26">
        <v>3.5</v>
      </c>
      <c r="AK319" s="26">
        <v>7.05</v>
      </c>
      <c r="AL319" s="26">
        <v>0.7</v>
      </c>
      <c r="AM319" s="26">
        <v>3.6</v>
      </c>
      <c r="AN319" s="26">
        <v>7.1749999999999998</v>
      </c>
      <c r="AO319" s="26">
        <v>1.6</v>
      </c>
      <c r="AP319" s="26">
        <v>4.3499999999999996</v>
      </c>
      <c r="AQ319" s="26">
        <v>7.8</v>
      </c>
      <c r="AR319" s="26">
        <v>1.425</v>
      </c>
      <c r="AS319" s="26">
        <v>1.425</v>
      </c>
      <c r="AT319" s="26">
        <v>8.1750000000000007</v>
      </c>
      <c r="AU319" s="26">
        <v>2.4249999999999998</v>
      </c>
      <c r="AV319" s="26">
        <v>4.75</v>
      </c>
      <c r="AW319" s="26">
        <v>8.9749999999999996</v>
      </c>
      <c r="AX319" s="26">
        <v>2.2000000000000002</v>
      </c>
      <c r="AY319" s="26">
        <v>4.7</v>
      </c>
      <c r="AZ319" s="26">
        <v>8.5749999999999993</v>
      </c>
      <c r="BA319" s="26">
        <v>-15.3</v>
      </c>
      <c r="BB319" s="26">
        <v>4.7</v>
      </c>
      <c r="BC319" s="26">
        <v>8.65</v>
      </c>
      <c r="BD319" s="26">
        <v>4.05</v>
      </c>
      <c r="BE319" s="26">
        <v>6.25</v>
      </c>
      <c r="BF319" s="26">
        <v>10.95</v>
      </c>
      <c r="BG319" s="26">
        <v>2.5249999999999999</v>
      </c>
      <c r="BH319" s="26">
        <v>4.95</v>
      </c>
      <c r="BI319" s="26">
        <v>9.1999999999999993</v>
      </c>
      <c r="BJ319" s="26">
        <v>3.2</v>
      </c>
      <c r="BK319" s="26">
        <v>6.15</v>
      </c>
      <c r="BL319" s="26">
        <v>9.35</v>
      </c>
      <c r="BM319" s="26">
        <v>3</v>
      </c>
      <c r="BN319" s="26">
        <v>5.7</v>
      </c>
      <c r="BO319" s="26">
        <v>9.4250000000000007</v>
      </c>
      <c r="BP319" s="26">
        <v>-0.77500000000000002</v>
      </c>
      <c r="BQ319" s="26">
        <v>1.9</v>
      </c>
      <c r="BR319" s="26">
        <v>5.15</v>
      </c>
      <c r="BS319" s="26">
        <v>0.5</v>
      </c>
      <c r="BT319" s="26">
        <v>3.15</v>
      </c>
      <c r="BU319" s="26">
        <v>6.1749999999999998</v>
      </c>
      <c r="BV319" s="26">
        <v>0.3</v>
      </c>
      <c r="BW319" s="26">
        <v>3.2</v>
      </c>
      <c r="BX319" s="26">
        <v>6.5750000000000002</v>
      </c>
      <c r="BY319" s="26">
        <v>0.625</v>
      </c>
      <c r="BZ319" s="26">
        <v>3.85</v>
      </c>
      <c r="CA319" s="26">
        <v>7.2249999999999996</v>
      </c>
      <c r="CB319" s="26">
        <v>1.5249999999999999</v>
      </c>
      <c r="CC319" s="26">
        <v>4.3499999999999996</v>
      </c>
      <c r="CD319" s="26">
        <v>7.85</v>
      </c>
      <c r="CE319" s="26">
        <v>2.2250000000000001</v>
      </c>
      <c r="CF319" s="26">
        <v>5.0999999999999996</v>
      </c>
      <c r="CG319" s="26">
        <v>8.3249999999999993</v>
      </c>
      <c r="CH319" s="26">
        <v>2.0249999999999999</v>
      </c>
      <c r="CI319" s="26">
        <v>4.8</v>
      </c>
      <c r="CJ319" s="26">
        <v>8.1</v>
      </c>
    </row>
    <row r="320" spans="1:88" x14ac:dyDescent="0.3">
      <c r="A320" t="s">
        <v>396</v>
      </c>
      <c r="B320" s="26">
        <v>-3.7749999999999999</v>
      </c>
      <c r="C320" s="26">
        <v>-1.35</v>
      </c>
      <c r="D320" s="26">
        <v>2</v>
      </c>
      <c r="E320" s="26">
        <v>-2.0750000000000002</v>
      </c>
      <c r="F320" s="26">
        <v>0.35</v>
      </c>
      <c r="G320" s="26">
        <v>4.2</v>
      </c>
      <c r="H320" s="26">
        <v>-1.425</v>
      </c>
      <c r="I320" s="26">
        <v>1.05</v>
      </c>
      <c r="J320" s="26">
        <v>5</v>
      </c>
      <c r="K320" s="26">
        <v>0.35</v>
      </c>
      <c r="L320" s="26">
        <v>3.05</v>
      </c>
      <c r="M320" s="26">
        <v>7.2750000000000004</v>
      </c>
      <c r="N320" s="26">
        <v>0.52500000000000002</v>
      </c>
      <c r="O320" s="26">
        <v>3.4</v>
      </c>
      <c r="P320" s="26">
        <v>7.9</v>
      </c>
      <c r="Q320" s="26">
        <v>-0.55000000000000004</v>
      </c>
      <c r="R320" s="26">
        <v>2.2000000000000002</v>
      </c>
      <c r="S320" s="26">
        <v>6.2750000000000004</v>
      </c>
      <c r="T320" s="26">
        <v>-0.47499999999999998</v>
      </c>
      <c r="U320" s="26">
        <v>2.25</v>
      </c>
      <c r="V320" s="26">
        <v>6.375</v>
      </c>
      <c r="W320" s="26">
        <v>0.05</v>
      </c>
      <c r="X320" s="26">
        <v>3.2</v>
      </c>
      <c r="Y320" s="26">
        <v>7.4249999999999998</v>
      </c>
      <c r="Z320" s="26">
        <v>0.47499999999999998</v>
      </c>
      <c r="AA320" s="26">
        <v>4.3</v>
      </c>
      <c r="AB320" s="26">
        <v>7.9749999999999996</v>
      </c>
      <c r="AC320" s="26">
        <v>0.7</v>
      </c>
      <c r="AD320" s="26">
        <v>3.05</v>
      </c>
      <c r="AE320" s="26">
        <v>6.9749999999999996</v>
      </c>
      <c r="AF320" s="26">
        <v>0.82499999999999996</v>
      </c>
      <c r="AG320" s="26">
        <v>4.3</v>
      </c>
      <c r="AH320" s="26">
        <v>7.15</v>
      </c>
      <c r="AI320" s="26">
        <v>1.175</v>
      </c>
      <c r="AJ320" s="26">
        <v>3.5</v>
      </c>
      <c r="AK320" s="26">
        <v>7.7</v>
      </c>
      <c r="AL320" s="26">
        <v>1.2749999999999999</v>
      </c>
      <c r="AM320" s="26">
        <v>3.55</v>
      </c>
      <c r="AN320" s="26">
        <v>7.875</v>
      </c>
      <c r="AO320" s="26">
        <v>1.425</v>
      </c>
      <c r="AP320" s="26">
        <v>4</v>
      </c>
      <c r="AQ320" s="26">
        <v>8.5749999999999993</v>
      </c>
      <c r="AR320" s="26">
        <v>1.7250000000000001</v>
      </c>
      <c r="AS320" s="26">
        <v>1.7250000000000001</v>
      </c>
      <c r="AT320" s="26">
        <v>8.4749999999999996</v>
      </c>
      <c r="AU320" s="26">
        <v>2.3250000000000002</v>
      </c>
      <c r="AV320" s="26">
        <v>5.3</v>
      </c>
      <c r="AW320" s="26">
        <v>9.4</v>
      </c>
      <c r="AX320" s="26">
        <v>1.625</v>
      </c>
      <c r="AY320" s="26">
        <v>4.3499999999999996</v>
      </c>
      <c r="AZ320" s="26">
        <v>9.1</v>
      </c>
      <c r="BA320" s="26">
        <v>-14.3</v>
      </c>
      <c r="BB320" s="26">
        <v>4.3499999999999996</v>
      </c>
      <c r="BC320" s="26">
        <v>9.1750000000000007</v>
      </c>
      <c r="BD320" s="26">
        <v>3.625</v>
      </c>
      <c r="BE320" s="26">
        <v>6.65</v>
      </c>
      <c r="BF320" s="26">
        <v>11.625</v>
      </c>
      <c r="BG320" s="26">
        <v>2.125</v>
      </c>
      <c r="BH320" s="26">
        <v>4.7</v>
      </c>
      <c r="BI320" s="26">
        <v>9.7750000000000004</v>
      </c>
      <c r="BJ320" s="26">
        <v>2.35</v>
      </c>
      <c r="BK320" s="26">
        <v>5.6</v>
      </c>
      <c r="BL320" s="26">
        <v>10.375</v>
      </c>
      <c r="BM320" s="26">
        <v>2.2250000000000001</v>
      </c>
      <c r="BN320" s="26">
        <v>5.0999999999999996</v>
      </c>
      <c r="BO320" s="26">
        <v>10.074999999999999</v>
      </c>
      <c r="BP320" s="26">
        <v>-0.82499999999999996</v>
      </c>
      <c r="BQ320" s="26">
        <v>2.15</v>
      </c>
      <c r="BR320" s="26">
        <v>5.65</v>
      </c>
      <c r="BS320" s="26">
        <v>0.52500000000000002</v>
      </c>
      <c r="BT320" s="26">
        <v>3.6</v>
      </c>
      <c r="BU320" s="26">
        <v>6.55</v>
      </c>
      <c r="BV320" s="26">
        <v>0.55000000000000004</v>
      </c>
      <c r="BW320" s="26">
        <v>3.5</v>
      </c>
      <c r="BX320" s="26">
        <v>6.8</v>
      </c>
      <c r="BY320" s="26">
        <v>0.35</v>
      </c>
      <c r="BZ320" s="26">
        <v>3.95</v>
      </c>
      <c r="CA320" s="26">
        <v>7.15</v>
      </c>
      <c r="CB320" s="26">
        <v>0.67500000000000004</v>
      </c>
      <c r="CC320" s="26">
        <v>4.95</v>
      </c>
      <c r="CD320" s="26">
        <v>8.1999999999999993</v>
      </c>
      <c r="CE320" s="26">
        <v>1.7250000000000001</v>
      </c>
      <c r="CF320" s="26">
        <v>5.25</v>
      </c>
      <c r="CG320" s="26">
        <v>9.1</v>
      </c>
      <c r="CH320" s="26">
        <v>1.625</v>
      </c>
      <c r="CI320" s="26">
        <v>5.8</v>
      </c>
      <c r="CJ320" s="26">
        <v>9.1750000000000007</v>
      </c>
    </row>
    <row r="321" spans="1:88" x14ac:dyDescent="0.3">
      <c r="A321" t="s">
        <v>397</v>
      </c>
      <c r="B321" s="26">
        <v>-3.0249999999999999</v>
      </c>
      <c r="C321" s="26">
        <v>-1.2</v>
      </c>
      <c r="D321" s="26">
        <v>2.0249999999999999</v>
      </c>
      <c r="E321" s="26">
        <v>-2.0750000000000002</v>
      </c>
      <c r="F321" s="26">
        <v>0.65</v>
      </c>
      <c r="G321" s="26">
        <v>4.25</v>
      </c>
      <c r="H321" s="26">
        <v>-1.9</v>
      </c>
      <c r="I321" s="26">
        <v>1.45</v>
      </c>
      <c r="J321" s="26">
        <v>5.125</v>
      </c>
      <c r="K321" s="26">
        <v>-0.125</v>
      </c>
      <c r="L321" s="26">
        <v>3.2</v>
      </c>
      <c r="M321" s="26">
        <v>6.875</v>
      </c>
      <c r="N321" s="26">
        <v>-0.375</v>
      </c>
      <c r="O321" s="26">
        <v>3.45</v>
      </c>
      <c r="P321" s="26">
        <v>7.35</v>
      </c>
      <c r="Q321" s="26">
        <v>-1.375</v>
      </c>
      <c r="R321" s="26">
        <v>2.25</v>
      </c>
      <c r="S321" s="26">
        <v>6.3</v>
      </c>
      <c r="T321" s="26">
        <v>-1.2749999999999999</v>
      </c>
      <c r="U321" s="26">
        <v>2.2000000000000002</v>
      </c>
      <c r="V321" s="26">
        <v>6.4</v>
      </c>
      <c r="W321" s="26">
        <v>-0.77500000000000002</v>
      </c>
      <c r="X321" s="26">
        <v>3.1</v>
      </c>
      <c r="Y321" s="26">
        <v>7.1749999999999998</v>
      </c>
      <c r="Z321" s="26">
        <v>-0.2</v>
      </c>
      <c r="AA321" s="26">
        <v>3.4</v>
      </c>
      <c r="AB321" s="26">
        <v>7.9249999999999998</v>
      </c>
      <c r="AC321" s="26">
        <v>0.2</v>
      </c>
      <c r="AD321" s="26">
        <v>3.45</v>
      </c>
      <c r="AE321" s="26">
        <v>6.7</v>
      </c>
      <c r="AF321" s="26">
        <v>0.35</v>
      </c>
      <c r="AG321" s="26">
        <v>4.7</v>
      </c>
      <c r="AH321" s="26">
        <v>6.8</v>
      </c>
      <c r="AI321" s="26">
        <v>0.82499999999999996</v>
      </c>
      <c r="AJ321" s="26">
        <v>4.1500000000000004</v>
      </c>
      <c r="AK321" s="26">
        <v>7.3</v>
      </c>
      <c r="AL321" s="26">
        <v>0.9</v>
      </c>
      <c r="AM321" s="26">
        <v>4.25</v>
      </c>
      <c r="AN321" s="26">
        <v>7.4</v>
      </c>
      <c r="AO321" s="26">
        <v>0.95</v>
      </c>
      <c r="AP321" s="26">
        <v>4.8499999999999996</v>
      </c>
      <c r="AQ321" s="26">
        <v>8.0749999999999993</v>
      </c>
      <c r="AR321" s="26">
        <v>1.3</v>
      </c>
      <c r="AS321" s="26">
        <v>1.3</v>
      </c>
      <c r="AT321" s="26">
        <v>8.15</v>
      </c>
      <c r="AU321" s="26">
        <v>2.0750000000000002</v>
      </c>
      <c r="AV321" s="26">
        <v>5.65</v>
      </c>
      <c r="AW321" s="26">
        <v>9.1</v>
      </c>
      <c r="AX321" s="26">
        <v>1.5</v>
      </c>
      <c r="AY321" s="26">
        <v>5.25</v>
      </c>
      <c r="AZ321" s="26">
        <v>8.5749999999999993</v>
      </c>
      <c r="BA321" s="26">
        <v>-14.8</v>
      </c>
      <c r="BB321" s="26">
        <v>5.25</v>
      </c>
      <c r="BC321" s="26">
        <v>8.6</v>
      </c>
      <c r="BD321" s="26">
        <v>2.7250000000000001</v>
      </c>
      <c r="BE321" s="26">
        <v>7.4</v>
      </c>
      <c r="BF321" s="26">
        <v>10.675000000000001</v>
      </c>
      <c r="BG321" s="26">
        <v>1.625</v>
      </c>
      <c r="BH321" s="26">
        <v>5.65</v>
      </c>
      <c r="BI321" s="26">
        <v>8.9749999999999996</v>
      </c>
      <c r="BJ321" s="26">
        <v>2</v>
      </c>
      <c r="BK321" s="26">
        <v>5.85</v>
      </c>
      <c r="BL321" s="26">
        <v>9.8000000000000007</v>
      </c>
      <c r="BM321" s="26">
        <v>2</v>
      </c>
      <c r="BN321" s="26">
        <v>5.8</v>
      </c>
      <c r="BO321" s="26">
        <v>9.4749999999999996</v>
      </c>
      <c r="BP321" s="26">
        <v>-1.625</v>
      </c>
      <c r="BQ321" s="26">
        <v>1.7</v>
      </c>
      <c r="BR321" s="26">
        <v>5.4749999999999996</v>
      </c>
      <c r="BS321" s="26">
        <v>-1.1000000000000001</v>
      </c>
      <c r="BT321" s="26">
        <v>2.95</v>
      </c>
      <c r="BU321" s="26">
        <v>6.4</v>
      </c>
      <c r="BV321" s="26">
        <v>-1.35</v>
      </c>
      <c r="BW321" s="26">
        <v>3.1</v>
      </c>
      <c r="BX321" s="26">
        <v>6.5750000000000002</v>
      </c>
      <c r="BY321" s="26">
        <v>-1.2250000000000001</v>
      </c>
      <c r="BZ321" s="26">
        <v>3.4</v>
      </c>
      <c r="CA321" s="26">
        <v>7.15</v>
      </c>
      <c r="CB321" s="26">
        <v>-0.77500000000000002</v>
      </c>
      <c r="CC321" s="26">
        <v>3.45</v>
      </c>
      <c r="CD321" s="26">
        <v>8.2249999999999996</v>
      </c>
      <c r="CE321" s="26">
        <v>0.8</v>
      </c>
      <c r="CF321" s="26">
        <v>4.8499999999999996</v>
      </c>
      <c r="CG321" s="26">
        <v>8.9749999999999996</v>
      </c>
      <c r="CH321" s="26">
        <v>1.0249999999999999</v>
      </c>
      <c r="CI321" s="26">
        <v>4.3</v>
      </c>
      <c r="CJ321" s="26">
        <v>8.6999999999999993</v>
      </c>
    </row>
    <row r="322" spans="1:88" x14ac:dyDescent="0.3">
      <c r="A322" t="s">
        <v>398</v>
      </c>
      <c r="B322" s="26">
        <v>-3.7</v>
      </c>
      <c r="C322" s="26">
        <v>-1.7</v>
      </c>
      <c r="D322" s="26">
        <v>0.9</v>
      </c>
      <c r="E322" s="26">
        <v>-2.5499999999999998</v>
      </c>
      <c r="F322" s="26">
        <v>0.2</v>
      </c>
      <c r="G322" s="26">
        <v>2.875</v>
      </c>
      <c r="H322" s="26">
        <v>-1.95</v>
      </c>
      <c r="I322" s="26">
        <v>0.55000000000000004</v>
      </c>
      <c r="J322" s="26">
        <v>3.5249999999999999</v>
      </c>
      <c r="K322" s="26">
        <v>-0.75</v>
      </c>
      <c r="L322" s="26">
        <v>2.25</v>
      </c>
      <c r="M322" s="26">
        <v>5.9749999999999996</v>
      </c>
      <c r="N322" s="26">
        <v>-0.8</v>
      </c>
      <c r="O322" s="26">
        <v>2.5499999999999998</v>
      </c>
      <c r="P322" s="26">
        <v>6.4</v>
      </c>
      <c r="Q322" s="26">
        <v>-1.35</v>
      </c>
      <c r="R322" s="26">
        <v>1.3</v>
      </c>
      <c r="S322" s="26">
        <v>4.8</v>
      </c>
      <c r="T322" s="26">
        <v>-1.35</v>
      </c>
      <c r="U322" s="26">
        <v>1.3</v>
      </c>
      <c r="V322" s="26">
        <v>4.8250000000000002</v>
      </c>
      <c r="W322" s="26">
        <v>-1.5</v>
      </c>
      <c r="X322" s="26">
        <v>1.5</v>
      </c>
      <c r="Y322" s="26">
        <v>5.6</v>
      </c>
      <c r="Z322" s="26">
        <v>-1.625</v>
      </c>
      <c r="AA322" s="26">
        <v>2.15</v>
      </c>
      <c r="AB322" s="26">
        <v>6.45</v>
      </c>
      <c r="AC322" s="26">
        <v>-0.375</v>
      </c>
      <c r="AD322" s="26">
        <v>2.5</v>
      </c>
      <c r="AE322" s="26">
        <v>5.5750000000000002</v>
      </c>
      <c r="AF322" s="26">
        <v>-0.2</v>
      </c>
      <c r="AG322" s="26">
        <v>4</v>
      </c>
      <c r="AH322" s="26">
        <v>5.6749999999999998</v>
      </c>
      <c r="AI322" s="26">
        <v>0.1</v>
      </c>
      <c r="AJ322" s="26">
        <v>2.9</v>
      </c>
      <c r="AK322" s="26">
        <v>6.35</v>
      </c>
      <c r="AL322" s="26">
        <v>0.15</v>
      </c>
      <c r="AM322" s="26">
        <v>3</v>
      </c>
      <c r="AN322" s="26">
        <v>6.45</v>
      </c>
      <c r="AO322" s="26">
        <v>0.45</v>
      </c>
      <c r="AP322" s="26">
        <v>3.55</v>
      </c>
      <c r="AQ322" s="26">
        <v>7.375</v>
      </c>
      <c r="AR322" s="26">
        <v>-1.38777878078145E-17</v>
      </c>
      <c r="AS322" s="26">
        <v>-1.38777878078145E-17</v>
      </c>
      <c r="AT322" s="26">
        <v>6.9749999999999996</v>
      </c>
      <c r="AU322" s="26">
        <v>0.65</v>
      </c>
      <c r="AV322" s="26">
        <v>4.7</v>
      </c>
      <c r="AW322" s="26">
        <v>8.0500000000000007</v>
      </c>
      <c r="AX322" s="26">
        <v>0.625</v>
      </c>
      <c r="AY322" s="26">
        <v>3.95</v>
      </c>
      <c r="AZ322" s="26">
        <v>7.9</v>
      </c>
      <c r="BA322" s="26">
        <v>-14.6</v>
      </c>
      <c r="BB322" s="26">
        <v>4</v>
      </c>
      <c r="BC322" s="26">
        <v>7.9249999999999998</v>
      </c>
      <c r="BD322" s="26">
        <v>1.175</v>
      </c>
      <c r="BE322" s="26">
        <v>5.85</v>
      </c>
      <c r="BF322" s="26">
        <v>10.050000000000001</v>
      </c>
      <c r="BG322" s="26">
        <v>0.7</v>
      </c>
      <c r="BH322" s="26">
        <v>4.55</v>
      </c>
      <c r="BI322" s="26">
        <v>8.4</v>
      </c>
      <c r="BJ322" s="26">
        <v>0.4</v>
      </c>
      <c r="BK322" s="26">
        <v>4.2</v>
      </c>
      <c r="BL322" s="26">
        <v>9.4749999999999996</v>
      </c>
      <c r="BM322" s="26">
        <v>0.625</v>
      </c>
      <c r="BN322" s="26">
        <v>4.2</v>
      </c>
      <c r="BO322" s="26">
        <v>9.1</v>
      </c>
      <c r="BP322" s="26">
        <v>-3.3250000000000002</v>
      </c>
      <c r="BQ322" s="26">
        <v>1</v>
      </c>
      <c r="BR322" s="26">
        <v>4.4000000000000004</v>
      </c>
      <c r="BS322" s="26">
        <v>-3.2749999999999999</v>
      </c>
      <c r="BT322" s="26">
        <v>2.0499999999999998</v>
      </c>
      <c r="BU322" s="26">
        <v>5.4749999999999996</v>
      </c>
      <c r="BV322" s="26">
        <v>-3.1749999999999998</v>
      </c>
      <c r="BW322" s="26">
        <v>2.1</v>
      </c>
      <c r="BX322" s="26">
        <v>5.55</v>
      </c>
      <c r="BY322" s="26">
        <v>-2.7250000000000001</v>
      </c>
      <c r="BZ322" s="26">
        <v>2.35</v>
      </c>
      <c r="CA322" s="26">
        <v>6</v>
      </c>
      <c r="CB322" s="26">
        <v>-2.35</v>
      </c>
      <c r="CC322" s="26">
        <v>2.4</v>
      </c>
      <c r="CD322" s="26">
        <v>6.85</v>
      </c>
      <c r="CE322" s="26">
        <v>-0.8</v>
      </c>
      <c r="CF322" s="26">
        <v>3.4</v>
      </c>
      <c r="CG322" s="26">
        <v>8.4</v>
      </c>
      <c r="CH322" s="26">
        <v>-1.8</v>
      </c>
      <c r="CI322" s="26">
        <v>2.8</v>
      </c>
      <c r="CJ322" s="26">
        <v>7.6749999999999998</v>
      </c>
    </row>
    <row r="323" spans="1:88" x14ac:dyDescent="0.3">
      <c r="A323" t="s">
        <v>123</v>
      </c>
      <c r="B323" s="26">
        <v>-4.1749999999999998</v>
      </c>
      <c r="C323" s="26">
        <v>-2.1</v>
      </c>
      <c r="D323" s="26">
        <v>1.075</v>
      </c>
      <c r="E323" s="26">
        <v>-3.15</v>
      </c>
      <c r="F323" s="26">
        <v>-0.55000000000000004</v>
      </c>
      <c r="G323" s="26">
        <v>2.5750000000000002</v>
      </c>
      <c r="H323" s="26">
        <v>-2.7</v>
      </c>
      <c r="I323" s="26">
        <v>0.15</v>
      </c>
      <c r="J323" s="26">
        <v>3.4</v>
      </c>
      <c r="K323" s="26">
        <v>-1.2</v>
      </c>
      <c r="L323" s="26">
        <v>2.6</v>
      </c>
      <c r="M323" s="26">
        <v>5.45</v>
      </c>
      <c r="N323" s="26">
        <v>-1.25</v>
      </c>
      <c r="O323" s="26">
        <v>3.05</v>
      </c>
      <c r="P323" s="26">
        <v>5.9749999999999996</v>
      </c>
      <c r="Q323" s="26">
        <v>-1.9750000000000001</v>
      </c>
      <c r="R323" s="26">
        <v>1.35</v>
      </c>
      <c r="S323" s="26">
        <v>4.5</v>
      </c>
      <c r="T323" s="26">
        <v>-1.875</v>
      </c>
      <c r="U323" s="26">
        <v>1.5</v>
      </c>
      <c r="V323" s="26">
        <v>4.5</v>
      </c>
      <c r="W323" s="26">
        <v>-1.7749999999999999</v>
      </c>
      <c r="X323" s="26">
        <v>2.2999999999999998</v>
      </c>
      <c r="Y323" s="26">
        <v>4.75</v>
      </c>
      <c r="Z323" s="26">
        <v>-1.85</v>
      </c>
      <c r="AA323" s="26">
        <v>2.95</v>
      </c>
      <c r="AB323" s="26">
        <v>5.5250000000000004</v>
      </c>
      <c r="AC323" s="26">
        <v>-0.22500000000000001</v>
      </c>
      <c r="AD323" s="26">
        <v>2.2999999999999998</v>
      </c>
      <c r="AE323" s="26">
        <v>5.2750000000000004</v>
      </c>
      <c r="AF323" s="26">
        <v>-7.4999999999999997E-2</v>
      </c>
      <c r="AG323" s="26">
        <v>3.65</v>
      </c>
      <c r="AH323" s="26">
        <v>5.375</v>
      </c>
      <c r="AI323" s="26">
        <v>0.125</v>
      </c>
      <c r="AJ323" s="26">
        <v>3</v>
      </c>
      <c r="AK323" s="26">
        <v>5.85</v>
      </c>
      <c r="AL323" s="26">
        <v>0.125</v>
      </c>
      <c r="AM323" s="26">
        <v>3.05</v>
      </c>
      <c r="AN323" s="26">
        <v>6.0250000000000004</v>
      </c>
      <c r="AO323" s="26">
        <v>-7.4999999999999997E-2</v>
      </c>
      <c r="AP323" s="26">
        <v>3.6</v>
      </c>
      <c r="AQ323" s="26">
        <v>6.85</v>
      </c>
      <c r="AR323" s="26">
        <v>-0.32500000000000001</v>
      </c>
      <c r="AS323" s="26">
        <v>-0.32500000000000001</v>
      </c>
      <c r="AT323" s="26">
        <v>6.4</v>
      </c>
      <c r="AU323" s="26">
        <v>0.22500000000000001</v>
      </c>
      <c r="AV323" s="26">
        <v>4.7</v>
      </c>
      <c r="AW323" s="26">
        <v>7.6</v>
      </c>
      <c r="AX323" s="26">
        <v>-2.5000000000000001E-2</v>
      </c>
      <c r="AY323" s="26">
        <v>4.1500000000000004</v>
      </c>
      <c r="AZ323" s="26">
        <v>7.2</v>
      </c>
      <c r="BA323" s="26">
        <v>-17.8</v>
      </c>
      <c r="BB323" s="26">
        <v>4.1500000000000004</v>
      </c>
      <c r="BC323" s="26">
        <v>7.2750000000000004</v>
      </c>
      <c r="BD323" s="26">
        <v>0.45</v>
      </c>
      <c r="BE323" s="26">
        <v>6.85</v>
      </c>
      <c r="BF323" s="26">
        <v>9.4250000000000007</v>
      </c>
      <c r="BG323" s="26">
        <v>2.5000000000000001E-2</v>
      </c>
      <c r="BH323" s="26">
        <v>4.75</v>
      </c>
      <c r="BI323" s="26">
        <v>7.7</v>
      </c>
      <c r="BJ323" s="26">
        <v>-2.7755575615628901E-17</v>
      </c>
      <c r="BK323" s="26">
        <v>5.45</v>
      </c>
      <c r="BL323" s="26">
        <v>8.25</v>
      </c>
      <c r="BM323" s="26">
        <v>2.5000000000000001E-2</v>
      </c>
      <c r="BN323" s="26">
        <v>5.05</v>
      </c>
      <c r="BO323" s="26">
        <v>8.25</v>
      </c>
      <c r="BP323" s="26">
        <v>-2.8</v>
      </c>
      <c r="BQ323" s="26">
        <v>0.7</v>
      </c>
      <c r="BR323" s="26">
        <v>3.8</v>
      </c>
      <c r="BS323" s="26">
        <v>-2.7</v>
      </c>
      <c r="BT323" s="26">
        <v>1.65</v>
      </c>
      <c r="BU323" s="26">
        <v>4.8250000000000002</v>
      </c>
      <c r="BV323" s="26">
        <v>-3.1749999999999998</v>
      </c>
      <c r="BW323" s="26">
        <v>1.95</v>
      </c>
      <c r="BX323" s="26">
        <v>4.95</v>
      </c>
      <c r="BY323" s="26">
        <v>-3.6</v>
      </c>
      <c r="BZ323" s="26">
        <v>2.4</v>
      </c>
      <c r="CA323" s="26">
        <v>5.6749999999999998</v>
      </c>
      <c r="CB323" s="26">
        <v>-2.9</v>
      </c>
      <c r="CC323" s="26">
        <v>2.6</v>
      </c>
      <c r="CD323" s="26">
        <v>6.9</v>
      </c>
      <c r="CE323" s="26">
        <v>-1.1000000000000001</v>
      </c>
      <c r="CF323" s="26">
        <v>4.05</v>
      </c>
      <c r="CG323" s="26">
        <v>7.0750000000000002</v>
      </c>
      <c r="CH323" s="26">
        <v>-1.075</v>
      </c>
      <c r="CI323" s="26">
        <v>3.3</v>
      </c>
      <c r="CJ323" s="26">
        <v>7.0250000000000004</v>
      </c>
    </row>
    <row r="324" spans="1:88" x14ac:dyDescent="0.3">
      <c r="A324" t="s">
        <v>399</v>
      </c>
      <c r="B324" s="26">
        <v>-4.4749999999999996</v>
      </c>
      <c r="C324" s="26">
        <v>-1.85</v>
      </c>
      <c r="D324" s="26">
        <v>0.875</v>
      </c>
      <c r="E324" s="26">
        <v>-2.6749999999999998</v>
      </c>
      <c r="F324" s="26">
        <v>-0.1</v>
      </c>
      <c r="G324" s="26">
        <v>2.75</v>
      </c>
      <c r="H324" s="26">
        <v>-2.1749999999999998</v>
      </c>
      <c r="I324" s="26">
        <v>0.6</v>
      </c>
      <c r="J324" s="26">
        <v>3.5750000000000002</v>
      </c>
      <c r="K324" s="26">
        <v>-0.3</v>
      </c>
      <c r="L324" s="26">
        <v>2.6</v>
      </c>
      <c r="M324" s="26">
        <v>5.95</v>
      </c>
      <c r="N324" s="26">
        <v>0.05</v>
      </c>
      <c r="O324" s="26">
        <v>3</v>
      </c>
      <c r="P324" s="26">
        <v>6.375</v>
      </c>
      <c r="Q324" s="26">
        <v>-1.175</v>
      </c>
      <c r="R324" s="26">
        <v>1.5</v>
      </c>
      <c r="S324" s="26">
        <v>4.8</v>
      </c>
      <c r="T324" s="26">
        <v>-1.075</v>
      </c>
      <c r="U324" s="26">
        <v>1.55</v>
      </c>
      <c r="V324" s="26">
        <v>5</v>
      </c>
      <c r="W324" s="26">
        <v>-0.45</v>
      </c>
      <c r="X324" s="26">
        <v>2.1</v>
      </c>
      <c r="Y324" s="26">
        <v>5.9</v>
      </c>
      <c r="Z324" s="26">
        <v>-0.05</v>
      </c>
      <c r="AA324" s="26">
        <v>2.4500000000000002</v>
      </c>
      <c r="AB324" s="26">
        <v>6.0750000000000002</v>
      </c>
      <c r="AC324" s="26">
        <v>-0.25</v>
      </c>
      <c r="AD324" s="26">
        <v>2.4500000000000002</v>
      </c>
      <c r="AE324" s="26">
        <v>5.7249999999999996</v>
      </c>
      <c r="AF324" s="26">
        <v>-0.15</v>
      </c>
      <c r="AG324" s="26">
        <v>3.45</v>
      </c>
      <c r="AH324" s="26">
        <v>5.9</v>
      </c>
      <c r="AI324" s="26">
        <v>0.22500000000000001</v>
      </c>
      <c r="AJ324" s="26">
        <v>2.95</v>
      </c>
      <c r="AK324" s="26">
        <v>6.4249999999999998</v>
      </c>
      <c r="AL324" s="26">
        <v>0.3</v>
      </c>
      <c r="AM324" s="26">
        <v>3</v>
      </c>
      <c r="AN324" s="26">
        <v>6.5250000000000004</v>
      </c>
      <c r="AO324" s="26">
        <v>1.0249999999999999</v>
      </c>
      <c r="AP324" s="26">
        <v>3.5</v>
      </c>
      <c r="AQ324" s="26">
        <v>7.2750000000000004</v>
      </c>
      <c r="AR324" s="26">
        <v>0.92500000000000004</v>
      </c>
      <c r="AS324" s="26">
        <v>0.92500000000000004</v>
      </c>
      <c r="AT324" s="26">
        <v>6.5750000000000002</v>
      </c>
      <c r="AU324" s="26">
        <v>-23.8</v>
      </c>
      <c r="AV324" s="26">
        <v>4.3499999999999996</v>
      </c>
      <c r="AW324" s="26">
        <v>7.5750000000000002</v>
      </c>
      <c r="AX324" s="26">
        <v>1.5</v>
      </c>
      <c r="AY324" s="26">
        <v>4</v>
      </c>
      <c r="AZ324" s="26">
        <v>7.4749999999999996</v>
      </c>
      <c r="BA324" s="26">
        <v>-24.2</v>
      </c>
      <c r="BB324" s="26">
        <v>4.0999999999999996</v>
      </c>
      <c r="BC324" s="26">
        <v>7.5</v>
      </c>
      <c r="BD324" s="26">
        <v>2.9750000000000001</v>
      </c>
      <c r="BE324" s="26">
        <v>6</v>
      </c>
      <c r="BF324" s="26">
        <v>9.1999999999999993</v>
      </c>
      <c r="BG324" s="26">
        <v>1.825</v>
      </c>
      <c r="BH324" s="26">
        <v>4.4000000000000004</v>
      </c>
      <c r="BI324" s="26">
        <v>7.6749999999999998</v>
      </c>
      <c r="BJ324" s="26">
        <v>2.2000000000000002</v>
      </c>
      <c r="BK324" s="26">
        <v>5.0999999999999996</v>
      </c>
      <c r="BL324" s="26">
        <v>7.8</v>
      </c>
      <c r="BM324" s="26">
        <v>2.125</v>
      </c>
      <c r="BN324" s="26">
        <v>5</v>
      </c>
      <c r="BO324" s="26">
        <v>7.625</v>
      </c>
      <c r="BP324" s="26">
        <v>-1.675</v>
      </c>
      <c r="BQ324" s="26">
        <v>0.75</v>
      </c>
      <c r="BR324" s="26">
        <v>5</v>
      </c>
      <c r="BS324" s="26">
        <v>-0.85</v>
      </c>
      <c r="BT324" s="26">
        <v>1.95</v>
      </c>
      <c r="BU324" s="26">
        <v>6.65</v>
      </c>
      <c r="BV324" s="26">
        <v>-0.875</v>
      </c>
      <c r="BW324" s="26">
        <v>2.15</v>
      </c>
      <c r="BX324" s="26">
        <v>6.875</v>
      </c>
      <c r="BY324" s="26">
        <v>-0.85</v>
      </c>
      <c r="BZ324" s="26">
        <v>2.7</v>
      </c>
      <c r="CA324" s="26">
        <v>7.3</v>
      </c>
      <c r="CB324" s="26">
        <v>-0.27500000000000002</v>
      </c>
      <c r="CC324" s="26">
        <v>2.85</v>
      </c>
      <c r="CD324" s="26">
        <v>7.9749999999999996</v>
      </c>
      <c r="CE324" s="26">
        <v>1.425</v>
      </c>
      <c r="CF324" s="26">
        <v>4.1500000000000004</v>
      </c>
      <c r="CG324" s="26">
        <v>7.375</v>
      </c>
      <c r="CH324" s="26">
        <v>0.3</v>
      </c>
      <c r="CI324" s="26">
        <v>3.2</v>
      </c>
      <c r="CJ324" s="26">
        <v>7.7</v>
      </c>
    </row>
    <row r="325" spans="1:88" x14ac:dyDescent="0.3">
      <c r="A325" t="s">
        <v>400</v>
      </c>
      <c r="B325" s="26">
        <v>-4.5750000000000002</v>
      </c>
      <c r="C325" s="26">
        <v>-1.5</v>
      </c>
      <c r="D325" s="26">
        <v>0.6</v>
      </c>
      <c r="E325" s="26">
        <v>-2.875</v>
      </c>
      <c r="F325" s="26">
        <v>0.55000000000000004</v>
      </c>
      <c r="G325" s="26">
        <v>2.7749999999999999</v>
      </c>
      <c r="H325" s="26">
        <v>-2.2749999999999999</v>
      </c>
      <c r="I325" s="26">
        <v>1.25</v>
      </c>
      <c r="J325" s="26">
        <v>3.5750000000000002</v>
      </c>
      <c r="K325" s="26">
        <v>-0.375</v>
      </c>
      <c r="L325" s="26">
        <v>3.15</v>
      </c>
      <c r="M325" s="26">
        <v>5.6749999999999998</v>
      </c>
      <c r="N325" s="26">
        <v>0.1</v>
      </c>
      <c r="O325" s="26">
        <v>3.4</v>
      </c>
      <c r="P325" s="26">
        <v>6.1749999999999998</v>
      </c>
      <c r="Q325" s="26">
        <v>-1.175</v>
      </c>
      <c r="R325" s="26">
        <v>2.2999999999999998</v>
      </c>
      <c r="S325" s="26">
        <v>4.5999999999999996</v>
      </c>
      <c r="T325" s="26">
        <v>-1.1000000000000001</v>
      </c>
      <c r="U325" s="26">
        <v>2.4</v>
      </c>
      <c r="V325" s="26">
        <v>4.6749999999999998</v>
      </c>
      <c r="W325" s="26">
        <v>-0.5</v>
      </c>
      <c r="X325" s="26">
        <v>2.8</v>
      </c>
      <c r="Y325" s="26">
        <v>5.3</v>
      </c>
      <c r="Z325" s="26">
        <v>0.05</v>
      </c>
      <c r="AA325" s="26">
        <v>2.85</v>
      </c>
      <c r="AB325" s="26">
        <v>6.0750000000000002</v>
      </c>
      <c r="AC325" s="26">
        <v>-0.75</v>
      </c>
      <c r="AD325" s="26">
        <v>2.4</v>
      </c>
      <c r="AE325" s="26">
        <v>5.2249999999999996</v>
      </c>
      <c r="AF325" s="26">
        <v>-0.65</v>
      </c>
      <c r="AG325" s="26">
        <v>3.9</v>
      </c>
      <c r="AH325" s="26">
        <v>5.3250000000000002</v>
      </c>
      <c r="AI325" s="26">
        <v>-0.1</v>
      </c>
      <c r="AJ325" s="26">
        <v>3.15</v>
      </c>
      <c r="AK325" s="26">
        <v>5.7750000000000004</v>
      </c>
      <c r="AL325" s="26">
        <v>0</v>
      </c>
      <c r="AM325" s="26">
        <v>3.25</v>
      </c>
      <c r="AN325" s="26">
        <v>5.9</v>
      </c>
      <c r="AO325" s="26">
        <v>1.125</v>
      </c>
      <c r="AP325" s="26">
        <v>3.8</v>
      </c>
      <c r="AQ325" s="26">
        <v>6.8</v>
      </c>
      <c r="AR325" s="26">
        <v>0.57499999999999996</v>
      </c>
      <c r="AS325" s="26">
        <v>0.57499999999999996</v>
      </c>
      <c r="AT325" s="26">
        <v>6.5750000000000002</v>
      </c>
      <c r="AU325" s="26">
        <v>-24.7</v>
      </c>
      <c r="AV325" s="26">
        <v>5</v>
      </c>
      <c r="AW325" s="26">
        <v>7.4749999999999996</v>
      </c>
      <c r="AX325" s="26">
        <v>1.4</v>
      </c>
      <c r="AY325" s="26">
        <v>4.45</v>
      </c>
      <c r="AZ325" s="26">
        <v>7.3</v>
      </c>
      <c r="BA325" s="26">
        <v>-24.6</v>
      </c>
      <c r="BB325" s="26">
        <v>4.55</v>
      </c>
      <c r="BC325" s="26">
        <v>7.4</v>
      </c>
      <c r="BD325" s="26">
        <v>3.2250000000000001</v>
      </c>
      <c r="BE325" s="26">
        <v>6.45</v>
      </c>
      <c r="BF325" s="26">
        <v>9.1999999999999993</v>
      </c>
      <c r="BG325" s="26">
        <v>1.7749999999999999</v>
      </c>
      <c r="BH325" s="26">
        <v>4.8</v>
      </c>
      <c r="BI325" s="26">
        <v>7.75</v>
      </c>
      <c r="BJ325" s="26">
        <v>2.3250000000000002</v>
      </c>
      <c r="BK325" s="26">
        <v>5.35</v>
      </c>
      <c r="BL325" s="26">
        <v>8.4749999999999996</v>
      </c>
      <c r="BM325" s="26">
        <v>2.2000000000000002</v>
      </c>
      <c r="BN325" s="26">
        <v>5.25</v>
      </c>
      <c r="BO325" s="26">
        <v>8.1999999999999993</v>
      </c>
      <c r="BP325" s="26">
        <v>-1.8</v>
      </c>
      <c r="BQ325" s="26">
        <v>1.05</v>
      </c>
      <c r="BR325" s="26">
        <v>4.4249999999999998</v>
      </c>
      <c r="BS325" s="26">
        <v>-1.875</v>
      </c>
      <c r="BT325" s="26">
        <v>2.0499999999999998</v>
      </c>
      <c r="BU325" s="26">
        <v>5.75</v>
      </c>
      <c r="BV325" s="26">
        <v>-2.25</v>
      </c>
      <c r="BW325" s="26">
        <v>2.2999999999999998</v>
      </c>
      <c r="BX325" s="26">
        <v>5.9749999999999996</v>
      </c>
      <c r="BY325" s="26">
        <v>-2.0750000000000002</v>
      </c>
      <c r="BZ325" s="26">
        <v>2.5</v>
      </c>
      <c r="CA325" s="26">
        <v>6.45</v>
      </c>
      <c r="CB325" s="26">
        <v>-1.325</v>
      </c>
      <c r="CC325" s="26">
        <v>2.75</v>
      </c>
      <c r="CD325" s="26">
        <v>6.375</v>
      </c>
      <c r="CE325" s="26">
        <v>1.0249999999999999</v>
      </c>
      <c r="CF325" s="26">
        <v>4.2</v>
      </c>
      <c r="CG325" s="26">
        <v>7.5750000000000002</v>
      </c>
      <c r="CH325" s="26">
        <v>-7.4999999999999997E-2</v>
      </c>
      <c r="CI325" s="26">
        <v>3</v>
      </c>
      <c r="CJ325" s="26">
        <v>6.5</v>
      </c>
    </row>
    <row r="326" spans="1:88" x14ac:dyDescent="0.3">
      <c r="A326" t="s">
        <v>401</v>
      </c>
      <c r="B326" s="26">
        <v>-5.875</v>
      </c>
      <c r="C326" s="26">
        <v>-2.6</v>
      </c>
      <c r="D326" s="26">
        <v>0.4</v>
      </c>
      <c r="E326" s="26">
        <v>-4</v>
      </c>
      <c r="F326" s="26">
        <v>-0.65</v>
      </c>
      <c r="G326" s="26">
        <v>2.1</v>
      </c>
      <c r="H326" s="26">
        <v>-3.375</v>
      </c>
      <c r="I326" s="26">
        <v>-0.1</v>
      </c>
      <c r="J326" s="26">
        <v>3</v>
      </c>
      <c r="K326" s="26">
        <v>-1.7250000000000001</v>
      </c>
      <c r="L326" s="26">
        <v>1.65</v>
      </c>
      <c r="M326" s="26">
        <v>5</v>
      </c>
      <c r="N326" s="26">
        <v>-2.1</v>
      </c>
      <c r="O326" s="26">
        <v>2.0499999999999998</v>
      </c>
      <c r="P326" s="26">
        <v>5.3250000000000002</v>
      </c>
      <c r="Q326" s="26">
        <v>-3.0249999999999999</v>
      </c>
      <c r="R326" s="26">
        <v>1.05</v>
      </c>
      <c r="S326" s="26">
        <v>4.05</v>
      </c>
      <c r="T326" s="26">
        <v>-3.0249999999999999</v>
      </c>
      <c r="U326" s="26">
        <v>1.1499999999999999</v>
      </c>
      <c r="V326" s="26">
        <v>4.1500000000000004</v>
      </c>
      <c r="W326" s="26">
        <v>-2.9249999999999998</v>
      </c>
      <c r="X326" s="26">
        <v>1.9</v>
      </c>
      <c r="Y326" s="26">
        <v>4.9749999999999996</v>
      </c>
      <c r="Z326" s="26">
        <v>-2.15</v>
      </c>
      <c r="AA326" s="26">
        <v>2.9</v>
      </c>
      <c r="AB326" s="26">
        <v>5.35</v>
      </c>
      <c r="AC326" s="26">
        <v>-1.4750000000000001</v>
      </c>
      <c r="AD326" s="26">
        <v>1.75</v>
      </c>
      <c r="AE326" s="26">
        <v>4.5750000000000002</v>
      </c>
      <c r="AF326" s="26">
        <v>-1.35</v>
      </c>
      <c r="AG326" s="26">
        <v>3.25</v>
      </c>
      <c r="AH326" s="26">
        <v>4.7</v>
      </c>
      <c r="AI326" s="26">
        <v>-1.075</v>
      </c>
      <c r="AJ326" s="26">
        <v>2.2999999999999998</v>
      </c>
      <c r="AK326" s="26">
        <v>5.2</v>
      </c>
      <c r="AL326" s="26">
        <v>-0.97499999999999998</v>
      </c>
      <c r="AM326" s="26">
        <v>2.4</v>
      </c>
      <c r="AN326" s="26">
        <v>5.3</v>
      </c>
      <c r="AO326" s="26">
        <v>-0.27500000000000002</v>
      </c>
      <c r="AP326" s="26">
        <v>2.95</v>
      </c>
      <c r="AQ326" s="26">
        <v>6.05</v>
      </c>
      <c r="AR326" s="26">
        <v>2.5000000000000001E-2</v>
      </c>
      <c r="AS326" s="26">
        <v>2.5000000000000001E-2</v>
      </c>
      <c r="AT326" s="26">
        <v>6</v>
      </c>
      <c r="AU326" s="26">
        <v>-22.8</v>
      </c>
      <c r="AV326" s="26">
        <v>4.2</v>
      </c>
      <c r="AW326" s="26">
        <v>6.8</v>
      </c>
      <c r="AX326" s="26">
        <v>0.2</v>
      </c>
      <c r="AY326" s="26">
        <v>3.45</v>
      </c>
      <c r="AZ326" s="26">
        <v>6.3</v>
      </c>
      <c r="BA326" s="26">
        <v>-22.7</v>
      </c>
      <c r="BB326" s="26">
        <v>3.55</v>
      </c>
      <c r="BC326" s="26">
        <v>6.375</v>
      </c>
      <c r="BD326" s="26">
        <v>2.25</v>
      </c>
      <c r="BE326" s="26">
        <v>5.7</v>
      </c>
      <c r="BF326" s="26">
        <v>8.875</v>
      </c>
      <c r="BG326" s="26">
        <v>0.6</v>
      </c>
      <c r="BH326" s="26">
        <v>3.9</v>
      </c>
      <c r="BI326" s="26">
        <v>6.875</v>
      </c>
      <c r="BJ326" s="26">
        <v>0.875</v>
      </c>
      <c r="BK326" s="26">
        <v>4.9000000000000004</v>
      </c>
      <c r="BL326" s="26">
        <v>7.95</v>
      </c>
      <c r="BM326" s="26">
        <v>0.7</v>
      </c>
      <c r="BN326" s="26">
        <v>4.5999999999999996</v>
      </c>
      <c r="BO326" s="26">
        <v>7.4749999999999996</v>
      </c>
      <c r="BP326" s="26">
        <v>-3.2749999999999999</v>
      </c>
      <c r="BQ326" s="26">
        <v>1.1499999999999999</v>
      </c>
      <c r="BR326" s="26">
        <v>3.9249999999999998</v>
      </c>
      <c r="BS326" s="26">
        <v>-2.5249999999999999</v>
      </c>
      <c r="BT326" s="26">
        <v>2.1</v>
      </c>
      <c r="BU326" s="26">
        <v>5.25</v>
      </c>
      <c r="BV326" s="26">
        <v>-2.375</v>
      </c>
      <c r="BW326" s="26">
        <v>2.25</v>
      </c>
      <c r="BX326" s="26">
        <v>5.4749999999999996</v>
      </c>
      <c r="BY326" s="26">
        <v>-1.9750000000000001</v>
      </c>
      <c r="BZ326" s="26">
        <v>2.4500000000000002</v>
      </c>
      <c r="CA326" s="26">
        <v>5.95</v>
      </c>
      <c r="CB326" s="26">
        <v>-2.2000000000000002</v>
      </c>
      <c r="CC326" s="26">
        <v>3.25</v>
      </c>
      <c r="CD326" s="26">
        <v>6.2750000000000004</v>
      </c>
      <c r="CE326" s="26">
        <v>-0.72499999999999998</v>
      </c>
      <c r="CF326" s="26">
        <v>3.95</v>
      </c>
      <c r="CG326" s="26">
        <v>6.8</v>
      </c>
      <c r="CH326" s="26">
        <v>-1.375</v>
      </c>
      <c r="CI326" s="26">
        <v>3.9</v>
      </c>
      <c r="CJ326" s="26">
        <v>6.2</v>
      </c>
    </row>
    <row r="327" spans="1:88" x14ac:dyDescent="0.3">
      <c r="A327" t="s">
        <v>402</v>
      </c>
      <c r="B327" s="26">
        <v>-5.75</v>
      </c>
      <c r="C327" s="26">
        <v>-2.75</v>
      </c>
      <c r="D327" s="26">
        <v>-2.5000000000000001E-2</v>
      </c>
      <c r="E327" s="26">
        <v>-4.0999999999999996</v>
      </c>
      <c r="F327" s="26">
        <v>-0.7</v>
      </c>
      <c r="G327" s="26">
        <v>2.1749999999999998</v>
      </c>
      <c r="H327" s="26">
        <v>-3.9</v>
      </c>
      <c r="I327" s="26">
        <v>-0.1</v>
      </c>
      <c r="J327" s="26">
        <v>3.0750000000000002</v>
      </c>
      <c r="K327" s="26">
        <v>-1.675</v>
      </c>
      <c r="L327" s="26">
        <v>1.85</v>
      </c>
      <c r="M327" s="26">
        <v>5.0250000000000004</v>
      </c>
      <c r="N327" s="26">
        <v>-2.1</v>
      </c>
      <c r="O327" s="26">
        <v>2.25</v>
      </c>
      <c r="P327" s="26">
        <v>5.45</v>
      </c>
      <c r="Q327" s="26">
        <v>-3.4249999999999998</v>
      </c>
      <c r="R327" s="26">
        <v>1</v>
      </c>
      <c r="S327" s="26">
        <v>4.125</v>
      </c>
      <c r="T327" s="26">
        <v>-3.3250000000000002</v>
      </c>
      <c r="U327" s="26">
        <v>1.1499999999999999</v>
      </c>
      <c r="V327" s="26">
        <v>4.2249999999999996</v>
      </c>
      <c r="W327" s="26">
        <v>-2.9249999999999998</v>
      </c>
      <c r="X327" s="26">
        <v>2.2000000000000002</v>
      </c>
      <c r="Y327" s="26">
        <v>4.6749999999999998</v>
      </c>
      <c r="Z327" s="26">
        <v>-2.0750000000000002</v>
      </c>
      <c r="AA327" s="26">
        <v>2.9</v>
      </c>
      <c r="AB327" s="26">
        <v>5.3</v>
      </c>
      <c r="AC327" s="26">
        <v>-1.875</v>
      </c>
      <c r="AD327" s="26">
        <v>1.85</v>
      </c>
      <c r="AE327" s="26">
        <v>5.125</v>
      </c>
      <c r="AF327" s="26">
        <v>-1.75</v>
      </c>
      <c r="AG327" s="26">
        <v>3.25</v>
      </c>
      <c r="AH327" s="26">
        <v>5.3250000000000002</v>
      </c>
      <c r="AI327" s="26">
        <v>-1.375</v>
      </c>
      <c r="AJ327" s="26">
        <v>2.25</v>
      </c>
      <c r="AK327" s="26">
        <v>5.4749999999999996</v>
      </c>
      <c r="AL327" s="26">
        <v>-1.2749999999999999</v>
      </c>
      <c r="AM327" s="26">
        <v>2.35</v>
      </c>
      <c r="AN327" s="26">
        <v>5.5750000000000002</v>
      </c>
      <c r="AO327" s="26">
        <v>-0.32500000000000001</v>
      </c>
      <c r="AP327" s="26">
        <v>2.95</v>
      </c>
      <c r="AQ327" s="26">
        <v>6.125</v>
      </c>
      <c r="AR327" s="26">
        <v>-0.67500000000000004</v>
      </c>
      <c r="AS327" s="26">
        <v>-0.67500000000000004</v>
      </c>
      <c r="AT327" s="26">
        <v>6.125</v>
      </c>
      <c r="AU327" s="26">
        <v>-22.3</v>
      </c>
      <c r="AV327" s="26">
        <v>4.05</v>
      </c>
      <c r="AW327" s="26">
        <v>7.15</v>
      </c>
      <c r="AX327" s="26">
        <v>0.15</v>
      </c>
      <c r="AY327" s="26">
        <v>3.65</v>
      </c>
      <c r="AZ327" s="26">
        <v>6.6749999999999998</v>
      </c>
      <c r="BA327" s="26">
        <v>-22.2</v>
      </c>
      <c r="BB327" s="26">
        <v>3.7</v>
      </c>
      <c r="BC327" s="26">
        <v>6.7</v>
      </c>
      <c r="BD327" s="26">
        <v>1.125</v>
      </c>
      <c r="BE327" s="26">
        <v>5.9</v>
      </c>
      <c r="BF327" s="26">
        <v>9.4499999999999993</v>
      </c>
      <c r="BG327" s="26">
        <v>0.15</v>
      </c>
      <c r="BH327" s="26">
        <v>4.3499999999999996</v>
      </c>
      <c r="BI327" s="26">
        <v>7.25</v>
      </c>
      <c r="BJ327" s="26">
        <v>0.52500000000000002</v>
      </c>
      <c r="BK327" s="26">
        <v>5</v>
      </c>
      <c r="BL327" s="26">
        <v>8.1999999999999993</v>
      </c>
      <c r="BM327" s="26">
        <v>0.47499999999999998</v>
      </c>
      <c r="BN327" s="26">
        <v>5.0999999999999996</v>
      </c>
      <c r="BO327" s="26">
        <v>7.7750000000000004</v>
      </c>
      <c r="BP327" s="26">
        <v>-3.0249999999999999</v>
      </c>
      <c r="BQ327" s="26">
        <v>1.55</v>
      </c>
      <c r="BR327" s="26">
        <v>3.625</v>
      </c>
      <c r="BS327" s="26">
        <v>-2.3250000000000002</v>
      </c>
      <c r="BT327" s="26">
        <v>2.4</v>
      </c>
      <c r="BU327" s="26">
        <v>4.8</v>
      </c>
      <c r="BV327" s="26">
        <v>-2.35</v>
      </c>
      <c r="BW327" s="26">
        <v>2.4</v>
      </c>
      <c r="BX327" s="26">
        <v>5.0750000000000002</v>
      </c>
      <c r="BY327" s="26">
        <v>-2.5</v>
      </c>
      <c r="BZ327" s="26">
        <v>3</v>
      </c>
      <c r="CA327" s="26">
        <v>5.6749999999999998</v>
      </c>
      <c r="CB327" s="26">
        <v>-2.0750000000000002</v>
      </c>
      <c r="CC327" s="26">
        <v>3.15</v>
      </c>
      <c r="CD327" s="26">
        <v>6.75</v>
      </c>
      <c r="CE327" s="26">
        <v>-0.77500000000000002</v>
      </c>
      <c r="CF327" s="26">
        <v>4.1500000000000004</v>
      </c>
      <c r="CG327" s="26">
        <v>7.1749999999999998</v>
      </c>
      <c r="CH327" s="26">
        <v>-1.575</v>
      </c>
      <c r="CI327" s="26">
        <v>4.05</v>
      </c>
      <c r="CJ327" s="26">
        <v>6.55</v>
      </c>
    </row>
    <row r="328" spans="1:88" x14ac:dyDescent="0.3">
      <c r="A328" t="s">
        <v>403</v>
      </c>
      <c r="B328" s="26">
        <v>-4.9749999999999996</v>
      </c>
      <c r="C328" s="26">
        <v>-3.6</v>
      </c>
      <c r="D328" s="26">
        <v>-0.27500000000000002</v>
      </c>
      <c r="E328" s="26">
        <v>-4.1500000000000004</v>
      </c>
      <c r="F328" s="26">
        <v>-1.7</v>
      </c>
      <c r="G328" s="26">
        <v>1.5</v>
      </c>
      <c r="H328" s="26">
        <v>-4.05</v>
      </c>
      <c r="I328" s="26">
        <v>-0.8</v>
      </c>
      <c r="J328" s="26">
        <v>2.35</v>
      </c>
      <c r="K328" s="26">
        <v>-2.8250000000000002</v>
      </c>
      <c r="L328" s="26">
        <v>0.9</v>
      </c>
      <c r="M328" s="26">
        <v>4.5750000000000002</v>
      </c>
      <c r="N328" s="26">
        <v>-2.5750000000000002</v>
      </c>
      <c r="O328" s="26">
        <v>1.4</v>
      </c>
      <c r="P328" s="26">
        <v>5.05</v>
      </c>
      <c r="Q328" s="26">
        <v>-3.5249999999999999</v>
      </c>
      <c r="R328" s="26">
        <v>0.05</v>
      </c>
      <c r="S328" s="26">
        <v>3.55</v>
      </c>
      <c r="T328" s="26">
        <v>-3.45</v>
      </c>
      <c r="U328" s="26">
        <v>0.15</v>
      </c>
      <c r="V328" s="26">
        <v>3.6749999999999998</v>
      </c>
      <c r="W328" s="26">
        <v>-2.875</v>
      </c>
      <c r="X328" s="26">
        <v>0.85</v>
      </c>
      <c r="Y328" s="26">
        <v>4.6500000000000004</v>
      </c>
      <c r="Z328" s="26">
        <v>-2.4</v>
      </c>
      <c r="AA328" s="26">
        <v>1.1499999999999999</v>
      </c>
      <c r="AB328" s="26">
        <v>5.6</v>
      </c>
      <c r="AC328" s="26">
        <v>-1.575</v>
      </c>
      <c r="AD328" s="26">
        <v>1.05</v>
      </c>
      <c r="AE328" s="26">
        <v>3.8</v>
      </c>
      <c r="AF328" s="26">
        <v>-1.45</v>
      </c>
      <c r="AG328" s="26">
        <v>2.4500000000000002</v>
      </c>
      <c r="AH328" s="26">
        <v>4</v>
      </c>
      <c r="AI328" s="26">
        <v>-1.125</v>
      </c>
      <c r="AJ328" s="26">
        <v>1.8</v>
      </c>
      <c r="AK328" s="26">
        <v>4.625</v>
      </c>
      <c r="AL328" s="26">
        <v>-1.0249999999999999</v>
      </c>
      <c r="AM328" s="26">
        <v>1.95</v>
      </c>
      <c r="AN328" s="26">
        <v>4.7249999999999996</v>
      </c>
      <c r="AO328" s="26">
        <v>-0.77500000000000002</v>
      </c>
      <c r="AP328" s="26">
        <v>2.4</v>
      </c>
      <c r="AQ328" s="26">
        <v>5.6749999999999998</v>
      </c>
      <c r="AR328" s="26">
        <v>0.15</v>
      </c>
      <c r="AS328" s="26">
        <v>0.15</v>
      </c>
      <c r="AT328" s="26">
        <v>5.875</v>
      </c>
      <c r="AU328" s="26">
        <v>-14.4</v>
      </c>
      <c r="AV328" s="26">
        <v>3.05</v>
      </c>
      <c r="AW328" s="26">
        <v>6.5750000000000002</v>
      </c>
      <c r="AX328" s="26">
        <v>-0.2</v>
      </c>
      <c r="AY328" s="26">
        <v>2.5</v>
      </c>
      <c r="AZ328" s="26">
        <v>6.1749999999999998</v>
      </c>
      <c r="BA328" s="26">
        <v>-14.9</v>
      </c>
      <c r="BB328" s="26">
        <v>2.6</v>
      </c>
      <c r="BC328" s="26">
        <v>6.2750000000000004</v>
      </c>
      <c r="BD328" s="26">
        <v>2.0499999999999998</v>
      </c>
      <c r="BE328" s="26">
        <v>4.1500000000000004</v>
      </c>
      <c r="BF328" s="26">
        <v>9.15</v>
      </c>
      <c r="BG328" s="26">
        <v>7.4999999999999997E-2</v>
      </c>
      <c r="BH328" s="26">
        <v>3</v>
      </c>
      <c r="BI328" s="26">
        <v>6.7750000000000004</v>
      </c>
      <c r="BJ328" s="26">
        <v>0.22500000000000001</v>
      </c>
      <c r="BK328" s="26">
        <v>3.45</v>
      </c>
      <c r="BL328" s="26">
        <v>8.0749999999999993</v>
      </c>
      <c r="BM328" s="26">
        <v>0.2</v>
      </c>
      <c r="BN328" s="26">
        <v>3.6</v>
      </c>
      <c r="BO328" s="26">
        <v>7.6749999999999998</v>
      </c>
      <c r="BP328" s="26">
        <v>-4.3</v>
      </c>
      <c r="BQ328" s="26">
        <v>0.5</v>
      </c>
      <c r="BR328" s="26">
        <v>2.9750000000000001</v>
      </c>
      <c r="BS328" s="26">
        <v>-3.45</v>
      </c>
      <c r="BT328" s="26">
        <v>1.1499999999999999</v>
      </c>
      <c r="BU328" s="26">
        <v>4.45</v>
      </c>
      <c r="BV328" s="26">
        <v>-3.2</v>
      </c>
      <c r="BW328" s="26">
        <v>1.1499999999999999</v>
      </c>
      <c r="BX328" s="26">
        <v>4.625</v>
      </c>
      <c r="BY328" s="26">
        <v>-2.85</v>
      </c>
      <c r="BZ328" s="26">
        <v>1.45</v>
      </c>
      <c r="CA328" s="26">
        <v>5.0999999999999996</v>
      </c>
      <c r="CB328" s="26">
        <v>-3.125</v>
      </c>
      <c r="CC328" s="26">
        <v>1.6</v>
      </c>
      <c r="CD328" s="26">
        <v>6</v>
      </c>
      <c r="CE328" s="26">
        <v>-1.25</v>
      </c>
      <c r="CF328" s="26">
        <v>2.5</v>
      </c>
      <c r="CG328" s="26">
        <v>7</v>
      </c>
      <c r="CH328" s="26">
        <v>-2</v>
      </c>
      <c r="CI328" s="26">
        <v>2.4500000000000002</v>
      </c>
      <c r="CJ328" s="26">
        <v>6.5750000000000002</v>
      </c>
    </row>
    <row r="329" spans="1:88" x14ac:dyDescent="0.3">
      <c r="A329" t="s">
        <v>404</v>
      </c>
      <c r="B329" s="26">
        <v>-6.0750000000000002</v>
      </c>
      <c r="C329" s="26">
        <v>-3.35</v>
      </c>
      <c r="D329" s="26">
        <v>-1.1000000000000001</v>
      </c>
      <c r="E329" s="26">
        <v>-4.5750000000000002</v>
      </c>
      <c r="F329" s="26">
        <v>-1.85</v>
      </c>
      <c r="G329" s="26">
        <v>0.875</v>
      </c>
      <c r="H329" s="26">
        <v>-4.3499999999999996</v>
      </c>
      <c r="I329" s="26">
        <v>-1.4</v>
      </c>
      <c r="J329" s="26">
        <v>1.4750000000000001</v>
      </c>
      <c r="K329" s="26">
        <v>-2.25</v>
      </c>
      <c r="L329" s="26">
        <v>0.35</v>
      </c>
      <c r="M329" s="26">
        <v>3.4</v>
      </c>
      <c r="N329" s="26">
        <v>-2.0499999999999998</v>
      </c>
      <c r="O329" s="26">
        <v>0.75</v>
      </c>
      <c r="P329" s="26">
        <v>4</v>
      </c>
      <c r="Q329" s="26">
        <v>-3.3250000000000002</v>
      </c>
      <c r="R329" s="26">
        <v>-0.4</v>
      </c>
      <c r="S329" s="26">
        <v>2.625</v>
      </c>
      <c r="T329" s="26">
        <v>-3.3</v>
      </c>
      <c r="U329" s="26">
        <v>-0.3</v>
      </c>
      <c r="V329" s="26">
        <v>2.75</v>
      </c>
      <c r="W329" s="26">
        <v>-2.875</v>
      </c>
      <c r="X329" s="26">
        <v>0.35</v>
      </c>
      <c r="Y329" s="26">
        <v>3.7749999999999999</v>
      </c>
      <c r="Z329" s="26">
        <v>-2.8</v>
      </c>
      <c r="AA329" s="26">
        <v>0.7</v>
      </c>
      <c r="AB329" s="26">
        <v>4.6749999999999998</v>
      </c>
      <c r="AC329" s="26">
        <v>-1.85</v>
      </c>
      <c r="AD329" s="26">
        <v>0.55000000000000004</v>
      </c>
      <c r="AE329" s="26">
        <v>3</v>
      </c>
      <c r="AF329" s="26">
        <v>-1.7</v>
      </c>
      <c r="AG329" s="26">
        <v>1.3</v>
      </c>
      <c r="AH329" s="26">
        <v>3.0750000000000002</v>
      </c>
      <c r="AI329" s="26">
        <v>-1.45</v>
      </c>
      <c r="AJ329" s="26">
        <v>1.05</v>
      </c>
      <c r="AK329" s="26">
        <v>3.5750000000000002</v>
      </c>
      <c r="AL329" s="26">
        <v>-1.35</v>
      </c>
      <c r="AM329" s="26">
        <v>1.1499999999999999</v>
      </c>
      <c r="AN329" s="26">
        <v>3.75</v>
      </c>
      <c r="AO329" s="26">
        <v>-1.1000000000000001</v>
      </c>
      <c r="AP329" s="26">
        <v>1.95</v>
      </c>
      <c r="AQ329" s="26">
        <v>4.4749999999999996</v>
      </c>
      <c r="AR329" s="26">
        <v>-1.2</v>
      </c>
      <c r="AS329" s="26">
        <v>-1.2</v>
      </c>
      <c r="AT329" s="26">
        <v>4.55</v>
      </c>
      <c r="AU329" s="26">
        <v>-14.9</v>
      </c>
      <c r="AV329" s="26">
        <v>2.2000000000000002</v>
      </c>
      <c r="AW329" s="26">
        <v>5.5750000000000002</v>
      </c>
      <c r="AX329" s="26">
        <v>-0.875</v>
      </c>
      <c r="AY329" s="26">
        <v>2.0499999999999998</v>
      </c>
      <c r="AZ329" s="26">
        <v>5.05</v>
      </c>
      <c r="BA329" s="26">
        <v>-16</v>
      </c>
      <c r="BB329" s="26">
        <v>2.1</v>
      </c>
      <c r="BC329" s="26">
        <v>5.15</v>
      </c>
      <c r="BD329" s="26">
        <v>-7.4999999999999997E-2</v>
      </c>
      <c r="BE329" s="26">
        <v>3.7</v>
      </c>
      <c r="BF329" s="26">
        <v>7.8</v>
      </c>
      <c r="BG329" s="26">
        <v>-0.75</v>
      </c>
      <c r="BH329" s="26">
        <v>2.2999999999999998</v>
      </c>
      <c r="BI329" s="26">
        <v>5.65</v>
      </c>
      <c r="BJ329" s="26">
        <v>-0.72499999999999998</v>
      </c>
      <c r="BK329" s="26">
        <v>2.95</v>
      </c>
      <c r="BL329" s="26">
        <v>7.05</v>
      </c>
      <c r="BM329" s="26">
        <v>-0.85</v>
      </c>
      <c r="BN329" s="26">
        <v>2.65</v>
      </c>
      <c r="BO329" s="26">
        <v>6.6</v>
      </c>
      <c r="BP329" s="26">
        <v>-4.375</v>
      </c>
      <c r="BQ329" s="26">
        <v>-0.35</v>
      </c>
      <c r="BR329" s="26">
        <v>2.2749999999999999</v>
      </c>
      <c r="BS329" s="26">
        <v>-3.6749999999999998</v>
      </c>
      <c r="BT329" s="26">
        <v>0.3</v>
      </c>
      <c r="BU329" s="26">
        <v>3.3</v>
      </c>
      <c r="BV329" s="26">
        <v>-4.5750000000000002</v>
      </c>
      <c r="BW329" s="26">
        <v>0.1</v>
      </c>
      <c r="BX329" s="26">
        <v>3.4750000000000001</v>
      </c>
      <c r="BY329" s="26">
        <v>-4.55</v>
      </c>
      <c r="BZ329" s="26">
        <v>0.1</v>
      </c>
      <c r="CA329" s="26">
        <v>4.4249999999999998</v>
      </c>
      <c r="CB329" s="26">
        <v>-4.0750000000000002</v>
      </c>
      <c r="CC329" s="26">
        <v>1.25</v>
      </c>
      <c r="CD329" s="26">
        <v>4.875</v>
      </c>
      <c r="CE329" s="26">
        <v>-1.675</v>
      </c>
      <c r="CF329" s="26">
        <v>2.2999999999999998</v>
      </c>
      <c r="CG329" s="26">
        <v>5.9749999999999996</v>
      </c>
      <c r="CH329" s="26">
        <v>-3.0750000000000002</v>
      </c>
      <c r="CI329" s="26">
        <v>1.65</v>
      </c>
      <c r="CJ329" s="26">
        <v>5.65</v>
      </c>
    </row>
    <row r="330" spans="1:88" x14ac:dyDescent="0.3">
      <c r="A330" t="s">
        <v>124</v>
      </c>
      <c r="B330" s="26">
        <v>-5.6749999999999998</v>
      </c>
      <c r="C330" s="26">
        <v>-3.3</v>
      </c>
      <c r="D330" s="26">
        <v>-1.625</v>
      </c>
      <c r="E330" s="26">
        <v>-4.5999999999999996</v>
      </c>
      <c r="F330" s="26">
        <v>-1.5</v>
      </c>
      <c r="G330" s="26">
        <v>0.3</v>
      </c>
      <c r="H330" s="26">
        <v>-3.95</v>
      </c>
      <c r="I330" s="26">
        <v>-1.05</v>
      </c>
      <c r="J330" s="26">
        <v>1.25</v>
      </c>
      <c r="K330" s="26">
        <v>-2.5750000000000002</v>
      </c>
      <c r="L330" s="26">
        <v>1.3</v>
      </c>
      <c r="M330" s="26">
        <v>3.3</v>
      </c>
      <c r="N330" s="26">
        <v>-2.375</v>
      </c>
      <c r="O330" s="26">
        <v>1.75</v>
      </c>
      <c r="P330" s="26">
        <v>3.7749999999999999</v>
      </c>
      <c r="Q330" s="26">
        <v>-3.4</v>
      </c>
      <c r="R330" s="26">
        <v>0.1</v>
      </c>
      <c r="S330" s="26">
        <v>2.2999999999999998</v>
      </c>
      <c r="T330" s="26">
        <v>-3.3</v>
      </c>
      <c r="U330" s="26">
        <v>0.25</v>
      </c>
      <c r="V330" s="26">
        <v>2.4750000000000001</v>
      </c>
      <c r="W330" s="26">
        <v>-2.9</v>
      </c>
      <c r="X330" s="26">
        <v>0.8</v>
      </c>
      <c r="Y330" s="26">
        <v>3.4750000000000001</v>
      </c>
      <c r="Z330" s="26">
        <v>-2.1749999999999998</v>
      </c>
      <c r="AA330" s="26">
        <v>1.1000000000000001</v>
      </c>
      <c r="AB330" s="26">
        <v>4.1749999999999998</v>
      </c>
      <c r="AC330" s="26">
        <v>-1.4</v>
      </c>
      <c r="AD330" s="26">
        <v>1.25</v>
      </c>
      <c r="AE330" s="26">
        <v>2.6</v>
      </c>
      <c r="AF330" s="26">
        <v>-1.25</v>
      </c>
      <c r="AG330" s="26">
        <v>2.5499999999999998</v>
      </c>
      <c r="AH330" s="26">
        <v>2.6749999999999998</v>
      </c>
      <c r="AI330" s="26">
        <v>-0.9</v>
      </c>
      <c r="AJ330" s="26">
        <v>1.9</v>
      </c>
      <c r="AK330" s="26">
        <v>3.1</v>
      </c>
      <c r="AL330" s="26">
        <v>-0.95</v>
      </c>
      <c r="AM330" s="26">
        <v>2</v>
      </c>
      <c r="AN330" s="26">
        <v>3.2</v>
      </c>
      <c r="AO330" s="26">
        <v>-0.2</v>
      </c>
      <c r="AP330" s="26">
        <v>2.8</v>
      </c>
      <c r="AQ330" s="26">
        <v>4.2</v>
      </c>
      <c r="AR330" s="26">
        <v>-0.57499999999999996</v>
      </c>
      <c r="AS330" s="26">
        <v>-0.57499999999999996</v>
      </c>
      <c r="AT330" s="26">
        <v>4.0750000000000002</v>
      </c>
      <c r="AU330" s="26">
        <v>-16.899999999999999</v>
      </c>
      <c r="AV330" s="26">
        <v>3.5</v>
      </c>
      <c r="AW330" s="26">
        <v>5.2750000000000004</v>
      </c>
      <c r="AX330" s="26">
        <v>0.2</v>
      </c>
      <c r="AY330" s="26">
        <v>3.05</v>
      </c>
      <c r="AZ330" s="26">
        <v>4.7249999999999996</v>
      </c>
      <c r="BA330" s="26">
        <v>-17.399999999999999</v>
      </c>
      <c r="BB330" s="26">
        <v>3.15</v>
      </c>
      <c r="BC330" s="26">
        <v>4.8250000000000002</v>
      </c>
      <c r="BD330" s="26">
        <v>0.67500000000000004</v>
      </c>
      <c r="BE330" s="26">
        <v>5.25</v>
      </c>
      <c r="BF330" s="26">
        <v>7.125</v>
      </c>
      <c r="BG330" s="26">
        <v>0.17499999999999999</v>
      </c>
      <c r="BH330" s="26">
        <v>3.55</v>
      </c>
      <c r="BI330" s="26">
        <v>5.2750000000000004</v>
      </c>
      <c r="BJ330" s="26">
        <v>0.5</v>
      </c>
      <c r="BK330" s="26">
        <v>4.05</v>
      </c>
      <c r="BL330" s="26">
        <v>6.2</v>
      </c>
      <c r="BM330" s="26">
        <v>0.32500000000000001</v>
      </c>
      <c r="BN330" s="26">
        <v>4.05</v>
      </c>
      <c r="BO330" s="26">
        <v>5.9</v>
      </c>
      <c r="BP330" s="26">
        <v>-3.2</v>
      </c>
      <c r="BQ330" s="26">
        <v>0.2</v>
      </c>
      <c r="BR330" s="26">
        <v>2.1749999999999998</v>
      </c>
      <c r="BS330" s="26">
        <v>-2.5499999999999998</v>
      </c>
      <c r="BT330" s="26">
        <v>1.25</v>
      </c>
      <c r="BU330" s="26">
        <v>3.4750000000000001</v>
      </c>
      <c r="BV330" s="26">
        <v>-2.65</v>
      </c>
      <c r="BW330" s="26">
        <v>1.5</v>
      </c>
      <c r="BX330" s="26">
        <v>3.75</v>
      </c>
      <c r="BY330" s="26">
        <v>-2.8</v>
      </c>
      <c r="BZ330" s="26">
        <v>1.55</v>
      </c>
      <c r="CA330" s="26">
        <v>4.0999999999999996</v>
      </c>
      <c r="CB330" s="26">
        <v>-3</v>
      </c>
      <c r="CC330" s="26">
        <v>1.55</v>
      </c>
      <c r="CD330" s="26">
        <v>4.8</v>
      </c>
      <c r="CE330" s="26">
        <v>-1</v>
      </c>
      <c r="CF330" s="26">
        <v>2.7</v>
      </c>
      <c r="CG330" s="26">
        <v>5.3</v>
      </c>
      <c r="CH330" s="26">
        <v>-1.65</v>
      </c>
      <c r="CI330" s="26">
        <v>1.8</v>
      </c>
      <c r="CJ330" s="26">
        <v>5.0250000000000004</v>
      </c>
    </row>
    <row r="331" spans="1:88" x14ac:dyDescent="0.3">
      <c r="A331" t="s">
        <v>405</v>
      </c>
      <c r="B331" s="26">
        <v>-6.1749999999999998</v>
      </c>
      <c r="C331" s="26">
        <v>-3.15</v>
      </c>
      <c r="D331" s="26">
        <v>-0.22500000000000001</v>
      </c>
      <c r="E331" s="26">
        <v>-4.4000000000000004</v>
      </c>
      <c r="F331" s="26">
        <v>-1.6</v>
      </c>
      <c r="G331" s="26">
        <v>1.65</v>
      </c>
      <c r="H331" s="26">
        <v>-3.7</v>
      </c>
      <c r="I331" s="26">
        <v>-1.45</v>
      </c>
      <c r="J331" s="26">
        <v>2.1749999999999998</v>
      </c>
      <c r="K331" s="26">
        <v>-1.875</v>
      </c>
      <c r="L331" s="26">
        <v>0.7</v>
      </c>
      <c r="M331" s="26">
        <v>4.55</v>
      </c>
      <c r="N331" s="26">
        <v>-1.7</v>
      </c>
      <c r="O331" s="26">
        <v>0.8</v>
      </c>
      <c r="P331" s="26">
        <v>5.0250000000000004</v>
      </c>
      <c r="Q331" s="26">
        <v>-2.7</v>
      </c>
      <c r="R331" s="26">
        <v>-0.7</v>
      </c>
      <c r="S331" s="26">
        <v>3.2749999999999999</v>
      </c>
      <c r="T331" s="26">
        <v>-2.6749999999999998</v>
      </c>
      <c r="U331" s="26">
        <v>-0.7</v>
      </c>
      <c r="V331" s="26">
        <v>3.3</v>
      </c>
      <c r="W331" s="26">
        <v>-2.4</v>
      </c>
      <c r="X331" s="26">
        <v>-0.3</v>
      </c>
      <c r="Y331" s="26">
        <v>4.0750000000000002</v>
      </c>
      <c r="Z331" s="26">
        <v>-2.0750000000000002</v>
      </c>
      <c r="AA331" s="26">
        <v>0.45</v>
      </c>
      <c r="AB331" s="26">
        <v>4.5</v>
      </c>
      <c r="AC331" s="26">
        <v>-2.3250000000000002</v>
      </c>
      <c r="AD331" s="26">
        <v>0.75</v>
      </c>
      <c r="AE331" s="26">
        <v>4.1500000000000004</v>
      </c>
      <c r="AF331" s="26">
        <v>-2.125</v>
      </c>
      <c r="AG331" s="26">
        <v>2.4</v>
      </c>
      <c r="AH331" s="26">
        <v>4.25</v>
      </c>
      <c r="AI331" s="26">
        <v>-1.55</v>
      </c>
      <c r="AJ331" s="26">
        <v>1.35</v>
      </c>
      <c r="AK331" s="26">
        <v>4.6500000000000004</v>
      </c>
      <c r="AL331" s="26">
        <v>-1.375</v>
      </c>
      <c r="AM331" s="26">
        <v>1.45</v>
      </c>
      <c r="AN331" s="26">
        <v>4.75</v>
      </c>
      <c r="AO331" s="26">
        <v>-0.77500000000000002</v>
      </c>
      <c r="AP331" s="26">
        <v>2</v>
      </c>
      <c r="AQ331" s="26">
        <v>5.375</v>
      </c>
      <c r="AR331" s="26">
        <v>-0.5</v>
      </c>
      <c r="AS331" s="26">
        <v>-0.5</v>
      </c>
      <c r="AT331" s="26">
        <v>5.5750000000000002</v>
      </c>
      <c r="AU331" s="26">
        <v>-20.100000000000001</v>
      </c>
      <c r="AV331" s="26">
        <v>3.05</v>
      </c>
      <c r="AW331" s="26">
        <v>6.8</v>
      </c>
      <c r="AX331" s="26">
        <v>-0.3</v>
      </c>
      <c r="AY331" s="26">
        <v>2.35</v>
      </c>
      <c r="AZ331" s="26">
        <v>5.85</v>
      </c>
      <c r="BA331" s="26">
        <v>-20.6</v>
      </c>
      <c r="BB331" s="26">
        <v>2.4</v>
      </c>
      <c r="BC331" s="26">
        <v>5.9249999999999998</v>
      </c>
      <c r="BD331" s="26">
        <v>1.375</v>
      </c>
      <c r="BE331" s="26">
        <v>4.6500000000000004</v>
      </c>
      <c r="BF331" s="26">
        <v>8.0500000000000007</v>
      </c>
      <c r="BG331" s="26">
        <v>0.125</v>
      </c>
      <c r="BH331" s="26">
        <v>2.7</v>
      </c>
      <c r="BI331" s="26">
        <v>6.25</v>
      </c>
      <c r="BJ331" s="26">
        <v>0.15</v>
      </c>
      <c r="BK331" s="26">
        <v>3.35</v>
      </c>
      <c r="BL331" s="26">
        <v>6.7249999999999996</v>
      </c>
      <c r="BM331" s="26">
        <v>-2.5000000000000001E-2</v>
      </c>
      <c r="BN331" s="26">
        <v>3.05</v>
      </c>
      <c r="BO331" s="26">
        <v>6.6</v>
      </c>
      <c r="BP331" s="26">
        <v>-3.3</v>
      </c>
      <c r="BQ331" s="26">
        <v>-0.3</v>
      </c>
      <c r="BR331" s="26">
        <v>3.0750000000000002</v>
      </c>
      <c r="BS331" s="26">
        <v>-2.6749999999999998</v>
      </c>
      <c r="BT331" s="26">
        <v>0.55000000000000004</v>
      </c>
      <c r="BU331" s="26">
        <v>4.05</v>
      </c>
      <c r="BV331" s="26">
        <v>-2.6749999999999998</v>
      </c>
      <c r="BW331" s="26">
        <v>0.6</v>
      </c>
      <c r="BX331" s="26">
        <v>4.1500000000000004</v>
      </c>
      <c r="BY331" s="26">
        <v>-3.1</v>
      </c>
      <c r="BZ331" s="26">
        <v>1</v>
      </c>
      <c r="CA331" s="26">
        <v>4.25</v>
      </c>
      <c r="CB331" s="26">
        <v>-2.6749999999999998</v>
      </c>
      <c r="CC331" s="26">
        <v>1.45</v>
      </c>
      <c r="CD331" s="26">
        <v>4.5750000000000002</v>
      </c>
      <c r="CE331" s="26">
        <v>-0.72499999999999998</v>
      </c>
      <c r="CF331" s="26">
        <v>2.1</v>
      </c>
      <c r="CG331" s="26">
        <v>5.7249999999999996</v>
      </c>
      <c r="CH331" s="26">
        <v>-1.6</v>
      </c>
      <c r="CI331" s="26">
        <v>1.25</v>
      </c>
      <c r="CJ331" s="26">
        <v>5.25</v>
      </c>
    </row>
    <row r="332" spans="1:88" x14ac:dyDescent="0.3">
      <c r="A332" t="s">
        <v>406</v>
      </c>
      <c r="B332" s="26">
        <v>-6.875</v>
      </c>
      <c r="C332" s="26">
        <v>-2.75</v>
      </c>
      <c r="D332" s="26">
        <v>-0.77500000000000002</v>
      </c>
      <c r="E332" s="26">
        <v>-5.5250000000000004</v>
      </c>
      <c r="F332" s="26">
        <v>-1.5</v>
      </c>
      <c r="G332" s="26">
        <v>1.175</v>
      </c>
      <c r="H332" s="26">
        <v>-5.0250000000000004</v>
      </c>
      <c r="I332" s="26">
        <v>-0.7</v>
      </c>
      <c r="J332" s="26">
        <v>1.9</v>
      </c>
      <c r="K332" s="26">
        <v>-3.55</v>
      </c>
      <c r="L332" s="26">
        <v>1.45</v>
      </c>
      <c r="M332" s="26">
        <v>4.375</v>
      </c>
      <c r="N332" s="26">
        <v>-3.5249999999999999</v>
      </c>
      <c r="O332" s="26">
        <v>2.0499999999999998</v>
      </c>
      <c r="P332" s="26">
        <v>4.9000000000000004</v>
      </c>
      <c r="Q332" s="26">
        <v>-4.3499999999999996</v>
      </c>
      <c r="R332" s="26">
        <v>0.65</v>
      </c>
      <c r="S332" s="26">
        <v>3.2749999999999999</v>
      </c>
      <c r="T332" s="26">
        <v>-4.3250000000000002</v>
      </c>
      <c r="U332" s="26">
        <v>0.8</v>
      </c>
      <c r="V332" s="26">
        <v>3.375</v>
      </c>
      <c r="W332" s="26">
        <v>-3.7749999999999999</v>
      </c>
      <c r="X332" s="26">
        <v>1.1499999999999999</v>
      </c>
      <c r="Y332" s="26">
        <v>4.1749999999999998</v>
      </c>
      <c r="Z332" s="26">
        <v>-3.0750000000000002</v>
      </c>
      <c r="AA332" s="26">
        <v>1.5</v>
      </c>
      <c r="AB332" s="26">
        <v>5.1749999999999998</v>
      </c>
      <c r="AC332" s="26">
        <v>-2.6749999999999998</v>
      </c>
      <c r="AD332" s="26">
        <v>0.95</v>
      </c>
      <c r="AE332" s="26">
        <v>3.9249999999999998</v>
      </c>
      <c r="AF332" s="26">
        <v>-2.4249999999999998</v>
      </c>
      <c r="AG332" s="26">
        <v>2.2999999999999998</v>
      </c>
      <c r="AH332" s="26">
        <v>4.0999999999999996</v>
      </c>
      <c r="AI332" s="26">
        <v>-2.0499999999999998</v>
      </c>
      <c r="AJ332" s="26">
        <v>1.6</v>
      </c>
      <c r="AK332" s="26">
        <v>4.4249999999999998</v>
      </c>
      <c r="AL332" s="26">
        <v>-1.95</v>
      </c>
      <c r="AM332" s="26">
        <v>1.8</v>
      </c>
      <c r="AN332" s="26">
        <v>4.45</v>
      </c>
      <c r="AO332" s="26">
        <v>-1.45</v>
      </c>
      <c r="AP332" s="26">
        <v>2.4</v>
      </c>
      <c r="AQ332" s="26">
        <v>5.4</v>
      </c>
      <c r="AR332" s="26">
        <v>-1.575</v>
      </c>
      <c r="AS332" s="26">
        <v>-1.575</v>
      </c>
      <c r="AT332" s="26">
        <v>5.8</v>
      </c>
      <c r="AU332" s="26">
        <v>-19</v>
      </c>
      <c r="AV332" s="26">
        <v>3.1</v>
      </c>
      <c r="AW332" s="26">
        <v>6.75</v>
      </c>
      <c r="AX332" s="26">
        <v>-1.1000000000000001</v>
      </c>
      <c r="AY332" s="26">
        <v>2.9</v>
      </c>
      <c r="AZ332" s="26">
        <v>6.0750000000000002</v>
      </c>
      <c r="BA332" s="26">
        <v>-19.7</v>
      </c>
      <c r="BB332" s="26">
        <v>2.95</v>
      </c>
      <c r="BC332" s="26">
        <v>6.1749999999999998</v>
      </c>
      <c r="BD332" s="26">
        <v>0.7</v>
      </c>
      <c r="BE332" s="26">
        <v>4.3499999999999996</v>
      </c>
      <c r="BF332" s="26">
        <v>8.6</v>
      </c>
      <c r="BG332" s="26">
        <v>-0.7</v>
      </c>
      <c r="BH332" s="26">
        <v>3.1</v>
      </c>
      <c r="BI332" s="26">
        <v>6.6749999999999998</v>
      </c>
      <c r="BJ332" s="26">
        <v>-0.5</v>
      </c>
      <c r="BK332" s="26">
        <v>3.7</v>
      </c>
      <c r="BL332" s="26">
        <v>7.7</v>
      </c>
      <c r="BM332" s="26">
        <v>-0.6</v>
      </c>
      <c r="BN332" s="26">
        <v>3.3</v>
      </c>
      <c r="BO332" s="26">
        <v>7.5750000000000002</v>
      </c>
      <c r="BP332" s="26">
        <v>-4.7</v>
      </c>
      <c r="BQ332" s="26">
        <v>-0.15</v>
      </c>
      <c r="BR332" s="26">
        <v>2.95</v>
      </c>
      <c r="BS332" s="26">
        <v>-3.9249999999999998</v>
      </c>
      <c r="BT332" s="26">
        <v>0.9</v>
      </c>
      <c r="BU332" s="26">
        <v>3.9249999999999998</v>
      </c>
      <c r="BV332" s="26">
        <v>-3.95</v>
      </c>
      <c r="BW332" s="26">
        <v>0.4</v>
      </c>
      <c r="BX332" s="26">
        <v>3.95</v>
      </c>
      <c r="BY332" s="26">
        <v>-3.5750000000000002</v>
      </c>
      <c r="BZ332" s="26">
        <v>0.4</v>
      </c>
      <c r="CA332" s="26">
        <v>4</v>
      </c>
      <c r="CB332" s="26">
        <v>-3.4249999999999998</v>
      </c>
      <c r="CC332" s="26">
        <v>1.35</v>
      </c>
      <c r="CD332" s="26">
        <v>4.2750000000000004</v>
      </c>
      <c r="CE332" s="26">
        <v>-1.9</v>
      </c>
      <c r="CF332" s="26">
        <v>2.5499999999999998</v>
      </c>
      <c r="CG332" s="26">
        <v>6.25</v>
      </c>
      <c r="CH332" s="26">
        <v>-2.6749999999999998</v>
      </c>
      <c r="CI332" s="26">
        <v>2.35</v>
      </c>
      <c r="CJ332" s="26">
        <v>5.3</v>
      </c>
    </row>
    <row r="333" spans="1:88" x14ac:dyDescent="0.3">
      <c r="A333" t="s">
        <v>407</v>
      </c>
      <c r="B333" s="26">
        <v>-8.1</v>
      </c>
      <c r="C333" s="26">
        <v>-3.65</v>
      </c>
      <c r="D333" s="26">
        <v>-0.75</v>
      </c>
      <c r="E333" s="26">
        <v>-6.5750000000000002</v>
      </c>
      <c r="F333" s="26">
        <v>-2.0499999999999998</v>
      </c>
      <c r="G333" s="26">
        <v>1.2749999999999999</v>
      </c>
      <c r="H333" s="26">
        <v>-5.9749999999999996</v>
      </c>
      <c r="I333" s="26">
        <v>-1.2</v>
      </c>
      <c r="J333" s="26">
        <v>2.25</v>
      </c>
      <c r="K333" s="26">
        <v>-5.1749999999999998</v>
      </c>
      <c r="L333" s="26">
        <v>1.25</v>
      </c>
      <c r="M333" s="26">
        <v>4.4249999999999998</v>
      </c>
      <c r="N333" s="26">
        <v>-4.5750000000000002</v>
      </c>
      <c r="O333" s="26">
        <v>1.55</v>
      </c>
      <c r="P333" s="26">
        <v>4.9749999999999996</v>
      </c>
      <c r="Q333" s="26">
        <v>-5.2750000000000004</v>
      </c>
      <c r="R333" s="26">
        <v>0</v>
      </c>
      <c r="S333" s="26">
        <v>3.4</v>
      </c>
      <c r="T333" s="26">
        <v>-5.1749999999999998</v>
      </c>
      <c r="U333" s="26">
        <v>0</v>
      </c>
      <c r="V333" s="26">
        <v>3.5</v>
      </c>
      <c r="W333" s="26">
        <v>-4.875</v>
      </c>
      <c r="X333" s="26">
        <v>0.8</v>
      </c>
      <c r="Y333" s="26">
        <v>4.4249999999999998</v>
      </c>
      <c r="Z333" s="26">
        <v>-4.6500000000000004</v>
      </c>
      <c r="AA333" s="26">
        <v>1.4</v>
      </c>
      <c r="AB333" s="26">
        <v>5.15</v>
      </c>
      <c r="AC333" s="26">
        <v>-3.9750000000000001</v>
      </c>
      <c r="AD333" s="26">
        <v>0.7</v>
      </c>
      <c r="AE333" s="26">
        <v>4.0750000000000002</v>
      </c>
      <c r="AF333" s="26">
        <v>-3.7749999999999999</v>
      </c>
      <c r="AG333" s="26">
        <v>1.65</v>
      </c>
      <c r="AH333" s="26">
        <v>4.2750000000000004</v>
      </c>
      <c r="AI333" s="26">
        <v>-3.4750000000000001</v>
      </c>
      <c r="AJ333" s="26">
        <v>1.25</v>
      </c>
      <c r="AK333" s="26">
        <v>4.9000000000000004</v>
      </c>
      <c r="AL333" s="26">
        <v>-3.4750000000000001</v>
      </c>
      <c r="AM333" s="26">
        <v>1.35</v>
      </c>
      <c r="AN333" s="26">
        <v>5</v>
      </c>
      <c r="AO333" s="26">
        <v>-3.5750000000000002</v>
      </c>
      <c r="AP333" s="26">
        <v>1.9</v>
      </c>
      <c r="AQ333" s="26">
        <v>5.9</v>
      </c>
      <c r="AR333" s="26">
        <v>-2.65</v>
      </c>
      <c r="AS333" s="26">
        <v>-2.65</v>
      </c>
      <c r="AT333" s="26">
        <v>5.4749999999999996</v>
      </c>
      <c r="AU333" s="26">
        <v>-18.600000000000001</v>
      </c>
      <c r="AV333" s="26">
        <v>2.5499999999999998</v>
      </c>
      <c r="AW333" s="26">
        <v>6.5750000000000002</v>
      </c>
      <c r="AX333" s="26">
        <v>-3.2749999999999999</v>
      </c>
      <c r="AY333" s="26">
        <v>2.2000000000000002</v>
      </c>
      <c r="AZ333" s="26">
        <v>6.3</v>
      </c>
      <c r="BA333" s="26">
        <v>-19.399999999999999</v>
      </c>
      <c r="BB333" s="26">
        <v>2.25</v>
      </c>
      <c r="BC333" s="26">
        <v>6.4</v>
      </c>
      <c r="BD333" s="26">
        <v>-1.0249999999999999</v>
      </c>
      <c r="BE333" s="26">
        <v>4.0999999999999996</v>
      </c>
      <c r="BF333" s="26">
        <v>8.125</v>
      </c>
      <c r="BG333" s="26">
        <v>-2.95</v>
      </c>
      <c r="BH333" s="26">
        <v>2.75</v>
      </c>
      <c r="BI333" s="26">
        <v>6.8</v>
      </c>
      <c r="BJ333" s="26">
        <v>-2.7</v>
      </c>
      <c r="BK333" s="26">
        <v>3.4</v>
      </c>
      <c r="BL333" s="26">
        <v>7.65</v>
      </c>
      <c r="BM333" s="26">
        <v>-2.9750000000000001</v>
      </c>
      <c r="BN333" s="26">
        <v>3.1</v>
      </c>
      <c r="BO333" s="26">
        <v>7.625</v>
      </c>
      <c r="BP333" s="26">
        <v>-5.7249999999999996</v>
      </c>
      <c r="BQ333" s="26">
        <v>-0.55000000000000004</v>
      </c>
      <c r="BR333" s="26">
        <v>3.2749999999999999</v>
      </c>
      <c r="BS333" s="26">
        <v>-5.7</v>
      </c>
      <c r="BT333" s="26">
        <v>0.8</v>
      </c>
      <c r="BU333" s="26">
        <v>4.6500000000000004</v>
      </c>
      <c r="BV333" s="26">
        <v>-6.55</v>
      </c>
      <c r="BW333" s="26">
        <v>1</v>
      </c>
      <c r="BX333" s="26">
        <v>4.75</v>
      </c>
      <c r="BY333" s="26">
        <v>-7.3</v>
      </c>
      <c r="BZ333" s="26">
        <v>1</v>
      </c>
      <c r="CA333" s="26">
        <v>5.15</v>
      </c>
      <c r="CB333" s="26">
        <v>-7.35</v>
      </c>
      <c r="CC333" s="26">
        <v>1.2</v>
      </c>
      <c r="CD333" s="26">
        <v>5.875</v>
      </c>
      <c r="CE333" s="26">
        <v>-3.45</v>
      </c>
      <c r="CF333" s="26">
        <v>2.25</v>
      </c>
      <c r="CG333" s="26">
        <v>6.25</v>
      </c>
      <c r="CH333" s="26">
        <v>-3.85</v>
      </c>
      <c r="CI333" s="26">
        <v>1.8</v>
      </c>
      <c r="CJ333" s="26">
        <v>5.95</v>
      </c>
    </row>
    <row r="334" spans="1:88" x14ac:dyDescent="0.3">
      <c r="A334" t="s">
        <v>408</v>
      </c>
      <c r="B334" s="26">
        <v>-7.5750000000000002</v>
      </c>
      <c r="C334" s="26">
        <v>-4.0999999999999996</v>
      </c>
      <c r="D334" s="26">
        <v>-1.125</v>
      </c>
      <c r="E334" s="26">
        <v>-6</v>
      </c>
      <c r="F334" s="26">
        <v>-2.25</v>
      </c>
      <c r="G334" s="26">
        <v>0.95</v>
      </c>
      <c r="H334" s="26">
        <v>-5.4749999999999996</v>
      </c>
      <c r="I334" s="26">
        <v>-1.4</v>
      </c>
      <c r="J334" s="26">
        <v>2.0499999999999998</v>
      </c>
      <c r="K334" s="26">
        <v>-4.55</v>
      </c>
      <c r="L334" s="26">
        <v>0.35</v>
      </c>
      <c r="M334" s="26">
        <v>4.0750000000000002</v>
      </c>
      <c r="N334" s="26">
        <v>-4.375</v>
      </c>
      <c r="O334" s="26">
        <v>0.75</v>
      </c>
      <c r="P334" s="26">
        <v>4.5250000000000004</v>
      </c>
      <c r="Q334" s="26">
        <v>-4.6749999999999998</v>
      </c>
      <c r="R334" s="26">
        <v>-0.4</v>
      </c>
      <c r="S334" s="26">
        <v>3.35</v>
      </c>
      <c r="T334" s="26">
        <v>-4.5999999999999996</v>
      </c>
      <c r="U334" s="26">
        <v>-0.3</v>
      </c>
      <c r="V334" s="26">
        <v>3.45</v>
      </c>
      <c r="W334" s="26">
        <v>-4.7249999999999996</v>
      </c>
      <c r="X334" s="26">
        <v>-0.05</v>
      </c>
      <c r="Y334" s="26">
        <v>4.125</v>
      </c>
      <c r="Z334" s="26">
        <v>-5.125</v>
      </c>
      <c r="AA334" s="26">
        <v>0.5</v>
      </c>
      <c r="AB334" s="26">
        <v>4.7750000000000004</v>
      </c>
      <c r="AC334" s="26">
        <v>-3.4750000000000001</v>
      </c>
      <c r="AD334" s="26">
        <v>-0.15</v>
      </c>
      <c r="AE334" s="26">
        <v>2.9750000000000001</v>
      </c>
      <c r="AF334" s="26">
        <v>-3.2749999999999999</v>
      </c>
      <c r="AG334" s="26">
        <v>1.45</v>
      </c>
      <c r="AH334" s="26">
        <v>3.15</v>
      </c>
      <c r="AI334" s="26">
        <v>-3.05</v>
      </c>
      <c r="AJ334" s="26">
        <v>0.4</v>
      </c>
      <c r="AK334" s="26">
        <v>3.75</v>
      </c>
      <c r="AL334" s="26">
        <v>-3.0249999999999999</v>
      </c>
      <c r="AM334" s="26">
        <v>0.5</v>
      </c>
      <c r="AN334" s="26">
        <v>3.85</v>
      </c>
      <c r="AO334" s="26">
        <v>-2.7749999999999999</v>
      </c>
      <c r="AP334" s="26">
        <v>1.25</v>
      </c>
      <c r="AQ334" s="26">
        <v>4.5</v>
      </c>
      <c r="AR334" s="26">
        <v>-2.1749999999999998</v>
      </c>
      <c r="AS334" s="26">
        <v>-2.1749999999999998</v>
      </c>
      <c r="AT334" s="26">
        <v>4.1749999999999998</v>
      </c>
      <c r="AU334" s="26">
        <v>-21.4</v>
      </c>
      <c r="AV334" s="26">
        <v>2.2000000000000002</v>
      </c>
      <c r="AW334" s="26">
        <v>5.0750000000000002</v>
      </c>
      <c r="AX334" s="26">
        <v>-2.625</v>
      </c>
      <c r="AY334" s="26">
        <v>1.7</v>
      </c>
      <c r="AZ334" s="26">
        <v>4.875</v>
      </c>
      <c r="BA334" s="26">
        <v>-22.6</v>
      </c>
      <c r="BB334" s="26">
        <v>1.7</v>
      </c>
      <c r="BC334" s="26">
        <v>4.9749999999999996</v>
      </c>
      <c r="BD334" s="26">
        <v>-0.97499999999999998</v>
      </c>
      <c r="BE334" s="26">
        <v>4</v>
      </c>
      <c r="BF334" s="26">
        <v>6.9749999999999996</v>
      </c>
      <c r="BG334" s="26">
        <v>-2.2250000000000001</v>
      </c>
      <c r="BH334" s="26">
        <v>2.15</v>
      </c>
      <c r="BI334" s="26">
        <v>5.4749999999999996</v>
      </c>
      <c r="BJ334" s="26">
        <v>-2.8250000000000002</v>
      </c>
      <c r="BK334" s="26">
        <v>2.85</v>
      </c>
      <c r="BL334" s="26">
        <v>6.55</v>
      </c>
      <c r="BM334" s="26">
        <v>-2.5499999999999998</v>
      </c>
      <c r="BN334" s="26">
        <v>2.5499999999999998</v>
      </c>
      <c r="BO334" s="26">
        <v>6.1749999999999998</v>
      </c>
      <c r="BP334" s="26">
        <v>-5.5</v>
      </c>
      <c r="BQ334" s="26">
        <v>-0.85</v>
      </c>
      <c r="BR334" s="26">
        <v>3.5</v>
      </c>
      <c r="BS334" s="26">
        <v>-5.45</v>
      </c>
      <c r="BT334" s="26">
        <v>0.5</v>
      </c>
      <c r="BU334" s="26">
        <v>4.9749999999999996</v>
      </c>
      <c r="BV334" s="26">
        <v>-6.1749999999999998</v>
      </c>
      <c r="BW334" s="26">
        <v>0.35</v>
      </c>
      <c r="BX334" s="26">
        <v>4.9749999999999996</v>
      </c>
      <c r="BY334" s="26">
        <v>-7.0250000000000004</v>
      </c>
      <c r="BZ334" s="26">
        <v>0.9</v>
      </c>
      <c r="CA334" s="26">
        <v>5.625</v>
      </c>
      <c r="CB334" s="26">
        <v>-6.95</v>
      </c>
      <c r="CC334" s="26">
        <v>1.85</v>
      </c>
      <c r="CD334" s="26">
        <v>5.95</v>
      </c>
      <c r="CE334" s="26">
        <v>-4</v>
      </c>
      <c r="CF334" s="26">
        <v>1.9</v>
      </c>
      <c r="CG334" s="26">
        <v>5.5</v>
      </c>
      <c r="CH334" s="26">
        <v>-5.15</v>
      </c>
      <c r="CI334" s="26">
        <v>1.8</v>
      </c>
      <c r="CJ334" s="26">
        <v>6</v>
      </c>
    </row>
    <row r="335" spans="1:88" x14ac:dyDescent="0.3">
      <c r="A335" t="s">
        <v>409</v>
      </c>
      <c r="B335" s="26">
        <v>-6.4749999999999996</v>
      </c>
      <c r="C335" s="26">
        <v>-3.65</v>
      </c>
      <c r="D335" s="26">
        <v>-1.55</v>
      </c>
      <c r="E335" s="26">
        <v>-4.8</v>
      </c>
      <c r="F335" s="26">
        <v>-2.2000000000000002</v>
      </c>
      <c r="G335" s="26">
        <v>0.35</v>
      </c>
      <c r="H335" s="26">
        <v>-4</v>
      </c>
      <c r="I335" s="26">
        <v>-1.65</v>
      </c>
      <c r="J335" s="26">
        <v>1.2749999999999999</v>
      </c>
      <c r="K335" s="26">
        <v>-2.5750000000000002</v>
      </c>
      <c r="L335" s="26">
        <v>0.65</v>
      </c>
      <c r="M335" s="26">
        <v>4.0750000000000002</v>
      </c>
      <c r="N335" s="26">
        <v>-2.2749999999999999</v>
      </c>
      <c r="O335" s="26">
        <v>1.05</v>
      </c>
      <c r="P335" s="26">
        <v>4.4749999999999996</v>
      </c>
      <c r="Q335" s="26">
        <v>-3.3</v>
      </c>
      <c r="R335" s="26">
        <v>-0.5</v>
      </c>
      <c r="S335" s="26">
        <v>2.65</v>
      </c>
      <c r="T335" s="26">
        <v>-3.2</v>
      </c>
      <c r="U335" s="26">
        <v>-0.4</v>
      </c>
      <c r="V335" s="26">
        <v>2.8250000000000002</v>
      </c>
      <c r="W335" s="26">
        <v>-2.4249999999999998</v>
      </c>
      <c r="X335" s="26">
        <v>0.2</v>
      </c>
      <c r="Y335" s="26">
        <v>3.7250000000000001</v>
      </c>
      <c r="Z335" s="26">
        <v>-2.4750000000000001</v>
      </c>
      <c r="AA335" s="26">
        <v>0.65</v>
      </c>
      <c r="AB335" s="26">
        <v>4.1749999999999998</v>
      </c>
      <c r="AC335" s="26">
        <v>-2.375</v>
      </c>
      <c r="AD335" s="26">
        <v>0.6</v>
      </c>
      <c r="AE335" s="26">
        <v>3.375</v>
      </c>
      <c r="AF335" s="26">
        <v>-2.25</v>
      </c>
      <c r="AG335" s="26">
        <v>1.6</v>
      </c>
      <c r="AH335" s="26">
        <v>3.4750000000000001</v>
      </c>
      <c r="AI335" s="26">
        <v>-1.675</v>
      </c>
      <c r="AJ335" s="26">
        <v>1</v>
      </c>
      <c r="AK335" s="26">
        <v>3.875</v>
      </c>
      <c r="AL335" s="26">
        <v>-1.6</v>
      </c>
      <c r="AM335" s="26">
        <v>1.1000000000000001</v>
      </c>
      <c r="AN335" s="26">
        <v>3.9</v>
      </c>
      <c r="AO335" s="26">
        <v>-0.95</v>
      </c>
      <c r="AP335" s="26">
        <v>1.65</v>
      </c>
      <c r="AQ335" s="26">
        <v>4.55</v>
      </c>
      <c r="AR335" s="26">
        <v>-0.82499999999999996</v>
      </c>
      <c r="AS335" s="26">
        <v>-0.82499999999999996</v>
      </c>
      <c r="AT335" s="26">
        <v>4.3</v>
      </c>
      <c r="AU335" s="26">
        <v>-21.9</v>
      </c>
      <c r="AV335" s="26">
        <v>2.6</v>
      </c>
      <c r="AW335" s="26">
        <v>5.3</v>
      </c>
      <c r="AX335" s="26">
        <v>-0.57499999999999996</v>
      </c>
      <c r="AY335" s="26">
        <v>2.15</v>
      </c>
      <c r="AZ335" s="26">
        <v>5</v>
      </c>
      <c r="BA335" s="26">
        <v>-22.2</v>
      </c>
      <c r="BB335" s="26">
        <v>2.2000000000000002</v>
      </c>
      <c r="BC335" s="26">
        <v>5.0750000000000002</v>
      </c>
      <c r="BD335" s="26">
        <v>0.42499999999999999</v>
      </c>
      <c r="BE335" s="26">
        <v>4.2</v>
      </c>
      <c r="BF335" s="26">
        <v>7.3</v>
      </c>
      <c r="BG335" s="26">
        <v>-0.22500000000000001</v>
      </c>
      <c r="BH335" s="26">
        <v>2.7</v>
      </c>
      <c r="BI335" s="26">
        <v>5.4749999999999996</v>
      </c>
      <c r="BJ335" s="26">
        <v>0.15</v>
      </c>
      <c r="BK335" s="26">
        <v>3.55</v>
      </c>
      <c r="BL335" s="26">
        <v>6.375</v>
      </c>
      <c r="BM335" s="26">
        <v>0.125</v>
      </c>
      <c r="BN335" s="26">
        <v>3.2</v>
      </c>
      <c r="BO335" s="26">
        <v>6.2750000000000004</v>
      </c>
      <c r="BP335" s="26">
        <v>-3.75</v>
      </c>
      <c r="BQ335" s="26">
        <v>-0.95</v>
      </c>
      <c r="BR335" s="26">
        <v>2.1749999999999998</v>
      </c>
      <c r="BS335" s="26">
        <v>-3.55</v>
      </c>
      <c r="BT335" s="26">
        <v>-0.1</v>
      </c>
      <c r="BU335" s="26">
        <v>3.7250000000000001</v>
      </c>
      <c r="BV335" s="26">
        <v>-4.0250000000000004</v>
      </c>
      <c r="BW335" s="26">
        <v>-0.05</v>
      </c>
      <c r="BX335" s="26">
        <v>4.125</v>
      </c>
      <c r="BY335" s="26">
        <v>-4.4000000000000004</v>
      </c>
      <c r="BZ335" s="26">
        <v>-0.2</v>
      </c>
      <c r="CA335" s="26">
        <v>4.3499999999999996</v>
      </c>
      <c r="CB335" s="26">
        <v>-4.1749999999999998</v>
      </c>
      <c r="CC335" s="26">
        <v>0.3</v>
      </c>
      <c r="CD335" s="26">
        <v>4.75</v>
      </c>
      <c r="CE335" s="26">
        <v>-1.075</v>
      </c>
      <c r="CF335" s="26">
        <v>2.2000000000000002</v>
      </c>
      <c r="CG335" s="26">
        <v>5.55</v>
      </c>
      <c r="CH335" s="26">
        <v>-2.5249999999999999</v>
      </c>
      <c r="CI335" s="26">
        <v>1.5</v>
      </c>
      <c r="CJ335" s="26">
        <v>5.2249999999999996</v>
      </c>
    </row>
    <row r="336" spans="1:88" x14ac:dyDescent="0.3">
      <c r="A336" t="s">
        <v>410</v>
      </c>
      <c r="B336" s="26">
        <v>-7.05</v>
      </c>
      <c r="C336" s="26">
        <v>-4.0999999999999996</v>
      </c>
      <c r="D336" s="26">
        <v>-1.7</v>
      </c>
      <c r="E336" s="26">
        <v>-5.65</v>
      </c>
      <c r="F336" s="26">
        <v>-2.65</v>
      </c>
      <c r="G336" s="26">
        <v>0.4</v>
      </c>
      <c r="H336" s="26">
        <v>-5.5250000000000004</v>
      </c>
      <c r="I336" s="26">
        <v>-1.95</v>
      </c>
      <c r="J336" s="26">
        <v>1.2</v>
      </c>
      <c r="K336" s="26">
        <v>-3.15</v>
      </c>
      <c r="L336" s="26">
        <v>0.6</v>
      </c>
      <c r="M336" s="26">
        <v>3.1</v>
      </c>
      <c r="N336" s="26">
        <v>-2.7749999999999999</v>
      </c>
      <c r="O336" s="26">
        <v>0.75</v>
      </c>
      <c r="P336" s="26">
        <v>3.7749999999999999</v>
      </c>
      <c r="Q336" s="26">
        <v>-4.6500000000000004</v>
      </c>
      <c r="R336" s="26">
        <v>-0.95</v>
      </c>
      <c r="S336" s="26">
        <v>2.375</v>
      </c>
      <c r="T336" s="26">
        <v>-4.55</v>
      </c>
      <c r="U336" s="26">
        <v>-0.85</v>
      </c>
      <c r="V336" s="26">
        <v>2.5</v>
      </c>
      <c r="W336" s="26">
        <v>-4.0999999999999996</v>
      </c>
      <c r="X336" s="26">
        <v>0.05</v>
      </c>
      <c r="Y336" s="26">
        <v>3.1749999999999998</v>
      </c>
      <c r="Z336" s="26">
        <v>-3.6749999999999998</v>
      </c>
      <c r="AA336" s="26">
        <v>0.95</v>
      </c>
      <c r="AB336" s="26">
        <v>4</v>
      </c>
      <c r="AC336" s="26">
        <v>-2.9750000000000001</v>
      </c>
      <c r="AD336" s="26">
        <v>0.6</v>
      </c>
      <c r="AE336" s="26">
        <v>2.875</v>
      </c>
      <c r="AF336" s="26">
        <v>-2.875</v>
      </c>
      <c r="AG336" s="26">
        <v>2.25</v>
      </c>
      <c r="AH336" s="26">
        <v>2.9750000000000001</v>
      </c>
      <c r="AI336" s="26">
        <v>-2.75</v>
      </c>
      <c r="AJ336" s="26">
        <v>1.2</v>
      </c>
      <c r="AK336" s="26">
        <v>3.4249999999999998</v>
      </c>
      <c r="AL336" s="26">
        <v>-2.65</v>
      </c>
      <c r="AM336" s="26">
        <v>1.25</v>
      </c>
      <c r="AN336" s="26">
        <v>3.55</v>
      </c>
      <c r="AO336" s="26">
        <v>-2.2000000000000002</v>
      </c>
      <c r="AP336" s="26">
        <v>2.2999999999999998</v>
      </c>
      <c r="AQ336" s="26">
        <v>4.25</v>
      </c>
      <c r="AR336" s="26">
        <v>-1.7</v>
      </c>
      <c r="AS336" s="26">
        <v>-1.7</v>
      </c>
      <c r="AT336" s="26">
        <v>4.0750000000000002</v>
      </c>
      <c r="AU336" s="26">
        <v>-17.600000000000001</v>
      </c>
      <c r="AV336" s="26">
        <v>3.25</v>
      </c>
      <c r="AW336" s="26">
        <v>4.9749999999999996</v>
      </c>
      <c r="AX336" s="26">
        <v>-1.875</v>
      </c>
      <c r="AY336" s="26">
        <v>2.75</v>
      </c>
      <c r="AZ336" s="26">
        <v>4.5999999999999996</v>
      </c>
      <c r="BA336" s="26">
        <v>-18.3</v>
      </c>
      <c r="BB336" s="26">
        <v>2.75</v>
      </c>
      <c r="BC336" s="26">
        <v>4.6749999999999998</v>
      </c>
      <c r="BD336" s="26">
        <v>-0.22500000000000001</v>
      </c>
      <c r="BE336" s="26">
        <v>5.2</v>
      </c>
      <c r="BF336" s="26">
        <v>7.2</v>
      </c>
      <c r="BG336" s="26">
        <v>-1.45</v>
      </c>
      <c r="BH336" s="26">
        <v>3.2</v>
      </c>
      <c r="BI336" s="26">
        <v>5.0750000000000002</v>
      </c>
      <c r="BJ336" s="26">
        <v>-0.67500000000000004</v>
      </c>
      <c r="BK336" s="26">
        <v>3.3</v>
      </c>
      <c r="BL336" s="26">
        <v>6.1749999999999998</v>
      </c>
      <c r="BM336" s="26">
        <v>-0.9</v>
      </c>
      <c r="BN336" s="26">
        <v>3.2</v>
      </c>
      <c r="BO336" s="26">
        <v>5.6749999999999998</v>
      </c>
      <c r="BP336" s="26">
        <v>-5.0999999999999996</v>
      </c>
      <c r="BQ336" s="26">
        <v>-1.1499999999999999</v>
      </c>
      <c r="BR336" s="26">
        <v>2.2749999999999999</v>
      </c>
      <c r="BS336" s="26">
        <v>-4.3250000000000002</v>
      </c>
      <c r="BT336" s="26">
        <v>-0.05</v>
      </c>
      <c r="BU336" s="26">
        <v>3.3</v>
      </c>
      <c r="BV336" s="26">
        <v>-4.55</v>
      </c>
      <c r="BW336" s="26">
        <v>0</v>
      </c>
      <c r="BX336" s="26">
        <v>3.55</v>
      </c>
      <c r="BY336" s="26">
        <v>-4.5750000000000002</v>
      </c>
      <c r="BZ336" s="26">
        <v>0.35</v>
      </c>
      <c r="CA336" s="26">
        <v>4.0750000000000002</v>
      </c>
      <c r="CB336" s="26">
        <v>-3.7749999999999999</v>
      </c>
      <c r="CC336" s="26">
        <v>1</v>
      </c>
      <c r="CD336" s="26">
        <v>4.6749999999999998</v>
      </c>
      <c r="CE336" s="26">
        <v>-1.9</v>
      </c>
      <c r="CF336" s="26">
        <v>2.5499999999999998</v>
      </c>
      <c r="CG336" s="26">
        <v>5.1749999999999998</v>
      </c>
      <c r="CH336" s="26">
        <v>-2.7</v>
      </c>
      <c r="CI336" s="26">
        <v>1.8</v>
      </c>
      <c r="CJ336" s="26">
        <v>4.9000000000000004</v>
      </c>
    </row>
    <row r="337" spans="1:88" x14ac:dyDescent="0.3">
      <c r="A337" t="s">
        <v>125</v>
      </c>
      <c r="B337" s="26">
        <v>-8.6</v>
      </c>
      <c r="C337" s="26">
        <v>-4.9000000000000004</v>
      </c>
      <c r="D337" s="26">
        <v>-1.825</v>
      </c>
      <c r="E337" s="26">
        <v>-7.2</v>
      </c>
      <c r="F337" s="26">
        <v>-2.75</v>
      </c>
      <c r="G337" s="26">
        <v>-0.125</v>
      </c>
      <c r="H337" s="26">
        <v>-6.7750000000000004</v>
      </c>
      <c r="I337" s="26">
        <v>-2.25</v>
      </c>
      <c r="J337" s="26">
        <v>0.67500000000000004</v>
      </c>
      <c r="K337" s="26">
        <v>-5.4</v>
      </c>
      <c r="L337" s="26">
        <v>-0.55000000000000004</v>
      </c>
      <c r="M337" s="26">
        <v>2.6</v>
      </c>
      <c r="N337" s="26">
        <v>-5.0750000000000002</v>
      </c>
      <c r="O337" s="26">
        <v>-0.1</v>
      </c>
      <c r="P337" s="26">
        <v>2.9750000000000001</v>
      </c>
      <c r="Q337" s="26">
        <v>-6.3</v>
      </c>
      <c r="R337" s="26">
        <v>-1.25</v>
      </c>
      <c r="S337" s="26">
        <v>1.5</v>
      </c>
      <c r="T337" s="26">
        <v>-6.2</v>
      </c>
      <c r="U337" s="26">
        <v>-1.1499999999999999</v>
      </c>
      <c r="V337" s="26">
        <v>1.6</v>
      </c>
      <c r="W337" s="26">
        <v>-5.625</v>
      </c>
      <c r="X337" s="26">
        <v>-1.25</v>
      </c>
      <c r="Y337" s="26">
        <v>2.1749999999999998</v>
      </c>
      <c r="Z337" s="26">
        <v>-5.1749999999999998</v>
      </c>
      <c r="AA337" s="26">
        <v>-0.95</v>
      </c>
      <c r="AB337" s="26">
        <v>2.7250000000000001</v>
      </c>
      <c r="AC337" s="26">
        <v>-5.0750000000000002</v>
      </c>
      <c r="AD337" s="26">
        <v>-0.4</v>
      </c>
      <c r="AE337" s="26">
        <v>2.2000000000000002</v>
      </c>
      <c r="AF337" s="26">
        <v>-4.8499999999999996</v>
      </c>
      <c r="AG337" s="26">
        <v>0.7</v>
      </c>
      <c r="AH337" s="26">
        <v>2.2999999999999998</v>
      </c>
      <c r="AI337" s="26">
        <v>-4.6749999999999998</v>
      </c>
      <c r="AJ337" s="26">
        <v>0.15</v>
      </c>
      <c r="AK337" s="26">
        <v>3</v>
      </c>
      <c r="AL337" s="26">
        <v>-4.625</v>
      </c>
      <c r="AM337" s="26">
        <v>0.2</v>
      </c>
      <c r="AN337" s="26">
        <v>3.1</v>
      </c>
      <c r="AO337" s="26">
        <v>-4.3250000000000002</v>
      </c>
      <c r="AP337" s="26">
        <v>0.4</v>
      </c>
      <c r="AQ337" s="26">
        <v>3.7749999999999999</v>
      </c>
      <c r="AR337" s="26">
        <v>-3.4249999999999998</v>
      </c>
      <c r="AS337" s="26">
        <v>-3.4249999999999998</v>
      </c>
      <c r="AT337" s="26">
        <v>4</v>
      </c>
      <c r="AU337" s="26">
        <v>-23.8</v>
      </c>
      <c r="AV337" s="26">
        <v>1.5</v>
      </c>
      <c r="AW337" s="26">
        <v>5.25</v>
      </c>
      <c r="AX337" s="26">
        <v>-3.75</v>
      </c>
      <c r="AY337" s="26">
        <v>0.65</v>
      </c>
      <c r="AZ337" s="26">
        <v>4.3250000000000002</v>
      </c>
      <c r="BA337" s="26">
        <v>-24.7</v>
      </c>
      <c r="BB337" s="26">
        <v>0.7</v>
      </c>
      <c r="BC337" s="26">
        <v>4.3250000000000002</v>
      </c>
      <c r="BD337" s="26">
        <v>-1.3</v>
      </c>
      <c r="BE337" s="26">
        <v>2.65</v>
      </c>
      <c r="BF337" s="26">
        <v>7.15</v>
      </c>
      <c r="BG337" s="26">
        <v>-3.25</v>
      </c>
      <c r="BH337" s="26">
        <v>0.9</v>
      </c>
      <c r="BI337" s="26">
        <v>4.875</v>
      </c>
      <c r="BJ337" s="26">
        <v>-3.55</v>
      </c>
      <c r="BK337" s="26">
        <v>2</v>
      </c>
      <c r="BL337" s="26">
        <v>4.9249999999999998</v>
      </c>
      <c r="BM337" s="26">
        <v>-3.2</v>
      </c>
      <c r="BN337" s="26">
        <v>1.55</v>
      </c>
      <c r="BO337" s="26">
        <v>4.7750000000000004</v>
      </c>
      <c r="BP337" s="26">
        <v>-5.95</v>
      </c>
      <c r="BQ337" s="26">
        <v>-2.1</v>
      </c>
      <c r="BR337" s="26">
        <v>1.45</v>
      </c>
      <c r="BS337" s="26">
        <v>-5.6749999999999998</v>
      </c>
      <c r="BT337" s="26">
        <v>-0.8</v>
      </c>
      <c r="BU337" s="26">
        <v>3.15</v>
      </c>
      <c r="BV337" s="26">
        <v>-5.7249999999999996</v>
      </c>
      <c r="BW337" s="26">
        <v>-0.65</v>
      </c>
      <c r="BX337" s="26">
        <v>3.4249999999999998</v>
      </c>
      <c r="BY337" s="26">
        <v>-6.05</v>
      </c>
      <c r="BZ337" s="26">
        <v>-0.6</v>
      </c>
      <c r="CA337" s="26">
        <v>3.7</v>
      </c>
      <c r="CB337" s="26">
        <v>-6.125</v>
      </c>
      <c r="CC337" s="26">
        <v>-0.9</v>
      </c>
      <c r="CD337" s="26">
        <v>3.65</v>
      </c>
      <c r="CE337" s="26">
        <v>-4.4749999999999996</v>
      </c>
      <c r="CF337" s="26">
        <v>0.75</v>
      </c>
      <c r="CG337" s="26">
        <v>3.9</v>
      </c>
      <c r="CH337" s="26">
        <v>-4.9249999999999998</v>
      </c>
      <c r="CI337" s="26">
        <v>-0.6</v>
      </c>
      <c r="CJ337" s="26">
        <v>3.4750000000000001</v>
      </c>
    </row>
    <row r="338" spans="1:88" x14ac:dyDescent="0.3">
      <c r="A338" t="s">
        <v>411</v>
      </c>
      <c r="B338" s="26">
        <v>-9</v>
      </c>
      <c r="C338" s="26">
        <v>-5.65</v>
      </c>
      <c r="D338" s="26">
        <v>-2.125</v>
      </c>
      <c r="E338" s="26">
        <v>-7.5750000000000002</v>
      </c>
      <c r="F338" s="26">
        <v>-3.65</v>
      </c>
      <c r="G338" s="26">
        <v>0.17499999999999999</v>
      </c>
      <c r="H338" s="26">
        <v>-7.3250000000000002</v>
      </c>
      <c r="I338" s="26">
        <v>-3.1</v>
      </c>
      <c r="J338" s="26">
        <v>0.97499999999999998</v>
      </c>
      <c r="K338" s="26">
        <v>-6.3</v>
      </c>
      <c r="L338" s="26">
        <v>-1.4</v>
      </c>
      <c r="M338" s="26">
        <v>3.55</v>
      </c>
      <c r="N338" s="26">
        <v>-6.5250000000000004</v>
      </c>
      <c r="O338" s="26">
        <v>-1.2</v>
      </c>
      <c r="P338" s="26">
        <v>3.9249999999999998</v>
      </c>
      <c r="Q338" s="26">
        <v>-7.0250000000000004</v>
      </c>
      <c r="R338" s="26">
        <v>-2.5</v>
      </c>
      <c r="S338" s="26">
        <v>2.1749999999999998</v>
      </c>
      <c r="T338" s="26">
        <v>-7.05</v>
      </c>
      <c r="U338" s="26">
        <v>-2.4500000000000002</v>
      </c>
      <c r="V338" s="26">
        <v>2.2749999999999999</v>
      </c>
      <c r="W338" s="26">
        <v>-7.125</v>
      </c>
      <c r="X338" s="26">
        <v>-1.9</v>
      </c>
      <c r="Y338" s="26">
        <v>2.8250000000000002</v>
      </c>
      <c r="Z338" s="26">
        <v>-6.7</v>
      </c>
      <c r="AA338" s="26">
        <v>-1.25</v>
      </c>
      <c r="AB338" s="26">
        <v>3.625</v>
      </c>
      <c r="AC338" s="26">
        <v>-5.2249999999999996</v>
      </c>
      <c r="AD338" s="26">
        <v>-1.35</v>
      </c>
      <c r="AE338" s="26">
        <v>2.7</v>
      </c>
      <c r="AF338" s="26">
        <v>-5.0750000000000002</v>
      </c>
      <c r="AG338" s="26">
        <v>0.05</v>
      </c>
      <c r="AH338" s="26">
        <v>2.95</v>
      </c>
      <c r="AI338" s="26">
        <v>-4.875</v>
      </c>
      <c r="AJ338" s="26">
        <v>-0.9</v>
      </c>
      <c r="AK338" s="26">
        <v>3.4249999999999998</v>
      </c>
      <c r="AL338" s="26">
        <v>-4.8250000000000002</v>
      </c>
      <c r="AM338" s="26">
        <v>-0.85</v>
      </c>
      <c r="AN338" s="26">
        <v>3.5249999999999999</v>
      </c>
      <c r="AO338" s="26">
        <v>-4.95</v>
      </c>
      <c r="AP338" s="26">
        <v>-0.2</v>
      </c>
      <c r="AQ338" s="26">
        <v>4.3499999999999996</v>
      </c>
      <c r="AR338" s="26">
        <v>-4.5</v>
      </c>
      <c r="AS338" s="26">
        <v>-4.5</v>
      </c>
      <c r="AT338" s="26">
        <v>3.3</v>
      </c>
      <c r="AU338" s="26">
        <v>-26.3</v>
      </c>
      <c r="AV338" s="26">
        <v>0.85</v>
      </c>
      <c r="AW338" s="26">
        <v>4.375</v>
      </c>
      <c r="AX338" s="26">
        <v>-4.5999999999999996</v>
      </c>
      <c r="AY338" s="26">
        <v>0.4</v>
      </c>
      <c r="AZ338" s="26">
        <v>4.5</v>
      </c>
      <c r="BA338" s="26">
        <v>-27.9</v>
      </c>
      <c r="BB338" s="26">
        <v>0.5</v>
      </c>
      <c r="BC338" s="26">
        <v>4.5750000000000002</v>
      </c>
      <c r="BD338" s="26">
        <v>-3.2</v>
      </c>
      <c r="BE338" s="26">
        <v>1.45</v>
      </c>
      <c r="BF338" s="26">
        <v>6.0750000000000002</v>
      </c>
      <c r="BG338" s="26">
        <v>-4.45</v>
      </c>
      <c r="BH338" s="26">
        <v>0.8</v>
      </c>
      <c r="BI338" s="26">
        <v>4.9749999999999996</v>
      </c>
      <c r="BJ338" s="26">
        <v>-4.4749999999999996</v>
      </c>
      <c r="BK338" s="26">
        <v>1.05</v>
      </c>
      <c r="BL338" s="26">
        <v>5.8250000000000002</v>
      </c>
      <c r="BM338" s="26">
        <v>-4.5999999999999996</v>
      </c>
      <c r="BN338" s="26">
        <v>0.9</v>
      </c>
      <c r="BO338" s="26">
        <v>5.5250000000000004</v>
      </c>
      <c r="BP338" s="26">
        <v>-7.5750000000000002</v>
      </c>
      <c r="BQ338" s="26">
        <v>-2.5</v>
      </c>
      <c r="BR338" s="26">
        <v>1.55</v>
      </c>
      <c r="BS338" s="26">
        <v>-6.55</v>
      </c>
      <c r="BT338" s="26">
        <v>-2.25</v>
      </c>
      <c r="BU338" s="26">
        <v>2.7250000000000001</v>
      </c>
      <c r="BV338" s="26">
        <v>-6.1749999999999998</v>
      </c>
      <c r="BW338" s="26">
        <v>-2.1</v>
      </c>
      <c r="BX338" s="26">
        <v>2.875</v>
      </c>
      <c r="BY338" s="26">
        <v>-6</v>
      </c>
      <c r="BZ338" s="26">
        <v>-1.95</v>
      </c>
      <c r="CA338" s="26">
        <v>3.1</v>
      </c>
      <c r="CB338" s="26">
        <v>-6.4249999999999998</v>
      </c>
      <c r="CC338" s="26">
        <v>-2.25</v>
      </c>
      <c r="CD338" s="26">
        <v>3.9</v>
      </c>
      <c r="CE338" s="26">
        <v>-5.55</v>
      </c>
      <c r="CF338" s="26">
        <v>-0.1</v>
      </c>
      <c r="CG338" s="26">
        <v>4.9000000000000004</v>
      </c>
      <c r="CH338" s="26">
        <v>-6.05</v>
      </c>
      <c r="CI338" s="26">
        <v>-0.9</v>
      </c>
      <c r="CJ338" s="26">
        <v>4.0999999999999996</v>
      </c>
    </row>
    <row r="339" spans="1:88" x14ac:dyDescent="0.3">
      <c r="A339" t="s">
        <v>412</v>
      </c>
      <c r="B339" s="26">
        <v>-7.9</v>
      </c>
      <c r="C339" s="26">
        <v>-4.55</v>
      </c>
      <c r="D339" s="26">
        <v>-2.625</v>
      </c>
      <c r="E339" s="26">
        <v>-6.7249999999999996</v>
      </c>
      <c r="F339" s="26">
        <v>-2.75</v>
      </c>
      <c r="G339" s="26">
        <v>-0.47499999999999998</v>
      </c>
      <c r="H339" s="26">
        <v>-6.25</v>
      </c>
      <c r="I339" s="26">
        <v>-2.25</v>
      </c>
      <c r="J339" s="26">
        <v>0.2</v>
      </c>
      <c r="K339" s="26">
        <v>-4.4000000000000004</v>
      </c>
      <c r="L339" s="26">
        <v>-0.7</v>
      </c>
      <c r="M339" s="26">
        <v>2.85</v>
      </c>
      <c r="N339" s="26">
        <v>-4.125</v>
      </c>
      <c r="O339" s="26">
        <v>-0.25</v>
      </c>
      <c r="P339" s="26">
        <v>3.35</v>
      </c>
      <c r="Q339" s="26">
        <v>-5.55</v>
      </c>
      <c r="R339" s="26">
        <v>-1.45</v>
      </c>
      <c r="S339" s="26">
        <v>1.75</v>
      </c>
      <c r="T339" s="26">
        <v>-5.4749999999999996</v>
      </c>
      <c r="U339" s="26">
        <v>-1.4</v>
      </c>
      <c r="V339" s="26">
        <v>1.7</v>
      </c>
      <c r="W339" s="26">
        <v>-4.8499999999999996</v>
      </c>
      <c r="X339" s="26">
        <v>-0.9</v>
      </c>
      <c r="Y339" s="26">
        <v>2.2999999999999998</v>
      </c>
      <c r="Z339" s="26">
        <v>-4.7750000000000004</v>
      </c>
      <c r="AA339" s="26">
        <v>-0.55000000000000004</v>
      </c>
      <c r="AB339" s="26">
        <v>2.7749999999999999</v>
      </c>
      <c r="AC339" s="26">
        <v>-4.1749999999999998</v>
      </c>
      <c r="AD339" s="26">
        <v>-0.4</v>
      </c>
      <c r="AE339" s="26">
        <v>2.5249999999999999</v>
      </c>
      <c r="AF339" s="26">
        <v>-4.0999999999999996</v>
      </c>
      <c r="AG339" s="26">
        <v>0.75</v>
      </c>
      <c r="AH339" s="26">
        <v>2.65</v>
      </c>
      <c r="AI339" s="26">
        <v>-3.85</v>
      </c>
      <c r="AJ339" s="26">
        <v>0.05</v>
      </c>
      <c r="AK339" s="26">
        <v>3</v>
      </c>
      <c r="AL339" s="26">
        <v>-3.8250000000000002</v>
      </c>
      <c r="AM339" s="26">
        <v>0.25</v>
      </c>
      <c r="AN339" s="26">
        <v>3.1</v>
      </c>
      <c r="AO339" s="26">
        <v>-3.6</v>
      </c>
      <c r="AP339" s="26">
        <v>0.5</v>
      </c>
      <c r="AQ339" s="26">
        <v>3.8250000000000002</v>
      </c>
      <c r="AR339" s="26">
        <v>-3.3</v>
      </c>
      <c r="AS339" s="26">
        <v>-3.3</v>
      </c>
      <c r="AT339" s="26">
        <v>3.625</v>
      </c>
      <c r="AU339" s="26">
        <v>-22.1</v>
      </c>
      <c r="AV339" s="26">
        <v>1.35</v>
      </c>
      <c r="AW339" s="26">
        <v>4.6749999999999998</v>
      </c>
      <c r="AX339" s="26">
        <v>-3.35</v>
      </c>
      <c r="AY339" s="26">
        <v>1.1000000000000001</v>
      </c>
      <c r="AZ339" s="26">
        <v>4.4749999999999996</v>
      </c>
      <c r="BA339" s="26">
        <v>-22.3</v>
      </c>
      <c r="BB339" s="26">
        <v>1.1499999999999999</v>
      </c>
      <c r="BC339" s="26">
        <v>4.5</v>
      </c>
      <c r="BD339" s="26">
        <v>-2.2749999999999999</v>
      </c>
      <c r="BE339" s="26">
        <v>2.8</v>
      </c>
      <c r="BF339" s="26">
        <v>6.2750000000000004</v>
      </c>
      <c r="BG339" s="26">
        <v>-3.2</v>
      </c>
      <c r="BH339" s="26">
        <v>1.35</v>
      </c>
      <c r="BI339" s="26">
        <v>4.875</v>
      </c>
      <c r="BJ339" s="26">
        <v>-2.8250000000000002</v>
      </c>
      <c r="BK339" s="26">
        <v>1.7</v>
      </c>
      <c r="BL339" s="26">
        <v>5.4249999999999998</v>
      </c>
      <c r="BM339" s="26">
        <v>-2.875</v>
      </c>
      <c r="BN339" s="26">
        <v>1.75</v>
      </c>
      <c r="BO339" s="26">
        <v>5.2249999999999996</v>
      </c>
      <c r="BP339" s="26">
        <v>-5.125</v>
      </c>
      <c r="BQ339" s="26">
        <v>-1.65</v>
      </c>
      <c r="BR339" s="26">
        <v>0.82499999999999996</v>
      </c>
      <c r="BS339" s="26">
        <v>-4.6749999999999998</v>
      </c>
      <c r="BT339" s="26">
        <v>-0.95</v>
      </c>
      <c r="BU339" s="26">
        <v>1.875</v>
      </c>
      <c r="BV339" s="26">
        <v>-4.9749999999999996</v>
      </c>
      <c r="BW339" s="26">
        <v>-1.1000000000000001</v>
      </c>
      <c r="BX339" s="26">
        <v>2.1</v>
      </c>
      <c r="BY339" s="26">
        <v>-4.625</v>
      </c>
      <c r="BZ339" s="26">
        <v>-1.05</v>
      </c>
      <c r="CA339" s="26">
        <v>2.5499999999999998</v>
      </c>
      <c r="CB339" s="26">
        <v>-5.2249999999999996</v>
      </c>
      <c r="CC339" s="26">
        <v>-0.8</v>
      </c>
      <c r="CD339" s="26">
        <v>2.6749999999999998</v>
      </c>
      <c r="CE339" s="26">
        <v>-3.9</v>
      </c>
      <c r="CF339" s="26">
        <v>0.45</v>
      </c>
      <c r="CG339" s="26">
        <v>4.2249999999999996</v>
      </c>
      <c r="CH339" s="26">
        <v>-4.6749999999999998</v>
      </c>
      <c r="CI339" s="26">
        <v>-0.4</v>
      </c>
      <c r="CJ339" s="26">
        <v>3.1</v>
      </c>
    </row>
    <row r="340" spans="1:88" x14ac:dyDescent="0.3">
      <c r="A340" t="s">
        <v>413</v>
      </c>
      <c r="B340" s="26">
        <v>-7.125</v>
      </c>
      <c r="C340" s="26">
        <v>-4.7</v>
      </c>
      <c r="D340" s="26">
        <v>-2.2749999999999999</v>
      </c>
      <c r="E340" s="26">
        <v>-6.05</v>
      </c>
      <c r="F340" s="26">
        <v>-2.9</v>
      </c>
      <c r="G340" s="26">
        <v>-0.27500000000000002</v>
      </c>
      <c r="H340" s="26">
        <v>-5.1749999999999998</v>
      </c>
      <c r="I340" s="26">
        <v>-2.4500000000000002</v>
      </c>
      <c r="J340" s="26">
        <v>0.3</v>
      </c>
      <c r="K340" s="26">
        <v>-3.8250000000000002</v>
      </c>
      <c r="L340" s="26">
        <v>-0.35</v>
      </c>
      <c r="M340" s="26">
        <v>2.2749999999999999</v>
      </c>
      <c r="N340" s="26">
        <v>-3.2</v>
      </c>
      <c r="O340" s="26">
        <v>0.15</v>
      </c>
      <c r="P340" s="26">
        <v>2.7</v>
      </c>
      <c r="Q340" s="26">
        <v>-4.1749999999999998</v>
      </c>
      <c r="R340" s="26">
        <v>-1.3</v>
      </c>
      <c r="S340" s="26">
        <v>1.5249999999999999</v>
      </c>
      <c r="T340" s="26">
        <v>-4.0750000000000002</v>
      </c>
      <c r="U340" s="26">
        <v>-1.2</v>
      </c>
      <c r="V340" s="26">
        <v>1.6</v>
      </c>
      <c r="W340" s="26">
        <v>-4.375</v>
      </c>
      <c r="X340" s="26">
        <v>-0.75</v>
      </c>
      <c r="Y340" s="26">
        <v>2.1749999999999998</v>
      </c>
      <c r="Z340" s="26">
        <v>-4.0250000000000004</v>
      </c>
      <c r="AA340" s="26">
        <v>-0.2</v>
      </c>
      <c r="AB340" s="26">
        <v>2.5</v>
      </c>
      <c r="AC340" s="26">
        <v>-3.2749999999999999</v>
      </c>
      <c r="AD340" s="26">
        <v>-0.35</v>
      </c>
      <c r="AE340" s="26">
        <v>1.875</v>
      </c>
      <c r="AF340" s="26">
        <v>-3.1</v>
      </c>
      <c r="AG340" s="26">
        <v>0.8</v>
      </c>
      <c r="AH340" s="26">
        <v>2.0750000000000002</v>
      </c>
      <c r="AI340" s="26">
        <v>-2.7</v>
      </c>
      <c r="AJ340" s="26">
        <v>0.25</v>
      </c>
      <c r="AK340" s="26">
        <v>2.6</v>
      </c>
      <c r="AL340" s="26">
        <v>-2.6</v>
      </c>
      <c r="AM340" s="26">
        <v>0.35</v>
      </c>
      <c r="AN340" s="26">
        <v>2.6749999999999998</v>
      </c>
      <c r="AO340" s="26">
        <v>-2.4750000000000001</v>
      </c>
      <c r="AP340" s="26">
        <v>0.85</v>
      </c>
      <c r="AQ340" s="26">
        <v>3.3</v>
      </c>
      <c r="AR340" s="26">
        <v>-2.4750000000000001</v>
      </c>
      <c r="AS340" s="26">
        <v>-2.4750000000000001</v>
      </c>
      <c r="AT340" s="26">
        <v>2.85</v>
      </c>
      <c r="AU340" s="26">
        <v>-20</v>
      </c>
      <c r="AV340" s="26">
        <v>1.5</v>
      </c>
      <c r="AW340" s="26">
        <v>3.7749999999999999</v>
      </c>
      <c r="AX340" s="26">
        <v>-2.1</v>
      </c>
      <c r="AY340" s="26">
        <v>1.3</v>
      </c>
      <c r="AZ340" s="26">
        <v>3.6749999999999998</v>
      </c>
      <c r="BA340" s="26">
        <v>-20.3</v>
      </c>
      <c r="BB340" s="26">
        <v>1.3</v>
      </c>
      <c r="BC340" s="26">
        <v>3.7749999999999999</v>
      </c>
      <c r="BD340" s="26">
        <v>-0.77500000000000002</v>
      </c>
      <c r="BE340" s="26">
        <v>2.75</v>
      </c>
      <c r="BF340" s="26">
        <v>5.55</v>
      </c>
      <c r="BG340" s="26">
        <v>-1.875</v>
      </c>
      <c r="BH340" s="26">
        <v>1.6</v>
      </c>
      <c r="BI340" s="26">
        <v>4.0999999999999996</v>
      </c>
      <c r="BJ340" s="26">
        <v>-2.5750000000000002</v>
      </c>
      <c r="BK340" s="26">
        <v>1.9</v>
      </c>
      <c r="BL340" s="26">
        <v>4.875</v>
      </c>
      <c r="BM340" s="26">
        <v>-1.95</v>
      </c>
      <c r="BN340" s="26">
        <v>1.8</v>
      </c>
      <c r="BO340" s="26">
        <v>4.55</v>
      </c>
      <c r="BP340" s="26">
        <v>-5.0250000000000004</v>
      </c>
      <c r="BQ340" s="26">
        <v>-2.1</v>
      </c>
      <c r="BR340" s="26">
        <v>1.1000000000000001</v>
      </c>
      <c r="BS340" s="26">
        <v>-4.8</v>
      </c>
      <c r="BT340" s="26">
        <v>-0.5</v>
      </c>
      <c r="BU340" s="26">
        <v>2.15</v>
      </c>
      <c r="BV340" s="26">
        <v>-4.8250000000000002</v>
      </c>
      <c r="BW340" s="26">
        <v>-0.3</v>
      </c>
      <c r="BX340" s="26">
        <v>2.4</v>
      </c>
      <c r="BY340" s="26">
        <v>-4.75</v>
      </c>
      <c r="BZ340" s="26">
        <v>0.15</v>
      </c>
      <c r="CA340" s="26">
        <v>2.85</v>
      </c>
      <c r="CB340" s="26">
        <v>-5.15</v>
      </c>
      <c r="CC340" s="26">
        <v>0.4</v>
      </c>
      <c r="CD340" s="26">
        <v>2.6749999999999998</v>
      </c>
      <c r="CE340" s="26">
        <v>-3.25</v>
      </c>
      <c r="CF340" s="26">
        <v>1</v>
      </c>
      <c r="CG340" s="26">
        <v>3.75</v>
      </c>
      <c r="CH340" s="26">
        <v>-3.2749999999999999</v>
      </c>
      <c r="CI340" s="26">
        <v>0.75</v>
      </c>
      <c r="CJ340" s="26">
        <v>2.9</v>
      </c>
    </row>
    <row r="341" spans="1:88" x14ac:dyDescent="0.3">
      <c r="A341" t="s">
        <v>414</v>
      </c>
      <c r="B341" s="26">
        <v>-8.1750000000000007</v>
      </c>
      <c r="C341" s="26">
        <v>-4.8</v>
      </c>
      <c r="D341" s="26">
        <v>-2</v>
      </c>
      <c r="E341" s="26">
        <v>-6.9249999999999998</v>
      </c>
      <c r="F341" s="26">
        <v>-2.95</v>
      </c>
      <c r="G341" s="26">
        <v>0.17499999999999999</v>
      </c>
      <c r="H341" s="26">
        <v>-6.7</v>
      </c>
      <c r="I341" s="26">
        <v>-2</v>
      </c>
      <c r="J341" s="26">
        <v>1.075</v>
      </c>
      <c r="K341" s="26">
        <v>-5.45</v>
      </c>
      <c r="L341" s="26">
        <v>0</v>
      </c>
      <c r="M341" s="26">
        <v>3.3</v>
      </c>
      <c r="N341" s="26">
        <v>-5.1749999999999998</v>
      </c>
      <c r="O341" s="26">
        <v>0.75</v>
      </c>
      <c r="P341" s="26">
        <v>3.65</v>
      </c>
      <c r="Q341" s="26">
        <v>-6</v>
      </c>
      <c r="R341" s="26">
        <v>-0.65</v>
      </c>
      <c r="S341" s="26">
        <v>2.35</v>
      </c>
      <c r="T341" s="26">
        <v>-5.9749999999999996</v>
      </c>
      <c r="U341" s="26">
        <v>-0.55000000000000004</v>
      </c>
      <c r="V341" s="26">
        <v>2.375</v>
      </c>
      <c r="W341" s="26">
        <v>-5.6749999999999998</v>
      </c>
      <c r="X341" s="26">
        <v>0.1</v>
      </c>
      <c r="Y341" s="26">
        <v>3.0750000000000002</v>
      </c>
      <c r="Z341" s="26">
        <v>-5.75</v>
      </c>
      <c r="AA341" s="26">
        <v>0.55000000000000004</v>
      </c>
      <c r="AB341" s="26">
        <v>3.6749999999999998</v>
      </c>
      <c r="AC341" s="26">
        <v>-3.45</v>
      </c>
      <c r="AD341" s="26">
        <v>-0.3</v>
      </c>
      <c r="AE341" s="26">
        <v>2.9249999999999998</v>
      </c>
      <c r="AF341" s="26">
        <v>-3.2749999999999999</v>
      </c>
      <c r="AG341" s="26">
        <v>0.8</v>
      </c>
      <c r="AH341" s="26">
        <v>3.05</v>
      </c>
      <c r="AI341" s="26">
        <v>-2.8</v>
      </c>
      <c r="AJ341" s="26">
        <v>0.15</v>
      </c>
      <c r="AK341" s="26">
        <v>3.1</v>
      </c>
      <c r="AL341" s="26">
        <v>-2.7</v>
      </c>
      <c r="AM341" s="26">
        <v>0.25</v>
      </c>
      <c r="AN341" s="26">
        <v>3.2</v>
      </c>
      <c r="AO341" s="26">
        <v>-2.375</v>
      </c>
      <c r="AP341" s="26">
        <v>1.35</v>
      </c>
      <c r="AQ341" s="26">
        <v>4.0999999999999996</v>
      </c>
      <c r="AR341" s="26">
        <v>-2.1749999999999998</v>
      </c>
      <c r="AS341" s="26">
        <v>-2.1749999999999998</v>
      </c>
      <c r="AT341" s="26">
        <v>3.6</v>
      </c>
      <c r="AU341" s="26">
        <v>-19.3</v>
      </c>
      <c r="AV341" s="26">
        <v>1.65</v>
      </c>
      <c r="AW341" s="26">
        <v>4.5999999999999996</v>
      </c>
      <c r="AX341" s="26">
        <v>-1.9</v>
      </c>
      <c r="AY341" s="26">
        <v>1.65</v>
      </c>
      <c r="AZ341" s="26">
        <v>4.625</v>
      </c>
      <c r="BA341" s="26">
        <v>-20.5</v>
      </c>
      <c r="BB341" s="26">
        <v>1.65</v>
      </c>
      <c r="BC341" s="26">
        <v>4.7249999999999996</v>
      </c>
      <c r="BD341" s="26">
        <v>-1.075</v>
      </c>
      <c r="BE341" s="26">
        <v>3.4</v>
      </c>
      <c r="BF341" s="26">
        <v>6.4</v>
      </c>
      <c r="BG341" s="26">
        <v>-1.675</v>
      </c>
      <c r="BH341" s="26">
        <v>1.85</v>
      </c>
      <c r="BI341" s="26">
        <v>5.0999999999999996</v>
      </c>
      <c r="BJ341" s="26">
        <v>-2.35</v>
      </c>
      <c r="BK341" s="26">
        <v>2.2000000000000002</v>
      </c>
      <c r="BL341" s="26">
        <v>5.9749999999999996</v>
      </c>
      <c r="BM341" s="26">
        <v>-2.1</v>
      </c>
      <c r="BN341" s="26">
        <v>2.1</v>
      </c>
      <c r="BO341" s="26">
        <v>5.6</v>
      </c>
      <c r="BP341" s="26">
        <v>-6.3250000000000002</v>
      </c>
      <c r="BQ341" s="26">
        <v>-0.55000000000000004</v>
      </c>
      <c r="BR341" s="26">
        <v>2</v>
      </c>
      <c r="BS341" s="26">
        <v>-6.75</v>
      </c>
      <c r="BT341" s="26">
        <v>-0.3</v>
      </c>
      <c r="BU341" s="26">
        <v>2.9750000000000001</v>
      </c>
      <c r="BV341" s="26">
        <v>-7.25</v>
      </c>
      <c r="BW341" s="26">
        <v>-0.55000000000000004</v>
      </c>
      <c r="BX341" s="26">
        <v>3.375</v>
      </c>
      <c r="BY341" s="26">
        <v>-7.7</v>
      </c>
      <c r="BZ341" s="26">
        <v>-0.35</v>
      </c>
      <c r="CA341" s="26">
        <v>3.6749999999999998</v>
      </c>
      <c r="CB341" s="26">
        <v>-7.7750000000000004</v>
      </c>
      <c r="CC341" s="26">
        <v>0.5</v>
      </c>
      <c r="CD341" s="26">
        <v>3.7</v>
      </c>
      <c r="CE341" s="26">
        <v>-3.85</v>
      </c>
      <c r="CF341" s="26">
        <v>1.75</v>
      </c>
      <c r="CG341" s="26">
        <v>4.9000000000000004</v>
      </c>
      <c r="CH341" s="26">
        <v>-5.375</v>
      </c>
      <c r="CI341" s="26">
        <v>1.35</v>
      </c>
      <c r="CJ341" s="26">
        <v>4.0750000000000002</v>
      </c>
    </row>
    <row r="342" spans="1:88" x14ac:dyDescent="0.3">
      <c r="A342" t="s">
        <v>415</v>
      </c>
      <c r="B342" s="26">
        <v>-8.125</v>
      </c>
      <c r="C342" s="26">
        <v>-5.15</v>
      </c>
      <c r="D342" s="26">
        <v>-1.4750000000000001</v>
      </c>
      <c r="E342" s="26">
        <v>-7.2750000000000004</v>
      </c>
      <c r="F342" s="26">
        <v>-3.35</v>
      </c>
      <c r="G342" s="26">
        <v>0.65</v>
      </c>
      <c r="H342" s="26">
        <v>-6.7750000000000004</v>
      </c>
      <c r="I342" s="26">
        <v>-2.65</v>
      </c>
      <c r="J342" s="26">
        <v>1.2</v>
      </c>
      <c r="K342" s="26">
        <v>-5.5</v>
      </c>
      <c r="L342" s="26">
        <v>-0.3</v>
      </c>
      <c r="M342" s="26">
        <v>3.1</v>
      </c>
      <c r="N342" s="26">
        <v>-5.0250000000000004</v>
      </c>
      <c r="O342" s="26">
        <v>0.05</v>
      </c>
      <c r="P342" s="26">
        <v>3.65</v>
      </c>
      <c r="Q342" s="26">
        <v>-6</v>
      </c>
      <c r="R342" s="26">
        <v>-1.65</v>
      </c>
      <c r="S342" s="26">
        <v>2.1749999999999998</v>
      </c>
      <c r="T342" s="26">
        <v>-5.9749999999999996</v>
      </c>
      <c r="U342" s="26">
        <v>-1.6</v>
      </c>
      <c r="V342" s="26">
        <v>2.2000000000000002</v>
      </c>
      <c r="W342" s="26">
        <v>-6.1</v>
      </c>
      <c r="X342" s="26">
        <v>-0.85</v>
      </c>
      <c r="Y342" s="26">
        <v>2.8</v>
      </c>
      <c r="Z342" s="26">
        <v>-5.85</v>
      </c>
      <c r="AA342" s="26">
        <v>-0.45</v>
      </c>
      <c r="AB342" s="26">
        <v>3.0750000000000002</v>
      </c>
      <c r="AC342" s="26">
        <v>-4.1500000000000004</v>
      </c>
      <c r="AD342" s="26">
        <v>-0.35</v>
      </c>
      <c r="AE342" s="26">
        <v>2.9249999999999998</v>
      </c>
      <c r="AF342" s="26">
        <v>-4</v>
      </c>
      <c r="AG342" s="26">
        <v>1</v>
      </c>
      <c r="AH342" s="26">
        <v>3.0249999999999999</v>
      </c>
      <c r="AI342" s="26">
        <v>-4.1749999999999998</v>
      </c>
      <c r="AJ342" s="26">
        <v>0.3</v>
      </c>
      <c r="AK342" s="26">
        <v>3.4750000000000001</v>
      </c>
      <c r="AL342" s="26">
        <v>-4.2</v>
      </c>
      <c r="AM342" s="26">
        <v>0.4</v>
      </c>
      <c r="AN342" s="26">
        <v>3.5750000000000002</v>
      </c>
      <c r="AO342" s="26">
        <v>-4.3</v>
      </c>
      <c r="AP342" s="26">
        <v>0.9</v>
      </c>
      <c r="AQ342" s="26">
        <v>3.7749999999999999</v>
      </c>
      <c r="AR342" s="26">
        <v>-3.2250000000000001</v>
      </c>
      <c r="AS342" s="26">
        <v>-3.2250000000000001</v>
      </c>
      <c r="AT342" s="26">
        <v>3.95</v>
      </c>
      <c r="AU342" s="26">
        <v>-20.6</v>
      </c>
      <c r="AV342" s="26">
        <v>1.85</v>
      </c>
      <c r="AW342" s="26">
        <v>5</v>
      </c>
      <c r="AX342" s="26">
        <v>-3.85</v>
      </c>
      <c r="AY342" s="26">
        <v>1.45</v>
      </c>
      <c r="AZ342" s="26">
        <v>4.45</v>
      </c>
      <c r="BA342" s="26">
        <v>-20.399999999999999</v>
      </c>
      <c r="BB342" s="26">
        <v>1.55</v>
      </c>
      <c r="BC342" s="26">
        <v>4.5250000000000004</v>
      </c>
      <c r="BD342" s="26">
        <v>-1.5249999999999999</v>
      </c>
      <c r="BE342" s="26">
        <v>3.6</v>
      </c>
      <c r="BF342" s="26">
        <v>7.3</v>
      </c>
      <c r="BG342" s="26">
        <v>-3.4750000000000001</v>
      </c>
      <c r="BH342" s="26">
        <v>1.85</v>
      </c>
      <c r="BI342" s="26">
        <v>5</v>
      </c>
      <c r="BJ342" s="26">
        <v>-3.15</v>
      </c>
      <c r="BK342" s="26">
        <v>2.4</v>
      </c>
      <c r="BL342" s="26">
        <v>6.1</v>
      </c>
      <c r="BM342" s="26">
        <v>-3.25</v>
      </c>
      <c r="BN342" s="26">
        <v>2.25</v>
      </c>
      <c r="BO342" s="26">
        <v>5.875</v>
      </c>
      <c r="BP342" s="26">
        <v>-7.25</v>
      </c>
      <c r="BQ342" s="26">
        <v>-1.9</v>
      </c>
      <c r="BR342" s="26">
        <v>1.2</v>
      </c>
      <c r="BS342" s="26">
        <v>-6.875</v>
      </c>
      <c r="BT342" s="26">
        <v>-0.9</v>
      </c>
      <c r="BU342" s="26">
        <v>2.5750000000000002</v>
      </c>
      <c r="BV342" s="26">
        <v>-7.2249999999999996</v>
      </c>
      <c r="BW342" s="26">
        <v>-0.7</v>
      </c>
      <c r="BX342" s="26">
        <v>2.4750000000000001</v>
      </c>
      <c r="BY342" s="26">
        <v>-7.9249999999999998</v>
      </c>
      <c r="BZ342" s="26">
        <v>-0.8</v>
      </c>
      <c r="CA342" s="26">
        <v>3.05</v>
      </c>
      <c r="CB342" s="26">
        <v>-8.0749999999999993</v>
      </c>
      <c r="CC342" s="26">
        <v>-0.5</v>
      </c>
      <c r="CD342" s="26">
        <v>3.8250000000000002</v>
      </c>
      <c r="CE342" s="26">
        <v>-4.5250000000000004</v>
      </c>
      <c r="CF342" s="26">
        <v>1.2</v>
      </c>
      <c r="CG342" s="26">
        <v>4.8</v>
      </c>
      <c r="CH342" s="26">
        <v>-4.875</v>
      </c>
      <c r="CI342" s="26">
        <v>0.6</v>
      </c>
      <c r="CJ342" s="26">
        <v>3.9249999999999998</v>
      </c>
    </row>
    <row r="343" spans="1:88" x14ac:dyDescent="0.3">
      <c r="A343" t="s">
        <v>416</v>
      </c>
      <c r="B343" s="26">
        <v>-7.15</v>
      </c>
      <c r="C343" s="26">
        <v>-5.55</v>
      </c>
      <c r="D343" s="26">
        <v>-3.15</v>
      </c>
      <c r="E343" s="26">
        <v>-5.9749999999999996</v>
      </c>
      <c r="F343" s="26">
        <v>-3.4</v>
      </c>
      <c r="G343" s="26">
        <v>-0.82499999999999996</v>
      </c>
      <c r="H343" s="26">
        <v>-6.1</v>
      </c>
      <c r="I343" s="26">
        <v>-2.65</v>
      </c>
      <c r="J343" s="26">
        <v>0.15</v>
      </c>
      <c r="K343" s="26">
        <v>-5.6</v>
      </c>
      <c r="L343" s="26">
        <v>-0.3</v>
      </c>
      <c r="M343" s="26">
        <v>2.1</v>
      </c>
      <c r="N343" s="26">
        <v>-5.4249999999999998</v>
      </c>
      <c r="O343" s="26">
        <v>0.15</v>
      </c>
      <c r="P343" s="26">
        <v>2.6</v>
      </c>
      <c r="Q343" s="26">
        <v>-6.4749999999999996</v>
      </c>
      <c r="R343" s="26">
        <v>-1.55</v>
      </c>
      <c r="S343" s="26">
        <v>1.2250000000000001</v>
      </c>
      <c r="T343" s="26">
        <v>-6.5750000000000002</v>
      </c>
      <c r="U343" s="26">
        <v>-1.45</v>
      </c>
      <c r="V343" s="26">
        <v>1.325</v>
      </c>
      <c r="W343" s="26">
        <v>-6.85</v>
      </c>
      <c r="X343" s="26">
        <v>-1.1499999999999999</v>
      </c>
      <c r="Y343" s="26">
        <v>1.9</v>
      </c>
      <c r="Z343" s="26">
        <v>-7.0250000000000004</v>
      </c>
      <c r="AA343" s="26">
        <v>-0.75</v>
      </c>
      <c r="AB343" s="26">
        <v>2.5499999999999998</v>
      </c>
      <c r="AC343" s="26">
        <v>-3.7749999999999999</v>
      </c>
      <c r="AD343" s="26">
        <v>-0.5</v>
      </c>
      <c r="AE343" s="26">
        <v>1.45</v>
      </c>
      <c r="AF343" s="26">
        <v>-3.65</v>
      </c>
      <c r="AG343" s="26">
        <v>1.1499999999999999</v>
      </c>
      <c r="AH343" s="26">
        <v>1.5</v>
      </c>
      <c r="AI343" s="26">
        <v>-3.375</v>
      </c>
      <c r="AJ343" s="26">
        <v>0.1</v>
      </c>
      <c r="AK343" s="26">
        <v>2.15</v>
      </c>
      <c r="AL343" s="26">
        <v>-3.375</v>
      </c>
      <c r="AM343" s="26">
        <v>0.2</v>
      </c>
      <c r="AN343" s="26">
        <v>2.25</v>
      </c>
      <c r="AO343" s="26">
        <v>-3.85</v>
      </c>
      <c r="AP343" s="26">
        <v>0.85</v>
      </c>
      <c r="AQ343" s="26">
        <v>3</v>
      </c>
      <c r="AR343" s="26">
        <v>-2.75</v>
      </c>
      <c r="AS343" s="26">
        <v>-2.75</v>
      </c>
      <c r="AT343" s="26">
        <v>3.375</v>
      </c>
      <c r="AU343" s="26">
        <v>-19</v>
      </c>
      <c r="AV343" s="26">
        <v>1.8</v>
      </c>
      <c r="AW343" s="26">
        <v>4.2</v>
      </c>
      <c r="AX343" s="26">
        <v>-3.5249999999999999</v>
      </c>
      <c r="AY343" s="26">
        <v>1.3</v>
      </c>
      <c r="AZ343" s="26">
        <v>3.5</v>
      </c>
      <c r="BA343" s="26">
        <v>-19.2</v>
      </c>
      <c r="BB343" s="26">
        <v>1.4</v>
      </c>
      <c r="BC343" s="26">
        <v>3.6</v>
      </c>
      <c r="BD343" s="26">
        <v>-3.0249999999999999</v>
      </c>
      <c r="BE343" s="26">
        <v>3.15</v>
      </c>
      <c r="BF343" s="26">
        <v>5.9749999999999996</v>
      </c>
      <c r="BG343" s="26">
        <v>-3.4249999999999998</v>
      </c>
      <c r="BH343" s="26">
        <v>1.8</v>
      </c>
      <c r="BI343" s="26">
        <v>4</v>
      </c>
      <c r="BJ343" s="26">
        <v>-4.5</v>
      </c>
      <c r="BK343" s="26">
        <v>2.4500000000000002</v>
      </c>
      <c r="BL343" s="26">
        <v>5.25</v>
      </c>
      <c r="BM343" s="26">
        <v>-4.2</v>
      </c>
      <c r="BN343" s="26">
        <v>2.2999999999999998</v>
      </c>
      <c r="BO343" s="26">
        <v>4.9000000000000004</v>
      </c>
      <c r="BP343" s="26">
        <v>-7.4249999999999998</v>
      </c>
      <c r="BQ343" s="26">
        <v>-2.6</v>
      </c>
      <c r="BR343" s="26">
        <v>1.2250000000000001</v>
      </c>
      <c r="BS343" s="26">
        <v>-7.9</v>
      </c>
      <c r="BT343" s="26">
        <v>-1.45</v>
      </c>
      <c r="BU343" s="26">
        <v>2.5750000000000002</v>
      </c>
      <c r="BV343" s="26">
        <v>-8.0749999999999993</v>
      </c>
      <c r="BW343" s="26">
        <v>-1.65</v>
      </c>
      <c r="BX343" s="26">
        <v>2.8</v>
      </c>
      <c r="BY343" s="26">
        <v>-8.3000000000000007</v>
      </c>
      <c r="BZ343" s="26">
        <v>-1.75</v>
      </c>
      <c r="CA343" s="26">
        <v>3.2250000000000001</v>
      </c>
      <c r="CB343" s="26">
        <v>-8.5749999999999993</v>
      </c>
      <c r="CC343" s="26">
        <v>-1.6</v>
      </c>
      <c r="CD343" s="26">
        <v>3.7</v>
      </c>
      <c r="CE343" s="26">
        <v>-5.875</v>
      </c>
      <c r="CF343" s="26">
        <v>1.05</v>
      </c>
      <c r="CG343" s="26">
        <v>3.8250000000000002</v>
      </c>
      <c r="CH343" s="26">
        <v>-7</v>
      </c>
      <c r="CI343" s="26">
        <v>-0.15</v>
      </c>
      <c r="CJ343" s="26">
        <v>3.6749999999999998</v>
      </c>
    </row>
    <row r="344" spans="1:88" x14ac:dyDescent="0.3">
      <c r="A344" t="s">
        <v>126</v>
      </c>
      <c r="B344" s="26">
        <v>-7.6749999999999998</v>
      </c>
      <c r="C344" s="26">
        <v>-4.95</v>
      </c>
      <c r="D344" s="26">
        <v>-2.5249999999999999</v>
      </c>
      <c r="E344" s="26">
        <v>-7.5</v>
      </c>
      <c r="F344" s="26">
        <v>-2.9</v>
      </c>
      <c r="G344" s="26">
        <v>-0.17499999999999999</v>
      </c>
      <c r="H344" s="26">
        <v>-6.55</v>
      </c>
      <c r="I344" s="26">
        <v>-2.25</v>
      </c>
      <c r="J344" s="26">
        <v>0.6</v>
      </c>
      <c r="K344" s="26">
        <v>-4.3</v>
      </c>
      <c r="L344" s="26">
        <v>-0.05</v>
      </c>
      <c r="M344" s="26">
        <v>2.35</v>
      </c>
      <c r="N344" s="26">
        <v>-4.1749999999999998</v>
      </c>
      <c r="O344" s="26">
        <v>0.35</v>
      </c>
      <c r="P344" s="26">
        <v>2.7749999999999999</v>
      </c>
      <c r="Q344" s="26">
        <v>-5.95</v>
      </c>
      <c r="R344" s="26">
        <v>-1.2</v>
      </c>
      <c r="S344" s="26">
        <v>1.4750000000000001</v>
      </c>
      <c r="T344" s="26">
        <v>-5.875</v>
      </c>
      <c r="U344" s="26">
        <v>-1.1000000000000001</v>
      </c>
      <c r="V344" s="26">
        <v>1.5</v>
      </c>
      <c r="W344" s="26">
        <v>-5.3</v>
      </c>
      <c r="X344" s="26">
        <v>-0.35</v>
      </c>
      <c r="Y344" s="26">
        <v>2.1749999999999998</v>
      </c>
      <c r="Z344" s="26">
        <v>-5.15</v>
      </c>
      <c r="AA344" s="26">
        <v>-0.3</v>
      </c>
      <c r="AB344" s="26">
        <v>2.8</v>
      </c>
      <c r="AC344" s="26">
        <v>-4</v>
      </c>
      <c r="AD344" s="26">
        <v>-0.2</v>
      </c>
      <c r="AE344" s="26">
        <v>1.6</v>
      </c>
      <c r="AF344" s="26">
        <v>-3.9</v>
      </c>
      <c r="AG344" s="26">
        <v>1.35</v>
      </c>
      <c r="AH344" s="26">
        <v>1.8</v>
      </c>
      <c r="AI344" s="26">
        <v>-3.5</v>
      </c>
      <c r="AJ344" s="26">
        <v>0.4</v>
      </c>
      <c r="AK344" s="26">
        <v>2.2749999999999999</v>
      </c>
      <c r="AL344" s="26">
        <v>-3.4</v>
      </c>
      <c r="AM344" s="26">
        <v>0.6</v>
      </c>
      <c r="AN344" s="26">
        <v>2.4750000000000001</v>
      </c>
      <c r="AO344" s="26">
        <v>-2.9750000000000001</v>
      </c>
      <c r="AP344" s="26">
        <v>1</v>
      </c>
      <c r="AQ344" s="26">
        <v>3.1749999999999998</v>
      </c>
      <c r="AR344" s="26">
        <v>-2.375</v>
      </c>
      <c r="AS344" s="26">
        <v>-2.375</v>
      </c>
      <c r="AT344" s="26">
        <v>3.3250000000000002</v>
      </c>
      <c r="AU344" s="26">
        <v>-21.6</v>
      </c>
      <c r="AV344" s="26">
        <v>2</v>
      </c>
      <c r="AW344" s="26">
        <v>4.05</v>
      </c>
      <c r="AX344" s="26">
        <v>-2.8</v>
      </c>
      <c r="AY344" s="26">
        <v>1.5</v>
      </c>
      <c r="AZ344" s="26">
        <v>3.75</v>
      </c>
      <c r="BA344" s="26">
        <v>-20.9</v>
      </c>
      <c r="BB344" s="26">
        <v>1.55</v>
      </c>
      <c r="BC344" s="26">
        <v>3.85</v>
      </c>
      <c r="BD344" s="26">
        <v>-2.15</v>
      </c>
      <c r="BE344" s="26">
        <v>3.2</v>
      </c>
      <c r="BF344" s="26">
        <v>5.375</v>
      </c>
      <c r="BG344" s="26">
        <v>-2.5750000000000002</v>
      </c>
      <c r="BH344" s="26">
        <v>1.95</v>
      </c>
      <c r="BI344" s="26">
        <v>4.1749999999999998</v>
      </c>
      <c r="BJ344" s="26">
        <v>-3.0750000000000002</v>
      </c>
      <c r="BK344" s="26">
        <v>2.6</v>
      </c>
      <c r="BL344" s="26">
        <v>5.0750000000000002</v>
      </c>
      <c r="BM344" s="26">
        <v>-2.15</v>
      </c>
      <c r="BN344" s="26">
        <v>2.35</v>
      </c>
      <c r="BO344" s="26">
        <v>4.7750000000000004</v>
      </c>
      <c r="BP344" s="26">
        <v>-6.875</v>
      </c>
      <c r="BQ344" s="26">
        <v>-2.75</v>
      </c>
      <c r="BR344" s="26">
        <v>1.2749999999999999</v>
      </c>
      <c r="BS344" s="26">
        <v>-6.75</v>
      </c>
      <c r="BT344" s="26">
        <v>-2.6</v>
      </c>
      <c r="BU344" s="26">
        <v>2.25</v>
      </c>
      <c r="BV344" s="26">
        <v>-6.75</v>
      </c>
      <c r="BW344" s="26">
        <v>-2.4500000000000002</v>
      </c>
      <c r="BX344" s="26">
        <v>2.4249999999999998</v>
      </c>
      <c r="BY344" s="26">
        <v>-7.4249999999999998</v>
      </c>
      <c r="BZ344" s="26">
        <v>-2</v>
      </c>
      <c r="CA344" s="26">
        <v>2.95</v>
      </c>
      <c r="CB344" s="26">
        <v>-7.6749999999999998</v>
      </c>
      <c r="CC344" s="26">
        <v>-1.65</v>
      </c>
      <c r="CD344" s="26">
        <v>2.875</v>
      </c>
      <c r="CE344" s="26">
        <v>-4.25</v>
      </c>
      <c r="CF344" s="26">
        <v>1.5</v>
      </c>
      <c r="CG344" s="26">
        <v>4.1500000000000004</v>
      </c>
      <c r="CH344" s="26">
        <v>-5.75</v>
      </c>
      <c r="CI344" s="26">
        <v>-0.45</v>
      </c>
      <c r="CJ344" s="26">
        <v>3.45</v>
      </c>
    </row>
    <row r="345" spans="1:88" x14ac:dyDescent="0.3">
      <c r="A345" t="s">
        <v>417</v>
      </c>
      <c r="B345" s="26">
        <v>-7.9249999999999998</v>
      </c>
      <c r="C345" s="26">
        <v>-5.25</v>
      </c>
      <c r="D345" s="26">
        <v>-1.45</v>
      </c>
      <c r="E345" s="26">
        <v>-7.15</v>
      </c>
      <c r="F345" s="26">
        <v>-3.3</v>
      </c>
      <c r="G345" s="26">
        <v>7.4999999999999997E-2</v>
      </c>
      <c r="H345" s="26">
        <v>-7.05</v>
      </c>
      <c r="I345" s="26">
        <v>-2.8</v>
      </c>
      <c r="J345" s="26">
        <v>0.8</v>
      </c>
      <c r="K345" s="26">
        <v>-4.95</v>
      </c>
      <c r="L345" s="26">
        <v>-0.8</v>
      </c>
      <c r="M345" s="26">
        <v>2.875</v>
      </c>
      <c r="N345" s="26">
        <v>-4.9000000000000004</v>
      </c>
      <c r="O345" s="26">
        <v>-0.65</v>
      </c>
      <c r="P345" s="26">
        <v>3.35</v>
      </c>
      <c r="Q345" s="26">
        <v>-6.35</v>
      </c>
      <c r="R345" s="26">
        <v>-2.1</v>
      </c>
      <c r="S345" s="26">
        <v>1.875</v>
      </c>
      <c r="T345" s="26">
        <v>-6.35</v>
      </c>
      <c r="U345" s="26">
        <v>-2.0499999999999998</v>
      </c>
      <c r="V345" s="26">
        <v>2.0499999999999998</v>
      </c>
      <c r="W345" s="26">
        <v>-6.2750000000000004</v>
      </c>
      <c r="X345" s="26">
        <v>-1.45</v>
      </c>
      <c r="Y345" s="26">
        <v>2.75</v>
      </c>
      <c r="Z345" s="26">
        <v>-6.625</v>
      </c>
      <c r="AA345" s="26">
        <v>-1.1499999999999999</v>
      </c>
      <c r="AB345" s="26">
        <v>3.2</v>
      </c>
      <c r="AC345" s="26">
        <v>-3.4750000000000001</v>
      </c>
      <c r="AD345" s="26">
        <v>-0.4</v>
      </c>
      <c r="AE345" s="26">
        <v>1.9750000000000001</v>
      </c>
      <c r="AF345" s="26">
        <v>-3.375</v>
      </c>
      <c r="AG345" s="26">
        <v>1.05</v>
      </c>
      <c r="AH345" s="26">
        <v>2.1749999999999998</v>
      </c>
      <c r="AI345" s="26">
        <v>-3.45</v>
      </c>
      <c r="AJ345" s="26">
        <v>0.1</v>
      </c>
      <c r="AK345" s="26">
        <v>2.8250000000000002</v>
      </c>
      <c r="AL345" s="26">
        <v>-3.55</v>
      </c>
      <c r="AM345" s="26">
        <v>0.2</v>
      </c>
      <c r="AN345" s="26">
        <v>2.95</v>
      </c>
      <c r="AO345" s="26">
        <v>-3.45</v>
      </c>
      <c r="AP345" s="26">
        <v>0.6</v>
      </c>
      <c r="AQ345" s="26">
        <v>3.7</v>
      </c>
      <c r="AR345" s="26">
        <v>-2.85</v>
      </c>
      <c r="AS345" s="26">
        <v>-2.85</v>
      </c>
      <c r="AT345" s="26">
        <v>4.1500000000000004</v>
      </c>
      <c r="AU345" s="26">
        <v>-20.8</v>
      </c>
      <c r="AV345" s="26">
        <v>1.85</v>
      </c>
      <c r="AW345" s="26">
        <v>5.2</v>
      </c>
      <c r="AX345" s="26">
        <v>-3.2250000000000001</v>
      </c>
      <c r="AY345" s="26">
        <v>1.2</v>
      </c>
      <c r="AZ345" s="26">
        <v>4.0999999999999996</v>
      </c>
      <c r="BA345" s="26">
        <v>-20.7</v>
      </c>
      <c r="BB345" s="26">
        <v>1.2</v>
      </c>
      <c r="BC345" s="26">
        <v>4.2</v>
      </c>
      <c r="BD345" s="26">
        <v>-2.4500000000000002</v>
      </c>
      <c r="BE345" s="26">
        <v>3.1</v>
      </c>
      <c r="BF345" s="26">
        <v>6.5750000000000002</v>
      </c>
      <c r="BG345" s="26">
        <v>-3.1</v>
      </c>
      <c r="BH345" s="26">
        <v>1.5</v>
      </c>
      <c r="BI345" s="26">
        <v>4.8250000000000002</v>
      </c>
      <c r="BJ345" s="26">
        <v>-3.7749999999999999</v>
      </c>
      <c r="BK345" s="26">
        <v>1.75</v>
      </c>
      <c r="BL345" s="26">
        <v>5.75</v>
      </c>
      <c r="BM345" s="26">
        <v>-3.3</v>
      </c>
      <c r="BN345" s="26">
        <v>1.55</v>
      </c>
      <c r="BO345" s="26">
        <v>5.4749999999999996</v>
      </c>
      <c r="BP345" s="26">
        <v>-7.05</v>
      </c>
      <c r="BQ345" s="26">
        <v>-2.75</v>
      </c>
      <c r="BR345" s="26">
        <v>0.8</v>
      </c>
      <c r="BS345" s="26">
        <v>-7.0250000000000004</v>
      </c>
      <c r="BT345" s="26">
        <v>-1.75</v>
      </c>
      <c r="BU345" s="26">
        <v>1.85</v>
      </c>
      <c r="BV345" s="26">
        <v>-7.1749999999999998</v>
      </c>
      <c r="BW345" s="26">
        <v>-1.95</v>
      </c>
      <c r="BX345" s="26">
        <v>1.9750000000000001</v>
      </c>
      <c r="BY345" s="26">
        <v>-7.85</v>
      </c>
      <c r="BZ345" s="26">
        <v>-1.7</v>
      </c>
      <c r="CA345" s="26">
        <v>2.75</v>
      </c>
      <c r="CB345" s="26">
        <v>-8.3249999999999993</v>
      </c>
      <c r="CC345" s="26">
        <v>-1.1499999999999999</v>
      </c>
      <c r="CD345" s="26">
        <v>3.2</v>
      </c>
      <c r="CE345" s="26">
        <v>-5.1749999999999998</v>
      </c>
      <c r="CF345" s="26">
        <v>0.55000000000000004</v>
      </c>
      <c r="CG345" s="26">
        <v>4.8</v>
      </c>
      <c r="CH345" s="26">
        <v>-6.7750000000000004</v>
      </c>
      <c r="CI345" s="26">
        <v>-0.15</v>
      </c>
      <c r="CJ345" s="26">
        <v>3.7</v>
      </c>
    </row>
    <row r="346" spans="1:88" x14ac:dyDescent="0.3">
      <c r="A346" t="s">
        <v>418</v>
      </c>
      <c r="B346" s="26">
        <v>-9.35</v>
      </c>
      <c r="C346" s="26">
        <v>-6.1</v>
      </c>
      <c r="D346" s="26">
        <v>-2.7</v>
      </c>
      <c r="E346" s="26">
        <v>-7.875</v>
      </c>
      <c r="F346" s="26">
        <v>-4.7</v>
      </c>
      <c r="G346" s="26">
        <v>-0.85</v>
      </c>
      <c r="H346" s="26">
        <v>-7.0750000000000002</v>
      </c>
      <c r="I346" s="26">
        <v>-4.2</v>
      </c>
      <c r="J346" s="26">
        <v>0</v>
      </c>
      <c r="K346" s="26">
        <v>-5.65</v>
      </c>
      <c r="L346" s="26">
        <v>-1.8</v>
      </c>
      <c r="M346" s="26">
        <v>2.2999999999999998</v>
      </c>
      <c r="N346" s="26">
        <v>-5.625</v>
      </c>
      <c r="O346" s="26">
        <v>-2.0499999999999998</v>
      </c>
      <c r="P346" s="26">
        <v>2.9</v>
      </c>
      <c r="Q346" s="26">
        <v>-6.5</v>
      </c>
      <c r="R346" s="26">
        <v>-3.15</v>
      </c>
      <c r="S346" s="26">
        <v>1.175</v>
      </c>
      <c r="T346" s="26">
        <v>-6.4</v>
      </c>
      <c r="U346" s="26">
        <v>-3.1</v>
      </c>
      <c r="V346" s="26">
        <v>1.2749999999999999</v>
      </c>
      <c r="W346" s="26">
        <v>-6.1</v>
      </c>
      <c r="X346" s="26">
        <v>-2.95</v>
      </c>
      <c r="Y346" s="26">
        <v>1.625</v>
      </c>
      <c r="Z346" s="26">
        <v>-6</v>
      </c>
      <c r="AA346" s="26">
        <v>-2.75</v>
      </c>
      <c r="AB346" s="26">
        <v>2.2749999999999999</v>
      </c>
      <c r="AC346" s="26">
        <v>-5.0750000000000002</v>
      </c>
      <c r="AD346" s="26">
        <v>-1.3</v>
      </c>
      <c r="AE346" s="26">
        <v>1.4</v>
      </c>
      <c r="AF346" s="26">
        <v>-4.9249999999999998</v>
      </c>
      <c r="AG346" s="26">
        <v>-0.25</v>
      </c>
      <c r="AH346" s="26">
        <v>1.575</v>
      </c>
      <c r="AI346" s="26">
        <v>-4.375</v>
      </c>
      <c r="AJ346" s="26">
        <v>-0.9</v>
      </c>
      <c r="AK346" s="26">
        <v>2.125</v>
      </c>
      <c r="AL346" s="26">
        <v>-4.3</v>
      </c>
      <c r="AM346" s="26">
        <v>-0.85</v>
      </c>
      <c r="AN346" s="26">
        <v>2.2250000000000001</v>
      </c>
      <c r="AO346" s="26">
        <v>-3.9</v>
      </c>
      <c r="AP346" s="26">
        <v>-0.9</v>
      </c>
      <c r="AQ346" s="26">
        <v>3.2749999999999999</v>
      </c>
      <c r="AR346" s="26">
        <v>-3.2749999999999999</v>
      </c>
      <c r="AS346" s="26">
        <v>-3.2749999999999999</v>
      </c>
      <c r="AT346" s="26">
        <v>3.2749999999999999</v>
      </c>
      <c r="AU346" s="26">
        <v>-21.5</v>
      </c>
      <c r="AV346" s="26">
        <v>0.4</v>
      </c>
      <c r="AW346" s="26">
        <v>4.2750000000000004</v>
      </c>
      <c r="AX346" s="26">
        <v>-3.65</v>
      </c>
      <c r="AY346" s="26">
        <v>-0.6</v>
      </c>
      <c r="AZ346" s="26">
        <v>3.6</v>
      </c>
      <c r="BA346" s="26">
        <v>-23</v>
      </c>
      <c r="BB346" s="26">
        <v>-0.55000000000000004</v>
      </c>
      <c r="BC346" s="26">
        <v>3.7</v>
      </c>
      <c r="BD346" s="26">
        <v>-1.9</v>
      </c>
      <c r="BE346" s="26">
        <v>1.6</v>
      </c>
      <c r="BF346" s="26">
        <v>6.05</v>
      </c>
      <c r="BG346" s="26">
        <v>-3.4249999999999998</v>
      </c>
      <c r="BH346" s="26">
        <v>0</v>
      </c>
      <c r="BI346" s="26">
        <v>4.0250000000000004</v>
      </c>
      <c r="BJ346" s="26">
        <v>-3.6749999999999998</v>
      </c>
      <c r="BK346" s="26">
        <v>0.15</v>
      </c>
      <c r="BL346" s="26">
        <v>4.6749999999999998</v>
      </c>
      <c r="BM346" s="26">
        <v>-3.5750000000000002</v>
      </c>
      <c r="BN346" s="26">
        <v>-0.1</v>
      </c>
      <c r="BO346" s="26">
        <v>4.5750000000000002</v>
      </c>
      <c r="BP346" s="26">
        <v>-7.2249999999999996</v>
      </c>
      <c r="BQ346" s="26">
        <v>-3.65</v>
      </c>
      <c r="BR346" s="26">
        <v>0.45</v>
      </c>
      <c r="BS346" s="26">
        <v>-6.5</v>
      </c>
      <c r="BT346" s="26">
        <v>-2.85</v>
      </c>
      <c r="BU346" s="26">
        <v>1.5</v>
      </c>
      <c r="BV346" s="26">
        <v>-6.7750000000000004</v>
      </c>
      <c r="BW346" s="26">
        <v>-2.7</v>
      </c>
      <c r="BX346" s="26">
        <v>1.675</v>
      </c>
      <c r="BY346" s="26">
        <v>-7.2</v>
      </c>
      <c r="BZ346" s="26">
        <v>-2.5499999999999998</v>
      </c>
      <c r="CA346" s="26">
        <v>2</v>
      </c>
      <c r="CB346" s="26">
        <v>-7.5</v>
      </c>
      <c r="CC346" s="26">
        <v>-2.7</v>
      </c>
      <c r="CD346" s="26">
        <v>2.5750000000000002</v>
      </c>
      <c r="CE346" s="26">
        <v>-4.375</v>
      </c>
      <c r="CF346" s="26">
        <v>-1.35</v>
      </c>
      <c r="CG346" s="26">
        <v>3.55</v>
      </c>
      <c r="CH346" s="26">
        <v>-6.5750000000000002</v>
      </c>
      <c r="CI346" s="26">
        <v>-2.4500000000000002</v>
      </c>
      <c r="CJ346" s="26">
        <v>2.9750000000000001</v>
      </c>
    </row>
    <row r="347" spans="1:88" x14ac:dyDescent="0.3">
      <c r="A347" t="s">
        <v>419</v>
      </c>
      <c r="B347" s="26">
        <v>-10.35</v>
      </c>
      <c r="C347" s="26">
        <v>-5.55</v>
      </c>
      <c r="D347" s="26">
        <v>-3</v>
      </c>
      <c r="E347" s="26">
        <v>-8.6750000000000007</v>
      </c>
      <c r="F347" s="26">
        <v>-4.4000000000000004</v>
      </c>
      <c r="G347" s="26">
        <v>-0.7</v>
      </c>
      <c r="H347" s="26">
        <v>-8.1999999999999993</v>
      </c>
      <c r="I347" s="26">
        <v>-4</v>
      </c>
      <c r="J347" s="26">
        <v>0.15</v>
      </c>
      <c r="K347" s="26">
        <v>-6.4249999999999998</v>
      </c>
      <c r="L347" s="26">
        <v>-1.45</v>
      </c>
      <c r="M347" s="26">
        <v>2.15</v>
      </c>
      <c r="N347" s="26">
        <v>-6.3</v>
      </c>
      <c r="O347" s="26">
        <v>-1.35</v>
      </c>
      <c r="P347" s="26">
        <v>2.85</v>
      </c>
      <c r="Q347" s="26">
        <v>-7.4749999999999996</v>
      </c>
      <c r="R347" s="26">
        <v>-3</v>
      </c>
      <c r="S347" s="26">
        <v>1.2250000000000001</v>
      </c>
      <c r="T347" s="26">
        <v>-7.4749999999999996</v>
      </c>
      <c r="U347" s="26">
        <v>-2.95</v>
      </c>
      <c r="V347" s="26">
        <v>1.35</v>
      </c>
      <c r="W347" s="26">
        <v>-7.45</v>
      </c>
      <c r="X347" s="26">
        <v>-2.7</v>
      </c>
      <c r="Y347" s="26">
        <v>2.2999999999999998</v>
      </c>
      <c r="Z347" s="26">
        <v>-7.35</v>
      </c>
      <c r="AA347" s="26">
        <v>-2.35</v>
      </c>
      <c r="AB347" s="26">
        <v>2.85</v>
      </c>
      <c r="AC347" s="26">
        <v>-5.5750000000000002</v>
      </c>
      <c r="AD347" s="26">
        <v>-1.5</v>
      </c>
      <c r="AE347" s="26">
        <v>1.9</v>
      </c>
      <c r="AF347" s="26">
        <v>-5.375</v>
      </c>
      <c r="AG347" s="26">
        <v>0</v>
      </c>
      <c r="AH347" s="26">
        <v>2.0249999999999999</v>
      </c>
      <c r="AI347" s="26">
        <v>-4.9749999999999996</v>
      </c>
      <c r="AJ347" s="26">
        <v>-0.9</v>
      </c>
      <c r="AK347" s="26">
        <v>2.4750000000000001</v>
      </c>
      <c r="AL347" s="26">
        <v>-4.95</v>
      </c>
      <c r="AM347" s="26">
        <v>-0.8</v>
      </c>
      <c r="AN347" s="26">
        <v>2.5</v>
      </c>
      <c r="AO347" s="26">
        <v>-4.5750000000000002</v>
      </c>
      <c r="AP347" s="26">
        <v>-0.25</v>
      </c>
      <c r="AQ347" s="26">
        <v>3.15</v>
      </c>
      <c r="AR347" s="26">
        <v>-4.0250000000000004</v>
      </c>
      <c r="AS347" s="26">
        <v>-4.0250000000000004</v>
      </c>
      <c r="AT347" s="26">
        <v>2.9249999999999998</v>
      </c>
      <c r="AU347" s="26">
        <v>-24.8</v>
      </c>
      <c r="AV347" s="26">
        <v>0.6</v>
      </c>
      <c r="AW347" s="26">
        <v>3.9</v>
      </c>
      <c r="AX347" s="26">
        <v>-4.0750000000000002</v>
      </c>
      <c r="AY347" s="26">
        <v>0.05</v>
      </c>
      <c r="AZ347" s="26">
        <v>3.4249999999999998</v>
      </c>
      <c r="BA347" s="26">
        <v>-25</v>
      </c>
      <c r="BB347" s="26">
        <v>0.05</v>
      </c>
      <c r="BC347" s="26">
        <v>3.5249999999999999</v>
      </c>
      <c r="BD347" s="26">
        <v>-2.9750000000000001</v>
      </c>
      <c r="BE347" s="26">
        <v>1.25</v>
      </c>
      <c r="BF347" s="26">
        <v>5.3250000000000002</v>
      </c>
      <c r="BG347" s="26">
        <v>-3.875</v>
      </c>
      <c r="BH347" s="26">
        <v>0.55000000000000004</v>
      </c>
      <c r="BI347" s="26">
        <v>3.6749999999999998</v>
      </c>
      <c r="BJ347" s="26">
        <v>-4.5</v>
      </c>
      <c r="BK347" s="26">
        <v>0.15</v>
      </c>
      <c r="BL347" s="26">
        <v>4.7</v>
      </c>
      <c r="BM347" s="26">
        <v>-4.5750000000000002</v>
      </c>
      <c r="BN347" s="26">
        <v>0.35</v>
      </c>
      <c r="BO347" s="26">
        <v>4.5</v>
      </c>
      <c r="BP347" s="26">
        <v>-8.65</v>
      </c>
      <c r="BQ347" s="26">
        <v>-3.7</v>
      </c>
      <c r="BR347" s="26">
        <v>1.375</v>
      </c>
      <c r="BS347" s="26">
        <v>-7.6</v>
      </c>
      <c r="BT347" s="26">
        <v>-4.4000000000000004</v>
      </c>
      <c r="BU347" s="26">
        <v>2.7</v>
      </c>
      <c r="BV347" s="26">
        <v>-7.5750000000000002</v>
      </c>
      <c r="BW347" s="26">
        <v>-4.4000000000000004</v>
      </c>
      <c r="BX347" s="26">
        <v>2.75</v>
      </c>
      <c r="BY347" s="26">
        <v>-7.875</v>
      </c>
      <c r="BZ347" s="26">
        <v>-4.0999999999999996</v>
      </c>
      <c r="CA347" s="26">
        <v>2.9750000000000001</v>
      </c>
      <c r="CB347" s="26">
        <v>-8.625</v>
      </c>
      <c r="CC347" s="26">
        <v>-4.1500000000000004</v>
      </c>
      <c r="CD347" s="26">
        <v>3.15</v>
      </c>
      <c r="CE347" s="26">
        <v>-5.375</v>
      </c>
      <c r="CF347" s="26">
        <v>-1.1000000000000001</v>
      </c>
      <c r="CG347" s="26">
        <v>4.0250000000000004</v>
      </c>
      <c r="CH347" s="26">
        <v>-6.9</v>
      </c>
      <c r="CI347" s="26">
        <v>-2.5</v>
      </c>
      <c r="CJ347" s="26">
        <v>3.4</v>
      </c>
    </row>
    <row r="348" spans="1:88" x14ac:dyDescent="0.3">
      <c r="A348" t="s">
        <v>420</v>
      </c>
      <c r="B348" s="26">
        <v>-10.975</v>
      </c>
      <c r="C348" s="26">
        <v>-5.4</v>
      </c>
      <c r="D348" s="26">
        <v>-1.7250000000000001</v>
      </c>
      <c r="E348" s="26">
        <v>-9.1999999999999993</v>
      </c>
      <c r="F348" s="26">
        <v>-4.25</v>
      </c>
      <c r="G348" s="26">
        <v>0.47499999999999998</v>
      </c>
      <c r="H348" s="26">
        <v>-8.625</v>
      </c>
      <c r="I348" s="26">
        <v>-3.3</v>
      </c>
      <c r="J348" s="26">
        <v>1.325</v>
      </c>
      <c r="K348" s="26">
        <v>-7.15</v>
      </c>
      <c r="L348" s="26">
        <v>-1.85</v>
      </c>
      <c r="M348" s="26">
        <v>3.2</v>
      </c>
      <c r="N348" s="26">
        <v>-6.7249999999999996</v>
      </c>
      <c r="O348" s="26">
        <v>-1.7</v>
      </c>
      <c r="P348" s="26">
        <v>3.7</v>
      </c>
      <c r="Q348" s="26">
        <v>-7.7750000000000004</v>
      </c>
      <c r="R348" s="26">
        <v>-2.4</v>
      </c>
      <c r="S348" s="26">
        <v>2.25</v>
      </c>
      <c r="T348" s="26">
        <v>-7.6749999999999998</v>
      </c>
      <c r="U348" s="26">
        <v>-2.35</v>
      </c>
      <c r="V348" s="26">
        <v>2.35</v>
      </c>
      <c r="W348" s="26">
        <v>-7.1</v>
      </c>
      <c r="X348" s="26">
        <v>-2.15</v>
      </c>
      <c r="Y348" s="26">
        <v>2.625</v>
      </c>
      <c r="Z348" s="26">
        <v>-6.8250000000000002</v>
      </c>
      <c r="AA348" s="26">
        <v>-1.95</v>
      </c>
      <c r="AB348" s="26">
        <v>3.25</v>
      </c>
      <c r="AC348" s="26">
        <v>-6.2</v>
      </c>
      <c r="AD348" s="26">
        <v>-1.2</v>
      </c>
      <c r="AE348" s="26">
        <v>1.8</v>
      </c>
      <c r="AF348" s="26">
        <v>-6.0250000000000004</v>
      </c>
      <c r="AG348" s="26">
        <v>0.1</v>
      </c>
      <c r="AH348" s="26">
        <v>1.9</v>
      </c>
      <c r="AI348" s="26">
        <v>-5.5750000000000002</v>
      </c>
      <c r="AJ348" s="26">
        <v>-0.75</v>
      </c>
      <c r="AK348" s="26">
        <v>2.2999999999999998</v>
      </c>
      <c r="AL348" s="26">
        <v>-5.5</v>
      </c>
      <c r="AM348" s="26">
        <v>-0.65</v>
      </c>
      <c r="AN348" s="26">
        <v>2.2999999999999998</v>
      </c>
      <c r="AO348" s="26">
        <v>-5.1749999999999998</v>
      </c>
      <c r="AP348" s="26">
        <v>-0.35</v>
      </c>
      <c r="AQ348" s="26">
        <v>3.05</v>
      </c>
      <c r="AR348" s="26">
        <v>-4.5750000000000002</v>
      </c>
      <c r="AS348" s="26">
        <v>-4.5750000000000002</v>
      </c>
      <c r="AT348" s="26">
        <v>3.1749999999999998</v>
      </c>
      <c r="AU348" s="26">
        <v>-24.7</v>
      </c>
      <c r="AV348" s="26">
        <v>0.85</v>
      </c>
      <c r="AW348" s="26">
        <v>4.1749999999999998</v>
      </c>
      <c r="AX348" s="26">
        <v>-4.5750000000000002</v>
      </c>
      <c r="AY348" s="26">
        <v>0.15</v>
      </c>
      <c r="AZ348" s="26">
        <v>3.45</v>
      </c>
      <c r="BA348" s="26">
        <v>-25</v>
      </c>
      <c r="BB348" s="26">
        <v>0.15</v>
      </c>
      <c r="BC348" s="26">
        <v>3.55</v>
      </c>
      <c r="BD348" s="26">
        <v>-3.8</v>
      </c>
      <c r="BE348" s="26">
        <v>1.6</v>
      </c>
      <c r="BF348" s="26">
        <v>5.45</v>
      </c>
      <c r="BG348" s="26">
        <v>-4.4749999999999996</v>
      </c>
      <c r="BH348" s="26">
        <v>0.5</v>
      </c>
      <c r="BI348" s="26">
        <v>3.875</v>
      </c>
      <c r="BJ348" s="26">
        <v>-4.1749999999999998</v>
      </c>
      <c r="BK348" s="26">
        <v>0.55000000000000004</v>
      </c>
      <c r="BL348" s="26">
        <v>4.9000000000000004</v>
      </c>
      <c r="BM348" s="26">
        <v>-4.3</v>
      </c>
      <c r="BN348" s="26">
        <v>0.7</v>
      </c>
      <c r="BO348" s="26">
        <v>4.6749999999999998</v>
      </c>
      <c r="BP348" s="26">
        <v>-8.6</v>
      </c>
      <c r="BQ348" s="26">
        <v>-2.9</v>
      </c>
      <c r="BR348" s="26">
        <v>1.65</v>
      </c>
      <c r="BS348" s="26">
        <v>-7.65</v>
      </c>
      <c r="BT348" s="26">
        <v>-1.9</v>
      </c>
      <c r="BU348" s="26">
        <v>2.9249999999999998</v>
      </c>
      <c r="BV348" s="26">
        <v>-7.7750000000000004</v>
      </c>
      <c r="BW348" s="26">
        <v>-1.8</v>
      </c>
      <c r="BX348" s="26">
        <v>2.6749999999999998</v>
      </c>
      <c r="BY348" s="26">
        <v>-8.75</v>
      </c>
      <c r="BZ348" s="26">
        <v>-2.0499999999999998</v>
      </c>
      <c r="CA348" s="26">
        <v>2.7</v>
      </c>
      <c r="CB348" s="26">
        <v>-9</v>
      </c>
      <c r="CC348" s="26">
        <v>-2.4</v>
      </c>
      <c r="CD348" s="26">
        <v>2.7</v>
      </c>
      <c r="CE348" s="26">
        <v>-5.8</v>
      </c>
      <c r="CF348" s="26">
        <v>-0.35</v>
      </c>
      <c r="CG348" s="26">
        <v>4.3250000000000002</v>
      </c>
      <c r="CH348" s="26">
        <v>-7</v>
      </c>
      <c r="CI348" s="26">
        <v>-1.25</v>
      </c>
      <c r="CJ348" s="26">
        <v>3.0249999999999999</v>
      </c>
    </row>
    <row r="349" spans="1:88" x14ac:dyDescent="0.3">
      <c r="A349" t="s">
        <v>421</v>
      </c>
      <c r="B349" s="26">
        <v>-10.125</v>
      </c>
      <c r="C349" s="26">
        <v>-5.45</v>
      </c>
      <c r="D349" s="26">
        <v>-2.8</v>
      </c>
      <c r="E349" s="26">
        <v>-9</v>
      </c>
      <c r="F349" s="26">
        <v>-4.1500000000000004</v>
      </c>
      <c r="G349" s="26">
        <v>-0.67500000000000004</v>
      </c>
      <c r="H349" s="26">
        <v>-8.3000000000000007</v>
      </c>
      <c r="I349" s="26">
        <v>-3.6</v>
      </c>
      <c r="J349" s="26">
        <v>-0.32500000000000001</v>
      </c>
      <c r="K349" s="26">
        <v>-6.9</v>
      </c>
      <c r="L349" s="26">
        <v>-1.25</v>
      </c>
      <c r="M349" s="26">
        <v>1.85</v>
      </c>
      <c r="N349" s="26">
        <v>-6.45</v>
      </c>
      <c r="O349" s="26">
        <v>-0.75</v>
      </c>
      <c r="P349" s="26">
        <v>2.0249999999999999</v>
      </c>
      <c r="Q349" s="26">
        <v>-7.3</v>
      </c>
      <c r="R349" s="26">
        <v>-2.4</v>
      </c>
      <c r="S349" s="26">
        <v>0.17499999999999999</v>
      </c>
      <c r="T349" s="26">
        <v>-7.2750000000000004</v>
      </c>
      <c r="U349" s="26">
        <v>-2.35</v>
      </c>
      <c r="V349" s="26">
        <v>0.2</v>
      </c>
      <c r="W349" s="26">
        <v>-6.85</v>
      </c>
      <c r="X349" s="26">
        <v>-1.85</v>
      </c>
      <c r="Y349" s="26">
        <v>0.82499999999999996</v>
      </c>
      <c r="Z349" s="26">
        <v>-7.5250000000000004</v>
      </c>
      <c r="AA349" s="26">
        <v>-1.7</v>
      </c>
      <c r="AB349" s="26">
        <v>1.4</v>
      </c>
      <c r="AC349" s="26">
        <v>-7.15</v>
      </c>
      <c r="AD349" s="26">
        <v>-2.0499999999999998</v>
      </c>
      <c r="AE349" s="26">
        <v>1.85</v>
      </c>
      <c r="AF349" s="26">
        <v>-7.0750000000000002</v>
      </c>
      <c r="AG349" s="26">
        <v>0.1</v>
      </c>
      <c r="AH349" s="26">
        <v>1.9750000000000001</v>
      </c>
      <c r="AI349" s="26">
        <v>-6.875</v>
      </c>
      <c r="AJ349" s="26">
        <v>-1.2</v>
      </c>
      <c r="AK349" s="26">
        <v>2.2999999999999998</v>
      </c>
      <c r="AL349" s="26">
        <v>-6.7750000000000004</v>
      </c>
      <c r="AM349" s="26">
        <v>-1.05</v>
      </c>
      <c r="AN349" s="26">
        <v>2.375</v>
      </c>
      <c r="AO349" s="26">
        <v>-6.0750000000000002</v>
      </c>
      <c r="AP349" s="26">
        <v>-0.2</v>
      </c>
      <c r="AQ349" s="26">
        <v>3.1</v>
      </c>
      <c r="AR349" s="26">
        <v>-5.5750000000000002</v>
      </c>
      <c r="AS349" s="26">
        <v>-5.5750000000000002</v>
      </c>
      <c r="AT349" s="26">
        <v>2.9</v>
      </c>
      <c r="AU349" s="26">
        <v>-24.6</v>
      </c>
      <c r="AV349" s="26">
        <v>1</v>
      </c>
      <c r="AW349" s="26">
        <v>3.75</v>
      </c>
      <c r="AX349" s="26">
        <v>-5.7249999999999996</v>
      </c>
      <c r="AY349" s="26">
        <v>0.3</v>
      </c>
      <c r="AZ349" s="26">
        <v>3.4</v>
      </c>
      <c r="BA349" s="26">
        <v>-24.3</v>
      </c>
      <c r="BB349" s="26">
        <v>0.35</v>
      </c>
      <c r="BC349" s="26">
        <v>3.4</v>
      </c>
      <c r="BD349" s="26">
        <v>-4.3250000000000002</v>
      </c>
      <c r="BE349" s="26">
        <v>2.5</v>
      </c>
      <c r="BF349" s="26">
        <v>5.05</v>
      </c>
      <c r="BG349" s="26">
        <v>-5.3250000000000002</v>
      </c>
      <c r="BH349" s="26">
        <v>0.85</v>
      </c>
      <c r="BI349" s="26">
        <v>3.5750000000000002</v>
      </c>
      <c r="BJ349" s="26">
        <v>-5.85</v>
      </c>
      <c r="BK349" s="26">
        <v>0.95</v>
      </c>
      <c r="BL349" s="26">
        <v>3.9</v>
      </c>
      <c r="BM349" s="26">
        <v>-5.7750000000000004</v>
      </c>
      <c r="BN349" s="26">
        <v>1.25</v>
      </c>
      <c r="BO349" s="26">
        <v>3.8</v>
      </c>
      <c r="BP349" s="26">
        <v>-7.9749999999999996</v>
      </c>
      <c r="BQ349" s="26">
        <v>-3.45</v>
      </c>
      <c r="BR349" s="26">
        <v>-0.32500000000000001</v>
      </c>
      <c r="BS349" s="26">
        <v>-8.5</v>
      </c>
      <c r="BT349" s="26">
        <v>-3.65</v>
      </c>
      <c r="BU349" s="26">
        <v>1.0249999999999999</v>
      </c>
      <c r="BV349" s="26">
        <v>-9.0500000000000007</v>
      </c>
      <c r="BW349" s="26">
        <v>-4</v>
      </c>
      <c r="BX349" s="26">
        <v>1.3</v>
      </c>
      <c r="BY349" s="26">
        <v>-9.2249999999999996</v>
      </c>
      <c r="BZ349" s="26">
        <v>-4.0999999999999996</v>
      </c>
      <c r="CA349" s="26">
        <v>1.425</v>
      </c>
      <c r="CB349" s="26">
        <v>-9.4749999999999996</v>
      </c>
      <c r="CC349" s="26">
        <v>-3.65</v>
      </c>
      <c r="CD349" s="26">
        <v>1.75</v>
      </c>
      <c r="CE349" s="26">
        <v>-6.9</v>
      </c>
      <c r="CF349" s="26">
        <v>-0.35</v>
      </c>
      <c r="CG349" s="26">
        <v>2.8250000000000002</v>
      </c>
      <c r="CH349" s="26">
        <v>-8.1999999999999993</v>
      </c>
      <c r="CI349" s="26">
        <v>-1.5</v>
      </c>
      <c r="CJ349" s="26">
        <v>1.95</v>
      </c>
    </row>
    <row r="350" spans="1:88" x14ac:dyDescent="0.3">
      <c r="A350" t="s">
        <v>422</v>
      </c>
      <c r="B350" s="26">
        <v>-9.9499999999999993</v>
      </c>
      <c r="C350" s="26">
        <v>-5.95</v>
      </c>
      <c r="D350" s="26">
        <v>-2.7250000000000001</v>
      </c>
      <c r="E350" s="26">
        <v>-7.7750000000000004</v>
      </c>
      <c r="F350" s="26">
        <v>-4.4000000000000004</v>
      </c>
      <c r="G350" s="26">
        <v>-1.125</v>
      </c>
      <c r="H350" s="26">
        <v>-7.35</v>
      </c>
      <c r="I350" s="26">
        <v>-3.85</v>
      </c>
      <c r="J350" s="26">
        <v>-0.35</v>
      </c>
      <c r="K350" s="26">
        <v>-5.85</v>
      </c>
      <c r="L350" s="26">
        <v>-1.45</v>
      </c>
      <c r="M350" s="26">
        <v>2.7</v>
      </c>
      <c r="N350" s="26">
        <v>-5.3250000000000002</v>
      </c>
      <c r="O350" s="26">
        <v>-0.9</v>
      </c>
      <c r="P350" s="26">
        <v>2.9249999999999998</v>
      </c>
      <c r="Q350" s="26">
        <v>-6.45</v>
      </c>
      <c r="R350" s="26">
        <v>-2.65</v>
      </c>
      <c r="S350" s="26">
        <v>0.875</v>
      </c>
      <c r="T350" s="26">
        <v>-6.35</v>
      </c>
      <c r="U350" s="26">
        <v>-2.65</v>
      </c>
      <c r="V350" s="26">
        <v>0.97499999999999998</v>
      </c>
      <c r="W350" s="26">
        <v>-6.9249999999999998</v>
      </c>
      <c r="X350" s="26">
        <v>-2.35</v>
      </c>
      <c r="Y350" s="26">
        <v>1.7749999999999999</v>
      </c>
      <c r="Z350" s="26">
        <v>-7.15</v>
      </c>
      <c r="AA350" s="26">
        <v>-2.2000000000000002</v>
      </c>
      <c r="AB350" s="26">
        <v>2.35</v>
      </c>
      <c r="AC350" s="26">
        <v>-5.7249999999999996</v>
      </c>
      <c r="AD350" s="26">
        <v>-1.65</v>
      </c>
      <c r="AE350" s="26">
        <v>1.875</v>
      </c>
      <c r="AF350" s="26">
        <v>-5.5250000000000004</v>
      </c>
      <c r="AG350" s="26">
        <v>-0.2</v>
      </c>
      <c r="AH350" s="26">
        <v>2.0750000000000002</v>
      </c>
      <c r="AI350" s="26">
        <v>-4.9000000000000004</v>
      </c>
      <c r="AJ350" s="26">
        <v>-1</v>
      </c>
      <c r="AK350" s="26">
        <v>2.625</v>
      </c>
      <c r="AL350" s="26">
        <v>-4.75</v>
      </c>
      <c r="AM350" s="26">
        <v>-0.8</v>
      </c>
      <c r="AN350" s="26">
        <v>2.8</v>
      </c>
      <c r="AO350" s="26">
        <v>-4.5250000000000004</v>
      </c>
      <c r="AP350" s="26">
        <v>-0.55000000000000004</v>
      </c>
      <c r="AQ350" s="26">
        <v>3.45</v>
      </c>
      <c r="AR350" s="26">
        <v>-4.0250000000000004</v>
      </c>
      <c r="AS350" s="26">
        <v>-4.0250000000000004</v>
      </c>
      <c r="AT350" s="26">
        <v>3.3</v>
      </c>
      <c r="AU350" s="26">
        <v>-26.7</v>
      </c>
      <c r="AV350" s="26">
        <v>0.6</v>
      </c>
      <c r="AW350" s="26">
        <v>4.125</v>
      </c>
      <c r="AX350" s="26">
        <v>-3.9750000000000001</v>
      </c>
      <c r="AY350" s="26">
        <v>-0.25</v>
      </c>
      <c r="AZ350" s="26">
        <v>3.5</v>
      </c>
      <c r="BA350" s="26">
        <v>-27</v>
      </c>
      <c r="BB350" s="26">
        <v>-0.25</v>
      </c>
      <c r="BC350" s="26">
        <v>3.5</v>
      </c>
      <c r="BD350" s="26">
        <v>-2.5750000000000002</v>
      </c>
      <c r="BE350" s="26">
        <v>1.55</v>
      </c>
      <c r="BF350" s="26">
        <v>5.5</v>
      </c>
      <c r="BG350" s="26">
        <v>-4.05</v>
      </c>
      <c r="BH350" s="26">
        <v>0.15</v>
      </c>
      <c r="BI350" s="26">
        <v>3.85</v>
      </c>
      <c r="BJ350" s="26">
        <v>-4.875</v>
      </c>
      <c r="BK350" s="26">
        <v>0.35</v>
      </c>
      <c r="BL350" s="26">
        <v>4.8</v>
      </c>
      <c r="BM350" s="26">
        <v>-4.3</v>
      </c>
      <c r="BN350" s="26">
        <v>0.2</v>
      </c>
      <c r="BO350" s="26">
        <v>4.4249999999999998</v>
      </c>
      <c r="BP350" s="26">
        <v>-7.5</v>
      </c>
      <c r="BQ350" s="26">
        <v>-3.5</v>
      </c>
      <c r="BR350" s="26">
        <v>0.55000000000000004</v>
      </c>
      <c r="BS350" s="26">
        <v>-7.7750000000000004</v>
      </c>
      <c r="BT350" s="26">
        <v>-3.25</v>
      </c>
      <c r="BU350" s="26">
        <v>0.57499999999999996</v>
      </c>
      <c r="BV350" s="26">
        <v>-7.625</v>
      </c>
      <c r="BW350" s="26">
        <v>-3.2</v>
      </c>
      <c r="BX350" s="26">
        <v>0.77500000000000002</v>
      </c>
      <c r="BY350" s="26">
        <v>-7.1749999999999998</v>
      </c>
      <c r="BZ350" s="26">
        <v>-2.6</v>
      </c>
      <c r="CA350" s="26">
        <v>1.2</v>
      </c>
      <c r="CB350" s="26">
        <v>-7.4749999999999996</v>
      </c>
      <c r="CC350" s="26">
        <v>-2.8</v>
      </c>
      <c r="CD350" s="26">
        <v>1.2749999999999999</v>
      </c>
      <c r="CE350" s="26">
        <v>-5.7</v>
      </c>
      <c r="CF350" s="26">
        <v>-0.85</v>
      </c>
      <c r="CG350" s="26">
        <v>3.875</v>
      </c>
      <c r="CH350" s="26">
        <v>-7.1</v>
      </c>
      <c r="CI350" s="26">
        <v>-2.0499999999999998</v>
      </c>
      <c r="CJ350" s="26">
        <v>2.3250000000000002</v>
      </c>
    </row>
    <row r="351" spans="1:88" x14ac:dyDescent="0.3">
      <c r="A351" t="s">
        <v>127</v>
      </c>
      <c r="B351" s="26">
        <v>-8.6750000000000007</v>
      </c>
      <c r="C351" s="26">
        <v>-5.4</v>
      </c>
      <c r="D351" s="26">
        <v>-2.0249999999999999</v>
      </c>
      <c r="E351" s="26">
        <v>-6.875</v>
      </c>
      <c r="F351" s="26">
        <v>-3.6</v>
      </c>
      <c r="G351" s="26">
        <v>1.38777878078145E-17</v>
      </c>
      <c r="H351" s="26">
        <v>-6.2</v>
      </c>
      <c r="I351" s="26">
        <v>-2.8</v>
      </c>
      <c r="J351" s="26">
        <v>0.7</v>
      </c>
      <c r="K351" s="26">
        <v>-4.1749999999999998</v>
      </c>
      <c r="L351" s="26">
        <v>-0.8</v>
      </c>
      <c r="M351" s="26">
        <v>3.05</v>
      </c>
      <c r="N351" s="26">
        <v>-3.9750000000000001</v>
      </c>
      <c r="O351" s="26">
        <v>-0.35</v>
      </c>
      <c r="P351" s="26">
        <v>3.4249999999999998</v>
      </c>
      <c r="Q351" s="26">
        <v>-5.1749999999999998</v>
      </c>
      <c r="R351" s="26">
        <v>-1.65</v>
      </c>
      <c r="S351" s="26">
        <v>1.7749999999999999</v>
      </c>
      <c r="T351" s="26">
        <v>-5.0750000000000002</v>
      </c>
      <c r="U351" s="26">
        <v>-1.55</v>
      </c>
      <c r="V351" s="26">
        <v>1.8</v>
      </c>
      <c r="W351" s="26">
        <v>-4.6749999999999998</v>
      </c>
      <c r="X351" s="26">
        <v>-0.7</v>
      </c>
      <c r="Y351" s="26">
        <v>2.4750000000000001</v>
      </c>
      <c r="Z351" s="26">
        <v>-5.5</v>
      </c>
      <c r="AA351" s="26">
        <v>-0.4</v>
      </c>
      <c r="AB351" s="26">
        <v>2.75</v>
      </c>
      <c r="AC351" s="26">
        <v>-4.5999999999999996</v>
      </c>
      <c r="AD351" s="26">
        <v>-1.1000000000000001</v>
      </c>
      <c r="AE351" s="26">
        <v>2.4500000000000002</v>
      </c>
      <c r="AF351" s="26">
        <v>-4.4749999999999996</v>
      </c>
      <c r="AG351" s="26">
        <v>0.5</v>
      </c>
      <c r="AH351" s="26">
        <v>2.65</v>
      </c>
      <c r="AI351" s="26">
        <v>-3.9</v>
      </c>
      <c r="AJ351" s="26">
        <v>-0.45</v>
      </c>
      <c r="AK351" s="26">
        <v>3.1</v>
      </c>
      <c r="AL351" s="26">
        <v>-3.8</v>
      </c>
      <c r="AM351" s="26">
        <v>-0.35</v>
      </c>
      <c r="AN351" s="26">
        <v>3.1749999999999998</v>
      </c>
      <c r="AO351" s="26">
        <v>-2.9750000000000001</v>
      </c>
      <c r="AP351" s="26">
        <v>0.15</v>
      </c>
      <c r="AQ351" s="26">
        <v>4.0750000000000002</v>
      </c>
      <c r="AR351" s="26">
        <v>-3.2</v>
      </c>
      <c r="AS351" s="26">
        <v>-3.2</v>
      </c>
      <c r="AT351" s="26">
        <v>3.6749999999999998</v>
      </c>
      <c r="AU351" s="26">
        <v>-18.5</v>
      </c>
      <c r="AV351" s="26">
        <v>1.5</v>
      </c>
      <c r="AW351" s="26">
        <v>4.7</v>
      </c>
      <c r="AX351" s="26">
        <v>-2.4</v>
      </c>
      <c r="AY351" s="26">
        <v>0.7</v>
      </c>
      <c r="AZ351" s="26">
        <v>4.4749999999999996</v>
      </c>
      <c r="BA351" s="26">
        <v>-19</v>
      </c>
      <c r="BB351" s="26">
        <v>0.7</v>
      </c>
      <c r="BC351" s="26">
        <v>4.5750000000000002</v>
      </c>
      <c r="BD351" s="26">
        <v>-1.7749999999999999</v>
      </c>
      <c r="BE351" s="26">
        <v>3.1</v>
      </c>
      <c r="BF351" s="26">
        <v>6.4749999999999996</v>
      </c>
      <c r="BG351" s="26">
        <v>-2.1749999999999998</v>
      </c>
      <c r="BH351" s="26">
        <v>1.3</v>
      </c>
      <c r="BI351" s="26">
        <v>4.8499999999999996</v>
      </c>
      <c r="BJ351" s="26">
        <v>-2.4500000000000002</v>
      </c>
      <c r="BK351" s="26">
        <v>1.85</v>
      </c>
      <c r="BL351" s="26">
        <v>5.65</v>
      </c>
      <c r="BM351" s="26">
        <v>-2.4</v>
      </c>
      <c r="BN351" s="26">
        <v>1.65</v>
      </c>
      <c r="BO351" s="26">
        <v>5.4749999999999996</v>
      </c>
      <c r="BP351" s="26">
        <v>-6.9749999999999996</v>
      </c>
      <c r="BQ351" s="26">
        <v>-2.25</v>
      </c>
      <c r="BR351" s="26">
        <v>0.57499999999999996</v>
      </c>
      <c r="BS351" s="26">
        <v>-6.7</v>
      </c>
      <c r="BT351" s="26">
        <v>-1.25</v>
      </c>
      <c r="BU351" s="26">
        <v>1.5</v>
      </c>
      <c r="BV351" s="26">
        <v>-6.875</v>
      </c>
      <c r="BW351" s="26">
        <v>-1.05</v>
      </c>
      <c r="BX351" s="26">
        <v>1.5</v>
      </c>
      <c r="BY351" s="26">
        <v>-7.125</v>
      </c>
      <c r="BZ351" s="26">
        <v>-1.1000000000000001</v>
      </c>
      <c r="CA351" s="26">
        <v>1.65</v>
      </c>
      <c r="CB351" s="26">
        <v>-6.9749999999999996</v>
      </c>
      <c r="CC351" s="26">
        <v>-1.1000000000000001</v>
      </c>
      <c r="CD351" s="26">
        <v>1.9</v>
      </c>
      <c r="CE351" s="26">
        <v>-3.85</v>
      </c>
      <c r="CF351" s="26">
        <v>0.75</v>
      </c>
      <c r="CG351" s="26">
        <v>4.0750000000000002</v>
      </c>
      <c r="CH351" s="26">
        <v>-5.3250000000000002</v>
      </c>
      <c r="CI351" s="26">
        <v>0</v>
      </c>
      <c r="CJ351" s="26">
        <v>3.05</v>
      </c>
    </row>
    <row r="352" spans="1:88" x14ac:dyDescent="0.3">
      <c r="A352" t="s">
        <v>423</v>
      </c>
      <c r="B352" s="26">
        <v>-9.2750000000000004</v>
      </c>
      <c r="C352" s="26">
        <v>-4.8</v>
      </c>
      <c r="D352" s="26">
        <v>-2.2749999999999999</v>
      </c>
      <c r="E352" s="26">
        <v>-7.9249999999999998</v>
      </c>
      <c r="F352" s="26">
        <v>-3.5</v>
      </c>
      <c r="G352" s="26">
        <v>-0.15</v>
      </c>
      <c r="H352" s="26">
        <v>-7.2</v>
      </c>
      <c r="I352" s="26">
        <v>-2.9</v>
      </c>
      <c r="J352" s="26">
        <v>0.55000000000000004</v>
      </c>
      <c r="K352" s="26">
        <v>-5.6749999999999998</v>
      </c>
      <c r="L352" s="26">
        <v>-1</v>
      </c>
      <c r="M352" s="26">
        <v>3.2250000000000001</v>
      </c>
      <c r="N352" s="26">
        <v>-5.4749999999999996</v>
      </c>
      <c r="O352" s="26">
        <v>-0.35</v>
      </c>
      <c r="P352" s="26">
        <v>3.7</v>
      </c>
      <c r="Q352" s="26">
        <v>-6.55</v>
      </c>
      <c r="R352" s="26">
        <v>-1.8</v>
      </c>
      <c r="S352" s="26">
        <v>1.65</v>
      </c>
      <c r="T352" s="26">
        <v>-6.5250000000000004</v>
      </c>
      <c r="U352" s="26">
        <v>-1.7</v>
      </c>
      <c r="V352" s="26">
        <v>1.75</v>
      </c>
      <c r="W352" s="26">
        <v>-5.8</v>
      </c>
      <c r="X352" s="26">
        <v>-1.2</v>
      </c>
      <c r="Y352" s="26">
        <v>2.2749999999999999</v>
      </c>
      <c r="Z352" s="26">
        <v>-5.9249999999999998</v>
      </c>
      <c r="AA352" s="26">
        <v>-0.65</v>
      </c>
      <c r="AB352" s="26">
        <v>3</v>
      </c>
      <c r="AC352" s="26">
        <v>-3.9</v>
      </c>
      <c r="AD352" s="26">
        <v>-0.15</v>
      </c>
      <c r="AE352" s="26">
        <v>1.8</v>
      </c>
      <c r="AF352" s="26">
        <v>-3.7749999999999999</v>
      </c>
      <c r="AG352" s="26">
        <v>0.75</v>
      </c>
      <c r="AH352" s="26">
        <v>2.0750000000000002</v>
      </c>
      <c r="AI352" s="26">
        <v>-3.6</v>
      </c>
      <c r="AJ352" s="26">
        <v>0.25</v>
      </c>
      <c r="AK352" s="26">
        <v>2.75</v>
      </c>
      <c r="AL352" s="26">
        <v>-3.5750000000000002</v>
      </c>
      <c r="AM352" s="26">
        <v>0.35</v>
      </c>
      <c r="AN352" s="26">
        <v>2.85</v>
      </c>
      <c r="AO352" s="26">
        <v>-3.9</v>
      </c>
      <c r="AP352" s="26">
        <v>0.55000000000000004</v>
      </c>
      <c r="AQ352" s="26">
        <v>3.9750000000000001</v>
      </c>
      <c r="AR352" s="26">
        <v>-2.75</v>
      </c>
      <c r="AS352" s="26">
        <v>-2.75</v>
      </c>
      <c r="AT352" s="26">
        <v>3.65</v>
      </c>
      <c r="AU352" s="26">
        <v>-20.3</v>
      </c>
      <c r="AV352" s="26">
        <v>1.55</v>
      </c>
      <c r="AW352" s="26">
        <v>4.375</v>
      </c>
      <c r="AX352" s="26">
        <v>-3.55</v>
      </c>
      <c r="AY352" s="26">
        <v>0.9</v>
      </c>
      <c r="AZ352" s="26">
        <v>4.2</v>
      </c>
      <c r="BA352" s="26">
        <v>-21</v>
      </c>
      <c r="BB352" s="26">
        <v>0.85</v>
      </c>
      <c r="BC352" s="26">
        <v>4.25</v>
      </c>
      <c r="BD352" s="26">
        <v>-2.1749999999999998</v>
      </c>
      <c r="BE352" s="26">
        <v>2.95</v>
      </c>
      <c r="BF352" s="26">
        <v>5.5250000000000004</v>
      </c>
      <c r="BG352" s="26">
        <v>-3.4</v>
      </c>
      <c r="BH352" s="26">
        <v>1.25</v>
      </c>
      <c r="BI352" s="26">
        <v>4.4000000000000004</v>
      </c>
      <c r="BJ352" s="26">
        <v>-3.9249999999999998</v>
      </c>
      <c r="BK352" s="26">
        <v>1.85</v>
      </c>
      <c r="BL352" s="26">
        <v>4.9749999999999996</v>
      </c>
      <c r="BM352" s="26">
        <v>-3.875</v>
      </c>
      <c r="BN352" s="26">
        <v>1.75</v>
      </c>
      <c r="BO352" s="26">
        <v>4.4749999999999996</v>
      </c>
      <c r="BP352" s="26">
        <v>-7.2750000000000004</v>
      </c>
      <c r="BQ352" s="26">
        <v>-2.25</v>
      </c>
      <c r="BR352" s="26">
        <v>1.65</v>
      </c>
      <c r="BS352" s="26">
        <v>-7.7750000000000004</v>
      </c>
      <c r="BT352" s="26">
        <v>-2.1</v>
      </c>
      <c r="BU352" s="26">
        <v>2.15</v>
      </c>
      <c r="BV352" s="26">
        <v>-7.8250000000000002</v>
      </c>
      <c r="BW352" s="26">
        <v>-2.0499999999999998</v>
      </c>
      <c r="BX352" s="26">
        <v>2</v>
      </c>
      <c r="BY352" s="26">
        <v>-7.625</v>
      </c>
      <c r="BZ352" s="26">
        <v>-2.6</v>
      </c>
      <c r="CA352" s="26">
        <v>2.4</v>
      </c>
      <c r="CB352" s="26">
        <v>-8.3000000000000007</v>
      </c>
      <c r="CC352" s="26">
        <v>-1.55</v>
      </c>
      <c r="CD352" s="26">
        <v>2.8250000000000002</v>
      </c>
      <c r="CE352" s="26">
        <v>-4.95</v>
      </c>
      <c r="CF352" s="26">
        <v>0.9</v>
      </c>
      <c r="CG352" s="26">
        <v>4.2249999999999996</v>
      </c>
      <c r="CH352" s="26">
        <v>-6.25</v>
      </c>
      <c r="CI352" s="26">
        <v>-0.55000000000000004</v>
      </c>
      <c r="CJ352" s="26">
        <v>3.1</v>
      </c>
    </row>
    <row r="353" spans="1:88" x14ac:dyDescent="0.3">
      <c r="A353" t="s">
        <v>424</v>
      </c>
      <c r="B353" s="26">
        <v>-8.9749999999999996</v>
      </c>
      <c r="C353" s="26">
        <v>-5.2</v>
      </c>
      <c r="D353" s="26">
        <v>-2.0249999999999999</v>
      </c>
      <c r="E353" s="26">
        <v>-6.65</v>
      </c>
      <c r="F353" s="26">
        <v>-3.35</v>
      </c>
      <c r="G353" s="26">
        <v>-0.32500000000000001</v>
      </c>
      <c r="H353" s="26">
        <v>-5.5750000000000002</v>
      </c>
      <c r="I353" s="26">
        <v>-3.1</v>
      </c>
      <c r="J353" s="26">
        <v>0.65</v>
      </c>
      <c r="K353" s="26">
        <v>-3.875</v>
      </c>
      <c r="L353" s="26">
        <v>-0.95</v>
      </c>
      <c r="M353" s="26">
        <v>2.9750000000000001</v>
      </c>
      <c r="N353" s="26">
        <v>-3.7</v>
      </c>
      <c r="O353" s="26">
        <v>-0.75</v>
      </c>
      <c r="P353" s="26">
        <v>3.15</v>
      </c>
      <c r="Q353" s="26">
        <v>-4.7750000000000004</v>
      </c>
      <c r="R353" s="26">
        <v>-2.1</v>
      </c>
      <c r="S353" s="26">
        <v>1.55</v>
      </c>
      <c r="T353" s="26">
        <v>-4.6749999999999998</v>
      </c>
      <c r="U353" s="26">
        <v>-2.0499999999999998</v>
      </c>
      <c r="V353" s="26">
        <v>1.575</v>
      </c>
      <c r="W353" s="26">
        <v>-5</v>
      </c>
      <c r="X353" s="26">
        <v>-1.3</v>
      </c>
      <c r="Y353" s="26">
        <v>2.3250000000000002</v>
      </c>
      <c r="Z353" s="26">
        <v>-5.45</v>
      </c>
      <c r="AA353" s="26">
        <v>-0.9</v>
      </c>
      <c r="AB353" s="26">
        <v>2.85</v>
      </c>
      <c r="AC353" s="26">
        <v>-4.4749999999999996</v>
      </c>
      <c r="AD353" s="26">
        <v>-0.7</v>
      </c>
      <c r="AE353" s="26">
        <v>2.4750000000000001</v>
      </c>
      <c r="AF353" s="26">
        <v>-4.3</v>
      </c>
      <c r="AG353" s="26">
        <v>0.6</v>
      </c>
      <c r="AH353" s="26">
        <v>2.6</v>
      </c>
      <c r="AI353" s="26">
        <v>-3.95</v>
      </c>
      <c r="AJ353" s="26">
        <v>-0.15</v>
      </c>
      <c r="AK353" s="26">
        <v>3</v>
      </c>
      <c r="AL353" s="26">
        <v>-3.85</v>
      </c>
      <c r="AM353" s="26">
        <v>-0.05</v>
      </c>
      <c r="AN353" s="26">
        <v>3.1</v>
      </c>
      <c r="AO353" s="26">
        <v>-3.5</v>
      </c>
      <c r="AP353" s="26">
        <v>0.25</v>
      </c>
      <c r="AQ353" s="26">
        <v>3.7749999999999999</v>
      </c>
      <c r="AR353" s="26">
        <v>-2.6749999999999998</v>
      </c>
      <c r="AS353" s="26">
        <v>-2.6749999999999998</v>
      </c>
      <c r="AT353" s="26">
        <v>3.9</v>
      </c>
      <c r="AU353" s="26">
        <v>-15.8</v>
      </c>
      <c r="AV353" s="26">
        <v>1.35</v>
      </c>
      <c r="AW353" s="26">
        <v>4.95</v>
      </c>
      <c r="AX353" s="26">
        <v>-2.95</v>
      </c>
      <c r="AY353" s="26">
        <v>0.7</v>
      </c>
      <c r="AZ353" s="26">
        <v>4.0750000000000002</v>
      </c>
      <c r="BA353" s="26">
        <v>-16.5</v>
      </c>
      <c r="BB353" s="26">
        <v>0.75</v>
      </c>
      <c r="BC353" s="26">
        <v>4.1749999999999998</v>
      </c>
      <c r="BD353" s="26">
        <v>-1.1000000000000001</v>
      </c>
      <c r="BE353" s="26">
        <v>2.4</v>
      </c>
      <c r="BF353" s="26">
        <v>6.375</v>
      </c>
      <c r="BG353" s="26">
        <v>-2.2749999999999999</v>
      </c>
      <c r="BH353" s="26">
        <v>0.95</v>
      </c>
      <c r="BI353" s="26">
        <v>4.5750000000000002</v>
      </c>
      <c r="BJ353" s="26">
        <v>-2.65</v>
      </c>
      <c r="BK353" s="26">
        <v>1.25</v>
      </c>
      <c r="BL353" s="26">
        <v>5.0750000000000002</v>
      </c>
      <c r="BM353" s="26">
        <v>-2.4249999999999998</v>
      </c>
      <c r="BN353" s="26">
        <v>1</v>
      </c>
      <c r="BO353" s="26">
        <v>4.9749999999999996</v>
      </c>
      <c r="BP353" s="26">
        <v>-6.05</v>
      </c>
      <c r="BQ353" s="26">
        <v>-2.1</v>
      </c>
      <c r="BR353" s="26">
        <v>1.1499999999999999</v>
      </c>
      <c r="BS353" s="26">
        <v>-5.2750000000000004</v>
      </c>
      <c r="BT353" s="26">
        <v>-1.3</v>
      </c>
      <c r="BU353" s="26">
        <v>2.2250000000000001</v>
      </c>
      <c r="BV353" s="26">
        <v>-6.0250000000000004</v>
      </c>
      <c r="BW353" s="26">
        <v>-1.4</v>
      </c>
      <c r="BX353" s="26">
        <v>2.2000000000000002</v>
      </c>
      <c r="BY353" s="26">
        <v>-6.65</v>
      </c>
      <c r="BZ353" s="26">
        <v>-1.55</v>
      </c>
      <c r="CA353" s="26">
        <v>2.5249999999999999</v>
      </c>
      <c r="CB353" s="26">
        <v>-7</v>
      </c>
      <c r="CC353" s="26">
        <v>-0.75</v>
      </c>
      <c r="CD353" s="26">
        <v>2.8</v>
      </c>
      <c r="CE353" s="26">
        <v>-3.85</v>
      </c>
      <c r="CF353" s="26">
        <v>0.3</v>
      </c>
      <c r="CG353" s="26">
        <v>4</v>
      </c>
      <c r="CH353" s="26">
        <v>-5.6</v>
      </c>
      <c r="CI353" s="26">
        <v>-0.35</v>
      </c>
      <c r="CJ353" s="26">
        <v>3.4249999999999998</v>
      </c>
    </row>
    <row r="354" spans="1:88" x14ac:dyDescent="0.3">
      <c r="A354" t="s">
        <v>425</v>
      </c>
      <c r="B354" s="26">
        <v>-9.35</v>
      </c>
      <c r="C354" s="26">
        <v>-6.45</v>
      </c>
      <c r="D354" s="26">
        <v>-2.375</v>
      </c>
      <c r="E354" s="26">
        <v>-7.95</v>
      </c>
      <c r="F354" s="26">
        <v>-4.5</v>
      </c>
      <c r="G354" s="26">
        <v>-0.2</v>
      </c>
      <c r="H354" s="26">
        <v>-7.4</v>
      </c>
      <c r="I354" s="26">
        <v>-4.1500000000000004</v>
      </c>
      <c r="J354" s="26">
        <v>0.45</v>
      </c>
      <c r="K354" s="26">
        <v>-6.0750000000000002</v>
      </c>
      <c r="L354" s="26">
        <v>-2.35</v>
      </c>
      <c r="M354" s="26">
        <v>3.125</v>
      </c>
      <c r="N354" s="26">
        <v>-5.5750000000000002</v>
      </c>
      <c r="O354" s="26">
        <v>-1.9</v>
      </c>
      <c r="P354" s="26">
        <v>3.5</v>
      </c>
      <c r="Q354" s="26">
        <v>-6.5750000000000002</v>
      </c>
      <c r="R354" s="26">
        <v>-3.15</v>
      </c>
      <c r="S354" s="26">
        <v>1.8</v>
      </c>
      <c r="T354" s="26">
        <v>-6.55</v>
      </c>
      <c r="U354" s="26">
        <v>-3.05</v>
      </c>
      <c r="V354" s="26">
        <v>1.9750000000000001</v>
      </c>
      <c r="W354" s="26">
        <v>-6.55</v>
      </c>
      <c r="X354" s="26">
        <v>-2.35</v>
      </c>
      <c r="Y354" s="26">
        <v>2.5499999999999998</v>
      </c>
      <c r="Z354" s="26">
        <v>-6.6749999999999998</v>
      </c>
      <c r="AA354" s="26">
        <v>-1.75</v>
      </c>
      <c r="AB354" s="26">
        <v>3.0249999999999999</v>
      </c>
      <c r="AC354" s="26">
        <v>-4.9749999999999996</v>
      </c>
      <c r="AD354" s="26">
        <v>-1.5</v>
      </c>
      <c r="AE354" s="26">
        <v>2.5499999999999998</v>
      </c>
      <c r="AF354" s="26">
        <v>-4.875</v>
      </c>
      <c r="AG354" s="26">
        <v>0.05</v>
      </c>
      <c r="AH354" s="26">
        <v>2.7250000000000001</v>
      </c>
      <c r="AI354" s="26">
        <v>-4.8499999999999996</v>
      </c>
      <c r="AJ354" s="26">
        <v>-1.2</v>
      </c>
      <c r="AK354" s="26">
        <v>3.3</v>
      </c>
      <c r="AL354" s="26">
        <v>-4.8250000000000002</v>
      </c>
      <c r="AM354" s="26">
        <v>-1.2</v>
      </c>
      <c r="AN354" s="26">
        <v>3.4</v>
      </c>
      <c r="AO354" s="26">
        <v>-4.5</v>
      </c>
      <c r="AP354" s="26">
        <v>-0.45</v>
      </c>
      <c r="AQ354" s="26">
        <v>4.1500000000000004</v>
      </c>
      <c r="AR354" s="26">
        <v>-3.875</v>
      </c>
      <c r="AS354" s="26">
        <v>-3.875</v>
      </c>
      <c r="AT354" s="26">
        <v>4.0750000000000002</v>
      </c>
      <c r="AU354" s="26">
        <v>-14.8</v>
      </c>
      <c r="AV354" s="26">
        <v>0.65</v>
      </c>
      <c r="AW354" s="26">
        <v>4.9000000000000004</v>
      </c>
      <c r="AX354" s="26">
        <v>-4.2750000000000004</v>
      </c>
      <c r="AY354" s="26">
        <v>0</v>
      </c>
      <c r="AZ354" s="26">
        <v>4.55</v>
      </c>
      <c r="BA354" s="26">
        <v>-15.2</v>
      </c>
      <c r="BB354" s="26">
        <v>0</v>
      </c>
      <c r="BC354" s="26">
        <v>4.5750000000000002</v>
      </c>
      <c r="BD354" s="26">
        <v>-3.05</v>
      </c>
      <c r="BE354" s="26">
        <v>1.7</v>
      </c>
      <c r="BF354" s="26">
        <v>6.55</v>
      </c>
      <c r="BG354" s="26">
        <v>-4</v>
      </c>
      <c r="BH354" s="26">
        <v>0.3</v>
      </c>
      <c r="BI354" s="26">
        <v>5.0250000000000004</v>
      </c>
      <c r="BJ354" s="26">
        <v>-4</v>
      </c>
      <c r="BK354" s="26">
        <v>0.35</v>
      </c>
      <c r="BL354" s="26">
        <v>5.65</v>
      </c>
      <c r="BM354" s="26">
        <v>-3.875</v>
      </c>
      <c r="BN354" s="26">
        <v>0.35</v>
      </c>
      <c r="BO354" s="26">
        <v>5.65</v>
      </c>
      <c r="BP354" s="26">
        <v>-7.2750000000000004</v>
      </c>
      <c r="BQ354" s="26">
        <v>-3.5</v>
      </c>
      <c r="BR354" s="26">
        <v>1.25</v>
      </c>
      <c r="BS354" s="26">
        <v>-7.2750000000000004</v>
      </c>
      <c r="BT354" s="26">
        <v>-2.4</v>
      </c>
      <c r="BU354" s="26">
        <v>2.7749999999999999</v>
      </c>
      <c r="BV354" s="26">
        <v>-7.7249999999999996</v>
      </c>
      <c r="BW354" s="26">
        <v>-2.2000000000000002</v>
      </c>
      <c r="BX354" s="26">
        <v>2.4750000000000001</v>
      </c>
      <c r="BY354" s="26">
        <v>-7.9249999999999998</v>
      </c>
      <c r="BZ354" s="26">
        <v>-1.95</v>
      </c>
      <c r="CA354" s="26">
        <v>2.5750000000000002</v>
      </c>
      <c r="CB354" s="26">
        <v>-7.75</v>
      </c>
      <c r="CC354" s="26">
        <v>-1.95</v>
      </c>
      <c r="CD354" s="26">
        <v>3.1</v>
      </c>
      <c r="CE354" s="26">
        <v>-5.65</v>
      </c>
      <c r="CF354" s="26">
        <v>-0.65</v>
      </c>
      <c r="CG354" s="26">
        <v>4.55</v>
      </c>
      <c r="CH354" s="26">
        <v>-6.55</v>
      </c>
      <c r="CI354" s="26">
        <v>-1.2</v>
      </c>
      <c r="CJ354" s="26">
        <v>3.2749999999999999</v>
      </c>
    </row>
    <row r="355" spans="1:88" x14ac:dyDescent="0.3">
      <c r="A355" t="s">
        <v>426</v>
      </c>
      <c r="B355" s="26">
        <v>-9.65</v>
      </c>
      <c r="C355" s="26">
        <v>-6.05</v>
      </c>
      <c r="D355" s="26">
        <v>-2.5</v>
      </c>
      <c r="E355" s="26">
        <v>-8.1750000000000007</v>
      </c>
      <c r="F355" s="26">
        <v>-4.3</v>
      </c>
      <c r="G355" s="26">
        <v>-0.67500000000000004</v>
      </c>
      <c r="H355" s="26">
        <v>-7.7750000000000004</v>
      </c>
      <c r="I355" s="26">
        <v>-3.55</v>
      </c>
      <c r="J355" s="26">
        <v>0.32500000000000001</v>
      </c>
      <c r="K355" s="26">
        <v>-5.7</v>
      </c>
      <c r="L355" s="26">
        <v>-1.5</v>
      </c>
      <c r="M355" s="26">
        <v>2.1</v>
      </c>
      <c r="N355" s="26">
        <v>-5.5</v>
      </c>
      <c r="O355" s="26">
        <v>-1.05</v>
      </c>
      <c r="P355" s="26">
        <v>2.4750000000000001</v>
      </c>
      <c r="Q355" s="26">
        <v>-7.1</v>
      </c>
      <c r="R355" s="26">
        <v>-2.4500000000000002</v>
      </c>
      <c r="S355" s="26">
        <v>1.375</v>
      </c>
      <c r="T355" s="26">
        <v>-7</v>
      </c>
      <c r="U355" s="26">
        <v>-2.4</v>
      </c>
      <c r="V355" s="26">
        <v>1.4750000000000001</v>
      </c>
      <c r="W355" s="26">
        <v>-6.8250000000000002</v>
      </c>
      <c r="X355" s="26">
        <v>-1.95</v>
      </c>
      <c r="Y355" s="26">
        <v>2.15</v>
      </c>
      <c r="Z355" s="26">
        <v>-6.7249999999999996</v>
      </c>
      <c r="AA355" s="26">
        <v>-1.9</v>
      </c>
      <c r="AB355" s="26">
        <v>2.5499999999999998</v>
      </c>
      <c r="AC355" s="26">
        <v>-5.5750000000000002</v>
      </c>
      <c r="AD355" s="26">
        <v>-1.9</v>
      </c>
      <c r="AE355" s="26">
        <v>1.2</v>
      </c>
      <c r="AF355" s="26">
        <v>-5.4749999999999996</v>
      </c>
      <c r="AG355" s="26">
        <v>-0.1</v>
      </c>
      <c r="AH355" s="26">
        <v>1.375</v>
      </c>
      <c r="AI355" s="26">
        <v>-4.9749999999999996</v>
      </c>
      <c r="AJ355" s="26">
        <v>-1.6</v>
      </c>
      <c r="AK355" s="26">
        <v>2.0249999999999999</v>
      </c>
      <c r="AL355" s="26">
        <v>-4.875</v>
      </c>
      <c r="AM355" s="26">
        <v>-1.6</v>
      </c>
      <c r="AN355" s="26">
        <v>2.2000000000000002</v>
      </c>
      <c r="AO355" s="26">
        <v>-4.2750000000000004</v>
      </c>
      <c r="AP355" s="26">
        <v>-0.7</v>
      </c>
      <c r="AQ355" s="26">
        <v>2.7</v>
      </c>
      <c r="AR355" s="26">
        <v>-3.6749999999999998</v>
      </c>
      <c r="AS355" s="26">
        <v>-3.6749999999999998</v>
      </c>
      <c r="AT355" s="26">
        <v>3.05</v>
      </c>
      <c r="AU355" s="26">
        <v>-24.7</v>
      </c>
      <c r="AV355" s="26">
        <v>0.55000000000000004</v>
      </c>
      <c r="AW355" s="26">
        <v>3.65</v>
      </c>
      <c r="AX355" s="26">
        <v>-3.6</v>
      </c>
      <c r="AY355" s="26">
        <v>-0.15</v>
      </c>
      <c r="AZ355" s="26">
        <v>3.2250000000000001</v>
      </c>
      <c r="BA355" s="26">
        <v>-25.7</v>
      </c>
      <c r="BB355" s="26">
        <v>-0.05</v>
      </c>
      <c r="BC355" s="26">
        <v>3.25</v>
      </c>
      <c r="BD355" s="26">
        <v>-2.4750000000000001</v>
      </c>
      <c r="BE355" s="26">
        <v>2</v>
      </c>
      <c r="BF355" s="26">
        <v>5.2</v>
      </c>
      <c r="BG355" s="26">
        <v>-3.25</v>
      </c>
      <c r="BH355" s="26">
        <v>0.45</v>
      </c>
      <c r="BI355" s="26">
        <v>3.5</v>
      </c>
      <c r="BJ355" s="26">
        <v>-3.95</v>
      </c>
      <c r="BK355" s="26">
        <v>1.05</v>
      </c>
      <c r="BL355" s="26">
        <v>4.2750000000000004</v>
      </c>
      <c r="BM355" s="26">
        <v>-3.7749999999999999</v>
      </c>
      <c r="BN355" s="26">
        <v>0.7</v>
      </c>
      <c r="BO355" s="26">
        <v>4.1500000000000004</v>
      </c>
      <c r="BP355" s="26">
        <v>-7.9</v>
      </c>
      <c r="BQ355" s="26">
        <v>-3.1</v>
      </c>
      <c r="BR355" s="26">
        <v>0.85</v>
      </c>
      <c r="BS355" s="26">
        <v>-7.95</v>
      </c>
      <c r="BT355" s="26">
        <v>-2.25</v>
      </c>
      <c r="BU355" s="26">
        <v>2.0750000000000002</v>
      </c>
      <c r="BV355" s="26">
        <v>-7.95</v>
      </c>
      <c r="BW355" s="26">
        <v>-2.2000000000000002</v>
      </c>
      <c r="BX355" s="26">
        <v>1.875</v>
      </c>
      <c r="BY355" s="26">
        <v>-8.0749999999999993</v>
      </c>
      <c r="BZ355" s="26">
        <v>-2.35</v>
      </c>
      <c r="CA355" s="26">
        <v>2.0750000000000002</v>
      </c>
      <c r="CB355" s="26">
        <v>-8.875</v>
      </c>
      <c r="CC355" s="26">
        <v>-2.2000000000000002</v>
      </c>
      <c r="CD355" s="26">
        <v>2.4</v>
      </c>
      <c r="CE355" s="26">
        <v>-5.4249999999999998</v>
      </c>
      <c r="CF355" s="26">
        <v>-0.1</v>
      </c>
      <c r="CG355" s="26">
        <v>3.6</v>
      </c>
      <c r="CH355" s="26">
        <v>-7.5750000000000002</v>
      </c>
      <c r="CI355" s="26">
        <v>-1.25</v>
      </c>
      <c r="CJ355" s="26">
        <v>2.4</v>
      </c>
    </row>
    <row r="356" spans="1:88" x14ac:dyDescent="0.3">
      <c r="A356" t="s">
        <v>427</v>
      </c>
      <c r="B356" s="26">
        <v>-8.65</v>
      </c>
      <c r="C356" s="26">
        <v>-5.7</v>
      </c>
      <c r="D356" s="26">
        <v>-3.05</v>
      </c>
      <c r="E356" s="26">
        <v>-7.5</v>
      </c>
      <c r="F356" s="26">
        <v>-4.45</v>
      </c>
      <c r="G356" s="26">
        <v>-1.1000000000000001</v>
      </c>
      <c r="H356" s="26">
        <v>-7</v>
      </c>
      <c r="I356" s="26">
        <v>-3.8</v>
      </c>
      <c r="J356" s="26">
        <v>-0.25</v>
      </c>
      <c r="K356" s="26">
        <v>-4.875</v>
      </c>
      <c r="L356" s="26">
        <v>-2.25</v>
      </c>
      <c r="M356" s="26">
        <v>1.9750000000000001</v>
      </c>
      <c r="N356" s="26">
        <v>-4.8499999999999996</v>
      </c>
      <c r="O356" s="26">
        <v>-1.75</v>
      </c>
      <c r="P356" s="26">
        <v>2.4500000000000002</v>
      </c>
      <c r="Q356" s="26">
        <v>-5.9</v>
      </c>
      <c r="R356" s="26">
        <v>-3.05</v>
      </c>
      <c r="S356" s="26">
        <v>0.92500000000000004</v>
      </c>
      <c r="T356" s="26">
        <v>-5.8</v>
      </c>
      <c r="U356" s="26">
        <v>-2.95</v>
      </c>
      <c r="V356" s="26">
        <v>1.0249999999999999</v>
      </c>
      <c r="W356" s="26">
        <v>-5.875</v>
      </c>
      <c r="X356" s="26">
        <v>-2.35</v>
      </c>
      <c r="Y356" s="26">
        <v>1.825</v>
      </c>
      <c r="Z356" s="26">
        <v>-5.875</v>
      </c>
      <c r="AA356" s="26">
        <v>-2.25</v>
      </c>
      <c r="AB356" s="26">
        <v>2.4750000000000001</v>
      </c>
      <c r="AC356" s="26">
        <v>-5.125</v>
      </c>
      <c r="AD356" s="26">
        <v>-1.7</v>
      </c>
      <c r="AE356" s="26">
        <v>1.4750000000000001</v>
      </c>
      <c r="AF356" s="26">
        <v>-5</v>
      </c>
      <c r="AG356" s="26">
        <v>-0.4</v>
      </c>
      <c r="AH356" s="26">
        <v>1.575</v>
      </c>
      <c r="AI356" s="26">
        <v>-4.5999999999999996</v>
      </c>
      <c r="AJ356" s="26">
        <v>-1.25</v>
      </c>
      <c r="AK356" s="26">
        <v>2.0750000000000002</v>
      </c>
      <c r="AL356" s="26">
        <v>-4.5</v>
      </c>
      <c r="AM356" s="26">
        <v>-1.2</v>
      </c>
      <c r="AN356" s="26">
        <v>2.1749999999999998</v>
      </c>
      <c r="AO356" s="26">
        <v>-4.0999999999999996</v>
      </c>
      <c r="AP356" s="26">
        <v>-0.7</v>
      </c>
      <c r="AQ356" s="26">
        <v>2.875</v>
      </c>
      <c r="AR356" s="26">
        <v>-3.8</v>
      </c>
      <c r="AS356" s="26">
        <v>-3.8</v>
      </c>
      <c r="AT356" s="26">
        <v>2.875</v>
      </c>
      <c r="AU356" s="26">
        <v>-25.1</v>
      </c>
      <c r="AV356" s="26">
        <v>0.2</v>
      </c>
      <c r="AW356" s="26">
        <v>4.0250000000000004</v>
      </c>
      <c r="AX356" s="26">
        <v>-3.7749999999999999</v>
      </c>
      <c r="AY356" s="26">
        <v>-0.25</v>
      </c>
      <c r="AZ356" s="26">
        <v>3.3</v>
      </c>
      <c r="BA356" s="26">
        <v>-25.5</v>
      </c>
      <c r="BB356" s="26">
        <v>-0.25</v>
      </c>
      <c r="BC356" s="26">
        <v>3.375</v>
      </c>
      <c r="BD356" s="26">
        <v>-2.2000000000000002</v>
      </c>
      <c r="BE356" s="26">
        <v>1.2</v>
      </c>
      <c r="BF356" s="26">
        <v>5.3250000000000002</v>
      </c>
      <c r="BG356" s="26">
        <v>-3.55</v>
      </c>
      <c r="BH356" s="26">
        <v>0.05</v>
      </c>
      <c r="BI356" s="26">
        <v>3.6749999999999998</v>
      </c>
      <c r="BJ356" s="26">
        <v>-3.375</v>
      </c>
      <c r="BK356" s="26">
        <v>0.3</v>
      </c>
      <c r="BL356" s="26">
        <v>4.6500000000000004</v>
      </c>
      <c r="BM356" s="26">
        <v>-3.0750000000000002</v>
      </c>
      <c r="BN356" s="26">
        <v>0.3</v>
      </c>
      <c r="BO356" s="26">
        <v>4.3499999999999996</v>
      </c>
      <c r="BP356" s="26">
        <v>-7.4249999999999998</v>
      </c>
      <c r="BQ356" s="26">
        <v>-3.1</v>
      </c>
      <c r="BR356" s="26">
        <v>0.2</v>
      </c>
      <c r="BS356" s="26">
        <v>-6.65</v>
      </c>
      <c r="BT356" s="26">
        <v>-2.5</v>
      </c>
      <c r="BU356" s="26">
        <v>1.8</v>
      </c>
      <c r="BV356" s="26">
        <v>-6.8</v>
      </c>
      <c r="BW356" s="26">
        <v>-2</v>
      </c>
      <c r="BX356" s="26">
        <v>2</v>
      </c>
      <c r="BY356" s="26">
        <v>-7.1749999999999998</v>
      </c>
      <c r="BZ356" s="26">
        <v>-1.8</v>
      </c>
      <c r="CA356" s="26">
        <v>2.2749999999999999</v>
      </c>
      <c r="CB356" s="26">
        <v>-8.3249999999999993</v>
      </c>
      <c r="CC356" s="26">
        <v>-1.95</v>
      </c>
      <c r="CD356" s="26">
        <v>2.4500000000000002</v>
      </c>
      <c r="CE356" s="26">
        <v>-4.5</v>
      </c>
      <c r="CF356" s="26">
        <v>-0.85</v>
      </c>
      <c r="CG356" s="26">
        <v>3.7</v>
      </c>
      <c r="CH356" s="26">
        <v>-6.3</v>
      </c>
      <c r="CI356" s="26">
        <v>-1.35</v>
      </c>
      <c r="CJ356" s="26">
        <v>3</v>
      </c>
    </row>
    <row r="357" spans="1:88" x14ac:dyDescent="0.3">
      <c r="A357" t="s">
        <v>428</v>
      </c>
      <c r="B357" s="26">
        <v>-8.6750000000000007</v>
      </c>
      <c r="C357" s="26">
        <v>-6</v>
      </c>
      <c r="D357" s="26">
        <v>-3.9249999999999998</v>
      </c>
      <c r="E357" s="26">
        <v>-7.3250000000000002</v>
      </c>
      <c r="F357" s="26">
        <v>-4.3499999999999996</v>
      </c>
      <c r="G357" s="26">
        <v>-1.5249999999999999</v>
      </c>
      <c r="H357" s="26">
        <v>-6.55</v>
      </c>
      <c r="I357" s="26">
        <v>-4.05</v>
      </c>
      <c r="J357" s="26">
        <v>-0.8</v>
      </c>
      <c r="K357" s="26">
        <v>-4.6500000000000004</v>
      </c>
      <c r="L357" s="26">
        <v>-2.2000000000000002</v>
      </c>
      <c r="M357" s="26">
        <v>1.5</v>
      </c>
      <c r="N357" s="26">
        <v>-4.375</v>
      </c>
      <c r="O357" s="26">
        <v>-1.65</v>
      </c>
      <c r="P357" s="26">
        <v>2.0499999999999998</v>
      </c>
      <c r="Q357" s="26">
        <v>-5.5</v>
      </c>
      <c r="R357" s="26">
        <v>-3.15</v>
      </c>
      <c r="S357" s="26">
        <v>0.3</v>
      </c>
      <c r="T357" s="26">
        <v>-5.4749999999999996</v>
      </c>
      <c r="U357" s="26">
        <v>-3</v>
      </c>
      <c r="V357" s="26">
        <v>0.4</v>
      </c>
      <c r="W357" s="26">
        <v>-5.6749999999999998</v>
      </c>
      <c r="X357" s="26">
        <v>-2.2999999999999998</v>
      </c>
      <c r="Y357" s="26">
        <v>1.1000000000000001</v>
      </c>
      <c r="Z357" s="26">
        <v>-5.35</v>
      </c>
      <c r="AA357" s="26">
        <v>-1.95</v>
      </c>
      <c r="AB357" s="26">
        <v>1.675</v>
      </c>
      <c r="AC357" s="26">
        <v>-4.7</v>
      </c>
      <c r="AD357" s="26">
        <v>-1.7</v>
      </c>
      <c r="AE357" s="26">
        <v>0.9</v>
      </c>
      <c r="AF357" s="26">
        <v>-4.4749999999999996</v>
      </c>
      <c r="AG357" s="26">
        <v>-0.3</v>
      </c>
      <c r="AH357" s="26">
        <v>1.075</v>
      </c>
      <c r="AI357" s="26">
        <v>-4.1500000000000004</v>
      </c>
      <c r="AJ357" s="26">
        <v>-1</v>
      </c>
      <c r="AK357" s="26">
        <v>1.55</v>
      </c>
      <c r="AL357" s="26">
        <v>-4.2249999999999996</v>
      </c>
      <c r="AM357" s="26">
        <v>-0.9</v>
      </c>
      <c r="AN357" s="26">
        <v>1.65</v>
      </c>
      <c r="AO357" s="26">
        <v>-3.875</v>
      </c>
      <c r="AP357" s="26">
        <v>-0.55000000000000004</v>
      </c>
      <c r="AQ357" s="26">
        <v>2.4249999999999998</v>
      </c>
      <c r="AR357" s="26">
        <v>-3.9</v>
      </c>
      <c r="AS357" s="26">
        <v>-3.9</v>
      </c>
      <c r="AT357" s="26">
        <v>2.0499999999999998</v>
      </c>
      <c r="AU357" s="26">
        <v>-23</v>
      </c>
      <c r="AV357" s="26">
        <v>0.4</v>
      </c>
      <c r="AW357" s="26">
        <v>3.0750000000000002</v>
      </c>
      <c r="AX357" s="26">
        <v>-3.5249999999999999</v>
      </c>
      <c r="AY357" s="26">
        <v>-0.3</v>
      </c>
      <c r="AZ357" s="26">
        <v>2.75</v>
      </c>
      <c r="BA357" s="26">
        <v>-22.6</v>
      </c>
      <c r="BB357" s="26">
        <v>-0.3</v>
      </c>
      <c r="BC357" s="26">
        <v>2.85</v>
      </c>
      <c r="BD357" s="26">
        <v>-3</v>
      </c>
      <c r="BE357" s="26">
        <v>1.6</v>
      </c>
      <c r="BF357" s="26">
        <v>4.8</v>
      </c>
      <c r="BG357" s="26">
        <v>-3.4249999999999998</v>
      </c>
      <c r="BH357" s="26">
        <v>0.15</v>
      </c>
      <c r="BI357" s="26">
        <v>3.2</v>
      </c>
      <c r="BJ357" s="26">
        <v>-2.9249999999999998</v>
      </c>
      <c r="BK357" s="26">
        <v>0.4</v>
      </c>
      <c r="BL357" s="26">
        <v>4.0750000000000002</v>
      </c>
      <c r="BM357" s="26">
        <v>-2.875</v>
      </c>
      <c r="BN357" s="26">
        <v>0.1</v>
      </c>
      <c r="BO357" s="26">
        <v>3.8</v>
      </c>
      <c r="BP357" s="26">
        <v>-6.15</v>
      </c>
      <c r="BQ357" s="26">
        <v>-2.95</v>
      </c>
      <c r="BR357" s="26">
        <v>0.47499999999999998</v>
      </c>
      <c r="BS357" s="26">
        <v>-5.375</v>
      </c>
      <c r="BT357" s="26">
        <v>-1.6</v>
      </c>
      <c r="BU357" s="26">
        <v>1.7250000000000001</v>
      </c>
      <c r="BV357" s="26">
        <v>-5.5750000000000002</v>
      </c>
      <c r="BW357" s="26">
        <v>-1.55</v>
      </c>
      <c r="BX357" s="26">
        <v>1.875</v>
      </c>
      <c r="BY357" s="26">
        <v>-5.5</v>
      </c>
      <c r="BZ357" s="26">
        <v>-1.65</v>
      </c>
      <c r="CA357" s="26">
        <v>1.9</v>
      </c>
      <c r="CB357" s="26">
        <v>-6.6</v>
      </c>
      <c r="CC357" s="26">
        <v>-1.75</v>
      </c>
      <c r="CD357" s="26">
        <v>1.875</v>
      </c>
      <c r="CE357" s="26">
        <v>-4.2</v>
      </c>
      <c r="CF357" s="26">
        <v>-0.7</v>
      </c>
      <c r="CG357" s="26">
        <v>3.0750000000000002</v>
      </c>
      <c r="CH357" s="26">
        <v>-5.625</v>
      </c>
      <c r="CI357" s="26">
        <v>-1.4</v>
      </c>
      <c r="CJ357" s="26">
        <v>2.4</v>
      </c>
    </row>
    <row r="358" spans="1:88" x14ac:dyDescent="0.3">
      <c r="A358" t="s">
        <v>128</v>
      </c>
      <c r="B358" s="26">
        <v>-9.7750000000000004</v>
      </c>
      <c r="C358" s="26">
        <v>-5.8</v>
      </c>
      <c r="D358" s="26">
        <v>-2.4500000000000002</v>
      </c>
      <c r="E358" s="26">
        <v>-8.375</v>
      </c>
      <c r="F358" s="26">
        <v>-4.0999999999999996</v>
      </c>
      <c r="G358" s="26">
        <v>0.2</v>
      </c>
      <c r="H358" s="26">
        <v>-7.4749999999999996</v>
      </c>
      <c r="I358" s="26">
        <v>-3.65</v>
      </c>
      <c r="J358" s="26">
        <v>1.2749999999999999</v>
      </c>
      <c r="K358" s="26">
        <v>-5.35</v>
      </c>
      <c r="L358" s="26">
        <v>-2.2999999999999998</v>
      </c>
      <c r="M358" s="26">
        <v>3.25</v>
      </c>
      <c r="N358" s="26">
        <v>-5.0999999999999996</v>
      </c>
      <c r="O358" s="26">
        <v>-1.9</v>
      </c>
      <c r="P358" s="26">
        <v>3.7</v>
      </c>
      <c r="Q358" s="26">
        <v>-6.35</v>
      </c>
      <c r="R358" s="26">
        <v>-2.85</v>
      </c>
      <c r="S358" s="26">
        <v>2.25</v>
      </c>
      <c r="T358" s="26">
        <v>-6.3250000000000002</v>
      </c>
      <c r="U358" s="26">
        <v>-2.75</v>
      </c>
      <c r="V358" s="26">
        <v>2.35</v>
      </c>
      <c r="W358" s="26">
        <v>-6.15</v>
      </c>
      <c r="X358" s="26">
        <v>-2.2000000000000002</v>
      </c>
      <c r="Y358" s="26">
        <v>2.65</v>
      </c>
      <c r="Z358" s="26">
        <v>-6.5750000000000002</v>
      </c>
      <c r="AA358" s="26">
        <v>-1.9</v>
      </c>
      <c r="AB358" s="26">
        <v>3.125</v>
      </c>
      <c r="AC358" s="26">
        <v>-5.55</v>
      </c>
      <c r="AD358" s="26">
        <v>-1.5</v>
      </c>
      <c r="AE358" s="26">
        <v>2.5</v>
      </c>
      <c r="AF358" s="26">
        <v>-5.375</v>
      </c>
      <c r="AG358" s="26">
        <v>-0.1</v>
      </c>
      <c r="AH358" s="26">
        <v>2.625</v>
      </c>
      <c r="AI358" s="26">
        <v>-5.0750000000000002</v>
      </c>
      <c r="AJ358" s="26">
        <v>-1</v>
      </c>
      <c r="AK358" s="26">
        <v>2.95</v>
      </c>
      <c r="AL358" s="26">
        <v>-5</v>
      </c>
      <c r="AM358" s="26">
        <v>-0.9</v>
      </c>
      <c r="AN358" s="26">
        <v>3.05</v>
      </c>
      <c r="AO358" s="26">
        <v>-4.5</v>
      </c>
      <c r="AP358" s="26">
        <v>-0.35</v>
      </c>
      <c r="AQ358" s="26">
        <v>3.7749999999999999</v>
      </c>
      <c r="AR358" s="26">
        <v>-4.2750000000000004</v>
      </c>
      <c r="AS358" s="26">
        <v>-4.2750000000000004</v>
      </c>
      <c r="AT358" s="26">
        <v>3.7</v>
      </c>
      <c r="AU358" s="26">
        <v>-22.6</v>
      </c>
      <c r="AV358" s="26">
        <v>0.7</v>
      </c>
      <c r="AW358" s="26">
        <v>4.4000000000000004</v>
      </c>
      <c r="AX358" s="26">
        <v>-4.25</v>
      </c>
      <c r="AY358" s="26">
        <v>0.05</v>
      </c>
      <c r="AZ358" s="26">
        <v>4</v>
      </c>
      <c r="BA358" s="26">
        <v>-22.2</v>
      </c>
      <c r="BB358" s="26">
        <v>0.1</v>
      </c>
      <c r="BC358" s="26">
        <v>4.0750000000000002</v>
      </c>
      <c r="BD358" s="26">
        <v>-3.375</v>
      </c>
      <c r="BE358" s="26">
        <v>1.65</v>
      </c>
      <c r="BF358" s="26">
        <v>5.7750000000000004</v>
      </c>
      <c r="BG358" s="26">
        <v>-4.05</v>
      </c>
      <c r="BH358" s="26">
        <v>0.4</v>
      </c>
      <c r="BI358" s="26">
        <v>4.45</v>
      </c>
      <c r="BJ358" s="26">
        <v>-3.6</v>
      </c>
      <c r="BK358" s="26">
        <v>0.45</v>
      </c>
      <c r="BL358" s="26">
        <v>5.2750000000000004</v>
      </c>
      <c r="BM358" s="26">
        <v>-3.7250000000000001</v>
      </c>
      <c r="BN358" s="26">
        <v>0.45</v>
      </c>
      <c r="BO358" s="26">
        <v>5.05</v>
      </c>
      <c r="BP358" s="26">
        <v>-7.5</v>
      </c>
      <c r="BQ358" s="26">
        <v>-3.15</v>
      </c>
      <c r="BR358" s="26">
        <v>1.325</v>
      </c>
      <c r="BS358" s="26">
        <v>-6.7750000000000004</v>
      </c>
      <c r="BT358" s="26">
        <v>-2.25</v>
      </c>
      <c r="BU358" s="26">
        <v>1.7</v>
      </c>
      <c r="BV358" s="26">
        <v>-7.4249999999999998</v>
      </c>
      <c r="BW358" s="26">
        <v>-2.15</v>
      </c>
      <c r="BX358" s="26">
        <v>1.5</v>
      </c>
      <c r="BY358" s="26">
        <v>-7.4</v>
      </c>
      <c r="BZ358" s="26">
        <v>-2.2000000000000002</v>
      </c>
      <c r="CA358" s="26">
        <v>1.675</v>
      </c>
      <c r="CB358" s="26">
        <v>-7.2750000000000004</v>
      </c>
      <c r="CC358" s="26">
        <v>-2.15</v>
      </c>
      <c r="CD358" s="26">
        <v>2.625</v>
      </c>
      <c r="CE358" s="26">
        <v>-4.7750000000000004</v>
      </c>
      <c r="CF358" s="26">
        <v>-0.35</v>
      </c>
      <c r="CG358" s="26">
        <v>4.25</v>
      </c>
      <c r="CH358" s="26">
        <v>-6.8</v>
      </c>
      <c r="CI358" s="26">
        <v>-1.5</v>
      </c>
      <c r="CJ358" s="26">
        <v>2.9750000000000001</v>
      </c>
    </row>
    <row r="359" spans="1:88" x14ac:dyDescent="0.3">
      <c r="A359" t="s">
        <v>429</v>
      </c>
      <c r="B359" s="26">
        <v>-10.175000000000001</v>
      </c>
      <c r="C359" s="26">
        <v>-5.45</v>
      </c>
      <c r="D359" s="26">
        <v>-2.1</v>
      </c>
      <c r="E359" s="26">
        <v>-8.6</v>
      </c>
      <c r="F359" s="26">
        <v>-3.4</v>
      </c>
      <c r="G359" s="26">
        <v>0</v>
      </c>
      <c r="H359" s="26">
        <v>-7.6749999999999998</v>
      </c>
      <c r="I359" s="26">
        <v>-2.4500000000000002</v>
      </c>
      <c r="J359" s="26">
        <v>0.77500000000000002</v>
      </c>
      <c r="K359" s="26">
        <v>-5.8</v>
      </c>
      <c r="L359" s="26">
        <v>-0.5</v>
      </c>
      <c r="M359" s="26">
        <v>3.45</v>
      </c>
      <c r="N359" s="26">
        <v>-5.5</v>
      </c>
      <c r="O359" s="26">
        <v>-0.15</v>
      </c>
      <c r="P359" s="26">
        <v>3.8250000000000002</v>
      </c>
      <c r="Q359" s="26">
        <v>-6.4749999999999996</v>
      </c>
      <c r="R359" s="26">
        <v>-1.45</v>
      </c>
      <c r="S359" s="26">
        <v>2.15</v>
      </c>
      <c r="T359" s="26">
        <v>-6.4749999999999996</v>
      </c>
      <c r="U359" s="26">
        <v>-1.4</v>
      </c>
      <c r="V359" s="26">
        <v>2.25</v>
      </c>
      <c r="W359" s="26">
        <v>-6.45</v>
      </c>
      <c r="X359" s="26">
        <v>-1.25</v>
      </c>
      <c r="Y359" s="26">
        <v>3.1</v>
      </c>
      <c r="Z359" s="26">
        <v>-6.7</v>
      </c>
      <c r="AA359" s="26">
        <v>-1.6</v>
      </c>
      <c r="AB359" s="26">
        <v>3.2749999999999999</v>
      </c>
      <c r="AC359" s="26">
        <v>-6.3</v>
      </c>
      <c r="AD359" s="26">
        <v>-0.6</v>
      </c>
      <c r="AE359" s="26">
        <v>3.15</v>
      </c>
      <c r="AF359" s="26">
        <v>-5.875</v>
      </c>
      <c r="AG359" s="26">
        <v>1.1000000000000001</v>
      </c>
      <c r="AH359" s="26">
        <v>3.35</v>
      </c>
      <c r="AI359" s="26">
        <v>-5.0750000000000002</v>
      </c>
      <c r="AJ359" s="26">
        <v>0.05</v>
      </c>
      <c r="AK359" s="26">
        <v>4</v>
      </c>
      <c r="AL359" s="26">
        <v>-4.875</v>
      </c>
      <c r="AM359" s="26">
        <v>0.1</v>
      </c>
      <c r="AN359" s="26">
        <v>4.0999999999999996</v>
      </c>
      <c r="AO359" s="26">
        <v>-4.4249999999999998</v>
      </c>
      <c r="AP359" s="26">
        <v>0.05</v>
      </c>
      <c r="AQ359" s="26">
        <v>4.625</v>
      </c>
      <c r="AR359" s="26">
        <v>-4</v>
      </c>
      <c r="AS359" s="26">
        <v>-4</v>
      </c>
      <c r="AT359" s="26">
        <v>3.75</v>
      </c>
      <c r="AU359" s="26">
        <v>-17.3</v>
      </c>
      <c r="AV359" s="26">
        <v>1.8</v>
      </c>
      <c r="AW359" s="26">
        <v>4.875</v>
      </c>
      <c r="AX359" s="26">
        <v>-4.1500000000000004</v>
      </c>
      <c r="AY359" s="26">
        <v>0.6</v>
      </c>
      <c r="AZ359" s="26">
        <v>4.8250000000000002</v>
      </c>
      <c r="BA359" s="26">
        <v>-18.7</v>
      </c>
      <c r="BB359" s="26">
        <v>0.6</v>
      </c>
      <c r="BC359" s="26">
        <v>4.8250000000000002</v>
      </c>
      <c r="BD359" s="26">
        <v>-3.55</v>
      </c>
      <c r="BE359" s="26">
        <v>2.2999999999999998</v>
      </c>
      <c r="BF359" s="26">
        <v>6.7750000000000004</v>
      </c>
      <c r="BG359" s="26">
        <v>-4</v>
      </c>
      <c r="BH359" s="26">
        <v>0.8</v>
      </c>
      <c r="BI359" s="26">
        <v>5.2249999999999996</v>
      </c>
      <c r="BJ359" s="26">
        <v>-4.3499999999999996</v>
      </c>
      <c r="BK359" s="26">
        <v>0.7</v>
      </c>
      <c r="BL359" s="26">
        <v>5.9749999999999996</v>
      </c>
      <c r="BM359" s="26">
        <v>-4.2</v>
      </c>
      <c r="BN359" s="26">
        <v>0.9</v>
      </c>
      <c r="BO359" s="26">
        <v>5.8250000000000002</v>
      </c>
      <c r="BP359" s="26">
        <v>-8.75</v>
      </c>
      <c r="BQ359" s="26">
        <v>-2.35</v>
      </c>
      <c r="BR359" s="26">
        <v>1.55</v>
      </c>
      <c r="BS359" s="26">
        <v>-7.4249999999999998</v>
      </c>
      <c r="BT359" s="26">
        <v>-1.7</v>
      </c>
      <c r="BU359" s="26">
        <v>3.1749999999999998</v>
      </c>
      <c r="BV359" s="26">
        <v>-7.1749999999999998</v>
      </c>
      <c r="BW359" s="26">
        <v>-2</v>
      </c>
      <c r="BX359" s="26">
        <v>2.9249999999999998</v>
      </c>
      <c r="BY359" s="26">
        <v>-7.95</v>
      </c>
      <c r="BZ359" s="26">
        <v>-2.0499999999999998</v>
      </c>
      <c r="CA359" s="26">
        <v>3.2250000000000001</v>
      </c>
      <c r="CB359" s="26">
        <v>-8.4</v>
      </c>
      <c r="CC359" s="26">
        <v>-2.35</v>
      </c>
      <c r="CD359" s="26">
        <v>3.65</v>
      </c>
      <c r="CE359" s="26">
        <v>-5.45</v>
      </c>
      <c r="CF359" s="26">
        <v>-0.75</v>
      </c>
      <c r="CG359" s="26">
        <v>4.7</v>
      </c>
      <c r="CH359" s="26">
        <v>-6.7</v>
      </c>
      <c r="CI359" s="26">
        <v>-1.9</v>
      </c>
      <c r="CJ359" s="26">
        <v>4.125</v>
      </c>
    </row>
    <row r="360" spans="1:88" x14ac:dyDescent="0.3">
      <c r="A360" t="s">
        <v>430</v>
      </c>
      <c r="B360" s="26">
        <v>-10.425000000000001</v>
      </c>
      <c r="C360" s="26">
        <v>-5.8</v>
      </c>
      <c r="D360" s="26">
        <v>-2.5</v>
      </c>
      <c r="E360" s="26">
        <v>-9.8249999999999993</v>
      </c>
      <c r="F360" s="26">
        <v>-4.0999999999999996</v>
      </c>
      <c r="G360" s="26">
        <v>-0.5</v>
      </c>
      <c r="H360" s="26">
        <v>-9.9250000000000007</v>
      </c>
      <c r="I360" s="26">
        <v>-3.35</v>
      </c>
      <c r="J360" s="26">
        <v>0.15</v>
      </c>
      <c r="K360" s="26">
        <v>-9.1750000000000007</v>
      </c>
      <c r="L360" s="26">
        <v>-1.4</v>
      </c>
      <c r="M360" s="26">
        <v>2.35</v>
      </c>
      <c r="N360" s="26">
        <v>-9.25</v>
      </c>
      <c r="O360" s="26">
        <v>-1.1000000000000001</v>
      </c>
      <c r="P360" s="26">
        <v>3.0249999999999999</v>
      </c>
      <c r="Q360" s="26">
        <v>-9.65</v>
      </c>
      <c r="R360" s="26">
        <v>-2.4</v>
      </c>
      <c r="S360" s="26">
        <v>1.45</v>
      </c>
      <c r="T360" s="26">
        <v>-9.75</v>
      </c>
      <c r="U360" s="26">
        <v>-2.35</v>
      </c>
      <c r="V360" s="26">
        <v>1.575</v>
      </c>
      <c r="W360" s="26">
        <v>-9.5500000000000007</v>
      </c>
      <c r="X360" s="26">
        <v>-1.75</v>
      </c>
      <c r="Y360" s="26">
        <v>2.25</v>
      </c>
      <c r="Z360" s="26">
        <v>-8.9499999999999993</v>
      </c>
      <c r="AA360" s="26">
        <v>-1.35</v>
      </c>
      <c r="AB360" s="26">
        <v>2.625</v>
      </c>
      <c r="AC360" s="26">
        <v>-7.625</v>
      </c>
      <c r="AD360" s="26">
        <v>-1.85</v>
      </c>
      <c r="AE360" s="26">
        <v>2.2999999999999998</v>
      </c>
      <c r="AF360" s="26">
        <v>-7.5</v>
      </c>
      <c r="AG360" s="26">
        <v>0</v>
      </c>
      <c r="AH360" s="26">
        <v>2.4</v>
      </c>
      <c r="AI360" s="26">
        <v>-7.375</v>
      </c>
      <c r="AJ360" s="26">
        <v>-1.1499999999999999</v>
      </c>
      <c r="AK360" s="26">
        <v>3</v>
      </c>
      <c r="AL360" s="26">
        <v>-7.3</v>
      </c>
      <c r="AM360" s="26">
        <v>-1.05</v>
      </c>
      <c r="AN360" s="26">
        <v>3.2</v>
      </c>
      <c r="AO360" s="26">
        <v>-7.6</v>
      </c>
      <c r="AP360" s="26">
        <v>-0.05</v>
      </c>
      <c r="AQ360" s="26">
        <v>3.875</v>
      </c>
      <c r="AR360" s="26">
        <v>-6.375</v>
      </c>
      <c r="AS360" s="26">
        <v>-6.375</v>
      </c>
      <c r="AT360" s="26">
        <v>3.65</v>
      </c>
      <c r="AU360" s="26">
        <v>-22.6</v>
      </c>
      <c r="AV360" s="26">
        <v>1</v>
      </c>
      <c r="AW360" s="26">
        <v>4.3499999999999996</v>
      </c>
      <c r="AX360" s="26">
        <v>-7.3250000000000002</v>
      </c>
      <c r="AY360" s="26">
        <v>0.5</v>
      </c>
      <c r="AZ360" s="26">
        <v>4.125</v>
      </c>
      <c r="BA360" s="26">
        <v>-23</v>
      </c>
      <c r="BB360" s="26">
        <v>0.6</v>
      </c>
      <c r="BC360" s="26">
        <v>4.125</v>
      </c>
      <c r="BD360" s="26">
        <v>-6.1749999999999998</v>
      </c>
      <c r="BE360" s="26">
        <v>2.5499999999999998</v>
      </c>
      <c r="BF360" s="26">
        <v>5.3</v>
      </c>
      <c r="BG360" s="26">
        <v>-7.15</v>
      </c>
      <c r="BH360" s="26">
        <v>0.95</v>
      </c>
      <c r="BI360" s="26">
        <v>4.2</v>
      </c>
      <c r="BJ360" s="26">
        <v>-7.9</v>
      </c>
      <c r="BK360" s="26">
        <v>1.2</v>
      </c>
      <c r="BL360" s="26">
        <v>4.3</v>
      </c>
      <c r="BM360" s="26">
        <v>-7.7750000000000004</v>
      </c>
      <c r="BN360" s="26">
        <v>1.4</v>
      </c>
      <c r="BO360" s="26">
        <v>4.25</v>
      </c>
      <c r="BP360" s="26">
        <v>-9.25</v>
      </c>
      <c r="BQ360" s="26">
        <v>-3</v>
      </c>
      <c r="BR360" s="26">
        <v>0.67500000000000004</v>
      </c>
      <c r="BS360" s="26">
        <v>-9.6</v>
      </c>
      <c r="BT360" s="26">
        <v>-1.9</v>
      </c>
      <c r="BU360" s="26">
        <v>1.175</v>
      </c>
      <c r="BV360" s="26">
        <v>-10.199999999999999</v>
      </c>
      <c r="BW360" s="26">
        <v>-2</v>
      </c>
      <c r="BX360" s="26">
        <v>0.9</v>
      </c>
      <c r="BY360" s="26">
        <v>-10.675000000000001</v>
      </c>
      <c r="BZ360" s="26">
        <v>-1.8</v>
      </c>
      <c r="CA360" s="26">
        <v>0.375</v>
      </c>
      <c r="CB360" s="26">
        <v>-10.5</v>
      </c>
      <c r="CC360" s="26">
        <v>-1.7</v>
      </c>
      <c r="CD360" s="26">
        <v>1.2250000000000001</v>
      </c>
      <c r="CE360" s="26">
        <v>-8.375</v>
      </c>
      <c r="CF360" s="26">
        <v>-0.25</v>
      </c>
      <c r="CG360" s="26">
        <v>3.2749999999999999</v>
      </c>
      <c r="CH360" s="26">
        <v>-8.5500000000000007</v>
      </c>
      <c r="CI360" s="26">
        <v>-0.95</v>
      </c>
      <c r="CJ360" s="26">
        <v>2.8250000000000002</v>
      </c>
    </row>
    <row r="361" spans="1:88" x14ac:dyDescent="0.3">
      <c r="A361" t="s">
        <v>431</v>
      </c>
      <c r="B361" s="26">
        <v>-10.275</v>
      </c>
      <c r="C361" s="26">
        <v>-6.9</v>
      </c>
      <c r="D361" s="26">
        <v>-2.5750000000000002</v>
      </c>
      <c r="E361" s="26">
        <v>-9.2750000000000004</v>
      </c>
      <c r="F361" s="26">
        <v>-4.9000000000000004</v>
      </c>
      <c r="G361" s="26">
        <v>-0.32500000000000001</v>
      </c>
      <c r="H361" s="26">
        <v>-9.125</v>
      </c>
      <c r="I361" s="26">
        <v>-4.2</v>
      </c>
      <c r="J361" s="26">
        <v>0.42499999999999999</v>
      </c>
      <c r="K361" s="26">
        <v>-8.5</v>
      </c>
      <c r="L361" s="26">
        <v>-2</v>
      </c>
      <c r="M361" s="26">
        <v>1.875</v>
      </c>
      <c r="N361" s="26">
        <v>-8.375</v>
      </c>
      <c r="O361" s="26">
        <v>-1.85</v>
      </c>
      <c r="P361" s="26">
        <v>2.35</v>
      </c>
      <c r="Q361" s="26">
        <v>-8.9250000000000007</v>
      </c>
      <c r="R361" s="26">
        <v>-3.1</v>
      </c>
      <c r="S361" s="26">
        <v>1.2</v>
      </c>
      <c r="T361" s="26">
        <v>-8.9</v>
      </c>
      <c r="U361" s="26">
        <v>-3</v>
      </c>
      <c r="V361" s="26">
        <v>1.35</v>
      </c>
      <c r="W361" s="26">
        <v>-8.4</v>
      </c>
      <c r="X361" s="26">
        <v>-2.35</v>
      </c>
      <c r="Y361" s="26">
        <v>2.15</v>
      </c>
      <c r="Z361" s="26">
        <v>-8.5250000000000004</v>
      </c>
      <c r="AA361" s="26">
        <v>-1.95</v>
      </c>
      <c r="AB361" s="26">
        <v>2.2999999999999998</v>
      </c>
      <c r="AC361" s="26">
        <v>-6.4</v>
      </c>
      <c r="AD361" s="26">
        <v>-2.35</v>
      </c>
      <c r="AE361" s="26">
        <v>1.7749999999999999</v>
      </c>
      <c r="AF361" s="26">
        <v>-6.2750000000000004</v>
      </c>
      <c r="AG361" s="26">
        <v>-0.6</v>
      </c>
      <c r="AH361" s="26">
        <v>1.9750000000000001</v>
      </c>
      <c r="AI361" s="26">
        <v>-5.875</v>
      </c>
      <c r="AJ361" s="26">
        <v>-1.55</v>
      </c>
      <c r="AK361" s="26">
        <v>2.2749999999999999</v>
      </c>
      <c r="AL361" s="26">
        <v>-5.8250000000000002</v>
      </c>
      <c r="AM361" s="26">
        <v>-1.35</v>
      </c>
      <c r="AN361" s="26">
        <v>2.2749999999999999</v>
      </c>
      <c r="AO361" s="26">
        <v>-5.55</v>
      </c>
      <c r="AP361" s="26">
        <v>-0.75</v>
      </c>
      <c r="AQ361" s="26">
        <v>3.15</v>
      </c>
      <c r="AR361" s="26">
        <v>-5.0750000000000002</v>
      </c>
      <c r="AS361" s="26">
        <v>-5.0750000000000002</v>
      </c>
      <c r="AT361" s="26">
        <v>2.95</v>
      </c>
      <c r="AU361" s="26">
        <v>-26.9</v>
      </c>
      <c r="AV361" s="26">
        <v>0.4</v>
      </c>
      <c r="AW361" s="26">
        <v>3.75</v>
      </c>
      <c r="AX361" s="26">
        <v>-5.1749999999999998</v>
      </c>
      <c r="AY361" s="26">
        <v>-0.2</v>
      </c>
      <c r="AZ361" s="26">
        <v>3.625</v>
      </c>
      <c r="BA361" s="26">
        <v>-27.2</v>
      </c>
      <c r="BB361" s="26">
        <v>-0.2</v>
      </c>
      <c r="BC361" s="26">
        <v>3.65</v>
      </c>
      <c r="BD361" s="26">
        <v>-4.95</v>
      </c>
      <c r="BE361" s="26">
        <v>1.35</v>
      </c>
      <c r="BF361" s="26">
        <v>5.0750000000000002</v>
      </c>
      <c r="BG361" s="26">
        <v>-5.0750000000000002</v>
      </c>
      <c r="BH361" s="26">
        <v>0.35</v>
      </c>
      <c r="BI361" s="26">
        <v>3.9750000000000001</v>
      </c>
      <c r="BJ361" s="26">
        <v>-6.1</v>
      </c>
      <c r="BK361" s="26">
        <v>0.45</v>
      </c>
      <c r="BL361" s="26">
        <v>4.1500000000000004</v>
      </c>
      <c r="BM361" s="26">
        <v>-5.9</v>
      </c>
      <c r="BN361" s="26">
        <v>0.6</v>
      </c>
      <c r="BO361" s="26">
        <v>4.0999999999999996</v>
      </c>
      <c r="BP361" s="26">
        <v>-8.85</v>
      </c>
      <c r="BQ361" s="26">
        <v>-3</v>
      </c>
      <c r="BR361" s="26">
        <v>0.72499999999999998</v>
      </c>
      <c r="BS361" s="26">
        <v>-8.8249999999999993</v>
      </c>
      <c r="BT361" s="26">
        <v>-1.85</v>
      </c>
      <c r="BU361" s="26">
        <v>1.075</v>
      </c>
      <c r="BV361" s="26">
        <v>-9.5</v>
      </c>
      <c r="BW361" s="26">
        <v>-1.7</v>
      </c>
      <c r="BX361" s="26">
        <v>1.1000000000000001</v>
      </c>
      <c r="BY361" s="26">
        <v>-10.7</v>
      </c>
      <c r="BZ361" s="26">
        <v>-1.65</v>
      </c>
      <c r="CA361" s="26">
        <v>1.625</v>
      </c>
      <c r="CB361" s="26">
        <v>-11.475</v>
      </c>
      <c r="CC361" s="26">
        <v>-1.7</v>
      </c>
      <c r="CD361" s="26">
        <v>1.9</v>
      </c>
      <c r="CE361" s="26">
        <v>-7.3250000000000002</v>
      </c>
      <c r="CF361" s="26">
        <v>-0.7</v>
      </c>
      <c r="CG361" s="26">
        <v>3.2749999999999999</v>
      </c>
      <c r="CH361" s="26">
        <v>-9.0500000000000007</v>
      </c>
      <c r="CI361" s="26">
        <v>-1.25</v>
      </c>
      <c r="CJ361" s="26">
        <v>2.4750000000000001</v>
      </c>
    </row>
    <row r="362" spans="1:88" x14ac:dyDescent="0.3">
      <c r="A362" t="s">
        <v>432</v>
      </c>
      <c r="B362" s="26">
        <v>-11</v>
      </c>
      <c r="C362" s="26">
        <v>-6.1</v>
      </c>
      <c r="D362" s="26">
        <v>-2.0499999999999998</v>
      </c>
      <c r="E362" s="26">
        <v>-9.5</v>
      </c>
      <c r="F362" s="26">
        <v>-4.3</v>
      </c>
      <c r="G362" s="26">
        <v>-0.05</v>
      </c>
      <c r="H362" s="26">
        <v>-9.1750000000000007</v>
      </c>
      <c r="I362" s="26">
        <v>-3.75</v>
      </c>
      <c r="J362" s="26">
        <v>0.77500000000000002</v>
      </c>
      <c r="K362" s="26">
        <v>-7.4</v>
      </c>
      <c r="L362" s="26">
        <v>-1.25</v>
      </c>
      <c r="M362" s="26">
        <v>2.95</v>
      </c>
      <c r="N362" s="26">
        <v>-7.55</v>
      </c>
      <c r="O362" s="26">
        <v>-1.25</v>
      </c>
      <c r="P362" s="26">
        <v>3.375</v>
      </c>
      <c r="Q362" s="26">
        <v>-8.4499999999999993</v>
      </c>
      <c r="R362" s="26">
        <v>-2.5</v>
      </c>
      <c r="S362" s="26">
        <v>2.0750000000000002</v>
      </c>
      <c r="T362" s="26">
        <v>-8.4749999999999996</v>
      </c>
      <c r="U362" s="26">
        <v>-2.2999999999999998</v>
      </c>
      <c r="V362" s="26">
        <v>2.15</v>
      </c>
      <c r="W362" s="26">
        <v>-9.125</v>
      </c>
      <c r="X362" s="26">
        <v>-1.45</v>
      </c>
      <c r="Y362" s="26">
        <v>2.8</v>
      </c>
      <c r="Z362" s="26">
        <v>-9.75</v>
      </c>
      <c r="AA362" s="26">
        <v>-0.9</v>
      </c>
      <c r="AB362" s="26">
        <v>3</v>
      </c>
      <c r="AC362" s="26">
        <v>-6.65</v>
      </c>
      <c r="AD362" s="26">
        <v>-1.2</v>
      </c>
      <c r="AE362" s="26">
        <v>2.35</v>
      </c>
      <c r="AF362" s="26">
        <v>-6.5250000000000004</v>
      </c>
      <c r="AG362" s="26">
        <v>0.3</v>
      </c>
      <c r="AH362" s="26">
        <v>2.4750000000000001</v>
      </c>
      <c r="AI362" s="26">
        <v>-6.15</v>
      </c>
      <c r="AJ362" s="26">
        <v>-1.05</v>
      </c>
      <c r="AK362" s="26">
        <v>3.2749999999999999</v>
      </c>
      <c r="AL362" s="26">
        <v>-6.0750000000000002</v>
      </c>
      <c r="AM362" s="26">
        <v>-1</v>
      </c>
      <c r="AN362" s="26">
        <v>3.4</v>
      </c>
      <c r="AO362" s="26">
        <v>-5.7249999999999996</v>
      </c>
      <c r="AP362" s="26">
        <v>-0.6</v>
      </c>
      <c r="AQ362" s="26">
        <v>4.05</v>
      </c>
      <c r="AR362" s="26">
        <v>-5.2</v>
      </c>
      <c r="AS362" s="26">
        <v>-5.2</v>
      </c>
      <c r="AT362" s="26">
        <v>3.9750000000000001</v>
      </c>
      <c r="AU362" s="26">
        <v>-25.8</v>
      </c>
      <c r="AV362" s="26">
        <v>1.1499999999999999</v>
      </c>
      <c r="AW362" s="26">
        <v>4.875</v>
      </c>
      <c r="AX362" s="26">
        <v>-5.3</v>
      </c>
      <c r="AY362" s="26">
        <v>-0.1</v>
      </c>
      <c r="AZ362" s="26">
        <v>4.45</v>
      </c>
      <c r="BA362" s="26">
        <v>-25.2</v>
      </c>
      <c r="BB362" s="26">
        <v>-0.05</v>
      </c>
      <c r="BC362" s="26">
        <v>4.4749999999999996</v>
      </c>
      <c r="BD362" s="26">
        <v>-3.55</v>
      </c>
      <c r="BE362" s="26">
        <v>2.65</v>
      </c>
      <c r="BF362" s="26">
        <v>6.375</v>
      </c>
      <c r="BG362" s="26">
        <v>-5</v>
      </c>
      <c r="BH362" s="26">
        <v>0.3</v>
      </c>
      <c r="BI362" s="26">
        <v>4.8499999999999996</v>
      </c>
      <c r="BJ362" s="26">
        <v>-7.125</v>
      </c>
      <c r="BK362" s="26">
        <v>1.05</v>
      </c>
      <c r="BL362" s="26">
        <v>5.7</v>
      </c>
      <c r="BM362" s="26">
        <v>-6.4749999999999996</v>
      </c>
      <c r="BN362" s="26">
        <v>0.8</v>
      </c>
      <c r="BO362" s="26">
        <v>5.45</v>
      </c>
      <c r="BP362" s="26">
        <v>-10.375</v>
      </c>
      <c r="BQ362" s="26">
        <v>-2.8</v>
      </c>
      <c r="BR362" s="26">
        <v>1.4750000000000001</v>
      </c>
      <c r="BS362" s="26">
        <v>-10.425000000000001</v>
      </c>
      <c r="BT362" s="26">
        <v>-1.45</v>
      </c>
      <c r="BU362" s="26">
        <v>2.4</v>
      </c>
      <c r="BV362" s="26">
        <v>-10.775</v>
      </c>
      <c r="BW362" s="26">
        <v>-1.25</v>
      </c>
      <c r="BX362" s="26">
        <v>2.2999999999999998</v>
      </c>
      <c r="BY362" s="26">
        <v>-11.675000000000001</v>
      </c>
      <c r="BZ362" s="26">
        <v>-1.1499999999999999</v>
      </c>
      <c r="CA362" s="26">
        <v>2.375</v>
      </c>
      <c r="CB362" s="26">
        <v>-12.45</v>
      </c>
      <c r="CC362" s="26">
        <v>-1.3</v>
      </c>
      <c r="CD362" s="26">
        <v>2.6749999999999998</v>
      </c>
      <c r="CE362" s="26">
        <v>-8.5749999999999993</v>
      </c>
      <c r="CF362" s="26">
        <v>-0.05</v>
      </c>
      <c r="CG362" s="26">
        <v>4.4749999999999996</v>
      </c>
      <c r="CH362" s="26">
        <v>-9.6999999999999993</v>
      </c>
      <c r="CI362" s="26">
        <v>-0.5</v>
      </c>
      <c r="CJ362" s="26">
        <v>3.5</v>
      </c>
    </row>
    <row r="363" spans="1:88" x14ac:dyDescent="0.3">
      <c r="A363" t="s">
        <v>433</v>
      </c>
      <c r="B363" s="26">
        <v>-9.9499999999999993</v>
      </c>
      <c r="C363" s="26">
        <v>-7.05</v>
      </c>
      <c r="D363" s="26">
        <v>-3.1</v>
      </c>
      <c r="E363" s="26">
        <v>-9</v>
      </c>
      <c r="F363" s="26">
        <v>-5.3</v>
      </c>
      <c r="G363" s="26">
        <v>-1.45</v>
      </c>
      <c r="H363" s="26">
        <v>-8.75</v>
      </c>
      <c r="I363" s="26">
        <v>-4.5999999999999996</v>
      </c>
      <c r="J363" s="26">
        <v>-0.95</v>
      </c>
      <c r="K363" s="26">
        <v>-7.4</v>
      </c>
      <c r="L363" s="26">
        <v>-2.65</v>
      </c>
      <c r="M363" s="26">
        <v>1.375</v>
      </c>
      <c r="N363" s="26">
        <v>-7.3</v>
      </c>
      <c r="O363" s="26">
        <v>-2.1</v>
      </c>
      <c r="P363" s="26">
        <v>1.4</v>
      </c>
      <c r="Q363" s="26">
        <v>-8.4</v>
      </c>
      <c r="R363" s="26">
        <v>-3.65</v>
      </c>
      <c r="S363" s="26">
        <v>0.4</v>
      </c>
      <c r="T363" s="26">
        <v>-8.3249999999999993</v>
      </c>
      <c r="U363" s="26">
        <v>-3.55</v>
      </c>
      <c r="V363" s="26">
        <v>0.5</v>
      </c>
      <c r="W363" s="26">
        <v>-8.2750000000000004</v>
      </c>
      <c r="X363" s="26">
        <v>-3.05</v>
      </c>
      <c r="Y363" s="26">
        <v>0.875</v>
      </c>
      <c r="Z363" s="26">
        <v>-8.125</v>
      </c>
      <c r="AA363" s="26">
        <v>-2.65</v>
      </c>
      <c r="AB363" s="26">
        <v>1.7250000000000001</v>
      </c>
      <c r="AC363" s="26">
        <v>-6.0250000000000004</v>
      </c>
      <c r="AD363" s="26">
        <v>-1.95</v>
      </c>
      <c r="AE363" s="26">
        <v>1.4</v>
      </c>
      <c r="AF363" s="26">
        <v>-5.8250000000000002</v>
      </c>
      <c r="AG363" s="26">
        <v>-0.45</v>
      </c>
      <c r="AH363" s="26">
        <v>1.6</v>
      </c>
      <c r="AI363" s="26">
        <v>-5.45</v>
      </c>
      <c r="AJ363" s="26">
        <v>-1.4</v>
      </c>
      <c r="AK363" s="26">
        <v>2</v>
      </c>
      <c r="AL363" s="26">
        <v>-5.5</v>
      </c>
      <c r="AM363" s="26">
        <v>-1.25</v>
      </c>
      <c r="AN363" s="26">
        <v>2.0750000000000002</v>
      </c>
      <c r="AO363" s="26">
        <v>-5.6749999999999998</v>
      </c>
      <c r="AP363" s="26">
        <v>-0.55000000000000004</v>
      </c>
      <c r="AQ363" s="26">
        <v>2.7</v>
      </c>
      <c r="AR363" s="26">
        <v>-4.5750000000000002</v>
      </c>
      <c r="AS363" s="26">
        <v>-4.5750000000000002</v>
      </c>
      <c r="AT363" s="26">
        <v>3.05</v>
      </c>
      <c r="AU363" s="26">
        <v>-21.3</v>
      </c>
      <c r="AV363" s="26">
        <v>0.2</v>
      </c>
      <c r="AW363" s="26">
        <v>4.0250000000000004</v>
      </c>
      <c r="AX363" s="26">
        <v>-5.3</v>
      </c>
      <c r="AY363" s="26">
        <v>-0.2</v>
      </c>
      <c r="AZ363" s="26">
        <v>3.0750000000000002</v>
      </c>
      <c r="BA363" s="26">
        <v>-21.3</v>
      </c>
      <c r="BB363" s="26">
        <v>-0.2</v>
      </c>
      <c r="BC363" s="26">
        <v>3.15</v>
      </c>
      <c r="BD363" s="26">
        <v>-4.45</v>
      </c>
      <c r="BE363" s="26">
        <v>0.65</v>
      </c>
      <c r="BF363" s="26">
        <v>5.0999999999999996</v>
      </c>
      <c r="BG363" s="26">
        <v>-5.0750000000000002</v>
      </c>
      <c r="BH363" s="26">
        <v>0.05</v>
      </c>
      <c r="BI363" s="26">
        <v>3.6749999999999998</v>
      </c>
      <c r="BJ363" s="26">
        <v>-5.9749999999999996</v>
      </c>
      <c r="BK363" s="26">
        <v>-0.15</v>
      </c>
      <c r="BL363" s="26">
        <v>3.8</v>
      </c>
      <c r="BM363" s="26">
        <v>-5.7750000000000004</v>
      </c>
      <c r="BN363" s="26">
        <v>-0.15</v>
      </c>
      <c r="BO363" s="26">
        <v>3.7</v>
      </c>
      <c r="BP363" s="26">
        <v>-10.175000000000001</v>
      </c>
      <c r="BQ363" s="26">
        <v>-4.45</v>
      </c>
      <c r="BR363" s="26">
        <v>-0.22500000000000001</v>
      </c>
      <c r="BS363" s="26">
        <v>-9.9250000000000007</v>
      </c>
      <c r="BT363" s="26">
        <v>-3.5</v>
      </c>
      <c r="BU363" s="26">
        <v>0.85</v>
      </c>
      <c r="BV363" s="26">
        <v>-10.074999999999999</v>
      </c>
      <c r="BW363" s="26">
        <v>-3.7</v>
      </c>
      <c r="BX363" s="26">
        <v>0.875</v>
      </c>
      <c r="BY363" s="26">
        <v>-10.8</v>
      </c>
      <c r="BZ363" s="26">
        <v>-3.7</v>
      </c>
      <c r="CA363" s="26">
        <v>1.1499999999999999</v>
      </c>
      <c r="CB363" s="26">
        <v>-10.9</v>
      </c>
      <c r="CC363" s="26">
        <v>-3.8</v>
      </c>
      <c r="CD363" s="26">
        <v>1.65</v>
      </c>
      <c r="CE363" s="26">
        <v>-6.95</v>
      </c>
      <c r="CF363" s="26">
        <v>-1.2</v>
      </c>
      <c r="CG363" s="26">
        <v>3.0249999999999999</v>
      </c>
      <c r="CH363" s="26">
        <v>-8.15</v>
      </c>
      <c r="CI363" s="26">
        <v>-2.0499999999999998</v>
      </c>
      <c r="CJ363" s="26">
        <v>2.5750000000000002</v>
      </c>
    </row>
    <row r="364" spans="1:88" x14ac:dyDescent="0.3">
      <c r="A364" t="s">
        <v>434</v>
      </c>
      <c r="B364" s="26">
        <v>-11.65</v>
      </c>
      <c r="C364" s="26">
        <v>-7.75</v>
      </c>
      <c r="D364" s="26">
        <v>-3.8</v>
      </c>
      <c r="E364" s="26">
        <v>-10.1</v>
      </c>
      <c r="F364" s="26">
        <v>-5.75</v>
      </c>
      <c r="G364" s="26">
        <v>-1.875</v>
      </c>
      <c r="H364" s="26">
        <v>-10.199999999999999</v>
      </c>
      <c r="I364" s="26">
        <v>-4.9000000000000004</v>
      </c>
      <c r="J364" s="26">
        <v>-1</v>
      </c>
      <c r="K364" s="26">
        <v>-9.3000000000000007</v>
      </c>
      <c r="L364" s="26">
        <v>-2.7</v>
      </c>
      <c r="M364" s="26">
        <v>1</v>
      </c>
      <c r="N364" s="26">
        <v>-9.4</v>
      </c>
      <c r="O364" s="26">
        <v>-2.5</v>
      </c>
      <c r="P364" s="26">
        <v>1.5</v>
      </c>
      <c r="Q364" s="26">
        <v>-9.6999999999999993</v>
      </c>
      <c r="R364" s="26">
        <v>-3.75</v>
      </c>
      <c r="S364" s="26">
        <v>0</v>
      </c>
      <c r="T364" s="26">
        <v>-9.6999999999999993</v>
      </c>
      <c r="U364" s="26">
        <v>-3.8</v>
      </c>
      <c r="V364" s="26">
        <v>0.1</v>
      </c>
      <c r="W364" s="26">
        <v>-9.875</v>
      </c>
      <c r="X364" s="26">
        <v>-3.45</v>
      </c>
      <c r="Y364" s="26">
        <v>0.85</v>
      </c>
      <c r="Z364" s="26">
        <v>-10.074999999999999</v>
      </c>
      <c r="AA364" s="26">
        <v>-2.95</v>
      </c>
      <c r="AB364" s="26">
        <v>0.47499999999999998</v>
      </c>
      <c r="AC364" s="26">
        <v>-6.4749999999999996</v>
      </c>
      <c r="AD364" s="26">
        <v>-3.15</v>
      </c>
      <c r="AE364" s="26">
        <v>0.875</v>
      </c>
      <c r="AF364" s="26">
        <v>-6.35</v>
      </c>
      <c r="AG364" s="26">
        <v>-1.6</v>
      </c>
      <c r="AH364" s="26">
        <v>1.075</v>
      </c>
      <c r="AI364" s="26">
        <v>-6.375</v>
      </c>
      <c r="AJ364" s="26">
        <v>-2.5499999999999998</v>
      </c>
      <c r="AK364" s="26">
        <v>1.4750000000000001</v>
      </c>
      <c r="AL364" s="26">
        <v>-6.35</v>
      </c>
      <c r="AM364" s="26">
        <v>-2.4500000000000002</v>
      </c>
      <c r="AN364" s="26">
        <v>1.575</v>
      </c>
      <c r="AO364" s="26">
        <v>-6.8250000000000002</v>
      </c>
      <c r="AP364" s="26">
        <v>-1.75</v>
      </c>
      <c r="AQ364" s="26">
        <v>2.2999999999999998</v>
      </c>
      <c r="AR364" s="26">
        <v>-5.6</v>
      </c>
      <c r="AS364" s="26">
        <v>-5.6</v>
      </c>
      <c r="AT364" s="26">
        <v>2.875</v>
      </c>
      <c r="AU364" s="26">
        <v>-25.2</v>
      </c>
      <c r="AV364" s="26">
        <v>-0.75</v>
      </c>
      <c r="AW364" s="26">
        <v>3.7</v>
      </c>
      <c r="AX364" s="26">
        <v>-6.6</v>
      </c>
      <c r="AY364" s="26">
        <v>-1.35</v>
      </c>
      <c r="AZ364" s="26">
        <v>2.6749999999999998</v>
      </c>
      <c r="BA364" s="26">
        <v>-26.7</v>
      </c>
      <c r="BB364" s="26">
        <v>-1.3</v>
      </c>
      <c r="BC364" s="26">
        <v>2.7749999999999999</v>
      </c>
      <c r="BD364" s="26">
        <v>-7</v>
      </c>
      <c r="BE364" s="26">
        <v>0.3</v>
      </c>
      <c r="BF364" s="26">
        <v>5.4</v>
      </c>
      <c r="BG364" s="26">
        <v>-6.5</v>
      </c>
      <c r="BH364" s="26">
        <v>-0.95</v>
      </c>
      <c r="BI364" s="26">
        <v>3.2</v>
      </c>
      <c r="BJ364" s="26">
        <v>-8.35</v>
      </c>
      <c r="BK364" s="26">
        <v>-0.55000000000000004</v>
      </c>
      <c r="BL364" s="26">
        <v>3.4</v>
      </c>
      <c r="BM364" s="26">
        <v>-7.875</v>
      </c>
      <c r="BN364" s="26">
        <v>-0.7</v>
      </c>
      <c r="BO364" s="26">
        <v>3.5750000000000002</v>
      </c>
      <c r="BP364" s="26">
        <v>-10.324999999999999</v>
      </c>
      <c r="BQ364" s="26">
        <v>-5.25</v>
      </c>
      <c r="BR364" s="26">
        <v>-0.8</v>
      </c>
      <c r="BS364" s="26">
        <v>-10.175000000000001</v>
      </c>
      <c r="BT364" s="26">
        <v>-4.45</v>
      </c>
      <c r="BU364" s="26">
        <v>-0.05</v>
      </c>
      <c r="BV364" s="26">
        <v>-10.475</v>
      </c>
      <c r="BW364" s="26">
        <v>-4.25</v>
      </c>
      <c r="BX364" s="26">
        <v>0.27500000000000002</v>
      </c>
      <c r="BY364" s="26">
        <v>-11.15</v>
      </c>
      <c r="BZ364" s="26">
        <v>-4.3</v>
      </c>
      <c r="CA364" s="26">
        <v>0.8</v>
      </c>
      <c r="CB364" s="26">
        <v>-11.3</v>
      </c>
      <c r="CC364" s="26">
        <v>-4.5</v>
      </c>
      <c r="CD364" s="26">
        <v>1.05</v>
      </c>
      <c r="CE364" s="26">
        <v>-9.4</v>
      </c>
      <c r="CF364" s="26">
        <v>-1.65</v>
      </c>
      <c r="CG364" s="26">
        <v>2.125</v>
      </c>
      <c r="CH364" s="26">
        <v>-9.4749999999999996</v>
      </c>
      <c r="CI364" s="26">
        <v>-3.05</v>
      </c>
      <c r="CJ364" s="26">
        <v>0.52500000000000002</v>
      </c>
    </row>
    <row r="365" spans="1:88" x14ac:dyDescent="0.3">
      <c r="A365" t="s">
        <v>129</v>
      </c>
      <c r="B365" s="26">
        <v>-12.2</v>
      </c>
      <c r="C365" s="26">
        <v>-6.15</v>
      </c>
      <c r="D365" s="26">
        <v>-3.3</v>
      </c>
      <c r="E365" s="26">
        <v>-11.175000000000001</v>
      </c>
      <c r="F365" s="26">
        <v>-4.6500000000000004</v>
      </c>
      <c r="G365" s="26">
        <v>-1.375</v>
      </c>
      <c r="H365" s="26">
        <v>-10.925000000000001</v>
      </c>
      <c r="I365" s="26">
        <v>-3.9</v>
      </c>
      <c r="J365" s="26">
        <v>-0.6</v>
      </c>
      <c r="K365" s="26">
        <v>-8.25</v>
      </c>
      <c r="L365" s="26">
        <v>-1.5</v>
      </c>
      <c r="M365" s="26">
        <v>1.4</v>
      </c>
      <c r="N365" s="26">
        <v>-8.7750000000000004</v>
      </c>
      <c r="O365" s="26">
        <v>-1.1000000000000001</v>
      </c>
      <c r="P365" s="26">
        <v>2.15</v>
      </c>
      <c r="Q365" s="26">
        <v>-10.4</v>
      </c>
      <c r="R365" s="26">
        <v>-2.9</v>
      </c>
      <c r="S365" s="26">
        <v>0.6</v>
      </c>
      <c r="T365" s="26">
        <v>-10.4</v>
      </c>
      <c r="U365" s="26">
        <v>-2.75</v>
      </c>
      <c r="V365" s="26">
        <v>0.7</v>
      </c>
      <c r="W365" s="26">
        <v>-9.65</v>
      </c>
      <c r="X365" s="26">
        <v>-2.5499999999999998</v>
      </c>
      <c r="Y365" s="26">
        <v>1.375</v>
      </c>
      <c r="Z365" s="26">
        <v>-9.9</v>
      </c>
      <c r="AA365" s="26">
        <v>-2.65</v>
      </c>
      <c r="AB365" s="26">
        <v>1.75</v>
      </c>
      <c r="AC365" s="26">
        <v>-7.3</v>
      </c>
      <c r="AD365" s="26">
        <v>-2.2999999999999998</v>
      </c>
      <c r="AE365" s="26">
        <v>0.97499999999999998</v>
      </c>
      <c r="AF365" s="26">
        <v>-7.1749999999999998</v>
      </c>
      <c r="AG365" s="26">
        <v>-0.05</v>
      </c>
      <c r="AH365" s="26">
        <v>1.1499999999999999</v>
      </c>
      <c r="AI365" s="26">
        <v>-6.8250000000000002</v>
      </c>
      <c r="AJ365" s="26">
        <v>-1.45</v>
      </c>
      <c r="AK365" s="26">
        <v>1.65</v>
      </c>
      <c r="AL365" s="26">
        <v>-6.75</v>
      </c>
      <c r="AM365" s="26">
        <v>-1.3</v>
      </c>
      <c r="AN365" s="26">
        <v>1.675</v>
      </c>
      <c r="AO365" s="26">
        <v>-7.2</v>
      </c>
      <c r="AP365" s="26">
        <v>-0.25</v>
      </c>
      <c r="AQ365" s="26">
        <v>2.35</v>
      </c>
      <c r="AR365" s="26">
        <v>-6.75</v>
      </c>
      <c r="AS365" s="26">
        <v>-6.75</v>
      </c>
      <c r="AT365" s="26">
        <v>2.4750000000000001</v>
      </c>
      <c r="AU365" s="26">
        <v>-26</v>
      </c>
      <c r="AV365" s="26">
        <v>0.85</v>
      </c>
      <c r="AW365" s="26">
        <v>3.375</v>
      </c>
      <c r="AX365" s="26">
        <v>-7.55</v>
      </c>
      <c r="AY365" s="26">
        <v>0.1</v>
      </c>
      <c r="AZ365" s="26">
        <v>2.75</v>
      </c>
      <c r="BA365" s="26">
        <v>-26.8</v>
      </c>
      <c r="BB365" s="26">
        <v>0.2</v>
      </c>
      <c r="BC365" s="26">
        <v>2.7749999999999999</v>
      </c>
      <c r="BD365" s="26">
        <v>-7.5250000000000004</v>
      </c>
      <c r="BE365" s="26">
        <v>2.1</v>
      </c>
      <c r="BF365" s="26">
        <v>4.875</v>
      </c>
      <c r="BG365" s="26">
        <v>-8.1750000000000007</v>
      </c>
      <c r="BH365" s="26">
        <v>0.55000000000000004</v>
      </c>
      <c r="BI365" s="26">
        <v>3.1749999999999998</v>
      </c>
      <c r="BJ365" s="26">
        <v>-8.6750000000000007</v>
      </c>
      <c r="BK365" s="26">
        <v>0.65</v>
      </c>
      <c r="BL365" s="26">
        <v>3.875</v>
      </c>
      <c r="BM365" s="26">
        <v>-8.9250000000000007</v>
      </c>
      <c r="BN365" s="26">
        <v>0.65</v>
      </c>
      <c r="BO365" s="26">
        <v>3.65</v>
      </c>
      <c r="BP365" s="26">
        <v>-10.775</v>
      </c>
      <c r="BQ365" s="26">
        <v>-4.0999999999999996</v>
      </c>
      <c r="BR365" s="26">
        <v>0.55000000000000004</v>
      </c>
      <c r="BS365" s="26">
        <v>-10.15</v>
      </c>
      <c r="BT365" s="26">
        <v>-3.4</v>
      </c>
      <c r="BU365" s="26">
        <v>1.2</v>
      </c>
      <c r="BV365" s="26">
        <v>-10.074999999999999</v>
      </c>
      <c r="BW365" s="26">
        <v>-3.1</v>
      </c>
      <c r="BX365" s="26">
        <v>1.375</v>
      </c>
      <c r="BY365" s="26">
        <v>-10.425000000000001</v>
      </c>
      <c r="BZ365" s="26">
        <v>-2.9</v>
      </c>
      <c r="CA365" s="26">
        <v>1.625</v>
      </c>
      <c r="CB365" s="26">
        <v>-10.75</v>
      </c>
      <c r="CC365" s="26">
        <v>-3.1</v>
      </c>
      <c r="CD365" s="26">
        <v>1.9750000000000001</v>
      </c>
      <c r="CE365" s="26">
        <v>-9.25</v>
      </c>
      <c r="CF365" s="26">
        <v>-0.7</v>
      </c>
      <c r="CG365" s="26">
        <v>2.95</v>
      </c>
      <c r="CH365" s="26">
        <v>-9.1750000000000007</v>
      </c>
      <c r="CI365" s="26">
        <v>-1.65</v>
      </c>
      <c r="CJ365" s="26">
        <v>2.2749999999999999</v>
      </c>
    </row>
    <row r="366" spans="1:88" x14ac:dyDescent="0.3">
      <c r="A366" t="s">
        <v>435</v>
      </c>
      <c r="B366" s="26">
        <v>-9.85</v>
      </c>
      <c r="C366" s="26">
        <v>-5.45</v>
      </c>
      <c r="D366" s="26">
        <v>-2.65</v>
      </c>
      <c r="E366" s="26">
        <v>-9.6750000000000007</v>
      </c>
      <c r="F366" s="26">
        <v>-3.45</v>
      </c>
      <c r="G366" s="26">
        <v>-0.9</v>
      </c>
      <c r="H366" s="26">
        <v>-9</v>
      </c>
      <c r="I366" s="26">
        <v>-2.8</v>
      </c>
      <c r="J366" s="26">
        <v>0.1</v>
      </c>
      <c r="K366" s="26">
        <v>-6.85</v>
      </c>
      <c r="L366" s="26">
        <v>-0.85</v>
      </c>
      <c r="M366" s="26">
        <v>1.9</v>
      </c>
      <c r="N366" s="26">
        <v>-6.6749999999999998</v>
      </c>
      <c r="O366" s="26">
        <v>-0.35</v>
      </c>
      <c r="P366" s="26">
        <v>2.5499999999999998</v>
      </c>
      <c r="Q366" s="26">
        <v>-8.125</v>
      </c>
      <c r="R366" s="26">
        <v>-1.8</v>
      </c>
      <c r="S366" s="26">
        <v>1.075</v>
      </c>
      <c r="T366" s="26">
        <v>-8.0500000000000007</v>
      </c>
      <c r="U366" s="26">
        <v>-1.7</v>
      </c>
      <c r="V366" s="26">
        <v>1.1499999999999999</v>
      </c>
      <c r="W366" s="26">
        <v>-7.875</v>
      </c>
      <c r="X366" s="26">
        <v>-1.35</v>
      </c>
      <c r="Y366" s="26">
        <v>1.875</v>
      </c>
      <c r="Z366" s="26">
        <v>-7.75</v>
      </c>
      <c r="AA366" s="26">
        <v>-1.35</v>
      </c>
      <c r="AB366" s="26">
        <v>2.1749999999999998</v>
      </c>
      <c r="AC366" s="26">
        <v>-6.2249999999999996</v>
      </c>
      <c r="AD366" s="26">
        <v>-1.65</v>
      </c>
      <c r="AE366" s="26">
        <v>0.95</v>
      </c>
      <c r="AF366" s="26">
        <v>-6.05</v>
      </c>
      <c r="AG366" s="26">
        <v>0.4</v>
      </c>
      <c r="AH366" s="26">
        <v>1.075</v>
      </c>
      <c r="AI366" s="26">
        <v>-5.6</v>
      </c>
      <c r="AJ366" s="26">
        <v>-0.9</v>
      </c>
      <c r="AK366" s="26">
        <v>1.6</v>
      </c>
      <c r="AL366" s="26">
        <v>-5.4749999999999996</v>
      </c>
      <c r="AM366" s="26">
        <v>-0.8</v>
      </c>
      <c r="AN366" s="26">
        <v>1.7749999999999999</v>
      </c>
      <c r="AO366" s="26">
        <v>-4.7249999999999996</v>
      </c>
      <c r="AP366" s="26">
        <v>-0.55000000000000004</v>
      </c>
      <c r="AQ366" s="26">
        <v>2.5750000000000002</v>
      </c>
      <c r="AR366" s="26">
        <v>-4.7750000000000004</v>
      </c>
      <c r="AS366" s="26">
        <v>-4.7750000000000004</v>
      </c>
      <c r="AT366" s="26">
        <v>3.2749999999999999</v>
      </c>
      <c r="AU366" s="26">
        <v>-22.8</v>
      </c>
      <c r="AV366" s="26">
        <v>1.2</v>
      </c>
      <c r="AW366" s="26">
        <v>4.3499999999999996</v>
      </c>
      <c r="AX366" s="26">
        <v>-4.125</v>
      </c>
      <c r="AY366" s="26">
        <v>0.05</v>
      </c>
      <c r="AZ366" s="26">
        <v>3</v>
      </c>
      <c r="BA366" s="26">
        <v>-23.2</v>
      </c>
      <c r="BB366" s="26">
        <v>0.1</v>
      </c>
      <c r="BC366" s="26">
        <v>3.0750000000000002</v>
      </c>
      <c r="BD366" s="26">
        <v>-3.0750000000000002</v>
      </c>
      <c r="BE366" s="26">
        <v>2.5</v>
      </c>
      <c r="BF366" s="26">
        <v>5.4749999999999996</v>
      </c>
      <c r="BG366" s="26">
        <v>-3.5</v>
      </c>
      <c r="BH366" s="26">
        <v>0.7</v>
      </c>
      <c r="BI366" s="26">
        <v>3.5</v>
      </c>
      <c r="BJ366" s="26">
        <v>-4.55</v>
      </c>
      <c r="BK366" s="26">
        <v>1.35</v>
      </c>
      <c r="BL366" s="26">
        <v>4.3250000000000002</v>
      </c>
      <c r="BM366" s="26">
        <v>-4.3499999999999996</v>
      </c>
      <c r="BN366" s="26">
        <v>1.2</v>
      </c>
      <c r="BO366" s="26">
        <v>4</v>
      </c>
      <c r="BP366" s="26">
        <v>-9.375</v>
      </c>
      <c r="BQ366" s="26">
        <v>-1.9</v>
      </c>
      <c r="BR366" s="26">
        <v>0.47499999999999998</v>
      </c>
      <c r="BS366" s="26">
        <v>-8.3249999999999993</v>
      </c>
      <c r="BT366" s="26">
        <v>-1</v>
      </c>
      <c r="BU366" s="26">
        <v>1.85</v>
      </c>
      <c r="BV366" s="26">
        <v>-8.8249999999999993</v>
      </c>
      <c r="BW366" s="26">
        <v>-1.4</v>
      </c>
      <c r="BX366" s="26">
        <v>1.925</v>
      </c>
      <c r="BY366" s="26">
        <v>-8.7750000000000004</v>
      </c>
      <c r="BZ366" s="26">
        <v>-1.55</v>
      </c>
      <c r="CA366" s="26">
        <v>2.4750000000000001</v>
      </c>
      <c r="CB366" s="26">
        <v>-9.85</v>
      </c>
      <c r="CC366" s="26">
        <v>-1.95</v>
      </c>
      <c r="CD366" s="26">
        <v>2.65</v>
      </c>
      <c r="CE366" s="26">
        <v>-5.9249999999999998</v>
      </c>
      <c r="CF366" s="26">
        <v>0.1</v>
      </c>
      <c r="CG366" s="26">
        <v>3.1749999999999998</v>
      </c>
      <c r="CH366" s="26">
        <v>-7.9</v>
      </c>
      <c r="CI366" s="26">
        <v>-0.9</v>
      </c>
      <c r="CJ366" s="26">
        <v>3.05</v>
      </c>
    </row>
    <row r="367" spans="1:88" x14ac:dyDescent="0.3">
      <c r="A367" t="s">
        <v>436</v>
      </c>
      <c r="B367" s="26">
        <v>-10.324999999999999</v>
      </c>
      <c r="C367" s="26">
        <v>-5.95</v>
      </c>
      <c r="D367" s="26">
        <v>-3.05</v>
      </c>
      <c r="E367" s="26">
        <v>-9.5749999999999993</v>
      </c>
      <c r="F367" s="26">
        <v>-3.95</v>
      </c>
      <c r="G367" s="26">
        <v>-0.55000000000000004</v>
      </c>
      <c r="H367" s="26">
        <v>-9.1999999999999993</v>
      </c>
      <c r="I367" s="26">
        <v>-3.15</v>
      </c>
      <c r="J367" s="26">
        <v>0.27500000000000002</v>
      </c>
      <c r="K367" s="26">
        <v>-6.6</v>
      </c>
      <c r="L367" s="26">
        <v>-0.5</v>
      </c>
      <c r="M367" s="26">
        <v>1.875</v>
      </c>
      <c r="N367" s="26">
        <v>-6.5</v>
      </c>
      <c r="O367" s="26">
        <v>-0.3</v>
      </c>
      <c r="P367" s="26">
        <v>2.4</v>
      </c>
      <c r="Q367" s="26">
        <v>-7.9749999999999996</v>
      </c>
      <c r="R367" s="26">
        <v>-1.95</v>
      </c>
      <c r="S367" s="26">
        <v>1.2250000000000001</v>
      </c>
      <c r="T367" s="26">
        <v>-7.875</v>
      </c>
      <c r="U367" s="26">
        <v>-1.85</v>
      </c>
      <c r="V367" s="26">
        <v>1.2749999999999999</v>
      </c>
      <c r="W367" s="26">
        <v>-7.5250000000000004</v>
      </c>
      <c r="X367" s="26">
        <v>-1.1000000000000001</v>
      </c>
      <c r="Y367" s="26">
        <v>2.1</v>
      </c>
      <c r="Z367" s="26">
        <v>-7.3</v>
      </c>
      <c r="AA367" s="26">
        <v>-0.9</v>
      </c>
      <c r="AB367" s="26">
        <v>2.5249999999999999</v>
      </c>
      <c r="AC367" s="26">
        <v>-5.85</v>
      </c>
      <c r="AD367" s="26">
        <v>-1.35</v>
      </c>
      <c r="AE367" s="26">
        <v>1.3</v>
      </c>
      <c r="AF367" s="26">
        <v>-5.7750000000000004</v>
      </c>
      <c r="AG367" s="26">
        <v>-0.2</v>
      </c>
      <c r="AH367" s="26">
        <v>1.4</v>
      </c>
      <c r="AI367" s="26">
        <v>-5.4749999999999996</v>
      </c>
      <c r="AJ367" s="26">
        <v>-0.75</v>
      </c>
      <c r="AK367" s="26">
        <v>1.875</v>
      </c>
      <c r="AL367" s="26">
        <v>-5.45</v>
      </c>
      <c r="AM367" s="26">
        <v>-0.7</v>
      </c>
      <c r="AN367" s="26">
        <v>1.9750000000000001</v>
      </c>
      <c r="AO367" s="26">
        <v>-5.125</v>
      </c>
      <c r="AP367" s="26">
        <v>0.15</v>
      </c>
      <c r="AQ367" s="26">
        <v>2.75</v>
      </c>
      <c r="AR367" s="26">
        <v>-5.35</v>
      </c>
      <c r="AS367" s="26">
        <v>-5.35</v>
      </c>
      <c r="AT367" s="26">
        <v>2.875</v>
      </c>
      <c r="AU367" s="26">
        <v>-19.2</v>
      </c>
      <c r="AV367" s="26">
        <v>0.55000000000000004</v>
      </c>
      <c r="AW367" s="26">
        <v>3.8250000000000002</v>
      </c>
      <c r="AX367" s="26">
        <v>-5.2249999999999996</v>
      </c>
      <c r="AY367" s="26">
        <v>0.65</v>
      </c>
      <c r="AZ367" s="26">
        <v>3.1</v>
      </c>
      <c r="BA367" s="26">
        <v>-19.5</v>
      </c>
      <c r="BB367" s="26">
        <v>0.65</v>
      </c>
      <c r="BC367" s="26">
        <v>3.1749999999999998</v>
      </c>
      <c r="BD367" s="26">
        <v>-4.0250000000000004</v>
      </c>
      <c r="BE367" s="26">
        <v>2.95</v>
      </c>
      <c r="BF367" s="26">
        <v>5.9</v>
      </c>
      <c r="BG367" s="26">
        <v>-5.25</v>
      </c>
      <c r="BH367" s="26">
        <v>0.95</v>
      </c>
      <c r="BI367" s="26">
        <v>3.5750000000000002</v>
      </c>
      <c r="BJ367" s="26">
        <v>-5.125</v>
      </c>
      <c r="BK367" s="26">
        <v>1.7</v>
      </c>
      <c r="BL367" s="26">
        <v>4.625</v>
      </c>
      <c r="BM367" s="26">
        <v>-5.1749999999999998</v>
      </c>
      <c r="BN367" s="26">
        <v>1.55</v>
      </c>
      <c r="BO367" s="26">
        <v>4.3</v>
      </c>
      <c r="BP367" s="26">
        <v>-8.9250000000000007</v>
      </c>
      <c r="BQ367" s="26">
        <v>-2.35</v>
      </c>
      <c r="BR367" s="26">
        <v>0.9</v>
      </c>
      <c r="BS367" s="26">
        <v>-8.9250000000000007</v>
      </c>
      <c r="BT367" s="26">
        <v>-1.3</v>
      </c>
      <c r="BU367" s="26">
        <v>2.0499999999999998</v>
      </c>
      <c r="BV367" s="26">
        <v>-9.1</v>
      </c>
      <c r="BW367" s="26">
        <v>-1.25</v>
      </c>
      <c r="BX367" s="26">
        <v>2.1749999999999998</v>
      </c>
      <c r="BY367" s="26">
        <v>-8.9</v>
      </c>
      <c r="BZ367" s="26">
        <v>-1.45</v>
      </c>
      <c r="CA367" s="26">
        <v>2.5</v>
      </c>
      <c r="CB367" s="26">
        <v>-9.9</v>
      </c>
      <c r="CC367" s="26">
        <v>-1.7</v>
      </c>
      <c r="CD367" s="26">
        <v>2.375</v>
      </c>
      <c r="CE367" s="26">
        <v>-5.9249999999999998</v>
      </c>
      <c r="CF367" s="26">
        <v>0.7</v>
      </c>
      <c r="CG367" s="26">
        <v>3.4750000000000001</v>
      </c>
      <c r="CH367" s="26">
        <v>-8.0500000000000007</v>
      </c>
      <c r="CI367" s="26">
        <v>-0.7</v>
      </c>
      <c r="CJ367" s="26">
        <v>2.8</v>
      </c>
    </row>
    <row r="368" spans="1:88" x14ac:dyDescent="0.3">
      <c r="A368" t="s">
        <v>437</v>
      </c>
      <c r="B368" s="26">
        <v>-9.9250000000000007</v>
      </c>
      <c r="C368" s="26">
        <v>-7.05</v>
      </c>
      <c r="D368" s="26">
        <v>-3.45</v>
      </c>
      <c r="E368" s="26">
        <v>-8.25</v>
      </c>
      <c r="F368" s="26">
        <v>-5.45</v>
      </c>
      <c r="G368" s="26">
        <v>-1.5</v>
      </c>
      <c r="H368" s="26">
        <v>-8.125</v>
      </c>
      <c r="I368" s="26">
        <v>-4.8499999999999996</v>
      </c>
      <c r="J368" s="26">
        <v>-0.85</v>
      </c>
      <c r="K368" s="26">
        <v>-6.4</v>
      </c>
      <c r="L368" s="26">
        <v>-3.1</v>
      </c>
      <c r="M368" s="26">
        <v>1.075</v>
      </c>
      <c r="N368" s="26">
        <v>-6.35</v>
      </c>
      <c r="O368" s="26">
        <v>-2.5499999999999998</v>
      </c>
      <c r="P368" s="26">
        <v>1.85</v>
      </c>
      <c r="Q368" s="26">
        <v>-7.2</v>
      </c>
      <c r="R368" s="26">
        <v>-3.75</v>
      </c>
      <c r="S368" s="26">
        <v>0.17499999999999999</v>
      </c>
      <c r="T368" s="26">
        <v>-7.0750000000000002</v>
      </c>
      <c r="U368" s="26">
        <v>-3.6</v>
      </c>
      <c r="V368" s="26">
        <v>0.27500000000000002</v>
      </c>
      <c r="W368" s="26">
        <v>-6.875</v>
      </c>
      <c r="X368" s="26">
        <v>-3.25</v>
      </c>
      <c r="Y368" s="26">
        <v>1.1000000000000001</v>
      </c>
      <c r="Z368" s="26">
        <v>-6.7</v>
      </c>
      <c r="AA368" s="26">
        <v>-3.2</v>
      </c>
      <c r="AB368" s="26">
        <v>1.825</v>
      </c>
      <c r="AC368" s="26">
        <v>-5.2750000000000004</v>
      </c>
      <c r="AD368" s="26">
        <v>-3</v>
      </c>
      <c r="AE368" s="26">
        <v>2.5000000000000001E-2</v>
      </c>
      <c r="AF368" s="26">
        <v>-5.1749999999999998</v>
      </c>
      <c r="AG368" s="26">
        <v>-1.2</v>
      </c>
      <c r="AH368" s="26">
        <v>0.125</v>
      </c>
      <c r="AI368" s="26">
        <v>-4.875</v>
      </c>
      <c r="AJ368" s="26">
        <v>-2.4</v>
      </c>
      <c r="AK368" s="26">
        <v>0.57499999999999996</v>
      </c>
      <c r="AL368" s="26">
        <v>-4.7750000000000004</v>
      </c>
      <c r="AM368" s="26">
        <v>-2.2999999999999998</v>
      </c>
      <c r="AN368" s="26">
        <v>0.75</v>
      </c>
      <c r="AO368" s="26">
        <v>-4.5250000000000004</v>
      </c>
      <c r="AP368" s="26">
        <v>-1.95</v>
      </c>
      <c r="AQ368" s="26">
        <v>1.575</v>
      </c>
      <c r="AR368" s="26">
        <v>-4.2249999999999996</v>
      </c>
      <c r="AS368" s="26">
        <v>-4.2249999999999996</v>
      </c>
      <c r="AT368" s="26">
        <v>1.925</v>
      </c>
      <c r="AU368" s="26">
        <v>-20.5</v>
      </c>
      <c r="AV368" s="26">
        <v>-0.5</v>
      </c>
      <c r="AW368" s="26">
        <v>2.75</v>
      </c>
      <c r="AX368" s="26">
        <v>-3.9</v>
      </c>
      <c r="AY368" s="26">
        <v>-1.45</v>
      </c>
      <c r="AZ368" s="26">
        <v>2.15</v>
      </c>
      <c r="BA368" s="26">
        <v>-22.5</v>
      </c>
      <c r="BB368" s="26">
        <v>-1.4</v>
      </c>
      <c r="BC368" s="26">
        <v>2.25</v>
      </c>
      <c r="BD368" s="26">
        <v>-3.1749999999999998</v>
      </c>
      <c r="BE368" s="26">
        <v>0.7</v>
      </c>
      <c r="BF368" s="26">
        <v>4.5999999999999996</v>
      </c>
      <c r="BG368" s="26">
        <v>-3.7749999999999999</v>
      </c>
      <c r="BH368" s="26">
        <v>-0.85</v>
      </c>
      <c r="BI368" s="26">
        <v>2.6</v>
      </c>
      <c r="BJ368" s="26">
        <v>-4.2750000000000004</v>
      </c>
      <c r="BK368" s="26">
        <v>-0.9</v>
      </c>
      <c r="BL368" s="26">
        <v>3.875</v>
      </c>
      <c r="BM368" s="26">
        <v>-4.0999999999999996</v>
      </c>
      <c r="BN368" s="26">
        <v>-0.95</v>
      </c>
      <c r="BO368" s="26">
        <v>3.35</v>
      </c>
      <c r="BP368" s="26">
        <v>-7.875</v>
      </c>
      <c r="BQ368" s="26">
        <v>-4.2</v>
      </c>
      <c r="BR368" s="26">
        <v>-0.42499999999999999</v>
      </c>
      <c r="BS368" s="26">
        <v>-7.2750000000000004</v>
      </c>
      <c r="BT368" s="26">
        <v>-3.7</v>
      </c>
      <c r="BU368" s="26">
        <v>1.6</v>
      </c>
      <c r="BV368" s="26">
        <v>-7.75</v>
      </c>
      <c r="BW368" s="26">
        <v>-3.7</v>
      </c>
      <c r="BX368" s="26">
        <v>1.925</v>
      </c>
      <c r="BY368" s="26">
        <v>-7.7</v>
      </c>
      <c r="BZ368" s="26">
        <v>-4.1500000000000004</v>
      </c>
      <c r="CA368" s="26">
        <v>2.4750000000000001</v>
      </c>
      <c r="CB368" s="26">
        <v>-8.25</v>
      </c>
      <c r="CC368" s="26">
        <v>-4.5</v>
      </c>
      <c r="CD368" s="26">
        <v>3.05</v>
      </c>
      <c r="CE368" s="26">
        <v>-5.45</v>
      </c>
      <c r="CF368" s="26">
        <v>-1.95</v>
      </c>
      <c r="CG368" s="26">
        <v>2.95</v>
      </c>
      <c r="CH368" s="26">
        <v>-6.5</v>
      </c>
      <c r="CI368" s="26">
        <v>-3.3</v>
      </c>
      <c r="CJ368" s="26">
        <v>3.0249999999999999</v>
      </c>
    </row>
    <row r="369" spans="1:88" x14ac:dyDescent="0.3">
      <c r="A369" t="s">
        <v>438</v>
      </c>
      <c r="B369" s="26">
        <v>-10.675000000000001</v>
      </c>
      <c r="C369" s="26">
        <v>-7.45</v>
      </c>
      <c r="D369" s="26">
        <v>-4.0750000000000002</v>
      </c>
      <c r="E369" s="26">
        <v>-9.1750000000000007</v>
      </c>
      <c r="F369" s="26">
        <v>-5.8</v>
      </c>
      <c r="G369" s="26">
        <v>-2.125</v>
      </c>
      <c r="H369" s="26">
        <v>-8.5749999999999993</v>
      </c>
      <c r="I369" s="26">
        <v>-5.35</v>
      </c>
      <c r="J369" s="26">
        <v>-1.425</v>
      </c>
      <c r="K369" s="26">
        <v>-7.1</v>
      </c>
      <c r="L369" s="26">
        <v>-3.25</v>
      </c>
      <c r="M369" s="26">
        <v>0.35</v>
      </c>
      <c r="N369" s="26">
        <v>-6.875</v>
      </c>
      <c r="O369" s="26">
        <v>-2.95</v>
      </c>
      <c r="P369" s="26">
        <v>0.6</v>
      </c>
      <c r="Q369" s="26">
        <v>-7.6749999999999998</v>
      </c>
      <c r="R369" s="26">
        <v>-4.3</v>
      </c>
      <c r="S369" s="26">
        <v>-0.42499999999999999</v>
      </c>
      <c r="T369" s="26">
        <v>-7.6</v>
      </c>
      <c r="U369" s="26">
        <v>-4.1500000000000004</v>
      </c>
      <c r="V369" s="26">
        <v>-0.42499999999999999</v>
      </c>
      <c r="W369" s="26">
        <v>-7.4749999999999996</v>
      </c>
      <c r="X369" s="26">
        <v>-3.8</v>
      </c>
      <c r="Y369" s="26">
        <v>-0.75</v>
      </c>
      <c r="Z369" s="26">
        <v>-8.1</v>
      </c>
      <c r="AA369" s="26">
        <v>-3.5</v>
      </c>
      <c r="AB369" s="26">
        <v>2.5000000000000001E-2</v>
      </c>
      <c r="AC369" s="26">
        <v>-6.3250000000000002</v>
      </c>
      <c r="AD369" s="26">
        <v>-2.65</v>
      </c>
      <c r="AE369" s="26">
        <v>0.65</v>
      </c>
      <c r="AF369" s="26">
        <v>-6.125</v>
      </c>
      <c r="AG369" s="26">
        <v>-1.6</v>
      </c>
      <c r="AH369" s="26">
        <v>0.9</v>
      </c>
      <c r="AI369" s="26">
        <v>-5.5750000000000002</v>
      </c>
      <c r="AJ369" s="26">
        <v>-2.25</v>
      </c>
      <c r="AK369" s="26">
        <v>1.325</v>
      </c>
      <c r="AL369" s="26">
        <v>-5.6749999999999998</v>
      </c>
      <c r="AM369" s="26">
        <v>-2.2000000000000002</v>
      </c>
      <c r="AN369" s="26">
        <v>1.425</v>
      </c>
      <c r="AO369" s="26">
        <v>-5.9</v>
      </c>
      <c r="AP369" s="26">
        <v>-2.1</v>
      </c>
      <c r="AQ369" s="26">
        <v>1.7749999999999999</v>
      </c>
      <c r="AR369" s="26">
        <v>-5.6</v>
      </c>
      <c r="AS369" s="26">
        <v>-5.6</v>
      </c>
      <c r="AT369" s="26">
        <v>1.85</v>
      </c>
      <c r="AU369" s="26">
        <v>-26.3</v>
      </c>
      <c r="AV369" s="26">
        <v>-0.95</v>
      </c>
      <c r="AW369" s="26">
        <v>2.6749999999999998</v>
      </c>
      <c r="AX369" s="26">
        <v>-5.9249999999999998</v>
      </c>
      <c r="AY369" s="26">
        <v>-1.6</v>
      </c>
      <c r="AZ369" s="26">
        <v>2.15</v>
      </c>
      <c r="BA369" s="26">
        <v>-28.1</v>
      </c>
      <c r="BB369" s="26">
        <v>-1.65</v>
      </c>
      <c r="BC369" s="26">
        <v>2.1749999999999998</v>
      </c>
      <c r="BD369" s="26">
        <v>-3.95</v>
      </c>
      <c r="BE369" s="26">
        <v>0.1</v>
      </c>
      <c r="BF369" s="26">
        <v>3.7749999999999999</v>
      </c>
      <c r="BG369" s="26">
        <v>-5.85</v>
      </c>
      <c r="BH369" s="26">
        <v>-1.35</v>
      </c>
      <c r="BI369" s="26">
        <v>2.5249999999999999</v>
      </c>
      <c r="BJ369" s="26">
        <v>-5.6749999999999998</v>
      </c>
      <c r="BK369" s="26">
        <v>-0.95</v>
      </c>
      <c r="BL369" s="26">
        <v>2.35</v>
      </c>
      <c r="BM369" s="26">
        <v>-5.4749999999999996</v>
      </c>
      <c r="BN369" s="26">
        <v>-1.05</v>
      </c>
      <c r="BO369" s="26">
        <v>2.4249999999999998</v>
      </c>
      <c r="BP369" s="26">
        <v>-8.9</v>
      </c>
      <c r="BQ369" s="26">
        <v>-5.0999999999999996</v>
      </c>
      <c r="BR369" s="26">
        <v>-1.3</v>
      </c>
      <c r="BS369" s="26">
        <v>-7.5750000000000002</v>
      </c>
      <c r="BT369" s="26">
        <v>-4</v>
      </c>
      <c r="BU369" s="26">
        <v>-0.72499999999999998</v>
      </c>
      <c r="BV369" s="26">
        <v>-8.1750000000000007</v>
      </c>
      <c r="BW369" s="26">
        <v>-4</v>
      </c>
      <c r="BX369" s="26">
        <v>-0.92500000000000004</v>
      </c>
      <c r="BY369" s="26">
        <v>-9.1</v>
      </c>
      <c r="BZ369" s="26">
        <v>-4.2</v>
      </c>
      <c r="CA369" s="26">
        <v>-0.7</v>
      </c>
      <c r="CB369" s="26">
        <v>-10.35</v>
      </c>
      <c r="CC369" s="26">
        <v>-4.5999999999999996</v>
      </c>
      <c r="CD369" s="26">
        <v>-1.075</v>
      </c>
      <c r="CE369" s="26">
        <v>-6.7</v>
      </c>
      <c r="CF369" s="26">
        <v>-1.95</v>
      </c>
      <c r="CG369" s="26">
        <v>1.075</v>
      </c>
      <c r="CH369" s="26">
        <v>-8.375</v>
      </c>
      <c r="CI369" s="26">
        <v>-3.5</v>
      </c>
      <c r="CJ369" s="26">
        <v>-0.17499999999999999</v>
      </c>
    </row>
    <row r="370" spans="1:88" x14ac:dyDescent="0.3">
      <c r="A370" t="s">
        <v>439</v>
      </c>
      <c r="B370" s="26">
        <v>-10.4</v>
      </c>
      <c r="C370" s="26">
        <v>-7.1</v>
      </c>
      <c r="D370" s="26">
        <v>-4.9000000000000004</v>
      </c>
      <c r="E370" s="26">
        <v>-8.75</v>
      </c>
      <c r="F370" s="26">
        <v>-5.7</v>
      </c>
      <c r="G370" s="26">
        <v>-2.8250000000000002</v>
      </c>
      <c r="H370" s="26">
        <v>-7.875</v>
      </c>
      <c r="I370" s="26">
        <v>-4.8499999999999996</v>
      </c>
      <c r="J370" s="26">
        <v>-2.125</v>
      </c>
      <c r="K370" s="26">
        <v>-7.9749999999999996</v>
      </c>
      <c r="L370" s="26">
        <v>-3.1</v>
      </c>
      <c r="M370" s="26">
        <v>0.25</v>
      </c>
      <c r="N370" s="26">
        <v>-8.1750000000000007</v>
      </c>
      <c r="O370" s="26">
        <v>-2.7</v>
      </c>
      <c r="P370" s="26">
        <v>0.6</v>
      </c>
      <c r="Q370" s="26">
        <v>-7.85</v>
      </c>
      <c r="R370" s="26">
        <v>-3.95</v>
      </c>
      <c r="S370" s="26">
        <v>-1.1499999999999999</v>
      </c>
      <c r="T370" s="26">
        <v>-7.95</v>
      </c>
      <c r="U370" s="26">
        <v>-3.85</v>
      </c>
      <c r="V370" s="26">
        <v>-1.125</v>
      </c>
      <c r="W370" s="26">
        <v>-8.8000000000000007</v>
      </c>
      <c r="X370" s="26">
        <v>-3.35</v>
      </c>
      <c r="Y370" s="26">
        <v>-0.42499999999999999</v>
      </c>
      <c r="Z370" s="26">
        <v>-9</v>
      </c>
      <c r="AA370" s="26">
        <v>-3.35</v>
      </c>
      <c r="AB370" s="26">
        <v>-0.3</v>
      </c>
      <c r="AC370" s="26">
        <v>-7.2750000000000004</v>
      </c>
      <c r="AD370" s="26">
        <v>-3.1</v>
      </c>
      <c r="AE370" s="26">
        <v>0.2</v>
      </c>
      <c r="AF370" s="26">
        <v>-7.1749999999999998</v>
      </c>
      <c r="AG370" s="26">
        <v>-1.45</v>
      </c>
      <c r="AH370" s="26">
        <v>0.4</v>
      </c>
      <c r="AI370" s="26">
        <v>-6.7750000000000004</v>
      </c>
      <c r="AJ370" s="26">
        <v>-2.5</v>
      </c>
      <c r="AK370" s="26">
        <v>0.9</v>
      </c>
      <c r="AL370" s="26">
        <v>-6.65</v>
      </c>
      <c r="AM370" s="26">
        <v>-2.4500000000000002</v>
      </c>
      <c r="AN370" s="26">
        <v>1</v>
      </c>
      <c r="AO370" s="26">
        <v>-5.9749999999999996</v>
      </c>
      <c r="AP370" s="26">
        <v>-1.7</v>
      </c>
      <c r="AQ370" s="26">
        <v>1.5</v>
      </c>
      <c r="AR370" s="26">
        <v>-5.55</v>
      </c>
      <c r="AS370" s="26">
        <v>-5.55</v>
      </c>
      <c r="AT370" s="26">
        <v>1.4750000000000001</v>
      </c>
      <c r="AU370" s="26">
        <v>-31.6</v>
      </c>
      <c r="AV370" s="26">
        <v>-0.85</v>
      </c>
      <c r="AW370" s="26">
        <v>2.15</v>
      </c>
      <c r="AX370" s="26">
        <v>-5.6749999999999998</v>
      </c>
      <c r="AY370" s="26">
        <v>-1.65</v>
      </c>
      <c r="AZ370" s="26">
        <v>1.65</v>
      </c>
      <c r="BA370" s="26">
        <v>-32.700000000000003</v>
      </c>
      <c r="BB370" s="26">
        <v>-1.65</v>
      </c>
      <c r="BC370" s="26">
        <v>1.65</v>
      </c>
      <c r="BD370" s="26">
        <v>-4.7</v>
      </c>
      <c r="BE370" s="26">
        <v>0.2</v>
      </c>
      <c r="BF370" s="26">
        <v>3.2749999999999999</v>
      </c>
      <c r="BG370" s="26">
        <v>-5.2</v>
      </c>
      <c r="BH370" s="26">
        <v>-1.3</v>
      </c>
      <c r="BI370" s="26">
        <v>2.0249999999999999</v>
      </c>
      <c r="BJ370" s="26">
        <v>-5.75</v>
      </c>
      <c r="BK370" s="26">
        <v>-0.5</v>
      </c>
      <c r="BL370" s="26">
        <v>2.2749999999999999</v>
      </c>
      <c r="BM370" s="26">
        <v>-5.4</v>
      </c>
      <c r="BN370" s="26">
        <v>-0.75</v>
      </c>
      <c r="BO370" s="26">
        <v>2.25</v>
      </c>
      <c r="BP370" s="26">
        <v>-8.9749999999999996</v>
      </c>
      <c r="BQ370" s="26">
        <v>-4.5</v>
      </c>
      <c r="BR370" s="26">
        <v>-1.2250000000000001</v>
      </c>
      <c r="BS370" s="26">
        <v>-9.4749999999999996</v>
      </c>
      <c r="BT370" s="26">
        <v>-3.7</v>
      </c>
      <c r="BU370" s="26">
        <v>-0.5</v>
      </c>
      <c r="BV370" s="26">
        <v>-9.65</v>
      </c>
      <c r="BW370" s="26">
        <v>-3.5</v>
      </c>
      <c r="BX370" s="26">
        <v>-0.25</v>
      </c>
      <c r="BY370" s="26">
        <v>-10.5</v>
      </c>
      <c r="BZ370" s="26">
        <v>-3.7</v>
      </c>
      <c r="CA370" s="26">
        <v>2.5000000000000001E-2</v>
      </c>
      <c r="CB370" s="26">
        <v>-10.25</v>
      </c>
      <c r="CC370" s="26">
        <v>-3.85</v>
      </c>
      <c r="CD370" s="26">
        <v>-0.375</v>
      </c>
      <c r="CE370" s="26">
        <v>-7.35</v>
      </c>
      <c r="CF370" s="26">
        <v>-1.85</v>
      </c>
      <c r="CG370" s="26">
        <v>1.1000000000000001</v>
      </c>
      <c r="CH370" s="26">
        <v>-8.4749999999999996</v>
      </c>
      <c r="CI370" s="26">
        <v>-3.1</v>
      </c>
      <c r="CJ370" s="26">
        <v>0.35</v>
      </c>
    </row>
    <row r="371" spans="1:88" x14ac:dyDescent="0.3">
      <c r="A371" t="s">
        <v>440</v>
      </c>
      <c r="B371" s="26">
        <v>-11.175000000000001</v>
      </c>
      <c r="C371" s="26">
        <v>-7.6</v>
      </c>
      <c r="D371" s="26">
        <v>-4.0999999999999996</v>
      </c>
      <c r="E371" s="26">
        <v>-10.225</v>
      </c>
      <c r="F371" s="26">
        <v>-5.9</v>
      </c>
      <c r="G371" s="26">
        <v>-2.1</v>
      </c>
      <c r="H371" s="26">
        <v>-9.9499999999999993</v>
      </c>
      <c r="I371" s="26">
        <v>-5.35</v>
      </c>
      <c r="J371" s="26">
        <v>-1.3</v>
      </c>
      <c r="K371" s="26">
        <v>-8.75</v>
      </c>
      <c r="L371" s="26">
        <v>-3.2</v>
      </c>
      <c r="M371" s="26">
        <v>0.77500000000000002</v>
      </c>
      <c r="N371" s="26">
        <v>-8.5749999999999993</v>
      </c>
      <c r="O371" s="26">
        <v>-2.85</v>
      </c>
      <c r="P371" s="26">
        <v>0.95</v>
      </c>
      <c r="Q371" s="26">
        <v>-9.4749999999999996</v>
      </c>
      <c r="R371" s="26">
        <v>-4.3</v>
      </c>
      <c r="S371" s="26">
        <v>-0.22500000000000001</v>
      </c>
      <c r="T371" s="26">
        <v>-9.375</v>
      </c>
      <c r="U371" s="26">
        <v>-4.3</v>
      </c>
      <c r="V371" s="26">
        <v>-0.2</v>
      </c>
      <c r="W371" s="26">
        <v>-9.1750000000000007</v>
      </c>
      <c r="X371" s="26">
        <v>-4.3</v>
      </c>
      <c r="Y371" s="26">
        <v>0.42499999999999999</v>
      </c>
      <c r="Z371" s="26">
        <v>-9.4250000000000007</v>
      </c>
      <c r="AA371" s="26">
        <v>-4.1500000000000004</v>
      </c>
      <c r="AB371" s="26">
        <v>0.9</v>
      </c>
      <c r="AC371" s="26">
        <v>-7.875</v>
      </c>
      <c r="AD371" s="26">
        <v>-2.85</v>
      </c>
      <c r="AE371" s="26">
        <v>-0.2</v>
      </c>
      <c r="AF371" s="26">
        <v>-7.8250000000000002</v>
      </c>
      <c r="AG371" s="26">
        <v>-1.5</v>
      </c>
      <c r="AH371" s="26">
        <v>-0.1</v>
      </c>
      <c r="AI371" s="26">
        <v>-7.75</v>
      </c>
      <c r="AJ371" s="26">
        <v>-2.2999999999999998</v>
      </c>
      <c r="AK371" s="26">
        <v>0.47499999999999998</v>
      </c>
      <c r="AL371" s="26">
        <v>-7.65</v>
      </c>
      <c r="AM371" s="26">
        <v>-2.2000000000000002</v>
      </c>
      <c r="AN371" s="26">
        <v>0.57499999999999996</v>
      </c>
      <c r="AO371" s="26">
        <v>-7</v>
      </c>
      <c r="AP371" s="26">
        <v>-1.45</v>
      </c>
      <c r="AQ371" s="26">
        <v>1.3</v>
      </c>
      <c r="AR371" s="26">
        <v>-7.1</v>
      </c>
      <c r="AS371" s="26">
        <v>-7.1</v>
      </c>
      <c r="AT371" s="26">
        <v>1.4</v>
      </c>
      <c r="AU371" s="26">
        <v>-29.9</v>
      </c>
      <c r="AV371" s="26">
        <v>-0.8</v>
      </c>
      <c r="AW371" s="26">
        <v>2.3250000000000002</v>
      </c>
      <c r="AX371" s="26">
        <v>-6.7249999999999996</v>
      </c>
      <c r="AY371" s="26">
        <v>-1.2</v>
      </c>
      <c r="AZ371" s="26">
        <v>1.875</v>
      </c>
      <c r="BA371" s="26">
        <v>-30.4</v>
      </c>
      <c r="BB371" s="26">
        <v>-1.25</v>
      </c>
      <c r="BC371" s="26">
        <v>1.9750000000000001</v>
      </c>
      <c r="BD371" s="26">
        <v>-5.625</v>
      </c>
      <c r="BE371" s="26">
        <v>-0.35</v>
      </c>
      <c r="BF371" s="26">
        <v>4.0750000000000002</v>
      </c>
      <c r="BG371" s="26">
        <v>-6.45</v>
      </c>
      <c r="BH371" s="26">
        <v>-1.1000000000000001</v>
      </c>
      <c r="BI371" s="26">
        <v>2.35</v>
      </c>
      <c r="BJ371" s="26">
        <v>-6.625</v>
      </c>
      <c r="BK371" s="26">
        <v>-1.45</v>
      </c>
      <c r="BL371" s="26">
        <v>3.1</v>
      </c>
      <c r="BM371" s="26">
        <v>-6.5250000000000004</v>
      </c>
      <c r="BN371" s="26">
        <v>-1.25</v>
      </c>
      <c r="BO371" s="26">
        <v>2.9</v>
      </c>
      <c r="BP371" s="26">
        <v>-10.7</v>
      </c>
      <c r="BQ371" s="26">
        <v>-4.8499999999999996</v>
      </c>
      <c r="BR371" s="26">
        <v>-0.55000000000000004</v>
      </c>
      <c r="BS371" s="26">
        <v>-11</v>
      </c>
      <c r="BT371" s="26">
        <v>-4.25</v>
      </c>
      <c r="BU371" s="26">
        <v>0.57499999999999996</v>
      </c>
      <c r="BV371" s="26">
        <v>-11.05</v>
      </c>
      <c r="BW371" s="26">
        <v>-4.45</v>
      </c>
      <c r="BX371" s="26">
        <v>0.85</v>
      </c>
      <c r="BY371" s="26">
        <v>-11.4</v>
      </c>
      <c r="BZ371" s="26">
        <v>-4.9000000000000004</v>
      </c>
      <c r="CA371" s="26">
        <v>0.875</v>
      </c>
      <c r="CB371" s="26">
        <v>-11.625</v>
      </c>
      <c r="CC371" s="26">
        <v>-5.4</v>
      </c>
      <c r="CD371" s="26">
        <v>0.82499999999999996</v>
      </c>
      <c r="CE371" s="26">
        <v>-7.9749999999999996</v>
      </c>
      <c r="CF371" s="26">
        <v>-2.85</v>
      </c>
      <c r="CG371" s="26">
        <v>1.9750000000000001</v>
      </c>
      <c r="CH371" s="26">
        <v>-10.3</v>
      </c>
      <c r="CI371" s="26">
        <v>-3.65</v>
      </c>
      <c r="CJ371" s="26">
        <v>1.45</v>
      </c>
    </row>
    <row r="372" spans="1:88" x14ac:dyDescent="0.3">
      <c r="A372" t="s">
        <v>441</v>
      </c>
      <c r="B372" s="26">
        <v>-10.875</v>
      </c>
      <c r="C372" s="26">
        <v>-6.6</v>
      </c>
      <c r="D372" s="26">
        <v>-3.95</v>
      </c>
      <c r="E372" s="26">
        <v>-10.525</v>
      </c>
      <c r="F372" s="26">
        <v>-5.05</v>
      </c>
      <c r="G372" s="26">
        <v>-2.4750000000000001</v>
      </c>
      <c r="H372" s="26">
        <v>-10.175000000000001</v>
      </c>
      <c r="I372" s="26">
        <v>-4.55</v>
      </c>
      <c r="J372" s="26">
        <v>-1.85</v>
      </c>
      <c r="K372" s="26">
        <v>-8.9499999999999993</v>
      </c>
      <c r="L372" s="26">
        <v>-2.5</v>
      </c>
      <c r="M372" s="26">
        <v>0.35</v>
      </c>
      <c r="N372" s="26">
        <v>-8.9250000000000007</v>
      </c>
      <c r="O372" s="26">
        <v>-2.25</v>
      </c>
      <c r="P372" s="26">
        <v>0.15</v>
      </c>
      <c r="Q372" s="26">
        <v>-9.65</v>
      </c>
      <c r="R372" s="26">
        <v>-3.95</v>
      </c>
      <c r="S372" s="26">
        <v>-0.85</v>
      </c>
      <c r="T372" s="26">
        <v>-9.6</v>
      </c>
      <c r="U372" s="26">
        <v>-3.8</v>
      </c>
      <c r="V372" s="26">
        <v>-0.77500000000000002</v>
      </c>
      <c r="W372" s="26">
        <v>-9.6999999999999993</v>
      </c>
      <c r="X372" s="26">
        <v>-3.55</v>
      </c>
      <c r="Y372" s="26">
        <v>-0.22500000000000001</v>
      </c>
      <c r="Z372" s="26">
        <v>-9.9749999999999996</v>
      </c>
      <c r="AA372" s="26">
        <v>-3.2</v>
      </c>
      <c r="AB372" s="26">
        <v>0.2</v>
      </c>
      <c r="AC372" s="26">
        <v>-9.1</v>
      </c>
      <c r="AD372" s="26">
        <v>-2.1</v>
      </c>
      <c r="AE372" s="26">
        <v>0.75</v>
      </c>
      <c r="AF372" s="26">
        <v>-9.0500000000000007</v>
      </c>
      <c r="AG372" s="26">
        <v>-1.1000000000000001</v>
      </c>
      <c r="AH372" s="26">
        <v>1</v>
      </c>
      <c r="AI372" s="26">
        <v>-8.8249999999999993</v>
      </c>
      <c r="AJ372" s="26">
        <v>-1.5</v>
      </c>
      <c r="AK372" s="26">
        <v>1.3</v>
      </c>
      <c r="AL372" s="26">
        <v>-8.6999999999999993</v>
      </c>
      <c r="AM372" s="26">
        <v>-1.4</v>
      </c>
      <c r="AN372" s="26">
        <v>1.375</v>
      </c>
      <c r="AO372" s="26">
        <v>-7.7249999999999996</v>
      </c>
      <c r="AP372" s="26">
        <v>-1.1499999999999999</v>
      </c>
      <c r="AQ372" s="26">
        <v>1.9750000000000001</v>
      </c>
      <c r="AR372" s="26">
        <v>-8.6</v>
      </c>
      <c r="AS372" s="26">
        <v>-8.6</v>
      </c>
      <c r="AT372" s="26">
        <v>2.1</v>
      </c>
      <c r="AU372" s="26">
        <v>-26.8</v>
      </c>
      <c r="AV372" s="26">
        <v>-0.3</v>
      </c>
      <c r="AW372" s="26">
        <v>2.6</v>
      </c>
      <c r="AX372" s="26">
        <v>-7.875</v>
      </c>
      <c r="AY372" s="26">
        <v>-0.7</v>
      </c>
      <c r="AZ372" s="26">
        <v>2.2999999999999998</v>
      </c>
      <c r="BA372" s="26">
        <v>-26.2</v>
      </c>
      <c r="BB372" s="26">
        <v>-0.7</v>
      </c>
      <c r="BC372" s="26">
        <v>2.4</v>
      </c>
      <c r="BD372" s="26">
        <v>-7</v>
      </c>
      <c r="BE372" s="26">
        <v>1.25</v>
      </c>
      <c r="BF372" s="26">
        <v>4.45</v>
      </c>
      <c r="BG372" s="26">
        <v>-7.7750000000000004</v>
      </c>
      <c r="BH372" s="26">
        <v>-0.25</v>
      </c>
      <c r="BI372" s="26">
        <v>2.6749999999999998</v>
      </c>
      <c r="BJ372" s="26">
        <v>-7.45</v>
      </c>
      <c r="BK372" s="26">
        <v>-0.2</v>
      </c>
      <c r="BL372" s="26">
        <v>3.0249999999999999</v>
      </c>
      <c r="BM372" s="26">
        <v>-7.3</v>
      </c>
      <c r="BN372" s="26">
        <v>0.1</v>
      </c>
      <c r="BO372" s="26">
        <v>2.7250000000000001</v>
      </c>
      <c r="BP372" s="26">
        <v>-10.925000000000001</v>
      </c>
      <c r="BQ372" s="26">
        <v>-5</v>
      </c>
      <c r="BR372" s="26">
        <v>-0.875</v>
      </c>
      <c r="BS372" s="26">
        <v>-11.574999999999999</v>
      </c>
      <c r="BT372" s="26">
        <v>-3.9</v>
      </c>
      <c r="BU372" s="26">
        <v>0.3</v>
      </c>
      <c r="BV372" s="26">
        <v>-12.4</v>
      </c>
      <c r="BW372" s="26">
        <v>-3.75</v>
      </c>
      <c r="BX372" s="26">
        <v>0.3</v>
      </c>
      <c r="BY372" s="26">
        <v>-12.6</v>
      </c>
      <c r="BZ372" s="26">
        <v>-4.45</v>
      </c>
      <c r="CA372" s="26">
        <v>0.2</v>
      </c>
      <c r="CB372" s="26">
        <v>-12.55</v>
      </c>
      <c r="CC372" s="26">
        <v>-5.2</v>
      </c>
      <c r="CD372" s="26">
        <v>-2.5000000000000001E-2</v>
      </c>
      <c r="CE372" s="26">
        <v>-8.75</v>
      </c>
      <c r="CF372" s="26">
        <v>-1.95</v>
      </c>
      <c r="CG372" s="26">
        <v>2.0249999999999999</v>
      </c>
      <c r="CH372" s="26">
        <v>-10.7</v>
      </c>
      <c r="CI372" s="26">
        <v>-3.65</v>
      </c>
      <c r="CJ372" s="26">
        <v>0.85</v>
      </c>
    </row>
    <row r="373" spans="1:88" x14ac:dyDescent="0.3">
      <c r="A373" t="s">
        <v>442</v>
      </c>
      <c r="B373" s="26">
        <v>-11.675000000000001</v>
      </c>
      <c r="C373" s="26">
        <v>-7.85</v>
      </c>
      <c r="D373" s="26">
        <v>-3.9</v>
      </c>
      <c r="E373" s="26">
        <v>-10.725</v>
      </c>
      <c r="F373" s="26">
        <v>-5.5</v>
      </c>
      <c r="G373" s="26">
        <v>-2.25</v>
      </c>
      <c r="H373" s="26">
        <v>-10.275</v>
      </c>
      <c r="I373" s="26">
        <v>-4.6500000000000004</v>
      </c>
      <c r="J373" s="26">
        <v>-1.625</v>
      </c>
      <c r="K373" s="26">
        <v>-10.1</v>
      </c>
      <c r="L373" s="26">
        <v>-2.65</v>
      </c>
      <c r="M373" s="26">
        <v>-0.05</v>
      </c>
      <c r="N373" s="26">
        <v>-10</v>
      </c>
      <c r="O373" s="26">
        <v>-2.25</v>
      </c>
      <c r="P373" s="26">
        <v>0.22500000000000001</v>
      </c>
      <c r="Q373" s="26">
        <v>-10.050000000000001</v>
      </c>
      <c r="R373" s="26">
        <v>-3.65</v>
      </c>
      <c r="S373" s="26">
        <v>-0.85</v>
      </c>
      <c r="T373" s="26">
        <v>-10</v>
      </c>
      <c r="U373" s="26">
        <v>-3.6</v>
      </c>
      <c r="V373" s="26">
        <v>-0.82499999999999996</v>
      </c>
      <c r="W373" s="26">
        <v>-10.45</v>
      </c>
      <c r="X373" s="26">
        <v>-3.15</v>
      </c>
      <c r="Y373" s="26">
        <v>-0.375</v>
      </c>
      <c r="Z373" s="26">
        <v>-10.375</v>
      </c>
      <c r="AA373" s="26">
        <v>-3.15</v>
      </c>
      <c r="AB373" s="26">
        <v>-0.77500000000000002</v>
      </c>
      <c r="AC373" s="26">
        <v>-8.35</v>
      </c>
      <c r="AD373" s="26">
        <v>-2.95</v>
      </c>
      <c r="AE373" s="26">
        <v>0.5</v>
      </c>
      <c r="AF373" s="26">
        <v>-8.4250000000000007</v>
      </c>
      <c r="AG373" s="26">
        <v>-1.4</v>
      </c>
      <c r="AH373" s="26">
        <v>0.77500000000000002</v>
      </c>
      <c r="AI373" s="26">
        <v>-8.4</v>
      </c>
      <c r="AJ373" s="26">
        <v>-2.4500000000000002</v>
      </c>
      <c r="AK373" s="26">
        <v>1.2749999999999999</v>
      </c>
      <c r="AL373" s="26">
        <v>-8.3000000000000007</v>
      </c>
      <c r="AM373" s="26">
        <v>-2.4500000000000002</v>
      </c>
      <c r="AN373" s="26">
        <v>1.375</v>
      </c>
      <c r="AO373" s="26">
        <v>-7.625</v>
      </c>
      <c r="AP373" s="26">
        <v>-1.65</v>
      </c>
      <c r="AQ373" s="26">
        <v>1.7749999999999999</v>
      </c>
      <c r="AR373" s="26">
        <v>-7.3</v>
      </c>
      <c r="AS373" s="26">
        <v>-7.3</v>
      </c>
      <c r="AT373" s="26">
        <v>1.9</v>
      </c>
      <c r="AU373" s="26">
        <v>-20.5</v>
      </c>
      <c r="AV373" s="26">
        <v>-0.8</v>
      </c>
      <c r="AW373" s="26">
        <v>3</v>
      </c>
      <c r="AX373" s="26">
        <v>-7.375</v>
      </c>
      <c r="AY373" s="26">
        <v>-1.25</v>
      </c>
      <c r="AZ373" s="26">
        <v>2.2999999999999998</v>
      </c>
      <c r="BA373" s="26">
        <v>-21.7</v>
      </c>
      <c r="BB373" s="26">
        <v>-1.25</v>
      </c>
      <c r="BC373" s="26">
        <v>2.2999999999999998</v>
      </c>
      <c r="BD373" s="26">
        <v>-6.625</v>
      </c>
      <c r="BE373" s="26">
        <v>0</v>
      </c>
      <c r="BF373" s="26">
        <v>3.7</v>
      </c>
      <c r="BG373" s="26">
        <v>-7.45</v>
      </c>
      <c r="BH373" s="26">
        <v>-0.9</v>
      </c>
      <c r="BI373" s="26">
        <v>2.6</v>
      </c>
      <c r="BJ373" s="26">
        <v>-8.375</v>
      </c>
      <c r="BK373" s="26">
        <v>-0.55000000000000004</v>
      </c>
      <c r="BL373" s="26">
        <v>2.15</v>
      </c>
      <c r="BM373" s="26">
        <v>-7.8</v>
      </c>
      <c r="BN373" s="26">
        <v>-0.75</v>
      </c>
      <c r="BO373" s="26">
        <v>2</v>
      </c>
      <c r="BP373" s="26">
        <v>-9.9749999999999996</v>
      </c>
      <c r="BQ373" s="26">
        <v>-4.3499999999999996</v>
      </c>
      <c r="BR373" s="26">
        <v>-2.0499999999999998</v>
      </c>
      <c r="BS373" s="26">
        <v>-9.6</v>
      </c>
      <c r="BT373" s="26">
        <v>-4</v>
      </c>
      <c r="BU373" s="26">
        <v>-0.55000000000000004</v>
      </c>
      <c r="BV373" s="26">
        <v>-9.85</v>
      </c>
      <c r="BW373" s="26">
        <v>-4.3</v>
      </c>
      <c r="BX373" s="26">
        <v>-0.45</v>
      </c>
      <c r="BY373" s="26">
        <v>-10.9</v>
      </c>
      <c r="BZ373" s="26">
        <v>-4.5</v>
      </c>
      <c r="CA373" s="26">
        <v>-0.8</v>
      </c>
      <c r="CB373" s="26">
        <v>-10.95</v>
      </c>
      <c r="CC373" s="26">
        <v>-4.6500000000000004</v>
      </c>
      <c r="CD373" s="26">
        <v>-0.82499999999999996</v>
      </c>
      <c r="CE373" s="26">
        <v>-9.8000000000000007</v>
      </c>
      <c r="CF373" s="26">
        <v>-2.1</v>
      </c>
      <c r="CG373" s="26">
        <v>0.5</v>
      </c>
      <c r="CH373" s="26">
        <v>-10.574999999999999</v>
      </c>
      <c r="CI373" s="26">
        <v>-3.3</v>
      </c>
      <c r="CJ373" s="26">
        <v>0</v>
      </c>
    </row>
  </sheetData>
  <mergeCells count="58">
    <mergeCell ref="Q5:S5"/>
    <mergeCell ref="B5:D5"/>
    <mergeCell ref="E5:G5"/>
    <mergeCell ref="H5:J5"/>
    <mergeCell ref="K5:M5"/>
    <mergeCell ref="N5:P5"/>
    <mergeCell ref="T5:V5"/>
    <mergeCell ref="W5:Y5"/>
    <mergeCell ref="Z5:AB5"/>
    <mergeCell ref="AC5:AE5"/>
    <mergeCell ref="AF5:AH5"/>
    <mergeCell ref="CH5:CJ5"/>
    <mergeCell ref="B6:D6"/>
    <mergeCell ref="E6:G6"/>
    <mergeCell ref="H6:J6"/>
    <mergeCell ref="K6:M6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C6:AE6"/>
    <mergeCell ref="BV5:BX5"/>
    <mergeCell ref="BY5:CA5"/>
    <mergeCell ref="CB5:CD5"/>
    <mergeCell ref="CE5:CG5"/>
    <mergeCell ref="AX5:AZ5"/>
    <mergeCell ref="BA5:BC5"/>
    <mergeCell ref="AI5:AK5"/>
    <mergeCell ref="BM6:BO6"/>
    <mergeCell ref="AF6:AH6"/>
    <mergeCell ref="AI6:AK6"/>
    <mergeCell ref="AL6:AN6"/>
    <mergeCell ref="AO6:AQ6"/>
    <mergeCell ref="AR6:AT6"/>
    <mergeCell ref="AU6:AW6"/>
    <mergeCell ref="AX6:AZ6"/>
    <mergeCell ref="BA6:BC6"/>
    <mergeCell ref="BD6:BF6"/>
    <mergeCell ref="BG6:BI6"/>
    <mergeCell ref="BJ6:BL6"/>
    <mergeCell ref="N6:P6"/>
    <mergeCell ref="Q6:S6"/>
    <mergeCell ref="T6:V6"/>
    <mergeCell ref="W6:Y6"/>
    <mergeCell ref="Z6:AB6"/>
    <mergeCell ref="CH6:CJ6"/>
    <mergeCell ref="BP6:BR6"/>
    <mergeCell ref="BS6:BU6"/>
    <mergeCell ref="BV6:BX6"/>
    <mergeCell ref="BY6:CA6"/>
    <mergeCell ref="CB6:CD6"/>
    <mergeCell ref="CE6:CG6"/>
  </mergeCells>
  <conditionalFormatting sqref="B6">
    <cfRule type="duplicateValues" dxfId="62" priority="29"/>
  </conditionalFormatting>
  <conditionalFormatting sqref="E6">
    <cfRule type="duplicateValues" dxfId="61" priority="28"/>
  </conditionalFormatting>
  <conditionalFormatting sqref="H6">
    <cfRule type="duplicateValues" dxfId="60" priority="27"/>
  </conditionalFormatting>
  <conditionalFormatting sqref="K6">
    <cfRule type="duplicateValues" dxfId="59" priority="26"/>
  </conditionalFormatting>
  <conditionalFormatting sqref="N6">
    <cfRule type="duplicateValues" dxfId="58" priority="1"/>
  </conditionalFormatting>
  <conditionalFormatting sqref="Q6">
    <cfRule type="duplicateValues" dxfId="57" priority="25"/>
  </conditionalFormatting>
  <conditionalFormatting sqref="T6">
    <cfRule type="duplicateValues" dxfId="56" priority="24"/>
  </conditionalFormatting>
  <conditionalFormatting sqref="W6">
    <cfRule type="duplicateValues" dxfId="55" priority="23"/>
  </conditionalFormatting>
  <conditionalFormatting sqref="Z6">
    <cfRule type="duplicateValues" dxfId="54" priority="22"/>
  </conditionalFormatting>
  <conditionalFormatting sqref="AC6">
    <cfRule type="duplicateValues" dxfId="53" priority="21"/>
  </conditionalFormatting>
  <conditionalFormatting sqref="AF6">
    <cfRule type="duplicateValues" dxfId="52" priority="20"/>
  </conditionalFormatting>
  <conditionalFormatting sqref="AI6">
    <cfRule type="duplicateValues" dxfId="51" priority="19"/>
  </conditionalFormatting>
  <conditionalFormatting sqref="AL6">
    <cfRule type="duplicateValues" dxfId="50" priority="18"/>
  </conditionalFormatting>
  <conditionalFormatting sqref="AO6">
    <cfRule type="duplicateValues" dxfId="49" priority="17"/>
  </conditionalFormatting>
  <conditionalFormatting sqref="AR6">
    <cfRule type="duplicateValues" dxfId="48" priority="16"/>
  </conditionalFormatting>
  <conditionalFormatting sqref="AU6">
    <cfRule type="duplicateValues" dxfId="47" priority="15"/>
  </conditionalFormatting>
  <conditionalFormatting sqref="AX6">
    <cfRule type="duplicateValues" dxfId="46" priority="14"/>
  </conditionalFormatting>
  <conditionalFormatting sqref="BA6">
    <cfRule type="duplicateValues" dxfId="45" priority="13"/>
  </conditionalFormatting>
  <conditionalFormatting sqref="BD6">
    <cfRule type="duplicateValues" dxfId="44" priority="12"/>
  </conditionalFormatting>
  <conditionalFormatting sqref="BG6">
    <cfRule type="duplicateValues" dxfId="43" priority="11"/>
  </conditionalFormatting>
  <conditionalFormatting sqref="BJ6">
    <cfRule type="duplicateValues" dxfId="42" priority="10"/>
  </conditionalFormatting>
  <conditionalFormatting sqref="BM6">
    <cfRule type="duplicateValues" dxfId="41" priority="9"/>
  </conditionalFormatting>
  <conditionalFormatting sqref="BP6">
    <cfRule type="duplicateValues" dxfId="40" priority="8"/>
  </conditionalFormatting>
  <conditionalFormatting sqref="BS6">
    <cfRule type="duplicateValues" dxfId="39" priority="7"/>
  </conditionalFormatting>
  <conditionalFormatting sqref="BV6">
    <cfRule type="duplicateValues" dxfId="38" priority="6"/>
  </conditionalFormatting>
  <conditionalFormatting sqref="BY6">
    <cfRule type="duplicateValues" dxfId="37" priority="5"/>
  </conditionalFormatting>
  <conditionalFormatting sqref="CB6">
    <cfRule type="duplicateValues" dxfId="36" priority="4"/>
  </conditionalFormatting>
  <conditionalFormatting sqref="CE6">
    <cfRule type="duplicateValues" dxfId="35" priority="3"/>
  </conditionalFormatting>
  <conditionalFormatting sqref="CH6">
    <cfRule type="duplicateValues" dxfId="34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AFE3E-126B-4F57-9401-87F33C33B204}">
  <dimension ref="A1:CJ37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9.109375" defaultRowHeight="14.4" x14ac:dyDescent="0.3"/>
  <cols>
    <col min="1" max="1" width="19.109375" style="7" customWidth="1"/>
    <col min="2" max="9" width="10.5546875" style="7" customWidth="1"/>
    <col min="10" max="88" width="11.5546875" style="7" customWidth="1"/>
    <col min="89" max="16384" width="9.109375" style="7"/>
  </cols>
  <sheetData>
    <row r="1" spans="1:88" x14ac:dyDescent="0.3">
      <c r="A1" s="7" t="s">
        <v>497</v>
      </c>
      <c r="B1" s="7" t="s">
        <v>502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7" t="s">
        <v>78</v>
      </c>
      <c r="B8" s="7">
        <v>-18.05</v>
      </c>
      <c r="C8" s="7">
        <v>-13</v>
      </c>
      <c r="D8" s="7">
        <v>-9.2750000000000004</v>
      </c>
      <c r="E8" s="7">
        <v>-16.55</v>
      </c>
      <c r="F8" s="7">
        <v>-11.25</v>
      </c>
      <c r="G8" s="7">
        <v>-7.5250000000000004</v>
      </c>
      <c r="H8" s="7">
        <v>-16.274999999999999</v>
      </c>
      <c r="I8" s="7">
        <v>-10.85</v>
      </c>
      <c r="J8" s="7">
        <v>-6.8</v>
      </c>
      <c r="K8" s="7">
        <v>-15</v>
      </c>
      <c r="L8" s="7">
        <v>-9.1</v>
      </c>
      <c r="M8" s="7">
        <v>-4.9749999999999996</v>
      </c>
      <c r="N8" s="7">
        <v>-14.675000000000001</v>
      </c>
      <c r="O8" s="7">
        <v>-9.3000000000000007</v>
      </c>
      <c r="P8" s="7">
        <v>-5.1749999999999998</v>
      </c>
      <c r="Q8" s="7">
        <v>-15.675000000000001</v>
      </c>
      <c r="R8" s="7">
        <v>-10.4</v>
      </c>
      <c r="S8" s="7">
        <v>-6.2750000000000004</v>
      </c>
      <c r="T8" s="7">
        <v>-15.65</v>
      </c>
      <c r="U8" s="7">
        <v>-10.35</v>
      </c>
      <c r="V8" s="7">
        <v>-6.2</v>
      </c>
      <c r="W8" s="7">
        <v>-15.3</v>
      </c>
      <c r="X8" s="7">
        <v>-9.9</v>
      </c>
      <c r="Y8" s="7">
        <v>-5.9749999999999996</v>
      </c>
      <c r="Z8" s="7">
        <v>-14.975</v>
      </c>
      <c r="AA8" s="7">
        <v>-10.1</v>
      </c>
      <c r="AB8" s="7">
        <v>-5.65</v>
      </c>
      <c r="AC8" s="7">
        <v>-15.5</v>
      </c>
      <c r="AD8" s="7">
        <v>-8.65</v>
      </c>
      <c r="AE8" s="7">
        <v>-5.0250000000000004</v>
      </c>
      <c r="AF8" s="7">
        <v>-15.4</v>
      </c>
      <c r="AG8" s="7">
        <v>-8.4499999999999993</v>
      </c>
      <c r="AH8" s="7">
        <v>-4.9000000000000004</v>
      </c>
      <c r="AI8" s="7">
        <v>-14.9</v>
      </c>
      <c r="AJ8" s="7">
        <v>-8.5</v>
      </c>
      <c r="AK8" s="7">
        <v>-4.3499999999999996</v>
      </c>
      <c r="AL8" s="7">
        <v>-14.775</v>
      </c>
      <c r="AM8" s="26">
        <v>-8.5</v>
      </c>
      <c r="AN8" s="26">
        <v>-4.2249999999999996</v>
      </c>
      <c r="AO8" s="26">
        <v>-14.35</v>
      </c>
      <c r="AP8" s="26">
        <v>-8.0500000000000007</v>
      </c>
      <c r="AQ8" s="26">
        <v>-3.75</v>
      </c>
      <c r="AR8" s="26">
        <v>-12.6</v>
      </c>
      <c r="AS8" s="26">
        <v>-7.65</v>
      </c>
      <c r="AT8" s="26">
        <v>-3.5750000000000002</v>
      </c>
      <c r="AU8" s="26">
        <v>-12.5</v>
      </c>
      <c r="AV8" s="26">
        <v>-7.35</v>
      </c>
      <c r="AW8" s="26">
        <v>-2.8</v>
      </c>
      <c r="AX8" s="26">
        <v>-13.824999999999999</v>
      </c>
      <c r="AY8" s="26">
        <v>-7.95</v>
      </c>
      <c r="AZ8" s="26">
        <v>-3.4</v>
      </c>
      <c r="BA8" s="26">
        <v>-13.75</v>
      </c>
      <c r="BB8" s="26">
        <v>-7.95</v>
      </c>
      <c r="BC8" s="26">
        <v>-3.375</v>
      </c>
      <c r="BD8" s="26">
        <v>-11.574999999999999</v>
      </c>
      <c r="BE8" s="17">
        <v>-7.15</v>
      </c>
      <c r="BF8" s="17">
        <v>-1.825</v>
      </c>
      <c r="BG8" s="26">
        <v>-13.45</v>
      </c>
      <c r="BH8" s="26">
        <v>-7.9</v>
      </c>
      <c r="BI8" s="26">
        <v>-3.1</v>
      </c>
      <c r="BJ8" s="26">
        <v>-12.85</v>
      </c>
      <c r="BK8" s="26">
        <v>-8.25</v>
      </c>
      <c r="BL8" s="26">
        <v>-3.4</v>
      </c>
      <c r="BM8" s="26">
        <v>-12.925000000000001</v>
      </c>
      <c r="BN8" s="26">
        <v>-8.1</v>
      </c>
      <c r="BO8" s="26">
        <v>-3.25</v>
      </c>
      <c r="BP8" s="26">
        <v>-16.225000000000001</v>
      </c>
      <c r="BQ8" s="26">
        <v>-11.25</v>
      </c>
      <c r="BR8" s="26">
        <v>-6.9249999999999998</v>
      </c>
      <c r="BS8" s="26">
        <v>-15.725</v>
      </c>
      <c r="BT8" s="26">
        <v>-10.9</v>
      </c>
      <c r="BU8" s="26">
        <v>-6.625</v>
      </c>
      <c r="BV8" s="26">
        <v>-16.125</v>
      </c>
      <c r="BW8" s="26">
        <v>-10.75</v>
      </c>
      <c r="BX8" s="26">
        <v>-7</v>
      </c>
      <c r="BY8" s="26">
        <v>-16</v>
      </c>
      <c r="BZ8" s="26">
        <v>-10.85</v>
      </c>
      <c r="CA8" s="26">
        <v>-6.7</v>
      </c>
      <c r="CB8" s="26">
        <v>-16</v>
      </c>
      <c r="CC8" s="26">
        <v>-11.45</v>
      </c>
      <c r="CD8" s="26">
        <v>-6.6</v>
      </c>
      <c r="CE8" s="26">
        <v>-13.475</v>
      </c>
      <c r="CF8" s="26">
        <v>-8.9</v>
      </c>
      <c r="CG8" s="26">
        <v>-4.3</v>
      </c>
      <c r="CH8" s="26">
        <v>-14.9</v>
      </c>
      <c r="CI8" s="26">
        <v>-9.8000000000000007</v>
      </c>
      <c r="CJ8" s="26">
        <v>-5.6749999999999998</v>
      </c>
    </row>
    <row r="9" spans="1:88" x14ac:dyDescent="0.3">
      <c r="A9" s="7" t="s">
        <v>130</v>
      </c>
      <c r="B9" s="7">
        <v>-18.399999999999999</v>
      </c>
      <c r="C9" s="7">
        <v>-12.05</v>
      </c>
      <c r="D9" s="7">
        <v>-7.7249999999999996</v>
      </c>
      <c r="E9" s="7">
        <v>-17.5</v>
      </c>
      <c r="F9" s="7">
        <v>-10</v>
      </c>
      <c r="G9" s="7">
        <v>-6.6749999999999998</v>
      </c>
      <c r="H9" s="7">
        <v>-17.475000000000001</v>
      </c>
      <c r="I9" s="7">
        <v>-9.65</v>
      </c>
      <c r="J9" s="7">
        <v>-6.5</v>
      </c>
      <c r="K9" s="7">
        <v>-16.774999999999999</v>
      </c>
      <c r="L9" s="7">
        <v>-7.75</v>
      </c>
      <c r="M9" s="7">
        <v>-3.95</v>
      </c>
      <c r="N9" s="7">
        <v>-16.574999999999999</v>
      </c>
      <c r="O9" s="7">
        <v>-7.65</v>
      </c>
      <c r="P9" s="7">
        <v>-3.75</v>
      </c>
      <c r="Q9" s="7">
        <v>-17.25</v>
      </c>
      <c r="R9" s="7">
        <v>-8.9499999999999993</v>
      </c>
      <c r="S9" s="7">
        <v>-5.7249999999999996</v>
      </c>
      <c r="T9" s="7">
        <v>-17.25</v>
      </c>
      <c r="U9" s="7">
        <v>-8.9</v>
      </c>
      <c r="V9" s="7">
        <v>-5.7</v>
      </c>
      <c r="W9" s="7">
        <v>-17.149999999999999</v>
      </c>
      <c r="X9" s="7">
        <v>-8.3000000000000007</v>
      </c>
      <c r="Y9" s="7">
        <v>-5.2</v>
      </c>
      <c r="Z9" s="7">
        <v>-17.175000000000001</v>
      </c>
      <c r="AA9" s="7">
        <v>-8.25</v>
      </c>
      <c r="AB9" s="7">
        <v>-5.4249999999999998</v>
      </c>
      <c r="AC9" s="7">
        <v>-14.75</v>
      </c>
      <c r="AD9" s="7">
        <v>-8.4</v>
      </c>
      <c r="AE9" s="7">
        <v>-3.7250000000000001</v>
      </c>
      <c r="AF9" s="7">
        <v>-14.775</v>
      </c>
      <c r="AG9" s="7">
        <v>-8.35</v>
      </c>
      <c r="AH9" s="7">
        <v>-3.4</v>
      </c>
      <c r="AI9" s="7">
        <v>-14.95</v>
      </c>
      <c r="AJ9" s="7">
        <v>-8.1999999999999993</v>
      </c>
      <c r="AK9" s="7">
        <v>-3.3</v>
      </c>
      <c r="AL9" s="7">
        <v>-15.025</v>
      </c>
      <c r="AM9" s="26">
        <v>-8.1</v>
      </c>
      <c r="AN9" s="26">
        <v>-3.2</v>
      </c>
      <c r="AO9" s="26">
        <v>-15.25</v>
      </c>
      <c r="AP9" s="26">
        <v>-7.25</v>
      </c>
      <c r="AQ9" s="26">
        <v>-2.625</v>
      </c>
      <c r="AR9" s="26">
        <v>-15.15</v>
      </c>
      <c r="AS9" s="26">
        <v>-7.05</v>
      </c>
      <c r="AT9" s="26">
        <v>-2</v>
      </c>
      <c r="AU9" s="26">
        <v>-14.475</v>
      </c>
      <c r="AV9" s="26">
        <v>-6.6</v>
      </c>
      <c r="AW9" s="26">
        <v>-1.5249999999999999</v>
      </c>
      <c r="AX9" s="26">
        <v>-14.824999999999999</v>
      </c>
      <c r="AY9" s="26">
        <v>-6.9</v>
      </c>
      <c r="AZ9" s="26">
        <v>-2.1749999999999998</v>
      </c>
      <c r="BA9" s="26">
        <v>-14.75</v>
      </c>
      <c r="BB9" s="26">
        <v>-6.85</v>
      </c>
      <c r="BC9" s="26">
        <v>-2.15</v>
      </c>
      <c r="BD9" s="26">
        <v>-14.3</v>
      </c>
      <c r="BE9" s="17">
        <v>-6</v>
      </c>
      <c r="BF9" s="17">
        <v>-0.3</v>
      </c>
      <c r="BG9" s="26">
        <v>-14.45</v>
      </c>
      <c r="BH9" s="26">
        <v>-6.65</v>
      </c>
      <c r="BI9" s="26">
        <v>-1.675</v>
      </c>
      <c r="BJ9" s="26">
        <v>-15.75</v>
      </c>
      <c r="BK9" s="26">
        <v>-6.75</v>
      </c>
      <c r="BL9" s="26">
        <v>-1.375</v>
      </c>
      <c r="BM9" s="26">
        <v>-15.1</v>
      </c>
      <c r="BN9" s="26">
        <v>-6.7</v>
      </c>
      <c r="BO9" s="26">
        <v>-1.5249999999999999</v>
      </c>
      <c r="BP9" s="26">
        <v>-18.149999999999999</v>
      </c>
      <c r="BQ9" s="26">
        <v>-9.5500000000000007</v>
      </c>
      <c r="BR9" s="26">
        <v>-6.25</v>
      </c>
      <c r="BS9" s="26">
        <v>-18.125</v>
      </c>
      <c r="BT9" s="26">
        <v>-9.1</v>
      </c>
      <c r="BU9" s="26">
        <v>-6.5250000000000004</v>
      </c>
      <c r="BV9" s="26">
        <v>-18.05</v>
      </c>
      <c r="BW9" s="26">
        <v>-9.4499999999999993</v>
      </c>
      <c r="BX9" s="26">
        <v>-6.3250000000000002</v>
      </c>
      <c r="BY9" s="26">
        <v>-18.2</v>
      </c>
      <c r="BZ9" s="26">
        <v>-10.9</v>
      </c>
      <c r="CA9" s="26">
        <v>-6.4249999999999998</v>
      </c>
      <c r="CB9" s="26">
        <v>-18.375</v>
      </c>
      <c r="CC9" s="26">
        <v>-11.4</v>
      </c>
      <c r="CD9" s="26">
        <v>-6.5750000000000002</v>
      </c>
      <c r="CE9" s="26">
        <v>-16.725000000000001</v>
      </c>
      <c r="CF9" s="26">
        <v>-7.4</v>
      </c>
      <c r="CG9" s="26">
        <v>-3.2</v>
      </c>
      <c r="CH9" s="26">
        <v>-17.350000000000001</v>
      </c>
      <c r="CI9" s="26">
        <v>-8.5500000000000007</v>
      </c>
      <c r="CJ9" s="26">
        <v>-5.5750000000000002</v>
      </c>
    </row>
    <row r="10" spans="1:88" x14ac:dyDescent="0.3">
      <c r="A10" s="7" t="s">
        <v>131</v>
      </c>
      <c r="B10" s="7">
        <v>-20.574999999999999</v>
      </c>
      <c r="C10" s="7">
        <v>-11.3</v>
      </c>
      <c r="D10" s="7">
        <v>-7.375</v>
      </c>
      <c r="E10" s="7">
        <v>-19.675000000000001</v>
      </c>
      <c r="F10" s="7">
        <v>-10</v>
      </c>
      <c r="G10" s="7">
        <v>-6.05</v>
      </c>
      <c r="H10" s="7">
        <v>-19.350000000000001</v>
      </c>
      <c r="I10" s="7">
        <v>-9.65</v>
      </c>
      <c r="J10" s="7">
        <v>-5.25</v>
      </c>
      <c r="K10" s="7">
        <v>-18.600000000000001</v>
      </c>
      <c r="L10" s="7">
        <v>-7.65</v>
      </c>
      <c r="M10" s="7">
        <v>-3.05</v>
      </c>
      <c r="N10" s="7">
        <v>-18.25</v>
      </c>
      <c r="O10" s="7">
        <v>-7.8</v>
      </c>
      <c r="P10" s="7">
        <v>-2.75</v>
      </c>
      <c r="Q10" s="7">
        <v>-18.875</v>
      </c>
      <c r="R10" s="7">
        <v>-9.25</v>
      </c>
      <c r="S10" s="7">
        <v>-4.4249999999999998</v>
      </c>
      <c r="T10" s="7">
        <v>-18.774999999999999</v>
      </c>
      <c r="U10" s="7">
        <v>-9.25</v>
      </c>
      <c r="V10" s="7">
        <v>-4.3499999999999996</v>
      </c>
      <c r="W10" s="7">
        <v>-18.475000000000001</v>
      </c>
      <c r="X10" s="7">
        <v>-9.1</v>
      </c>
      <c r="Y10" s="7">
        <v>-3.7</v>
      </c>
      <c r="Z10" s="7">
        <v>-18.350000000000001</v>
      </c>
      <c r="AA10" s="7">
        <v>-9.4499999999999993</v>
      </c>
      <c r="AB10" s="7">
        <v>-3.7250000000000001</v>
      </c>
      <c r="AC10" s="7">
        <v>-17.225000000000001</v>
      </c>
      <c r="AD10" s="7">
        <v>-7.85</v>
      </c>
      <c r="AE10" s="7">
        <v>-3.1</v>
      </c>
      <c r="AF10" s="7">
        <v>-17.05</v>
      </c>
      <c r="AG10" s="7">
        <v>-7.65</v>
      </c>
      <c r="AH10" s="7">
        <v>-2.8250000000000002</v>
      </c>
      <c r="AI10" s="7">
        <v>-16.875</v>
      </c>
      <c r="AJ10" s="7">
        <v>-7.2</v>
      </c>
      <c r="AK10" s="7">
        <v>-2.3250000000000002</v>
      </c>
      <c r="AL10" s="7">
        <v>-16.875</v>
      </c>
      <c r="AM10" s="26">
        <v>-7.2</v>
      </c>
      <c r="AN10" s="26">
        <v>-2.2250000000000001</v>
      </c>
      <c r="AO10" s="26">
        <v>-16.875</v>
      </c>
      <c r="AP10" s="26">
        <v>-6.95</v>
      </c>
      <c r="AQ10" s="26">
        <v>-1.5249999999999999</v>
      </c>
      <c r="AR10" s="26">
        <v>-16.675000000000001</v>
      </c>
      <c r="AS10" s="26">
        <v>-6.75</v>
      </c>
      <c r="AT10" s="26">
        <v>-1.1000000000000001</v>
      </c>
      <c r="AU10" s="26">
        <v>-16</v>
      </c>
      <c r="AV10" s="26">
        <v>-6.25</v>
      </c>
      <c r="AW10" s="26">
        <v>-0.25</v>
      </c>
      <c r="AX10" s="26">
        <v>-16.475000000000001</v>
      </c>
      <c r="AY10" s="26">
        <v>-6.9</v>
      </c>
      <c r="AZ10" s="26">
        <v>-1.0249999999999999</v>
      </c>
      <c r="BA10" s="26">
        <v>-16.475000000000001</v>
      </c>
      <c r="BB10" s="26">
        <v>-6.95</v>
      </c>
      <c r="BC10" s="26">
        <v>-1</v>
      </c>
      <c r="BD10" s="26">
        <v>-15.425000000000001</v>
      </c>
      <c r="BE10" s="17">
        <v>-7</v>
      </c>
      <c r="BF10" s="17">
        <v>0.85</v>
      </c>
      <c r="BG10" s="26">
        <v>-16.475000000000001</v>
      </c>
      <c r="BH10" s="26">
        <v>-7.1</v>
      </c>
      <c r="BI10" s="26">
        <v>-0.7</v>
      </c>
      <c r="BJ10" s="26">
        <v>-16.399999999999999</v>
      </c>
      <c r="BK10" s="26">
        <v>-8.1</v>
      </c>
      <c r="BL10" s="26">
        <v>-0.65</v>
      </c>
      <c r="BM10" s="26">
        <v>-16.625</v>
      </c>
      <c r="BN10" s="26">
        <v>-7.8</v>
      </c>
      <c r="BO10" s="26">
        <v>-0.72499999999999998</v>
      </c>
      <c r="BP10" s="26">
        <v>-18.225000000000001</v>
      </c>
      <c r="BQ10" s="26">
        <v>-10.6</v>
      </c>
      <c r="BR10" s="26">
        <v>-4.9249999999999998</v>
      </c>
      <c r="BS10" s="26">
        <v>-17.274999999999999</v>
      </c>
      <c r="BT10" s="26">
        <v>-10.45</v>
      </c>
      <c r="BU10" s="26">
        <v>-4.3499999999999996</v>
      </c>
      <c r="BV10" s="26">
        <v>-17.399999999999999</v>
      </c>
      <c r="BW10" s="26">
        <v>-10.5</v>
      </c>
      <c r="BX10" s="26">
        <v>-4.4749999999999996</v>
      </c>
      <c r="BY10" s="26">
        <v>-18.2</v>
      </c>
      <c r="BZ10" s="26">
        <v>-10.7</v>
      </c>
      <c r="CA10" s="26">
        <v>-4.7</v>
      </c>
      <c r="CB10" s="26">
        <v>-19.225000000000001</v>
      </c>
      <c r="CC10" s="26">
        <v>-11.1</v>
      </c>
      <c r="CD10" s="26">
        <v>-4.7249999999999996</v>
      </c>
      <c r="CE10" s="26">
        <v>-17.2</v>
      </c>
      <c r="CF10" s="26">
        <v>-8.75</v>
      </c>
      <c r="CG10" s="26">
        <v>-2.0499999999999998</v>
      </c>
      <c r="CH10" s="26">
        <v>-17.774999999999999</v>
      </c>
      <c r="CI10" s="26">
        <v>-10</v>
      </c>
      <c r="CJ10" s="26">
        <v>-3</v>
      </c>
    </row>
    <row r="11" spans="1:88" x14ac:dyDescent="0.3">
      <c r="A11" s="7" t="s">
        <v>132</v>
      </c>
      <c r="B11" s="7">
        <v>-20.5</v>
      </c>
      <c r="C11" s="7">
        <v>-12.3</v>
      </c>
      <c r="D11" s="7">
        <v>-7.9</v>
      </c>
      <c r="E11" s="7">
        <v>-20.024999999999999</v>
      </c>
      <c r="F11" s="7">
        <v>-11.15</v>
      </c>
      <c r="G11" s="7">
        <v>-6.125</v>
      </c>
      <c r="H11" s="7">
        <v>-19.8</v>
      </c>
      <c r="I11" s="7">
        <v>-10.6</v>
      </c>
      <c r="J11" s="7">
        <v>-5.55</v>
      </c>
      <c r="K11" s="7">
        <v>-19.350000000000001</v>
      </c>
      <c r="L11" s="7">
        <v>-8.85</v>
      </c>
      <c r="M11" s="7">
        <v>-3.6749999999999998</v>
      </c>
      <c r="N11" s="7">
        <v>-19.25</v>
      </c>
      <c r="O11" s="7">
        <v>-8.9499999999999993</v>
      </c>
      <c r="P11" s="7">
        <v>-3.45</v>
      </c>
      <c r="Q11" s="7">
        <v>-19.375</v>
      </c>
      <c r="R11" s="7">
        <v>-9.6999999999999993</v>
      </c>
      <c r="S11" s="7">
        <v>-4.8</v>
      </c>
      <c r="T11" s="7">
        <v>-19.3</v>
      </c>
      <c r="U11" s="7">
        <v>-9.6999999999999993</v>
      </c>
      <c r="V11" s="7">
        <v>-4.7750000000000004</v>
      </c>
      <c r="W11" s="7">
        <v>-19.274999999999999</v>
      </c>
      <c r="X11" s="7">
        <v>-10.050000000000001</v>
      </c>
      <c r="Y11" s="7">
        <v>-4.5250000000000004</v>
      </c>
      <c r="Z11" s="7">
        <v>-19.149999999999999</v>
      </c>
      <c r="AA11" s="7">
        <v>-10.4</v>
      </c>
      <c r="AB11" s="7">
        <v>-4.2</v>
      </c>
      <c r="AC11" s="7">
        <v>-17.3</v>
      </c>
      <c r="AD11" s="7">
        <v>-8.0500000000000007</v>
      </c>
      <c r="AE11" s="7">
        <v>-2.8250000000000002</v>
      </c>
      <c r="AF11" s="7">
        <v>-17.25</v>
      </c>
      <c r="AG11" s="7">
        <v>-7.9</v>
      </c>
      <c r="AH11" s="7">
        <v>-2.65</v>
      </c>
      <c r="AI11" s="7">
        <v>-17.274999999999999</v>
      </c>
      <c r="AJ11" s="7">
        <v>-7.75</v>
      </c>
      <c r="AK11" s="7">
        <v>-2.5</v>
      </c>
      <c r="AL11" s="7">
        <v>-17.274999999999999</v>
      </c>
      <c r="AM11" s="26">
        <v>-7.7</v>
      </c>
      <c r="AN11" s="26">
        <v>-2.5</v>
      </c>
      <c r="AO11" s="26">
        <v>-17.675000000000001</v>
      </c>
      <c r="AP11" s="26">
        <v>-7.35</v>
      </c>
      <c r="AQ11" s="26">
        <v>-2.4249999999999998</v>
      </c>
      <c r="AR11" s="26">
        <v>-17.725000000000001</v>
      </c>
      <c r="AS11" s="26">
        <v>-6.45</v>
      </c>
      <c r="AT11" s="26">
        <v>-1.1499999999999999</v>
      </c>
      <c r="AU11" s="26">
        <v>-17.125</v>
      </c>
      <c r="AV11" s="26">
        <v>-6</v>
      </c>
      <c r="AW11" s="26">
        <v>-0.57499999999999996</v>
      </c>
      <c r="AX11" s="26">
        <v>-17.774999999999999</v>
      </c>
      <c r="AY11" s="26">
        <v>-6.95</v>
      </c>
      <c r="AZ11" s="26">
        <v>-1.7749999999999999</v>
      </c>
      <c r="BA11" s="26">
        <v>-17.850000000000001</v>
      </c>
      <c r="BB11" s="26">
        <v>-6.95</v>
      </c>
      <c r="BC11" s="26">
        <v>-1.7749999999999999</v>
      </c>
      <c r="BD11" s="26">
        <v>-17.3</v>
      </c>
      <c r="BE11" s="17">
        <v>-5.35</v>
      </c>
      <c r="BF11" s="17">
        <v>-0.2</v>
      </c>
      <c r="BG11" s="26">
        <v>-17.725000000000001</v>
      </c>
      <c r="BH11" s="26">
        <v>-6.6</v>
      </c>
      <c r="BI11" s="26">
        <v>-1.375</v>
      </c>
      <c r="BJ11" s="26">
        <v>-17.75</v>
      </c>
      <c r="BK11" s="26">
        <v>-7.55</v>
      </c>
      <c r="BL11" s="26">
        <v>-1.2250000000000001</v>
      </c>
      <c r="BM11" s="26">
        <v>-17.75</v>
      </c>
      <c r="BN11" s="26">
        <v>-7.25</v>
      </c>
      <c r="BO11" s="26">
        <v>-1.175</v>
      </c>
      <c r="BP11" s="26">
        <v>-19.274999999999999</v>
      </c>
      <c r="BQ11" s="26">
        <v>-11</v>
      </c>
      <c r="BR11" s="26">
        <v>-5.9249999999999998</v>
      </c>
      <c r="BS11" s="26">
        <v>-19.100000000000001</v>
      </c>
      <c r="BT11" s="26">
        <v>-10.8</v>
      </c>
      <c r="BU11" s="26">
        <v>-5.2750000000000004</v>
      </c>
      <c r="BV11" s="26">
        <v>-19.25</v>
      </c>
      <c r="BW11" s="26">
        <v>-11.2</v>
      </c>
      <c r="BX11" s="26">
        <v>-5.15</v>
      </c>
      <c r="BY11" s="26">
        <v>-19.5</v>
      </c>
      <c r="BZ11" s="26">
        <v>-11.4</v>
      </c>
      <c r="CA11" s="26">
        <v>-4.875</v>
      </c>
      <c r="CB11" s="26">
        <v>-19.875</v>
      </c>
      <c r="CC11" s="26">
        <v>-11.95</v>
      </c>
      <c r="CD11" s="26">
        <v>-4.8</v>
      </c>
      <c r="CE11" s="26">
        <v>-18.324999999999999</v>
      </c>
      <c r="CF11" s="26">
        <v>-8.9499999999999993</v>
      </c>
      <c r="CG11" s="26">
        <v>-2.7</v>
      </c>
      <c r="CH11" s="26">
        <v>-18.75</v>
      </c>
      <c r="CI11" s="26">
        <v>-10.5</v>
      </c>
      <c r="CJ11" s="26">
        <v>-3.625</v>
      </c>
    </row>
    <row r="12" spans="1:88" x14ac:dyDescent="0.3">
      <c r="A12" s="7" t="s">
        <v>133</v>
      </c>
      <c r="B12" s="7">
        <v>-19.425000000000001</v>
      </c>
      <c r="C12" s="7">
        <v>-12.75</v>
      </c>
      <c r="D12" s="7">
        <v>-8.1</v>
      </c>
      <c r="E12" s="7">
        <v>-18.774999999999999</v>
      </c>
      <c r="F12" s="7">
        <v>-11.15</v>
      </c>
      <c r="G12" s="7">
        <v>-6.6</v>
      </c>
      <c r="H12" s="7">
        <v>-18.975000000000001</v>
      </c>
      <c r="I12" s="7">
        <v>-10.8</v>
      </c>
      <c r="J12" s="7">
        <v>-6.15</v>
      </c>
      <c r="K12" s="7">
        <v>-18.274999999999999</v>
      </c>
      <c r="L12" s="7">
        <v>-8.6999999999999993</v>
      </c>
      <c r="M12" s="7">
        <v>-4.25</v>
      </c>
      <c r="N12" s="7">
        <v>-18.524999999999999</v>
      </c>
      <c r="O12" s="7">
        <v>-8.6999999999999993</v>
      </c>
      <c r="P12" s="7">
        <v>-4.1749999999999998</v>
      </c>
      <c r="Q12" s="7">
        <v>-18.45</v>
      </c>
      <c r="R12" s="7">
        <v>-10.25</v>
      </c>
      <c r="S12" s="7">
        <v>-5.6749999999999998</v>
      </c>
      <c r="T12" s="7">
        <v>-18.524999999999999</v>
      </c>
      <c r="U12" s="7">
        <v>-10.199999999999999</v>
      </c>
      <c r="V12" s="7">
        <v>-5.65</v>
      </c>
      <c r="W12" s="7">
        <v>-18.625</v>
      </c>
      <c r="X12" s="7">
        <v>-9.9499999999999993</v>
      </c>
      <c r="Y12" s="7">
        <v>-5.2</v>
      </c>
      <c r="Z12" s="7">
        <v>-19.2</v>
      </c>
      <c r="AA12" s="7">
        <v>-10.050000000000001</v>
      </c>
      <c r="AB12" s="7">
        <v>-5.2</v>
      </c>
      <c r="AC12" s="7">
        <v>-17.824999999999999</v>
      </c>
      <c r="AD12" s="7">
        <v>-7.75</v>
      </c>
      <c r="AE12" s="7">
        <v>-3.375</v>
      </c>
      <c r="AF12" s="7">
        <v>-17.725000000000001</v>
      </c>
      <c r="AG12" s="7">
        <v>-7.6</v>
      </c>
      <c r="AH12" s="7">
        <v>-3.0750000000000002</v>
      </c>
      <c r="AI12" s="7">
        <v>-17.350000000000001</v>
      </c>
      <c r="AJ12" s="7">
        <v>-7.25</v>
      </c>
      <c r="AK12" s="7">
        <v>-2.625</v>
      </c>
      <c r="AL12" s="7">
        <v>-17.274999999999999</v>
      </c>
      <c r="AM12" s="26">
        <v>-7.25</v>
      </c>
      <c r="AN12" s="26">
        <v>-2.4750000000000001</v>
      </c>
      <c r="AO12" s="26">
        <v>-17.074999999999999</v>
      </c>
      <c r="AP12" s="26">
        <v>-6.85</v>
      </c>
      <c r="AQ12" s="26">
        <v>-2.2000000000000002</v>
      </c>
      <c r="AR12" s="26">
        <v>-17.100000000000001</v>
      </c>
      <c r="AS12" s="26">
        <v>-6.65</v>
      </c>
      <c r="AT12" s="26">
        <v>-1.2250000000000001</v>
      </c>
      <c r="AU12" s="26">
        <v>-16.524999999999999</v>
      </c>
      <c r="AV12" s="26">
        <v>-6.3</v>
      </c>
      <c r="AW12" s="26">
        <v>-0.65</v>
      </c>
      <c r="AX12" s="26">
        <v>-17.024999999999999</v>
      </c>
      <c r="AY12" s="26">
        <v>-6.6</v>
      </c>
      <c r="AZ12" s="26">
        <v>-1.85</v>
      </c>
      <c r="BA12" s="26">
        <v>-17.024999999999999</v>
      </c>
      <c r="BB12" s="26">
        <v>-6.65</v>
      </c>
      <c r="BC12" s="26">
        <v>-1.85</v>
      </c>
      <c r="BD12" s="26">
        <v>-16.25</v>
      </c>
      <c r="BE12" s="17">
        <v>-7.05</v>
      </c>
      <c r="BF12" s="17">
        <v>-0.8</v>
      </c>
      <c r="BG12" s="26">
        <v>-16.774999999999999</v>
      </c>
      <c r="BH12" s="26">
        <v>-6.7</v>
      </c>
      <c r="BI12" s="26">
        <v>-1.55</v>
      </c>
      <c r="BJ12" s="26">
        <v>-16.925000000000001</v>
      </c>
      <c r="BK12" s="26">
        <v>-7.7</v>
      </c>
      <c r="BL12" s="26">
        <v>-1.575</v>
      </c>
      <c r="BM12" s="26">
        <v>-17.024999999999999</v>
      </c>
      <c r="BN12" s="26">
        <v>-7.4</v>
      </c>
      <c r="BO12" s="26">
        <v>-1.5</v>
      </c>
      <c r="BP12" s="26">
        <v>-19.375</v>
      </c>
      <c r="BQ12" s="26">
        <v>-10.6</v>
      </c>
      <c r="BR12" s="26">
        <v>-6.15</v>
      </c>
      <c r="BS12" s="26">
        <v>-19</v>
      </c>
      <c r="BT12" s="26">
        <v>-10.75</v>
      </c>
      <c r="BU12" s="26">
        <v>-6.0250000000000004</v>
      </c>
      <c r="BV12" s="26">
        <v>-19.375</v>
      </c>
      <c r="BW12" s="26">
        <v>-10.95</v>
      </c>
      <c r="BX12" s="26">
        <v>-6.0750000000000002</v>
      </c>
      <c r="BY12" s="26">
        <v>-19.600000000000001</v>
      </c>
      <c r="BZ12" s="26">
        <v>-11</v>
      </c>
      <c r="CA12" s="26">
        <v>-6.0750000000000002</v>
      </c>
      <c r="CB12" s="26">
        <v>-19.975000000000001</v>
      </c>
      <c r="CC12" s="26">
        <v>-11.5</v>
      </c>
      <c r="CD12" s="26">
        <v>-6.0250000000000004</v>
      </c>
      <c r="CE12" s="26">
        <v>-18.175000000000001</v>
      </c>
      <c r="CF12" s="26">
        <v>-8.5500000000000007</v>
      </c>
      <c r="CG12" s="26">
        <v>-3.4</v>
      </c>
      <c r="CH12" s="26">
        <v>-18.975000000000001</v>
      </c>
      <c r="CI12" s="26">
        <v>-9.9499999999999993</v>
      </c>
      <c r="CJ12" s="26">
        <v>-5.0250000000000004</v>
      </c>
    </row>
    <row r="13" spans="1:88" x14ac:dyDescent="0.3">
      <c r="A13" s="7" t="s">
        <v>134</v>
      </c>
      <c r="B13" s="7">
        <v>-19.074999999999999</v>
      </c>
      <c r="C13" s="7">
        <v>-11.45</v>
      </c>
      <c r="D13" s="7">
        <v>-8.0250000000000004</v>
      </c>
      <c r="E13" s="7">
        <v>-18.274999999999999</v>
      </c>
      <c r="F13" s="7">
        <v>-10.1</v>
      </c>
      <c r="G13" s="7">
        <v>-6.9249999999999998</v>
      </c>
      <c r="H13" s="7">
        <v>-18.05</v>
      </c>
      <c r="I13" s="7">
        <v>-9.6</v>
      </c>
      <c r="J13" s="7">
        <v>-6.5</v>
      </c>
      <c r="K13" s="7">
        <v>-16.350000000000001</v>
      </c>
      <c r="L13" s="7">
        <v>-8.6999999999999993</v>
      </c>
      <c r="M13" s="7">
        <v>-4.3499999999999996</v>
      </c>
      <c r="N13" s="7">
        <v>-16.350000000000001</v>
      </c>
      <c r="O13" s="7">
        <v>-8.75</v>
      </c>
      <c r="P13" s="7">
        <v>-4.1749999999999998</v>
      </c>
      <c r="Q13" s="7">
        <v>-17.675000000000001</v>
      </c>
      <c r="R13" s="7">
        <v>-9.1999999999999993</v>
      </c>
      <c r="S13" s="7">
        <v>-5.25</v>
      </c>
      <c r="T13" s="7">
        <v>-17.574999999999999</v>
      </c>
      <c r="U13" s="7">
        <v>-9.1999999999999993</v>
      </c>
      <c r="V13" s="7">
        <v>-5.1749999999999998</v>
      </c>
      <c r="W13" s="7">
        <v>-17.3</v>
      </c>
      <c r="X13" s="7">
        <v>-9.85</v>
      </c>
      <c r="Y13" s="7">
        <v>-5</v>
      </c>
      <c r="Z13" s="7">
        <v>-17.8</v>
      </c>
      <c r="AA13" s="7">
        <v>-10</v>
      </c>
      <c r="AB13" s="7">
        <v>-4.3250000000000002</v>
      </c>
      <c r="AC13" s="7">
        <v>-15.475</v>
      </c>
      <c r="AD13" s="7">
        <v>-7.8</v>
      </c>
      <c r="AE13" s="7">
        <v>-3.4249999999999998</v>
      </c>
      <c r="AF13" s="7">
        <v>-15.375</v>
      </c>
      <c r="AG13" s="7">
        <v>-7.65</v>
      </c>
      <c r="AH13" s="7">
        <v>-3.3</v>
      </c>
      <c r="AI13" s="7">
        <v>-15.275</v>
      </c>
      <c r="AJ13" s="7">
        <v>-7.25</v>
      </c>
      <c r="AK13" s="7">
        <v>-2.85</v>
      </c>
      <c r="AL13" s="7">
        <v>-15.2</v>
      </c>
      <c r="AM13" s="26">
        <v>-7.3</v>
      </c>
      <c r="AN13" s="26">
        <v>-2.75</v>
      </c>
      <c r="AO13" s="26">
        <v>-15.375</v>
      </c>
      <c r="AP13" s="26">
        <v>-7.45</v>
      </c>
      <c r="AQ13" s="26">
        <v>-2.4750000000000001</v>
      </c>
      <c r="AR13" s="26">
        <v>-14.324999999999999</v>
      </c>
      <c r="AS13" s="26">
        <v>-6.75</v>
      </c>
      <c r="AT13" s="26">
        <v>-1.8</v>
      </c>
      <c r="AU13" s="26">
        <v>-13.95</v>
      </c>
      <c r="AV13" s="26">
        <v>-6.15</v>
      </c>
      <c r="AW13" s="26">
        <v>-1.2</v>
      </c>
      <c r="AX13" s="26">
        <v>-15.074999999999999</v>
      </c>
      <c r="AY13" s="26">
        <v>-7.15</v>
      </c>
      <c r="AZ13" s="26">
        <v>-2.0750000000000002</v>
      </c>
      <c r="BA13" s="26">
        <v>-15</v>
      </c>
      <c r="BB13" s="26">
        <v>-7.15</v>
      </c>
      <c r="BC13" s="26">
        <v>-2.0750000000000002</v>
      </c>
      <c r="BD13" s="26">
        <v>-14.45</v>
      </c>
      <c r="BE13" s="17">
        <v>-5.65</v>
      </c>
      <c r="BF13" s="17">
        <v>-1</v>
      </c>
      <c r="BG13" s="26">
        <v>-14.95</v>
      </c>
      <c r="BH13" s="26">
        <v>-7</v>
      </c>
      <c r="BI13" s="26">
        <v>-1.875</v>
      </c>
      <c r="BJ13" s="26">
        <v>-15.225</v>
      </c>
      <c r="BK13" s="26">
        <v>-6.8</v>
      </c>
      <c r="BL13" s="26">
        <v>-2</v>
      </c>
      <c r="BM13" s="26">
        <v>-15</v>
      </c>
      <c r="BN13" s="26">
        <v>-6.75</v>
      </c>
      <c r="BO13" s="26">
        <v>-1.9750000000000001</v>
      </c>
      <c r="BP13" s="26">
        <v>-18.925000000000001</v>
      </c>
      <c r="BQ13" s="26">
        <v>-10.45</v>
      </c>
      <c r="BR13" s="26">
        <v>-5.85</v>
      </c>
      <c r="BS13" s="26">
        <v>-18.875</v>
      </c>
      <c r="BT13" s="26">
        <v>-9.85</v>
      </c>
      <c r="BU13" s="26">
        <v>-4.8250000000000002</v>
      </c>
      <c r="BV13" s="26">
        <v>-19.125</v>
      </c>
      <c r="BW13" s="26">
        <v>-9.85</v>
      </c>
      <c r="BX13" s="26">
        <v>-4.6500000000000004</v>
      </c>
      <c r="BY13" s="26">
        <v>-18.95</v>
      </c>
      <c r="BZ13" s="26">
        <v>-10.1</v>
      </c>
      <c r="CA13" s="26">
        <v>-4.625</v>
      </c>
      <c r="CB13" s="26">
        <v>-18.8</v>
      </c>
      <c r="CC13" s="26">
        <v>-11</v>
      </c>
      <c r="CD13" s="26">
        <v>-4.3</v>
      </c>
      <c r="CE13" s="26">
        <v>-16.375</v>
      </c>
      <c r="CF13" s="26">
        <v>-7.95</v>
      </c>
      <c r="CG13" s="26">
        <v>-3.3</v>
      </c>
      <c r="CH13" s="26">
        <v>-18</v>
      </c>
      <c r="CI13" s="26">
        <v>-10.45</v>
      </c>
      <c r="CJ13" s="26">
        <v>-3.45</v>
      </c>
    </row>
    <row r="14" spans="1:88" x14ac:dyDescent="0.3">
      <c r="A14" s="7" t="s">
        <v>135</v>
      </c>
      <c r="B14" s="7">
        <v>-17.125</v>
      </c>
      <c r="C14" s="7">
        <v>-11.4</v>
      </c>
      <c r="D14" s="7">
        <v>-7.9</v>
      </c>
      <c r="E14" s="7">
        <v>-16.824999999999999</v>
      </c>
      <c r="F14" s="7">
        <v>-11.1</v>
      </c>
      <c r="G14" s="7">
        <v>-6.55</v>
      </c>
      <c r="H14" s="7">
        <v>-16.975000000000001</v>
      </c>
      <c r="I14" s="7">
        <v>-11.2</v>
      </c>
      <c r="J14" s="7">
        <v>-6.0250000000000004</v>
      </c>
      <c r="K14" s="7">
        <v>-16.324999999999999</v>
      </c>
      <c r="L14" s="7">
        <v>-9.6999999999999993</v>
      </c>
      <c r="M14" s="7">
        <v>-3.85</v>
      </c>
      <c r="N14" s="7">
        <v>-16.55</v>
      </c>
      <c r="O14" s="7">
        <v>-9.5500000000000007</v>
      </c>
      <c r="P14" s="7">
        <v>-3.7</v>
      </c>
      <c r="Q14" s="7">
        <v>-16.8</v>
      </c>
      <c r="R14" s="7">
        <v>-10.85</v>
      </c>
      <c r="S14" s="7">
        <v>-4.9249999999999998</v>
      </c>
      <c r="T14" s="7">
        <v>-16.875</v>
      </c>
      <c r="U14" s="7">
        <v>-10.85</v>
      </c>
      <c r="V14" s="7">
        <v>-4.8250000000000002</v>
      </c>
      <c r="W14" s="7">
        <v>-17.074999999999999</v>
      </c>
      <c r="X14" s="7">
        <v>-10.8</v>
      </c>
      <c r="Y14" s="7">
        <v>-4.3</v>
      </c>
      <c r="Z14" s="7">
        <v>-17.3</v>
      </c>
      <c r="AA14" s="7">
        <v>-10.7</v>
      </c>
      <c r="AB14" s="7">
        <v>-4.3250000000000002</v>
      </c>
      <c r="AC14" s="7">
        <v>-14.925000000000001</v>
      </c>
      <c r="AD14" s="7">
        <v>-7.9</v>
      </c>
      <c r="AE14" s="7">
        <v>-2.875</v>
      </c>
      <c r="AF14" s="7">
        <v>-14.824999999999999</v>
      </c>
      <c r="AG14" s="7">
        <v>-7.7</v>
      </c>
      <c r="AH14" s="7">
        <v>-2.6749999999999998</v>
      </c>
      <c r="AI14" s="7">
        <v>-14.824999999999999</v>
      </c>
      <c r="AJ14" s="7">
        <v>-7.45</v>
      </c>
      <c r="AK14" s="7">
        <v>-2.25</v>
      </c>
      <c r="AL14" s="7">
        <v>-14.925000000000001</v>
      </c>
      <c r="AM14" s="26">
        <v>-7.45</v>
      </c>
      <c r="AN14" s="26">
        <v>-2.4</v>
      </c>
      <c r="AO14" s="26">
        <v>-15.3</v>
      </c>
      <c r="AP14" s="26">
        <v>-7.65</v>
      </c>
      <c r="AQ14" s="26">
        <v>-2.4249999999999998</v>
      </c>
      <c r="AR14" s="26">
        <v>-12.9</v>
      </c>
      <c r="AS14" s="26">
        <v>-6.45</v>
      </c>
      <c r="AT14" s="26">
        <v>-1.55</v>
      </c>
      <c r="AU14" s="26">
        <v>-12.9</v>
      </c>
      <c r="AV14" s="26">
        <v>-6.1</v>
      </c>
      <c r="AW14" s="26">
        <v>-1.3</v>
      </c>
      <c r="AX14" s="26">
        <v>-14.85</v>
      </c>
      <c r="AY14" s="26">
        <v>-7.35</v>
      </c>
      <c r="AZ14" s="26">
        <v>-2.0249999999999999</v>
      </c>
      <c r="BA14" s="26">
        <v>-14.775</v>
      </c>
      <c r="BB14" s="26">
        <v>-7.3</v>
      </c>
      <c r="BC14" s="26">
        <v>-2</v>
      </c>
      <c r="BD14" s="26">
        <v>-13.95</v>
      </c>
      <c r="BE14" s="17">
        <v>-5.35</v>
      </c>
      <c r="BF14" s="17">
        <v>-0.85</v>
      </c>
      <c r="BG14" s="26">
        <v>-14.55</v>
      </c>
      <c r="BH14" s="26">
        <v>-7</v>
      </c>
      <c r="BI14" s="26">
        <v>-1.7749999999999999</v>
      </c>
      <c r="BJ14" s="26">
        <v>-15.05</v>
      </c>
      <c r="BK14" s="26">
        <v>-7.15</v>
      </c>
      <c r="BL14" s="26">
        <v>-1.625</v>
      </c>
      <c r="BM14" s="26">
        <v>-14.775</v>
      </c>
      <c r="BN14" s="26">
        <v>-7.4</v>
      </c>
      <c r="BO14" s="26">
        <v>-1.5249999999999999</v>
      </c>
      <c r="BP14" s="26">
        <v>-17.75</v>
      </c>
      <c r="BQ14" s="26">
        <v>-11.55</v>
      </c>
      <c r="BR14" s="26">
        <v>-5.8250000000000002</v>
      </c>
      <c r="BS14" s="26">
        <v>-18</v>
      </c>
      <c r="BT14" s="26">
        <v>-10.85</v>
      </c>
      <c r="BU14" s="26">
        <v>-5.45</v>
      </c>
      <c r="BV14" s="26">
        <v>-18.149999999999999</v>
      </c>
      <c r="BW14" s="26">
        <v>-11.35</v>
      </c>
      <c r="BX14" s="26">
        <v>-5.5750000000000002</v>
      </c>
      <c r="BY14" s="26">
        <v>-18.100000000000001</v>
      </c>
      <c r="BZ14" s="26">
        <v>-11.85</v>
      </c>
      <c r="CA14" s="26">
        <v>-5.4249999999999998</v>
      </c>
      <c r="CB14" s="26">
        <v>-18.925000000000001</v>
      </c>
      <c r="CC14" s="26">
        <v>-12.15</v>
      </c>
      <c r="CD14" s="26">
        <v>-6.0250000000000004</v>
      </c>
      <c r="CE14" s="26">
        <v>-16.024999999999999</v>
      </c>
      <c r="CF14" s="26">
        <v>-8.65</v>
      </c>
      <c r="CG14" s="26">
        <v>-3</v>
      </c>
      <c r="CH14" s="26">
        <v>-17.425000000000001</v>
      </c>
      <c r="CI14" s="26">
        <v>-10.25</v>
      </c>
      <c r="CJ14" s="26">
        <v>-4.7</v>
      </c>
    </row>
    <row r="15" spans="1:88" x14ac:dyDescent="0.3">
      <c r="A15" s="7" t="s">
        <v>79</v>
      </c>
      <c r="B15" s="7">
        <v>-17.975000000000001</v>
      </c>
      <c r="C15" s="7">
        <v>-12.95</v>
      </c>
      <c r="D15" s="7">
        <v>-7.0250000000000004</v>
      </c>
      <c r="E15" s="7">
        <v>-18.05</v>
      </c>
      <c r="F15" s="7">
        <v>-11.65</v>
      </c>
      <c r="G15" s="7">
        <v>-6.125</v>
      </c>
      <c r="H15" s="7">
        <v>-18.600000000000001</v>
      </c>
      <c r="I15" s="7">
        <v>-11.2</v>
      </c>
      <c r="J15" s="7">
        <v>-6.0250000000000004</v>
      </c>
      <c r="K15" s="7">
        <v>-17.399999999999999</v>
      </c>
      <c r="L15" s="7">
        <v>-10.199999999999999</v>
      </c>
      <c r="M15" s="7">
        <v>-4</v>
      </c>
      <c r="N15" s="7">
        <v>-17.625</v>
      </c>
      <c r="O15" s="7">
        <v>-10.35</v>
      </c>
      <c r="P15" s="7">
        <v>-4.125</v>
      </c>
      <c r="Q15" s="7">
        <v>-18.399999999999999</v>
      </c>
      <c r="R15" s="7">
        <v>-10.9</v>
      </c>
      <c r="S15" s="7">
        <v>-5.35</v>
      </c>
      <c r="T15" s="7">
        <v>-18.399999999999999</v>
      </c>
      <c r="U15" s="7">
        <v>-10.85</v>
      </c>
      <c r="V15" s="7">
        <v>-5.4</v>
      </c>
      <c r="W15" s="7">
        <v>-18.8</v>
      </c>
      <c r="X15" s="7">
        <v>-11.25</v>
      </c>
      <c r="Y15" s="7">
        <v>-5.0999999999999996</v>
      </c>
      <c r="Z15" s="7">
        <v>-18.774999999999999</v>
      </c>
      <c r="AA15" s="7">
        <v>-12</v>
      </c>
      <c r="AB15" s="7">
        <v>-5.15</v>
      </c>
      <c r="AC15" s="7">
        <v>-15.05</v>
      </c>
      <c r="AD15" s="7">
        <v>-9.1</v>
      </c>
      <c r="AE15" s="7">
        <v>-3.0249999999999999</v>
      </c>
      <c r="AF15" s="7">
        <v>-15.1</v>
      </c>
      <c r="AG15" s="7">
        <v>-8.9499999999999993</v>
      </c>
      <c r="AH15" s="7">
        <v>-2.9249999999999998</v>
      </c>
      <c r="AI15" s="7">
        <v>-15.675000000000001</v>
      </c>
      <c r="AJ15" s="7">
        <v>-8.8000000000000007</v>
      </c>
      <c r="AK15" s="7">
        <v>-2.8</v>
      </c>
      <c r="AL15" s="7">
        <v>-15.775</v>
      </c>
      <c r="AM15" s="26">
        <v>-8.75</v>
      </c>
      <c r="AN15" s="26">
        <v>-2.7250000000000001</v>
      </c>
      <c r="AO15" s="26">
        <v>-15.975</v>
      </c>
      <c r="AP15" s="26">
        <v>-8.75</v>
      </c>
      <c r="AQ15" s="26">
        <v>-2.5249999999999999</v>
      </c>
      <c r="AR15" s="26">
        <v>-15.675000000000001</v>
      </c>
      <c r="AS15" s="26">
        <v>-7.75</v>
      </c>
      <c r="AT15" s="26">
        <v>-1.7</v>
      </c>
      <c r="AU15" s="26">
        <v>-15.475</v>
      </c>
      <c r="AV15" s="26">
        <v>-7.45</v>
      </c>
      <c r="AW15" s="26">
        <v>-1.375</v>
      </c>
      <c r="AX15" s="26">
        <v>-15.75</v>
      </c>
      <c r="AY15" s="26">
        <v>-8.25</v>
      </c>
      <c r="AZ15" s="26">
        <v>-2.3250000000000002</v>
      </c>
      <c r="BA15" s="26">
        <v>-15.75</v>
      </c>
      <c r="BB15" s="26">
        <v>-8.25</v>
      </c>
      <c r="BC15" s="26">
        <v>-2.3250000000000002</v>
      </c>
      <c r="BD15" s="26">
        <v>-16.625</v>
      </c>
      <c r="BE15" s="17">
        <v>-8.0500000000000007</v>
      </c>
      <c r="BF15" s="17">
        <v>-1.6</v>
      </c>
      <c r="BG15" s="26">
        <v>-15.8</v>
      </c>
      <c r="BH15" s="26">
        <v>-8.3000000000000007</v>
      </c>
      <c r="BI15" s="26">
        <v>-2.2999999999999998</v>
      </c>
      <c r="BJ15" s="26">
        <v>-16.875</v>
      </c>
      <c r="BK15" s="26">
        <v>-9.3000000000000007</v>
      </c>
      <c r="BL15" s="26">
        <v>-2.5499999999999998</v>
      </c>
      <c r="BM15" s="26">
        <v>-16.425000000000001</v>
      </c>
      <c r="BN15" s="26">
        <v>-9</v>
      </c>
      <c r="BO15" s="26">
        <v>-2.375</v>
      </c>
      <c r="BP15" s="26">
        <v>-19.824999999999999</v>
      </c>
      <c r="BQ15" s="26">
        <v>-12.9</v>
      </c>
      <c r="BR15" s="26">
        <v>-5.9249999999999998</v>
      </c>
      <c r="BS15" s="26">
        <v>-20.225000000000001</v>
      </c>
      <c r="BT15" s="26">
        <v>-13.75</v>
      </c>
      <c r="BU15" s="26">
        <v>-5.2249999999999996</v>
      </c>
      <c r="BV15" s="26">
        <v>-20.475000000000001</v>
      </c>
      <c r="BW15" s="26">
        <v>-14.2</v>
      </c>
      <c r="BX15" s="26">
        <v>-5.125</v>
      </c>
      <c r="BY15" s="26">
        <v>-20.875</v>
      </c>
      <c r="BZ15" s="26">
        <v>-14.4</v>
      </c>
      <c r="CA15" s="26">
        <v>-5.2249999999999996</v>
      </c>
      <c r="CB15" s="26">
        <v>-20.55</v>
      </c>
      <c r="CC15" s="26">
        <v>-14.2</v>
      </c>
      <c r="CD15" s="26">
        <v>-5.2750000000000004</v>
      </c>
      <c r="CE15" s="26">
        <v>-17.975000000000001</v>
      </c>
      <c r="CF15" s="26">
        <v>-10.45</v>
      </c>
      <c r="CG15" s="26">
        <v>-3.7749999999999999</v>
      </c>
      <c r="CH15" s="26">
        <v>-19.350000000000001</v>
      </c>
      <c r="CI15" s="26">
        <v>-12.25</v>
      </c>
      <c r="CJ15" s="26">
        <v>-4.625</v>
      </c>
    </row>
    <row r="16" spans="1:88" x14ac:dyDescent="0.3">
      <c r="A16" s="7" t="s">
        <v>136</v>
      </c>
      <c r="B16" s="7">
        <v>-18.024999999999999</v>
      </c>
      <c r="C16" s="7">
        <v>-12.65</v>
      </c>
      <c r="D16" s="7">
        <v>-7.9249999999999998</v>
      </c>
      <c r="E16" s="7">
        <v>-17.725000000000001</v>
      </c>
      <c r="F16" s="7">
        <v>-11.9</v>
      </c>
      <c r="G16" s="7">
        <v>-6.7249999999999996</v>
      </c>
      <c r="H16" s="7">
        <v>-17.55</v>
      </c>
      <c r="I16" s="7">
        <v>-11.65</v>
      </c>
      <c r="J16" s="7">
        <v>-6.55</v>
      </c>
      <c r="K16" s="7">
        <v>-16.375</v>
      </c>
      <c r="L16" s="7">
        <v>-9.5</v>
      </c>
      <c r="M16" s="7">
        <v>-3.8</v>
      </c>
      <c r="N16" s="7">
        <v>-16.774999999999999</v>
      </c>
      <c r="O16" s="7">
        <v>-9.6999999999999993</v>
      </c>
      <c r="P16" s="7">
        <v>-3.9</v>
      </c>
      <c r="Q16" s="7">
        <v>-17.2</v>
      </c>
      <c r="R16" s="7">
        <v>-10.65</v>
      </c>
      <c r="S16" s="7">
        <v>-5.5750000000000002</v>
      </c>
      <c r="T16" s="7">
        <v>-17.25</v>
      </c>
      <c r="U16" s="7">
        <v>-10.7</v>
      </c>
      <c r="V16" s="7">
        <v>-5.5</v>
      </c>
      <c r="W16" s="7">
        <v>-17.574999999999999</v>
      </c>
      <c r="X16" s="7">
        <v>-11.15</v>
      </c>
      <c r="Y16" s="7">
        <v>-5.3250000000000002</v>
      </c>
      <c r="Z16" s="7">
        <v>-19.05</v>
      </c>
      <c r="AA16" s="7">
        <v>-12.15</v>
      </c>
      <c r="AB16" s="7">
        <v>-5.0750000000000002</v>
      </c>
      <c r="AC16" s="7">
        <v>-14.375</v>
      </c>
      <c r="AD16" s="7">
        <v>-7.85</v>
      </c>
      <c r="AE16" s="7">
        <v>-2.6749999999999998</v>
      </c>
      <c r="AF16" s="7">
        <v>-14.275</v>
      </c>
      <c r="AG16" s="7">
        <v>-7.65</v>
      </c>
      <c r="AH16" s="7">
        <v>-2.4750000000000001</v>
      </c>
      <c r="AI16" s="7">
        <v>-14.525</v>
      </c>
      <c r="AJ16" s="7">
        <v>-7.5</v>
      </c>
      <c r="AK16" s="7">
        <v>-2.0499999999999998</v>
      </c>
      <c r="AL16" s="7">
        <v>-14.625</v>
      </c>
      <c r="AM16" s="26">
        <v>-7.5</v>
      </c>
      <c r="AN16" s="26">
        <v>-1.95</v>
      </c>
      <c r="AO16" s="26">
        <v>-15.2</v>
      </c>
      <c r="AP16" s="26">
        <v>-7.45</v>
      </c>
      <c r="AQ16" s="26">
        <v>-1.375</v>
      </c>
      <c r="AR16" s="26">
        <v>-14.675000000000001</v>
      </c>
      <c r="AS16" s="26">
        <v>-6.95</v>
      </c>
      <c r="AT16" s="26">
        <v>-0.85</v>
      </c>
      <c r="AU16" s="26">
        <v>-14.95</v>
      </c>
      <c r="AV16" s="26">
        <v>-6.95</v>
      </c>
      <c r="AW16" s="26">
        <v>-0.17499999999999999</v>
      </c>
      <c r="AX16" s="26">
        <v>-15.2</v>
      </c>
      <c r="AY16" s="26">
        <v>-7.45</v>
      </c>
      <c r="AZ16" s="26">
        <v>-0.85</v>
      </c>
      <c r="BA16" s="26">
        <v>-15.2</v>
      </c>
      <c r="BB16" s="26">
        <v>-7.5</v>
      </c>
      <c r="BC16" s="26">
        <v>-0.82499999999999996</v>
      </c>
      <c r="BD16" s="26">
        <v>-16.7</v>
      </c>
      <c r="BE16" s="17">
        <v>-7.8</v>
      </c>
      <c r="BF16" s="17">
        <v>0.25</v>
      </c>
      <c r="BG16" s="26">
        <v>-15.425000000000001</v>
      </c>
      <c r="BH16" s="26">
        <v>-7.65</v>
      </c>
      <c r="BI16" s="26">
        <v>-0.67500000000000004</v>
      </c>
      <c r="BJ16" s="26">
        <v>-17.05</v>
      </c>
      <c r="BK16" s="26">
        <v>-9.15</v>
      </c>
      <c r="BL16" s="26">
        <v>-1.0249999999999999</v>
      </c>
      <c r="BM16" s="26">
        <v>-16.2</v>
      </c>
      <c r="BN16" s="26">
        <v>-8.6999999999999993</v>
      </c>
      <c r="BO16" s="26">
        <v>-1.175</v>
      </c>
      <c r="BP16" s="26">
        <v>-18.100000000000001</v>
      </c>
      <c r="BQ16" s="26">
        <v>-13.15</v>
      </c>
      <c r="BR16" s="26">
        <v>-6.5750000000000002</v>
      </c>
      <c r="BS16" s="26">
        <v>-18.75</v>
      </c>
      <c r="BT16" s="26">
        <v>-14.35</v>
      </c>
      <c r="BU16" s="26">
        <v>-6.8</v>
      </c>
      <c r="BV16" s="26">
        <v>-19.774999999999999</v>
      </c>
      <c r="BW16" s="26">
        <v>-14.85</v>
      </c>
      <c r="BX16" s="26">
        <v>-6.8</v>
      </c>
      <c r="BY16" s="26">
        <v>-21.45</v>
      </c>
      <c r="BZ16" s="26">
        <v>-14.8</v>
      </c>
      <c r="CA16" s="26">
        <v>-7.375</v>
      </c>
      <c r="CB16" s="26">
        <v>-21.9</v>
      </c>
      <c r="CC16" s="26">
        <v>-14.75</v>
      </c>
      <c r="CD16" s="26">
        <v>-7.1749999999999998</v>
      </c>
      <c r="CE16" s="26">
        <v>-18.274999999999999</v>
      </c>
      <c r="CF16" s="26">
        <v>-11.05</v>
      </c>
      <c r="CG16" s="26">
        <v>-3.0750000000000002</v>
      </c>
      <c r="CH16" s="26">
        <v>-20.85</v>
      </c>
      <c r="CI16" s="26">
        <v>-13.05</v>
      </c>
      <c r="CJ16" s="26">
        <v>-5</v>
      </c>
    </row>
    <row r="17" spans="1:88" x14ac:dyDescent="0.3">
      <c r="A17" s="7" t="s">
        <v>137</v>
      </c>
      <c r="B17" s="7">
        <v>-16.074999999999999</v>
      </c>
      <c r="C17" s="7">
        <v>-11.8</v>
      </c>
      <c r="D17" s="7">
        <v>-7.2249999999999996</v>
      </c>
      <c r="E17" s="7">
        <v>-15.975</v>
      </c>
      <c r="F17" s="7">
        <v>-10.95</v>
      </c>
      <c r="G17" s="7">
        <v>-6.2750000000000004</v>
      </c>
      <c r="H17" s="7">
        <v>-16.524999999999999</v>
      </c>
      <c r="I17" s="7">
        <v>-10.9</v>
      </c>
      <c r="J17" s="7">
        <v>-5.5</v>
      </c>
      <c r="K17" s="7">
        <v>-15.175000000000001</v>
      </c>
      <c r="L17" s="7">
        <v>-9.4499999999999993</v>
      </c>
      <c r="M17" s="7">
        <v>-3.4249999999999998</v>
      </c>
      <c r="N17" s="7">
        <v>-15.475</v>
      </c>
      <c r="O17" s="7">
        <v>-9.6999999999999993</v>
      </c>
      <c r="P17" s="7">
        <v>-3.5249999999999999</v>
      </c>
      <c r="Q17" s="7">
        <v>-16.024999999999999</v>
      </c>
      <c r="R17" s="7">
        <v>-10.55</v>
      </c>
      <c r="S17" s="7">
        <v>-4.75</v>
      </c>
      <c r="T17" s="7">
        <v>-15.975</v>
      </c>
      <c r="U17" s="7">
        <v>-10.55</v>
      </c>
      <c r="V17" s="7">
        <v>-4.75</v>
      </c>
      <c r="W17" s="7">
        <v>-16.8</v>
      </c>
      <c r="X17" s="7">
        <v>-11.1</v>
      </c>
      <c r="Y17" s="7">
        <v>-4.95</v>
      </c>
      <c r="Z17" s="7">
        <v>-17.824999999999999</v>
      </c>
      <c r="AA17" s="7">
        <v>-11.1</v>
      </c>
      <c r="AB17" s="7">
        <v>-4.75</v>
      </c>
      <c r="AC17" s="7">
        <v>-14.725</v>
      </c>
      <c r="AD17" s="7">
        <v>-7.75</v>
      </c>
      <c r="AE17" s="7">
        <v>-3.1</v>
      </c>
      <c r="AF17" s="7">
        <v>-14.675000000000001</v>
      </c>
      <c r="AG17" s="7">
        <v>-7.6</v>
      </c>
      <c r="AH17" s="7">
        <v>-2.875</v>
      </c>
      <c r="AI17" s="7">
        <v>-14.75</v>
      </c>
      <c r="AJ17" s="7">
        <v>-7.6</v>
      </c>
      <c r="AK17" s="7">
        <v>-2.2999999999999998</v>
      </c>
      <c r="AL17" s="7">
        <v>-14.75</v>
      </c>
      <c r="AM17" s="26">
        <v>-7.65</v>
      </c>
      <c r="AN17" s="26">
        <v>-2.2000000000000002</v>
      </c>
      <c r="AO17" s="26">
        <v>-14.3</v>
      </c>
      <c r="AP17" s="26">
        <v>-7.95</v>
      </c>
      <c r="AQ17" s="26">
        <v>-1.625</v>
      </c>
      <c r="AR17" s="26">
        <v>-14.425000000000001</v>
      </c>
      <c r="AS17" s="26">
        <v>-6.7</v>
      </c>
      <c r="AT17" s="26">
        <v>-0.95</v>
      </c>
      <c r="AU17" s="26">
        <v>-14.8</v>
      </c>
      <c r="AV17" s="26">
        <v>-6.6</v>
      </c>
      <c r="AW17" s="26">
        <v>-0.52500000000000002</v>
      </c>
      <c r="AX17" s="26">
        <v>-14.4</v>
      </c>
      <c r="AY17" s="26">
        <v>-7.7</v>
      </c>
      <c r="AZ17" s="26">
        <v>-1.075</v>
      </c>
      <c r="BA17" s="26">
        <v>-14.4</v>
      </c>
      <c r="BB17" s="26">
        <v>-7.75</v>
      </c>
      <c r="BC17" s="26">
        <v>-1.05</v>
      </c>
      <c r="BD17" s="26">
        <v>-15.925000000000001</v>
      </c>
      <c r="BE17" s="17">
        <v>-6.95</v>
      </c>
      <c r="BF17" s="17">
        <v>-0.22500000000000001</v>
      </c>
      <c r="BG17" s="26">
        <v>-14.65</v>
      </c>
      <c r="BH17" s="26">
        <v>-7.7</v>
      </c>
      <c r="BI17" s="26">
        <v>-0.85</v>
      </c>
      <c r="BJ17" s="26">
        <v>-16.425000000000001</v>
      </c>
      <c r="BK17" s="26">
        <v>-8.85</v>
      </c>
      <c r="BL17" s="26">
        <v>-1.575</v>
      </c>
      <c r="BM17" s="26">
        <v>-15.65</v>
      </c>
      <c r="BN17" s="26">
        <v>-8.65</v>
      </c>
      <c r="BO17" s="26">
        <v>-1.425</v>
      </c>
      <c r="BP17" s="26">
        <v>-18.399999999999999</v>
      </c>
      <c r="BQ17" s="26">
        <v>-12.3</v>
      </c>
      <c r="BR17" s="26">
        <v>-6.55</v>
      </c>
      <c r="BS17" s="26">
        <v>-19.600000000000001</v>
      </c>
      <c r="BT17" s="26">
        <v>-12.35</v>
      </c>
      <c r="BU17" s="26">
        <v>-7.375</v>
      </c>
      <c r="BV17" s="26">
        <v>-19.95</v>
      </c>
      <c r="BW17" s="26">
        <v>-12.9</v>
      </c>
      <c r="BX17" s="26">
        <v>-7.5750000000000002</v>
      </c>
      <c r="BY17" s="26">
        <v>-20.100000000000001</v>
      </c>
      <c r="BZ17" s="26">
        <v>-13</v>
      </c>
      <c r="CA17" s="26">
        <v>-8.125</v>
      </c>
      <c r="CB17" s="26">
        <v>-20.2</v>
      </c>
      <c r="CC17" s="26">
        <v>-13.1</v>
      </c>
      <c r="CD17" s="26">
        <v>-7.7750000000000004</v>
      </c>
      <c r="CE17" s="26">
        <v>-17.350000000000001</v>
      </c>
      <c r="CF17" s="26">
        <v>-10.199999999999999</v>
      </c>
      <c r="CG17" s="26">
        <v>-3.2</v>
      </c>
      <c r="CH17" s="26">
        <v>-19.149999999999999</v>
      </c>
      <c r="CI17" s="26">
        <v>-11.55</v>
      </c>
      <c r="CJ17" s="26">
        <v>-5.375</v>
      </c>
    </row>
    <row r="18" spans="1:88" x14ac:dyDescent="0.3">
      <c r="A18" s="7" t="s">
        <v>138</v>
      </c>
      <c r="B18" s="7">
        <v>-19.574999999999999</v>
      </c>
      <c r="C18" s="7">
        <v>-12.7</v>
      </c>
      <c r="D18" s="7">
        <v>-6.6</v>
      </c>
      <c r="E18" s="7">
        <v>-19.425000000000001</v>
      </c>
      <c r="F18" s="7">
        <v>-11.65</v>
      </c>
      <c r="G18" s="7">
        <v>-5.5750000000000002</v>
      </c>
      <c r="H18" s="7">
        <v>-19.3</v>
      </c>
      <c r="I18" s="7">
        <v>-11.5</v>
      </c>
      <c r="J18" s="7">
        <v>-5.5</v>
      </c>
      <c r="K18" s="7">
        <v>-16.850000000000001</v>
      </c>
      <c r="L18" s="7">
        <v>-9.6999999999999993</v>
      </c>
      <c r="M18" s="7">
        <v>-3.55</v>
      </c>
      <c r="N18" s="7">
        <v>-17</v>
      </c>
      <c r="O18" s="7">
        <v>-9.65</v>
      </c>
      <c r="P18" s="7">
        <v>-3.85</v>
      </c>
      <c r="Q18" s="7">
        <v>-18.350000000000001</v>
      </c>
      <c r="R18" s="7">
        <v>-10.6</v>
      </c>
      <c r="S18" s="7">
        <v>-4.8</v>
      </c>
      <c r="T18" s="7">
        <v>-18.350000000000001</v>
      </c>
      <c r="U18" s="7">
        <v>-10.6</v>
      </c>
      <c r="V18" s="7">
        <v>-4.9000000000000004</v>
      </c>
      <c r="W18" s="7">
        <v>-18.149999999999999</v>
      </c>
      <c r="X18" s="7">
        <v>-10.65</v>
      </c>
      <c r="Y18" s="7">
        <v>-5.3</v>
      </c>
      <c r="Z18" s="7">
        <v>-19</v>
      </c>
      <c r="AA18" s="7">
        <v>-11.1</v>
      </c>
      <c r="AB18" s="7">
        <v>-5.8</v>
      </c>
      <c r="AC18" s="7">
        <v>-16.149999999999999</v>
      </c>
      <c r="AD18" s="7">
        <v>-8.4499999999999993</v>
      </c>
      <c r="AE18" s="7">
        <v>-1.7749999999999999</v>
      </c>
      <c r="AF18" s="7">
        <v>-16.074999999999999</v>
      </c>
      <c r="AG18" s="7">
        <v>-8.25</v>
      </c>
      <c r="AH18" s="7">
        <v>-1.65</v>
      </c>
      <c r="AI18" s="7">
        <v>-15.95</v>
      </c>
      <c r="AJ18" s="7">
        <v>-7.75</v>
      </c>
      <c r="AK18" s="7">
        <v>-1.45</v>
      </c>
      <c r="AL18" s="7">
        <v>-15.95</v>
      </c>
      <c r="AM18" s="26">
        <v>-7.7</v>
      </c>
      <c r="AN18" s="26">
        <v>-1.5249999999999999</v>
      </c>
      <c r="AO18" s="26">
        <v>-16.024999999999999</v>
      </c>
      <c r="AP18" s="26">
        <v>-7.6</v>
      </c>
      <c r="AQ18" s="26">
        <v>-1.55</v>
      </c>
      <c r="AR18" s="26">
        <v>-15.925000000000001</v>
      </c>
      <c r="AS18" s="26">
        <v>-7</v>
      </c>
      <c r="AT18" s="26">
        <v>-0.75</v>
      </c>
      <c r="AU18" s="26">
        <v>-15.675000000000001</v>
      </c>
      <c r="AV18" s="26">
        <v>-6.9</v>
      </c>
      <c r="AW18" s="26">
        <v>-0.42499999999999999</v>
      </c>
      <c r="AX18" s="26">
        <v>-15.875</v>
      </c>
      <c r="AY18" s="26">
        <v>-7.5</v>
      </c>
      <c r="AZ18" s="26">
        <v>-1.25</v>
      </c>
      <c r="BA18" s="26">
        <v>-15.875</v>
      </c>
      <c r="BB18" s="26">
        <v>-7.5</v>
      </c>
      <c r="BC18" s="26">
        <v>-1.325</v>
      </c>
      <c r="BD18" s="26">
        <v>-16.5</v>
      </c>
      <c r="BE18" s="17">
        <v>-6.8</v>
      </c>
      <c r="BF18" s="17">
        <v>-0.22500000000000001</v>
      </c>
      <c r="BG18" s="26">
        <v>-16.05</v>
      </c>
      <c r="BH18" s="26">
        <v>-7.65</v>
      </c>
      <c r="BI18" s="26">
        <v>-1.125</v>
      </c>
      <c r="BJ18" s="26">
        <v>-16.875</v>
      </c>
      <c r="BK18" s="26">
        <v>-8.0500000000000007</v>
      </c>
      <c r="BL18" s="26">
        <v>-2.375</v>
      </c>
      <c r="BM18" s="26">
        <v>-16.375</v>
      </c>
      <c r="BN18" s="26">
        <v>-7.65</v>
      </c>
      <c r="BO18" s="26">
        <v>-1.9</v>
      </c>
      <c r="BP18" s="26">
        <v>-19.175000000000001</v>
      </c>
      <c r="BQ18" s="26">
        <v>-11.7</v>
      </c>
      <c r="BR18" s="26">
        <v>-6.7750000000000004</v>
      </c>
      <c r="BS18" s="26">
        <v>-20.350000000000001</v>
      </c>
      <c r="BT18" s="26">
        <v>-11.55</v>
      </c>
      <c r="BU18" s="26">
        <v>-6.8250000000000002</v>
      </c>
      <c r="BV18" s="26">
        <v>-21.125</v>
      </c>
      <c r="BW18" s="26">
        <v>-12.35</v>
      </c>
      <c r="BX18" s="26">
        <v>-6.8</v>
      </c>
      <c r="BY18" s="26">
        <v>-22.024999999999999</v>
      </c>
      <c r="BZ18" s="26">
        <v>-14</v>
      </c>
      <c r="CA18" s="26">
        <v>-6.85</v>
      </c>
      <c r="CB18" s="26">
        <v>-22.25</v>
      </c>
      <c r="CC18" s="26">
        <v>-13.95</v>
      </c>
      <c r="CD18" s="26">
        <v>-7.2</v>
      </c>
      <c r="CE18" s="26">
        <v>-17.975000000000001</v>
      </c>
      <c r="CF18" s="26">
        <v>-9.85</v>
      </c>
      <c r="CG18" s="26">
        <v>-4.0250000000000004</v>
      </c>
      <c r="CH18" s="26">
        <v>-20.25</v>
      </c>
      <c r="CI18" s="26">
        <v>-12</v>
      </c>
      <c r="CJ18" s="26">
        <v>-5.875</v>
      </c>
    </row>
    <row r="19" spans="1:88" x14ac:dyDescent="0.3">
      <c r="A19" s="7" t="s">
        <v>139</v>
      </c>
      <c r="B19" s="7">
        <v>-17.574999999999999</v>
      </c>
      <c r="C19" s="7">
        <v>-11.05</v>
      </c>
      <c r="D19" s="7">
        <v>-6.75</v>
      </c>
      <c r="E19" s="7">
        <v>-17</v>
      </c>
      <c r="F19" s="7">
        <v>-9.85</v>
      </c>
      <c r="G19" s="7">
        <v>-5.5250000000000004</v>
      </c>
      <c r="H19" s="7">
        <v>-16.675000000000001</v>
      </c>
      <c r="I19" s="7">
        <v>-9.5500000000000007</v>
      </c>
      <c r="J19" s="7">
        <v>-5.55</v>
      </c>
      <c r="K19" s="7">
        <v>-16.05</v>
      </c>
      <c r="L19" s="7">
        <v>-8.1</v>
      </c>
      <c r="M19" s="7">
        <v>-3.9249999999999998</v>
      </c>
      <c r="N19" s="7">
        <v>-16.100000000000001</v>
      </c>
      <c r="O19" s="7">
        <v>-7.85</v>
      </c>
      <c r="P19" s="7">
        <v>-3.85</v>
      </c>
      <c r="Q19" s="7">
        <v>-16.399999999999999</v>
      </c>
      <c r="R19" s="7">
        <v>-8.85</v>
      </c>
      <c r="S19" s="7">
        <v>-4.8250000000000002</v>
      </c>
      <c r="T19" s="7">
        <v>-16.399999999999999</v>
      </c>
      <c r="U19" s="7">
        <v>-8.8000000000000007</v>
      </c>
      <c r="V19" s="7">
        <v>-4.75</v>
      </c>
      <c r="W19" s="7">
        <v>-16.649999999999999</v>
      </c>
      <c r="X19" s="7">
        <v>-9.35</v>
      </c>
      <c r="Y19" s="7">
        <v>-4.5999999999999996</v>
      </c>
      <c r="Z19" s="7">
        <v>-17.399999999999999</v>
      </c>
      <c r="AA19" s="7">
        <v>-10.25</v>
      </c>
      <c r="AB19" s="7">
        <v>-5.45</v>
      </c>
      <c r="AC19" s="7">
        <v>-13.2</v>
      </c>
      <c r="AD19" s="7">
        <v>-7.25</v>
      </c>
      <c r="AE19" s="7">
        <v>-2.4</v>
      </c>
      <c r="AF19" s="7">
        <v>-13.1</v>
      </c>
      <c r="AG19" s="7">
        <v>-7.05</v>
      </c>
      <c r="AH19" s="7">
        <v>-2.2749999999999999</v>
      </c>
      <c r="AI19" s="7">
        <v>-13.025</v>
      </c>
      <c r="AJ19" s="7">
        <v>-6.9</v>
      </c>
      <c r="AK19" s="7">
        <v>-2.1</v>
      </c>
      <c r="AL19" s="7">
        <v>-13.125</v>
      </c>
      <c r="AM19" s="26">
        <v>-6.9</v>
      </c>
      <c r="AN19" s="26">
        <v>-2</v>
      </c>
      <c r="AO19" s="26">
        <v>-13.675000000000001</v>
      </c>
      <c r="AP19" s="26">
        <v>-7.05</v>
      </c>
      <c r="AQ19" s="26">
        <v>-2.1749999999999998</v>
      </c>
      <c r="AR19" s="26">
        <v>-12.5</v>
      </c>
      <c r="AS19" s="26">
        <v>-6</v>
      </c>
      <c r="AT19" s="26">
        <v>-1.2</v>
      </c>
      <c r="AU19" s="26">
        <v>-12.7</v>
      </c>
      <c r="AV19" s="26">
        <v>-6.25</v>
      </c>
      <c r="AW19" s="26">
        <v>-0.7</v>
      </c>
      <c r="AX19" s="26">
        <v>-13.725</v>
      </c>
      <c r="AY19" s="26">
        <v>-7.05</v>
      </c>
      <c r="AZ19" s="26">
        <v>-1.75</v>
      </c>
      <c r="BA19" s="26">
        <v>-13.675000000000001</v>
      </c>
      <c r="BB19" s="26">
        <v>-7.15</v>
      </c>
      <c r="BC19" s="26">
        <v>-1.7749999999999999</v>
      </c>
      <c r="BD19" s="26">
        <v>-13.6</v>
      </c>
      <c r="BE19" s="17">
        <v>-6.3</v>
      </c>
      <c r="BF19" s="17">
        <v>-0.6</v>
      </c>
      <c r="BG19" s="26">
        <v>-13.7</v>
      </c>
      <c r="BH19" s="26">
        <v>-6.95</v>
      </c>
      <c r="BI19" s="26">
        <v>-1.625</v>
      </c>
      <c r="BJ19" s="26">
        <v>-15.375</v>
      </c>
      <c r="BK19" s="26">
        <v>-7.5</v>
      </c>
      <c r="BL19" s="26">
        <v>-2.9</v>
      </c>
      <c r="BM19" s="26">
        <v>-14.55</v>
      </c>
      <c r="BN19" s="26">
        <v>-7.45</v>
      </c>
      <c r="BO19" s="26">
        <v>-2.5249999999999999</v>
      </c>
      <c r="BP19" s="26">
        <v>-17.574999999999999</v>
      </c>
      <c r="BQ19" s="26">
        <v>-10.4</v>
      </c>
      <c r="BR19" s="26">
        <v>-6.2249999999999996</v>
      </c>
      <c r="BS19" s="26">
        <v>-16.824999999999999</v>
      </c>
      <c r="BT19" s="26">
        <v>-11.35</v>
      </c>
      <c r="BU19" s="26">
        <v>-5.45</v>
      </c>
      <c r="BV19" s="26">
        <v>-17.324999999999999</v>
      </c>
      <c r="BW19" s="26">
        <v>-11.4</v>
      </c>
      <c r="BX19" s="26">
        <v>-5.4</v>
      </c>
      <c r="BY19" s="26">
        <v>-17.899999999999999</v>
      </c>
      <c r="BZ19" s="26">
        <v>-12.45</v>
      </c>
      <c r="CA19" s="26">
        <v>-5.4249999999999998</v>
      </c>
      <c r="CB19" s="26">
        <v>-17.975000000000001</v>
      </c>
      <c r="CC19" s="26">
        <v>-13.45</v>
      </c>
      <c r="CD19" s="26">
        <v>-5.6</v>
      </c>
      <c r="CE19" s="26">
        <v>-17.024999999999999</v>
      </c>
      <c r="CF19" s="26">
        <v>-8.9499999999999993</v>
      </c>
      <c r="CG19" s="26">
        <v>-4.4000000000000004</v>
      </c>
      <c r="CH19" s="26">
        <v>-18.25</v>
      </c>
      <c r="CI19" s="26">
        <v>-10.9</v>
      </c>
      <c r="CJ19" s="26">
        <v>-4.8250000000000002</v>
      </c>
    </row>
    <row r="20" spans="1:88" x14ac:dyDescent="0.3">
      <c r="A20" s="7" t="s">
        <v>140</v>
      </c>
      <c r="B20" s="7">
        <v>-16.074999999999999</v>
      </c>
      <c r="C20" s="7">
        <v>-10.050000000000001</v>
      </c>
      <c r="D20" s="7">
        <v>-6.4249999999999998</v>
      </c>
      <c r="E20" s="7">
        <v>-15.65</v>
      </c>
      <c r="F20" s="7">
        <v>-8.9499999999999993</v>
      </c>
      <c r="G20" s="7">
        <v>-4.7249999999999996</v>
      </c>
      <c r="H20" s="7">
        <v>-15.275</v>
      </c>
      <c r="I20" s="7">
        <v>-8.8000000000000007</v>
      </c>
      <c r="J20" s="7">
        <v>-4.6500000000000004</v>
      </c>
      <c r="K20" s="7">
        <v>-15</v>
      </c>
      <c r="L20" s="7">
        <v>-6.9</v>
      </c>
      <c r="M20" s="7">
        <v>-3.1749999999999998</v>
      </c>
      <c r="N20" s="7">
        <v>-14.975</v>
      </c>
      <c r="O20" s="7">
        <v>-6.75</v>
      </c>
      <c r="P20" s="7">
        <v>-3.2250000000000001</v>
      </c>
      <c r="Q20" s="7">
        <v>-14.95</v>
      </c>
      <c r="R20" s="7">
        <v>-8.1</v>
      </c>
      <c r="S20" s="7">
        <v>-3.7749999999999999</v>
      </c>
      <c r="T20" s="7">
        <v>-14.875</v>
      </c>
      <c r="U20" s="7">
        <v>-8.1</v>
      </c>
      <c r="V20" s="7">
        <v>-3.8250000000000002</v>
      </c>
      <c r="W20" s="7">
        <v>-15.125</v>
      </c>
      <c r="X20" s="7">
        <v>-7.5</v>
      </c>
      <c r="Y20" s="7">
        <v>-3.9249999999999998</v>
      </c>
      <c r="Z20" s="7">
        <v>-15.475</v>
      </c>
      <c r="AA20" s="7">
        <v>-8</v>
      </c>
      <c r="AB20" s="7">
        <v>-3.625</v>
      </c>
      <c r="AC20" s="7">
        <v>-13.4</v>
      </c>
      <c r="AD20" s="7">
        <v>-5.55</v>
      </c>
      <c r="AE20" s="7">
        <v>-1.7749999999999999</v>
      </c>
      <c r="AF20" s="7">
        <v>-13.3</v>
      </c>
      <c r="AG20" s="7">
        <v>-5.5</v>
      </c>
      <c r="AH20" s="7">
        <v>-1.625</v>
      </c>
      <c r="AI20" s="7">
        <v>-13.074999999999999</v>
      </c>
      <c r="AJ20" s="7">
        <v>-5.25</v>
      </c>
      <c r="AK20" s="7">
        <v>-1.4</v>
      </c>
      <c r="AL20" s="7">
        <v>-12.975</v>
      </c>
      <c r="AM20" s="26">
        <v>-5.2</v>
      </c>
      <c r="AN20" s="26">
        <v>-1.4</v>
      </c>
      <c r="AO20" s="26">
        <v>-13</v>
      </c>
      <c r="AP20" s="26">
        <v>-5.2</v>
      </c>
      <c r="AQ20" s="26">
        <v>-1.325</v>
      </c>
      <c r="AR20" s="26">
        <v>-12.85</v>
      </c>
      <c r="AS20" s="26">
        <v>-4.45</v>
      </c>
      <c r="AT20" s="26">
        <v>-0.42499999999999999</v>
      </c>
      <c r="AU20" s="26">
        <v>-12.275</v>
      </c>
      <c r="AV20" s="26">
        <v>-4.3499999999999996</v>
      </c>
      <c r="AW20" s="26">
        <v>-0.22500000000000001</v>
      </c>
      <c r="AX20" s="26">
        <v>-12.725</v>
      </c>
      <c r="AY20" s="26">
        <v>-4.95</v>
      </c>
      <c r="AZ20" s="26">
        <v>-0.95</v>
      </c>
      <c r="BA20" s="26">
        <v>-12.775</v>
      </c>
      <c r="BB20" s="26">
        <v>-4.95</v>
      </c>
      <c r="BC20" s="26">
        <v>-0.92500000000000004</v>
      </c>
      <c r="BD20" s="26">
        <v>-12.775</v>
      </c>
      <c r="BE20" s="17">
        <v>-5</v>
      </c>
      <c r="BF20" s="17">
        <v>0.625</v>
      </c>
      <c r="BG20" s="26">
        <v>-12.775</v>
      </c>
      <c r="BH20" s="26">
        <v>-5.05</v>
      </c>
      <c r="BI20" s="26">
        <v>-0.65</v>
      </c>
      <c r="BJ20" s="26">
        <v>-14.1</v>
      </c>
      <c r="BK20" s="26">
        <v>-5.7</v>
      </c>
      <c r="BL20" s="26">
        <v>-0.875</v>
      </c>
      <c r="BM20" s="26">
        <v>-13.65</v>
      </c>
      <c r="BN20" s="26">
        <v>-5.6</v>
      </c>
      <c r="BO20" s="26">
        <v>-0.57499999999999996</v>
      </c>
      <c r="BP20" s="26">
        <v>-15.25</v>
      </c>
      <c r="BQ20" s="26">
        <v>-9.1999999999999993</v>
      </c>
      <c r="BR20" s="26">
        <v>-5.0999999999999996</v>
      </c>
      <c r="BS20" s="26">
        <v>-15.5</v>
      </c>
      <c r="BT20" s="26">
        <v>-10</v>
      </c>
      <c r="BU20" s="26">
        <v>-3.9249999999999998</v>
      </c>
      <c r="BV20" s="26">
        <v>-15.75</v>
      </c>
      <c r="BW20" s="26">
        <v>-10.199999999999999</v>
      </c>
      <c r="BX20" s="26">
        <v>-4.3</v>
      </c>
      <c r="BY20" s="26">
        <v>-16.425000000000001</v>
      </c>
      <c r="BZ20" s="26">
        <v>-10.75</v>
      </c>
      <c r="CA20" s="26">
        <v>-4.2750000000000004</v>
      </c>
      <c r="CB20" s="26">
        <v>-17.074999999999999</v>
      </c>
      <c r="CC20" s="26">
        <v>-10.8</v>
      </c>
      <c r="CD20" s="26">
        <v>-4.1749999999999998</v>
      </c>
      <c r="CE20" s="26">
        <v>-14.65</v>
      </c>
      <c r="CF20" s="26">
        <v>-6.95</v>
      </c>
      <c r="CG20" s="26">
        <v>-2.1</v>
      </c>
      <c r="CH20" s="26">
        <v>-15.375</v>
      </c>
      <c r="CI20" s="26">
        <v>-8.65</v>
      </c>
      <c r="CJ20" s="26">
        <v>-3.125</v>
      </c>
    </row>
    <row r="21" spans="1:88" x14ac:dyDescent="0.3">
      <c r="A21" s="7" t="s">
        <v>141</v>
      </c>
      <c r="B21" s="7">
        <v>-15.475</v>
      </c>
      <c r="C21" s="7">
        <v>-10.4</v>
      </c>
      <c r="D21" s="7">
        <v>-5.35</v>
      </c>
      <c r="E21" s="7">
        <v>-15.9</v>
      </c>
      <c r="F21" s="7">
        <v>-9.15</v>
      </c>
      <c r="G21" s="7">
        <v>-4.5250000000000004</v>
      </c>
      <c r="H21" s="7">
        <v>-16.100000000000001</v>
      </c>
      <c r="I21" s="7">
        <v>-9.25</v>
      </c>
      <c r="J21" s="7">
        <v>-4.0250000000000004</v>
      </c>
      <c r="K21" s="7">
        <v>-15.2</v>
      </c>
      <c r="L21" s="7">
        <v>-7.7</v>
      </c>
      <c r="M21" s="7">
        <v>-2.8250000000000002</v>
      </c>
      <c r="N21" s="7">
        <v>-15.15</v>
      </c>
      <c r="O21" s="7">
        <v>-7.8</v>
      </c>
      <c r="P21" s="7">
        <v>-2.75</v>
      </c>
      <c r="Q21" s="7">
        <v>-15.95</v>
      </c>
      <c r="R21" s="7">
        <v>-8.65</v>
      </c>
      <c r="S21" s="7">
        <v>-3.125</v>
      </c>
      <c r="T21" s="7">
        <v>-16.074999999999999</v>
      </c>
      <c r="U21" s="7">
        <v>-8.65</v>
      </c>
      <c r="V21" s="7">
        <v>-3.1</v>
      </c>
      <c r="W21" s="7">
        <v>-17.2</v>
      </c>
      <c r="X21" s="7">
        <v>-9.15</v>
      </c>
      <c r="Y21" s="7">
        <v>-3.05</v>
      </c>
      <c r="Z21" s="7">
        <v>-17.8</v>
      </c>
      <c r="AA21" s="7">
        <v>-8.9</v>
      </c>
      <c r="AB21" s="7">
        <v>-3.0750000000000002</v>
      </c>
      <c r="AC21" s="7">
        <v>-13.675000000000001</v>
      </c>
      <c r="AD21" s="7">
        <v>-6.55</v>
      </c>
      <c r="AE21" s="7">
        <v>-2.0499999999999998</v>
      </c>
      <c r="AF21" s="7">
        <v>-13.675000000000001</v>
      </c>
      <c r="AG21" s="7">
        <v>-6.4</v>
      </c>
      <c r="AH21" s="7">
        <v>-2.0750000000000002</v>
      </c>
      <c r="AI21" s="7">
        <v>-13.875</v>
      </c>
      <c r="AJ21" s="7">
        <v>-6</v>
      </c>
      <c r="AK21" s="7">
        <v>-1.9750000000000001</v>
      </c>
      <c r="AL21" s="7">
        <v>-13.975</v>
      </c>
      <c r="AM21" s="26">
        <v>-5.95</v>
      </c>
      <c r="AN21" s="26">
        <v>-2.0249999999999999</v>
      </c>
      <c r="AO21" s="26">
        <v>-14.3</v>
      </c>
      <c r="AP21" s="26">
        <v>-5.65</v>
      </c>
      <c r="AQ21" s="26">
        <v>-2.15</v>
      </c>
      <c r="AR21" s="26">
        <v>-13.625</v>
      </c>
      <c r="AS21" s="26">
        <v>-5.25</v>
      </c>
      <c r="AT21" s="26">
        <v>-1.6</v>
      </c>
      <c r="AU21" s="26">
        <v>-13.4</v>
      </c>
      <c r="AV21" s="26">
        <v>-4.95</v>
      </c>
      <c r="AW21" s="26">
        <v>-1.1000000000000001</v>
      </c>
      <c r="AX21" s="26">
        <v>-14.3</v>
      </c>
      <c r="AY21" s="26">
        <v>-5.6</v>
      </c>
      <c r="AZ21" s="26">
        <v>-2.125</v>
      </c>
      <c r="BA21" s="26">
        <v>-14.3</v>
      </c>
      <c r="BB21" s="26">
        <v>-5.7</v>
      </c>
      <c r="BC21" s="26">
        <v>-2.125</v>
      </c>
      <c r="BD21" s="26">
        <v>-14.875</v>
      </c>
      <c r="BE21" s="17">
        <v>-6.2</v>
      </c>
      <c r="BF21" s="17">
        <v>-0.32500000000000001</v>
      </c>
      <c r="BG21" s="26">
        <v>-14.475</v>
      </c>
      <c r="BH21" s="26">
        <v>-5.9</v>
      </c>
      <c r="BI21" s="26">
        <v>-1.7749999999999999</v>
      </c>
      <c r="BJ21" s="26">
        <v>-15.425000000000001</v>
      </c>
      <c r="BK21" s="26">
        <v>-6.75</v>
      </c>
      <c r="BL21" s="26">
        <v>-1.3</v>
      </c>
      <c r="BM21" s="26">
        <v>-15.05</v>
      </c>
      <c r="BN21" s="26">
        <v>-6.15</v>
      </c>
      <c r="BO21" s="26">
        <v>-1.55</v>
      </c>
      <c r="BP21" s="26">
        <v>-19.225000000000001</v>
      </c>
      <c r="BQ21" s="26">
        <v>-10.15</v>
      </c>
      <c r="BR21" s="26">
        <v>-4.4000000000000004</v>
      </c>
      <c r="BS21" s="26">
        <v>-19.125</v>
      </c>
      <c r="BT21" s="26">
        <v>-9.8000000000000007</v>
      </c>
      <c r="BU21" s="26">
        <v>-3.85</v>
      </c>
      <c r="BV21" s="26">
        <v>-19.149999999999999</v>
      </c>
      <c r="BW21" s="26">
        <v>-9.85</v>
      </c>
      <c r="BX21" s="26">
        <v>-4.2249999999999996</v>
      </c>
      <c r="BY21" s="26">
        <v>-19.625</v>
      </c>
      <c r="BZ21" s="26">
        <v>-10.25</v>
      </c>
      <c r="CA21" s="26">
        <v>-4.8499999999999996</v>
      </c>
      <c r="CB21" s="26">
        <v>-20.274999999999999</v>
      </c>
      <c r="CC21" s="26">
        <v>-10.65</v>
      </c>
      <c r="CD21" s="26">
        <v>-4.6749999999999998</v>
      </c>
      <c r="CE21" s="26">
        <v>-16.600000000000001</v>
      </c>
      <c r="CF21" s="26">
        <v>-7.65</v>
      </c>
      <c r="CG21" s="26">
        <v>-2.2999999999999998</v>
      </c>
      <c r="CH21" s="26">
        <v>-18.824999999999999</v>
      </c>
      <c r="CI21" s="26">
        <v>-9.25</v>
      </c>
      <c r="CJ21" s="26">
        <v>-3.4</v>
      </c>
    </row>
    <row r="22" spans="1:88" x14ac:dyDescent="0.3">
      <c r="A22" s="7" t="s">
        <v>80</v>
      </c>
      <c r="B22" s="7">
        <v>-15.324999999999999</v>
      </c>
      <c r="C22" s="7">
        <v>-10.7</v>
      </c>
      <c r="D22" s="7">
        <v>-6.4749999999999996</v>
      </c>
      <c r="E22" s="7">
        <v>-15.824999999999999</v>
      </c>
      <c r="F22" s="7">
        <v>-9.65</v>
      </c>
      <c r="G22" s="7">
        <v>-4.6749999999999998</v>
      </c>
      <c r="H22" s="7">
        <v>-16.074999999999999</v>
      </c>
      <c r="I22" s="7">
        <v>-9.35</v>
      </c>
      <c r="J22" s="7">
        <v>-4.0750000000000002</v>
      </c>
      <c r="K22" s="7">
        <v>-14.975</v>
      </c>
      <c r="L22" s="7">
        <v>-8</v>
      </c>
      <c r="M22" s="7">
        <v>-2.5</v>
      </c>
      <c r="N22" s="7">
        <v>-14.875</v>
      </c>
      <c r="O22" s="7">
        <v>-8.0500000000000007</v>
      </c>
      <c r="P22" s="7">
        <v>-2.4249999999999998</v>
      </c>
      <c r="Q22" s="7">
        <v>-15.675000000000001</v>
      </c>
      <c r="R22" s="7">
        <v>-8.75</v>
      </c>
      <c r="S22" s="7">
        <v>-3.35</v>
      </c>
      <c r="T22" s="7">
        <v>-15.725</v>
      </c>
      <c r="U22" s="7">
        <v>-8.8000000000000007</v>
      </c>
      <c r="V22" s="7">
        <v>-3.4</v>
      </c>
      <c r="W22" s="7">
        <v>-16.600000000000001</v>
      </c>
      <c r="X22" s="7">
        <v>-9.1</v>
      </c>
      <c r="Y22" s="7">
        <v>-3.625</v>
      </c>
      <c r="Z22" s="7">
        <v>-16.600000000000001</v>
      </c>
      <c r="AA22" s="7">
        <v>-9</v>
      </c>
      <c r="AB22" s="7">
        <v>-4.5250000000000004</v>
      </c>
      <c r="AC22" s="7">
        <v>-12.675000000000001</v>
      </c>
      <c r="AD22" s="7">
        <v>-7</v>
      </c>
      <c r="AE22" s="7">
        <v>-3.1</v>
      </c>
      <c r="AF22" s="7">
        <v>-12.824999999999999</v>
      </c>
      <c r="AG22" s="7">
        <v>-6.9</v>
      </c>
      <c r="AH22" s="7">
        <v>-3</v>
      </c>
      <c r="AI22" s="7">
        <v>-13.375</v>
      </c>
      <c r="AJ22" s="7">
        <v>-6.85</v>
      </c>
      <c r="AK22" s="7">
        <v>-2.9</v>
      </c>
      <c r="AL22" s="7">
        <v>-13.45</v>
      </c>
      <c r="AM22" s="26">
        <v>-6.85</v>
      </c>
      <c r="AN22" s="26">
        <v>-2.8250000000000002</v>
      </c>
      <c r="AO22" s="26">
        <v>-13.8</v>
      </c>
      <c r="AP22" s="26">
        <v>-6.9</v>
      </c>
      <c r="AQ22" s="26">
        <v>-2.3250000000000002</v>
      </c>
      <c r="AR22" s="26">
        <v>-13.025</v>
      </c>
      <c r="AS22" s="26">
        <v>-6.45</v>
      </c>
      <c r="AT22" s="26">
        <v>-1.95</v>
      </c>
      <c r="AU22" s="26">
        <v>-13.3</v>
      </c>
      <c r="AV22" s="26">
        <v>-5.45</v>
      </c>
      <c r="AW22" s="26">
        <v>-1.075</v>
      </c>
      <c r="AX22" s="26">
        <v>-13.875</v>
      </c>
      <c r="AY22" s="26">
        <v>-6.6</v>
      </c>
      <c r="AZ22" s="26">
        <v>-1.95</v>
      </c>
      <c r="BA22" s="26">
        <v>-14.025</v>
      </c>
      <c r="BB22" s="26">
        <v>-6.6</v>
      </c>
      <c r="BC22" s="26">
        <v>-1.9</v>
      </c>
      <c r="BD22" s="26">
        <v>-13.975</v>
      </c>
      <c r="BE22" s="17">
        <v>-6.2</v>
      </c>
      <c r="BF22" s="17">
        <v>-0.57499999999999996</v>
      </c>
      <c r="BG22" s="26">
        <v>-14.4</v>
      </c>
      <c r="BH22" s="26">
        <v>-6.75</v>
      </c>
      <c r="BI22" s="26">
        <v>-1.75</v>
      </c>
      <c r="BJ22" s="26">
        <v>-14.9</v>
      </c>
      <c r="BK22" s="26">
        <v>-7.1</v>
      </c>
      <c r="BL22" s="26">
        <v>-2.35</v>
      </c>
      <c r="BM22" s="26">
        <v>-14.425000000000001</v>
      </c>
      <c r="BN22" s="26">
        <v>-6.8</v>
      </c>
      <c r="BO22" s="26">
        <v>-1.575</v>
      </c>
      <c r="BP22" s="26">
        <v>-17.45</v>
      </c>
      <c r="BQ22" s="26">
        <v>-10.1</v>
      </c>
      <c r="BR22" s="26">
        <v>-5.4</v>
      </c>
      <c r="BS22" s="26">
        <v>-16.524999999999999</v>
      </c>
      <c r="BT22" s="26">
        <v>-9.6</v>
      </c>
      <c r="BU22" s="26">
        <v>-5.5250000000000004</v>
      </c>
      <c r="BV22" s="26">
        <v>-16.625</v>
      </c>
      <c r="BW22" s="26">
        <v>-9.5</v>
      </c>
      <c r="BX22" s="26">
        <v>-5.55</v>
      </c>
      <c r="BY22" s="26">
        <v>-17.574999999999999</v>
      </c>
      <c r="BZ22" s="26">
        <v>-9.6</v>
      </c>
      <c r="CA22" s="26">
        <v>-5.3250000000000002</v>
      </c>
      <c r="CB22" s="26">
        <v>-18.149999999999999</v>
      </c>
      <c r="CC22" s="26">
        <v>-11.05</v>
      </c>
      <c r="CD22" s="26">
        <v>-5.25</v>
      </c>
      <c r="CE22" s="26">
        <v>-14.8</v>
      </c>
      <c r="CF22" s="26">
        <v>-8.1</v>
      </c>
      <c r="CG22" s="26">
        <v>-3.25</v>
      </c>
      <c r="CH22" s="26">
        <v>-17.149999999999999</v>
      </c>
      <c r="CI22" s="26">
        <v>-9.1999999999999993</v>
      </c>
      <c r="CJ22" s="26">
        <v>-4.3499999999999996</v>
      </c>
    </row>
    <row r="23" spans="1:88" x14ac:dyDescent="0.3">
      <c r="A23" s="7" t="s">
        <v>142</v>
      </c>
      <c r="B23" s="7">
        <v>-15.4</v>
      </c>
      <c r="C23" s="7">
        <v>-10.75</v>
      </c>
      <c r="D23" s="7">
        <v>-5.9</v>
      </c>
      <c r="E23" s="7">
        <v>-14.75</v>
      </c>
      <c r="F23" s="7">
        <v>-9.15</v>
      </c>
      <c r="G23" s="7">
        <v>-4.7249999999999996</v>
      </c>
      <c r="H23" s="7">
        <v>-14.2</v>
      </c>
      <c r="I23" s="7">
        <v>-9.1</v>
      </c>
      <c r="J23" s="7">
        <v>-4.0750000000000002</v>
      </c>
      <c r="K23" s="7">
        <v>-13.525</v>
      </c>
      <c r="L23" s="7">
        <v>-7.3</v>
      </c>
      <c r="M23" s="7">
        <v>-2.2999999999999998</v>
      </c>
      <c r="N23" s="7">
        <v>-13.7</v>
      </c>
      <c r="O23" s="7">
        <v>-7.45</v>
      </c>
      <c r="P23" s="7">
        <v>-2.25</v>
      </c>
      <c r="Q23" s="7">
        <v>-13.65</v>
      </c>
      <c r="R23" s="7">
        <v>-8.4</v>
      </c>
      <c r="S23" s="7">
        <v>-3.3</v>
      </c>
      <c r="T23" s="7">
        <v>-13.725</v>
      </c>
      <c r="U23" s="7">
        <v>-8.4</v>
      </c>
      <c r="V23" s="7">
        <v>-3.2</v>
      </c>
      <c r="W23" s="7">
        <v>-14.324999999999999</v>
      </c>
      <c r="X23" s="7">
        <v>-8.0500000000000007</v>
      </c>
      <c r="Y23" s="7">
        <v>-3.15</v>
      </c>
      <c r="Z23" s="7">
        <v>-14.65</v>
      </c>
      <c r="AA23" s="7">
        <v>-8.4</v>
      </c>
      <c r="AB23" s="7">
        <v>-3.0249999999999999</v>
      </c>
      <c r="AC23" s="7">
        <v>-13.824999999999999</v>
      </c>
      <c r="AD23" s="7">
        <v>-6.8</v>
      </c>
      <c r="AE23" s="7">
        <v>-2.7</v>
      </c>
      <c r="AF23" s="7">
        <v>-13.625</v>
      </c>
      <c r="AG23" s="7">
        <v>-6.6</v>
      </c>
      <c r="AH23" s="7">
        <v>-2.5</v>
      </c>
      <c r="AI23" s="7">
        <v>-13.3</v>
      </c>
      <c r="AJ23" s="7">
        <v>-6.05</v>
      </c>
      <c r="AK23" s="7">
        <v>-2.125</v>
      </c>
      <c r="AL23" s="7">
        <v>-13.275</v>
      </c>
      <c r="AM23" s="26">
        <v>-5.95</v>
      </c>
      <c r="AN23" s="26">
        <v>-2.1</v>
      </c>
      <c r="AO23" s="26">
        <v>-13.324999999999999</v>
      </c>
      <c r="AP23" s="26">
        <v>-5.9</v>
      </c>
      <c r="AQ23" s="26">
        <v>-1.5249999999999999</v>
      </c>
      <c r="AR23" s="26">
        <v>-11.324999999999999</v>
      </c>
      <c r="AS23" s="26">
        <v>-5.05</v>
      </c>
      <c r="AT23" s="26">
        <v>-0.92500000000000004</v>
      </c>
      <c r="AU23" s="26">
        <v>-11.525</v>
      </c>
      <c r="AV23" s="26">
        <v>-4.9000000000000004</v>
      </c>
      <c r="AW23" s="26">
        <v>-0.17499999999999999</v>
      </c>
      <c r="AX23" s="26">
        <v>-12.85</v>
      </c>
      <c r="AY23" s="26">
        <v>-5.65</v>
      </c>
      <c r="AZ23" s="26">
        <v>-1.125</v>
      </c>
      <c r="BA23" s="26">
        <v>-12.85</v>
      </c>
      <c r="BB23" s="26">
        <v>-5.7</v>
      </c>
      <c r="BC23" s="26">
        <v>-1.0249999999999999</v>
      </c>
      <c r="BD23" s="26">
        <v>-12.175000000000001</v>
      </c>
      <c r="BE23" s="17">
        <v>-4.5</v>
      </c>
      <c r="BF23" s="17">
        <v>0.47499999999999998</v>
      </c>
      <c r="BG23" s="26">
        <v>-12.775</v>
      </c>
      <c r="BH23" s="26">
        <v>-5.65</v>
      </c>
      <c r="BI23" s="26">
        <v>-0.72499999999999998</v>
      </c>
      <c r="BJ23" s="26">
        <v>-13.625</v>
      </c>
      <c r="BK23" s="26">
        <v>-6.35</v>
      </c>
      <c r="BL23" s="26">
        <v>-0.5</v>
      </c>
      <c r="BM23" s="26">
        <v>-13.45</v>
      </c>
      <c r="BN23" s="26">
        <v>-6</v>
      </c>
      <c r="BO23" s="26">
        <v>-0.5</v>
      </c>
      <c r="BP23" s="26">
        <v>-15.225</v>
      </c>
      <c r="BQ23" s="26">
        <v>-9.35</v>
      </c>
      <c r="BR23" s="26">
        <v>-4.2249999999999996</v>
      </c>
      <c r="BS23" s="26">
        <v>-16</v>
      </c>
      <c r="BT23" s="26">
        <v>-9</v>
      </c>
      <c r="BU23" s="26">
        <v>-4.2750000000000004</v>
      </c>
      <c r="BV23" s="26">
        <v>-17.125</v>
      </c>
      <c r="BW23" s="26">
        <v>-9.15</v>
      </c>
      <c r="BX23" s="26">
        <v>-4.0250000000000004</v>
      </c>
      <c r="BY23" s="26">
        <v>-18.274999999999999</v>
      </c>
      <c r="BZ23" s="26">
        <v>-9.1</v>
      </c>
      <c r="CA23" s="26">
        <v>-4.375</v>
      </c>
      <c r="CB23" s="26">
        <v>-18.824999999999999</v>
      </c>
      <c r="CC23" s="26">
        <v>-9.5500000000000007</v>
      </c>
      <c r="CD23" s="26">
        <v>-4.0750000000000002</v>
      </c>
      <c r="CE23" s="26">
        <v>-14.074999999999999</v>
      </c>
      <c r="CF23" s="26">
        <v>-7.1</v>
      </c>
      <c r="CG23" s="26">
        <v>-2.1</v>
      </c>
      <c r="CH23" s="26">
        <v>-16.125</v>
      </c>
      <c r="CI23" s="26">
        <v>-8.75</v>
      </c>
      <c r="CJ23" s="26">
        <v>-3.25</v>
      </c>
    </row>
    <row r="24" spans="1:88" x14ac:dyDescent="0.3">
      <c r="A24" s="7" t="s">
        <v>143</v>
      </c>
      <c r="B24" s="7">
        <v>-14.525</v>
      </c>
      <c r="C24" s="7">
        <v>-10.4</v>
      </c>
      <c r="D24" s="7">
        <v>-6.1749999999999998</v>
      </c>
      <c r="E24" s="7">
        <v>-13.225</v>
      </c>
      <c r="F24" s="7">
        <v>-9.75</v>
      </c>
      <c r="G24" s="7">
        <v>-4.7</v>
      </c>
      <c r="H24" s="7">
        <v>-12.824999999999999</v>
      </c>
      <c r="I24" s="7">
        <v>-9.35</v>
      </c>
      <c r="J24" s="7">
        <v>-4.2750000000000004</v>
      </c>
      <c r="K24" s="7">
        <v>-10.975</v>
      </c>
      <c r="L24" s="7">
        <v>-7.8</v>
      </c>
      <c r="M24" s="7">
        <v>-2.125</v>
      </c>
      <c r="N24" s="7">
        <v>-10.975</v>
      </c>
      <c r="O24" s="7">
        <v>-7.3</v>
      </c>
      <c r="P24" s="7">
        <v>-1.925</v>
      </c>
      <c r="Q24" s="7">
        <v>-12.2</v>
      </c>
      <c r="R24" s="7">
        <v>-8.4499999999999993</v>
      </c>
      <c r="S24" s="7">
        <v>-3.5750000000000002</v>
      </c>
      <c r="T24" s="7">
        <v>-12.1</v>
      </c>
      <c r="U24" s="7">
        <v>-8.4</v>
      </c>
      <c r="V24" s="7">
        <v>-3.55</v>
      </c>
      <c r="W24" s="7">
        <v>-12.45</v>
      </c>
      <c r="X24" s="7">
        <v>-8.15</v>
      </c>
      <c r="Y24" s="7">
        <v>-3.1749999999999998</v>
      </c>
      <c r="Z24" s="7">
        <v>-12.7</v>
      </c>
      <c r="AA24" s="7">
        <v>-8.35</v>
      </c>
      <c r="AB24" s="7">
        <v>-2.85</v>
      </c>
      <c r="AC24" s="7">
        <v>-10.65</v>
      </c>
      <c r="AD24" s="7">
        <v>-6.85</v>
      </c>
      <c r="AE24" s="7">
        <v>-1.625</v>
      </c>
      <c r="AF24" s="7">
        <v>-10.45</v>
      </c>
      <c r="AG24" s="7">
        <v>-6.65</v>
      </c>
      <c r="AH24" s="7">
        <v>-1.5</v>
      </c>
      <c r="AI24" s="7">
        <v>-10.15</v>
      </c>
      <c r="AJ24" s="7">
        <v>-6.4</v>
      </c>
      <c r="AK24" s="7">
        <v>-1.125</v>
      </c>
      <c r="AL24" s="7">
        <v>-10.1</v>
      </c>
      <c r="AM24" s="26">
        <v>-6.35</v>
      </c>
      <c r="AN24" s="26">
        <v>-1.05</v>
      </c>
      <c r="AO24" s="26">
        <v>-10.1</v>
      </c>
      <c r="AP24" s="26">
        <v>-6.2</v>
      </c>
      <c r="AQ24" s="26">
        <v>-0.77500000000000002</v>
      </c>
      <c r="AR24" s="26">
        <v>-8.75</v>
      </c>
      <c r="AS24" s="26">
        <v>-5.05</v>
      </c>
      <c r="AT24" s="26">
        <v>-0.22500000000000001</v>
      </c>
      <c r="AU24" s="26">
        <v>-8.65</v>
      </c>
      <c r="AV24" s="26">
        <v>-4.45</v>
      </c>
      <c r="AW24" s="26">
        <v>0.05</v>
      </c>
      <c r="AX24" s="26">
        <v>-10.025</v>
      </c>
      <c r="AY24" s="26">
        <v>-5.75</v>
      </c>
      <c r="AZ24" s="26">
        <v>-0.47499999999999998</v>
      </c>
      <c r="BA24" s="26">
        <v>-10.175000000000001</v>
      </c>
      <c r="BB24" s="26">
        <v>-5.75</v>
      </c>
      <c r="BC24" s="26">
        <v>-0.52500000000000002</v>
      </c>
      <c r="BD24" s="26">
        <v>-9.9250000000000007</v>
      </c>
      <c r="BE24" s="17">
        <v>-4.5</v>
      </c>
      <c r="BF24" s="17">
        <v>0.27500000000000002</v>
      </c>
      <c r="BG24" s="26">
        <v>-9.9250000000000007</v>
      </c>
      <c r="BH24" s="26">
        <v>-5.5</v>
      </c>
      <c r="BI24" s="26">
        <v>-0.3</v>
      </c>
      <c r="BJ24" s="26">
        <v>-10.95</v>
      </c>
      <c r="BK24" s="26">
        <v>-5.85</v>
      </c>
      <c r="BL24" s="26">
        <v>-0.32500000000000001</v>
      </c>
      <c r="BM24" s="26">
        <v>-10.525</v>
      </c>
      <c r="BN24" s="26">
        <v>-5.75</v>
      </c>
      <c r="BO24" s="26">
        <v>-0.35</v>
      </c>
      <c r="BP24" s="26">
        <v>-13.65</v>
      </c>
      <c r="BQ24" s="26">
        <v>-9.5</v>
      </c>
      <c r="BR24" s="26">
        <v>-4.0250000000000004</v>
      </c>
      <c r="BS24" s="26">
        <v>-13.95</v>
      </c>
      <c r="BT24" s="26">
        <v>-9.25</v>
      </c>
      <c r="BU24" s="26">
        <v>-3</v>
      </c>
      <c r="BV24" s="26">
        <v>-14.675000000000001</v>
      </c>
      <c r="BW24" s="26">
        <v>-9</v>
      </c>
      <c r="BX24" s="26">
        <v>-3.125</v>
      </c>
      <c r="BY24" s="26">
        <v>-15.65</v>
      </c>
      <c r="BZ24" s="26">
        <v>-8.8000000000000007</v>
      </c>
      <c r="CA24" s="26">
        <v>-3.2749999999999999</v>
      </c>
      <c r="CB24" s="26">
        <v>-16.524999999999999</v>
      </c>
      <c r="CC24" s="26">
        <v>-8.85</v>
      </c>
      <c r="CD24" s="26">
        <v>-4</v>
      </c>
      <c r="CE24" s="26">
        <v>-11.65</v>
      </c>
      <c r="CF24" s="26">
        <v>-7.2</v>
      </c>
      <c r="CG24" s="26">
        <v>-1.5</v>
      </c>
      <c r="CH24" s="26">
        <v>-14.05</v>
      </c>
      <c r="CI24" s="26">
        <v>-8.35</v>
      </c>
      <c r="CJ24" s="26">
        <v>-2.9249999999999998</v>
      </c>
    </row>
    <row r="25" spans="1:88" x14ac:dyDescent="0.3">
      <c r="A25" s="7" t="s">
        <v>144</v>
      </c>
      <c r="B25" s="7">
        <v>-14.775</v>
      </c>
      <c r="C25" s="7">
        <v>-10.199999999999999</v>
      </c>
      <c r="D25" s="7">
        <v>-5.9249999999999998</v>
      </c>
      <c r="E25" s="7">
        <v>-13.9</v>
      </c>
      <c r="F25" s="7">
        <v>-8.9</v>
      </c>
      <c r="G25" s="7">
        <v>-4.375</v>
      </c>
      <c r="H25" s="7">
        <v>-13.9</v>
      </c>
      <c r="I25" s="7">
        <v>-8.75</v>
      </c>
      <c r="J25" s="7">
        <v>-3.8</v>
      </c>
      <c r="K25" s="7">
        <v>-13</v>
      </c>
      <c r="L25" s="7">
        <v>-6.65</v>
      </c>
      <c r="M25" s="7">
        <v>-1.9</v>
      </c>
      <c r="N25" s="7">
        <v>-13.275</v>
      </c>
      <c r="O25" s="7">
        <v>-6.5</v>
      </c>
      <c r="P25" s="7">
        <v>-1.825</v>
      </c>
      <c r="Q25" s="7">
        <v>-13.775</v>
      </c>
      <c r="R25" s="7">
        <v>-8.1999999999999993</v>
      </c>
      <c r="S25" s="7">
        <v>-2.95</v>
      </c>
      <c r="T25" s="7">
        <v>-13.775</v>
      </c>
      <c r="U25" s="7">
        <v>-8.1999999999999993</v>
      </c>
      <c r="V25" s="7">
        <v>-2.95</v>
      </c>
      <c r="W25" s="7">
        <v>-13.975</v>
      </c>
      <c r="X25" s="7">
        <v>-8</v>
      </c>
      <c r="Y25" s="7">
        <v>-2.9750000000000001</v>
      </c>
      <c r="Z25" s="7">
        <v>-14.125</v>
      </c>
      <c r="AA25" s="7">
        <v>-7.75</v>
      </c>
      <c r="AB25" s="7">
        <v>-2.7749999999999999</v>
      </c>
      <c r="AC25" s="7">
        <v>-11.625</v>
      </c>
      <c r="AD25" s="7">
        <v>-5.65</v>
      </c>
      <c r="AE25" s="7">
        <v>-1.35</v>
      </c>
      <c r="AF25" s="7">
        <v>-11.425000000000001</v>
      </c>
      <c r="AG25" s="7">
        <v>-5.5</v>
      </c>
      <c r="AH25" s="7">
        <v>-1.2250000000000001</v>
      </c>
      <c r="AI25" s="7">
        <v>-11</v>
      </c>
      <c r="AJ25" s="7">
        <v>-5.2</v>
      </c>
      <c r="AK25" s="7">
        <v>-0.9</v>
      </c>
      <c r="AL25" s="7">
        <v>-11</v>
      </c>
      <c r="AM25" s="26">
        <v>-5.15</v>
      </c>
      <c r="AN25" s="26">
        <v>-0.8</v>
      </c>
      <c r="AO25" s="26">
        <v>-10.925000000000001</v>
      </c>
      <c r="AP25" s="26">
        <v>-4.6500000000000004</v>
      </c>
      <c r="AQ25" s="26">
        <v>-0.625</v>
      </c>
      <c r="AR25" s="26">
        <v>-9.6999999999999993</v>
      </c>
      <c r="AS25" s="26">
        <v>-3.95</v>
      </c>
      <c r="AT25" s="26">
        <v>0.05</v>
      </c>
      <c r="AU25" s="26">
        <v>-9.2249999999999996</v>
      </c>
      <c r="AV25" s="26">
        <v>-3.4</v>
      </c>
      <c r="AW25" s="26">
        <v>0.375</v>
      </c>
      <c r="AX25" s="26">
        <v>-10.375</v>
      </c>
      <c r="AY25" s="26">
        <v>-4.25</v>
      </c>
      <c r="AZ25" s="26">
        <v>-0.4</v>
      </c>
      <c r="BA25" s="26">
        <v>-10.375</v>
      </c>
      <c r="BB25" s="26">
        <v>-4.25</v>
      </c>
      <c r="BC25" s="26">
        <v>-0.4</v>
      </c>
      <c r="BD25" s="26">
        <v>-10.625</v>
      </c>
      <c r="BE25" s="17">
        <v>-3.5</v>
      </c>
      <c r="BF25" s="17">
        <v>0.3</v>
      </c>
      <c r="BG25" s="26">
        <v>-10.4</v>
      </c>
      <c r="BH25" s="26">
        <v>-3.9</v>
      </c>
      <c r="BI25" s="26">
        <v>-0.2</v>
      </c>
      <c r="BJ25" s="26">
        <v>-12.4</v>
      </c>
      <c r="BK25" s="26">
        <v>-4.7</v>
      </c>
      <c r="BL25" s="26">
        <v>-0.2</v>
      </c>
      <c r="BM25" s="26">
        <v>-11.824999999999999</v>
      </c>
      <c r="BN25" s="26">
        <v>-4.4000000000000004</v>
      </c>
      <c r="BO25" s="26">
        <v>-0.25</v>
      </c>
      <c r="BP25" s="26">
        <v>-14.4</v>
      </c>
      <c r="BQ25" s="26">
        <v>-9.4499999999999993</v>
      </c>
      <c r="BR25" s="26">
        <v>-3.7</v>
      </c>
      <c r="BS25" s="26">
        <v>-14.4</v>
      </c>
      <c r="BT25" s="26">
        <v>-9.35</v>
      </c>
      <c r="BU25" s="26">
        <v>-3.05</v>
      </c>
      <c r="BV25" s="26">
        <v>-14.875</v>
      </c>
      <c r="BW25" s="26">
        <v>-9.6999999999999993</v>
      </c>
      <c r="BX25" s="26">
        <v>-3.2250000000000001</v>
      </c>
      <c r="BY25" s="26">
        <v>-16.05</v>
      </c>
      <c r="BZ25" s="26">
        <v>-9.6999999999999993</v>
      </c>
      <c r="CA25" s="26">
        <v>-2.95</v>
      </c>
      <c r="CB25" s="26">
        <v>-16.725000000000001</v>
      </c>
      <c r="CC25" s="26">
        <v>-10.050000000000001</v>
      </c>
      <c r="CD25" s="26">
        <v>-3.35</v>
      </c>
      <c r="CE25" s="26">
        <v>-13.35</v>
      </c>
      <c r="CF25" s="26">
        <v>-6.2</v>
      </c>
      <c r="CG25" s="26">
        <v>-1.7250000000000001</v>
      </c>
      <c r="CH25" s="26">
        <v>-14.375</v>
      </c>
      <c r="CI25" s="26">
        <v>-8.3000000000000007</v>
      </c>
      <c r="CJ25" s="26">
        <v>-2.8250000000000002</v>
      </c>
    </row>
    <row r="26" spans="1:88" x14ac:dyDescent="0.3">
      <c r="A26" s="7" t="s">
        <v>145</v>
      </c>
      <c r="B26" s="7">
        <v>-15.25</v>
      </c>
      <c r="C26" s="7">
        <v>-10.4</v>
      </c>
      <c r="D26" s="7">
        <v>-6.0250000000000004</v>
      </c>
      <c r="E26" s="7">
        <v>-14</v>
      </c>
      <c r="F26" s="7">
        <v>-8.9</v>
      </c>
      <c r="G26" s="7">
        <v>-4.75</v>
      </c>
      <c r="H26" s="7">
        <v>-13.8</v>
      </c>
      <c r="I26" s="7">
        <v>-8.6</v>
      </c>
      <c r="J26" s="7">
        <v>-4.45</v>
      </c>
      <c r="K26" s="7">
        <v>-13.175000000000001</v>
      </c>
      <c r="L26" s="7">
        <v>-6.15</v>
      </c>
      <c r="M26" s="7">
        <v>-3.0249999999999999</v>
      </c>
      <c r="N26" s="7">
        <v>-13.025</v>
      </c>
      <c r="O26" s="7">
        <v>-6.15</v>
      </c>
      <c r="P26" s="7">
        <v>-2.95</v>
      </c>
      <c r="Q26" s="7">
        <v>-13.375</v>
      </c>
      <c r="R26" s="7">
        <v>-7.7</v>
      </c>
      <c r="S26" s="7">
        <v>-3.8</v>
      </c>
      <c r="T26" s="7">
        <v>-13.35</v>
      </c>
      <c r="U26" s="7">
        <v>-7.7</v>
      </c>
      <c r="V26" s="7">
        <v>-3.7749999999999999</v>
      </c>
      <c r="W26" s="7">
        <v>-13.525</v>
      </c>
      <c r="X26" s="7">
        <v>-7.5</v>
      </c>
      <c r="Y26" s="7">
        <v>-3.4</v>
      </c>
      <c r="Z26" s="7">
        <v>-14.25</v>
      </c>
      <c r="AA26" s="7">
        <v>-7.7</v>
      </c>
      <c r="AB26" s="7">
        <v>-3.15</v>
      </c>
      <c r="AC26" s="7">
        <v>-12.525</v>
      </c>
      <c r="AD26" s="7">
        <v>-5.4</v>
      </c>
      <c r="AE26" s="7">
        <v>-2</v>
      </c>
      <c r="AF26" s="7">
        <v>-12.45</v>
      </c>
      <c r="AG26" s="7">
        <v>-5.3</v>
      </c>
      <c r="AH26" s="7">
        <v>-1.825</v>
      </c>
      <c r="AI26" s="7">
        <v>-12.375</v>
      </c>
      <c r="AJ26" s="7">
        <v>-5.35</v>
      </c>
      <c r="AK26" s="7">
        <v>-1.5249999999999999</v>
      </c>
      <c r="AL26" s="7">
        <v>-12.375</v>
      </c>
      <c r="AM26" s="26">
        <v>-5.4</v>
      </c>
      <c r="AN26" s="26">
        <v>-1.5</v>
      </c>
      <c r="AO26" s="26">
        <v>-12.475</v>
      </c>
      <c r="AP26" s="26">
        <v>-5.2</v>
      </c>
      <c r="AQ26" s="26">
        <v>-1.8</v>
      </c>
      <c r="AR26" s="26">
        <v>-11.574999999999999</v>
      </c>
      <c r="AS26" s="26">
        <v>-4.3</v>
      </c>
      <c r="AT26" s="26">
        <v>-0.85</v>
      </c>
      <c r="AU26" s="26">
        <v>-11.45</v>
      </c>
      <c r="AV26" s="26">
        <v>-4</v>
      </c>
      <c r="AW26" s="26">
        <v>-0.42499999999999999</v>
      </c>
      <c r="AX26" s="26">
        <v>-12.2</v>
      </c>
      <c r="AY26" s="26">
        <v>-4.8499999999999996</v>
      </c>
      <c r="AZ26" s="26">
        <v>-1.55</v>
      </c>
      <c r="BA26" s="26">
        <v>-12.3</v>
      </c>
      <c r="BB26" s="26">
        <v>-4.8499999999999996</v>
      </c>
      <c r="BC26" s="26">
        <v>-1.55</v>
      </c>
      <c r="BD26" s="26">
        <v>-11.5</v>
      </c>
      <c r="BE26" s="17">
        <v>-3.75</v>
      </c>
      <c r="BF26" s="17">
        <v>-0.2</v>
      </c>
      <c r="BG26" s="26">
        <v>-12.175000000000001</v>
      </c>
      <c r="BH26" s="26">
        <v>-4.5999999999999996</v>
      </c>
      <c r="BI26" s="26">
        <v>-1.325</v>
      </c>
      <c r="BJ26" s="26">
        <v>-12.725</v>
      </c>
      <c r="BK26" s="26">
        <v>-4.9000000000000004</v>
      </c>
      <c r="BL26" s="26">
        <v>-1.2</v>
      </c>
      <c r="BM26" s="26">
        <v>-12.45</v>
      </c>
      <c r="BN26" s="26">
        <v>-4.8499999999999996</v>
      </c>
      <c r="BO26" s="26">
        <v>-1.2</v>
      </c>
      <c r="BP26" s="26">
        <v>-14.3</v>
      </c>
      <c r="BQ26" s="26">
        <v>-8.9499999999999993</v>
      </c>
      <c r="BR26" s="26">
        <v>-4.5</v>
      </c>
      <c r="BS26" s="26">
        <v>-14.975</v>
      </c>
      <c r="BT26" s="26">
        <v>-8.8000000000000007</v>
      </c>
      <c r="BU26" s="26">
        <v>-4.1500000000000004</v>
      </c>
      <c r="BV26" s="26">
        <v>-15.65</v>
      </c>
      <c r="BW26" s="26">
        <v>-8.9499999999999993</v>
      </c>
      <c r="BX26" s="26">
        <v>-4.4249999999999998</v>
      </c>
      <c r="BY26" s="26">
        <v>-16.375</v>
      </c>
      <c r="BZ26" s="26">
        <v>-9.15</v>
      </c>
      <c r="CA26" s="26">
        <v>-4.9249999999999998</v>
      </c>
      <c r="CB26" s="26">
        <v>-15.675000000000001</v>
      </c>
      <c r="CC26" s="26">
        <v>-8.9499999999999993</v>
      </c>
      <c r="CD26" s="26">
        <v>-4.9249999999999998</v>
      </c>
      <c r="CE26" s="26">
        <v>-13.574999999999999</v>
      </c>
      <c r="CF26" s="26">
        <v>-6.3</v>
      </c>
      <c r="CG26" s="26">
        <v>-2.2000000000000002</v>
      </c>
      <c r="CH26" s="26">
        <v>-14.9</v>
      </c>
      <c r="CI26" s="26">
        <v>-7.55</v>
      </c>
      <c r="CJ26" s="26">
        <v>-3.2749999999999999</v>
      </c>
    </row>
    <row r="27" spans="1:88" x14ac:dyDescent="0.3">
      <c r="A27" s="7" t="s">
        <v>146</v>
      </c>
      <c r="B27" s="7">
        <v>-13.125</v>
      </c>
      <c r="C27" s="7">
        <v>-10.199999999999999</v>
      </c>
      <c r="D27" s="7">
        <v>-7.2249999999999996</v>
      </c>
      <c r="E27" s="7">
        <v>-12.15</v>
      </c>
      <c r="F27" s="7">
        <v>-8.65</v>
      </c>
      <c r="G27" s="7">
        <v>-6.2249999999999996</v>
      </c>
      <c r="H27" s="7">
        <v>-12.225</v>
      </c>
      <c r="I27" s="7">
        <v>-8.35</v>
      </c>
      <c r="J27" s="7">
        <v>-5.3250000000000002</v>
      </c>
      <c r="K27" s="7">
        <v>-10.65</v>
      </c>
      <c r="L27" s="7">
        <v>-6.35</v>
      </c>
      <c r="M27" s="7">
        <v>-3.25</v>
      </c>
      <c r="N27" s="7">
        <v>-10.725</v>
      </c>
      <c r="O27" s="7">
        <v>-6.25</v>
      </c>
      <c r="P27" s="7">
        <v>-2.95</v>
      </c>
      <c r="Q27" s="7">
        <v>-12.125</v>
      </c>
      <c r="R27" s="7">
        <v>-7.6</v>
      </c>
      <c r="S27" s="7">
        <v>-4.5250000000000004</v>
      </c>
      <c r="T27" s="7">
        <v>-12.025</v>
      </c>
      <c r="U27" s="7">
        <v>-7.5</v>
      </c>
      <c r="V27" s="7">
        <v>-4.4249999999999998</v>
      </c>
      <c r="W27" s="7">
        <v>-11.975</v>
      </c>
      <c r="X27" s="7">
        <v>-7.05</v>
      </c>
      <c r="Y27" s="7">
        <v>-4.125</v>
      </c>
      <c r="Z27" s="7">
        <v>-12.35</v>
      </c>
      <c r="AA27" s="7">
        <v>-7.15</v>
      </c>
      <c r="AB27" s="7">
        <v>-3.8250000000000002</v>
      </c>
      <c r="AC27" s="7">
        <v>-9.65</v>
      </c>
      <c r="AD27" s="7">
        <v>-5.6</v>
      </c>
      <c r="AE27" s="7">
        <v>-3.35</v>
      </c>
      <c r="AF27" s="7">
        <v>-9.5500000000000007</v>
      </c>
      <c r="AG27" s="7">
        <v>-5.55</v>
      </c>
      <c r="AH27" s="7">
        <v>-3.1</v>
      </c>
      <c r="AI27" s="7">
        <v>-9.6</v>
      </c>
      <c r="AJ27" s="7">
        <v>-5.4</v>
      </c>
      <c r="AK27" s="7">
        <v>-2.8</v>
      </c>
      <c r="AL27" s="7">
        <v>-9.6</v>
      </c>
      <c r="AM27" s="26">
        <v>-5.3</v>
      </c>
      <c r="AN27" s="26">
        <v>-2.8</v>
      </c>
      <c r="AO27" s="26">
        <v>-9.7750000000000004</v>
      </c>
      <c r="AP27" s="26">
        <v>-4.75</v>
      </c>
      <c r="AQ27" s="26">
        <v>-2.6</v>
      </c>
      <c r="AR27" s="26">
        <v>-9.4499999999999993</v>
      </c>
      <c r="AS27" s="26">
        <v>-4.05</v>
      </c>
      <c r="AT27" s="26">
        <v>-2.1</v>
      </c>
      <c r="AU27" s="26">
        <v>-9.6</v>
      </c>
      <c r="AV27" s="26">
        <v>-3.65</v>
      </c>
      <c r="AW27" s="26">
        <v>-1.7</v>
      </c>
      <c r="AX27" s="26">
        <v>-9.7750000000000004</v>
      </c>
      <c r="AY27" s="26">
        <v>-4.3</v>
      </c>
      <c r="AZ27" s="26">
        <v>-2.2000000000000002</v>
      </c>
      <c r="BA27" s="26">
        <v>-9.7750000000000004</v>
      </c>
      <c r="BB27" s="26">
        <v>-4.25</v>
      </c>
      <c r="BC27" s="26">
        <v>-2.125</v>
      </c>
      <c r="BD27" s="26">
        <v>-9.8000000000000007</v>
      </c>
      <c r="BE27" s="17">
        <v>-3.1</v>
      </c>
      <c r="BF27" s="17">
        <v>-0.72499999999999998</v>
      </c>
      <c r="BG27" s="26">
        <v>-9.875</v>
      </c>
      <c r="BH27" s="26">
        <v>-4</v>
      </c>
      <c r="BI27" s="26">
        <v>-1.825</v>
      </c>
      <c r="BJ27" s="26">
        <v>-10.824999999999999</v>
      </c>
      <c r="BK27" s="26">
        <v>-4.4000000000000004</v>
      </c>
      <c r="BL27" s="26">
        <v>-1.425</v>
      </c>
      <c r="BM27" s="26">
        <v>-10.375</v>
      </c>
      <c r="BN27" s="26">
        <v>-4.25</v>
      </c>
      <c r="BO27" s="26">
        <v>-1.6</v>
      </c>
      <c r="BP27" s="26">
        <v>-14.3</v>
      </c>
      <c r="BQ27" s="26">
        <v>-8.3000000000000007</v>
      </c>
      <c r="BR27" s="26">
        <v>-5.9249999999999998</v>
      </c>
      <c r="BS27" s="26">
        <v>-14.675000000000001</v>
      </c>
      <c r="BT27" s="26">
        <v>-7.75</v>
      </c>
      <c r="BU27" s="26">
        <v>-4.9000000000000004</v>
      </c>
      <c r="BV27" s="26">
        <v>-14.85</v>
      </c>
      <c r="BW27" s="26">
        <v>-8.0500000000000007</v>
      </c>
      <c r="BX27" s="26">
        <v>-5.125</v>
      </c>
      <c r="BY27" s="26">
        <v>-15.574999999999999</v>
      </c>
      <c r="BZ27" s="26">
        <v>-8.25</v>
      </c>
      <c r="CA27" s="26">
        <v>-4.75</v>
      </c>
      <c r="CB27" s="26">
        <v>-16.074999999999999</v>
      </c>
      <c r="CC27" s="26">
        <v>-8.8000000000000007</v>
      </c>
      <c r="CD27" s="26">
        <v>-4.5250000000000004</v>
      </c>
      <c r="CE27" s="26">
        <v>-11.75</v>
      </c>
      <c r="CF27" s="26">
        <v>-5.65</v>
      </c>
      <c r="CG27" s="26">
        <v>-2.5249999999999999</v>
      </c>
      <c r="CH27" s="26">
        <v>-14.3</v>
      </c>
      <c r="CI27" s="26">
        <v>-7.45</v>
      </c>
      <c r="CJ27" s="26">
        <v>-3.65</v>
      </c>
    </row>
    <row r="28" spans="1:88" x14ac:dyDescent="0.3">
      <c r="A28" s="7" t="s">
        <v>147</v>
      </c>
      <c r="B28" s="7">
        <v>-13.275</v>
      </c>
      <c r="C28" s="7">
        <v>-9.5</v>
      </c>
      <c r="D28" s="7">
        <v>-7.5750000000000002</v>
      </c>
      <c r="E28" s="7">
        <v>-12.574999999999999</v>
      </c>
      <c r="F28" s="7">
        <v>-8.4499999999999993</v>
      </c>
      <c r="G28" s="7">
        <v>-6.2249999999999996</v>
      </c>
      <c r="H28" s="7">
        <v>-12.75</v>
      </c>
      <c r="I28" s="7">
        <v>-8.4499999999999993</v>
      </c>
      <c r="J28" s="7">
        <v>-5.625</v>
      </c>
      <c r="K28" s="7">
        <v>-9.9250000000000007</v>
      </c>
      <c r="L28" s="7">
        <v>-7</v>
      </c>
      <c r="M28" s="7">
        <v>-3.6</v>
      </c>
      <c r="N28" s="7">
        <v>-10.1</v>
      </c>
      <c r="O28" s="7">
        <v>-6.9</v>
      </c>
      <c r="P28" s="7">
        <v>-3.5249999999999999</v>
      </c>
      <c r="Q28" s="7">
        <v>-11.85</v>
      </c>
      <c r="R28" s="7">
        <v>-7.85</v>
      </c>
      <c r="S28" s="7">
        <v>-4.7</v>
      </c>
      <c r="T28" s="7">
        <v>-11.75</v>
      </c>
      <c r="U28" s="7">
        <v>-7.85</v>
      </c>
      <c r="V28" s="7">
        <v>-4.625</v>
      </c>
      <c r="W28" s="7">
        <v>-11.1</v>
      </c>
      <c r="X28" s="7">
        <v>-7.7</v>
      </c>
      <c r="Y28" s="7">
        <v>-4.4249999999999998</v>
      </c>
      <c r="Z28" s="7">
        <v>-11.6</v>
      </c>
      <c r="AA28" s="7">
        <v>-7.5</v>
      </c>
      <c r="AB28" s="7">
        <v>-4.1749999999999998</v>
      </c>
      <c r="AC28" s="7">
        <v>-9.5500000000000007</v>
      </c>
      <c r="AD28" s="7">
        <v>-6.35</v>
      </c>
      <c r="AE28" s="7">
        <v>-3.6</v>
      </c>
      <c r="AF28" s="7">
        <v>-9.4</v>
      </c>
      <c r="AG28" s="7">
        <v>-6.2</v>
      </c>
      <c r="AH28" s="7">
        <v>-3.4</v>
      </c>
      <c r="AI28" s="7">
        <v>-9.0749999999999993</v>
      </c>
      <c r="AJ28" s="7">
        <v>-6</v>
      </c>
      <c r="AK28" s="7">
        <v>-3.0249999999999999</v>
      </c>
      <c r="AL28" s="7">
        <v>-9.125</v>
      </c>
      <c r="AM28" s="26">
        <v>-6.05</v>
      </c>
      <c r="AN28" s="26">
        <v>-2.95</v>
      </c>
      <c r="AO28" s="26">
        <v>-8.4749999999999996</v>
      </c>
      <c r="AP28" s="26">
        <v>-5.8</v>
      </c>
      <c r="AQ28" s="26">
        <v>-2.5249999999999999</v>
      </c>
      <c r="AR28" s="26">
        <v>-8.0500000000000007</v>
      </c>
      <c r="AS28" s="26">
        <v>-5.25</v>
      </c>
      <c r="AT28" s="26">
        <v>-1.8</v>
      </c>
      <c r="AU28" s="26">
        <v>-8.15</v>
      </c>
      <c r="AV28" s="26">
        <v>-4.8</v>
      </c>
      <c r="AW28" s="26">
        <v>-1.425</v>
      </c>
      <c r="AX28" s="26">
        <v>-8.3249999999999993</v>
      </c>
      <c r="AY28" s="26">
        <v>-5.5</v>
      </c>
      <c r="AZ28" s="26">
        <v>-2.2250000000000001</v>
      </c>
      <c r="BA28" s="26">
        <v>-8.375</v>
      </c>
      <c r="BB28" s="26">
        <v>-5.45</v>
      </c>
      <c r="BC28" s="26">
        <v>-2.2000000000000002</v>
      </c>
      <c r="BD28" s="26">
        <v>-7.875</v>
      </c>
      <c r="BE28" s="17">
        <v>-4.0999999999999996</v>
      </c>
      <c r="BF28" s="17">
        <v>-0.92500000000000004</v>
      </c>
      <c r="BG28" s="26">
        <v>-8.2249999999999996</v>
      </c>
      <c r="BH28" s="26">
        <v>-5.25</v>
      </c>
      <c r="BI28" s="26">
        <v>-1.925</v>
      </c>
      <c r="BJ28" s="26">
        <v>-9.9499999999999993</v>
      </c>
      <c r="BK28" s="26">
        <v>-5.45</v>
      </c>
      <c r="BL28" s="26">
        <v>-2.125</v>
      </c>
      <c r="BM28" s="26">
        <v>-9.7750000000000004</v>
      </c>
      <c r="BN28" s="26">
        <v>-5.15</v>
      </c>
      <c r="BO28" s="26">
        <v>-1.9750000000000001</v>
      </c>
      <c r="BP28" s="26">
        <v>-12.7</v>
      </c>
      <c r="BQ28" s="26">
        <v>-8.8000000000000007</v>
      </c>
      <c r="BR28" s="26">
        <v>-5.35</v>
      </c>
      <c r="BS28" s="26">
        <v>-12.95</v>
      </c>
      <c r="BT28" s="26">
        <v>-8.9499999999999993</v>
      </c>
      <c r="BU28" s="26">
        <v>-4.875</v>
      </c>
      <c r="BV28" s="26">
        <v>-12.95</v>
      </c>
      <c r="BW28" s="26">
        <v>-9.3000000000000007</v>
      </c>
      <c r="BX28" s="26">
        <v>-4.8250000000000002</v>
      </c>
      <c r="BY28" s="26">
        <v>-13.25</v>
      </c>
      <c r="BZ28" s="26">
        <v>-9.4</v>
      </c>
      <c r="CA28" s="26">
        <v>-4.7249999999999996</v>
      </c>
      <c r="CB28" s="26">
        <v>-13.95</v>
      </c>
      <c r="CC28" s="26">
        <v>-9.6</v>
      </c>
      <c r="CD28" s="26">
        <v>-5.3250000000000002</v>
      </c>
      <c r="CE28" s="26">
        <v>-10.824999999999999</v>
      </c>
      <c r="CF28" s="26">
        <v>-6.55</v>
      </c>
      <c r="CG28" s="26">
        <v>-3.25</v>
      </c>
      <c r="CH28" s="26">
        <v>-12.125</v>
      </c>
      <c r="CI28" s="26">
        <v>-8.3000000000000007</v>
      </c>
      <c r="CJ28" s="26">
        <v>-4.2249999999999996</v>
      </c>
    </row>
    <row r="29" spans="1:88" x14ac:dyDescent="0.3">
      <c r="A29" s="7" t="s">
        <v>81</v>
      </c>
      <c r="B29" s="7">
        <v>-15.35</v>
      </c>
      <c r="C29" s="7">
        <v>-10.55</v>
      </c>
      <c r="D29" s="7">
        <v>-6.9</v>
      </c>
      <c r="E29" s="7">
        <v>-14.35</v>
      </c>
      <c r="F29" s="7">
        <v>-9.35</v>
      </c>
      <c r="G29" s="7">
        <v>-5.15</v>
      </c>
      <c r="H29" s="7">
        <v>-13.85</v>
      </c>
      <c r="I29" s="7">
        <v>-8.8000000000000007</v>
      </c>
      <c r="J29" s="7">
        <v>-4.625</v>
      </c>
      <c r="K29" s="7">
        <v>-13</v>
      </c>
      <c r="L29" s="7">
        <v>-6.75</v>
      </c>
      <c r="M29" s="7">
        <v>-3.35</v>
      </c>
      <c r="N29" s="7">
        <v>-12.85</v>
      </c>
      <c r="O29" s="7">
        <v>-6.55</v>
      </c>
      <c r="P29" s="7">
        <v>-3.25</v>
      </c>
      <c r="Q29" s="7">
        <v>-13.4</v>
      </c>
      <c r="R29" s="7">
        <v>-7.85</v>
      </c>
      <c r="S29" s="7">
        <v>-3.8250000000000002</v>
      </c>
      <c r="T29" s="7">
        <v>-13.324999999999999</v>
      </c>
      <c r="U29" s="7">
        <v>-7.8</v>
      </c>
      <c r="V29" s="7">
        <v>-3.8</v>
      </c>
      <c r="W29" s="7">
        <v>-13.3</v>
      </c>
      <c r="X29" s="7">
        <v>-7.7</v>
      </c>
      <c r="Y29" s="7">
        <v>-3.875</v>
      </c>
      <c r="Z29" s="7">
        <v>-13.875</v>
      </c>
      <c r="AA29" s="7">
        <v>-8.15</v>
      </c>
      <c r="AB29" s="7">
        <v>-4.0250000000000004</v>
      </c>
      <c r="AC29" s="7">
        <v>-11.5</v>
      </c>
      <c r="AD29" s="7">
        <v>-6.95</v>
      </c>
      <c r="AE29" s="7">
        <v>-3.95</v>
      </c>
      <c r="AF29" s="7">
        <v>-11.3</v>
      </c>
      <c r="AG29" s="7">
        <v>-6.75</v>
      </c>
      <c r="AH29" s="7">
        <v>-3.75</v>
      </c>
      <c r="AI29" s="7">
        <v>-11.275</v>
      </c>
      <c r="AJ29" s="7">
        <v>-6.3</v>
      </c>
      <c r="AK29" s="7">
        <v>-3.2</v>
      </c>
      <c r="AL29" s="7">
        <v>-11.25</v>
      </c>
      <c r="AM29" s="26">
        <v>-6.25</v>
      </c>
      <c r="AN29" s="26">
        <v>-3.1</v>
      </c>
      <c r="AO29" s="26">
        <v>-10.85</v>
      </c>
      <c r="AP29" s="26">
        <v>-5.45</v>
      </c>
      <c r="AQ29" s="26">
        <v>-2.8250000000000002</v>
      </c>
      <c r="AR29" s="26">
        <v>-10.324999999999999</v>
      </c>
      <c r="AS29" s="26">
        <v>-5.05</v>
      </c>
      <c r="AT29" s="26">
        <v>-1.675</v>
      </c>
      <c r="AU29" s="26">
        <v>-10.324999999999999</v>
      </c>
      <c r="AV29" s="26">
        <v>-4.5999999999999996</v>
      </c>
      <c r="AW29" s="26">
        <v>-1.25</v>
      </c>
      <c r="AX29" s="26">
        <v>-10.6</v>
      </c>
      <c r="AY29" s="26">
        <v>-5.15</v>
      </c>
      <c r="AZ29" s="26">
        <v>-2.2250000000000001</v>
      </c>
      <c r="BA29" s="26">
        <v>-10.6</v>
      </c>
      <c r="BB29" s="26">
        <v>-5.2</v>
      </c>
      <c r="BC29" s="26">
        <v>-2.2250000000000001</v>
      </c>
      <c r="BD29" s="26">
        <v>-10.199999999999999</v>
      </c>
      <c r="BE29" s="17">
        <v>-5</v>
      </c>
      <c r="BF29" s="17">
        <v>-1.0249999999999999</v>
      </c>
      <c r="BG29" s="26">
        <v>-10.324999999999999</v>
      </c>
      <c r="BH29" s="26">
        <v>-5.0999999999999996</v>
      </c>
      <c r="BI29" s="26">
        <v>-1.95</v>
      </c>
      <c r="BJ29" s="26">
        <v>-11.425000000000001</v>
      </c>
      <c r="BK29" s="26">
        <v>-5.3</v>
      </c>
      <c r="BL29" s="26">
        <v>-1.95</v>
      </c>
      <c r="BM29" s="26">
        <v>-10.85</v>
      </c>
      <c r="BN29" s="26">
        <v>-5.0999999999999996</v>
      </c>
      <c r="BO29" s="26">
        <v>-1.8</v>
      </c>
      <c r="BP29" s="26">
        <v>-14.45</v>
      </c>
      <c r="BQ29" s="26">
        <v>-9</v>
      </c>
      <c r="BR29" s="26">
        <v>-4.3499999999999996</v>
      </c>
      <c r="BS29" s="26">
        <v>-14.5</v>
      </c>
      <c r="BT29" s="26">
        <v>-8.5</v>
      </c>
      <c r="BU29" s="26">
        <v>-3.9</v>
      </c>
      <c r="BV29" s="26">
        <v>-14.775</v>
      </c>
      <c r="BW29" s="26">
        <v>-8.25</v>
      </c>
      <c r="BX29" s="26">
        <v>-3.9750000000000001</v>
      </c>
      <c r="BY29" s="26">
        <v>-15.225</v>
      </c>
      <c r="BZ29" s="26">
        <v>-8.0500000000000007</v>
      </c>
      <c r="CA29" s="26">
        <v>-4.125</v>
      </c>
      <c r="CB29" s="26">
        <v>-15.975</v>
      </c>
      <c r="CC29" s="26">
        <v>-8.6999999999999993</v>
      </c>
      <c r="CD29" s="26">
        <v>-4.625</v>
      </c>
      <c r="CE29" s="26">
        <v>-12.574999999999999</v>
      </c>
      <c r="CF29" s="26">
        <v>-6.8</v>
      </c>
      <c r="CG29" s="26">
        <v>-2.95</v>
      </c>
      <c r="CH29" s="26">
        <v>-14.45</v>
      </c>
      <c r="CI29" s="26">
        <v>-7.6</v>
      </c>
      <c r="CJ29" s="26">
        <v>-3.95</v>
      </c>
    </row>
    <row r="30" spans="1:88" x14ac:dyDescent="0.3">
      <c r="A30" s="7" t="s">
        <v>148</v>
      </c>
      <c r="B30" s="7">
        <v>-15.375</v>
      </c>
      <c r="C30" s="7">
        <v>-10.3</v>
      </c>
      <c r="D30" s="7">
        <v>-6.375</v>
      </c>
      <c r="E30" s="7">
        <v>-14.574999999999999</v>
      </c>
      <c r="F30" s="7">
        <v>-9</v>
      </c>
      <c r="G30" s="7">
        <v>-5.0750000000000002</v>
      </c>
      <c r="H30" s="7">
        <v>-14.9</v>
      </c>
      <c r="I30" s="7">
        <v>-8.3000000000000007</v>
      </c>
      <c r="J30" s="7">
        <v>-4.8250000000000002</v>
      </c>
      <c r="K30" s="7">
        <v>-13.675000000000001</v>
      </c>
      <c r="L30" s="7">
        <v>-6.5</v>
      </c>
      <c r="M30" s="7">
        <v>-2.8</v>
      </c>
      <c r="N30" s="7">
        <v>-13.824999999999999</v>
      </c>
      <c r="O30" s="7">
        <v>-6.45</v>
      </c>
      <c r="P30" s="7">
        <v>-2.5249999999999999</v>
      </c>
      <c r="Q30" s="7">
        <v>-14.975</v>
      </c>
      <c r="R30" s="7">
        <v>-7.75</v>
      </c>
      <c r="S30" s="7">
        <v>-3.9249999999999998</v>
      </c>
      <c r="T30" s="7">
        <v>-15.025</v>
      </c>
      <c r="U30" s="7">
        <v>-7.75</v>
      </c>
      <c r="V30" s="7">
        <v>-3.9</v>
      </c>
      <c r="W30" s="7">
        <v>-14.9</v>
      </c>
      <c r="X30" s="7">
        <v>-7.65</v>
      </c>
      <c r="Y30" s="7">
        <v>-3.3</v>
      </c>
      <c r="Z30" s="7">
        <v>-14.925000000000001</v>
      </c>
      <c r="AA30" s="7">
        <v>-7.85</v>
      </c>
      <c r="AB30" s="7">
        <v>-3.25</v>
      </c>
      <c r="AC30" s="7">
        <v>-10.9</v>
      </c>
      <c r="AD30" s="7">
        <v>-6.05</v>
      </c>
      <c r="AE30" s="7">
        <v>-2.625</v>
      </c>
      <c r="AF30" s="7">
        <v>-10.875</v>
      </c>
      <c r="AG30" s="7">
        <v>-5.9</v>
      </c>
      <c r="AH30" s="7">
        <v>-2.4500000000000002</v>
      </c>
      <c r="AI30" s="7">
        <v>-10.725</v>
      </c>
      <c r="AJ30" s="7">
        <v>-5.55</v>
      </c>
      <c r="AK30" s="7">
        <v>-2.125</v>
      </c>
      <c r="AL30" s="7">
        <v>-10.675000000000001</v>
      </c>
      <c r="AM30" s="26">
        <v>-5.5</v>
      </c>
      <c r="AN30" s="26">
        <v>-2.0249999999999999</v>
      </c>
      <c r="AO30" s="26">
        <v>-11.4</v>
      </c>
      <c r="AP30" s="26">
        <v>-5.05</v>
      </c>
      <c r="AQ30" s="26">
        <v>-1.7250000000000001</v>
      </c>
      <c r="AR30" s="26">
        <v>-9.875</v>
      </c>
      <c r="AS30" s="26">
        <v>-4</v>
      </c>
      <c r="AT30" s="26">
        <v>-1.25</v>
      </c>
      <c r="AU30" s="26">
        <v>-9.5</v>
      </c>
      <c r="AV30" s="26">
        <v>-3.55</v>
      </c>
      <c r="AW30" s="26">
        <v>-0.77500000000000002</v>
      </c>
      <c r="AX30" s="26">
        <v>-10.95</v>
      </c>
      <c r="AY30" s="26">
        <v>-4.9000000000000004</v>
      </c>
      <c r="AZ30" s="26">
        <v>-1.45</v>
      </c>
      <c r="BA30" s="26">
        <v>-10.95</v>
      </c>
      <c r="BB30" s="26">
        <v>-4.8</v>
      </c>
      <c r="BC30" s="26">
        <v>-1.45</v>
      </c>
      <c r="BD30" s="26">
        <v>-9.7750000000000004</v>
      </c>
      <c r="BE30" s="17">
        <v>-3.45</v>
      </c>
      <c r="BF30" s="17">
        <v>-0.3</v>
      </c>
      <c r="BG30" s="26">
        <v>-10.675000000000001</v>
      </c>
      <c r="BH30" s="26">
        <v>-4.6500000000000004</v>
      </c>
      <c r="BI30" s="26">
        <v>-1.2749999999999999</v>
      </c>
      <c r="BJ30" s="26">
        <v>-12.225</v>
      </c>
      <c r="BK30" s="26">
        <v>-4.8</v>
      </c>
      <c r="BL30" s="26">
        <v>-1.2250000000000001</v>
      </c>
      <c r="BM30" s="26">
        <v>-11.725</v>
      </c>
      <c r="BN30" s="26">
        <v>-4.6500000000000004</v>
      </c>
      <c r="BO30" s="26">
        <v>-1.35</v>
      </c>
      <c r="BP30" s="26">
        <v>-15.75</v>
      </c>
      <c r="BQ30" s="26">
        <v>-8.85</v>
      </c>
      <c r="BR30" s="26">
        <v>-4.5</v>
      </c>
      <c r="BS30" s="26">
        <v>-16.95</v>
      </c>
      <c r="BT30" s="26">
        <v>-7.9</v>
      </c>
      <c r="BU30" s="26">
        <v>-4.2</v>
      </c>
      <c r="BV30" s="26">
        <v>-17.2</v>
      </c>
      <c r="BW30" s="26">
        <v>-8.1</v>
      </c>
      <c r="BX30" s="26">
        <v>-4.7750000000000004</v>
      </c>
      <c r="BY30" s="26">
        <v>-17.925000000000001</v>
      </c>
      <c r="BZ30" s="26">
        <v>-8.1999999999999993</v>
      </c>
      <c r="CA30" s="26">
        <v>-4.8250000000000002</v>
      </c>
      <c r="CB30" s="26">
        <v>-18.774999999999999</v>
      </c>
      <c r="CC30" s="26">
        <v>-9.15</v>
      </c>
      <c r="CD30" s="26">
        <v>-4.5</v>
      </c>
      <c r="CE30" s="26">
        <v>-13.75</v>
      </c>
      <c r="CF30" s="26">
        <v>-6.65</v>
      </c>
      <c r="CG30" s="26">
        <v>-2</v>
      </c>
      <c r="CH30" s="26">
        <v>-15.95</v>
      </c>
      <c r="CI30" s="26">
        <v>-7.85</v>
      </c>
      <c r="CJ30" s="26">
        <v>-3.5249999999999999</v>
      </c>
    </row>
    <row r="31" spans="1:88" x14ac:dyDescent="0.3">
      <c r="A31" s="7" t="s">
        <v>149</v>
      </c>
      <c r="B31" s="7">
        <v>-15.3</v>
      </c>
      <c r="C31" s="7">
        <v>-10.7</v>
      </c>
      <c r="D31" s="7">
        <v>-5.7249999999999996</v>
      </c>
      <c r="E31" s="7">
        <v>-15.175000000000001</v>
      </c>
      <c r="F31" s="7">
        <v>-9.85</v>
      </c>
      <c r="G31" s="7">
        <v>-5.0999999999999996</v>
      </c>
      <c r="H31" s="7">
        <v>-15.225</v>
      </c>
      <c r="I31" s="7">
        <v>-9.4499999999999993</v>
      </c>
      <c r="J31" s="7">
        <v>-5</v>
      </c>
      <c r="K31" s="7">
        <v>-13.8</v>
      </c>
      <c r="L31" s="7">
        <v>-7.7</v>
      </c>
      <c r="M31" s="7">
        <v>-3.2250000000000001</v>
      </c>
      <c r="N31" s="7">
        <v>-13.95</v>
      </c>
      <c r="O31" s="7">
        <v>-7.45</v>
      </c>
      <c r="P31" s="7">
        <v>-2.9</v>
      </c>
      <c r="Q31" s="7">
        <v>-14.824999999999999</v>
      </c>
      <c r="R31" s="7">
        <v>-8.6</v>
      </c>
      <c r="S31" s="7">
        <v>-4.0250000000000004</v>
      </c>
      <c r="T31" s="7">
        <v>-14.75</v>
      </c>
      <c r="U31" s="7">
        <v>-8.5500000000000007</v>
      </c>
      <c r="V31" s="7">
        <v>-3.95</v>
      </c>
      <c r="W31" s="7">
        <v>-14.574999999999999</v>
      </c>
      <c r="X31" s="7">
        <v>-7.85</v>
      </c>
      <c r="Y31" s="7">
        <v>-3.6749999999999998</v>
      </c>
      <c r="Z31" s="7">
        <v>-14.824999999999999</v>
      </c>
      <c r="AA31" s="7">
        <v>-7.55</v>
      </c>
      <c r="AB31" s="7">
        <v>-3.95</v>
      </c>
      <c r="AC31" s="7">
        <v>-12.775</v>
      </c>
      <c r="AD31" s="7">
        <v>-6.9</v>
      </c>
      <c r="AE31" s="7">
        <v>-3</v>
      </c>
      <c r="AF31" s="7">
        <v>-12.65</v>
      </c>
      <c r="AG31" s="7">
        <v>-6.75</v>
      </c>
      <c r="AH31" s="7">
        <v>-2.8250000000000002</v>
      </c>
      <c r="AI31" s="7">
        <v>-12.6</v>
      </c>
      <c r="AJ31" s="7">
        <v>-6.6</v>
      </c>
      <c r="AK31" s="7">
        <v>-2.3250000000000002</v>
      </c>
      <c r="AL31" s="7">
        <v>-12.625</v>
      </c>
      <c r="AM31" s="26">
        <v>-6.55</v>
      </c>
      <c r="AN31" s="26">
        <v>-2.2250000000000001</v>
      </c>
      <c r="AO31" s="26">
        <v>-12.9</v>
      </c>
      <c r="AP31" s="26">
        <v>-6.25</v>
      </c>
      <c r="AQ31" s="26">
        <v>-1.7749999999999999</v>
      </c>
      <c r="AR31" s="26">
        <v>-11.875</v>
      </c>
      <c r="AS31" s="26">
        <v>-6.1</v>
      </c>
      <c r="AT31" s="26">
        <v>-1.325</v>
      </c>
      <c r="AU31" s="26">
        <v>-11.675000000000001</v>
      </c>
      <c r="AV31" s="26">
        <v>-5.7</v>
      </c>
      <c r="AW31" s="26">
        <v>-0.72499999999999998</v>
      </c>
      <c r="AX31" s="26">
        <v>-12.725</v>
      </c>
      <c r="AY31" s="26">
        <v>-5.95</v>
      </c>
      <c r="AZ31" s="26">
        <v>-1.2749999999999999</v>
      </c>
      <c r="BA31" s="26">
        <v>-12.725</v>
      </c>
      <c r="BB31" s="26">
        <v>-5.9</v>
      </c>
      <c r="BC31" s="26">
        <v>-1.175</v>
      </c>
      <c r="BD31" s="26">
        <v>-11.65</v>
      </c>
      <c r="BE31" s="17">
        <v>-5</v>
      </c>
      <c r="BF31" s="17">
        <v>0.125</v>
      </c>
      <c r="BG31" s="26">
        <v>-12.5</v>
      </c>
      <c r="BH31" s="26">
        <v>-5.9</v>
      </c>
      <c r="BI31" s="26">
        <v>-1.1000000000000001</v>
      </c>
      <c r="BJ31" s="26">
        <v>-13.425000000000001</v>
      </c>
      <c r="BK31" s="26">
        <v>-5.45</v>
      </c>
      <c r="BL31" s="26">
        <v>-0.95</v>
      </c>
      <c r="BM31" s="26">
        <v>-12.975</v>
      </c>
      <c r="BN31" s="26">
        <v>-5.6</v>
      </c>
      <c r="BO31" s="26">
        <v>-1</v>
      </c>
      <c r="BP31" s="26">
        <v>-15.675000000000001</v>
      </c>
      <c r="BQ31" s="26">
        <v>-8.9</v>
      </c>
      <c r="BR31" s="26">
        <v>-5.0250000000000004</v>
      </c>
      <c r="BS31" s="26">
        <v>-15.6</v>
      </c>
      <c r="BT31" s="26">
        <v>-7.55</v>
      </c>
      <c r="BU31" s="26">
        <v>-4.5</v>
      </c>
      <c r="BV31" s="26">
        <v>-16.225000000000001</v>
      </c>
      <c r="BW31" s="26">
        <v>-7.65</v>
      </c>
      <c r="BX31" s="26">
        <v>-4.5250000000000004</v>
      </c>
      <c r="BY31" s="26">
        <v>-17</v>
      </c>
      <c r="BZ31" s="26">
        <v>-8.25</v>
      </c>
      <c r="CA31" s="26">
        <v>-4.6500000000000004</v>
      </c>
      <c r="CB31" s="26">
        <v>-17.574999999999999</v>
      </c>
      <c r="CC31" s="26">
        <v>-8.4499999999999993</v>
      </c>
      <c r="CD31" s="26">
        <v>-4.625</v>
      </c>
      <c r="CE31" s="26">
        <v>-13.925000000000001</v>
      </c>
      <c r="CF31" s="26">
        <v>-6.4</v>
      </c>
      <c r="CG31" s="26">
        <v>-2.4750000000000001</v>
      </c>
      <c r="CH31" s="26">
        <v>-15.425000000000001</v>
      </c>
      <c r="CI31" s="26">
        <v>-7.15</v>
      </c>
      <c r="CJ31" s="26">
        <v>-3.7250000000000001</v>
      </c>
    </row>
    <row r="32" spans="1:88" x14ac:dyDescent="0.3">
      <c r="A32" s="7" t="s">
        <v>150</v>
      </c>
      <c r="B32" s="7">
        <v>-16.074999999999999</v>
      </c>
      <c r="C32" s="7">
        <v>-11.05</v>
      </c>
      <c r="D32" s="7">
        <v>-7.2</v>
      </c>
      <c r="E32" s="7">
        <v>-15.1</v>
      </c>
      <c r="F32" s="7">
        <v>-9.6</v>
      </c>
      <c r="G32" s="7">
        <v>-6.1</v>
      </c>
      <c r="H32" s="7">
        <v>-14.7</v>
      </c>
      <c r="I32" s="7">
        <v>-9.0500000000000007</v>
      </c>
      <c r="J32" s="7">
        <v>-5.7249999999999996</v>
      </c>
      <c r="K32" s="7">
        <v>-13.8</v>
      </c>
      <c r="L32" s="7">
        <v>-7.45</v>
      </c>
      <c r="M32" s="7">
        <v>-3.85</v>
      </c>
      <c r="N32" s="7">
        <v>-13.824999999999999</v>
      </c>
      <c r="O32" s="7">
        <v>-6.95</v>
      </c>
      <c r="P32" s="7">
        <v>-3.8250000000000002</v>
      </c>
      <c r="Q32" s="7">
        <v>-14.525</v>
      </c>
      <c r="R32" s="7">
        <v>-8.1999999999999993</v>
      </c>
      <c r="S32" s="7">
        <v>-5.05</v>
      </c>
      <c r="T32" s="7">
        <v>-14.475</v>
      </c>
      <c r="U32" s="7">
        <v>-8.15</v>
      </c>
      <c r="V32" s="7">
        <v>-5.0750000000000002</v>
      </c>
      <c r="W32" s="7">
        <v>-14.675000000000001</v>
      </c>
      <c r="X32" s="7">
        <v>-7.7</v>
      </c>
      <c r="Y32" s="7">
        <v>-5.2249999999999996</v>
      </c>
      <c r="Z32" s="7">
        <v>-15.225</v>
      </c>
      <c r="AA32" s="7">
        <v>-7.35</v>
      </c>
      <c r="AB32" s="7">
        <v>-4.45</v>
      </c>
      <c r="AC32" s="7">
        <v>-12.75</v>
      </c>
      <c r="AD32" s="7">
        <v>-7.55</v>
      </c>
      <c r="AE32" s="7">
        <v>-3.2250000000000001</v>
      </c>
      <c r="AF32" s="7">
        <v>-12.65</v>
      </c>
      <c r="AG32" s="7">
        <v>-7.35</v>
      </c>
      <c r="AH32" s="7">
        <v>-3.1</v>
      </c>
      <c r="AI32" s="7">
        <v>-12.375</v>
      </c>
      <c r="AJ32" s="7">
        <v>-7</v>
      </c>
      <c r="AK32" s="7">
        <v>-2.6749999999999998</v>
      </c>
      <c r="AL32" s="7">
        <v>-12.3</v>
      </c>
      <c r="AM32" s="26">
        <v>-7</v>
      </c>
      <c r="AN32" s="26">
        <v>-2.65</v>
      </c>
      <c r="AO32" s="26">
        <v>-12.574999999999999</v>
      </c>
      <c r="AP32" s="26">
        <v>-6.65</v>
      </c>
      <c r="AQ32" s="26">
        <v>-2.15</v>
      </c>
      <c r="AR32" s="26">
        <v>-11.95</v>
      </c>
      <c r="AS32" s="26">
        <v>-5.75</v>
      </c>
      <c r="AT32" s="26">
        <v>-1.25</v>
      </c>
      <c r="AU32" s="26">
        <v>-11.875</v>
      </c>
      <c r="AV32" s="26">
        <v>-5.4</v>
      </c>
      <c r="AW32" s="26">
        <v>-0.75</v>
      </c>
      <c r="AX32" s="26">
        <v>-12.5</v>
      </c>
      <c r="AY32" s="26">
        <v>-6.15</v>
      </c>
      <c r="AZ32" s="26">
        <v>-1.7</v>
      </c>
      <c r="BA32" s="26">
        <v>-12.55</v>
      </c>
      <c r="BB32" s="26">
        <v>-6.05</v>
      </c>
      <c r="BC32" s="26">
        <v>-1.625</v>
      </c>
      <c r="BD32" s="26">
        <v>-13.6</v>
      </c>
      <c r="BE32" s="17">
        <v>-4.8499999999999996</v>
      </c>
      <c r="BF32" s="17">
        <v>-0.05</v>
      </c>
      <c r="BG32" s="26">
        <v>-12.75</v>
      </c>
      <c r="BH32" s="26">
        <v>-5.7</v>
      </c>
      <c r="BI32" s="26">
        <v>-1.5249999999999999</v>
      </c>
      <c r="BJ32" s="26">
        <v>-14.525</v>
      </c>
      <c r="BK32" s="26">
        <v>-5.55</v>
      </c>
      <c r="BL32" s="26">
        <v>-1.425</v>
      </c>
      <c r="BM32" s="26">
        <v>-13.675000000000001</v>
      </c>
      <c r="BN32" s="26">
        <v>-5.6</v>
      </c>
      <c r="BO32" s="26">
        <v>-1.5249999999999999</v>
      </c>
      <c r="BP32" s="26">
        <v>-15.525</v>
      </c>
      <c r="BQ32" s="26">
        <v>-9.1</v>
      </c>
      <c r="BR32" s="26">
        <v>-5.2249999999999996</v>
      </c>
      <c r="BS32" s="26">
        <v>-16.274999999999999</v>
      </c>
      <c r="BT32" s="26">
        <v>-9.1999999999999993</v>
      </c>
      <c r="BU32" s="26">
        <v>-4.55</v>
      </c>
      <c r="BV32" s="26">
        <v>-16.475000000000001</v>
      </c>
      <c r="BW32" s="26">
        <v>-9.6999999999999993</v>
      </c>
      <c r="BX32" s="26">
        <v>-4.3250000000000002</v>
      </c>
      <c r="BY32" s="26">
        <v>-17</v>
      </c>
      <c r="BZ32" s="26">
        <v>-9.9</v>
      </c>
      <c r="CA32" s="26">
        <v>-4.7249999999999996</v>
      </c>
      <c r="CB32" s="26">
        <v>-17.875</v>
      </c>
      <c r="CC32" s="26">
        <v>-9.9499999999999993</v>
      </c>
      <c r="CD32" s="26">
        <v>-5.0999999999999996</v>
      </c>
      <c r="CE32" s="26">
        <v>-15.15</v>
      </c>
      <c r="CF32" s="26">
        <v>-6.35</v>
      </c>
      <c r="CG32" s="26">
        <v>-2.9750000000000001</v>
      </c>
      <c r="CH32" s="26">
        <v>-16.675000000000001</v>
      </c>
      <c r="CI32" s="26">
        <v>-7.95</v>
      </c>
      <c r="CJ32" s="26">
        <v>-3.875</v>
      </c>
    </row>
    <row r="33" spans="1:88" x14ac:dyDescent="0.3">
      <c r="A33" s="7" t="s">
        <v>151</v>
      </c>
      <c r="B33" s="7">
        <v>-17.45</v>
      </c>
      <c r="C33" s="7">
        <v>-10.7</v>
      </c>
      <c r="D33" s="7">
        <v>-7.9749999999999996</v>
      </c>
      <c r="E33" s="7">
        <v>-16.024999999999999</v>
      </c>
      <c r="F33" s="7">
        <v>-9.6999999999999993</v>
      </c>
      <c r="G33" s="7">
        <v>-6.4249999999999998</v>
      </c>
      <c r="H33" s="7">
        <v>-15.9</v>
      </c>
      <c r="I33" s="7">
        <v>-9.6</v>
      </c>
      <c r="J33" s="7">
        <v>-5.9</v>
      </c>
      <c r="K33" s="7">
        <v>-14.925000000000001</v>
      </c>
      <c r="L33" s="7">
        <v>-8.35</v>
      </c>
      <c r="M33" s="7">
        <v>-4.125</v>
      </c>
      <c r="N33" s="7">
        <v>-15</v>
      </c>
      <c r="O33" s="7">
        <v>-8.4499999999999993</v>
      </c>
      <c r="P33" s="7">
        <v>-3.9249999999999998</v>
      </c>
      <c r="Q33" s="7">
        <v>-15.55</v>
      </c>
      <c r="R33" s="7">
        <v>-9.15</v>
      </c>
      <c r="S33" s="7">
        <v>-5.0750000000000002</v>
      </c>
      <c r="T33" s="7">
        <v>-15.55</v>
      </c>
      <c r="U33" s="7">
        <v>-9.15</v>
      </c>
      <c r="V33" s="7">
        <v>-4.9749999999999996</v>
      </c>
      <c r="W33" s="7">
        <v>-15.9</v>
      </c>
      <c r="X33" s="7">
        <v>-9.35</v>
      </c>
      <c r="Y33" s="7">
        <v>-4.8250000000000002</v>
      </c>
      <c r="Z33" s="7">
        <v>-16</v>
      </c>
      <c r="AA33" s="7">
        <v>-9.3000000000000007</v>
      </c>
      <c r="AB33" s="7">
        <v>-4.3250000000000002</v>
      </c>
      <c r="AC33" s="7">
        <v>-13.6</v>
      </c>
      <c r="AD33" s="7">
        <v>-7.35</v>
      </c>
      <c r="AE33" s="7">
        <v>-3.4249999999999998</v>
      </c>
      <c r="AF33" s="7">
        <v>-13.5</v>
      </c>
      <c r="AG33" s="7">
        <v>-7.25</v>
      </c>
      <c r="AH33" s="7">
        <v>-3.1749999999999998</v>
      </c>
      <c r="AI33" s="7">
        <v>-13.2</v>
      </c>
      <c r="AJ33" s="7">
        <v>-7.15</v>
      </c>
      <c r="AK33" s="7">
        <v>-2.8250000000000002</v>
      </c>
      <c r="AL33" s="7">
        <v>-13.15</v>
      </c>
      <c r="AM33" s="26">
        <v>-7.15</v>
      </c>
      <c r="AN33" s="26">
        <v>-2.7250000000000001</v>
      </c>
      <c r="AO33" s="26">
        <v>-13.375</v>
      </c>
      <c r="AP33" s="26">
        <v>-7.05</v>
      </c>
      <c r="AQ33" s="26">
        <v>-2.625</v>
      </c>
      <c r="AR33" s="26">
        <v>-12.55</v>
      </c>
      <c r="AS33" s="26">
        <v>-6.3</v>
      </c>
      <c r="AT33" s="26">
        <v>-1.85</v>
      </c>
      <c r="AU33" s="26">
        <v>-12.6</v>
      </c>
      <c r="AV33" s="26">
        <v>-6</v>
      </c>
      <c r="AW33" s="26">
        <v>-1.575</v>
      </c>
      <c r="AX33" s="26">
        <v>-13.25</v>
      </c>
      <c r="AY33" s="26">
        <v>-6.8</v>
      </c>
      <c r="AZ33" s="26">
        <v>-2.125</v>
      </c>
      <c r="BA33" s="26">
        <v>-13.324999999999999</v>
      </c>
      <c r="BB33" s="26">
        <v>-6.8</v>
      </c>
      <c r="BC33" s="26">
        <v>-2.125</v>
      </c>
      <c r="BD33" s="26">
        <v>-13.125</v>
      </c>
      <c r="BE33" s="17">
        <v>-6.3</v>
      </c>
      <c r="BF33" s="17">
        <v>-1.4</v>
      </c>
      <c r="BG33" s="26">
        <v>-13.3</v>
      </c>
      <c r="BH33" s="26">
        <v>-6.8</v>
      </c>
      <c r="BI33" s="26">
        <v>-1.95</v>
      </c>
      <c r="BJ33" s="26">
        <v>-13.3</v>
      </c>
      <c r="BK33" s="26">
        <v>-7.05</v>
      </c>
      <c r="BL33" s="26">
        <v>-2.0499999999999998</v>
      </c>
      <c r="BM33" s="26">
        <v>-13.25</v>
      </c>
      <c r="BN33" s="26">
        <v>-6.65</v>
      </c>
      <c r="BO33" s="26">
        <v>-2.1</v>
      </c>
      <c r="BP33" s="26">
        <v>-16.975000000000001</v>
      </c>
      <c r="BQ33" s="26">
        <v>-10</v>
      </c>
      <c r="BR33" s="26">
        <v>-5.7</v>
      </c>
      <c r="BS33" s="26">
        <v>-16.975000000000001</v>
      </c>
      <c r="BT33" s="26">
        <v>-9</v>
      </c>
      <c r="BU33" s="26">
        <v>-5.3250000000000002</v>
      </c>
      <c r="BV33" s="26">
        <v>-17.675000000000001</v>
      </c>
      <c r="BW33" s="26">
        <v>-9.15</v>
      </c>
      <c r="BX33" s="26">
        <v>-5.35</v>
      </c>
      <c r="BY33" s="26">
        <v>-18.375</v>
      </c>
      <c r="BZ33" s="26">
        <v>-9.5</v>
      </c>
      <c r="CA33" s="26">
        <v>-5.8</v>
      </c>
      <c r="CB33" s="26">
        <v>-19.25</v>
      </c>
      <c r="CC33" s="26">
        <v>-9.65</v>
      </c>
      <c r="CD33" s="26">
        <v>-5.8250000000000002</v>
      </c>
      <c r="CE33" s="26">
        <v>-14.5</v>
      </c>
      <c r="CF33" s="26">
        <v>-8.3000000000000007</v>
      </c>
      <c r="CG33" s="26">
        <v>-3.2</v>
      </c>
      <c r="CH33" s="26">
        <v>-16.3</v>
      </c>
      <c r="CI33" s="26">
        <v>-8.0500000000000007</v>
      </c>
      <c r="CJ33" s="26">
        <v>-4.6500000000000004</v>
      </c>
    </row>
    <row r="34" spans="1:88" x14ac:dyDescent="0.3">
      <c r="A34" s="7" t="s">
        <v>152</v>
      </c>
      <c r="B34" s="7">
        <v>-17.175000000000001</v>
      </c>
      <c r="C34" s="7">
        <v>-10.4</v>
      </c>
      <c r="D34" s="7">
        <v>-6.65</v>
      </c>
      <c r="E34" s="7">
        <v>-16.175000000000001</v>
      </c>
      <c r="F34" s="7">
        <v>-9.35</v>
      </c>
      <c r="G34" s="7">
        <v>-5.05</v>
      </c>
      <c r="H34" s="7">
        <v>-15.675000000000001</v>
      </c>
      <c r="I34" s="7">
        <v>-9.35</v>
      </c>
      <c r="J34" s="7">
        <v>-4.75</v>
      </c>
      <c r="K34" s="7">
        <v>-14.15</v>
      </c>
      <c r="L34" s="7">
        <v>-7.95</v>
      </c>
      <c r="M34" s="7">
        <v>-3.4249999999999998</v>
      </c>
      <c r="N34" s="7">
        <v>-14.05</v>
      </c>
      <c r="O34" s="7">
        <v>-7.8</v>
      </c>
      <c r="P34" s="7">
        <v>-3.4249999999999998</v>
      </c>
      <c r="Q34" s="7">
        <v>-14.975</v>
      </c>
      <c r="R34" s="7">
        <v>-8.75</v>
      </c>
      <c r="S34" s="7">
        <v>-4.1749999999999998</v>
      </c>
      <c r="T34" s="7">
        <v>-14.875</v>
      </c>
      <c r="U34" s="7">
        <v>-8.85</v>
      </c>
      <c r="V34" s="7">
        <v>-4.1749999999999998</v>
      </c>
      <c r="W34" s="7">
        <v>-14.1</v>
      </c>
      <c r="X34" s="7">
        <v>-9.0500000000000007</v>
      </c>
      <c r="Y34" s="7">
        <v>-4.1749999999999998</v>
      </c>
      <c r="Z34" s="7">
        <v>-14.5</v>
      </c>
      <c r="AA34" s="7">
        <v>-9.1999999999999993</v>
      </c>
      <c r="AB34" s="7">
        <v>-4.55</v>
      </c>
      <c r="AC34" s="7">
        <v>-13.324999999999999</v>
      </c>
      <c r="AD34" s="7">
        <v>-7.4</v>
      </c>
      <c r="AE34" s="7">
        <v>-2.8250000000000002</v>
      </c>
      <c r="AF34" s="7">
        <v>-13.074999999999999</v>
      </c>
      <c r="AG34" s="7">
        <v>-7.25</v>
      </c>
      <c r="AH34" s="7">
        <v>-2.7</v>
      </c>
      <c r="AI34" s="7">
        <v>-12.75</v>
      </c>
      <c r="AJ34" s="7">
        <v>-6.9</v>
      </c>
      <c r="AK34" s="7">
        <v>-2.4249999999999998</v>
      </c>
      <c r="AL34" s="7">
        <v>-12.725</v>
      </c>
      <c r="AM34" s="26">
        <v>-6.8</v>
      </c>
      <c r="AN34" s="26">
        <v>-2.35</v>
      </c>
      <c r="AO34" s="26">
        <v>-12.574999999999999</v>
      </c>
      <c r="AP34" s="26">
        <v>-6.7</v>
      </c>
      <c r="AQ34" s="26">
        <v>-2.2000000000000002</v>
      </c>
      <c r="AR34" s="26">
        <v>-11.8</v>
      </c>
      <c r="AS34" s="26">
        <v>-5.9</v>
      </c>
      <c r="AT34" s="26">
        <v>-1.1000000000000001</v>
      </c>
      <c r="AU34" s="26">
        <v>-12.175000000000001</v>
      </c>
      <c r="AV34" s="26">
        <v>-5.65</v>
      </c>
      <c r="AW34" s="26">
        <v>-0.35</v>
      </c>
      <c r="AX34" s="26">
        <v>-12.2</v>
      </c>
      <c r="AY34" s="26">
        <v>-6.55</v>
      </c>
      <c r="AZ34" s="26">
        <v>-1.675</v>
      </c>
      <c r="BA34" s="26">
        <v>-12.275</v>
      </c>
      <c r="BB34" s="26">
        <v>-6.55</v>
      </c>
      <c r="BC34" s="26">
        <v>-1.675</v>
      </c>
      <c r="BD34" s="26">
        <v>-11.7</v>
      </c>
      <c r="BE34" s="17">
        <v>-5.25</v>
      </c>
      <c r="BF34" s="17">
        <v>-0.57499999999999996</v>
      </c>
      <c r="BG34" s="26">
        <v>-12.55</v>
      </c>
      <c r="BH34" s="26">
        <v>-6.35</v>
      </c>
      <c r="BI34" s="26">
        <v>-1.4750000000000001</v>
      </c>
      <c r="BJ34" s="26">
        <v>-12.7</v>
      </c>
      <c r="BK34" s="26">
        <v>-6.55</v>
      </c>
      <c r="BL34" s="26">
        <v>-1.55</v>
      </c>
      <c r="BM34" s="26">
        <v>-12.225</v>
      </c>
      <c r="BN34" s="26">
        <v>-6.5</v>
      </c>
      <c r="BO34" s="26">
        <v>-1.5249999999999999</v>
      </c>
      <c r="BP34" s="26">
        <v>-15.074999999999999</v>
      </c>
      <c r="BQ34" s="26">
        <v>-9.4499999999999993</v>
      </c>
      <c r="BR34" s="26">
        <v>-6.0250000000000004</v>
      </c>
      <c r="BS34" s="26">
        <v>-16.2</v>
      </c>
      <c r="BT34" s="26">
        <v>-9.4499999999999993</v>
      </c>
      <c r="BU34" s="26">
        <v>-5.9</v>
      </c>
      <c r="BV34" s="26">
        <v>-16.600000000000001</v>
      </c>
      <c r="BW34" s="26">
        <v>-9.8000000000000007</v>
      </c>
      <c r="BX34" s="26">
        <v>-5.8</v>
      </c>
      <c r="BY34" s="26">
        <v>-17.225000000000001</v>
      </c>
      <c r="BZ34" s="26">
        <v>-10.199999999999999</v>
      </c>
      <c r="CA34" s="26">
        <v>-5.5750000000000002</v>
      </c>
      <c r="CB34" s="26">
        <v>-17.475000000000001</v>
      </c>
      <c r="CC34" s="26">
        <v>-10.45</v>
      </c>
      <c r="CD34" s="26">
        <v>-6.125</v>
      </c>
      <c r="CE34" s="26">
        <v>-13.925000000000001</v>
      </c>
      <c r="CF34" s="26">
        <v>-7.7</v>
      </c>
      <c r="CG34" s="26">
        <v>-3.125</v>
      </c>
      <c r="CH34" s="26">
        <v>-15.675000000000001</v>
      </c>
      <c r="CI34" s="26">
        <v>-9.25</v>
      </c>
      <c r="CJ34" s="26">
        <v>-4.6500000000000004</v>
      </c>
    </row>
    <row r="35" spans="1:88" x14ac:dyDescent="0.3">
      <c r="A35" s="7" t="s">
        <v>153</v>
      </c>
      <c r="B35" s="7">
        <v>-14.8</v>
      </c>
      <c r="C35" s="7">
        <v>-10.050000000000001</v>
      </c>
      <c r="D35" s="7">
        <v>-5.875</v>
      </c>
      <c r="E35" s="7">
        <v>-14.75</v>
      </c>
      <c r="F35" s="7">
        <v>-9.1</v>
      </c>
      <c r="G35" s="7">
        <v>-4.625</v>
      </c>
      <c r="H35" s="7">
        <v>-14.4</v>
      </c>
      <c r="I35" s="7">
        <v>-8.85</v>
      </c>
      <c r="J35" s="7">
        <v>-4.55</v>
      </c>
      <c r="K35" s="7">
        <v>-13.225</v>
      </c>
      <c r="L35" s="7">
        <v>-7.05</v>
      </c>
      <c r="M35" s="7">
        <v>-2.3250000000000002</v>
      </c>
      <c r="N35" s="7">
        <v>-13.7</v>
      </c>
      <c r="O35" s="7">
        <v>-7.05</v>
      </c>
      <c r="P35" s="7">
        <v>-2.2000000000000002</v>
      </c>
      <c r="Q35" s="7">
        <v>-14.074999999999999</v>
      </c>
      <c r="R35" s="7">
        <v>-8.1999999999999993</v>
      </c>
      <c r="S35" s="7">
        <v>-3.625</v>
      </c>
      <c r="T35" s="7">
        <v>-14.025</v>
      </c>
      <c r="U35" s="7">
        <v>-8.1999999999999993</v>
      </c>
      <c r="V35" s="7">
        <v>-3.55</v>
      </c>
      <c r="W35" s="7">
        <v>-14.4</v>
      </c>
      <c r="X35" s="7">
        <v>-8.4499999999999993</v>
      </c>
      <c r="Y35" s="7">
        <v>-2.9249999999999998</v>
      </c>
      <c r="Z35" s="7">
        <v>-14.8</v>
      </c>
      <c r="AA35" s="7">
        <v>-8.6999999999999993</v>
      </c>
      <c r="AB35" s="7">
        <v>-3.3250000000000002</v>
      </c>
      <c r="AC35" s="7">
        <v>-11.975</v>
      </c>
      <c r="AD35" s="7">
        <v>-6.4</v>
      </c>
      <c r="AE35" s="7">
        <v>-2</v>
      </c>
      <c r="AF35" s="7">
        <v>-11.975</v>
      </c>
      <c r="AG35" s="7">
        <v>-6.2</v>
      </c>
      <c r="AH35" s="7">
        <v>-1.875</v>
      </c>
      <c r="AI35" s="7">
        <v>-12</v>
      </c>
      <c r="AJ35" s="7">
        <v>-5.9</v>
      </c>
      <c r="AK35" s="7">
        <v>-1.65</v>
      </c>
      <c r="AL35" s="7">
        <v>-12</v>
      </c>
      <c r="AM35" s="26">
        <v>-5.85</v>
      </c>
      <c r="AN35" s="26">
        <v>-1.55</v>
      </c>
      <c r="AO35" s="26">
        <v>-11.75</v>
      </c>
      <c r="AP35" s="26">
        <v>-5.55</v>
      </c>
      <c r="AQ35" s="26">
        <v>-1.3</v>
      </c>
      <c r="AR35" s="26">
        <v>-11.35</v>
      </c>
      <c r="AS35" s="26">
        <v>-4.8499999999999996</v>
      </c>
      <c r="AT35" s="26">
        <v>-0.42499999999999999</v>
      </c>
      <c r="AU35" s="26">
        <v>-11.324999999999999</v>
      </c>
      <c r="AV35" s="26">
        <v>-4.55</v>
      </c>
      <c r="AW35" s="26">
        <v>0.1</v>
      </c>
      <c r="AX35" s="26">
        <v>-11.675000000000001</v>
      </c>
      <c r="AY35" s="26">
        <v>-5.3</v>
      </c>
      <c r="AZ35" s="26">
        <v>-0.82499999999999996</v>
      </c>
      <c r="BA35" s="26">
        <v>-11.775</v>
      </c>
      <c r="BB35" s="26">
        <v>-5.25</v>
      </c>
      <c r="BC35" s="26">
        <v>-0.8</v>
      </c>
      <c r="BD35" s="26">
        <v>-12.65</v>
      </c>
      <c r="BE35" s="17">
        <v>-4.5999999999999996</v>
      </c>
      <c r="BF35" s="17">
        <v>0.1</v>
      </c>
      <c r="BG35" s="26">
        <v>-12.025</v>
      </c>
      <c r="BH35" s="26">
        <v>-5.15</v>
      </c>
      <c r="BI35" s="26">
        <v>-0.52500000000000002</v>
      </c>
      <c r="BJ35" s="26">
        <v>-13.1</v>
      </c>
      <c r="BK35" s="26">
        <v>-5.95</v>
      </c>
      <c r="BL35" s="26">
        <v>-0.35</v>
      </c>
      <c r="BM35" s="26">
        <v>-12.675000000000001</v>
      </c>
      <c r="BN35" s="26">
        <v>-5.8</v>
      </c>
      <c r="BO35" s="26">
        <v>-0.42499999999999999</v>
      </c>
      <c r="BP35" s="26">
        <v>-15.85</v>
      </c>
      <c r="BQ35" s="26">
        <v>-10.050000000000001</v>
      </c>
      <c r="BR35" s="26">
        <v>-5.25</v>
      </c>
      <c r="BS35" s="26">
        <v>-16.125</v>
      </c>
      <c r="BT35" s="26">
        <v>-10.3</v>
      </c>
      <c r="BU35" s="26">
        <v>-4.8499999999999996</v>
      </c>
      <c r="BV35" s="26">
        <v>-16.350000000000001</v>
      </c>
      <c r="BW35" s="26">
        <v>-10.55</v>
      </c>
      <c r="BX35" s="26">
        <v>-4.6500000000000004</v>
      </c>
      <c r="BY35" s="26">
        <v>-16.649999999999999</v>
      </c>
      <c r="BZ35" s="26">
        <v>-11.05</v>
      </c>
      <c r="CA35" s="26">
        <v>-5.2249999999999996</v>
      </c>
      <c r="CB35" s="26">
        <v>-17.725000000000001</v>
      </c>
      <c r="CC35" s="26">
        <v>-11</v>
      </c>
      <c r="CD35" s="26">
        <v>-5.1749999999999998</v>
      </c>
      <c r="CE35" s="26">
        <v>-13.95</v>
      </c>
      <c r="CF35" s="26">
        <v>-7.35</v>
      </c>
      <c r="CG35" s="26">
        <v>-2.2999999999999998</v>
      </c>
      <c r="CH35" s="26">
        <v>-15.775</v>
      </c>
      <c r="CI35" s="26">
        <v>-9.35</v>
      </c>
      <c r="CJ35" s="26">
        <v>-4.2750000000000004</v>
      </c>
    </row>
    <row r="36" spans="1:88" x14ac:dyDescent="0.3">
      <c r="A36" s="7" t="s">
        <v>82</v>
      </c>
      <c r="B36" s="7">
        <v>-17.675000000000001</v>
      </c>
      <c r="C36" s="7">
        <v>-9.0500000000000007</v>
      </c>
      <c r="D36" s="7">
        <v>-5.625</v>
      </c>
      <c r="E36" s="7">
        <v>-16.45</v>
      </c>
      <c r="F36" s="7">
        <v>-9.0500000000000007</v>
      </c>
      <c r="G36" s="7">
        <v>-4.2249999999999996</v>
      </c>
      <c r="H36" s="7">
        <v>-16.175000000000001</v>
      </c>
      <c r="I36" s="7">
        <v>-8.8000000000000007</v>
      </c>
      <c r="J36" s="7">
        <v>-4.3250000000000002</v>
      </c>
      <c r="K36" s="7">
        <v>-15.824999999999999</v>
      </c>
      <c r="L36" s="7">
        <v>-7.8</v>
      </c>
      <c r="M36" s="7">
        <v>-1.925</v>
      </c>
      <c r="N36" s="7">
        <v>-15.85</v>
      </c>
      <c r="O36" s="7">
        <v>-7.65</v>
      </c>
      <c r="P36" s="7">
        <v>-2.2999999999999998</v>
      </c>
      <c r="Q36" s="7">
        <v>-16.074999999999999</v>
      </c>
      <c r="R36" s="7">
        <v>-8.5500000000000007</v>
      </c>
      <c r="S36" s="7">
        <v>-3.35</v>
      </c>
      <c r="T36" s="7">
        <v>-16.175000000000001</v>
      </c>
      <c r="U36" s="7">
        <v>-8.5</v>
      </c>
      <c r="V36" s="7">
        <v>-3.2749999999999999</v>
      </c>
      <c r="W36" s="7">
        <v>-16.824999999999999</v>
      </c>
      <c r="X36" s="7">
        <v>-8.3000000000000007</v>
      </c>
      <c r="Y36" s="7">
        <v>-3.125</v>
      </c>
      <c r="Z36" s="7">
        <v>-17.175000000000001</v>
      </c>
      <c r="AA36" s="7">
        <v>-8.5500000000000007</v>
      </c>
      <c r="AB36" s="7">
        <v>-2.6</v>
      </c>
      <c r="AC36" s="7">
        <v>-14.7</v>
      </c>
      <c r="AD36" s="7">
        <v>-6.55</v>
      </c>
      <c r="AE36" s="7">
        <v>-1.4750000000000001</v>
      </c>
      <c r="AF36" s="7">
        <v>-14.525</v>
      </c>
      <c r="AG36" s="7">
        <v>-6.5</v>
      </c>
      <c r="AH36" s="7">
        <v>-1.35</v>
      </c>
      <c r="AI36" s="7">
        <v>-14.25</v>
      </c>
      <c r="AJ36" s="7">
        <v>-6.5</v>
      </c>
      <c r="AK36" s="7">
        <v>-0.92500000000000004</v>
      </c>
      <c r="AL36" s="7">
        <v>-14.4</v>
      </c>
      <c r="AM36" s="26">
        <v>-6.5</v>
      </c>
      <c r="AN36" s="26">
        <v>-0.9</v>
      </c>
      <c r="AO36" s="26">
        <v>-14.824999999999999</v>
      </c>
      <c r="AP36" s="26">
        <v>-6.1</v>
      </c>
      <c r="AQ36" s="26">
        <v>-0.5</v>
      </c>
      <c r="AR36" s="26">
        <v>-14.175000000000001</v>
      </c>
      <c r="AS36" s="26">
        <v>-5.3</v>
      </c>
      <c r="AT36" s="26">
        <v>1.38777878078145E-17</v>
      </c>
      <c r="AU36" s="26">
        <v>-14.2</v>
      </c>
      <c r="AV36" s="26">
        <v>-4.95</v>
      </c>
      <c r="AW36" s="26">
        <v>0.57499999999999996</v>
      </c>
      <c r="AX36" s="26">
        <v>-14.75</v>
      </c>
      <c r="AY36" s="26">
        <v>-5.9</v>
      </c>
      <c r="AZ36" s="26">
        <v>-0.2</v>
      </c>
      <c r="BA36" s="26">
        <v>-14.824999999999999</v>
      </c>
      <c r="BB36" s="26">
        <v>-5.95</v>
      </c>
      <c r="BC36" s="26">
        <v>-0.125</v>
      </c>
      <c r="BD36" s="26">
        <v>-14.35</v>
      </c>
      <c r="BE36" s="17">
        <v>-5.0999999999999996</v>
      </c>
      <c r="BF36" s="17">
        <v>0.9</v>
      </c>
      <c r="BG36" s="26">
        <v>-14.95</v>
      </c>
      <c r="BH36" s="26">
        <v>-5.75</v>
      </c>
      <c r="BI36" s="26">
        <v>0.15</v>
      </c>
      <c r="BJ36" s="26">
        <v>-14.925000000000001</v>
      </c>
      <c r="BK36" s="26">
        <v>-6</v>
      </c>
      <c r="BL36" s="26">
        <v>-0.125</v>
      </c>
      <c r="BM36" s="26">
        <v>-14.975</v>
      </c>
      <c r="BN36" s="26">
        <v>-5.95</v>
      </c>
      <c r="BO36" s="26">
        <v>-0.1</v>
      </c>
      <c r="BP36" s="26">
        <v>-17.600000000000001</v>
      </c>
      <c r="BQ36" s="26">
        <v>-8.85</v>
      </c>
      <c r="BR36" s="26">
        <v>-3.7250000000000001</v>
      </c>
      <c r="BS36" s="26">
        <v>-17.725000000000001</v>
      </c>
      <c r="BT36" s="26">
        <v>-9.25</v>
      </c>
      <c r="BU36" s="26">
        <v>-3.2250000000000001</v>
      </c>
      <c r="BV36" s="26">
        <v>-17.899999999999999</v>
      </c>
      <c r="BW36" s="26">
        <v>-9.1</v>
      </c>
      <c r="BX36" s="26">
        <v>-3.2</v>
      </c>
      <c r="BY36" s="26">
        <v>-18.274999999999999</v>
      </c>
      <c r="BZ36" s="26">
        <v>-9.5500000000000007</v>
      </c>
      <c r="CA36" s="26">
        <v>-3.7250000000000001</v>
      </c>
      <c r="CB36" s="26">
        <v>-19.475000000000001</v>
      </c>
      <c r="CC36" s="26">
        <v>-9.75</v>
      </c>
      <c r="CD36" s="26">
        <v>-3.65</v>
      </c>
      <c r="CE36" s="26">
        <v>-15.7</v>
      </c>
      <c r="CF36" s="26">
        <v>-7.45</v>
      </c>
      <c r="CG36" s="26">
        <v>-1.45</v>
      </c>
      <c r="CH36" s="26">
        <v>-18.05</v>
      </c>
      <c r="CI36" s="26">
        <v>-9.0500000000000007</v>
      </c>
      <c r="CJ36" s="26">
        <v>-2.2749999999999999</v>
      </c>
    </row>
    <row r="37" spans="1:88" x14ac:dyDescent="0.3">
      <c r="A37" s="7" t="s">
        <v>154</v>
      </c>
      <c r="B37" s="7">
        <v>-17.8</v>
      </c>
      <c r="C37" s="7">
        <v>-8.65</v>
      </c>
      <c r="D37" s="7">
        <v>-5.6</v>
      </c>
      <c r="E37" s="7">
        <v>-17.425000000000001</v>
      </c>
      <c r="F37" s="7">
        <v>-8.15</v>
      </c>
      <c r="G37" s="7">
        <v>-4.2750000000000004</v>
      </c>
      <c r="H37" s="7">
        <v>-17.324999999999999</v>
      </c>
      <c r="I37" s="7">
        <v>-8.25</v>
      </c>
      <c r="J37" s="7">
        <v>-3.75</v>
      </c>
      <c r="K37" s="7">
        <v>-16.975000000000001</v>
      </c>
      <c r="L37" s="7">
        <v>-6.95</v>
      </c>
      <c r="M37" s="7">
        <v>-1.125</v>
      </c>
      <c r="N37" s="7">
        <v>-16.725000000000001</v>
      </c>
      <c r="O37" s="7">
        <v>-6.95</v>
      </c>
      <c r="P37" s="7">
        <v>-0.82499999999999996</v>
      </c>
      <c r="Q37" s="7">
        <v>-17.475000000000001</v>
      </c>
      <c r="R37" s="7">
        <v>-7.95</v>
      </c>
      <c r="S37" s="7">
        <v>-2.625</v>
      </c>
      <c r="T37" s="7">
        <v>-17.375</v>
      </c>
      <c r="U37" s="7">
        <v>-7.95</v>
      </c>
      <c r="V37" s="7">
        <v>-2.5249999999999999</v>
      </c>
      <c r="W37" s="7">
        <v>-17.05</v>
      </c>
      <c r="X37" s="7">
        <v>-7.95</v>
      </c>
      <c r="Y37" s="7">
        <v>-1.9</v>
      </c>
      <c r="Z37" s="7">
        <v>-17.375</v>
      </c>
      <c r="AA37" s="7">
        <v>-8.15</v>
      </c>
      <c r="AB37" s="7">
        <v>-1.55</v>
      </c>
      <c r="AC37" s="7">
        <v>-16.225000000000001</v>
      </c>
      <c r="AD37" s="7">
        <v>-6.25</v>
      </c>
      <c r="AE37" s="7">
        <v>-1</v>
      </c>
      <c r="AF37" s="7">
        <v>-16.074999999999999</v>
      </c>
      <c r="AG37" s="7">
        <v>-6.15</v>
      </c>
      <c r="AH37" s="7">
        <v>-0.82499999999999996</v>
      </c>
      <c r="AI37" s="7">
        <v>-16.3</v>
      </c>
      <c r="AJ37" s="7">
        <v>-6</v>
      </c>
      <c r="AK37" s="7">
        <v>-0.4</v>
      </c>
      <c r="AL37" s="7">
        <v>-16.399999999999999</v>
      </c>
      <c r="AM37" s="26">
        <v>-5.95</v>
      </c>
      <c r="AN37" s="26">
        <v>-0.32500000000000001</v>
      </c>
      <c r="AO37" s="26">
        <v>-17.2</v>
      </c>
      <c r="AP37" s="26">
        <v>-5.75</v>
      </c>
      <c r="AQ37" s="26">
        <v>0</v>
      </c>
      <c r="AR37" s="26">
        <v>-15.65</v>
      </c>
      <c r="AS37" s="26">
        <v>-4.8</v>
      </c>
      <c r="AT37" s="26">
        <v>7.4999999999999997E-2</v>
      </c>
      <c r="AU37" s="26">
        <v>-15.775</v>
      </c>
      <c r="AV37" s="26">
        <v>-4.5999999999999996</v>
      </c>
      <c r="AW37" s="26">
        <v>0.82499999999999996</v>
      </c>
      <c r="AX37" s="26">
        <v>-17.05</v>
      </c>
      <c r="AY37" s="26">
        <v>-5.7</v>
      </c>
      <c r="AZ37" s="26">
        <v>0.42499999999999999</v>
      </c>
      <c r="BA37" s="26">
        <v>-17.074999999999999</v>
      </c>
      <c r="BB37" s="26">
        <v>-5.75</v>
      </c>
      <c r="BC37" s="26">
        <v>0.45</v>
      </c>
      <c r="BD37" s="26">
        <v>-16.175000000000001</v>
      </c>
      <c r="BE37" s="17">
        <v>-5.2</v>
      </c>
      <c r="BF37" s="17">
        <v>2.125</v>
      </c>
      <c r="BG37" s="26">
        <v>-17</v>
      </c>
      <c r="BH37" s="26">
        <v>-5.75</v>
      </c>
      <c r="BI37" s="26">
        <v>0.72499999999999998</v>
      </c>
      <c r="BJ37" s="26">
        <v>-17.05</v>
      </c>
      <c r="BK37" s="26">
        <v>-6.5</v>
      </c>
      <c r="BL37" s="26">
        <v>1.4</v>
      </c>
      <c r="BM37" s="26">
        <v>-17.100000000000001</v>
      </c>
      <c r="BN37" s="26">
        <v>-6.25</v>
      </c>
      <c r="BO37" s="26">
        <v>1.25</v>
      </c>
      <c r="BP37" s="26">
        <v>-17.600000000000001</v>
      </c>
      <c r="BQ37" s="26">
        <v>-8.15</v>
      </c>
      <c r="BR37" s="26">
        <v>-3.8</v>
      </c>
      <c r="BS37" s="26">
        <v>-18.55</v>
      </c>
      <c r="BT37" s="26">
        <v>-7.65</v>
      </c>
      <c r="BU37" s="26">
        <v>-2.4</v>
      </c>
      <c r="BV37" s="26">
        <v>-18.75</v>
      </c>
      <c r="BW37" s="26">
        <v>-8</v>
      </c>
      <c r="BX37" s="26">
        <v>-2.375</v>
      </c>
      <c r="BY37" s="26">
        <v>-18.625</v>
      </c>
      <c r="BZ37" s="26">
        <v>-8.5500000000000007</v>
      </c>
      <c r="CA37" s="26">
        <v>-2.0750000000000002</v>
      </c>
      <c r="CB37" s="26">
        <v>-19.350000000000001</v>
      </c>
      <c r="CC37" s="26">
        <v>-8.85</v>
      </c>
      <c r="CD37" s="26">
        <v>-2.3250000000000002</v>
      </c>
      <c r="CE37" s="26">
        <v>-17.25</v>
      </c>
      <c r="CF37" s="26">
        <v>-6.9</v>
      </c>
      <c r="CG37" s="26">
        <v>-0.1</v>
      </c>
      <c r="CH37" s="26">
        <v>-18.524999999999999</v>
      </c>
      <c r="CI37" s="26">
        <v>-8.65</v>
      </c>
      <c r="CJ37" s="26">
        <v>-1.5249999999999999</v>
      </c>
    </row>
    <row r="38" spans="1:88" x14ac:dyDescent="0.3">
      <c r="A38" s="7" t="s">
        <v>155</v>
      </c>
      <c r="B38" s="7">
        <v>-16.75</v>
      </c>
      <c r="C38" s="7">
        <v>-9.6999999999999993</v>
      </c>
      <c r="D38" s="7">
        <v>-6.5</v>
      </c>
      <c r="E38" s="7">
        <v>-15.8</v>
      </c>
      <c r="F38" s="7">
        <v>-8.5</v>
      </c>
      <c r="G38" s="7">
        <v>-5.35</v>
      </c>
      <c r="H38" s="7">
        <v>-15.75</v>
      </c>
      <c r="I38" s="7">
        <v>-8.4499999999999993</v>
      </c>
      <c r="J38" s="7">
        <v>-4.8250000000000002</v>
      </c>
      <c r="K38" s="7">
        <v>-14.8</v>
      </c>
      <c r="L38" s="7">
        <v>-7.4</v>
      </c>
      <c r="M38" s="7">
        <v>-3</v>
      </c>
      <c r="N38" s="7">
        <v>-14.9</v>
      </c>
      <c r="O38" s="7">
        <v>-7.5</v>
      </c>
      <c r="P38" s="7">
        <v>-2.8250000000000002</v>
      </c>
      <c r="Q38" s="7">
        <v>-15.45</v>
      </c>
      <c r="R38" s="7">
        <v>-7.95</v>
      </c>
      <c r="S38" s="7">
        <v>-4.0999999999999996</v>
      </c>
      <c r="T38" s="7">
        <v>-15.45</v>
      </c>
      <c r="U38" s="7">
        <v>-8.0500000000000007</v>
      </c>
      <c r="V38" s="7">
        <v>-4</v>
      </c>
      <c r="W38" s="7">
        <v>-15.574999999999999</v>
      </c>
      <c r="X38" s="7">
        <v>-8.75</v>
      </c>
      <c r="Y38" s="7">
        <v>-3.75</v>
      </c>
      <c r="Z38" s="7">
        <v>-15.7</v>
      </c>
      <c r="AA38" s="7">
        <v>-9.4499999999999993</v>
      </c>
      <c r="AB38" s="7">
        <v>-3.2749999999999999</v>
      </c>
      <c r="AC38" s="7">
        <v>-13.375</v>
      </c>
      <c r="AD38" s="7">
        <v>-6.75</v>
      </c>
      <c r="AE38" s="7">
        <v>-2.35</v>
      </c>
      <c r="AF38" s="7">
        <v>-13.35</v>
      </c>
      <c r="AG38" s="7">
        <v>-6.55</v>
      </c>
      <c r="AH38" s="7">
        <v>-2.2000000000000002</v>
      </c>
      <c r="AI38" s="7">
        <v>-13.35</v>
      </c>
      <c r="AJ38" s="7">
        <v>-6.4</v>
      </c>
      <c r="AK38" s="7">
        <v>-1.9</v>
      </c>
      <c r="AL38" s="7">
        <v>-13.275</v>
      </c>
      <c r="AM38" s="26">
        <v>-6.4</v>
      </c>
      <c r="AN38" s="26">
        <v>-1.9</v>
      </c>
      <c r="AO38" s="26">
        <v>-13.6</v>
      </c>
      <c r="AP38" s="26">
        <v>-6.55</v>
      </c>
      <c r="AQ38" s="26">
        <v>-1.7250000000000001</v>
      </c>
      <c r="AR38" s="26">
        <v>-12.05</v>
      </c>
      <c r="AS38" s="26">
        <v>-5.45</v>
      </c>
      <c r="AT38" s="26">
        <v>-0.75</v>
      </c>
      <c r="AU38" s="26">
        <v>-12</v>
      </c>
      <c r="AV38" s="26">
        <v>-5.3</v>
      </c>
      <c r="AW38" s="26">
        <v>-0.32500000000000001</v>
      </c>
      <c r="AX38" s="26">
        <v>-13.275</v>
      </c>
      <c r="AY38" s="26">
        <v>-6.1</v>
      </c>
      <c r="AZ38" s="26">
        <v>-1.05</v>
      </c>
      <c r="BA38" s="26">
        <v>-13.275</v>
      </c>
      <c r="BB38" s="26">
        <v>-6.15</v>
      </c>
      <c r="BC38" s="26">
        <v>-1.05</v>
      </c>
      <c r="BD38" s="26">
        <v>-13.574999999999999</v>
      </c>
      <c r="BE38" s="17">
        <v>-6.05</v>
      </c>
      <c r="BF38" s="17">
        <v>0.67500000000000004</v>
      </c>
      <c r="BG38" s="26">
        <v>-13.2</v>
      </c>
      <c r="BH38" s="26">
        <v>-6.3</v>
      </c>
      <c r="BI38" s="26">
        <v>-0.72499999999999998</v>
      </c>
      <c r="BJ38" s="26">
        <v>-14.05</v>
      </c>
      <c r="BK38" s="26">
        <v>-7.45</v>
      </c>
      <c r="BL38" s="26">
        <v>-0.65</v>
      </c>
      <c r="BM38" s="26">
        <v>-13.875</v>
      </c>
      <c r="BN38" s="26">
        <v>-6.8</v>
      </c>
      <c r="BO38" s="26">
        <v>-0.72499999999999998</v>
      </c>
      <c r="BP38" s="26">
        <v>-16.475000000000001</v>
      </c>
      <c r="BQ38" s="26">
        <v>-8.6</v>
      </c>
      <c r="BR38" s="26">
        <v>-4.6500000000000004</v>
      </c>
      <c r="BS38" s="26">
        <v>-16.225000000000001</v>
      </c>
      <c r="BT38" s="26">
        <v>-9.0500000000000007</v>
      </c>
      <c r="BU38" s="26">
        <v>-3.7250000000000001</v>
      </c>
      <c r="BV38" s="26">
        <v>-16.625</v>
      </c>
      <c r="BW38" s="26">
        <v>-9.4499999999999993</v>
      </c>
      <c r="BX38" s="26">
        <v>-3.625</v>
      </c>
      <c r="BY38" s="26">
        <v>-17.324999999999999</v>
      </c>
      <c r="BZ38" s="26">
        <v>-10.15</v>
      </c>
      <c r="CA38" s="26">
        <v>-3.625</v>
      </c>
      <c r="CB38" s="26">
        <v>-17.95</v>
      </c>
      <c r="CC38" s="26">
        <v>-11.15</v>
      </c>
      <c r="CD38" s="26">
        <v>-3.5</v>
      </c>
      <c r="CE38" s="26">
        <v>-15.275</v>
      </c>
      <c r="CF38" s="26">
        <v>-8.25</v>
      </c>
      <c r="CG38" s="26">
        <v>-1.75</v>
      </c>
      <c r="CH38" s="26">
        <v>-16.45</v>
      </c>
      <c r="CI38" s="26">
        <v>-10.15</v>
      </c>
      <c r="CJ38" s="26">
        <v>-2.9</v>
      </c>
    </row>
    <row r="39" spans="1:88" x14ac:dyDescent="0.3">
      <c r="A39" s="7" t="s">
        <v>156</v>
      </c>
      <c r="B39" s="7">
        <v>-16.574999999999999</v>
      </c>
      <c r="C39" s="7">
        <v>-10.3</v>
      </c>
      <c r="D39" s="7">
        <v>-6.125</v>
      </c>
      <c r="E39" s="7">
        <v>-15.5</v>
      </c>
      <c r="F39" s="7">
        <v>-8.6999999999999993</v>
      </c>
      <c r="G39" s="7">
        <v>-5.0750000000000002</v>
      </c>
      <c r="H39" s="7">
        <v>-15.324999999999999</v>
      </c>
      <c r="I39" s="7">
        <v>-8.1999999999999993</v>
      </c>
      <c r="J39" s="7">
        <v>-4.625</v>
      </c>
      <c r="K39" s="7">
        <v>-14.55</v>
      </c>
      <c r="L39" s="7">
        <v>-7</v>
      </c>
      <c r="M39" s="7">
        <v>-2.0750000000000002</v>
      </c>
      <c r="N39" s="7">
        <v>-14.425000000000001</v>
      </c>
      <c r="O39" s="7">
        <v>-6.85</v>
      </c>
      <c r="P39" s="7">
        <v>-1.925</v>
      </c>
      <c r="Q39" s="7">
        <v>-14.85</v>
      </c>
      <c r="R39" s="7">
        <v>-7.6</v>
      </c>
      <c r="S39" s="7">
        <v>-3.8</v>
      </c>
      <c r="T39" s="7">
        <v>-14.875</v>
      </c>
      <c r="U39" s="7">
        <v>-7.6</v>
      </c>
      <c r="V39" s="7">
        <v>-3.7</v>
      </c>
      <c r="W39" s="7">
        <v>-15.975</v>
      </c>
      <c r="X39" s="7">
        <v>-7.95</v>
      </c>
      <c r="Y39" s="7">
        <v>-3.2250000000000001</v>
      </c>
      <c r="Z39" s="7">
        <v>-16.75</v>
      </c>
      <c r="AA39" s="7">
        <v>-8.15</v>
      </c>
      <c r="AB39" s="7">
        <v>-2.65</v>
      </c>
      <c r="AC39" s="7">
        <v>-14.975</v>
      </c>
      <c r="AD39" s="7">
        <v>-5.85</v>
      </c>
      <c r="AE39" s="7">
        <v>-1.575</v>
      </c>
      <c r="AF39" s="7">
        <v>-14.95</v>
      </c>
      <c r="AG39" s="7">
        <v>-5.65</v>
      </c>
      <c r="AH39" s="7">
        <v>-1.4</v>
      </c>
      <c r="AI39" s="7">
        <v>-14.6</v>
      </c>
      <c r="AJ39" s="7">
        <v>-5.5</v>
      </c>
      <c r="AK39" s="7">
        <v>-1.075</v>
      </c>
      <c r="AL39" s="7">
        <v>-14.5</v>
      </c>
      <c r="AM39" s="26">
        <v>-5.45</v>
      </c>
      <c r="AN39" s="26">
        <v>-1.05</v>
      </c>
      <c r="AO39" s="26">
        <v>-14.15</v>
      </c>
      <c r="AP39" s="26">
        <v>-5.55</v>
      </c>
      <c r="AQ39" s="26">
        <v>-0.85</v>
      </c>
      <c r="AR39" s="26">
        <v>-13.6</v>
      </c>
      <c r="AS39" s="26">
        <v>-4.9000000000000004</v>
      </c>
      <c r="AT39" s="26">
        <v>-0.67500000000000004</v>
      </c>
      <c r="AU39" s="26">
        <v>-13.85</v>
      </c>
      <c r="AV39" s="26">
        <v>-4.5</v>
      </c>
      <c r="AW39" s="26">
        <v>0.25</v>
      </c>
      <c r="AX39" s="26">
        <v>-14.4</v>
      </c>
      <c r="AY39" s="26">
        <v>-5.4</v>
      </c>
      <c r="AZ39" s="26">
        <v>-0.6</v>
      </c>
      <c r="BA39" s="26">
        <v>-14.45</v>
      </c>
      <c r="BB39" s="26">
        <v>-5.45</v>
      </c>
      <c r="BC39" s="26">
        <v>-0.52500000000000002</v>
      </c>
      <c r="BD39" s="26">
        <v>-13.074999999999999</v>
      </c>
      <c r="BE39" s="17">
        <v>-4.4000000000000004</v>
      </c>
      <c r="BF39" s="17">
        <v>1.075</v>
      </c>
      <c r="BG39" s="26">
        <v>-14.275</v>
      </c>
      <c r="BH39" s="26">
        <v>-5.3</v>
      </c>
      <c r="BI39" s="26">
        <v>-0.25</v>
      </c>
      <c r="BJ39" s="26">
        <v>-14.375</v>
      </c>
      <c r="BK39" s="26">
        <v>-5.9</v>
      </c>
      <c r="BL39" s="26">
        <v>0.17499999999999999</v>
      </c>
      <c r="BM39" s="26">
        <v>-14.55</v>
      </c>
      <c r="BN39" s="26">
        <v>-5.55</v>
      </c>
      <c r="BO39" s="26">
        <v>0.1</v>
      </c>
      <c r="BP39" s="26">
        <v>-17.024999999999999</v>
      </c>
      <c r="BQ39" s="26">
        <v>-8.9</v>
      </c>
      <c r="BR39" s="26">
        <v>-4.0750000000000002</v>
      </c>
      <c r="BS39" s="26">
        <v>-18.7</v>
      </c>
      <c r="BT39" s="26">
        <v>-8.5500000000000007</v>
      </c>
      <c r="BU39" s="26">
        <v>-3.625</v>
      </c>
      <c r="BV39" s="26">
        <v>-18.625</v>
      </c>
      <c r="BW39" s="26">
        <v>-8.75</v>
      </c>
      <c r="BX39" s="26">
        <v>-4.0250000000000004</v>
      </c>
      <c r="BY39" s="26">
        <v>-18.875</v>
      </c>
      <c r="BZ39" s="26">
        <v>-8.9499999999999993</v>
      </c>
      <c r="CA39" s="26">
        <v>-4.0250000000000004</v>
      </c>
      <c r="CB39" s="26">
        <v>-19.600000000000001</v>
      </c>
      <c r="CC39" s="26">
        <v>-9.4499999999999993</v>
      </c>
      <c r="CD39" s="26">
        <v>-3.6749999999999998</v>
      </c>
      <c r="CE39" s="26">
        <v>-16.175000000000001</v>
      </c>
      <c r="CF39" s="26">
        <v>-6.95</v>
      </c>
      <c r="CG39" s="26">
        <v>-1.0249999999999999</v>
      </c>
      <c r="CH39" s="26">
        <v>-18.274999999999999</v>
      </c>
      <c r="CI39" s="26">
        <v>-7.8</v>
      </c>
      <c r="CJ39" s="26">
        <v>-2.2999999999999998</v>
      </c>
    </row>
    <row r="40" spans="1:88" x14ac:dyDescent="0.3">
      <c r="A40" s="7" t="s">
        <v>157</v>
      </c>
      <c r="B40" s="7">
        <v>-13.4</v>
      </c>
      <c r="C40" s="7">
        <v>-9.25</v>
      </c>
      <c r="D40" s="7">
        <v>-6.5</v>
      </c>
      <c r="E40" s="7">
        <v>-12.3</v>
      </c>
      <c r="F40" s="7">
        <v>-8.5</v>
      </c>
      <c r="G40" s="7">
        <v>-4.9249999999999998</v>
      </c>
      <c r="H40" s="7">
        <v>-12.275</v>
      </c>
      <c r="I40" s="7">
        <v>-7.85</v>
      </c>
      <c r="J40" s="7">
        <v>-4.25</v>
      </c>
      <c r="K40" s="7">
        <v>-11.95</v>
      </c>
      <c r="L40" s="7">
        <v>-6.65</v>
      </c>
      <c r="M40" s="7">
        <v>-2</v>
      </c>
      <c r="N40" s="7">
        <v>-12.25</v>
      </c>
      <c r="O40" s="7">
        <v>-6.35</v>
      </c>
      <c r="P40" s="7">
        <v>-2.0249999999999999</v>
      </c>
      <c r="Q40" s="7">
        <v>-12.324999999999999</v>
      </c>
      <c r="R40" s="7">
        <v>-7</v>
      </c>
      <c r="S40" s="7">
        <v>-3.4</v>
      </c>
      <c r="T40" s="7">
        <v>-12.425000000000001</v>
      </c>
      <c r="U40" s="7">
        <v>-6.95</v>
      </c>
      <c r="V40" s="7">
        <v>-3.3</v>
      </c>
      <c r="W40" s="7">
        <v>-13.475</v>
      </c>
      <c r="X40" s="7">
        <v>-6.8</v>
      </c>
      <c r="Y40" s="7">
        <v>-2.8250000000000002</v>
      </c>
      <c r="Z40" s="7">
        <v>-14.074999999999999</v>
      </c>
      <c r="AA40" s="7">
        <v>-7.1</v>
      </c>
      <c r="AB40" s="7">
        <v>-2.9</v>
      </c>
      <c r="AC40" s="7">
        <v>-10.7</v>
      </c>
      <c r="AD40" s="7">
        <v>-6.1</v>
      </c>
      <c r="AE40" s="7">
        <v>-1.575</v>
      </c>
      <c r="AF40" s="7">
        <v>-10.625</v>
      </c>
      <c r="AG40" s="7">
        <v>-6</v>
      </c>
      <c r="AH40" s="7">
        <v>-1.5249999999999999</v>
      </c>
      <c r="AI40" s="7">
        <v>-10.85</v>
      </c>
      <c r="AJ40" s="7">
        <v>-5.8</v>
      </c>
      <c r="AK40" s="7">
        <v>-1.2</v>
      </c>
      <c r="AL40" s="7">
        <v>-10.875</v>
      </c>
      <c r="AM40" s="26">
        <v>-5.75</v>
      </c>
      <c r="AN40" s="26">
        <v>-1.1000000000000001</v>
      </c>
      <c r="AO40" s="26">
        <v>-11.074999999999999</v>
      </c>
      <c r="AP40" s="26">
        <v>-5.3</v>
      </c>
      <c r="AQ40" s="26">
        <v>-0.45</v>
      </c>
      <c r="AR40" s="26">
        <v>-10.25</v>
      </c>
      <c r="AS40" s="26">
        <v>-4.75</v>
      </c>
      <c r="AT40" s="26">
        <v>-0.22500000000000001</v>
      </c>
      <c r="AU40" s="26">
        <v>-10.050000000000001</v>
      </c>
      <c r="AV40" s="26">
        <v>-4.1500000000000004</v>
      </c>
      <c r="AW40" s="26">
        <v>0.35</v>
      </c>
      <c r="AX40" s="26">
        <v>-11</v>
      </c>
      <c r="AY40" s="26">
        <v>-4.9000000000000004</v>
      </c>
      <c r="AZ40" s="26">
        <v>-0.22500000000000001</v>
      </c>
      <c r="BA40" s="26">
        <v>-11.074999999999999</v>
      </c>
      <c r="BB40" s="26">
        <v>-4.9000000000000004</v>
      </c>
      <c r="BC40" s="26">
        <v>-0.125</v>
      </c>
      <c r="BD40" s="26">
        <v>-10.775</v>
      </c>
      <c r="BE40" s="17">
        <v>-4.1500000000000004</v>
      </c>
      <c r="BF40" s="17">
        <v>1.2</v>
      </c>
      <c r="BG40" s="26">
        <v>-11.15</v>
      </c>
      <c r="BH40" s="26">
        <v>-4.55</v>
      </c>
      <c r="BI40" s="26">
        <v>0.15</v>
      </c>
      <c r="BJ40" s="26">
        <v>-12.375</v>
      </c>
      <c r="BK40" s="26">
        <v>-4.9000000000000004</v>
      </c>
      <c r="BL40" s="26">
        <v>0.42499999999999999</v>
      </c>
      <c r="BM40" s="26">
        <v>-12.025</v>
      </c>
      <c r="BN40" s="26">
        <v>-4.45</v>
      </c>
      <c r="BO40" s="26">
        <v>0.3</v>
      </c>
      <c r="BP40" s="26">
        <v>-14.074999999999999</v>
      </c>
      <c r="BQ40" s="26">
        <v>-8.15</v>
      </c>
      <c r="BR40" s="26">
        <v>-3.55</v>
      </c>
      <c r="BS40" s="26">
        <v>-14.5</v>
      </c>
      <c r="BT40" s="26">
        <v>-8</v>
      </c>
      <c r="BU40" s="26">
        <v>-3.25</v>
      </c>
      <c r="BV40" s="26">
        <v>-14.875</v>
      </c>
      <c r="BW40" s="26">
        <v>-8</v>
      </c>
      <c r="BX40" s="26">
        <v>-3.35</v>
      </c>
      <c r="BY40" s="26">
        <v>-14.65</v>
      </c>
      <c r="BZ40" s="26">
        <v>-7.9</v>
      </c>
      <c r="CA40" s="26">
        <v>-3.55</v>
      </c>
      <c r="CB40" s="26">
        <v>-15.775</v>
      </c>
      <c r="CC40" s="26">
        <v>-8.25</v>
      </c>
      <c r="CD40" s="26">
        <v>-3.35</v>
      </c>
      <c r="CE40" s="26">
        <v>-13.175000000000001</v>
      </c>
      <c r="CF40" s="26">
        <v>-5.9</v>
      </c>
      <c r="CG40" s="26">
        <v>-1.075</v>
      </c>
      <c r="CH40" s="26">
        <v>-13.925000000000001</v>
      </c>
      <c r="CI40" s="26">
        <v>-7.5</v>
      </c>
      <c r="CJ40" s="26">
        <v>-2.6</v>
      </c>
    </row>
    <row r="41" spans="1:88" x14ac:dyDescent="0.3">
      <c r="A41" s="7" t="s">
        <v>158</v>
      </c>
      <c r="B41" s="7">
        <v>-13.95</v>
      </c>
      <c r="C41" s="7">
        <v>-8.6999999999999993</v>
      </c>
      <c r="D41" s="7">
        <v>-6.05</v>
      </c>
      <c r="E41" s="7">
        <v>-13.225</v>
      </c>
      <c r="F41" s="7">
        <v>-7.6</v>
      </c>
      <c r="G41" s="7">
        <v>-5.0250000000000004</v>
      </c>
      <c r="H41" s="7">
        <v>-13.125</v>
      </c>
      <c r="I41" s="7">
        <v>-7.45</v>
      </c>
      <c r="J41" s="7">
        <v>-3.9750000000000001</v>
      </c>
      <c r="K41" s="7">
        <v>-11.925000000000001</v>
      </c>
      <c r="L41" s="7">
        <v>-5.95</v>
      </c>
      <c r="M41" s="7">
        <v>-2.4249999999999998</v>
      </c>
      <c r="N41" s="7">
        <v>-12.05</v>
      </c>
      <c r="O41" s="7">
        <v>-6.3</v>
      </c>
      <c r="P41" s="7">
        <v>-2.0750000000000002</v>
      </c>
      <c r="Q41" s="7">
        <v>-12.875</v>
      </c>
      <c r="R41" s="7">
        <v>-7</v>
      </c>
      <c r="S41" s="7">
        <v>-3.125</v>
      </c>
      <c r="T41" s="7">
        <v>-12.8</v>
      </c>
      <c r="U41" s="7">
        <v>-7</v>
      </c>
      <c r="V41" s="7">
        <v>-3.0249999999999999</v>
      </c>
      <c r="W41" s="7">
        <v>-12.45</v>
      </c>
      <c r="X41" s="7">
        <v>-7.05</v>
      </c>
      <c r="Y41" s="7">
        <v>-2.4</v>
      </c>
      <c r="Z41" s="7">
        <v>-13.324999999999999</v>
      </c>
      <c r="AA41" s="7">
        <v>-6.95</v>
      </c>
      <c r="AB41" s="7">
        <v>-2.1749999999999998</v>
      </c>
      <c r="AC41" s="7">
        <v>-10.625</v>
      </c>
      <c r="AD41" s="7">
        <v>-5.5</v>
      </c>
      <c r="AE41" s="7">
        <v>-2.5249999999999999</v>
      </c>
      <c r="AF41" s="7">
        <v>-10.525</v>
      </c>
      <c r="AG41" s="7">
        <v>-5.3</v>
      </c>
      <c r="AH41" s="7">
        <v>-2.35</v>
      </c>
      <c r="AI41" s="7">
        <v>-10.1</v>
      </c>
      <c r="AJ41" s="7">
        <v>-4.8499999999999996</v>
      </c>
      <c r="AK41" s="7">
        <v>-1.85</v>
      </c>
      <c r="AL41" s="7">
        <v>-10.074999999999999</v>
      </c>
      <c r="AM41" s="26">
        <v>-4.75</v>
      </c>
      <c r="AN41" s="26">
        <v>-1.675</v>
      </c>
      <c r="AO41" s="26">
        <v>-10.6</v>
      </c>
      <c r="AP41" s="26">
        <v>-4.8</v>
      </c>
      <c r="AQ41" s="26">
        <v>-1.1000000000000001</v>
      </c>
      <c r="AR41" s="26">
        <v>-9.9</v>
      </c>
      <c r="AS41" s="26">
        <v>-4.1500000000000004</v>
      </c>
      <c r="AT41" s="26">
        <v>-0.7</v>
      </c>
      <c r="AU41" s="26">
        <v>-10.199999999999999</v>
      </c>
      <c r="AV41" s="26">
        <v>-3.5</v>
      </c>
      <c r="AW41" s="26">
        <v>-0.15</v>
      </c>
      <c r="AX41" s="26">
        <v>-10.824999999999999</v>
      </c>
      <c r="AY41" s="26">
        <v>-4.45</v>
      </c>
      <c r="AZ41" s="26">
        <v>-0.625</v>
      </c>
      <c r="BA41" s="26">
        <v>-10.775</v>
      </c>
      <c r="BB41" s="26">
        <v>-4.45</v>
      </c>
      <c r="BC41" s="26">
        <v>-0.625</v>
      </c>
      <c r="BD41" s="26">
        <v>-10.5</v>
      </c>
      <c r="BE41" s="17">
        <v>-3.2</v>
      </c>
      <c r="BF41" s="17">
        <v>0.75</v>
      </c>
      <c r="BG41" s="26">
        <v>-10.775</v>
      </c>
      <c r="BH41" s="26">
        <v>-4.2</v>
      </c>
      <c r="BI41" s="26">
        <v>-0.42499999999999999</v>
      </c>
      <c r="BJ41" s="26">
        <v>-11.525</v>
      </c>
      <c r="BK41" s="26">
        <v>-4.3499999999999996</v>
      </c>
      <c r="BL41" s="26">
        <v>-2.5000000000000001E-2</v>
      </c>
      <c r="BM41" s="26">
        <v>-11.45</v>
      </c>
      <c r="BN41" s="26">
        <v>-4.25</v>
      </c>
      <c r="BO41" s="26">
        <v>-0.125</v>
      </c>
      <c r="BP41" s="26">
        <v>-13.725</v>
      </c>
      <c r="BQ41" s="26">
        <v>-8.25</v>
      </c>
      <c r="BR41" s="26">
        <v>-3.2250000000000001</v>
      </c>
      <c r="BS41" s="26">
        <v>-14</v>
      </c>
      <c r="BT41" s="26">
        <v>-7.9</v>
      </c>
      <c r="BU41" s="26">
        <v>-2.2250000000000001</v>
      </c>
      <c r="BV41" s="26">
        <v>-14.75</v>
      </c>
      <c r="BW41" s="26">
        <v>-8.1</v>
      </c>
      <c r="BX41" s="26">
        <v>-2.4249999999999998</v>
      </c>
      <c r="BY41" s="26">
        <v>-15.625</v>
      </c>
      <c r="BZ41" s="26">
        <v>-7.75</v>
      </c>
      <c r="CA41" s="26">
        <v>-2.375</v>
      </c>
      <c r="CB41" s="26">
        <v>-15.7</v>
      </c>
      <c r="CC41" s="26">
        <v>-8.0500000000000007</v>
      </c>
      <c r="CD41" s="26">
        <v>-2.2250000000000001</v>
      </c>
      <c r="CE41" s="26">
        <v>-12.55</v>
      </c>
      <c r="CF41" s="26">
        <v>-5.65</v>
      </c>
      <c r="CG41" s="26">
        <v>-1.125</v>
      </c>
      <c r="CH41" s="26">
        <v>-13.8</v>
      </c>
      <c r="CI41" s="26">
        <v>-6.9</v>
      </c>
      <c r="CJ41" s="26">
        <v>-1.7250000000000001</v>
      </c>
    </row>
    <row r="42" spans="1:88" x14ac:dyDescent="0.3">
      <c r="A42" s="7" t="s">
        <v>159</v>
      </c>
      <c r="B42" s="7">
        <v>-14.8</v>
      </c>
      <c r="C42" s="7">
        <v>-8.65</v>
      </c>
      <c r="D42" s="7">
        <v>-5.7</v>
      </c>
      <c r="E42" s="7">
        <v>-13.3</v>
      </c>
      <c r="F42" s="7">
        <v>-7.25</v>
      </c>
      <c r="G42" s="7">
        <v>-4.25</v>
      </c>
      <c r="H42" s="7">
        <v>-13.175000000000001</v>
      </c>
      <c r="I42" s="7">
        <v>-6.8</v>
      </c>
      <c r="J42" s="7">
        <v>-3.95</v>
      </c>
      <c r="K42" s="7">
        <v>-11.625</v>
      </c>
      <c r="L42" s="7">
        <v>-5.35</v>
      </c>
      <c r="M42" s="7">
        <v>-2.125</v>
      </c>
      <c r="N42" s="7">
        <v>-11.55</v>
      </c>
      <c r="O42" s="7">
        <v>-5.3</v>
      </c>
      <c r="P42" s="7">
        <v>-2.1</v>
      </c>
      <c r="Q42" s="7">
        <v>-12.375</v>
      </c>
      <c r="R42" s="7">
        <v>-6.6</v>
      </c>
      <c r="S42" s="7">
        <v>-3.4249999999999998</v>
      </c>
      <c r="T42" s="7">
        <v>-12.3</v>
      </c>
      <c r="U42" s="7">
        <v>-6.6</v>
      </c>
      <c r="V42" s="7">
        <v>-3.4</v>
      </c>
      <c r="W42" s="7">
        <v>-12.525</v>
      </c>
      <c r="X42" s="7">
        <v>-6.35</v>
      </c>
      <c r="Y42" s="7">
        <v>-3</v>
      </c>
      <c r="Z42" s="7">
        <v>-12.8</v>
      </c>
      <c r="AA42" s="7">
        <v>-5.8</v>
      </c>
      <c r="AB42" s="7">
        <v>-3.05</v>
      </c>
      <c r="AC42" s="7">
        <v>-10.225</v>
      </c>
      <c r="AD42" s="7">
        <v>-4.6500000000000004</v>
      </c>
      <c r="AE42" s="7">
        <v>-1.625</v>
      </c>
      <c r="AF42" s="7">
        <v>-10.050000000000001</v>
      </c>
      <c r="AG42" s="7">
        <v>-4.55</v>
      </c>
      <c r="AH42" s="7">
        <v>-1.4</v>
      </c>
      <c r="AI42" s="7">
        <v>-9.7750000000000004</v>
      </c>
      <c r="AJ42" s="7">
        <v>-4.1500000000000004</v>
      </c>
      <c r="AK42" s="7">
        <v>-1.1000000000000001</v>
      </c>
      <c r="AL42" s="7">
        <v>-9.7750000000000004</v>
      </c>
      <c r="AM42" s="26">
        <v>-4.05</v>
      </c>
      <c r="AN42" s="26">
        <v>-1</v>
      </c>
      <c r="AO42" s="26">
        <v>-9.9</v>
      </c>
      <c r="AP42" s="26">
        <v>-3.75</v>
      </c>
      <c r="AQ42" s="26">
        <v>-0.75</v>
      </c>
      <c r="AR42" s="26">
        <v>-9.625</v>
      </c>
      <c r="AS42" s="26">
        <v>-3.6</v>
      </c>
      <c r="AT42" s="26">
        <v>-0.7</v>
      </c>
      <c r="AU42" s="26">
        <v>-9.0250000000000004</v>
      </c>
      <c r="AV42" s="26">
        <v>-2.85</v>
      </c>
      <c r="AW42" s="26">
        <v>0.17499999999999999</v>
      </c>
      <c r="AX42" s="26">
        <v>-9.7249999999999996</v>
      </c>
      <c r="AY42" s="26">
        <v>-3.35</v>
      </c>
      <c r="AZ42" s="26">
        <v>-0.5</v>
      </c>
      <c r="BA42" s="26">
        <v>-9.7249999999999996</v>
      </c>
      <c r="BB42" s="26">
        <v>-3.35</v>
      </c>
      <c r="BC42" s="26">
        <v>-0.5</v>
      </c>
      <c r="BD42" s="26">
        <v>-9.6999999999999993</v>
      </c>
      <c r="BE42" s="17">
        <v>-2.4500000000000002</v>
      </c>
      <c r="BF42" s="17">
        <v>1.1000000000000001</v>
      </c>
      <c r="BG42" s="26">
        <v>-9.6999999999999993</v>
      </c>
      <c r="BH42" s="26">
        <v>-3.1</v>
      </c>
      <c r="BI42" s="26">
        <v>-0.3</v>
      </c>
      <c r="BJ42" s="26">
        <v>-10.5</v>
      </c>
      <c r="BK42" s="26">
        <v>-3.65</v>
      </c>
      <c r="BL42" s="26">
        <v>-2.5000000000000001E-2</v>
      </c>
      <c r="BM42" s="26">
        <v>-10.125</v>
      </c>
      <c r="BN42" s="26">
        <v>-3.45</v>
      </c>
      <c r="BO42" s="26">
        <v>7.4999999999999997E-2</v>
      </c>
      <c r="BP42" s="26">
        <v>-13.775</v>
      </c>
      <c r="BQ42" s="26">
        <v>-7.6</v>
      </c>
      <c r="BR42" s="26">
        <v>-4.5</v>
      </c>
      <c r="BS42" s="26">
        <v>-14</v>
      </c>
      <c r="BT42" s="26">
        <v>-7.45</v>
      </c>
      <c r="BU42" s="26">
        <v>-4.25</v>
      </c>
      <c r="BV42" s="26">
        <v>-14.6</v>
      </c>
      <c r="BW42" s="26">
        <v>-7.25</v>
      </c>
      <c r="BX42" s="26">
        <v>-4.2249999999999996</v>
      </c>
      <c r="BY42" s="26">
        <v>-15.3</v>
      </c>
      <c r="BZ42" s="26">
        <v>-7.7</v>
      </c>
      <c r="CA42" s="26">
        <v>-4.3250000000000002</v>
      </c>
      <c r="CB42" s="26">
        <v>-15.2</v>
      </c>
      <c r="CC42" s="26">
        <v>-7.95</v>
      </c>
      <c r="CD42" s="26">
        <v>-4.2249999999999996</v>
      </c>
      <c r="CE42" s="26">
        <v>-11.55</v>
      </c>
      <c r="CF42" s="26">
        <v>-4.3499999999999996</v>
      </c>
      <c r="CG42" s="26">
        <v>-1.325</v>
      </c>
      <c r="CH42" s="26">
        <v>-13.4</v>
      </c>
      <c r="CI42" s="26">
        <v>-6.1</v>
      </c>
      <c r="CJ42" s="26">
        <v>-2.7749999999999999</v>
      </c>
    </row>
    <row r="43" spans="1:88" x14ac:dyDescent="0.3">
      <c r="A43" s="7" t="s">
        <v>83</v>
      </c>
      <c r="B43" s="7">
        <v>-14.625</v>
      </c>
      <c r="C43" s="7">
        <v>-9.0500000000000007</v>
      </c>
      <c r="D43" s="7">
        <v>-5.7750000000000004</v>
      </c>
      <c r="E43" s="7">
        <v>-14.55</v>
      </c>
      <c r="F43" s="7">
        <v>-7.7</v>
      </c>
      <c r="G43" s="7">
        <v>-4.625</v>
      </c>
      <c r="H43" s="7">
        <v>-14.275</v>
      </c>
      <c r="I43" s="7">
        <v>-7.45</v>
      </c>
      <c r="J43" s="7">
        <v>-4.1749999999999998</v>
      </c>
      <c r="K43" s="7">
        <v>-13.95</v>
      </c>
      <c r="L43" s="7">
        <v>-6.2</v>
      </c>
      <c r="M43" s="7">
        <v>-2.35</v>
      </c>
      <c r="N43" s="7">
        <v>-13.9</v>
      </c>
      <c r="O43" s="7">
        <v>-5.95</v>
      </c>
      <c r="P43" s="7">
        <v>-2.3250000000000002</v>
      </c>
      <c r="Q43" s="7">
        <v>-14.1</v>
      </c>
      <c r="R43" s="7">
        <v>-6.8</v>
      </c>
      <c r="S43" s="7">
        <v>-3.2250000000000001</v>
      </c>
      <c r="T43" s="7">
        <v>-14.05</v>
      </c>
      <c r="U43" s="7">
        <v>-6.75</v>
      </c>
      <c r="V43" s="7">
        <v>-3.2</v>
      </c>
      <c r="W43" s="7">
        <v>-14</v>
      </c>
      <c r="X43" s="7">
        <v>-6.5</v>
      </c>
      <c r="Y43" s="7">
        <v>-3.3250000000000002</v>
      </c>
      <c r="Z43" s="7">
        <v>-13.75</v>
      </c>
      <c r="AA43" s="7">
        <v>-6.55</v>
      </c>
      <c r="AB43" s="7">
        <v>-3.3250000000000002</v>
      </c>
      <c r="AC43" s="7">
        <v>-11.625</v>
      </c>
      <c r="AD43" s="7">
        <v>-5.4</v>
      </c>
      <c r="AE43" s="7">
        <v>-2</v>
      </c>
      <c r="AF43" s="7">
        <v>-11.55</v>
      </c>
      <c r="AG43" s="7">
        <v>-5.2</v>
      </c>
      <c r="AH43" s="7">
        <v>-1.825</v>
      </c>
      <c r="AI43" s="7">
        <v>-11.6</v>
      </c>
      <c r="AJ43" s="7">
        <v>-4.95</v>
      </c>
      <c r="AK43" s="7">
        <v>-1.35</v>
      </c>
      <c r="AL43" s="7">
        <v>-11.55</v>
      </c>
      <c r="AM43" s="26">
        <v>-4.95</v>
      </c>
      <c r="AN43" s="26">
        <v>-1.2749999999999999</v>
      </c>
      <c r="AO43" s="26">
        <v>-12</v>
      </c>
      <c r="AP43" s="26">
        <v>-4.75</v>
      </c>
      <c r="AQ43" s="26">
        <v>-0.875</v>
      </c>
      <c r="AR43" s="26">
        <v>-11.125</v>
      </c>
      <c r="AS43" s="26">
        <v>-4.7</v>
      </c>
      <c r="AT43" s="26">
        <v>-0.35</v>
      </c>
      <c r="AU43" s="26">
        <v>-11.025</v>
      </c>
      <c r="AV43" s="26">
        <v>-4.0999999999999996</v>
      </c>
      <c r="AW43" s="26">
        <v>0.125</v>
      </c>
      <c r="AX43" s="26">
        <v>-11.775</v>
      </c>
      <c r="AY43" s="26">
        <v>-4.4000000000000004</v>
      </c>
      <c r="AZ43" s="26">
        <v>-0.55000000000000004</v>
      </c>
      <c r="BA43" s="26">
        <v>-11.775</v>
      </c>
      <c r="BB43" s="26">
        <v>-4.4000000000000004</v>
      </c>
      <c r="BC43" s="26">
        <v>-0.625</v>
      </c>
      <c r="BD43" s="26">
        <v>-10.7</v>
      </c>
      <c r="BE43" s="17">
        <v>-3.25</v>
      </c>
      <c r="BF43" s="17">
        <v>0.9</v>
      </c>
      <c r="BG43" s="26">
        <v>-11.7</v>
      </c>
      <c r="BH43" s="26">
        <v>-4.2</v>
      </c>
      <c r="BI43" s="26">
        <v>-0.3</v>
      </c>
      <c r="BJ43" s="26">
        <v>-12.25</v>
      </c>
      <c r="BK43" s="26">
        <v>-3.9</v>
      </c>
      <c r="BL43" s="26">
        <v>-0.52500000000000002</v>
      </c>
      <c r="BM43" s="26">
        <v>-12.275</v>
      </c>
      <c r="BN43" s="26">
        <v>-4.05</v>
      </c>
      <c r="BO43" s="26">
        <v>-0.625</v>
      </c>
      <c r="BP43" s="26">
        <v>-14.525</v>
      </c>
      <c r="BQ43" s="26">
        <v>-8.25</v>
      </c>
      <c r="BR43" s="26">
        <v>-4.9249999999999998</v>
      </c>
      <c r="BS43" s="26">
        <v>-14.025</v>
      </c>
      <c r="BT43" s="26">
        <v>-8.1999999999999993</v>
      </c>
      <c r="BU43" s="26">
        <v>-4.625</v>
      </c>
      <c r="BV43" s="26">
        <v>-14.1</v>
      </c>
      <c r="BW43" s="26">
        <v>-8.8000000000000007</v>
      </c>
      <c r="BX43" s="26">
        <v>-4.45</v>
      </c>
      <c r="BY43" s="26">
        <v>-14.824999999999999</v>
      </c>
      <c r="BZ43" s="26">
        <v>-9.0500000000000007</v>
      </c>
      <c r="CA43" s="26">
        <v>-4.2249999999999996</v>
      </c>
      <c r="CB43" s="26">
        <v>-14.975</v>
      </c>
      <c r="CC43" s="26">
        <v>-9.1999999999999993</v>
      </c>
      <c r="CD43" s="26">
        <v>-4.4249999999999998</v>
      </c>
      <c r="CE43" s="26">
        <v>-13.3</v>
      </c>
      <c r="CF43" s="26">
        <v>-5.2</v>
      </c>
      <c r="CG43" s="26">
        <v>-1.7250000000000001</v>
      </c>
      <c r="CH43" s="26">
        <v>-13.65</v>
      </c>
      <c r="CI43" s="26">
        <v>-7.05</v>
      </c>
      <c r="CJ43" s="26">
        <v>-3.1749999999999998</v>
      </c>
    </row>
    <row r="44" spans="1:88" x14ac:dyDescent="0.3">
      <c r="A44" s="7" t="s">
        <v>160</v>
      </c>
      <c r="B44" s="7">
        <v>-14.425000000000001</v>
      </c>
      <c r="C44" s="7">
        <v>-9.4</v>
      </c>
      <c r="D44" s="7">
        <v>-5.125</v>
      </c>
      <c r="E44" s="7">
        <v>-13.55</v>
      </c>
      <c r="F44" s="7">
        <v>-7.8</v>
      </c>
      <c r="G44" s="7">
        <v>-4.5250000000000004</v>
      </c>
      <c r="H44" s="7">
        <v>-12.574999999999999</v>
      </c>
      <c r="I44" s="7">
        <v>-7.2</v>
      </c>
      <c r="J44" s="7">
        <v>-4.45</v>
      </c>
      <c r="K44" s="7">
        <v>-12.05</v>
      </c>
      <c r="L44" s="7">
        <v>-6.45</v>
      </c>
      <c r="M44" s="7">
        <v>-2.3250000000000002</v>
      </c>
      <c r="N44" s="7">
        <v>-12.3</v>
      </c>
      <c r="O44" s="7">
        <v>-6</v>
      </c>
      <c r="P44" s="7">
        <v>-2.5750000000000002</v>
      </c>
      <c r="Q44" s="7">
        <v>-12.5</v>
      </c>
      <c r="R44" s="7">
        <v>-6.4</v>
      </c>
      <c r="S44" s="7">
        <v>-3.7250000000000001</v>
      </c>
      <c r="T44" s="7">
        <v>-12.55</v>
      </c>
      <c r="U44" s="7">
        <v>-6.35</v>
      </c>
      <c r="V44" s="7">
        <v>-3.7250000000000001</v>
      </c>
      <c r="W44" s="7">
        <v>-13.65</v>
      </c>
      <c r="X44" s="7">
        <v>-6.45</v>
      </c>
      <c r="Y44" s="7">
        <v>-3.45</v>
      </c>
      <c r="Z44" s="7">
        <v>-14.15</v>
      </c>
      <c r="AA44" s="7">
        <v>-6.4</v>
      </c>
      <c r="AB44" s="7">
        <v>-3.5</v>
      </c>
      <c r="AC44" s="7">
        <v>-11.1</v>
      </c>
      <c r="AD44" s="7">
        <v>-5.4</v>
      </c>
      <c r="AE44" s="7">
        <v>-2.1</v>
      </c>
      <c r="AF44" s="7">
        <v>-11.025</v>
      </c>
      <c r="AG44" s="7">
        <v>-5.4</v>
      </c>
      <c r="AH44" s="7">
        <v>-1.9</v>
      </c>
      <c r="AI44" s="7">
        <v>-10.7</v>
      </c>
      <c r="AJ44" s="7">
        <v>-5.55</v>
      </c>
      <c r="AK44" s="7">
        <v>-1.45</v>
      </c>
      <c r="AL44" s="7">
        <v>-10.7</v>
      </c>
      <c r="AM44" s="26">
        <v>-5.5</v>
      </c>
      <c r="AN44" s="26">
        <v>-1.35</v>
      </c>
      <c r="AO44" s="26">
        <v>-10.7</v>
      </c>
      <c r="AP44" s="26">
        <v>-5.4</v>
      </c>
      <c r="AQ44" s="26">
        <v>-0.77500000000000002</v>
      </c>
      <c r="AR44" s="26">
        <v>-10.625</v>
      </c>
      <c r="AS44" s="26">
        <v>-5.2</v>
      </c>
      <c r="AT44" s="26">
        <v>-0.2</v>
      </c>
      <c r="AU44" s="26">
        <v>-10.074999999999999</v>
      </c>
      <c r="AV44" s="26">
        <v>-4.75</v>
      </c>
      <c r="AW44" s="26">
        <v>0.4</v>
      </c>
      <c r="AX44" s="26">
        <v>-10.675000000000001</v>
      </c>
      <c r="AY44" s="26">
        <v>-5.25</v>
      </c>
      <c r="AZ44" s="26">
        <v>-0.4</v>
      </c>
      <c r="BA44" s="26">
        <v>-10.65</v>
      </c>
      <c r="BB44" s="26">
        <v>-5.25</v>
      </c>
      <c r="BC44" s="26">
        <v>-0.4</v>
      </c>
      <c r="BD44" s="26">
        <v>-9.9749999999999996</v>
      </c>
      <c r="BE44" s="17">
        <v>-4</v>
      </c>
      <c r="BF44" s="17">
        <v>0.82499999999999996</v>
      </c>
      <c r="BG44" s="26">
        <v>-10.55</v>
      </c>
      <c r="BH44" s="26">
        <v>-5</v>
      </c>
      <c r="BI44" s="26">
        <v>-0.05</v>
      </c>
      <c r="BJ44" s="26">
        <v>-10.4</v>
      </c>
      <c r="BK44" s="26">
        <v>-5.05</v>
      </c>
      <c r="BL44" s="26">
        <v>-0.85</v>
      </c>
      <c r="BM44" s="26">
        <v>-10.25</v>
      </c>
      <c r="BN44" s="26">
        <v>-4.95</v>
      </c>
      <c r="BO44" s="26">
        <v>-0.52500000000000002</v>
      </c>
      <c r="BP44" s="26">
        <v>-14.324999999999999</v>
      </c>
      <c r="BQ44" s="26">
        <v>-7.75</v>
      </c>
      <c r="BR44" s="26">
        <v>-4.4249999999999998</v>
      </c>
      <c r="BS44" s="26">
        <v>-14.95</v>
      </c>
      <c r="BT44" s="26">
        <v>-7.5</v>
      </c>
      <c r="BU44" s="26">
        <v>-4.7</v>
      </c>
      <c r="BV44" s="26">
        <v>-14.775</v>
      </c>
      <c r="BW44" s="26">
        <v>-7.5</v>
      </c>
      <c r="BX44" s="26">
        <v>-4.6500000000000004</v>
      </c>
      <c r="BY44" s="26">
        <v>-15.275</v>
      </c>
      <c r="BZ44" s="26">
        <v>-7.55</v>
      </c>
      <c r="CA44" s="26">
        <v>-4.8499999999999996</v>
      </c>
      <c r="CB44" s="26">
        <v>-15.6</v>
      </c>
      <c r="CC44" s="26">
        <v>-8.0500000000000007</v>
      </c>
      <c r="CD44" s="26">
        <v>-4.6500000000000004</v>
      </c>
      <c r="CE44" s="26">
        <v>-12.324999999999999</v>
      </c>
      <c r="CF44" s="26">
        <v>-5.7</v>
      </c>
      <c r="CG44" s="26">
        <v>-2.15</v>
      </c>
      <c r="CH44" s="26">
        <v>-14.275</v>
      </c>
      <c r="CI44" s="26">
        <v>-6.95</v>
      </c>
      <c r="CJ44" s="26">
        <v>-3.7250000000000001</v>
      </c>
    </row>
    <row r="45" spans="1:88" x14ac:dyDescent="0.3">
      <c r="A45" s="7" t="s">
        <v>161</v>
      </c>
      <c r="B45" s="7">
        <v>-13.875</v>
      </c>
      <c r="C45" s="7">
        <v>-8.25</v>
      </c>
      <c r="D45" s="7">
        <v>-5.6</v>
      </c>
      <c r="E45" s="7">
        <v>-12.875</v>
      </c>
      <c r="F45" s="7">
        <v>-7.6</v>
      </c>
      <c r="G45" s="7">
        <v>-4.25</v>
      </c>
      <c r="H45" s="7">
        <v>-13.2</v>
      </c>
      <c r="I45" s="7">
        <v>-7.35</v>
      </c>
      <c r="J45" s="7">
        <v>-3.625</v>
      </c>
      <c r="K45" s="7">
        <v>-12.4</v>
      </c>
      <c r="L45" s="7">
        <v>-6.8</v>
      </c>
      <c r="M45" s="7">
        <v>-2.2749999999999999</v>
      </c>
      <c r="N45" s="7">
        <v>-12.55</v>
      </c>
      <c r="O45" s="7">
        <v>-6.75</v>
      </c>
      <c r="P45" s="7">
        <v>-1.85</v>
      </c>
      <c r="Q45" s="7">
        <v>-12.925000000000001</v>
      </c>
      <c r="R45" s="7">
        <v>-6.9</v>
      </c>
      <c r="S45" s="7">
        <v>-2.8</v>
      </c>
      <c r="T45" s="7">
        <v>-12.925000000000001</v>
      </c>
      <c r="U45" s="7">
        <v>-6.95</v>
      </c>
      <c r="V45" s="7">
        <v>-2.7</v>
      </c>
      <c r="W45" s="7">
        <v>-13.125</v>
      </c>
      <c r="X45" s="7">
        <v>-7</v>
      </c>
      <c r="Y45" s="7">
        <v>-2.5</v>
      </c>
      <c r="Z45" s="7">
        <v>-13.3</v>
      </c>
      <c r="AA45" s="7">
        <v>-6.9</v>
      </c>
      <c r="AB45" s="7">
        <v>-2.4</v>
      </c>
      <c r="AC45" s="7">
        <v>-10.875</v>
      </c>
      <c r="AD45" s="7">
        <v>-5.45</v>
      </c>
      <c r="AE45" s="7">
        <v>-2.2749999999999999</v>
      </c>
      <c r="AF45" s="7">
        <v>-10.824999999999999</v>
      </c>
      <c r="AG45" s="7">
        <v>-5.35</v>
      </c>
      <c r="AH45" s="7">
        <v>-2.0249999999999999</v>
      </c>
      <c r="AI45" s="7">
        <v>-10.775</v>
      </c>
      <c r="AJ45" s="7">
        <v>-5.2</v>
      </c>
      <c r="AK45" s="7">
        <v>-1.5249999999999999</v>
      </c>
      <c r="AL45" s="7">
        <v>-10.775</v>
      </c>
      <c r="AM45" s="26">
        <v>-5.2</v>
      </c>
      <c r="AN45" s="26">
        <v>-1.4</v>
      </c>
      <c r="AO45" s="26">
        <v>-10.7</v>
      </c>
      <c r="AP45" s="26">
        <v>-5.35</v>
      </c>
      <c r="AQ45" s="26">
        <v>-0.9</v>
      </c>
      <c r="AR45" s="26">
        <v>-10.225</v>
      </c>
      <c r="AS45" s="26">
        <v>-4.25</v>
      </c>
      <c r="AT45" s="26">
        <v>-0.5</v>
      </c>
      <c r="AU45" s="26">
        <v>-10</v>
      </c>
      <c r="AV45" s="26">
        <v>-3.75</v>
      </c>
      <c r="AW45" s="26">
        <v>0.2</v>
      </c>
      <c r="AX45" s="26">
        <v>-10.85</v>
      </c>
      <c r="AY45" s="26">
        <v>-4.95</v>
      </c>
      <c r="AZ45" s="26">
        <v>-0.32500000000000001</v>
      </c>
      <c r="BA45" s="26">
        <v>-10.875</v>
      </c>
      <c r="BB45" s="26">
        <v>-5</v>
      </c>
      <c r="BC45" s="26">
        <v>-0.25</v>
      </c>
      <c r="BD45" s="26">
        <v>-10.975</v>
      </c>
      <c r="BE45" s="17">
        <v>-3.35</v>
      </c>
      <c r="BF45" s="17">
        <v>1.5</v>
      </c>
      <c r="BG45" s="26">
        <v>-10.9</v>
      </c>
      <c r="BH45" s="26">
        <v>-4.75</v>
      </c>
      <c r="BI45" s="26">
        <v>7.4999999999999997E-2</v>
      </c>
      <c r="BJ45" s="26">
        <v>-11.375</v>
      </c>
      <c r="BK45" s="26">
        <v>-4.5</v>
      </c>
      <c r="BL45" s="26">
        <v>0.47499999999999998</v>
      </c>
      <c r="BM45" s="26">
        <v>-11.175000000000001</v>
      </c>
      <c r="BN45" s="26">
        <v>-4.7</v>
      </c>
      <c r="BO45" s="26">
        <v>0.52500000000000002</v>
      </c>
      <c r="BP45" s="26">
        <v>-13.074999999999999</v>
      </c>
      <c r="BQ45" s="26">
        <v>-7.5</v>
      </c>
      <c r="BR45" s="26">
        <v>-3.75</v>
      </c>
      <c r="BS45" s="26">
        <v>-13.1</v>
      </c>
      <c r="BT45" s="26">
        <v>-7.75</v>
      </c>
      <c r="BU45" s="26">
        <v>-3.5249999999999999</v>
      </c>
      <c r="BV45" s="26">
        <v>-13.625</v>
      </c>
      <c r="BW45" s="26">
        <v>-8.0500000000000007</v>
      </c>
      <c r="BX45" s="26">
        <v>-3.65</v>
      </c>
      <c r="BY45" s="26">
        <v>-14.425000000000001</v>
      </c>
      <c r="BZ45" s="26">
        <v>-8.1</v>
      </c>
      <c r="CA45" s="26">
        <v>-3.5</v>
      </c>
      <c r="CB45" s="26">
        <v>-15.3</v>
      </c>
      <c r="CC45" s="26">
        <v>-8.4499999999999993</v>
      </c>
      <c r="CD45" s="26">
        <v>-3.5</v>
      </c>
      <c r="CE45" s="26">
        <v>-12.525</v>
      </c>
      <c r="CF45" s="26">
        <v>-5.75</v>
      </c>
      <c r="CG45" s="26">
        <v>-0.8</v>
      </c>
      <c r="CH45" s="26">
        <v>-13.55</v>
      </c>
      <c r="CI45" s="26">
        <v>-6.85</v>
      </c>
      <c r="CJ45" s="26">
        <v>-2.2999999999999998</v>
      </c>
    </row>
    <row r="46" spans="1:88" x14ac:dyDescent="0.3">
      <c r="A46" s="7" t="s">
        <v>162</v>
      </c>
      <c r="B46" s="7">
        <v>-12.7</v>
      </c>
      <c r="C46" s="7">
        <v>-9.1999999999999993</v>
      </c>
      <c r="D46" s="7">
        <v>-5.8</v>
      </c>
      <c r="E46" s="7">
        <v>-12.25</v>
      </c>
      <c r="F46" s="7">
        <v>-8.35</v>
      </c>
      <c r="G46" s="7">
        <v>-4.2249999999999996</v>
      </c>
      <c r="H46" s="7">
        <v>-12.3</v>
      </c>
      <c r="I46" s="7">
        <v>-8.3000000000000007</v>
      </c>
      <c r="J46" s="7">
        <v>-3.5750000000000002</v>
      </c>
      <c r="K46" s="7">
        <v>-11.675000000000001</v>
      </c>
      <c r="L46" s="7">
        <v>-6.75</v>
      </c>
      <c r="M46" s="7">
        <v>-1.65</v>
      </c>
      <c r="N46" s="7">
        <v>-11.875</v>
      </c>
      <c r="O46" s="7">
        <v>-6.55</v>
      </c>
      <c r="P46" s="7">
        <v>-1.65</v>
      </c>
      <c r="Q46" s="7">
        <v>-12.225</v>
      </c>
      <c r="R46" s="7">
        <v>-7.65</v>
      </c>
      <c r="S46" s="7">
        <v>-2.9</v>
      </c>
      <c r="T46" s="7">
        <v>-12.275</v>
      </c>
      <c r="U46" s="7">
        <v>-7.6</v>
      </c>
      <c r="V46" s="7">
        <v>-2.8</v>
      </c>
      <c r="W46" s="7">
        <v>-12.5</v>
      </c>
      <c r="X46" s="7">
        <v>-7.35</v>
      </c>
      <c r="Y46" s="7">
        <v>-2.7</v>
      </c>
      <c r="Z46" s="7">
        <v>-12.75</v>
      </c>
      <c r="AA46" s="7">
        <v>-7.1</v>
      </c>
      <c r="AB46" s="7">
        <v>-2.25</v>
      </c>
      <c r="AC46" s="7">
        <v>-10.55</v>
      </c>
      <c r="AD46" s="7">
        <v>-6.1</v>
      </c>
      <c r="AE46" s="7">
        <v>-1.825</v>
      </c>
      <c r="AF46" s="7">
        <v>-10.525</v>
      </c>
      <c r="AG46" s="7">
        <v>-5.95</v>
      </c>
      <c r="AH46" s="7">
        <v>-1.675</v>
      </c>
      <c r="AI46" s="7">
        <v>-10.5</v>
      </c>
      <c r="AJ46" s="7">
        <v>-5.8</v>
      </c>
      <c r="AK46" s="7">
        <v>-1.2749999999999999</v>
      </c>
      <c r="AL46" s="7">
        <v>-10.574999999999999</v>
      </c>
      <c r="AM46" s="26">
        <v>-5.75</v>
      </c>
      <c r="AN46" s="26">
        <v>-1.25</v>
      </c>
      <c r="AO46" s="26">
        <v>-10.9</v>
      </c>
      <c r="AP46" s="26">
        <v>-5.65</v>
      </c>
      <c r="AQ46" s="26">
        <v>-0.625</v>
      </c>
      <c r="AR46" s="26">
        <v>-10.225</v>
      </c>
      <c r="AS46" s="26">
        <v>-4.8</v>
      </c>
      <c r="AT46" s="26">
        <v>-0.82499999999999996</v>
      </c>
      <c r="AU46" s="26">
        <v>-10.375</v>
      </c>
      <c r="AV46" s="26">
        <v>-4.45</v>
      </c>
      <c r="AW46" s="26">
        <v>2.5000000000000001E-2</v>
      </c>
      <c r="AX46" s="26">
        <v>-10.824999999999999</v>
      </c>
      <c r="AY46" s="26">
        <v>-5.25</v>
      </c>
      <c r="AZ46" s="26">
        <v>-0.3</v>
      </c>
      <c r="BA46" s="26">
        <v>-10.824999999999999</v>
      </c>
      <c r="BB46" s="26">
        <v>-5.2</v>
      </c>
      <c r="BC46" s="26">
        <v>-0.22500000000000001</v>
      </c>
      <c r="BD46" s="26">
        <v>-10.6</v>
      </c>
      <c r="BE46" s="17">
        <v>-3.6</v>
      </c>
      <c r="BF46" s="17">
        <v>1.4</v>
      </c>
      <c r="BG46" s="26">
        <v>-10.85</v>
      </c>
      <c r="BH46" s="26">
        <v>-4.9000000000000004</v>
      </c>
      <c r="BI46" s="26">
        <v>-2.5000000000000001E-2</v>
      </c>
      <c r="BJ46" s="26">
        <v>-10.925000000000001</v>
      </c>
      <c r="BK46" s="26">
        <v>-4.8499999999999996</v>
      </c>
      <c r="BL46" s="26">
        <v>0</v>
      </c>
      <c r="BM46" s="26">
        <v>-11</v>
      </c>
      <c r="BN46" s="26">
        <v>-4.8</v>
      </c>
      <c r="BO46" s="26">
        <v>0.05</v>
      </c>
      <c r="BP46" s="26">
        <v>-12.9</v>
      </c>
      <c r="BQ46" s="26">
        <v>-8.25</v>
      </c>
      <c r="BR46" s="26">
        <v>-2.875</v>
      </c>
      <c r="BS46" s="26">
        <v>-13.1</v>
      </c>
      <c r="BT46" s="26">
        <v>-8.0500000000000007</v>
      </c>
      <c r="BU46" s="26">
        <v>-1.7749999999999999</v>
      </c>
      <c r="BV46" s="26">
        <v>-13.6</v>
      </c>
      <c r="BW46" s="26">
        <v>-8.1999999999999993</v>
      </c>
      <c r="BX46" s="26">
        <v>-1.65</v>
      </c>
      <c r="BY46" s="26">
        <v>-14.125</v>
      </c>
      <c r="BZ46" s="26">
        <v>-8.3000000000000007</v>
      </c>
      <c r="CA46" s="26">
        <v>-1.9750000000000001</v>
      </c>
      <c r="CB46" s="26">
        <v>-14.65</v>
      </c>
      <c r="CC46" s="26">
        <v>-8.3000000000000007</v>
      </c>
      <c r="CD46" s="26">
        <v>-2.5249999999999999</v>
      </c>
      <c r="CE46" s="26">
        <v>-11.75</v>
      </c>
      <c r="CF46" s="26">
        <v>-5.8</v>
      </c>
      <c r="CG46" s="26">
        <v>-1.1499999999999999</v>
      </c>
      <c r="CH46" s="26">
        <v>-13.625</v>
      </c>
      <c r="CI46" s="26">
        <v>-7.1</v>
      </c>
      <c r="CJ46" s="26">
        <v>-2</v>
      </c>
    </row>
    <row r="47" spans="1:88" x14ac:dyDescent="0.3">
      <c r="A47" s="7" t="s">
        <v>163</v>
      </c>
      <c r="B47" s="7">
        <v>-13.375</v>
      </c>
      <c r="C47" s="7">
        <v>-9.15</v>
      </c>
      <c r="D47" s="7">
        <v>-5.55</v>
      </c>
      <c r="E47" s="7">
        <v>-12.55</v>
      </c>
      <c r="F47" s="7">
        <v>-8.6</v>
      </c>
      <c r="G47" s="7">
        <v>-4.1749999999999998</v>
      </c>
      <c r="H47" s="7">
        <v>-12.375</v>
      </c>
      <c r="I47" s="7">
        <v>-8.4499999999999993</v>
      </c>
      <c r="J47" s="7">
        <v>-4.05</v>
      </c>
      <c r="K47" s="7">
        <v>-12.45</v>
      </c>
      <c r="L47" s="7">
        <v>-7.05</v>
      </c>
      <c r="M47" s="7">
        <v>-2.4</v>
      </c>
      <c r="N47" s="7">
        <v>-12.4</v>
      </c>
      <c r="O47" s="7">
        <v>-7.2</v>
      </c>
      <c r="P47" s="7">
        <v>-2.2250000000000001</v>
      </c>
      <c r="Q47" s="7">
        <v>-12.425000000000001</v>
      </c>
      <c r="R47" s="7">
        <v>-7.75</v>
      </c>
      <c r="S47" s="7">
        <v>-3.2250000000000001</v>
      </c>
      <c r="T47" s="7">
        <v>-12.425000000000001</v>
      </c>
      <c r="U47" s="7">
        <v>-7.75</v>
      </c>
      <c r="V47" s="7">
        <v>-3.2250000000000001</v>
      </c>
      <c r="W47" s="7">
        <v>-12.775</v>
      </c>
      <c r="X47" s="7">
        <v>-7.5</v>
      </c>
      <c r="Y47" s="7">
        <v>-3.125</v>
      </c>
      <c r="Z47" s="7">
        <v>-13.45</v>
      </c>
      <c r="AA47" s="7">
        <v>-7.85</v>
      </c>
      <c r="AB47" s="7">
        <v>-3.2250000000000001</v>
      </c>
      <c r="AC47" s="7">
        <v>-11.525</v>
      </c>
      <c r="AD47" s="7">
        <v>-5.3</v>
      </c>
      <c r="AE47" s="7">
        <v>-1.925</v>
      </c>
      <c r="AF47" s="7">
        <v>-11.574999999999999</v>
      </c>
      <c r="AG47" s="7">
        <v>-5.15</v>
      </c>
      <c r="AH47" s="7">
        <v>-1.825</v>
      </c>
      <c r="AI47" s="7">
        <v>-11.6</v>
      </c>
      <c r="AJ47" s="7">
        <v>-5.05</v>
      </c>
      <c r="AK47" s="7">
        <v>-1.5</v>
      </c>
      <c r="AL47" s="7">
        <v>-11.6</v>
      </c>
      <c r="AM47" s="26">
        <v>-5.05</v>
      </c>
      <c r="AN47" s="26">
        <v>-1.45</v>
      </c>
      <c r="AO47" s="26">
        <v>-11.525</v>
      </c>
      <c r="AP47" s="26">
        <v>-5.3</v>
      </c>
      <c r="AQ47" s="26">
        <v>-1.1499999999999999</v>
      </c>
      <c r="AR47" s="26">
        <v>-10.85</v>
      </c>
      <c r="AS47" s="26">
        <v>-4.4000000000000004</v>
      </c>
      <c r="AT47" s="26">
        <v>-1.35</v>
      </c>
      <c r="AU47" s="26">
        <v>-10.7</v>
      </c>
      <c r="AV47" s="26">
        <v>-4.3499999999999996</v>
      </c>
      <c r="AW47" s="26">
        <v>-0.8</v>
      </c>
      <c r="AX47" s="26">
        <v>-11.45</v>
      </c>
      <c r="AY47" s="26">
        <v>-5.15</v>
      </c>
      <c r="AZ47" s="26">
        <v>-0.97499999999999998</v>
      </c>
      <c r="BA47" s="26">
        <v>-11.475</v>
      </c>
      <c r="BB47" s="26">
        <v>-5.15</v>
      </c>
      <c r="BC47" s="26">
        <v>-0.97499999999999998</v>
      </c>
      <c r="BD47" s="26">
        <v>-10.5</v>
      </c>
      <c r="BE47" s="17">
        <v>-4.3</v>
      </c>
      <c r="BF47" s="17">
        <v>0.375</v>
      </c>
      <c r="BG47" s="26">
        <v>-11.4</v>
      </c>
      <c r="BH47" s="26">
        <v>-5.15</v>
      </c>
      <c r="BI47" s="26">
        <v>-0.7</v>
      </c>
      <c r="BJ47" s="26">
        <v>-12.275</v>
      </c>
      <c r="BK47" s="26">
        <v>-5.25</v>
      </c>
      <c r="BL47" s="26">
        <v>-1</v>
      </c>
      <c r="BM47" s="26">
        <v>-11.975</v>
      </c>
      <c r="BN47" s="26">
        <v>-5.15</v>
      </c>
      <c r="BO47" s="26">
        <v>-0.92500000000000004</v>
      </c>
      <c r="BP47" s="26">
        <v>-13.375</v>
      </c>
      <c r="BQ47" s="26">
        <v>-8.3000000000000007</v>
      </c>
      <c r="BR47" s="26">
        <v>-3.75</v>
      </c>
      <c r="BS47" s="26">
        <v>-14.025</v>
      </c>
      <c r="BT47" s="26">
        <v>-8.25</v>
      </c>
      <c r="BU47" s="26">
        <v>-3.25</v>
      </c>
      <c r="BV47" s="26">
        <v>-14.675000000000001</v>
      </c>
      <c r="BW47" s="26">
        <v>-8.4</v>
      </c>
      <c r="BX47" s="26">
        <v>-3.5</v>
      </c>
      <c r="BY47" s="26">
        <v>-15.574999999999999</v>
      </c>
      <c r="BZ47" s="26">
        <v>-8.35</v>
      </c>
      <c r="CA47" s="26">
        <v>-3.4249999999999998</v>
      </c>
      <c r="CB47" s="26">
        <v>-15.65</v>
      </c>
      <c r="CC47" s="26">
        <v>-8.6</v>
      </c>
      <c r="CD47" s="26">
        <v>-3.2250000000000001</v>
      </c>
      <c r="CE47" s="26">
        <v>-12.824999999999999</v>
      </c>
      <c r="CF47" s="26">
        <v>-6.55</v>
      </c>
      <c r="CG47" s="26">
        <v>-2.0499999999999998</v>
      </c>
      <c r="CH47" s="26">
        <v>-13.75</v>
      </c>
      <c r="CI47" s="26">
        <v>-7.6</v>
      </c>
      <c r="CJ47" s="26">
        <v>-2.7</v>
      </c>
    </row>
    <row r="48" spans="1:88" x14ac:dyDescent="0.3">
      <c r="A48" s="7" t="s">
        <v>164</v>
      </c>
      <c r="B48" s="7">
        <v>-13.574999999999999</v>
      </c>
      <c r="C48" s="7">
        <v>-9.6</v>
      </c>
      <c r="D48" s="7">
        <v>-5.75</v>
      </c>
      <c r="E48" s="7">
        <v>-13.425000000000001</v>
      </c>
      <c r="F48" s="7">
        <v>-8.9</v>
      </c>
      <c r="G48" s="7">
        <v>-4.9000000000000004</v>
      </c>
      <c r="H48" s="7">
        <v>-13.074999999999999</v>
      </c>
      <c r="I48" s="7">
        <v>-8.85</v>
      </c>
      <c r="J48" s="7">
        <v>-4.4249999999999998</v>
      </c>
      <c r="K48" s="7">
        <v>-12.3</v>
      </c>
      <c r="L48" s="7">
        <v>-8.25</v>
      </c>
      <c r="M48" s="7">
        <v>-2.95</v>
      </c>
      <c r="N48" s="7">
        <v>-12.775</v>
      </c>
      <c r="O48" s="7">
        <v>-8.25</v>
      </c>
      <c r="P48" s="7">
        <v>-2.7250000000000001</v>
      </c>
      <c r="Q48" s="7">
        <v>-12.75</v>
      </c>
      <c r="R48" s="7">
        <v>-8.85</v>
      </c>
      <c r="S48" s="7">
        <v>-3.8250000000000002</v>
      </c>
      <c r="T48" s="7">
        <v>-12.824999999999999</v>
      </c>
      <c r="U48" s="7">
        <v>-8.85</v>
      </c>
      <c r="V48" s="7">
        <v>-3.75</v>
      </c>
      <c r="W48" s="7">
        <v>-13.3</v>
      </c>
      <c r="X48" s="7">
        <v>-8.3000000000000007</v>
      </c>
      <c r="Y48" s="7">
        <v>-3.3</v>
      </c>
      <c r="Z48" s="7">
        <v>-13.4</v>
      </c>
      <c r="AA48" s="7">
        <v>-7.9</v>
      </c>
      <c r="AB48" s="7">
        <v>-3.125</v>
      </c>
      <c r="AC48" s="7">
        <v>-11</v>
      </c>
      <c r="AD48" s="7">
        <v>-6.8</v>
      </c>
      <c r="AE48" s="7">
        <v>-2.0249999999999999</v>
      </c>
      <c r="AF48" s="7">
        <v>-10.875</v>
      </c>
      <c r="AG48" s="7">
        <v>-6.8</v>
      </c>
      <c r="AH48" s="7">
        <v>-1.825</v>
      </c>
      <c r="AI48" s="7">
        <v>-10.925000000000001</v>
      </c>
      <c r="AJ48" s="7">
        <v>-6.75</v>
      </c>
      <c r="AK48" s="7">
        <v>-1.425</v>
      </c>
      <c r="AL48" s="7">
        <v>-10.925000000000001</v>
      </c>
      <c r="AM48" s="26">
        <v>-6.7</v>
      </c>
      <c r="AN48" s="26">
        <v>-1.425</v>
      </c>
      <c r="AO48" s="26">
        <v>-11.3</v>
      </c>
      <c r="AP48" s="26">
        <v>-6.5</v>
      </c>
      <c r="AQ48" s="26">
        <v>-1.25</v>
      </c>
      <c r="AR48" s="26">
        <v>-10.125</v>
      </c>
      <c r="AS48" s="26">
        <v>-6.1</v>
      </c>
      <c r="AT48" s="26">
        <v>-0.5</v>
      </c>
      <c r="AU48" s="26">
        <v>-10.25</v>
      </c>
      <c r="AV48" s="26">
        <v>-5.75</v>
      </c>
      <c r="AW48" s="26">
        <v>-0.05</v>
      </c>
      <c r="AX48" s="26">
        <v>-10.975</v>
      </c>
      <c r="AY48" s="26">
        <v>-6.25</v>
      </c>
      <c r="AZ48" s="26">
        <v>-0.9</v>
      </c>
      <c r="BA48" s="26">
        <v>-11.05</v>
      </c>
      <c r="BB48" s="26">
        <v>-6.15</v>
      </c>
      <c r="BC48" s="26">
        <v>-0.9</v>
      </c>
      <c r="BD48" s="26">
        <v>-10.775</v>
      </c>
      <c r="BE48" s="17">
        <v>-5.3</v>
      </c>
      <c r="BF48" s="17">
        <v>0.65</v>
      </c>
      <c r="BG48" s="26">
        <v>-11.074999999999999</v>
      </c>
      <c r="BH48" s="26">
        <v>-6.05</v>
      </c>
      <c r="BI48" s="26">
        <v>-0.55000000000000004</v>
      </c>
      <c r="BJ48" s="26">
        <v>-11.975</v>
      </c>
      <c r="BK48" s="26">
        <v>-5.75</v>
      </c>
      <c r="BL48" s="26">
        <v>-0.8</v>
      </c>
      <c r="BM48" s="26">
        <v>-11.675000000000001</v>
      </c>
      <c r="BN48" s="26">
        <v>-5.95</v>
      </c>
      <c r="BO48" s="26">
        <v>-0.72499999999999998</v>
      </c>
      <c r="BP48" s="26">
        <v>-14.074999999999999</v>
      </c>
      <c r="BQ48" s="26">
        <v>-8.65</v>
      </c>
      <c r="BR48" s="26">
        <v>-4.125</v>
      </c>
      <c r="BS48" s="26">
        <v>-14.2</v>
      </c>
      <c r="BT48" s="26">
        <v>-8.15</v>
      </c>
      <c r="BU48" s="26">
        <v>-3.625</v>
      </c>
      <c r="BV48" s="26">
        <v>-14.3</v>
      </c>
      <c r="BW48" s="26">
        <v>-8.3000000000000007</v>
      </c>
      <c r="BX48" s="26">
        <v>-3.5750000000000002</v>
      </c>
      <c r="BY48" s="26">
        <v>-14.574999999999999</v>
      </c>
      <c r="BZ48" s="26">
        <v>-8.4</v>
      </c>
      <c r="CA48" s="26">
        <v>-3.375</v>
      </c>
      <c r="CB48" s="26">
        <v>-15.1</v>
      </c>
      <c r="CC48" s="26">
        <v>-8.6</v>
      </c>
      <c r="CD48" s="26">
        <v>-3.6749999999999998</v>
      </c>
      <c r="CE48" s="26">
        <v>-12.7</v>
      </c>
      <c r="CF48" s="26">
        <v>-6.55</v>
      </c>
      <c r="CG48" s="26">
        <v>-1.925</v>
      </c>
      <c r="CH48" s="26">
        <v>-13.9</v>
      </c>
      <c r="CI48" s="26">
        <v>-7.6</v>
      </c>
      <c r="CJ48" s="26">
        <v>-2.8</v>
      </c>
    </row>
    <row r="49" spans="1:88" x14ac:dyDescent="0.3">
      <c r="A49" s="7" t="s">
        <v>165</v>
      </c>
      <c r="B49" s="7">
        <v>-13.475</v>
      </c>
      <c r="C49" s="7">
        <v>-8.85</v>
      </c>
      <c r="D49" s="7">
        <v>-5.9</v>
      </c>
      <c r="E49" s="7">
        <v>-12.85</v>
      </c>
      <c r="F49" s="7">
        <v>-7.55</v>
      </c>
      <c r="G49" s="7">
        <v>-4.5999999999999996</v>
      </c>
      <c r="H49" s="7">
        <v>-12.824999999999999</v>
      </c>
      <c r="I49" s="7">
        <v>-6.85</v>
      </c>
      <c r="J49" s="7">
        <v>-3.95</v>
      </c>
      <c r="K49" s="7">
        <v>-12.125</v>
      </c>
      <c r="L49" s="7">
        <v>-6</v>
      </c>
      <c r="M49" s="7">
        <v>-2.65</v>
      </c>
      <c r="N49" s="7">
        <v>-12.425000000000001</v>
      </c>
      <c r="O49" s="7">
        <v>-5.9</v>
      </c>
      <c r="P49" s="7">
        <v>-2.1749999999999998</v>
      </c>
      <c r="Q49" s="7">
        <v>-12.95</v>
      </c>
      <c r="R49" s="7">
        <v>-6.4</v>
      </c>
      <c r="S49" s="7">
        <v>-3.2749999999999999</v>
      </c>
      <c r="T49" s="7">
        <v>-13.025</v>
      </c>
      <c r="U49" s="7">
        <v>-6.35</v>
      </c>
      <c r="V49" s="7">
        <v>-3.25</v>
      </c>
      <c r="W49" s="7">
        <v>-13.425000000000001</v>
      </c>
      <c r="X49" s="7">
        <v>-6.2</v>
      </c>
      <c r="Y49" s="7">
        <v>-2.875</v>
      </c>
      <c r="Z49" s="7">
        <v>-13.824999999999999</v>
      </c>
      <c r="AA49" s="7">
        <v>-6.35</v>
      </c>
      <c r="AB49" s="7">
        <v>-2.4500000000000002</v>
      </c>
      <c r="AC49" s="7">
        <v>-10.725</v>
      </c>
      <c r="AD49" s="7">
        <v>-5</v>
      </c>
      <c r="AE49" s="7">
        <v>-2.2749999999999999</v>
      </c>
      <c r="AF49" s="7">
        <v>-10.7</v>
      </c>
      <c r="AG49" s="7">
        <v>-4.8499999999999996</v>
      </c>
      <c r="AH49" s="7">
        <v>-2.1749999999999998</v>
      </c>
      <c r="AI49" s="7">
        <v>-10.75</v>
      </c>
      <c r="AJ49" s="7">
        <v>-4.6500000000000004</v>
      </c>
      <c r="AK49" s="7">
        <v>-1.925</v>
      </c>
      <c r="AL49" s="7">
        <v>-10.8</v>
      </c>
      <c r="AM49" s="26">
        <v>-4.6500000000000004</v>
      </c>
      <c r="AN49" s="26">
        <v>-1.825</v>
      </c>
      <c r="AO49" s="26">
        <v>-10.95</v>
      </c>
      <c r="AP49" s="26">
        <v>-4.45</v>
      </c>
      <c r="AQ49" s="26">
        <v>-1.3</v>
      </c>
      <c r="AR49" s="26">
        <v>-10.625</v>
      </c>
      <c r="AS49" s="26">
        <v>-3.65</v>
      </c>
      <c r="AT49" s="26">
        <v>-1.375</v>
      </c>
      <c r="AU49" s="26">
        <v>-10.5</v>
      </c>
      <c r="AV49" s="26">
        <v>-3.15</v>
      </c>
      <c r="AW49" s="26">
        <v>-0.75</v>
      </c>
      <c r="AX49" s="26">
        <v>-10.9</v>
      </c>
      <c r="AY49" s="26">
        <v>-3.9</v>
      </c>
      <c r="AZ49" s="26">
        <v>-1.1000000000000001</v>
      </c>
      <c r="BA49" s="26">
        <v>-10.925000000000001</v>
      </c>
      <c r="BB49" s="26">
        <v>-3.9</v>
      </c>
      <c r="BC49" s="26">
        <v>-1.125</v>
      </c>
      <c r="BD49" s="26">
        <v>-10.975</v>
      </c>
      <c r="BE49" s="17">
        <v>-3.35</v>
      </c>
      <c r="BF49" s="17">
        <v>0.125</v>
      </c>
      <c r="BG49" s="26">
        <v>-11.074999999999999</v>
      </c>
      <c r="BH49" s="26">
        <v>-3.65</v>
      </c>
      <c r="BI49" s="26">
        <v>-1.125</v>
      </c>
      <c r="BJ49" s="26">
        <v>-11.7</v>
      </c>
      <c r="BK49" s="26">
        <v>-4.25</v>
      </c>
      <c r="BL49" s="26">
        <v>-0.52500000000000002</v>
      </c>
      <c r="BM49" s="26">
        <v>-11.4</v>
      </c>
      <c r="BN49" s="26">
        <v>-3.9</v>
      </c>
      <c r="BO49" s="26">
        <v>-0.625</v>
      </c>
      <c r="BP49" s="26">
        <v>-13.725</v>
      </c>
      <c r="BQ49" s="26">
        <v>-7.1</v>
      </c>
      <c r="BR49" s="26">
        <v>-4.3250000000000002</v>
      </c>
      <c r="BS49" s="26">
        <v>-13.875</v>
      </c>
      <c r="BT49" s="26">
        <v>-7.3</v>
      </c>
      <c r="BU49" s="26">
        <v>-3.5</v>
      </c>
      <c r="BV49" s="26">
        <v>-14.125</v>
      </c>
      <c r="BW49" s="26">
        <v>-7.6</v>
      </c>
      <c r="BX49" s="26">
        <v>-3.4249999999999998</v>
      </c>
      <c r="BY49" s="26">
        <v>-14.65</v>
      </c>
      <c r="BZ49" s="26">
        <v>-7.95</v>
      </c>
      <c r="CA49" s="26">
        <v>-3.375</v>
      </c>
      <c r="CB49" s="26">
        <v>-15.05</v>
      </c>
      <c r="CC49" s="26">
        <v>-8.5500000000000007</v>
      </c>
      <c r="CD49" s="26">
        <v>-3.05</v>
      </c>
      <c r="CE49" s="26">
        <v>-12.75</v>
      </c>
      <c r="CF49" s="26">
        <v>-5.3</v>
      </c>
      <c r="CG49" s="26">
        <v>-1.375</v>
      </c>
      <c r="CH49" s="26">
        <v>-14.35</v>
      </c>
      <c r="CI49" s="26">
        <v>-7.35</v>
      </c>
      <c r="CJ49" s="26">
        <v>-2.4</v>
      </c>
    </row>
    <row r="50" spans="1:88" x14ac:dyDescent="0.3">
      <c r="A50" s="7" t="s">
        <v>84</v>
      </c>
      <c r="B50" s="7">
        <v>-13.475</v>
      </c>
      <c r="C50" s="7">
        <v>-8.25</v>
      </c>
      <c r="D50" s="7">
        <v>-4.7249999999999996</v>
      </c>
      <c r="E50" s="7">
        <v>-12.85</v>
      </c>
      <c r="F50" s="7">
        <v>-7</v>
      </c>
      <c r="G50" s="7">
        <v>-3.2250000000000001</v>
      </c>
      <c r="H50" s="7">
        <v>-12.65</v>
      </c>
      <c r="I50" s="7">
        <v>-6.45</v>
      </c>
      <c r="J50" s="7">
        <v>-2.7749999999999999</v>
      </c>
      <c r="K50" s="7">
        <v>-12.025</v>
      </c>
      <c r="L50" s="7">
        <v>-5.7</v>
      </c>
      <c r="M50" s="7">
        <v>-1.625</v>
      </c>
      <c r="N50" s="7">
        <v>-11.8</v>
      </c>
      <c r="O50" s="7">
        <v>-5.7</v>
      </c>
      <c r="P50" s="7">
        <v>-1.55</v>
      </c>
      <c r="Q50" s="7">
        <v>-12.2</v>
      </c>
      <c r="R50" s="7">
        <v>-6.25</v>
      </c>
      <c r="S50" s="7">
        <v>-2.4</v>
      </c>
      <c r="T50" s="7">
        <v>-12.2</v>
      </c>
      <c r="U50" s="7">
        <v>-6.3</v>
      </c>
      <c r="V50" s="7">
        <v>-2.4</v>
      </c>
      <c r="W50" s="7">
        <v>-12.074999999999999</v>
      </c>
      <c r="X50" s="7">
        <v>-6.45</v>
      </c>
      <c r="Y50" s="7">
        <v>-2.4500000000000002</v>
      </c>
      <c r="Z50" s="7">
        <v>-11.95</v>
      </c>
      <c r="AA50" s="7">
        <v>-6.4</v>
      </c>
      <c r="AB50" s="7">
        <v>-2.2000000000000002</v>
      </c>
      <c r="AC50" s="7">
        <v>-9.7249999999999996</v>
      </c>
      <c r="AD50" s="7">
        <v>-5.15</v>
      </c>
      <c r="AE50" s="7">
        <v>-1</v>
      </c>
      <c r="AF50" s="7">
        <v>-9.65</v>
      </c>
      <c r="AG50" s="7">
        <v>-5.05</v>
      </c>
      <c r="AH50" s="7">
        <v>-0.9</v>
      </c>
      <c r="AI50" s="7">
        <v>-9.25</v>
      </c>
      <c r="AJ50" s="7">
        <v>-4.8</v>
      </c>
      <c r="AK50" s="7">
        <v>-0.52500000000000002</v>
      </c>
      <c r="AL50" s="7">
        <v>-9.1750000000000007</v>
      </c>
      <c r="AM50" s="26">
        <v>-4.75</v>
      </c>
      <c r="AN50" s="26">
        <v>-0.52500000000000002</v>
      </c>
      <c r="AO50" s="26">
        <v>-9.6999999999999993</v>
      </c>
      <c r="AP50" s="26">
        <v>-4.75</v>
      </c>
      <c r="AQ50" s="26">
        <v>-0.15</v>
      </c>
      <c r="AR50" s="26">
        <v>-9.4250000000000007</v>
      </c>
      <c r="AS50" s="26">
        <v>-4.05</v>
      </c>
      <c r="AT50" s="26">
        <v>0.2</v>
      </c>
      <c r="AU50" s="26">
        <v>-8.9749999999999996</v>
      </c>
      <c r="AV50" s="26">
        <v>-3.6</v>
      </c>
      <c r="AW50" s="26">
        <v>0.67500000000000004</v>
      </c>
      <c r="AX50" s="26">
        <v>-9.625</v>
      </c>
      <c r="AY50" s="26">
        <v>-4.3499999999999996</v>
      </c>
      <c r="AZ50" s="26">
        <v>0.1</v>
      </c>
      <c r="BA50" s="26">
        <v>-9.5500000000000007</v>
      </c>
      <c r="BB50" s="26">
        <v>-4.3499999999999996</v>
      </c>
      <c r="BC50" s="26">
        <v>0.1</v>
      </c>
      <c r="BD50" s="26">
        <v>-7.7249999999999996</v>
      </c>
      <c r="BE50" s="17">
        <v>-2.85</v>
      </c>
      <c r="BF50" s="17">
        <v>1.175</v>
      </c>
      <c r="BG50" s="26">
        <v>-9.15</v>
      </c>
      <c r="BH50" s="26">
        <v>-4.05</v>
      </c>
      <c r="BI50" s="26">
        <v>0.27500000000000002</v>
      </c>
      <c r="BJ50" s="26">
        <v>-9.0250000000000004</v>
      </c>
      <c r="BK50" s="26">
        <v>-3.8</v>
      </c>
      <c r="BL50" s="26">
        <v>0.27500000000000002</v>
      </c>
      <c r="BM50" s="26">
        <v>-9.1999999999999993</v>
      </c>
      <c r="BN50" s="26">
        <v>-3.95</v>
      </c>
      <c r="BO50" s="26">
        <v>0.27500000000000002</v>
      </c>
      <c r="BP50" s="26">
        <v>-12.225</v>
      </c>
      <c r="BQ50" s="26">
        <v>-7.1</v>
      </c>
      <c r="BR50" s="26">
        <v>-2.9249999999999998</v>
      </c>
      <c r="BS50" s="26">
        <v>-12.35</v>
      </c>
      <c r="BT50" s="26">
        <v>-6.55</v>
      </c>
      <c r="BU50" s="26">
        <v>-2.3250000000000002</v>
      </c>
      <c r="BV50" s="26">
        <v>-13.05</v>
      </c>
      <c r="BW50" s="26">
        <v>-6.6</v>
      </c>
      <c r="BX50" s="26">
        <v>-2.25</v>
      </c>
      <c r="BY50" s="26">
        <v>-13.65</v>
      </c>
      <c r="BZ50" s="26">
        <v>-7.2</v>
      </c>
      <c r="CA50" s="26">
        <v>-2.35</v>
      </c>
      <c r="CB50" s="26">
        <v>-13.9</v>
      </c>
      <c r="CC50" s="26">
        <v>-7.4</v>
      </c>
      <c r="CD50" s="26">
        <v>-2.95</v>
      </c>
      <c r="CE50" s="26">
        <v>-10.375</v>
      </c>
      <c r="CF50" s="26">
        <v>-5</v>
      </c>
      <c r="CG50" s="26">
        <v>-0.97499999999999998</v>
      </c>
      <c r="CH50" s="26">
        <v>-11.775</v>
      </c>
      <c r="CI50" s="26">
        <v>-6.2</v>
      </c>
      <c r="CJ50" s="26">
        <v>-2.15</v>
      </c>
    </row>
    <row r="51" spans="1:88" x14ac:dyDescent="0.3">
      <c r="A51" s="7" t="s">
        <v>166</v>
      </c>
      <c r="B51" s="7">
        <v>-13.875</v>
      </c>
      <c r="C51" s="7">
        <v>-8.35</v>
      </c>
      <c r="D51" s="7">
        <v>-5.375</v>
      </c>
      <c r="E51" s="7">
        <v>-12.9</v>
      </c>
      <c r="F51" s="7">
        <v>-6.85</v>
      </c>
      <c r="G51" s="7">
        <v>-4.0750000000000002</v>
      </c>
      <c r="H51" s="7">
        <v>-12.5</v>
      </c>
      <c r="I51" s="7">
        <v>-6.3</v>
      </c>
      <c r="J51" s="7">
        <v>-3.875</v>
      </c>
      <c r="K51" s="7">
        <v>-11.375</v>
      </c>
      <c r="L51" s="7">
        <v>-4.55</v>
      </c>
      <c r="M51" s="7">
        <v>-2.375</v>
      </c>
      <c r="N51" s="7">
        <v>-11.25</v>
      </c>
      <c r="O51" s="7">
        <v>-4.6500000000000004</v>
      </c>
      <c r="P51" s="7">
        <v>-2.15</v>
      </c>
      <c r="Q51" s="7">
        <v>-11.9</v>
      </c>
      <c r="R51" s="7">
        <v>-5.3</v>
      </c>
      <c r="S51" s="7">
        <v>-3.5</v>
      </c>
      <c r="T51" s="7">
        <v>-11.9</v>
      </c>
      <c r="U51" s="7">
        <v>-5.2</v>
      </c>
      <c r="V51" s="7">
        <v>-3.35</v>
      </c>
      <c r="W51" s="7">
        <v>-12.324999999999999</v>
      </c>
      <c r="X51" s="7">
        <v>-5.3</v>
      </c>
      <c r="Y51" s="7">
        <v>-3.1</v>
      </c>
      <c r="Z51" s="7">
        <v>-12.425000000000001</v>
      </c>
      <c r="AA51" s="7">
        <v>-5.55</v>
      </c>
      <c r="AB51" s="7">
        <v>-2.65</v>
      </c>
      <c r="AC51" s="7">
        <v>-10.35</v>
      </c>
      <c r="AD51" s="7">
        <v>-4.4000000000000004</v>
      </c>
      <c r="AE51" s="7">
        <v>-1.2250000000000001</v>
      </c>
      <c r="AF51" s="7">
        <v>-10.199999999999999</v>
      </c>
      <c r="AG51" s="7">
        <v>-4.25</v>
      </c>
      <c r="AH51" s="7">
        <v>-1.1000000000000001</v>
      </c>
      <c r="AI51" s="7">
        <v>-10.074999999999999</v>
      </c>
      <c r="AJ51" s="7">
        <v>-3.95</v>
      </c>
      <c r="AK51" s="7">
        <v>-0.92500000000000004</v>
      </c>
      <c r="AL51" s="7">
        <v>-9.9749999999999996</v>
      </c>
      <c r="AM51" s="26">
        <v>-3.9</v>
      </c>
      <c r="AN51" s="26">
        <v>-0.875</v>
      </c>
      <c r="AO51" s="26">
        <v>-10.074999999999999</v>
      </c>
      <c r="AP51" s="26">
        <v>-3.05</v>
      </c>
      <c r="AQ51" s="26">
        <v>-0.9</v>
      </c>
      <c r="AR51" s="26">
        <v>-9.6</v>
      </c>
      <c r="AS51" s="26">
        <v>-2.5499999999999998</v>
      </c>
      <c r="AT51" s="26">
        <v>-0.17499999999999999</v>
      </c>
      <c r="AU51" s="26">
        <v>-9.3249999999999993</v>
      </c>
      <c r="AV51" s="26">
        <v>-2.15</v>
      </c>
      <c r="AW51" s="26">
        <v>7.4999999999999997E-2</v>
      </c>
      <c r="AX51" s="26">
        <v>-9.6999999999999993</v>
      </c>
      <c r="AY51" s="26">
        <v>-2.8</v>
      </c>
      <c r="AZ51" s="26">
        <v>-0.52500000000000002</v>
      </c>
      <c r="BA51" s="26">
        <v>-9.6999999999999993</v>
      </c>
      <c r="BB51" s="26">
        <v>-2.85</v>
      </c>
      <c r="BC51" s="26">
        <v>-0.52500000000000002</v>
      </c>
      <c r="BD51" s="26">
        <v>-9.4749999999999996</v>
      </c>
      <c r="BE51" s="17">
        <v>-1.9</v>
      </c>
      <c r="BF51" s="17">
        <v>1.175</v>
      </c>
      <c r="BG51" s="26">
        <v>-9.625</v>
      </c>
      <c r="BH51" s="26">
        <v>-2.8</v>
      </c>
      <c r="BI51" s="26">
        <v>-0.22500000000000001</v>
      </c>
      <c r="BJ51" s="26">
        <v>-10.225</v>
      </c>
      <c r="BK51" s="26">
        <v>-3.1</v>
      </c>
      <c r="BL51" s="26">
        <v>-0.125</v>
      </c>
      <c r="BM51" s="26">
        <v>-10.125</v>
      </c>
      <c r="BN51" s="26">
        <v>-3.05</v>
      </c>
      <c r="BO51" s="26">
        <v>1.38777878078145E-17</v>
      </c>
      <c r="BP51" s="26">
        <v>-13.65</v>
      </c>
      <c r="BQ51" s="26">
        <v>-6.6</v>
      </c>
      <c r="BR51" s="26">
        <v>-3.85</v>
      </c>
      <c r="BS51" s="26">
        <v>-13.824999999999999</v>
      </c>
      <c r="BT51" s="26">
        <v>-6.05</v>
      </c>
      <c r="BU51" s="26">
        <v>-2.7749999999999999</v>
      </c>
      <c r="BV51" s="26">
        <v>-14.125</v>
      </c>
      <c r="BW51" s="26">
        <v>-6.25</v>
      </c>
      <c r="BX51" s="26">
        <v>-2.625</v>
      </c>
      <c r="BY51" s="26">
        <v>-14.324999999999999</v>
      </c>
      <c r="BZ51" s="26">
        <v>-6.65</v>
      </c>
      <c r="CA51" s="26">
        <v>-2.7250000000000001</v>
      </c>
      <c r="CB51" s="26">
        <v>-14.85</v>
      </c>
      <c r="CC51" s="26">
        <v>-7.15</v>
      </c>
      <c r="CD51" s="26">
        <v>-2.625</v>
      </c>
      <c r="CE51" s="26">
        <v>-10.7</v>
      </c>
      <c r="CF51" s="26">
        <v>-4.05</v>
      </c>
      <c r="CG51" s="26">
        <v>-1.2250000000000001</v>
      </c>
      <c r="CH51" s="26">
        <v>-12.45</v>
      </c>
      <c r="CI51" s="26">
        <v>-5.5</v>
      </c>
      <c r="CJ51" s="26">
        <v>-1.75</v>
      </c>
    </row>
    <row r="52" spans="1:88" x14ac:dyDescent="0.3">
      <c r="A52" s="7" t="s">
        <v>167</v>
      </c>
      <c r="B52" s="7">
        <v>-14.375</v>
      </c>
      <c r="C52" s="7">
        <v>-9.5500000000000007</v>
      </c>
      <c r="D52" s="7">
        <v>-5.6749999999999998</v>
      </c>
      <c r="E52" s="7">
        <v>-14.375</v>
      </c>
      <c r="F52" s="7">
        <v>-8.3000000000000007</v>
      </c>
      <c r="G52" s="7">
        <v>-4.5250000000000004</v>
      </c>
      <c r="H52" s="7">
        <v>-14.824999999999999</v>
      </c>
      <c r="I52" s="7">
        <v>-8.3000000000000007</v>
      </c>
      <c r="J52" s="7">
        <v>-4.2249999999999996</v>
      </c>
      <c r="K52" s="7">
        <v>-14.324999999999999</v>
      </c>
      <c r="L52" s="7">
        <v>-7.4</v>
      </c>
      <c r="M52" s="7">
        <v>-2.25</v>
      </c>
      <c r="N52" s="7">
        <v>-14.074999999999999</v>
      </c>
      <c r="O52" s="7">
        <v>-7.3</v>
      </c>
      <c r="P52" s="7">
        <v>-2.0499999999999998</v>
      </c>
      <c r="Q52" s="7">
        <v>-14.8</v>
      </c>
      <c r="R52" s="7">
        <v>-7.95</v>
      </c>
      <c r="S52" s="7">
        <v>-3.4</v>
      </c>
      <c r="T52" s="7">
        <v>-14.725</v>
      </c>
      <c r="U52" s="7">
        <v>-7.9</v>
      </c>
      <c r="V52" s="7">
        <v>-3.3250000000000002</v>
      </c>
      <c r="W52" s="7">
        <v>-14.275</v>
      </c>
      <c r="X52" s="7">
        <v>-7.7</v>
      </c>
      <c r="Y52" s="7">
        <v>-3.2749999999999999</v>
      </c>
      <c r="Z52" s="7">
        <v>-14.275</v>
      </c>
      <c r="AA52" s="7">
        <v>-7.7</v>
      </c>
      <c r="AB52" s="7">
        <v>-3.1</v>
      </c>
      <c r="AC52" s="7">
        <v>-12.675000000000001</v>
      </c>
      <c r="AD52" s="7">
        <v>-6.45</v>
      </c>
      <c r="AE52" s="7">
        <v>-2</v>
      </c>
      <c r="AF52" s="7">
        <v>-12.6</v>
      </c>
      <c r="AG52" s="7">
        <v>-6.35</v>
      </c>
      <c r="AH52" s="7">
        <v>-1.8</v>
      </c>
      <c r="AI52" s="7">
        <v>-12.4</v>
      </c>
      <c r="AJ52" s="7">
        <v>-5.9</v>
      </c>
      <c r="AK52" s="7">
        <v>-1.325</v>
      </c>
      <c r="AL52" s="7">
        <v>-12.35</v>
      </c>
      <c r="AM52" s="26">
        <v>-5.85</v>
      </c>
      <c r="AN52" s="26">
        <v>-1.1499999999999999</v>
      </c>
      <c r="AO52" s="26">
        <v>-12.35</v>
      </c>
      <c r="AP52" s="26">
        <v>-5.85</v>
      </c>
      <c r="AQ52" s="26">
        <v>-0.72499999999999998</v>
      </c>
      <c r="AR52" s="26">
        <v>-11.5</v>
      </c>
      <c r="AS52" s="26">
        <v>-5.6</v>
      </c>
      <c r="AT52" s="26">
        <v>-0.125</v>
      </c>
      <c r="AU52" s="26">
        <v>-11.2</v>
      </c>
      <c r="AV52" s="26">
        <v>-4.95</v>
      </c>
      <c r="AW52" s="26">
        <v>0.5</v>
      </c>
      <c r="AX52" s="26">
        <v>-12.15</v>
      </c>
      <c r="AY52" s="26">
        <v>-5.65</v>
      </c>
      <c r="AZ52" s="26">
        <v>-0.42499999999999999</v>
      </c>
      <c r="BA52" s="26">
        <v>-12.15</v>
      </c>
      <c r="BB52" s="26">
        <v>-5.6</v>
      </c>
      <c r="BC52" s="26">
        <v>-0.32500000000000001</v>
      </c>
      <c r="BD52" s="26">
        <v>-11.3</v>
      </c>
      <c r="BE52" s="17">
        <v>-4.7</v>
      </c>
      <c r="BF52" s="17">
        <v>1</v>
      </c>
      <c r="BG52" s="26">
        <v>-12.05</v>
      </c>
      <c r="BH52" s="26">
        <v>-5.5</v>
      </c>
      <c r="BI52" s="26">
        <v>-2.5000000000000001E-2</v>
      </c>
      <c r="BJ52" s="26">
        <v>-12.1</v>
      </c>
      <c r="BK52" s="26">
        <v>-5.45</v>
      </c>
      <c r="BL52" s="26">
        <v>0.1</v>
      </c>
      <c r="BM52" s="26">
        <v>-12.1</v>
      </c>
      <c r="BN52" s="26">
        <v>-5.4</v>
      </c>
      <c r="BO52" s="26">
        <v>7.4999999999999997E-2</v>
      </c>
      <c r="BP52" s="26">
        <v>-14.775</v>
      </c>
      <c r="BQ52" s="26">
        <v>-8.85</v>
      </c>
      <c r="BR52" s="26">
        <v>-4.1749999999999998</v>
      </c>
      <c r="BS52" s="26">
        <v>-14.35</v>
      </c>
      <c r="BT52" s="26">
        <v>-8.6</v>
      </c>
      <c r="BU52" s="26">
        <v>-4.3250000000000002</v>
      </c>
      <c r="BV52" s="26">
        <v>-14.875</v>
      </c>
      <c r="BW52" s="26">
        <v>-8.5500000000000007</v>
      </c>
      <c r="BX52" s="26">
        <v>-4.625</v>
      </c>
      <c r="BY52" s="26">
        <v>-14.875</v>
      </c>
      <c r="BZ52" s="26">
        <v>-8.4499999999999993</v>
      </c>
      <c r="CA52" s="26">
        <v>-4.375</v>
      </c>
      <c r="CB52" s="26">
        <v>-14.875</v>
      </c>
      <c r="CC52" s="26">
        <v>-8.35</v>
      </c>
      <c r="CD52" s="26">
        <v>-5.2</v>
      </c>
      <c r="CE52" s="26">
        <v>-13.375</v>
      </c>
      <c r="CF52" s="26">
        <v>-6.3</v>
      </c>
      <c r="CG52" s="26">
        <v>-1.35</v>
      </c>
      <c r="CH52" s="26">
        <v>-14.4</v>
      </c>
      <c r="CI52" s="26">
        <v>-7.4</v>
      </c>
      <c r="CJ52" s="26">
        <v>-3.7749999999999999</v>
      </c>
    </row>
    <row r="53" spans="1:88" x14ac:dyDescent="0.3">
      <c r="A53" s="7" t="s">
        <v>168</v>
      </c>
      <c r="B53" s="7">
        <v>-14.4</v>
      </c>
      <c r="C53" s="7">
        <v>-9.1999999999999993</v>
      </c>
      <c r="D53" s="7">
        <v>-5.6</v>
      </c>
      <c r="E53" s="7">
        <v>-14.275</v>
      </c>
      <c r="F53" s="7">
        <v>-8.35</v>
      </c>
      <c r="G53" s="7">
        <v>-4.2</v>
      </c>
      <c r="H53" s="7">
        <v>-14.625</v>
      </c>
      <c r="I53" s="7">
        <v>-7.8</v>
      </c>
      <c r="J53" s="7">
        <v>-3.9249999999999998</v>
      </c>
      <c r="K53" s="7">
        <v>-13.6</v>
      </c>
      <c r="L53" s="7">
        <v>-7.05</v>
      </c>
      <c r="M53" s="7">
        <v>-2.4249999999999998</v>
      </c>
      <c r="N53" s="7">
        <v>-14.1</v>
      </c>
      <c r="O53" s="7">
        <v>-7</v>
      </c>
      <c r="P53" s="7">
        <v>-2.2250000000000001</v>
      </c>
      <c r="Q53" s="7">
        <v>-14.65</v>
      </c>
      <c r="R53" s="7">
        <v>-7.65</v>
      </c>
      <c r="S53" s="7">
        <v>-3.3250000000000002</v>
      </c>
      <c r="T53" s="7">
        <v>-14.725</v>
      </c>
      <c r="U53" s="7">
        <v>-7.7</v>
      </c>
      <c r="V53" s="7">
        <v>-3.3</v>
      </c>
      <c r="W53" s="7">
        <v>-14.525</v>
      </c>
      <c r="X53" s="7">
        <v>-7.95</v>
      </c>
      <c r="Y53" s="7">
        <v>-3.25</v>
      </c>
      <c r="Z53" s="7">
        <v>-14.324999999999999</v>
      </c>
      <c r="AA53" s="7">
        <v>-7.25</v>
      </c>
      <c r="AB53" s="7">
        <v>-2.875</v>
      </c>
      <c r="AC53" s="7">
        <v>-12.475</v>
      </c>
      <c r="AD53" s="7">
        <v>-4.95</v>
      </c>
      <c r="AE53" s="7">
        <v>-1.925</v>
      </c>
      <c r="AF53" s="7">
        <v>-12.25</v>
      </c>
      <c r="AG53" s="7">
        <v>-4.95</v>
      </c>
      <c r="AH53" s="7">
        <v>-1.7250000000000001</v>
      </c>
      <c r="AI53" s="7">
        <v>-12.025</v>
      </c>
      <c r="AJ53" s="7">
        <v>-4.6500000000000004</v>
      </c>
      <c r="AK53" s="7">
        <v>-1.05</v>
      </c>
      <c r="AL53" s="7">
        <v>-12.025</v>
      </c>
      <c r="AM53" s="26">
        <v>-4.5999999999999996</v>
      </c>
      <c r="AN53" s="26">
        <v>-0.97499999999999998</v>
      </c>
      <c r="AO53" s="26">
        <v>-11.775</v>
      </c>
      <c r="AP53" s="26">
        <v>-4.8499999999999996</v>
      </c>
      <c r="AQ53" s="26">
        <v>-0.9</v>
      </c>
      <c r="AR53" s="26">
        <v>-11.15</v>
      </c>
      <c r="AS53" s="26">
        <v>-4.5999999999999996</v>
      </c>
      <c r="AT53" s="26">
        <v>-0.27500000000000002</v>
      </c>
      <c r="AU53" s="26">
        <v>-10.050000000000001</v>
      </c>
      <c r="AV53" s="26">
        <v>-4.4000000000000004</v>
      </c>
      <c r="AW53" s="26">
        <v>0.6</v>
      </c>
      <c r="AX53" s="26">
        <v>-11.15</v>
      </c>
      <c r="AY53" s="26">
        <v>-4.55</v>
      </c>
      <c r="AZ53" s="26">
        <v>-0.6</v>
      </c>
      <c r="BA53" s="26">
        <v>-11.175000000000001</v>
      </c>
      <c r="BB53" s="26">
        <v>-4.5</v>
      </c>
      <c r="BC53" s="26">
        <v>-0.6</v>
      </c>
      <c r="BD53" s="26">
        <v>-11.35</v>
      </c>
      <c r="BE53" s="17">
        <v>-3.65</v>
      </c>
      <c r="BF53" s="17">
        <v>0.85</v>
      </c>
      <c r="BG53" s="26">
        <v>-11.15</v>
      </c>
      <c r="BH53" s="26">
        <v>-4.3</v>
      </c>
      <c r="BI53" s="26">
        <v>-0.3</v>
      </c>
      <c r="BJ53" s="26">
        <v>-11.525</v>
      </c>
      <c r="BK53" s="26">
        <v>-4.3</v>
      </c>
      <c r="BL53" s="26">
        <v>0.05</v>
      </c>
      <c r="BM53" s="26">
        <v>-11.225</v>
      </c>
      <c r="BN53" s="26">
        <v>-4.45</v>
      </c>
      <c r="BO53" s="26">
        <v>-0.125</v>
      </c>
      <c r="BP53" s="26">
        <v>-14.475</v>
      </c>
      <c r="BQ53" s="26">
        <v>-8.65</v>
      </c>
      <c r="BR53" s="26">
        <v>-4.1500000000000004</v>
      </c>
      <c r="BS53" s="26">
        <v>-14.2</v>
      </c>
      <c r="BT53" s="26">
        <v>-7.8</v>
      </c>
      <c r="BU53" s="26">
        <v>-3.4249999999999998</v>
      </c>
      <c r="BV53" s="26">
        <v>-14.35</v>
      </c>
      <c r="BW53" s="26">
        <v>-7.8</v>
      </c>
      <c r="BX53" s="26">
        <v>-3.9</v>
      </c>
      <c r="BY53" s="26">
        <v>-15.1</v>
      </c>
      <c r="BZ53" s="26">
        <v>-7.85</v>
      </c>
      <c r="CA53" s="26">
        <v>-3.9</v>
      </c>
      <c r="CB53" s="26">
        <v>-14.95</v>
      </c>
      <c r="CC53" s="26">
        <v>-8.6</v>
      </c>
      <c r="CD53" s="26">
        <v>-3.875</v>
      </c>
      <c r="CE53" s="26">
        <v>-12.925000000000001</v>
      </c>
      <c r="CF53" s="26">
        <v>-5.65</v>
      </c>
      <c r="CG53" s="26">
        <v>-1.45</v>
      </c>
      <c r="CH53" s="26">
        <v>-13.824999999999999</v>
      </c>
      <c r="CI53" s="26">
        <v>-7.1</v>
      </c>
      <c r="CJ53" s="26">
        <v>-2.875</v>
      </c>
    </row>
    <row r="54" spans="1:88" x14ac:dyDescent="0.3">
      <c r="A54" s="7" t="s">
        <v>169</v>
      </c>
      <c r="B54" s="7">
        <v>-12.4</v>
      </c>
      <c r="C54" s="7">
        <v>-8.4</v>
      </c>
      <c r="D54" s="7">
        <v>-5.6</v>
      </c>
      <c r="E54" s="7">
        <v>-11.55</v>
      </c>
      <c r="F54" s="7">
        <v>-7.05</v>
      </c>
      <c r="G54" s="7">
        <v>-4.375</v>
      </c>
      <c r="H54" s="7">
        <v>-11.5</v>
      </c>
      <c r="I54" s="7">
        <v>-6.55</v>
      </c>
      <c r="J54" s="7">
        <v>-4.0999999999999996</v>
      </c>
      <c r="K54" s="7">
        <v>-10.574999999999999</v>
      </c>
      <c r="L54" s="7">
        <v>-4.95</v>
      </c>
      <c r="M54" s="7">
        <v>-1.7</v>
      </c>
      <c r="N54" s="7">
        <v>-10.9</v>
      </c>
      <c r="O54" s="7">
        <v>-4.7</v>
      </c>
      <c r="P54" s="7">
        <v>-1.75</v>
      </c>
      <c r="Q54" s="7">
        <v>-11.225</v>
      </c>
      <c r="R54" s="7">
        <v>-5.75</v>
      </c>
      <c r="S54" s="7">
        <v>-3.25</v>
      </c>
      <c r="T54" s="7">
        <v>-11.25</v>
      </c>
      <c r="U54" s="7">
        <v>-5.7</v>
      </c>
      <c r="V54" s="7">
        <v>-3.25</v>
      </c>
      <c r="W54" s="7">
        <v>-11.875</v>
      </c>
      <c r="X54" s="7">
        <v>-5.85</v>
      </c>
      <c r="Y54" s="7">
        <v>-2.6749999999999998</v>
      </c>
      <c r="Z54" s="7">
        <v>-12.225</v>
      </c>
      <c r="AA54" s="7">
        <v>-5.45</v>
      </c>
      <c r="AB54" s="7">
        <v>-2.2250000000000001</v>
      </c>
      <c r="AC54" s="7">
        <v>-8.3000000000000007</v>
      </c>
      <c r="AD54" s="7">
        <v>-4.45</v>
      </c>
      <c r="AE54" s="7">
        <v>-1.325</v>
      </c>
      <c r="AF54" s="7">
        <v>-8.25</v>
      </c>
      <c r="AG54" s="7">
        <v>-4.25</v>
      </c>
      <c r="AH54" s="7">
        <v>-1.2</v>
      </c>
      <c r="AI54" s="7">
        <v>-8.1750000000000007</v>
      </c>
      <c r="AJ54" s="7">
        <v>-4</v>
      </c>
      <c r="AK54" s="7">
        <v>-0.9</v>
      </c>
      <c r="AL54" s="7">
        <v>-8.1750000000000007</v>
      </c>
      <c r="AM54" s="26">
        <v>-4</v>
      </c>
      <c r="AN54" s="26">
        <v>-0.8</v>
      </c>
      <c r="AO54" s="26">
        <v>-8.9250000000000007</v>
      </c>
      <c r="AP54" s="26">
        <v>-3.55</v>
      </c>
      <c r="AQ54" s="26">
        <v>-0.4</v>
      </c>
      <c r="AR54" s="26">
        <v>-7.85</v>
      </c>
      <c r="AS54" s="26">
        <v>-2.9</v>
      </c>
      <c r="AT54" s="26">
        <v>0.05</v>
      </c>
      <c r="AU54" s="26">
        <v>-7.75</v>
      </c>
      <c r="AV54" s="26">
        <v>-2.35</v>
      </c>
      <c r="AW54" s="26">
        <v>0.5</v>
      </c>
      <c r="AX54" s="26">
        <v>-8.75</v>
      </c>
      <c r="AY54" s="26">
        <v>-2.95</v>
      </c>
      <c r="AZ54" s="26">
        <v>7.4999999999999997E-2</v>
      </c>
      <c r="BA54" s="26">
        <v>-8.7750000000000004</v>
      </c>
      <c r="BB54" s="26">
        <v>-2.95</v>
      </c>
      <c r="BC54" s="26">
        <v>7.4999999999999997E-2</v>
      </c>
      <c r="BD54" s="26">
        <v>-8.4749999999999996</v>
      </c>
      <c r="BE54" s="17">
        <v>-1.35</v>
      </c>
      <c r="BF54" s="17">
        <v>1.45</v>
      </c>
      <c r="BG54" s="26">
        <v>-8.9</v>
      </c>
      <c r="BH54" s="26">
        <v>-2.5</v>
      </c>
      <c r="BI54" s="26">
        <v>0.375</v>
      </c>
      <c r="BJ54" s="26">
        <v>-10.6</v>
      </c>
      <c r="BK54" s="26">
        <v>-2.1</v>
      </c>
      <c r="BL54" s="26">
        <v>0.4</v>
      </c>
      <c r="BM54" s="26">
        <v>-10.074999999999999</v>
      </c>
      <c r="BN54" s="26">
        <v>-2.35</v>
      </c>
      <c r="BO54" s="26">
        <v>0.32500000000000001</v>
      </c>
      <c r="BP54" s="26">
        <v>-13.55</v>
      </c>
      <c r="BQ54" s="26">
        <v>-7.1</v>
      </c>
      <c r="BR54" s="26">
        <v>-4.2249999999999996</v>
      </c>
      <c r="BS54" s="26">
        <v>-14.074999999999999</v>
      </c>
      <c r="BT54" s="26">
        <v>-6.9</v>
      </c>
      <c r="BU54" s="26">
        <v>-3.35</v>
      </c>
      <c r="BV54" s="26">
        <v>-14.45</v>
      </c>
      <c r="BW54" s="26">
        <v>-6.95</v>
      </c>
      <c r="BX54" s="26">
        <v>-3.05</v>
      </c>
      <c r="BY54" s="26">
        <v>-14.55</v>
      </c>
      <c r="BZ54" s="26">
        <v>-6.9</v>
      </c>
      <c r="CA54" s="26">
        <v>-2.9249999999999998</v>
      </c>
      <c r="CB54" s="26">
        <v>-15.3</v>
      </c>
      <c r="CC54" s="26">
        <v>-6.8</v>
      </c>
      <c r="CD54" s="26">
        <v>-2.5499999999999998</v>
      </c>
      <c r="CE54" s="26">
        <v>-12.15</v>
      </c>
      <c r="CF54" s="26">
        <v>-3.35</v>
      </c>
      <c r="CG54" s="26">
        <v>-1</v>
      </c>
      <c r="CH54" s="26">
        <v>-13.9</v>
      </c>
      <c r="CI54" s="26">
        <v>-5.3</v>
      </c>
      <c r="CJ54" s="26">
        <v>-2</v>
      </c>
    </row>
    <row r="55" spans="1:88" x14ac:dyDescent="0.3">
      <c r="A55" s="7" t="s">
        <v>170</v>
      </c>
      <c r="B55" s="7">
        <v>-13.45</v>
      </c>
      <c r="C55" s="7">
        <v>-8.8000000000000007</v>
      </c>
      <c r="D55" s="7">
        <v>-6.15</v>
      </c>
      <c r="E55" s="7">
        <v>-11.775</v>
      </c>
      <c r="F55" s="7">
        <v>-8.1</v>
      </c>
      <c r="G55" s="7">
        <v>-5.4</v>
      </c>
      <c r="H55" s="7">
        <v>-11.2</v>
      </c>
      <c r="I55" s="7">
        <v>-7.9</v>
      </c>
      <c r="J55" s="7">
        <v>-4.8499999999999996</v>
      </c>
      <c r="K55" s="7">
        <v>-10.275</v>
      </c>
      <c r="L55" s="7">
        <v>-6.9</v>
      </c>
      <c r="M55" s="7">
        <v>-2.5499999999999998</v>
      </c>
      <c r="N55" s="7">
        <v>-10.6</v>
      </c>
      <c r="O55" s="7">
        <v>-6.75</v>
      </c>
      <c r="P55" s="7">
        <v>-2.6749999999999998</v>
      </c>
      <c r="Q55" s="7">
        <v>-10.65</v>
      </c>
      <c r="R55" s="7">
        <v>-7.55</v>
      </c>
      <c r="S55" s="7">
        <v>-4.05</v>
      </c>
      <c r="T55" s="7">
        <v>-10.65</v>
      </c>
      <c r="U55" s="7">
        <v>-7.5</v>
      </c>
      <c r="V55" s="7">
        <v>-4.0250000000000004</v>
      </c>
      <c r="W55" s="7">
        <v>-11.175000000000001</v>
      </c>
      <c r="X55" s="7">
        <v>-7.2</v>
      </c>
      <c r="Y55" s="7">
        <v>-3.5249999999999999</v>
      </c>
      <c r="Z55" s="7">
        <v>-11.7</v>
      </c>
      <c r="AA55" s="7">
        <v>-7</v>
      </c>
      <c r="AB55" s="7">
        <v>-2.7250000000000001</v>
      </c>
      <c r="AC55" s="7">
        <v>-10.225</v>
      </c>
      <c r="AD55" s="7">
        <v>-6.05</v>
      </c>
      <c r="AE55" s="7">
        <v>-2.35</v>
      </c>
      <c r="AF55" s="7">
        <v>-10.199999999999999</v>
      </c>
      <c r="AG55" s="7">
        <v>-5.85</v>
      </c>
      <c r="AH55" s="7">
        <v>-2.15</v>
      </c>
      <c r="AI55" s="7">
        <v>-10.275</v>
      </c>
      <c r="AJ55" s="7">
        <v>-5.5</v>
      </c>
      <c r="AK55" s="7">
        <v>-1.7250000000000001</v>
      </c>
      <c r="AL55" s="7">
        <v>-10.25</v>
      </c>
      <c r="AM55" s="26">
        <v>-5.35</v>
      </c>
      <c r="AN55" s="26">
        <v>-1.625</v>
      </c>
      <c r="AO55" s="26">
        <v>-10.025</v>
      </c>
      <c r="AP55" s="26">
        <v>-5.3</v>
      </c>
      <c r="AQ55" s="26">
        <v>-1.3</v>
      </c>
      <c r="AR55" s="26">
        <v>-9.375</v>
      </c>
      <c r="AS55" s="26">
        <v>-4.55</v>
      </c>
      <c r="AT55" s="26">
        <v>-0.97499999999999998</v>
      </c>
      <c r="AU55" s="26">
        <v>-8.9749999999999996</v>
      </c>
      <c r="AV55" s="26">
        <v>-4.05</v>
      </c>
      <c r="AW55" s="26">
        <v>-0.25</v>
      </c>
      <c r="AX55" s="26">
        <v>-9.6999999999999993</v>
      </c>
      <c r="AY55" s="26">
        <v>-4.7</v>
      </c>
      <c r="AZ55" s="26">
        <v>-0.77500000000000002</v>
      </c>
      <c r="BA55" s="26">
        <v>-9.7249999999999996</v>
      </c>
      <c r="BB55" s="26">
        <v>-4.7</v>
      </c>
      <c r="BC55" s="26">
        <v>-0.67500000000000004</v>
      </c>
      <c r="BD55" s="26">
        <v>-9.2249999999999996</v>
      </c>
      <c r="BE55" s="17">
        <v>-3.6</v>
      </c>
      <c r="BF55" s="17">
        <v>1.325</v>
      </c>
      <c r="BG55" s="26">
        <v>-9.5</v>
      </c>
      <c r="BH55" s="26">
        <v>-4.55</v>
      </c>
      <c r="BI55" s="26">
        <v>-0.22500000000000001</v>
      </c>
      <c r="BJ55" s="26">
        <v>-10.95</v>
      </c>
      <c r="BK55" s="26">
        <v>-4.5</v>
      </c>
      <c r="BL55" s="26">
        <v>0.2</v>
      </c>
      <c r="BM55" s="26">
        <v>-10.3</v>
      </c>
      <c r="BN55" s="26">
        <v>-4.5999999999999996</v>
      </c>
      <c r="BO55" s="26">
        <v>0.05</v>
      </c>
      <c r="BP55" s="26">
        <v>-12.775</v>
      </c>
      <c r="BQ55" s="26">
        <v>-8.25</v>
      </c>
      <c r="BR55" s="26">
        <v>-4.55</v>
      </c>
      <c r="BS55" s="26">
        <v>-13.45</v>
      </c>
      <c r="BT55" s="26">
        <v>-8.1</v>
      </c>
      <c r="BU55" s="26">
        <v>-3.6</v>
      </c>
      <c r="BV55" s="26">
        <v>-14</v>
      </c>
      <c r="BW55" s="26">
        <v>-8.4</v>
      </c>
      <c r="BX55" s="26">
        <v>-3.2250000000000001</v>
      </c>
      <c r="BY55" s="26">
        <v>-14.475</v>
      </c>
      <c r="BZ55" s="26">
        <v>-8.5</v>
      </c>
      <c r="CA55" s="26">
        <v>-2.85</v>
      </c>
      <c r="CB55" s="26">
        <v>-14.725</v>
      </c>
      <c r="CC55" s="26">
        <v>-8.0500000000000007</v>
      </c>
      <c r="CD55" s="26">
        <v>-2.85</v>
      </c>
      <c r="CE55" s="26">
        <v>-11.324999999999999</v>
      </c>
      <c r="CF55" s="26">
        <v>-5.7</v>
      </c>
      <c r="CG55" s="26">
        <v>-1.2250000000000001</v>
      </c>
      <c r="CH55" s="26">
        <v>-13.5</v>
      </c>
      <c r="CI55" s="26">
        <v>-6.8</v>
      </c>
      <c r="CJ55" s="26">
        <v>-2.1</v>
      </c>
    </row>
    <row r="56" spans="1:88" x14ac:dyDescent="0.3">
      <c r="A56" s="7" t="s">
        <v>171</v>
      </c>
      <c r="B56" s="7">
        <v>-13.775</v>
      </c>
      <c r="C56" s="7">
        <v>-8.35</v>
      </c>
      <c r="D56" s="7">
        <v>-6.15</v>
      </c>
      <c r="E56" s="7">
        <v>-13.225</v>
      </c>
      <c r="F56" s="7">
        <v>-7.3</v>
      </c>
      <c r="G56" s="7">
        <v>-4.8499999999999996</v>
      </c>
      <c r="H56" s="7">
        <v>-13.2</v>
      </c>
      <c r="I56" s="7">
        <v>-6.95</v>
      </c>
      <c r="J56" s="7">
        <v>-4.5250000000000004</v>
      </c>
      <c r="K56" s="7">
        <v>-12.35</v>
      </c>
      <c r="L56" s="7">
        <v>-5.45</v>
      </c>
      <c r="M56" s="7">
        <v>-3.2</v>
      </c>
      <c r="N56" s="7">
        <v>-12.074999999999999</v>
      </c>
      <c r="O56" s="7">
        <v>-5.15</v>
      </c>
      <c r="P56" s="7">
        <v>-2.8250000000000002</v>
      </c>
      <c r="Q56" s="7">
        <v>-12.824999999999999</v>
      </c>
      <c r="R56" s="7">
        <v>-6.35</v>
      </c>
      <c r="S56" s="7">
        <v>-3.875</v>
      </c>
      <c r="T56" s="7">
        <v>-12.75</v>
      </c>
      <c r="U56" s="7">
        <v>-6.35</v>
      </c>
      <c r="V56" s="7">
        <v>-3.9249999999999998</v>
      </c>
      <c r="W56" s="7">
        <v>-12.275</v>
      </c>
      <c r="X56" s="7">
        <v>-6</v>
      </c>
      <c r="Y56" s="7">
        <v>-3.3</v>
      </c>
      <c r="Z56" s="7">
        <v>-11.975</v>
      </c>
      <c r="AA56" s="7">
        <v>-5.9</v>
      </c>
      <c r="AB56" s="7">
        <v>-2.9249999999999998</v>
      </c>
      <c r="AC56" s="7">
        <v>-10.625</v>
      </c>
      <c r="AD56" s="7">
        <v>-4.6500000000000004</v>
      </c>
      <c r="AE56" s="7">
        <v>-2.125</v>
      </c>
      <c r="AF56" s="7">
        <v>-10.45</v>
      </c>
      <c r="AG56" s="7">
        <v>-4.5</v>
      </c>
      <c r="AH56" s="7">
        <v>-2</v>
      </c>
      <c r="AI56" s="7">
        <v>-10.225</v>
      </c>
      <c r="AJ56" s="7">
        <v>-4.1500000000000004</v>
      </c>
      <c r="AK56" s="7">
        <v>-1.65</v>
      </c>
      <c r="AL56" s="7">
        <v>-10.225</v>
      </c>
      <c r="AM56" s="26">
        <v>-4.0999999999999996</v>
      </c>
      <c r="AN56" s="26">
        <v>-1.65</v>
      </c>
      <c r="AO56" s="26">
        <v>-10.35</v>
      </c>
      <c r="AP56" s="26">
        <v>-3.6</v>
      </c>
      <c r="AQ56" s="26">
        <v>-1.3</v>
      </c>
      <c r="AR56" s="26">
        <v>-9.0500000000000007</v>
      </c>
      <c r="AS56" s="26">
        <v>-3</v>
      </c>
      <c r="AT56" s="26">
        <v>-1.25</v>
      </c>
      <c r="AU56" s="26">
        <v>-8.75</v>
      </c>
      <c r="AV56" s="26">
        <v>-2.5</v>
      </c>
      <c r="AW56" s="26">
        <v>-0.52500000000000002</v>
      </c>
      <c r="AX56" s="26">
        <v>-9.85</v>
      </c>
      <c r="AY56" s="26">
        <v>-3.15</v>
      </c>
      <c r="AZ56" s="26">
        <v>-0.9</v>
      </c>
      <c r="BA56" s="26">
        <v>-9.85</v>
      </c>
      <c r="BB56" s="26">
        <v>-3.15</v>
      </c>
      <c r="BC56" s="26">
        <v>-0.92500000000000004</v>
      </c>
      <c r="BD56" s="26">
        <v>-9.1999999999999993</v>
      </c>
      <c r="BE56" s="17">
        <v>-1.75</v>
      </c>
      <c r="BF56" s="17">
        <v>0.2</v>
      </c>
      <c r="BG56" s="26">
        <v>-9.7249999999999996</v>
      </c>
      <c r="BH56" s="26">
        <v>-3</v>
      </c>
      <c r="BI56" s="26">
        <v>-0.85</v>
      </c>
      <c r="BJ56" s="26">
        <v>-10.775</v>
      </c>
      <c r="BK56" s="26">
        <v>-3</v>
      </c>
      <c r="BL56" s="26">
        <v>-1.0249999999999999</v>
      </c>
      <c r="BM56" s="26">
        <v>-10.074999999999999</v>
      </c>
      <c r="BN56" s="26">
        <v>-2.8</v>
      </c>
      <c r="BO56" s="26">
        <v>-1.0249999999999999</v>
      </c>
      <c r="BP56" s="26">
        <v>-12.15</v>
      </c>
      <c r="BQ56" s="26">
        <v>-7.5</v>
      </c>
      <c r="BR56" s="26">
        <v>-4.5</v>
      </c>
      <c r="BS56" s="26">
        <v>-11.3</v>
      </c>
      <c r="BT56" s="26">
        <v>-7.3</v>
      </c>
      <c r="BU56" s="26">
        <v>-4.1500000000000004</v>
      </c>
      <c r="BV56" s="26">
        <v>-12.475</v>
      </c>
      <c r="BW56" s="26">
        <v>-7.45</v>
      </c>
      <c r="BX56" s="26">
        <v>-4.0999999999999996</v>
      </c>
      <c r="BY56" s="26">
        <v>-13.225</v>
      </c>
      <c r="BZ56" s="26">
        <v>-7.8</v>
      </c>
      <c r="CA56" s="26">
        <v>-3.9249999999999998</v>
      </c>
      <c r="CB56" s="26">
        <v>-14.3</v>
      </c>
      <c r="CC56" s="26">
        <v>-7.5</v>
      </c>
      <c r="CD56" s="26">
        <v>-3.85</v>
      </c>
      <c r="CE56" s="26">
        <v>-11.525</v>
      </c>
      <c r="CF56" s="26">
        <v>-4.3</v>
      </c>
      <c r="CG56" s="26">
        <v>-1.675</v>
      </c>
      <c r="CH56" s="26">
        <v>-12.675000000000001</v>
      </c>
      <c r="CI56" s="26">
        <v>-6.25</v>
      </c>
      <c r="CJ56" s="26">
        <v>-2.95</v>
      </c>
    </row>
    <row r="57" spans="1:88" x14ac:dyDescent="0.3">
      <c r="A57" s="7" t="s">
        <v>85</v>
      </c>
      <c r="B57" s="7">
        <v>-11.85</v>
      </c>
      <c r="C57" s="7">
        <v>-8.6999999999999993</v>
      </c>
      <c r="D57" s="7">
        <v>-5.05</v>
      </c>
      <c r="E57" s="7">
        <v>-10.875</v>
      </c>
      <c r="F57" s="7">
        <v>-7.55</v>
      </c>
      <c r="G57" s="7">
        <v>-3.35</v>
      </c>
      <c r="H57" s="7">
        <v>-11.275</v>
      </c>
      <c r="I57" s="7">
        <v>-6.95</v>
      </c>
      <c r="J57" s="7">
        <v>-3.4</v>
      </c>
      <c r="K57" s="7">
        <v>-10.975</v>
      </c>
      <c r="L57" s="7">
        <v>-5.2</v>
      </c>
      <c r="M57" s="7">
        <v>-2.1</v>
      </c>
      <c r="N57" s="7">
        <v>-10.824999999999999</v>
      </c>
      <c r="O57" s="7">
        <v>-5.0999999999999996</v>
      </c>
      <c r="P57" s="7">
        <v>-1.85</v>
      </c>
      <c r="Q57" s="7">
        <v>-11.375</v>
      </c>
      <c r="R57" s="7">
        <v>-6.2</v>
      </c>
      <c r="S57" s="7">
        <v>-2.7250000000000001</v>
      </c>
      <c r="T57" s="7">
        <v>-11.3</v>
      </c>
      <c r="U57" s="7">
        <v>-6.15</v>
      </c>
      <c r="V57" s="7">
        <v>-2.7</v>
      </c>
      <c r="W57" s="7">
        <v>-11.45</v>
      </c>
      <c r="X57" s="7">
        <v>-5.95</v>
      </c>
      <c r="Y57" s="7">
        <v>-2.4249999999999998</v>
      </c>
      <c r="Z57" s="7">
        <v>-11.824999999999999</v>
      </c>
      <c r="AA57" s="7">
        <v>-5.95</v>
      </c>
      <c r="AB57" s="7">
        <v>-2.5249999999999999</v>
      </c>
      <c r="AC57" s="7">
        <v>-9.5749999999999993</v>
      </c>
      <c r="AD57" s="7">
        <v>-4.75</v>
      </c>
      <c r="AE57" s="7">
        <v>-1.3</v>
      </c>
      <c r="AF57" s="7">
        <v>-9.4749999999999996</v>
      </c>
      <c r="AG57" s="7">
        <v>-4.5999999999999996</v>
      </c>
      <c r="AH57" s="7">
        <v>-1.2</v>
      </c>
      <c r="AI57" s="7">
        <v>-9.65</v>
      </c>
      <c r="AJ57" s="7">
        <v>-4.2</v>
      </c>
      <c r="AK57" s="7">
        <v>-1.05</v>
      </c>
      <c r="AL57" s="7">
        <v>-9.65</v>
      </c>
      <c r="AM57" s="26">
        <v>-4.0999999999999996</v>
      </c>
      <c r="AN57" s="26">
        <v>-0.95</v>
      </c>
      <c r="AO57" s="26">
        <v>-9.75</v>
      </c>
      <c r="AP57" s="26">
        <v>-3.6</v>
      </c>
      <c r="AQ57" s="26">
        <v>-0.72499999999999998</v>
      </c>
      <c r="AR57" s="26">
        <v>-9.0749999999999993</v>
      </c>
      <c r="AS57" s="26">
        <v>-3.1</v>
      </c>
      <c r="AT57" s="26">
        <v>-7.4999999999999997E-2</v>
      </c>
      <c r="AU57" s="26">
        <v>-8.75</v>
      </c>
      <c r="AV57" s="26">
        <v>-2.4500000000000002</v>
      </c>
      <c r="AW57" s="26">
        <v>0.57499999999999996</v>
      </c>
      <c r="AX57" s="26">
        <v>-9.2750000000000004</v>
      </c>
      <c r="AY57" s="26">
        <v>-3.1</v>
      </c>
      <c r="AZ57" s="26">
        <v>-0.42499999999999999</v>
      </c>
      <c r="BA57" s="26">
        <v>-9.1750000000000007</v>
      </c>
      <c r="BB57" s="26">
        <v>-3</v>
      </c>
      <c r="BC57" s="26">
        <v>-0.4</v>
      </c>
      <c r="BD57" s="26">
        <v>-8.2750000000000004</v>
      </c>
      <c r="BE57" s="17">
        <v>-1.55</v>
      </c>
      <c r="BF57" s="17">
        <v>0.75</v>
      </c>
      <c r="BG57" s="26">
        <v>-9.0749999999999993</v>
      </c>
      <c r="BH57" s="26">
        <v>-2.7</v>
      </c>
      <c r="BI57" s="26">
        <v>-0.05</v>
      </c>
      <c r="BJ57" s="26">
        <v>-9.4749999999999996</v>
      </c>
      <c r="BK57" s="26">
        <v>-3.1</v>
      </c>
      <c r="BL57" s="26">
        <v>-0.35</v>
      </c>
      <c r="BM57" s="26">
        <v>-9.1999999999999993</v>
      </c>
      <c r="BN57" s="26">
        <v>-3</v>
      </c>
      <c r="BO57" s="26">
        <v>-0.375</v>
      </c>
      <c r="BP57" s="26">
        <v>-11.925000000000001</v>
      </c>
      <c r="BQ57" s="26">
        <v>-7.15</v>
      </c>
      <c r="BR57" s="26">
        <v>-3.25</v>
      </c>
      <c r="BS57" s="26">
        <v>-12.074999999999999</v>
      </c>
      <c r="BT57" s="26">
        <v>-6.6</v>
      </c>
      <c r="BU57" s="26">
        <v>-2.5249999999999999</v>
      </c>
      <c r="BV57" s="26">
        <v>-12.375</v>
      </c>
      <c r="BW57" s="26">
        <v>-7.2</v>
      </c>
      <c r="BX57" s="26">
        <v>-2.5249999999999999</v>
      </c>
      <c r="BY57" s="26">
        <v>-13.025</v>
      </c>
      <c r="BZ57" s="26">
        <v>-7.25</v>
      </c>
      <c r="CA57" s="26">
        <v>-2.5499999999999998</v>
      </c>
      <c r="CB57" s="26">
        <v>-13.025</v>
      </c>
      <c r="CC57" s="26">
        <v>-7.15</v>
      </c>
      <c r="CD57" s="26">
        <v>-2.1749999999999998</v>
      </c>
      <c r="CE57" s="26">
        <v>-10.275</v>
      </c>
      <c r="CF57" s="26">
        <v>-4.4000000000000004</v>
      </c>
      <c r="CG57" s="26">
        <v>-1.7</v>
      </c>
      <c r="CH57" s="26">
        <v>-11.425000000000001</v>
      </c>
      <c r="CI57" s="26">
        <v>-6.1</v>
      </c>
      <c r="CJ57" s="26">
        <v>-2.125</v>
      </c>
    </row>
    <row r="58" spans="1:88" x14ac:dyDescent="0.3">
      <c r="A58" s="7" t="s">
        <v>172</v>
      </c>
      <c r="B58" s="7">
        <v>-11.975</v>
      </c>
      <c r="C58" s="7">
        <v>-8.9</v>
      </c>
      <c r="D58" s="7">
        <v>-4.7750000000000004</v>
      </c>
      <c r="E58" s="7">
        <v>-10.875</v>
      </c>
      <c r="F58" s="7">
        <v>-7.5</v>
      </c>
      <c r="G58" s="7">
        <v>-3.8250000000000002</v>
      </c>
      <c r="H58" s="7">
        <v>-10.7</v>
      </c>
      <c r="I58" s="7">
        <v>-7.55</v>
      </c>
      <c r="J58" s="7">
        <v>-3.4249999999999998</v>
      </c>
      <c r="K58" s="7">
        <v>-10.45</v>
      </c>
      <c r="L58" s="7">
        <v>-6</v>
      </c>
      <c r="M58" s="7">
        <v>-2.2000000000000002</v>
      </c>
      <c r="N58" s="7">
        <v>-10.1</v>
      </c>
      <c r="O58" s="7">
        <v>-6.1</v>
      </c>
      <c r="P58" s="7">
        <v>-2.0249999999999999</v>
      </c>
      <c r="Q58" s="7">
        <v>-10.675000000000001</v>
      </c>
      <c r="R58" s="7">
        <v>-6.9</v>
      </c>
      <c r="S58" s="7">
        <v>-2.8250000000000002</v>
      </c>
      <c r="T58" s="7">
        <v>-10.6</v>
      </c>
      <c r="U58" s="7">
        <v>-6.9</v>
      </c>
      <c r="V58" s="7">
        <v>-2.8</v>
      </c>
      <c r="W58" s="7">
        <v>-10.625</v>
      </c>
      <c r="X58" s="7">
        <v>-6.45</v>
      </c>
      <c r="Y58" s="7">
        <v>-2.375</v>
      </c>
      <c r="Z58" s="7">
        <v>-11.25</v>
      </c>
      <c r="AA58" s="7">
        <v>-6.1</v>
      </c>
      <c r="AB58" s="7">
        <v>-1.9</v>
      </c>
      <c r="AC58" s="7">
        <v>-8.85</v>
      </c>
      <c r="AD58" s="7">
        <v>-5.25</v>
      </c>
      <c r="AE58" s="7">
        <v>-1.2</v>
      </c>
      <c r="AF58" s="7">
        <v>-8.85</v>
      </c>
      <c r="AG58" s="7">
        <v>-5.0999999999999996</v>
      </c>
      <c r="AH58" s="7">
        <v>-1.075</v>
      </c>
      <c r="AI58" s="7">
        <v>-8.8000000000000007</v>
      </c>
      <c r="AJ58" s="7">
        <v>-4.9000000000000004</v>
      </c>
      <c r="AK58" s="7">
        <v>-0.75</v>
      </c>
      <c r="AL58" s="7">
        <v>-8.875</v>
      </c>
      <c r="AM58" s="26">
        <v>-4.95</v>
      </c>
      <c r="AN58" s="26">
        <v>-0.72499999999999998</v>
      </c>
      <c r="AO58" s="26">
        <v>-9.4250000000000007</v>
      </c>
      <c r="AP58" s="26">
        <v>-5.2</v>
      </c>
      <c r="AQ58" s="26">
        <v>-0.52500000000000002</v>
      </c>
      <c r="AR58" s="26">
        <v>-8.85</v>
      </c>
      <c r="AS58" s="26">
        <v>-4.25</v>
      </c>
      <c r="AT58" s="26">
        <v>-0.1</v>
      </c>
      <c r="AU58" s="26">
        <v>-8.2750000000000004</v>
      </c>
      <c r="AV58" s="26">
        <v>-3.95</v>
      </c>
      <c r="AW58" s="26">
        <v>0.65</v>
      </c>
      <c r="AX58" s="26">
        <v>-9.15</v>
      </c>
      <c r="AY58" s="26">
        <v>-5</v>
      </c>
      <c r="AZ58" s="26">
        <v>-0.15</v>
      </c>
      <c r="BA58" s="26">
        <v>-9.125</v>
      </c>
      <c r="BB58" s="26">
        <v>-5</v>
      </c>
      <c r="BC58" s="26">
        <v>-0.15</v>
      </c>
      <c r="BD58" s="26">
        <v>-8.5250000000000004</v>
      </c>
      <c r="BE58" s="17">
        <v>-3</v>
      </c>
      <c r="BF58" s="17">
        <v>0.85</v>
      </c>
      <c r="BG58" s="26">
        <v>-8.8249999999999993</v>
      </c>
      <c r="BH58" s="26">
        <v>-4.6500000000000004</v>
      </c>
      <c r="BI58" s="26">
        <v>0.125</v>
      </c>
      <c r="BJ58" s="26">
        <v>-9.2249999999999996</v>
      </c>
      <c r="BK58" s="26">
        <v>-4.05</v>
      </c>
      <c r="BL58" s="26">
        <v>0.25</v>
      </c>
      <c r="BM58" s="26">
        <v>-9.0250000000000004</v>
      </c>
      <c r="BN58" s="26">
        <v>-4.4000000000000004</v>
      </c>
      <c r="BO58" s="26">
        <v>-2.5000000000000001E-2</v>
      </c>
      <c r="BP58" s="26">
        <v>-11.65</v>
      </c>
      <c r="BQ58" s="26">
        <v>-7.55</v>
      </c>
      <c r="BR58" s="26">
        <v>-3.3</v>
      </c>
      <c r="BS58" s="26">
        <v>-11.75</v>
      </c>
      <c r="BT58" s="26">
        <v>-6.5</v>
      </c>
      <c r="BU58" s="26">
        <v>-2.4249999999999998</v>
      </c>
      <c r="BV58" s="26">
        <v>-12.074999999999999</v>
      </c>
      <c r="BW58" s="26">
        <v>-6.35</v>
      </c>
      <c r="BX58" s="26">
        <v>-2.5249999999999999</v>
      </c>
      <c r="BY58" s="26">
        <v>-12.574999999999999</v>
      </c>
      <c r="BZ58" s="26">
        <v>-6.65</v>
      </c>
      <c r="CA58" s="26">
        <v>-2.3250000000000002</v>
      </c>
      <c r="CB58" s="26">
        <v>-13.525</v>
      </c>
      <c r="CC58" s="26">
        <v>-7.05</v>
      </c>
      <c r="CD58" s="26">
        <v>-2.25</v>
      </c>
      <c r="CE58" s="26">
        <v>-10.275</v>
      </c>
      <c r="CF58" s="26">
        <v>-5</v>
      </c>
      <c r="CG58" s="26">
        <v>-0.72499999999999998</v>
      </c>
      <c r="CH58" s="26">
        <v>-12.175000000000001</v>
      </c>
      <c r="CI58" s="26">
        <v>-5.8</v>
      </c>
      <c r="CJ58" s="26">
        <v>-1.425</v>
      </c>
    </row>
    <row r="59" spans="1:88" x14ac:dyDescent="0.3">
      <c r="A59" s="7" t="s">
        <v>173</v>
      </c>
      <c r="B59" s="7">
        <v>-11.05</v>
      </c>
      <c r="C59" s="7">
        <v>-8.0500000000000007</v>
      </c>
      <c r="D59" s="7">
        <v>-5</v>
      </c>
      <c r="E59" s="7">
        <v>-10.675000000000001</v>
      </c>
      <c r="F59" s="7">
        <v>-6.9</v>
      </c>
      <c r="G59" s="7">
        <v>-3.4750000000000001</v>
      </c>
      <c r="H59" s="7">
        <v>-10.775</v>
      </c>
      <c r="I59" s="7">
        <v>-6.6</v>
      </c>
      <c r="J59" s="7">
        <v>-3.5249999999999999</v>
      </c>
      <c r="K59" s="7">
        <v>-10.050000000000001</v>
      </c>
      <c r="L59" s="7">
        <v>-5.7</v>
      </c>
      <c r="M59" s="7">
        <v>-1.7</v>
      </c>
      <c r="N59" s="7">
        <v>-9.9</v>
      </c>
      <c r="O59" s="7">
        <v>-5.65</v>
      </c>
      <c r="P59" s="7">
        <v>-1.425</v>
      </c>
      <c r="Q59" s="7">
        <v>-10.675000000000001</v>
      </c>
      <c r="R59" s="7">
        <v>-6.1</v>
      </c>
      <c r="S59" s="7">
        <v>-2.65</v>
      </c>
      <c r="T59" s="7">
        <v>-10.675000000000001</v>
      </c>
      <c r="U59" s="7">
        <v>-6.1</v>
      </c>
      <c r="V59" s="7">
        <v>-2.5499999999999998</v>
      </c>
      <c r="W59" s="7">
        <v>-10.574999999999999</v>
      </c>
      <c r="X59" s="7">
        <v>-5.85</v>
      </c>
      <c r="Y59" s="7">
        <v>-1.85</v>
      </c>
      <c r="Z59" s="7">
        <v>-10.4</v>
      </c>
      <c r="AA59" s="7">
        <v>-5.6</v>
      </c>
      <c r="AB59" s="7">
        <v>-1.65</v>
      </c>
      <c r="AC59" s="7">
        <v>-9.3249999999999993</v>
      </c>
      <c r="AD59" s="7">
        <v>-4.8499999999999996</v>
      </c>
      <c r="AE59" s="7">
        <v>-1.55</v>
      </c>
      <c r="AF59" s="7">
        <v>-9.3000000000000007</v>
      </c>
      <c r="AG59" s="7">
        <v>-4.8</v>
      </c>
      <c r="AH59" s="7">
        <v>-1.425</v>
      </c>
      <c r="AI59" s="7">
        <v>-8.9</v>
      </c>
      <c r="AJ59" s="7">
        <v>-4.4000000000000004</v>
      </c>
      <c r="AK59" s="7">
        <v>-1.25</v>
      </c>
      <c r="AL59" s="7">
        <v>-8.8000000000000007</v>
      </c>
      <c r="AM59" s="26">
        <v>-4.3499999999999996</v>
      </c>
      <c r="AN59" s="26">
        <v>-1.125</v>
      </c>
      <c r="AO59" s="26">
        <v>-8.85</v>
      </c>
      <c r="AP59" s="26">
        <v>-4.5</v>
      </c>
      <c r="AQ59" s="26">
        <v>-0.55000000000000004</v>
      </c>
      <c r="AR59" s="26">
        <v>-8.375</v>
      </c>
      <c r="AS59" s="26">
        <v>-3.9</v>
      </c>
      <c r="AT59" s="26">
        <v>-0.42499999999999999</v>
      </c>
      <c r="AU59" s="26">
        <v>-8.2249999999999996</v>
      </c>
      <c r="AV59" s="26">
        <v>-3.25</v>
      </c>
      <c r="AW59" s="26">
        <v>7.4999999999999997E-2</v>
      </c>
      <c r="AX59" s="26">
        <v>-8.65</v>
      </c>
      <c r="AY59" s="26">
        <v>-4.2</v>
      </c>
      <c r="AZ59" s="26">
        <v>-0.22500000000000001</v>
      </c>
      <c r="BA59" s="26">
        <v>-8.5749999999999993</v>
      </c>
      <c r="BB59" s="26">
        <v>-4.25</v>
      </c>
      <c r="BC59" s="26">
        <v>-0.125</v>
      </c>
      <c r="BD59" s="26">
        <v>-7.5750000000000002</v>
      </c>
      <c r="BE59" s="17">
        <v>-2.4500000000000002</v>
      </c>
      <c r="BF59" s="17">
        <v>1.35</v>
      </c>
      <c r="BG59" s="26">
        <v>-8.375</v>
      </c>
      <c r="BH59" s="26">
        <v>-3.95</v>
      </c>
      <c r="BI59" s="26">
        <v>0.2</v>
      </c>
      <c r="BJ59" s="26">
        <v>-8.25</v>
      </c>
      <c r="BK59" s="26">
        <v>-3.45</v>
      </c>
      <c r="BL59" s="26">
        <v>0.57499999999999996</v>
      </c>
      <c r="BM59" s="26">
        <v>-8.2750000000000004</v>
      </c>
      <c r="BN59" s="26">
        <v>-3.75</v>
      </c>
      <c r="BO59" s="26">
        <v>0.45</v>
      </c>
      <c r="BP59" s="26">
        <v>-11.35</v>
      </c>
      <c r="BQ59" s="26">
        <v>-5.95</v>
      </c>
      <c r="BR59" s="26">
        <v>-2.95</v>
      </c>
      <c r="BS59" s="26">
        <v>-10.9</v>
      </c>
      <c r="BT59" s="26">
        <v>-5.4</v>
      </c>
      <c r="BU59" s="26">
        <v>-2.1</v>
      </c>
      <c r="BV59" s="26">
        <v>-11.1</v>
      </c>
      <c r="BW59" s="26">
        <v>-5.95</v>
      </c>
      <c r="BX59" s="26">
        <v>-2.0249999999999999</v>
      </c>
      <c r="BY59" s="26">
        <v>-11.725</v>
      </c>
      <c r="BZ59" s="26">
        <v>-6.1</v>
      </c>
      <c r="CA59" s="26">
        <v>-2.2250000000000001</v>
      </c>
      <c r="CB59" s="26">
        <v>-12.375</v>
      </c>
      <c r="CC59" s="26">
        <v>-6.85</v>
      </c>
      <c r="CD59" s="26">
        <v>-2.8</v>
      </c>
      <c r="CE59" s="26">
        <v>-9.25</v>
      </c>
      <c r="CF59" s="26">
        <v>-4.3499999999999996</v>
      </c>
      <c r="CG59" s="26">
        <v>-0.2</v>
      </c>
      <c r="CH59" s="26">
        <v>-10.775</v>
      </c>
      <c r="CI59" s="26">
        <v>-5.7</v>
      </c>
      <c r="CJ59" s="26">
        <v>-1.5249999999999999</v>
      </c>
    </row>
    <row r="60" spans="1:88" x14ac:dyDescent="0.3">
      <c r="A60" s="7" t="s">
        <v>174</v>
      </c>
      <c r="B60" s="7">
        <v>-13.65</v>
      </c>
      <c r="C60" s="7">
        <v>-8.1999999999999993</v>
      </c>
      <c r="D60" s="7">
        <v>-4.8</v>
      </c>
      <c r="E60" s="7">
        <v>-12.5</v>
      </c>
      <c r="F60" s="7">
        <v>-7</v>
      </c>
      <c r="G60" s="7">
        <v>-3.4750000000000001</v>
      </c>
      <c r="H60" s="7">
        <v>-12.324999999999999</v>
      </c>
      <c r="I60" s="7">
        <v>-6.4</v>
      </c>
      <c r="J60" s="7">
        <v>-3.05</v>
      </c>
      <c r="K60" s="7">
        <v>-10.975</v>
      </c>
      <c r="L60" s="7">
        <v>-4.75</v>
      </c>
      <c r="M60" s="7">
        <v>-1.6</v>
      </c>
      <c r="N60" s="7">
        <v>-10.9</v>
      </c>
      <c r="O60" s="7">
        <v>-4.5999999999999996</v>
      </c>
      <c r="P60" s="7">
        <v>-1.7250000000000001</v>
      </c>
      <c r="Q60" s="7">
        <v>-11.8</v>
      </c>
      <c r="R60" s="7">
        <v>-5.6</v>
      </c>
      <c r="S60" s="7">
        <v>-2.4</v>
      </c>
      <c r="T60" s="7">
        <v>-11.8</v>
      </c>
      <c r="U60" s="7">
        <v>-5.5</v>
      </c>
      <c r="V60" s="7">
        <v>-2.4</v>
      </c>
      <c r="W60" s="7">
        <v>-11.6</v>
      </c>
      <c r="X60" s="7">
        <v>-5.0999999999999996</v>
      </c>
      <c r="Y60" s="7">
        <v>-2.4249999999999998</v>
      </c>
      <c r="Z60" s="7">
        <v>-11.675000000000001</v>
      </c>
      <c r="AA60" s="7">
        <v>-5.05</v>
      </c>
      <c r="AB60" s="7">
        <v>-2.65</v>
      </c>
      <c r="AC60" s="7">
        <v>-10.574999999999999</v>
      </c>
      <c r="AD60" s="7">
        <v>-4.8499999999999996</v>
      </c>
      <c r="AE60" s="7">
        <v>-1.425</v>
      </c>
      <c r="AF60" s="7">
        <v>-10.475</v>
      </c>
      <c r="AG60" s="7">
        <v>-4.7</v>
      </c>
      <c r="AH60" s="7">
        <v>-1.25</v>
      </c>
      <c r="AI60" s="7">
        <v>-10.199999999999999</v>
      </c>
      <c r="AJ60" s="7">
        <v>-4.4000000000000004</v>
      </c>
      <c r="AK60" s="7">
        <v>-0.92500000000000004</v>
      </c>
      <c r="AL60" s="7">
        <v>-10.175000000000001</v>
      </c>
      <c r="AM60" s="26">
        <v>-4.3499999999999996</v>
      </c>
      <c r="AN60" s="26">
        <v>-0.82499999999999996</v>
      </c>
      <c r="AO60" s="26">
        <v>-10.050000000000001</v>
      </c>
      <c r="AP60" s="26">
        <v>-3.8</v>
      </c>
      <c r="AQ60" s="26">
        <v>-0.35</v>
      </c>
      <c r="AR60" s="26">
        <v>-9.7750000000000004</v>
      </c>
      <c r="AS60" s="26">
        <v>-3.3</v>
      </c>
      <c r="AT60" s="26">
        <v>-0.3</v>
      </c>
      <c r="AU60" s="26">
        <v>-9.35</v>
      </c>
      <c r="AV60" s="26">
        <v>-2.75</v>
      </c>
      <c r="AW60" s="26">
        <v>0.3</v>
      </c>
      <c r="AX60" s="26">
        <v>-9.7249999999999996</v>
      </c>
      <c r="AY60" s="26">
        <v>-3.55</v>
      </c>
      <c r="AZ60" s="26">
        <v>-0.05</v>
      </c>
      <c r="BA60" s="26">
        <v>-9.7249999999999996</v>
      </c>
      <c r="BB60" s="26">
        <v>-3.55</v>
      </c>
      <c r="BC60" s="26">
        <v>-0.05</v>
      </c>
      <c r="BD60" s="26">
        <v>-9.5250000000000004</v>
      </c>
      <c r="BE60" s="17">
        <v>-2.2999999999999998</v>
      </c>
      <c r="BF60" s="17">
        <v>1.075</v>
      </c>
      <c r="BG60" s="26">
        <v>-9.4749999999999996</v>
      </c>
      <c r="BH60" s="26">
        <v>-3.55</v>
      </c>
      <c r="BI60" s="26">
        <v>-2.5000000000000001E-2</v>
      </c>
      <c r="BJ60" s="26">
        <v>-9.85</v>
      </c>
      <c r="BK60" s="26">
        <v>-2.9</v>
      </c>
      <c r="BL60" s="26">
        <v>-0.05</v>
      </c>
      <c r="BM60" s="26">
        <v>-9.65</v>
      </c>
      <c r="BN60" s="26">
        <v>-3.1</v>
      </c>
      <c r="BO60" s="26">
        <v>0.05</v>
      </c>
      <c r="BP60" s="26">
        <v>-12.4</v>
      </c>
      <c r="BQ60" s="26">
        <v>-6.4</v>
      </c>
      <c r="BR60" s="26">
        <v>-3.15</v>
      </c>
      <c r="BS60" s="26">
        <v>-12.1</v>
      </c>
      <c r="BT60" s="26">
        <v>-6.1</v>
      </c>
      <c r="BU60" s="26">
        <v>-2.7250000000000001</v>
      </c>
      <c r="BV60" s="26">
        <v>-11.875</v>
      </c>
      <c r="BW60" s="26">
        <v>-5.9</v>
      </c>
      <c r="BX60" s="26">
        <v>-2.85</v>
      </c>
      <c r="BY60" s="26">
        <v>-11.95</v>
      </c>
      <c r="BZ60" s="26">
        <v>-5.9</v>
      </c>
      <c r="CA60" s="26">
        <v>-3</v>
      </c>
      <c r="CB60" s="26">
        <v>-13.05</v>
      </c>
      <c r="CC60" s="26">
        <v>-6.5</v>
      </c>
      <c r="CD60" s="26">
        <v>-3.1</v>
      </c>
      <c r="CE60" s="26">
        <v>-10.574999999999999</v>
      </c>
      <c r="CF60" s="26">
        <v>-3.65</v>
      </c>
      <c r="CG60" s="26">
        <v>-1.2250000000000001</v>
      </c>
      <c r="CH60" s="26">
        <v>-11.824999999999999</v>
      </c>
      <c r="CI60" s="26">
        <v>-5.4</v>
      </c>
      <c r="CJ60" s="26">
        <v>-2.0249999999999999</v>
      </c>
    </row>
    <row r="61" spans="1:88" x14ac:dyDescent="0.3">
      <c r="A61" s="7" t="s">
        <v>175</v>
      </c>
      <c r="B61" s="7">
        <v>-14.824999999999999</v>
      </c>
      <c r="C61" s="7">
        <v>-9.0500000000000007</v>
      </c>
      <c r="D61" s="7">
        <v>-4.2750000000000004</v>
      </c>
      <c r="E61" s="7">
        <v>-14</v>
      </c>
      <c r="F61" s="7">
        <v>-7.65</v>
      </c>
      <c r="G61" s="7">
        <v>-3.1</v>
      </c>
      <c r="H61" s="7">
        <v>-13.775</v>
      </c>
      <c r="I61" s="7">
        <v>-7</v>
      </c>
      <c r="J61" s="7">
        <v>-2.7</v>
      </c>
      <c r="K61" s="7">
        <v>-12.275</v>
      </c>
      <c r="L61" s="7">
        <v>-5.4</v>
      </c>
      <c r="M61" s="7">
        <v>-1.7</v>
      </c>
      <c r="N61" s="7">
        <v>-12.25</v>
      </c>
      <c r="O61" s="7">
        <v>-5.2</v>
      </c>
      <c r="P61" s="7">
        <v>-1.55</v>
      </c>
      <c r="Q61" s="7">
        <v>-13.324999999999999</v>
      </c>
      <c r="R61" s="7">
        <v>-6.3</v>
      </c>
      <c r="S61" s="7">
        <v>-2.2000000000000002</v>
      </c>
      <c r="T61" s="7">
        <v>-13.35</v>
      </c>
      <c r="U61" s="7">
        <v>-6.3</v>
      </c>
      <c r="V61" s="7">
        <v>-2.2000000000000002</v>
      </c>
      <c r="W61" s="7">
        <v>-13.375</v>
      </c>
      <c r="X61" s="7">
        <v>-5.6</v>
      </c>
      <c r="Y61" s="7">
        <v>-2.1749999999999998</v>
      </c>
      <c r="Z61" s="7">
        <v>-13.425000000000001</v>
      </c>
      <c r="AA61" s="7">
        <v>-5.5</v>
      </c>
      <c r="AB61" s="7">
        <v>-1.925</v>
      </c>
      <c r="AC61" s="7">
        <v>-11.625</v>
      </c>
      <c r="AD61" s="7">
        <v>-4.8</v>
      </c>
      <c r="AE61" s="7">
        <v>-1.125</v>
      </c>
      <c r="AF61" s="7">
        <v>-11.625</v>
      </c>
      <c r="AG61" s="7">
        <v>-4.55</v>
      </c>
      <c r="AH61" s="7">
        <v>-1.0249999999999999</v>
      </c>
      <c r="AI61" s="7">
        <v>-11.725</v>
      </c>
      <c r="AJ61" s="7">
        <v>-4.2</v>
      </c>
      <c r="AK61" s="7">
        <v>-0.625</v>
      </c>
      <c r="AL61" s="7">
        <v>-11.775</v>
      </c>
      <c r="AM61" s="26">
        <v>-4.1500000000000004</v>
      </c>
      <c r="AN61" s="26">
        <v>-0.52500000000000002</v>
      </c>
      <c r="AO61" s="26">
        <v>-11.9</v>
      </c>
      <c r="AP61" s="26">
        <v>-3.95</v>
      </c>
      <c r="AQ61" s="26">
        <v>-0.22500000000000001</v>
      </c>
      <c r="AR61" s="26">
        <v>-11.3</v>
      </c>
      <c r="AS61" s="26">
        <v>-3.85</v>
      </c>
      <c r="AT61" s="26">
        <v>0.1</v>
      </c>
      <c r="AU61" s="26">
        <v>-11.125</v>
      </c>
      <c r="AV61" s="26">
        <v>-3.5</v>
      </c>
      <c r="AW61" s="26">
        <v>0.625</v>
      </c>
      <c r="AX61" s="26">
        <v>-11.675000000000001</v>
      </c>
      <c r="AY61" s="26">
        <v>-3.7</v>
      </c>
      <c r="AZ61" s="26">
        <v>0.22500000000000001</v>
      </c>
      <c r="BA61" s="26">
        <v>-11.675000000000001</v>
      </c>
      <c r="BB61" s="26">
        <v>-3.7</v>
      </c>
      <c r="BC61" s="26">
        <v>0.22500000000000001</v>
      </c>
      <c r="BD61" s="26">
        <v>-11.2</v>
      </c>
      <c r="BE61" s="17">
        <v>-2.6</v>
      </c>
      <c r="BF61" s="17">
        <v>1.75</v>
      </c>
      <c r="BG61" s="26">
        <v>-11.6</v>
      </c>
      <c r="BH61" s="26">
        <v>-3.55</v>
      </c>
      <c r="BI61" s="26">
        <v>0.625</v>
      </c>
      <c r="BJ61" s="26">
        <v>-12.45</v>
      </c>
      <c r="BK61" s="26">
        <v>-3.6</v>
      </c>
      <c r="BL61" s="26">
        <v>0.8</v>
      </c>
      <c r="BM61" s="26">
        <v>-11.85</v>
      </c>
      <c r="BN61" s="26">
        <v>-3.35</v>
      </c>
      <c r="BO61" s="26">
        <v>0.6</v>
      </c>
      <c r="BP61" s="26">
        <v>-13.675000000000001</v>
      </c>
      <c r="BQ61" s="26">
        <v>-6.8</v>
      </c>
      <c r="BR61" s="26">
        <v>-2.7</v>
      </c>
      <c r="BS61" s="26">
        <v>-13.375</v>
      </c>
      <c r="BT61" s="26">
        <v>-6.35</v>
      </c>
      <c r="BU61" s="26">
        <v>-2.6</v>
      </c>
      <c r="BV61" s="26">
        <v>-13.375</v>
      </c>
      <c r="BW61" s="26">
        <v>-6.35</v>
      </c>
      <c r="BX61" s="26">
        <v>-2.2000000000000002</v>
      </c>
      <c r="BY61" s="26">
        <v>-14.074999999999999</v>
      </c>
      <c r="BZ61" s="26">
        <v>-6.4</v>
      </c>
      <c r="CA61" s="26">
        <v>-1.925</v>
      </c>
      <c r="CB61" s="26">
        <v>-13.8</v>
      </c>
      <c r="CC61" s="26">
        <v>-6.05</v>
      </c>
      <c r="CD61" s="26">
        <v>-2.0249999999999999</v>
      </c>
      <c r="CE61" s="26">
        <v>-13.175000000000001</v>
      </c>
      <c r="CF61" s="26">
        <v>-4.4000000000000004</v>
      </c>
      <c r="CG61" s="26">
        <v>-0.42499999999999999</v>
      </c>
      <c r="CH61" s="26">
        <v>-13.85</v>
      </c>
      <c r="CI61" s="26">
        <v>-5.85</v>
      </c>
      <c r="CJ61" s="26">
        <v>-1.175</v>
      </c>
    </row>
    <row r="62" spans="1:88" x14ac:dyDescent="0.3">
      <c r="A62" s="7" t="s">
        <v>176</v>
      </c>
      <c r="B62" s="7">
        <v>-14.35</v>
      </c>
      <c r="C62" s="7">
        <v>-9.25</v>
      </c>
      <c r="D62" s="7">
        <v>-4.9000000000000004</v>
      </c>
      <c r="E62" s="7">
        <v>-13.65</v>
      </c>
      <c r="F62" s="7">
        <v>-7.65</v>
      </c>
      <c r="G62" s="7">
        <v>-3.8250000000000002</v>
      </c>
      <c r="H62" s="7">
        <v>-13.55</v>
      </c>
      <c r="I62" s="7">
        <v>-7.1</v>
      </c>
      <c r="J62" s="7">
        <v>-3.6</v>
      </c>
      <c r="K62" s="7">
        <v>-12.8</v>
      </c>
      <c r="L62" s="7">
        <v>-5.3</v>
      </c>
      <c r="M62" s="7">
        <v>-1.65</v>
      </c>
      <c r="N62" s="7">
        <v>-13.1</v>
      </c>
      <c r="O62" s="7">
        <v>-5.15</v>
      </c>
      <c r="P62" s="7">
        <v>-1.35</v>
      </c>
      <c r="Q62" s="7">
        <v>-13.35</v>
      </c>
      <c r="R62" s="7">
        <v>-6.3</v>
      </c>
      <c r="S62" s="7">
        <v>-2.6749999999999998</v>
      </c>
      <c r="T62" s="7">
        <v>-13.324999999999999</v>
      </c>
      <c r="U62" s="7">
        <v>-6.2</v>
      </c>
      <c r="V62" s="7">
        <v>-2.65</v>
      </c>
      <c r="W62" s="7">
        <v>-13.1</v>
      </c>
      <c r="X62" s="7">
        <v>-5.85</v>
      </c>
      <c r="Y62" s="7">
        <v>-2.125</v>
      </c>
      <c r="Z62" s="7">
        <v>-12.95</v>
      </c>
      <c r="AA62" s="7">
        <v>-6.05</v>
      </c>
      <c r="AB62" s="7">
        <v>-1.7</v>
      </c>
      <c r="AC62" s="7">
        <v>-12.4</v>
      </c>
      <c r="AD62" s="7">
        <v>-5.55</v>
      </c>
      <c r="AE62" s="7">
        <v>-0.9</v>
      </c>
      <c r="AF62" s="7">
        <v>-12.275</v>
      </c>
      <c r="AG62" s="7">
        <v>-5.4</v>
      </c>
      <c r="AH62" s="7">
        <v>-0.72499999999999998</v>
      </c>
      <c r="AI62" s="7">
        <v>-12.25</v>
      </c>
      <c r="AJ62" s="7">
        <v>-5</v>
      </c>
      <c r="AK62" s="7">
        <v>-0.3</v>
      </c>
      <c r="AL62" s="7">
        <v>-12.175000000000001</v>
      </c>
      <c r="AM62" s="26">
        <v>-4.9000000000000004</v>
      </c>
      <c r="AN62" s="26">
        <v>-0.27500000000000002</v>
      </c>
      <c r="AO62" s="26">
        <v>-12.175000000000001</v>
      </c>
      <c r="AP62" s="26">
        <v>-4.45</v>
      </c>
      <c r="AQ62" s="26">
        <v>0.27500000000000002</v>
      </c>
      <c r="AR62" s="26">
        <v>-11.525</v>
      </c>
      <c r="AS62" s="26">
        <v>-3.7</v>
      </c>
      <c r="AT62" s="26">
        <v>0.2</v>
      </c>
      <c r="AU62" s="26">
        <v>-11.15</v>
      </c>
      <c r="AV62" s="26">
        <v>-3.35</v>
      </c>
      <c r="AW62" s="26">
        <v>0.875</v>
      </c>
      <c r="AX62" s="26">
        <v>-11.975</v>
      </c>
      <c r="AY62" s="26">
        <v>-3.95</v>
      </c>
      <c r="AZ62" s="26">
        <v>0.65</v>
      </c>
      <c r="BA62" s="26">
        <v>-11.975</v>
      </c>
      <c r="BB62" s="26">
        <v>-3.85</v>
      </c>
      <c r="BC62" s="26">
        <v>0.65</v>
      </c>
      <c r="BD62" s="26">
        <v>-10.6</v>
      </c>
      <c r="BE62" s="17">
        <v>-3.05</v>
      </c>
      <c r="BF62" s="17">
        <v>1.7749999999999999</v>
      </c>
      <c r="BG62" s="26">
        <v>-11.824999999999999</v>
      </c>
      <c r="BH62" s="26">
        <v>-3.5</v>
      </c>
      <c r="BI62" s="26">
        <v>0.9</v>
      </c>
      <c r="BJ62" s="26">
        <v>-11.6</v>
      </c>
      <c r="BK62" s="26">
        <v>-3.3</v>
      </c>
      <c r="BL62" s="26">
        <v>1.175</v>
      </c>
      <c r="BM62" s="26">
        <v>-11.75</v>
      </c>
      <c r="BN62" s="26">
        <v>-3.4</v>
      </c>
      <c r="BO62" s="26">
        <v>1.1499999999999999</v>
      </c>
      <c r="BP62" s="26">
        <v>-13.475</v>
      </c>
      <c r="BQ62" s="26">
        <v>-6.55</v>
      </c>
      <c r="BR62" s="26">
        <v>-3.0249999999999999</v>
      </c>
      <c r="BS62" s="26">
        <v>-13.225</v>
      </c>
      <c r="BT62" s="26">
        <v>-6</v>
      </c>
      <c r="BU62" s="26">
        <v>-2.2000000000000002</v>
      </c>
      <c r="BV62" s="26">
        <v>-13.2</v>
      </c>
      <c r="BW62" s="26">
        <v>-6.05</v>
      </c>
      <c r="BX62" s="26">
        <v>-2.5</v>
      </c>
      <c r="BY62" s="26">
        <v>-13.475</v>
      </c>
      <c r="BZ62" s="26">
        <v>-5.75</v>
      </c>
      <c r="CA62" s="26">
        <v>-2.625</v>
      </c>
      <c r="CB62" s="26">
        <v>-13.4</v>
      </c>
      <c r="CC62" s="26">
        <v>-5.8</v>
      </c>
      <c r="CD62" s="26">
        <v>-2.7250000000000001</v>
      </c>
      <c r="CE62" s="26">
        <v>-12.25</v>
      </c>
      <c r="CF62" s="26">
        <v>-5</v>
      </c>
      <c r="CG62" s="26">
        <v>-0.2</v>
      </c>
      <c r="CH62" s="26">
        <v>-12.4</v>
      </c>
      <c r="CI62" s="26">
        <v>-5.5</v>
      </c>
      <c r="CJ62" s="26">
        <v>-1.75</v>
      </c>
    </row>
    <row r="63" spans="1:88" x14ac:dyDescent="0.3">
      <c r="A63" s="7" t="s">
        <v>177</v>
      </c>
      <c r="B63" s="7">
        <v>-13.5</v>
      </c>
      <c r="C63" s="7">
        <v>-9.6</v>
      </c>
      <c r="D63" s="7">
        <v>-4.375</v>
      </c>
      <c r="E63" s="7">
        <v>-12.3</v>
      </c>
      <c r="F63" s="7">
        <v>-8.25</v>
      </c>
      <c r="G63" s="7">
        <v>-3.5</v>
      </c>
      <c r="H63" s="7">
        <v>-11.95</v>
      </c>
      <c r="I63" s="7">
        <v>-7.75</v>
      </c>
      <c r="J63" s="7">
        <v>-3.125</v>
      </c>
      <c r="K63" s="7">
        <v>-11.9</v>
      </c>
      <c r="L63" s="7">
        <v>-5.9</v>
      </c>
      <c r="M63" s="7">
        <v>-1.3</v>
      </c>
      <c r="N63" s="7">
        <v>-11.65</v>
      </c>
      <c r="O63" s="7">
        <v>-5.75</v>
      </c>
      <c r="P63" s="7">
        <v>-1.2250000000000001</v>
      </c>
      <c r="Q63" s="7">
        <v>-11.675000000000001</v>
      </c>
      <c r="R63" s="7">
        <v>-6.95</v>
      </c>
      <c r="S63" s="7">
        <v>-2.3250000000000002</v>
      </c>
      <c r="T63" s="7">
        <v>-11.7</v>
      </c>
      <c r="U63" s="7">
        <v>-6.9</v>
      </c>
      <c r="V63" s="7">
        <v>-2.2999999999999998</v>
      </c>
      <c r="W63" s="7">
        <v>-12.3</v>
      </c>
      <c r="X63" s="7">
        <v>-6.1</v>
      </c>
      <c r="Y63" s="7">
        <v>-1.7</v>
      </c>
      <c r="Z63" s="7">
        <v>-13.35</v>
      </c>
      <c r="AA63" s="7">
        <v>-5.65</v>
      </c>
      <c r="AB63" s="7">
        <v>-1.45</v>
      </c>
      <c r="AC63" s="7">
        <v>-12.925000000000001</v>
      </c>
      <c r="AD63" s="7">
        <v>-5.05</v>
      </c>
      <c r="AE63" s="7">
        <v>-0.92500000000000004</v>
      </c>
      <c r="AF63" s="7">
        <v>-12.824999999999999</v>
      </c>
      <c r="AG63" s="7">
        <v>-4.9000000000000004</v>
      </c>
      <c r="AH63" s="7">
        <v>-0.8</v>
      </c>
      <c r="AI63" s="7">
        <v>-12.675000000000001</v>
      </c>
      <c r="AJ63" s="7">
        <v>-4.6500000000000004</v>
      </c>
      <c r="AK63" s="7">
        <v>-0.52500000000000002</v>
      </c>
      <c r="AL63" s="7">
        <v>-12.725</v>
      </c>
      <c r="AM63" s="26">
        <v>-4.5999999999999996</v>
      </c>
      <c r="AN63" s="26">
        <v>-0.45</v>
      </c>
      <c r="AO63" s="26">
        <v>-12.574999999999999</v>
      </c>
      <c r="AP63" s="26">
        <v>-4.5</v>
      </c>
      <c r="AQ63" s="26">
        <v>-0.125</v>
      </c>
      <c r="AR63" s="26">
        <v>-12.5</v>
      </c>
      <c r="AS63" s="26">
        <v>-3.45</v>
      </c>
      <c r="AT63" s="26">
        <v>0.375</v>
      </c>
      <c r="AU63" s="26">
        <v>-12.35</v>
      </c>
      <c r="AV63" s="26">
        <v>-2.85</v>
      </c>
      <c r="AW63" s="26">
        <v>0.875</v>
      </c>
      <c r="AX63" s="26">
        <v>-12.525</v>
      </c>
      <c r="AY63" s="26">
        <v>-3.85</v>
      </c>
      <c r="AZ63" s="26">
        <v>0.3</v>
      </c>
      <c r="BA63" s="26">
        <v>-12.5</v>
      </c>
      <c r="BB63" s="26">
        <v>-3.75</v>
      </c>
      <c r="BC63" s="26">
        <v>0.4</v>
      </c>
      <c r="BD63" s="26">
        <v>-12.025</v>
      </c>
      <c r="BE63" s="17">
        <v>-2.4</v>
      </c>
      <c r="BF63" s="17">
        <v>2</v>
      </c>
      <c r="BG63" s="26">
        <v>-12.5</v>
      </c>
      <c r="BH63" s="26">
        <v>-3.5</v>
      </c>
      <c r="BI63" s="26">
        <v>0.75</v>
      </c>
      <c r="BJ63" s="26">
        <v>-12.9</v>
      </c>
      <c r="BK63" s="26">
        <v>-3.35</v>
      </c>
      <c r="BL63" s="26">
        <v>0.875</v>
      </c>
      <c r="BM63" s="26">
        <v>-12.925000000000001</v>
      </c>
      <c r="BN63" s="26">
        <v>-3.3</v>
      </c>
      <c r="BO63" s="26">
        <v>0.97499999999999998</v>
      </c>
      <c r="BP63" s="26">
        <v>-12.25</v>
      </c>
      <c r="BQ63" s="26">
        <v>-7.3</v>
      </c>
      <c r="BR63" s="26">
        <v>-2.8</v>
      </c>
      <c r="BS63" s="26">
        <v>-12.45</v>
      </c>
      <c r="BT63" s="26">
        <v>-6.4</v>
      </c>
      <c r="BU63" s="26">
        <v>-2.3250000000000002</v>
      </c>
      <c r="BV63" s="26">
        <v>-13.15</v>
      </c>
      <c r="BW63" s="26">
        <v>-6.3</v>
      </c>
      <c r="BX63" s="26">
        <v>-2.4</v>
      </c>
      <c r="BY63" s="26">
        <v>-13.25</v>
      </c>
      <c r="BZ63" s="26">
        <v>-5.7</v>
      </c>
      <c r="CA63" s="26">
        <v>-2.3250000000000002</v>
      </c>
      <c r="CB63" s="26">
        <v>-13.35</v>
      </c>
      <c r="CC63" s="26">
        <v>-5.45</v>
      </c>
      <c r="CD63" s="26">
        <v>-2.4500000000000002</v>
      </c>
      <c r="CE63" s="26">
        <v>-13.175000000000001</v>
      </c>
      <c r="CF63" s="26">
        <v>-4.2</v>
      </c>
      <c r="CG63" s="26">
        <v>0</v>
      </c>
      <c r="CH63" s="26">
        <v>-13.2</v>
      </c>
      <c r="CI63" s="26">
        <v>-4.95</v>
      </c>
      <c r="CJ63" s="26">
        <v>-1.4750000000000001</v>
      </c>
    </row>
    <row r="64" spans="1:88" x14ac:dyDescent="0.3">
      <c r="A64" s="7" t="s">
        <v>86</v>
      </c>
      <c r="B64" s="7">
        <v>-13.65</v>
      </c>
      <c r="C64" s="7">
        <v>-9.85</v>
      </c>
      <c r="D64" s="7">
        <v>-4.4000000000000004</v>
      </c>
      <c r="E64" s="7">
        <v>-13</v>
      </c>
      <c r="F64" s="7">
        <v>-8.4</v>
      </c>
      <c r="G64" s="7">
        <v>-3.6</v>
      </c>
      <c r="H64" s="7">
        <v>-12.675000000000001</v>
      </c>
      <c r="I64" s="7">
        <v>-7.95</v>
      </c>
      <c r="J64" s="7">
        <v>-3.2</v>
      </c>
      <c r="K64" s="7">
        <v>-12.05</v>
      </c>
      <c r="L64" s="7">
        <v>-7.15</v>
      </c>
      <c r="M64" s="7">
        <v>-1.7749999999999999</v>
      </c>
      <c r="N64" s="7">
        <v>-12.2</v>
      </c>
      <c r="O64" s="7">
        <v>-6.95</v>
      </c>
      <c r="P64" s="7">
        <v>-1.9</v>
      </c>
      <c r="Q64" s="7">
        <v>-12.4</v>
      </c>
      <c r="R64" s="7">
        <v>-7.6</v>
      </c>
      <c r="S64" s="7">
        <v>-2.6</v>
      </c>
      <c r="T64" s="7">
        <v>-12.375</v>
      </c>
      <c r="U64" s="7">
        <v>-7.55</v>
      </c>
      <c r="V64" s="7">
        <v>-2.6</v>
      </c>
      <c r="W64" s="7">
        <v>-12.35</v>
      </c>
      <c r="X64" s="7">
        <v>-7.35</v>
      </c>
      <c r="Y64" s="7">
        <v>-2.125</v>
      </c>
      <c r="Z64" s="7">
        <v>-12.35</v>
      </c>
      <c r="AA64" s="7">
        <v>-6.85</v>
      </c>
      <c r="AB64" s="7">
        <v>-2</v>
      </c>
      <c r="AC64" s="7">
        <v>-11.175000000000001</v>
      </c>
      <c r="AD64" s="7">
        <v>-6.4</v>
      </c>
      <c r="AE64" s="7">
        <v>-1.1499999999999999</v>
      </c>
      <c r="AF64" s="7">
        <v>-11.05</v>
      </c>
      <c r="AG64" s="7">
        <v>-6.2</v>
      </c>
      <c r="AH64" s="7">
        <v>-1.05</v>
      </c>
      <c r="AI64" s="7">
        <v>-10.85</v>
      </c>
      <c r="AJ64" s="7">
        <v>-5.95</v>
      </c>
      <c r="AK64" s="7">
        <v>-0.7</v>
      </c>
      <c r="AL64" s="7">
        <v>-10.75</v>
      </c>
      <c r="AM64" s="26">
        <v>-5.95</v>
      </c>
      <c r="AN64" s="26">
        <v>-0.67500000000000004</v>
      </c>
      <c r="AO64" s="26">
        <v>-10.8</v>
      </c>
      <c r="AP64" s="26">
        <v>-5.75</v>
      </c>
      <c r="AQ64" s="26">
        <v>-0.2</v>
      </c>
      <c r="AR64" s="26">
        <v>-9.8249999999999993</v>
      </c>
      <c r="AS64" s="26">
        <v>-5.3</v>
      </c>
      <c r="AT64" s="26">
        <v>-0.3</v>
      </c>
      <c r="AU64" s="26">
        <v>-9.5500000000000007</v>
      </c>
      <c r="AV64" s="26">
        <v>-4.7</v>
      </c>
      <c r="AW64" s="26">
        <v>0.15</v>
      </c>
      <c r="AX64" s="26">
        <v>-10.4</v>
      </c>
      <c r="AY64" s="26">
        <v>-5.35</v>
      </c>
      <c r="AZ64" s="26">
        <v>0.05</v>
      </c>
      <c r="BA64" s="26">
        <v>-10.4</v>
      </c>
      <c r="BB64" s="26">
        <v>-5.35</v>
      </c>
      <c r="BC64" s="26">
        <v>0.05</v>
      </c>
      <c r="BD64" s="26">
        <v>-8.7750000000000004</v>
      </c>
      <c r="BE64" s="17">
        <v>-3.8</v>
      </c>
      <c r="BF64" s="17">
        <v>0.875</v>
      </c>
      <c r="BG64" s="26">
        <v>-10.074999999999999</v>
      </c>
      <c r="BH64" s="26">
        <v>-5.15</v>
      </c>
      <c r="BI64" s="26">
        <v>0.1</v>
      </c>
      <c r="BJ64" s="26">
        <v>-10</v>
      </c>
      <c r="BK64" s="26">
        <v>-4.6500000000000004</v>
      </c>
      <c r="BL64" s="26">
        <v>0.55000000000000004</v>
      </c>
      <c r="BM64" s="26">
        <v>-10.15</v>
      </c>
      <c r="BN64" s="26">
        <v>-4.9000000000000004</v>
      </c>
      <c r="BO64" s="26">
        <v>0.45</v>
      </c>
      <c r="BP64" s="26">
        <v>-12.55</v>
      </c>
      <c r="BQ64" s="26">
        <v>-8.15</v>
      </c>
      <c r="BR64" s="26">
        <v>-3.3250000000000002</v>
      </c>
      <c r="BS64" s="26">
        <v>-11.925000000000001</v>
      </c>
      <c r="BT64" s="26">
        <v>-7.45</v>
      </c>
      <c r="BU64" s="26">
        <v>-2.9</v>
      </c>
      <c r="BV64" s="26">
        <v>-12</v>
      </c>
      <c r="BW64" s="26">
        <v>-7.25</v>
      </c>
      <c r="BX64" s="26">
        <v>-3.45</v>
      </c>
      <c r="BY64" s="26">
        <v>-11.9</v>
      </c>
      <c r="BZ64" s="26">
        <v>-6.55</v>
      </c>
      <c r="CA64" s="26">
        <v>-3.3250000000000002</v>
      </c>
      <c r="CB64" s="26">
        <v>-12.25</v>
      </c>
      <c r="CC64" s="26">
        <v>-6.9</v>
      </c>
      <c r="CD64" s="26">
        <v>-3.125</v>
      </c>
      <c r="CE64" s="26">
        <v>-11.35</v>
      </c>
      <c r="CF64" s="26">
        <v>-5.65</v>
      </c>
      <c r="CG64" s="26">
        <v>-0.65</v>
      </c>
      <c r="CH64" s="26">
        <v>-12.275</v>
      </c>
      <c r="CI64" s="26">
        <v>-5.45</v>
      </c>
      <c r="CJ64" s="26">
        <v>-1.7250000000000001</v>
      </c>
    </row>
    <row r="65" spans="1:88" x14ac:dyDescent="0.3">
      <c r="A65" s="7" t="s">
        <v>178</v>
      </c>
      <c r="B65" s="7">
        <v>-13.175000000000001</v>
      </c>
      <c r="C65" s="7">
        <v>-10.050000000000001</v>
      </c>
      <c r="D65" s="7">
        <v>-5.9749999999999996</v>
      </c>
      <c r="E65" s="7">
        <v>-11.975</v>
      </c>
      <c r="F65" s="7">
        <v>-8.65</v>
      </c>
      <c r="G65" s="7">
        <v>-4.9249999999999998</v>
      </c>
      <c r="H65" s="7">
        <v>-11.7</v>
      </c>
      <c r="I65" s="7">
        <v>-8.1999999999999993</v>
      </c>
      <c r="J65" s="7">
        <v>-4.1500000000000004</v>
      </c>
      <c r="K65" s="7">
        <v>-10.725</v>
      </c>
      <c r="L65" s="7">
        <v>-6.7</v>
      </c>
      <c r="M65" s="7">
        <v>-2.4</v>
      </c>
      <c r="N65" s="7">
        <v>-10.8</v>
      </c>
      <c r="O65" s="7">
        <v>-6.55</v>
      </c>
      <c r="P65" s="7">
        <v>-2.1</v>
      </c>
      <c r="Q65" s="7">
        <v>-11.425000000000001</v>
      </c>
      <c r="R65" s="7">
        <v>-7.6</v>
      </c>
      <c r="S65" s="7">
        <v>-3.25</v>
      </c>
      <c r="T65" s="7">
        <v>-11.45</v>
      </c>
      <c r="U65" s="7">
        <v>-7.65</v>
      </c>
      <c r="V65" s="7">
        <v>-3.2250000000000001</v>
      </c>
      <c r="W65" s="7">
        <v>-11.525</v>
      </c>
      <c r="X65" s="7">
        <v>-7.4</v>
      </c>
      <c r="Y65" s="7">
        <v>-2.7749999999999999</v>
      </c>
      <c r="Z65" s="7">
        <v>-11.425000000000001</v>
      </c>
      <c r="AA65" s="7">
        <v>-7.15</v>
      </c>
      <c r="AB65" s="7">
        <v>-2.4500000000000002</v>
      </c>
      <c r="AC65" s="7">
        <v>-10.475</v>
      </c>
      <c r="AD65" s="7">
        <v>-5.8</v>
      </c>
      <c r="AE65" s="7">
        <v>-1.75</v>
      </c>
      <c r="AF65" s="7">
        <v>-10.324999999999999</v>
      </c>
      <c r="AG65" s="7">
        <v>-5.6</v>
      </c>
      <c r="AH65" s="7">
        <v>-1.625</v>
      </c>
      <c r="AI65" s="7">
        <v>-10.175000000000001</v>
      </c>
      <c r="AJ65" s="7">
        <v>-5.25</v>
      </c>
      <c r="AK65" s="7">
        <v>-1.4</v>
      </c>
      <c r="AL65" s="7">
        <v>-10.175000000000001</v>
      </c>
      <c r="AM65" s="26">
        <v>-5.3</v>
      </c>
      <c r="AN65" s="26">
        <v>-1.425</v>
      </c>
      <c r="AO65" s="26">
        <v>-10.225</v>
      </c>
      <c r="AP65" s="26">
        <v>-5</v>
      </c>
      <c r="AQ65" s="26">
        <v>-1.5249999999999999</v>
      </c>
      <c r="AR65" s="26">
        <v>-9.65</v>
      </c>
      <c r="AS65" s="26">
        <v>-4.3499999999999996</v>
      </c>
      <c r="AT65" s="26">
        <v>-1.2</v>
      </c>
      <c r="AU65" s="26">
        <v>-9.35</v>
      </c>
      <c r="AV65" s="26">
        <v>-3.9</v>
      </c>
      <c r="AW65" s="26">
        <v>-0.5</v>
      </c>
      <c r="AX65" s="26">
        <v>-9.9749999999999996</v>
      </c>
      <c r="AY65" s="26">
        <v>-4.55</v>
      </c>
      <c r="AZ65" s="26">
        <v>-1.2749999999999999</v>
      </c>
      <c r="BA65" s="26">
        <v>-9.9</v>
      </c>
      <c r="BB65" s="26">
        <v>-4.45</v>
      </c>
      <c r="BC65" s="26">
        <v>-1.2</v>
      </c>
      <c r="BD65" s="26">
        <v>-9.9499999999999993</v>
      </c>
      <c r="BE65" s="17">
        <v>-3.4</v>
      </c>
      <c r="BF65" s="17">
        <v>0.17499999999999999</v>
      </c>
      <c r="BG65" s="26">
        <v>-9.9250000000000007</v>
      </c>
      <c r="BH65" s="26">
        <v>-4.25</v>
      </c>
      <c r="BI65" s="26">
        <v>-0.9</v>
      </c>
      <c r="BJ65" s="26">
        <v>-10.074999999999999</v>
      </c>
      <c r="BK65" s="26">
        <v>-4.0999999999999996</v>
      </c>
      <c r="BL65" s="26">
        <v>-0.67500000000000004</v>
      </c>
      <c r="BM65" s="26">
        <v>-10</v>
      </c>
      <c r="BN65" s="26">
        <v>-4.25</v>
      </c>
      <c r="BO65" s="26">
        <v>-0.45</v>
      </c>
      <c r="BP65" s="26">
        <v>-12.4</v>
      </c>
      <c r="BQ65" s="26">
        <v>-7.95</v>
      </c>
      <c r="BR65" s="26">
        <v>-3.9249999999999998</v>
      </c>
      <c r="BS65" s="26">
        <v>-12.875</v>
      </c>
      <c r="BT65" s="26">
        <v>-6.75</v>
      </c>
      <c r="BU65" s="26">
        <v>-3.6749999999999998</v>
      </c>
      <c r="BV65" s="26">
        <v>-13.375</v>
      </c>
      <c r="BW65" s="26">
        <v>-6.55</v>
      </c>
      <c r="BX65" s="26">
        <v>-3.5750000000000002</v>
      </c>
      <c r="BY65" s="26">
        <v>-13.3</v>
      </c>
      <c r="BZ65" s="26">
        <v>-6.6</v>
      </c>
      <c r="CA65" s="26">
        <v>-3.5</v>
      </c>
      <c r="CB65" s="26">
        <v>-13.375</v>
      </c>
      <c r="CC65" s="26">
        <v>-6.65</v>
      </c>
      <c r="CD65" s="26">
        <v>-3.125</v>
      </c>
      <c r="CE65" s="26">
        <v>-10.7</v>
      </c>
      <c r="CF65" s="26">
        <v>-5.4</v>
      </c>
      <c r="CG65" s="26">
        <v>-1.5</v>
      </c>
      <c r="CH65" s="26">
        <v>-11.925000000000001</v>
      </c>
      <c r="CI65" s="26">
        <v>-6.25</v>
      </c>
      <c r="CJ65" s="26">
        <v>-2.35</v>
      </c>
    </row>
    <row r="66" spans="1:88" x14ac:dyDescent="0.3">
      <c r="A66" s="7" t="s">
        <v>179</v>
      </c>
      <c r="B66" s="7">
        <v>-13.9</v>
      </c>
      <c r="C66" s="7">
        <v>-9.9499999999999993</v>
      </c>
      <c r="D66" s="7">
        <v>-5.625</v>
      </c>
      <c r="E66" s="7">
        <v>-12.875</v>
      </c>
      <c r="F66" s="7">
        <v>-8.8000000000000007</v>
      </c>
      <c r="G66" s="7">
        <v>-3.9249999999999998</v>
      </c>
      <c r="H66" s="7">
        <v>-12.975</v>
      </c>
      <c r="I66" s="7">
        <v>-8.25</v>
      </c>
      <c r="J66" s="7">
        <v>-3.4750000000000001</v>
      </c>
      <c r="K66" s="7">
        <v>-12.1</v>
      </c>
      <c r="L66" s="7">
        <v>-6.35</v>
      </c>
      <c r="M66" s="7">
        <v>-1.35</v>
      </c>
      <c r="N66" s="7">
        <v>-12.35</v>
      </c>
      <c r="O66" s="7">
        <v>-6.55</v>
      </c>
      <c r="P66" s="7">
        <v>-1.25</v>
      </c>
      <c r="Q66" s="7">
        <v>-12.8</v>
      </c>
      <c r="R66" s="7">
        <v>-7.45</v>
      </c>
      <c r="S66" s="7">
        <v>-2.6749999999999998</v>
      </c>
      <c r="T66" s="7">
        <v>-12.8</v>
      </c>
      <c r="U66" s="7">
        <v>-7.4</v>
      </c>
      <c r="V66" s="7">
        <v>-2.6</v>
      </c>
      <c r="W66" s="7">
        <v>-12.5</v>
      </c>
      <c r="X66" s="7">
        <v>-7.55</v>
      </c>
      <c r="Y66" s="7">
        <v>-2</v>
      </c>
      <c r="Z66" s="7">
        <v>-12.625</v>
      </c>
      <c r="AA66" s="7">
        <v>-7.65</v>
      </c>
      <c r="AB66" s="7">
        <v>-1.9</v>
      </c>
      <c r="AC66" s="7">
        <v>-11.65</v>
      </c>
      <c r="AD66" s="7">
        <v>-5.3</v>
      </c>
      <c r="AE66" s="7">
        <v>-1.3</v>
      </c>
      <c r="AF66" s="7">
        <v>-11.55</v>
      </c>
      <c r="AG66" s="7">
        <v>-5.15</v>
      </c>
      <c r="AH66" s="7">
        <v>-1.2</v>
      </c>
      <c r="AI66" s="7">
        <v>-11.4</v>
      </c>
      <c r="AJ66" s="7">
        <v>-4.95</v>
      </c>
      <c r="AK66" s="7">
        <v>-0.875</v>
      </c>
      <c r="AL66" s="7">
        <v>-11.35</v>
      </c>
      <c r="AM66" s="26">
        <v>-4.8499999999999996</v>
      </c>
      <c r="AN66" s="26">
        <v>-0.85</v>
      </c>
      <c r="AO66" s="26">
        <v>-11.25</v>
      </c>
      <c r="AP66" s="26">
        <v>-4.8</v>
      </c>
      <c r="AQ66" s="26">
        <v>-0.52500000000000002</v>
      </c>
      <c r="AR66" s="26">
        <v>-10.425000000000001</v>
      </c>
      <c r="AS66" s="26">
        <v>-4.3499999999999996</v>
      </c>
      <c r="AT66" s="26">
        <v>-0.2</v>
      </c>
      <c r="AU66" s="26">
        <v>-10.4</v>
      </c>
      <c r="AV66" s="26">
        <v>-4</v>
      </c>
      <c r="AW66" s="26">
        <v>0.27500000000000002</v>
      </c>
      <c r="AX66" s="26">
        <v>-11.2</v>
      </c>
      <c r="AY66" s="26">
        <v>-4.5999999999999996</v>
      </c>
      <c r="AZ66" s="26">
        <v>-0.17499999999999999</v>
      </c>
      <c r="BA66" s="26">
        <v>-11.175000000000001</v>
      </c>
      <c r="BB66" s="26">
        <v>-4.5999999999999996</v>
      </c>
      <c r="BC66" s="26">
        <v>-0.15</v>
      </c>
      <c r="BD66" s="26">
        <v>-10.5</v>
      </c>
      <c r="BE66" s="17">
        <v>-3.6</v>
      </c>
      <c r="BF66" s="17">
        <v>1.3</v>
      </c>
      <c r="BG66" s="26">
        <v>-11.225</v>
      </c>
      <c r="BH66" s="26">
        <v>-4.45</v>
      </c>
      <c r="BI66" s="26">
        <v>0.05</v>
      </c>
      <c r="BJ66" s="26">
        <v>-11.475</v>
      </c>
      <c r="BK66" s="26">
        <v>-4.7</v>
      </c>
      <c r="BL66" s="26">
        <v>0.7</v>
      </c>
      <c r="BM66" s="26">
        <v>-11.725</v>
      </c>
      <c r="BN66" s="26">
        <v>-4.6500000000000004</v>
      </c>
      <c r="BO66" s="26">
        <v>0.5</v>
      </c>
      <c r="BP66" s="26">
        <v>-13.05</v>
      </c>
      <c r="BQ66" s="26">
        <v>-8.75</v>
      </c>
      <c r="BR66" s="26">
        <v>-3.35</v>
      </c>
      <c r="BS66" s="26">
        <v>-13.25</v>
      </c>
      <c r="BT66" s="26">
        <v>-8.35</v>
      </c>
      <c r="BU66" s="26">
        <v>-3.2</v>
      </c>
      <c r="BV66" s="26">
        <v>-13.1</v>
      </c>
      <c r="BW66" s="26">
        <v>-8.1</v>
      </c>
      <c r="BX66" s="26">
        <v>-3.6</v>
      </c>
      <c r="BY66" s="26">
        <v>-13</v>
      </c>
      <c r="BZ66" s="26">
        <v>-8.3000000000000007</v>
      </c>
      <c r="CA66" s="26">
        <v>-3.375</v>
      </c>
      <c r="CB66" s="26">
        <v>-14.35</v>
      </c>
      <c r="CC66" s="26">
        <v>-8.85</v>
      </c>
      <c r="CD66" s="26">
        <v>-2.35</v>
      </c>
      <c r="CE66" s="26">
        <v>-12.324999999999999</v>
      </c>
      <c r="CF66" s="26">
        <v>-6.35</v>
      </c>
      <c r="CG66" s="26">
        <v>-0.67500000000000004</v>
      </c>
      <c r="CH66" s="26">
        <v>-13.45</v>
      </c>
      <c r="CI66" s="26">
        <v>-7.55</v>
      </c>
      <c r="CJ66" s="26">
        <v>-1.65</v>
      </c>
    </row>
    <row r="67" spans="1:88" x14ac:dyDescent="0.3">
      <c r="A67" s="7" t="s">
        <v>491</v>
      </c>
      <c r="B67" s="7">
        <v>-12.4</v>
      </c>
      <c r="C67" s="7">
        <v>-6.2</v>
      </c>
      <c r="D67" s="7">
        <v>-3.5</v>
      </c>
      <c r="E67" s="7">
        <v>-11.5</v>
      </c>
      <c r="F67" s="7">
        <v>-5.3</v>
      </c>
      <c r="G67" s="7">
        <v>-3</v>
      </c>
      <c r="H67" s="7">
        <v>-11.1</v>
      </c>
      <c r="I67" s="7">
        <v>-5.2</v>
      </c>
      <c r="J67" s="7">
        <v>-2.4</v>
      </c>
      <c r="K67" s="7">
        <v>-10</v>
      </c>
      <c r="L67" s="7">
        <v>-3.9</v>
      </c>
      <c r="M67" s="7">
        <v>-0.6</v>
      </c>
      <c r="N67" s="7">
        <v>-9.8000000000000007</v>
      </c>
      <c r="O67" s="7">
        <v>-4</v>
      </c>
      <c r="P67" s="7">
        <v>-0.4</v>
      </c>
      <c r="Q67" s="7">
        <v>-10.7</v>
      </c>
      <c r="R67" s="7">
        <v>-4.5</v>
      </c>
      <c r="S67" s="7">
        <v>-1.6</v>
      </c>
      <c r="T67" s="7">
        <v>-10.6</v>
      </c>
      <c r="U67" s="7">
        <v>-4.5</v>
      </c>
      <c r="V67" s="7">
        <v>-1.5</v>
      </c>
      <c r="W67" s="7">
        <v>-10.5</v>
      </c>
      <c r="X67" s="7">
        <v>-4.5999999999999996</v>
      </c>
      <c r="Y67" s="7">
        <v>-0.8</v>
      </c>
      <c r="Z67" s="7">
        <v>-10.7</v>
      </c>
      <c r="AA67" s="7">
        <v>-4.4000000000000004</v>
      </c>
      <c r="AB67" s="7">
        <v>-0.2</v>
      </c>
      <c r="AC67" s="7">
        <v>-8.6999999999999993</v>
      </c>
      <c r="AD67" s="7">
        <v>-2.7</v>
      </c>
      <c r="AE67" s="7">
        <v>0.7</v>
      </c>
      <c r="AF67" s="7">
        <v>-8.6</v>
      </c>
      <c r="AG67" s="7">
        <v>-2.6</v>
      </c>
      <c r="AH67" s="7">
        <v>0.9</v>
      </c>
      <c r="AI67" s="7">
        <v>-8.3000000000000007</v>
      </c>
      <c r="AJ67" s="7">
        <v>-2.4</v>
      </c>
      <c r="AK67" s="7">
        <v>1.3</v>
      </c>
      <c r="AL67" s="7">
        <v>-8.1999999999999993</v>
      </c>
      <c r="AM67" s="26">
        <v>-2.4</v>
      </c>
      <c r="AN67" s="26">
        <v>1.3</v>
      </c>
      <c r="AO67" s="26">
        <v>-8</v>
      </c>
      <c r="AP67" s="26">
        <v>-2.5</v>
      </c>
      <c r="AQ67" s="26">
        <v>1.5</v>
      </c>
      <c r="AR67" s="26">
        <v>-7.5</v>
      </c>
      <c r="AS67" s="26">
        <v>-1.9</v>
      </c>
      <c r="AT67" s="26">
        <v>1.6</v>
      </c>
      <c r="AU67" s="26">
        <v>-7</v>
      </c>
      <c r="AV67" s="26">
        <v>-1.8</v>
      </c>
      <c r="AW67" s="26">
        <v>2.4</v>
      </c>
      <c r="AX67" s="26">
        <v>-7.6</v>
      </c>
      <c r="AY67" s="26">
        <v>-2.2999999999999998</v>
      </c>
      <c r="AZ67" s="26">
        <v>1.9</v>
      </c>
      <c r="BA67" s="26">
        <v>-7.6</v>
      </c>
      <c r="BB67" s="26">
        <v>-2.2999999999999998</v>
      </c>
      <c r="BC67" s="26">
        <v>1.9</v>
      </c>
      <c r="BD67" s="26">
        <v>-6.8</v>
      </c>
      <c r="BE67" s="17">
        <v>-1.6</v>
      </c>
      <c r="BF67" s="17">
        <v>3.2</v>
      </c>
      <c r="BG67" s="26">
        <v>-7.4</v>
      </c>
      <c r="BH67" s="26">
        <v>-2.1</v>
      </c>
      <c r="BI67" s="26">
        <v>2.4</v>
      </c>
      <c r="BJ67" s="26">
        <v>-7.7</v>
      </c>
      <c r="BK67" s="26">
        <v>-2.2000000000000002</v>
      </c>
      <c r="BL67" s="26">
        <v>2.5</v>
      </c>
      <c r="BM67" s="26">
        <v>-7.5</v>
      </c>
      <c r="BN67" s="26">
        <v>-2.2000000000000002</v>
      </c>
      <c r="BO67" s="26">
        <v>2.2999999999999998</v>
      </c>
      <c r="BP67" s="26">
        <v>-9.6</v>
      </c>
      <c r="BQ67" s="26">
        <v>-5.0999999999999996</v>
      </c>
      <c r="BR67" s="26">
        <v>-1.8</v>
      </c>
      <c r="BS67" s="26">
        <v>-9.9</v>
      </c>
      <c r="BT67" s="26">
        <v>-5.4</v>
      </c>
      <c r="BU67" s="26">
        <v>-0.7</v>
      </c>
      <c r="BV67" s="26">
        <v>-10.6</v>
      </c>
      <c r="BW67" s="26">
        <v>-5.7</v>
      </c>
      <c r="BX67" s="26">
        <v>-0.5</v>
      </c>
      <c r="BY67" s="26">
        <v>-11.3</v>
      </c>
      <c r="BZ67" s="26">
        <v>-5.7</v>
      </c>
      <c r="CA67" s="26">
        <v>-0.4</v>
      </c>
      <c r="CB67" s="26">
        <v>-11.2</v>
      </c>
      <c r="CC67" s="26">
        <v>-5.4</v>
      </c>
      <c r="CD67" s="26">
        <v>0</v>
      </c>
      <c r="CE67" s="26">
        <v>-9.3000000000000007</v>
      </c>
      <c r="CF67" s="26">
        <v>-3.2</v>
      </c>
      <c r="CG67" s="26">
        <v>1.4</v>
      </c>
      <c r="CH67" s="26">
        <v>-10.3</v>
      </c>
      <c r="CI67" s="26">
        <v>-3.9</v>
      </c>
      <c r="CJ67" s="26">
        <v>0.8</v>
      </c>
    </row>
    <row r="68" spans="1:88" x14ac:dyDescent="0.3">
      <c r="A68" s="7" t="s">
        <v>180</v>
      </c>
      <c r="B68" s="7">
        <v>-16.95</v>
      </c>
      <c r="C68" s="7">
        <v>-8.9499999999999993</v>
      </c>
      <c r="D68" s="7">
        <v>-5.6</v>
      </c>
      <c r="E68" s="7">
        <v>-15.625</v>
      </c>
      <c r="F68" s="7">
        <v>-8.35</v>
      </c>
      <c r="G68" s="7">
        <v>-4.05</v>
      </c>
      <c r="H68" s="7">
        <v>-15.35</v>
      </c>
      <c r="I68" s="7">
        <v>-8.1999999999999993</v>
      </c>
      <c r="J68" s="7">
        <v>-3.875</v>
      </c>
      <c r="K68" s="7">
        <v>-14.525</v>
      </c>
      <c r="L68" s="7">
        <v>-7.25</v>
      </c>
      <c r="M68" s="7">
        <v>-2.65</v>
      </c>
      <c r="N68" s="7">
        <v>-14.525</v>
      </c>
      <c r="O68" s="7">
        <v>-7.15</v>
      </c>
      <c r="P68" s="7">
        <v>-2.3250000000000002</v>
      </c>
      <c r="Q68" s="7">
        <v>-15</v>
      </c>
      <c r="R68" s="7">
        <v>-7.9</v>
      </c>
      <c r="S68" s="7">
        <v>-3.375</v>
      </c>
      <c r="T68" s="7">
        <v>-14.975</v>
      </c>
      <c r="U68" s="7">
        <v>-7.9</v>
      </c>
      <c r="V68" s="7">
        <v>-3.35</v>
      </c>
      <c r="W68" s="7">
        <v>-14.85</v>
      </c>
      <c r="X68" s="7">
        <v>-7.5</v>
      </c>
      <c r="Y68" s="7">
        <v>-2.7250000000000001</v>
      </c>
      <c r="Z68" s="7">
        <v>-14.824999999999999</v>
      </c>
      <c r="AA68" s="7">
        <v>-7.25</v>
      </c>
      <c r="AB68" s="7">
        <v>-2.5</v>
      </c>
      <c r="AC68" s="7">
        <v>-13.725</v>
      </c>
      <c r="AD68" s="7">
        <v>-5.65</v>
      </c>
      <c r="AE68" s="7">
        <v>-1.7250000000000001</v>
      </c>
      <c r="AF68" s="7">
        <v>-13.55</v>
      </c>
      <c r="AG68" s="7">
        <v>-5.55</v>
      </c>
      <c r="AH68" s="7">
        <v>-1.55</v>
      </c>
      <c r="AI68" s="7">
        <v>-13.275</v>
      </c>
      <c r="AJ68" s="7">
        <v>-5.5</v>
      </c>
      <c r="AK68" s="7">
        <v>-1.1499999999999999</v>
      </c>
      <c r="AL68" s="7">
        <v>-13.275</v>
      </c>
      <c r="AM68" s="26">
        <v>-5.4</v>
      </c>
      <c r="AN68" s="26">
        <v>-1.075</v>
      </c>
      <c r="AO68" s="26">
        <v>-13.125</v>
      </c>
      <c r="AP68" s="26">
        <v>-5.3</v>
      </c>
      <c r="AQ68" s="26">
        <v>-0.85</v>
      </c>
      <c r="AR68" s="26">
        <v>-12</v>
      </c>
      <c r="AS68" s="26">
        <v>-4.3499999999999996</v>
      </c>
      <c r="AT68" s="26">
        <v>-0.45</v>
      </c>
      <c r="AU68" s="26">
        <v>-11.45</v>
      </c>
      <c r="AV68" s="26">
        <v>-3.9</v>
      </c>
      <c r="AW68" s="26">
        <v>0.2</v>
      </c>
      <c r="AX68" s="26">
        <v>-12.574999999999999</v>
      </c>
      <c r="AY68" s="26">
        <v>-4.8</v>
      </c>
      <c r="AZ68" s="26">
        <v>-0.6</v>
      </c>
      <c r="BA68" s="26">
        <v>-12.574999999999999</v>
      </c>
      <c r="BB68" s="26">
        <v>-4.8</v>
      </c>
      <c r="BC68" s="26">
        <v>-0.52500000000000002</v>
      </c>
      <c r="BD68" s="26">
        <v>-11.324999999999999</v>
      </c>
      <c r="BE68" s="17">
        <v>-3.85</v>
      </c>
      <c r="BF68" s="17">
        <v>0.67500000000000004</v>
      </c>
      <c r="BG68" s="26">
        <v>-12.275</v>
      </c>
      <c r="BH68" s="26">
        <v>-4.6500000000000004</v>
      </c>
      <c r="BI68" s="26">
        <v>-0.15</v>
      </c>
      <c r="BJ68" s="26">
        <v>-12.875</v>
      </c>
      <c r="BK68" s="26">
        <v>-4.55</v>
      </c>
      <c r="BL68" s="26">
        <v>2.5000000000000001E-2</v>
      </c>
      <c r="BM68" s="26">
        <v>-12.8</v>
      </c>
      <c r="BN68" s="26">
        <v>-4.5999999999999996</v>
      </c>
      <c r="BO68" s="26">
        <v>0</v>
      </c>
      <c r="BP68" s="26">
        <v>-15.15</v>
      </c>
      <c r="BQ68" s="26">
        <v>-8.25</v>
      </c>
      <c r="BR68" s="26">
        <v>-3.55</v>
      </c>
      <c r="BS68" s="26">
        <v>-14.6</v>
      </c>
      <c r="BT68" s="26">
        <v>-8.1</v>
      </c>
      <c r="BU68" s="26">
        <v>-3.0750000000000002</v>
      </c>
      <c r="BV68" s="26">
        <v>-14.574999999999999</v>
      </c>
      <c r="BW68" s="26">
        <v>-8.1</v>
      </c>
      <c r="BX68" s="26">
        <v>-3.1</v>
      </c>
      <c r="BY68" s="26">
        <v>-15.025</v>
      </c>
      <c r="BZ68" s="26">
        <v>-7.9</v>
      </c>
      <c r="CA68" s="26">
        <v>-2.65</v>
      </c>
      <c r="CB68" s="26">
        <v>-16.100000000000001</v>
      </c>
      <c r="CC68" s="26">
        <v>-7.3</v>
      </c>
      <c r="CD68" s="26">
        <v>-1.9750000000000001</v>
      </c>
      <c r="CE68" s="26">
        <v>-13.7</v>
      </c>
      <c r="CF68" s="26">
        <v>-5.75</v>
      </c>
      <c r="CG68" s="26">
        <v>-1.325</v>
      </c>
      <c r="CH68" s="26">
        <v>-15.074999999999999</v>
      </c>
      <c r="CI68" s="26">
        <v>-7.25</v>
      </c>
      <c r="CJ68" s="26">
        <v>-1.625</v>
      </c>
    </row>
    <row r="69" spans="1:88" x14ac:dyDescent="0.3">
      <c r="A69" s="7" t="s">
        <v>181</v>
      </c>
      <c r="B69" s="7">
        <v>-15</v>
      </c>
      <c r="C69" s="7">
        <v>-9.25</v>
      </c>
      <c r="D69" s="7">
        <v>-6.125</v>
      </c>
      <c r="E69" s="7">
        <v>-13.824999999999999</v>
      </c>
      <c r="F69" s="7">
        <v>-8.1</v>
      </c>
      <c r="G69" s="7">
        <v>-4.7249999999999996</v>
      </c>
      <c r="H69" s="7">
        <v>-13.3</v>
      </c>
      <c r="I69" s="7">
        <v>-7.6</v>
      </c>
      <c r="J69" s="7">
        <v>-3.9</v>
      </c>
      <c r="K69" s="7">
        <v>-13.574999999999999</v>
      </c>
      <c r="L69" s="7">
        <v>-6.45</v>
      </c>
      <c r="M69" s="7">
        <v>-2.35</v>
      </c>
      <c r="N69" s="7">
        <v>-12.9</v>
      </c>
      <c r="O69" s="7">
        <v>-6.25</v>
      </c>
      <c r="P69" s="7">
        <v>-2.0499999999999998</v>
      </c>
      <c r="Q69" s="7">
        <v>-12.7</v>
      </c>
      <c r="R69" s="7">
        <v>-7</v>
      </c>
      <c r="S69" s="7">
        <v>-3.0750000000000002</v>
      </c>
      <c r="T69" s="7">
        <v>-12.675000000000001</v>
      </c>
      <c r="U69" s="7">
        <v>-6.95</v>
      </c>
      <c r="V69" s="7">
        <v>-2.9750000000000001</v>
      </c>
      <c r="W69" s="7">
        <v>-12.3</v>
      </c>
      <c r="X69" s="7">
        <v>-6.7</v>
      </c>
      <c r="Y69" s="7">
        <v>-2.5499999999999998</v>
      </c>
      <c r="Z69" s="7">
        <v>-12.875</v>
      </c>
      <c r="AA69" s="7">
        <v>-6.6</v>
      </c>
      <c r="AB69" s="7">
        <v>-2.6</v>
      </c>
      <c r="AC69" s="7">
        <v>-12.1</v>
      </c>
      <c r="AD69" s="7">
        <v>-5.8</v>
      </c>
      <c r="AE69" s="7">
        <v>-2.0249999999999999</v>
      </c>
      <c r="AF69" s="7">
        <v>-12.025</v>
      </c>
      <c r="AG69" s="7">
        <v>-5.6</v>
      </c>
      <c r="AH69" s="7">
        <v>-1.85</v>
      </c>
      <c r="AI69" s="7">
        <v>-12</v>
      </c>
      <c r="AJ69" s="7">
        <v>-5.45</v>
      </c>
      <c r="AK69" s="7">
        <v>-1.425</v>
      </c>
      <c r="AL69" s="7">
        <v>-12</v>
      </c>
      <c r="AM69" s="26">
        <v>-5.45</v>
      </c>
      <c r="AN69" s="26">
        <v>-1.325</v>
      </c>
      <c r="AO69" s="26">
        <v>-12.15</v>
      </c>
      <c r="AP69" s="26">
        <v>-5.15</v>
      </c>
      <c r="AQ69" s="26">
        <v>-0.85</v>
      </c>
      <c r="AR69" s="26">
        <v>-12.35</v>
      </c>
      <c r="AS69" s="26">
        <v>-4.8</v>
      </c>
      <c r="AT69" s="26">
        <v>-0.75</v>
      </c>
      <c r="AU69" s="26">
        <v>-12.2</v>
      </c>
      <c r="AV69" s="26">
        <v>-4.2</v>
      </c>
      <c r="AW69" s="26">
        <v>-0.05</v>
      </c>
      <c r="AX69" s="26">
        <v>-12.125</v>
      </c>
      <c r="AY69" s="26">
        <v>-4.7</v>
      </c>
      <c r="AZ69" s="26">
        <v>-0.4</v>
      </c>
      <c r="BA69" s="26">
        <v>-12.125</v>
      </c>
      <c r="BB69" s="26">
        <v>-4.7</v>
      </c>
      <c r="BC69" s="26">
        <v>-0.4</v>
      </c>
      <c r="BD69" s="26">
        <v>-12.175000000000001</v>
      </c>
      <c r="BE69" s="17">
        <v>-3.75</v>
      </c>
      <c r="BF69" s="17">
        <v>1.425</v>
      </c>
      <c r="BG69" s="26">
        <v>-12.225</v>
      </c>
      <c r="BH69" s="26">
        <v>-4.45</v>
      </c>
      <c r="BI69" s="26">
        <v>-2.7755575615628901E-17</v>
      </c>
      <c r="BJ69" s="26">
        <v>-12.45</v>
      </c>
      <c r="BK69" s="26">
        <v>-4.1500000000000004</v>
      </c>
      <c r="BL69" s="26">
        <v>0.25</v>
      </c>
      <c r="BM69" s="26">
        <v>-12.275</v>
      </c>
      <c r="BN69" s="26">
        <v>-4.3499999999999996</v>
      </c>
      <c r="BO69" s="26">
        <v>7.4999999999999997E-2</v>
      </c>
      <c r="BP69" s="26">
        <v>-13.3</v>
      </c>
      <c r="BQ69" s="26">
        <v>-8.3000000000000007</v>
      </c>
      <c r="BR69" s="26">
        <v>-4</v>
      </c>
      <c r="BS69" s="26">
        <v>-12.8</v>
      </c>
      <c r="BT69" s="26">
        <v>-7.85</v>
      </c>
      <c r="BU69" s="26">
        <v>-3.45</v>
      </c>
      <c r="BV69" s="26">
        <v>-13.275</v>
      </c>
      <c r="BW69" s="26">
        <v>-7.75</v>
      </c>
      <c r="BX69" s="26">
        <v>-3.4750000000000001</v>
      </c>
      <c r="BY69" s="26">
        <v>-13.775</v>
      </c>
      <c r="BZ69" s="26">
        <v>-7.55</v>
      </c>
      <c r="CA69" s="26">
        <v>-3.25</v>
      </c>
      <c r="CB69" s="26">
        <v>-14.875</v>
      </c>
      <c r="CC69" s="26">
        <v>-7.1</v>
      </c>
      <c r="CD69" s="26">
        <v>-3.15</v>
      </c>
      <c r="CE69" s="26">
        <v>-12.875</v>
      </c>
      <c r="CF69" s="26">
        <v>-5.4</v>
      </c>
      <c r="CG69" s="26">
        <v>-1.05</v>
      </c>
      <c r="CH69" s="26">
        <v>-13.6</v>
      </c>
      <c r="CI69" s="26">
        <v>-6.1</v>
      </c>
      <c r="CJ69" s="26">
        <v>-2.25</v>
      </c>
    </row>
    <row r="70" spans="1:88" x14ac:dyDescent="0.3">
      <c r="A70" s="7" t="s">
        <v>182</v>
      </c>
      <c r="B70" s="7">
        <v>-14.375</v>
      </c>
      <c r="C70" s="7">
        <v>-10.35</v>
      </c>
      <c r="D70" s="7">
        <v>-5.4249999999999998</v>
      </c>
      <c r="E70" s="7">
        <v>-14.775</v>
      </c>
      <c r="F70" s="7">
        <v>-9.0500000000000007</v>
      </c>
      <c r="G70" s="7">
        <v>-3.9249999999999998</v>
      </c>
      <c r="H70" s="7">
        <v>-15.025</v>
      </c>
      <c r="I70" s="7">
        <v>-8.75</v>
      </c>
      <c r="J70" s="7">
        <v>-3.6749999999999998</v>
      </c>
      <c r="K70" s="7">
        <v>-13.725</v>
      </c>
      <c r="L70" s="7">
        <v>-7.15</v>
      </c>
      <c r="M70" s="7">
        <v>-1.4750000000000001</v>
      </c>
      <c r="N70" s="7">
        <v>-14.125</v>
      </c>
      <c r="O70" s="7">
        <v>-7.1</v>
      </c>
      <c r="P70" s="7">
        <v>-1.4750000000000001</v>
      </c>
      <c r="Q70" s="7">
        <v>-14.675000000000001</v>
      </c>
      <c r="R70" s="7">
        <v>-8.15</v>
      </c>
      <c r="S70" s="7">
        <v>-2.7749999999999999</v>
      </c>
      <c r="T70" s="7">
        <v>-14.725</v>
      </c>
      <c r="U70" s="7">
        <v>-8.0500000000000007</v>
      </c>
      <c r="V70" s="7">
        <v>-2.75</v>
      </c>
      <c r="W70" s="7">
        <v>-14.425000000000001</v>
      </c>
      <c r="X70" s="7">
        <v>-7.4</v>
      </c>
      <c r="Y70" s="7">
        <v>-2.4</v>
      </c>
      <c r="Z70" s="7">
        <v>-14.75</v>
      </c>
      <c r="AA70" s="7">
        <v>-6.85</v>
      </c>
      <c r="AB70" s="7">
        <v>-1.95</v>
      </c>
      <c r="AC70" s="7">
        <v>-12.275</v>
      </c>
      <c r="AD70" s="7">
        <v>-6.65</v>
      </c>
      <c r="AE70" s="7">
        <v>-1.4</v>
      </c>
      <c r="AF70" s="7">
        <v>-12.225</v>
      </c>
      <c r="AG70" s="7">
        <v>-6.45</v>
      </c>
      <c r="AH70" s="7">
        <v>-1.2250000000000001</v>
      </c>
      <c r="AI70" s="7">
        <v>-12.225</v>
      </c>
      <c r="AJ70" s="7">
        <v>-6</v>
      </c>
      <c r="AK70" s="7">
        <v>-0.875</v>
      </c>
      <c r="AL70" s="7">
        <v>-12.15</v>
      </c>
      <c r="AM70" s="26">
        <v>-5.95</v>
      </c>
      <c r="AN70" s="26">
        <v>-0.77500000000000002</v>
      </c>
      <c r="AO70" s="26">
        <v>-12.275</v>
      </c>
      <c r="AP70" s="26">
        <v>-5.6</v>
      </c>
      <c r="AQ70" s="26">
        <v>-0.17499999999999999</v>
      </c>
      <c r="AR70" s="26">
        <v>-11.875</v>
      </c>
      <c r="AS70" s="26">
        <v>-5.5</v>
      </c>
      <c r="AT70" s="26">
        <v>0.25</v>
      </c>
      <c r="AU70" s="26">
        <v>-11.425000000000001</v>
      </c>
      <c r="AV70" s="26">
        <v>-5.15</v>
      </c>
      <c r="AW70" s="26">
        <v>0.75</v>
      </c>
      <c r="AX70" s="26">
        <v>-11.85</v>
      </c>
      <c r="AY70" s="26">
        <v>-5.3</v>
      </c>
      <c r="AZ70" s="26">
        <v>0.27500000000000002</v>
      </c>
      <c r="BA70" s="26">
        <v>-11.85</v>
      </c>
      <c r="BB70" s="26">
        <v>-5.3</v>
      </c>
      <c r="BC70" s="26">
        <v>0.375</v>
      </c>
      <c r="BD70" s="26">
        <v>-11.5</v>
      </c>
      <c r="BE70" s="17">
        <v>-4.05</v>
      </c>
      <c r="BF70" s="17">
        <v>1.9750000000000001</v>
      </c>
      <c r="BG70" s="26">
        <v>-11.6</v>
      </c>
      <c r="BH70" s="26">
        <v>-5.15</v>
      </c>
      <c r="BI70" s="26">
        <v>0.7</v>
      </c>
      <c r="BJ70" s="26">
        <v>-12.775</v>
      </c>
      <c r="BK70" s="26">
        <v>-4.8</v>
      </c>
      <c r="BL70" s="26">
        <v>1.2749999999999999</v>
      </c>
      <c r="BM70" s="26">
        <v>-12.25</v>
      </c>
      <c r="BN70" s="26">
        <v>-4.95</v>
      </c>
      <c r="BO70" s="26">
        <v>1.075</v>
      </c>
      <c r="BP70" s="26">
        <v>-15.375</v>
      </c>
      <c r="BQ70" s="26">
        <v>-7.55</v>
      </c>
      <c r="BR70" s="26">
        <v>-3.8</v>
      </c>
      <c r="BS70" s="26">
        <v>-15.975</v>
      </c>
      <c r="BT70" s="26">
        <v>-6.65</v>
      </c>
      <c r="BU70" s="26">
        <v>-2.7</v>
      </c>
      <c r="BV70" s="26">
        <v>-15.9</v>
      </c>
      <c r="BW70" s="26">
        <v>-6.85</v>
      </c>
      <c r="BX70" s="26">
        <v>-2.625</v>
      </c>
      <c r="BY70" s="26">
        <v>-16.074999999999999</v>
      </c>
      <c r="BZ70" s="26">
        <v>-6.8</v>
      </c>
      <c r="CA70" s="26">
        <v>-2.2000000000000002</v>
      </c>
      <c r="CB70" s="26">
        <v>-16.175000000000001</v>
      </c>
      <c r="CC70" s="26">
        <v>-6.55</v>
      </c>
      <c r="CD70" s="26">
        <v>-2.2000000000000002</v>
      </c>
      <c r="CE70" s="26">
        <v>-13.324999999999999</v>
      </c>
      <c r="CF70" s="26">
        <v>-5.65</v>
      </c>
      <c r="CG70" s="26">
        <v>-0.22500000000000001</v>
      </c>
      <c r="CH70" s="26">
        <v>-14.975</v>
      </c>
      <c r="CI70" s="26">
        <v>-6.05</v>
      </c>
      <c r="CJ70" s="26">
        <v>-1.7250000000000001</v>
      </c>
    </row>
    <row r="71" spans="1:88" x14ac:dyDescent="0.3">
      <c r="A71" s="7" t="s">
        <v>87</v>
      </c>
      <c r="B71" s="7">
        <v>-14.05</v>
      </c>
      <c r="C71" s="7">
        <v>-9.6999999999999993</v>
      </c>
      <c r="D71" s="7">
        <v>-4.95</v>
      </c>
      <c r="E71" s="7">
        <v>-14.175000000000001</v>
      </c>
      <c r="F71" s="7">
        <v>-8.6</v>
      </c>
      <c r="G71" s="7">
        <v>-3.7</v>
      </c>
      <c r="H71" s="7">
        <v>-14.225</v>
      </c>
      <c r="I71" s="7">
        <v>-8.15</v>
      </c>
      <c r="J71" s="7">
        <v>-3.4249999999999998</v>
      </c>
      <c r="K71" s="7">
        <v>-13.875</v>
      </c>
      <c r="L71" s="7">
        <v>-6.9</v>
      </c>
      <c r="M71" s="7">
        <v>-0.9</v>
      </c>
      <c r="N71" s="7">
        <v>-14</v>
      </c>
      <c r="O71" s="7">
        <v>-6.8</v>
      </c>
      <c r="P71" s="7">
        <v>-0.8</v>
      </c>
      <c r="Q71" s="7">
        <v>-14.2</v>
      </c>
      <c r="R71" s="7">
        <v>-7.6</v>
      </c>
      <c r="S71" s="7">
        <v>-2.125</v>
      </c>
      <c r="T71" s="7">
        <v>-14.275</v>
      </c>
      <c r="U71" s="7">
        <v>-7.5</v>
      </c>
      <c r="V71" s="7">
        <v>-2.0499999999999998</v>
      </c>
      <c r="W71" s="7">
        <v>-14.675000000000001</v>
      </c>
      <c r="X71" s="7">
        <v>-7</v>
      </c>
      <c r="Y71" s="7">
        <v>-1.425</v>
      </c>
      <c r="Z71" s="7">
        <v>-14.65</v>
      </c>
      <c r="AA71" s="7">
        <v>-6.85</v>
      </c>
      <c r="AB71" s="7">
        <v>-0.95</v>
      </c>
      <c r="AC71" s="7">
        <v>-12.225</v>
      </c>
      <c r="AD71" s="7">
        <v>-6.85</v>
      </c>
      <c r="AE71" s="7">
        <v>-0.875</v>
      </c>
      <c r="AF71" s="7">
        <v>-12.05</v>
      </c>
      <c r="AG71" s="7">
        <v>-6.65</v>
      </c>
      <c r="AH71" s="7">
        <v>-0.65</v>
      </c>
      <c r="AI71" s="7">
        <v>-12</v>
      </c>
      <c r="AJ71" s="7">
        <v>-6.25</v>
      </c>
      <c r="AK71" s="7">
        <v>-2.5000000000000001E-2</v>
      </c>
      <c r="AL71" s="7">
        <v>-12.074999999999999</v>
      </c>
      <c r="AM71" s="26">
        <v>-6.15</v>
      </c>
      <c r="AN71" s="26">
        <v>7.4999999999999997E-2</v>
      </c>
      <c r="AO71" s="26">
        <v>-12.475</v>
      </c>
      <c r="AP71" s="26">
        <v>-5.7</v>
      </c>
      <c r="AQ71" s="26">
        <v>0.7</v>
      </c>
      <c r="AR71" s="26">
        <v>-11.675000000000001</v>
      </c>
      <c r="AS71" s="26">
        <v>-5.4</v>
      </c>
      <c r="AT71" s="26">
        <v>0.45</v>
      </c>
      <c r="AU71" s="26">
        <v>-11.425000000000001</v>
      </c>
      <c r="AV71" s="26">
        <v>-4.5</v>
      </c>
      <c r="AW71" s="26">
        <v>1.1000000000000001</v>
      </c>
      <c r="AX71" s="26">
        <v>-12.175000000000001</v>
      </c>
      <c r="AY71" s="26">
        <v>-5.3</v>
      </c>
      <c r="AZ71" s="26">
        <v>1.175</v>
      </c>
      <c r="BA71" s="26">
        <v>-12.275</v>
      </c>
      <c r="BB71" s="26">
        <v>-5.3</v>
      </c>
      <c r="BC71" s="26">
        <v>1.25</v>
      </c>
      <c r="BD71" s="26">
        <v>-11.875</v>
      </c>
      <c r="BE71" s="17">
        <v>-4.3499999999999996</v>
      </c>
      <c r="BF71" s="17">
        <v>1.9750000000000001</v>
      </c>
      <c r="BG71" s="26">
        <v>-12.275</v>
      </c>
      <c r="BH71" s="26">
        <v>-5.15</v>
      </c>
      <c r="BI71" s="26">
        <v>1.4750000000000001</v>
      </c>
      <c r="BJ71" s="26">
        <v>-12.8</v>
      </c>
      <c r="BK71" s="26">
        <v>-5.6</v>
      </c>
      <c r="BL71" s="26">
        <v>2</v>
      </c>
      <c r="BM71" s="26">
        <v>-12.675000000000001</v>
      </c>
      <c r="BN71" s="26">
        <v>-5.35</v>
      </c>
      <c r="BO71" s="26">
        <v>1.95</v>
      </c>
      <c r="BP71" s="26">
        <v>-15.3</v>
      </c>
      <c r="BQ71" s="26">
        <v>-8.6999999999999993</v>
      </c>
      <c r="BR71" s="26">
        <v>-3.1749999999999998</v>
      </c>
      <c r="BS71" s="26">
        <v>-15.275</v>
      </c>
      <c r="BT71" s="26">
        <v>-7.45</v>
      </c>
      <c r="BU71" s="26">
        <v>-2.4</v>
      </c>
      <c r="BV71" s="26">
        <v>-15.375</v>
      </c>
      <c r="BW71" s="26">
        <v>-7.25</v>
      </c>
      <c r="BX71" s="26">
        <v>-2.5249999999999999</v>
      </c>
      <c r="BY71" s="26">
        <v>-15.75</v>
      </c>
      <c r="BZ71" s="26">
        <v>-7.4</v>
      </c>
      <c r="CA71" s="26">
        <v>-2.2000000000000002</v>
      </c>
      <c r="CB71" s="26">
        <v>-16.350000000000001</v>
      </c>
      <c r="CC71" s="26">
        <v>-6.9</v>
      </c>
      <c r="CD71" s="26">
        <v>-1.85</v>
      </c>
      <c r="CE71" s="26">
        <v>-13.824999999999999</v>
      </c>
      <c r="CF71" s="26">
        <v>-5.9</v>
      </c>
      <c r="CG71" s="26">
        <v>0.625</v>
      </c>
      <c r="CH71" s="26">
        <v>-15.3</v>
      </c>
      <c r="CI71" s="26">
        <v>-6.1</v>
      </c>
      <c r="CJ71" s="26">
        <v>-0.82499999999999996</v>
      </c>
    </row>
    <row r="72" spans="1:88" x14ac:dyDescent="0.3">
      <c r="A72" s="7" t="s">
        <v>183</v>
      </c>
      <c r="B72" s="7">
        <v>-13.074999999999999</v>
      </c>
      <c r="C72" s="7">
        <v>-9.5500000000000007</v>
      </c>
      <c r="D72" s="7">
        <v>-6.1</v>
      </c>
      <c r="E72" s="7">
        <v>-13.2</v>
      </c>
      <c r="F72" s="7">
        <v>-9.35</v>
      </c>
      <c r="G72" s="7">
        <v>-4.625</v>
      </c>
      <c r="H72" s="7">
        <v>-13.45</v>
      </c>
      <c r="I72" s="7">
        <v>-9.1999999999999993</v>
      </c>
      <c r="J72" s="7">
        <v>-4.125</v>
      </c>
      <c r="K72" s="7">
        <v>-12.25</v>
      </c>
      <c r="L72" s="7">
        <v>-7.9</v>
      </c>
      <c r="M72" s="7">
        <v>-1.65</v>
      </c>
      <c r="N72" s="7">
        <v>-12.7</v>
      </c>
      <c r="O72" s="7">
        <v>-8.1</v>
      </c>
      <c r="P72" s="7">
        <v>-1.4</v>
      </c>
      <c r="Q72" s="7">
        <v>-12.9</v>
      </c>
      <c r="R72" s="7">
        <v>-8.4499999999999993</v>
      </c>
      <c r="S72" s="7">
        <v>-2.9249999999999998</v>
      </c>
      <c r="T72" s="7">
        <v>-12.875</v>
      </c>
      <c r="U72" s="7">
        <v>-8.35</v>
      </c>
      <c r="V72" s="7">
        <v>-2.8250000000000002</v>
      </c>
      <c r="W72" s="7">
        <v>-13.2</v>
      </c>
      <c r="X72" s="7">
        <v>-8.35</v>
      </c>
      <c r="Y72" s="7">
        <v>-2.2250000000000001</v>
      </c>
      <c r="Z72" s="7">
        <v>-13</v>
      </c>
      <c r="AA72" s="7">
        <v>-8</v>
      </c>
      <c r="AB72" s="7">
        <v>-1.7</v>
      </c>
      <c r="AC72" s="7">
        <v>-11.55</v>
      </c>
      <c r="AD72" s="7">
        <v>-6.75</v>
      </c>
      <c r="AE72" s="7">
        <v>-1.4</v>
      </c>
      <c r="AF72" s="7">
        <v>-11.425000000000001</v>
      </c>
      <c r="AG72" s="7">
        <v>-6.6</v>
      </c>
      <c r="AH72" s="7">
        <v>-1.2</v>
      </c>
      <c r="AI72" s="7">
        <v>-11.6</v>
      </c>
      <c r="AJ72" s="7">
        <v>-6.25</v>
      </c>
      <c r="AK72" s="7">
        <v>-0.72499999999999998</v>
      </c>
      <c r="AL72" s="7">
        <v>-11.525</v>
      </c>
      <c r="AM72" s="26">
        <v>-6.2</v>
      </c>
      <c r="AN72" s="26">
        <v>-0.7</v>
      </c>
      <c r="AO72" s="26">
        <v>-11.275</v>
      </c>
      <c r="AP72" s="26">
        <v>-6.45</v>
      </c>
      <c r="AQ72" s="26">
        <v>-0.22500000000000001</v>
      </c>
      <c r="AR72" s="26">
        <v>-10.975</v>
      </c>
      <c r="AS72" s="26">
        <v>-5.75</v>
      </c>
      <c r="AT72" s="26">
        <v>-0.3</v>
      </c>
      <c r="AU72" s="26">
        <v>-10.7</v>
      </c>
      <c r="AV72" s="26">
        <v>-5.4</v>
      </c>
      <c r="AW72" s="26">
        <v>0.45</v>
      </c>
      <c r="AX72" s="26">
        <v>-11.3</v>
      </c>
      <c r="AY72" s="26">
        <v>-6.2</v>
      </c>
      <c r="AZ72" s="26">
        <v>7.4999999999999997E-2</v>
      </c>
      <c r="BA72" s="26">
        <v>-11.375</v>
      </c>
      <c r="BB72" s="26">
        <v>-6.2</v>
      </c>
      <c r="BC72" s="26">
        <v>0.15</v>
      </c>
      <c r="BD72" s="26">
        <v>-10.875</v>
      </c>
      <c r="BE72" s="17">
        <v>-5.65</v>
      </c>
      <c r="BF72" s="17">
        <v>1.7</v>
      </c>
      <c r="BG72" s="26">
        <v>-11.175000000000001</v>
      </c>
      <c r="BH72" s="26">
        <v>-6.1</v>
      </c>
      <c r="BI72" s="26">
        <v>0.45</v>
      </c>
      <c r="BJ72" s="26">
        <v>-11.574999999999999</v>
      </c>
      <c r="BK72" s="26">
        <v>-6.05</v>
      </c>
      <c r="BL72" s="26">
        <v>0.95</v>
      </c>
      <c r="BM72" s="26">
        <v>-11.5</v>
      </c>
      <c r="BN72" s="26">
        <v>-6.15</v>
      </c>
      <c r="BO72" s="26">
        <v>0.77500000000000002</v>
      </c>
      <c r="BP72" s="26">
        <v>-14.225</v>
      </c>
      <c r="BQ72" s="26">
        <v>-9.6</v>
      </c>
      <c r="BR72" s="26">
        <v>-3.1</v>
      </c>
      <c r="BS72" s="26">
        <v>-13.574999999999999</v>
      </c>
      <c r="BT72" s="26">
        <v>-9.15</v>
      </c>
      <c r="BU72" s="26">
        <v>-2.35</v>
      </c>
      <c r="BV72" s="26">
        <v>-13.65</v>
      </c>
      <c r="BW72" s="26">
        <v>-9.1</v>
      </c>
      <c r="BX72" s="26">
        <v>-2.5249999999999999</v>
      </c>
      <c r="BY72" s="26">
        <v>-13.7</v>
      </c>
      <c r="BZ72" s="26">
        <v>-9.1999999999999993</v>
      </c>
      <c r="CA72" s="26">
        <v>-2.2999999999999998</v>
      </c>
      <c r="CB72" s="26">
        <v>-14.6</v>
      </c>
      <c r="CC72" s="26">
        <v>-9.1999999999999993</v>
      </c>
      <c r="CD72" s="26">
        <v>-2.0249999999999999</v>
      </c>
      <c r="CE72" s="26">
        <v>-12</v>
      </c>
      <c r="CF72" s="26">
        <v>-6.7</v>
      </c>
      <c r="CG72" s="26">
        <v>-0.15</v>
      </c>
      <c r="CH72" s="26">
        <v>-13.1</v>
      </c>
      <c r="CI72" s="26">
        <v>-8.3000000000000007</v>
      </c>
      <c r="CJ72" s="26">
        <v>-1.325</v>
      </c>
    </row>
    <row r="73" spans="1:88" x14ac:dyDescent="0.3">
      <c r="A73" s="7" t="s">
        <v>184</v>
      </c>
      <c r="B73" s="7">
        <v>-12.775</v>
      </c>
      <c r="C73" s="7">
        <v>-9.4499999999999993</v>
      </c>
      <c r="D73" s="7">
        <v>-5.25</v>
      </c>
      <c r="E73" s="7">
        <v>-12.675000000000001</v>
      </c>
      <c r="F73" s="7">
        <v>-8.4</v>
      </c>
      <c r="G73" s="7">
        <v>-4.2249999999999996</v>
      </c>
      <c r="H73" s="7">
        <v>-12.475</v>
      </c>
      <c r="I73" s="7">
        <v>-8.0500000000000007</v>
      </c>
      <c r="J73" s="7">
        <v>-3.625</v>
      </c>
      <c r="K73" s="7">
        <v>-11.875</v>
      </c>
      <c r="L73" s="7">
        <v>-6.8</v>
      </c>
      <c r="M73" s="7">
        <v>-1.5249999999999999</v>
      </c>
      <c r="N73" s="7">
        <v>-12.025</v>
      </c>
      <c r="O73" s="7">
        <v>-6.65</v>
      </c>
      <c r="P73" s="7">
        <v>-1.2250000000000001</v>
      </c>
      <c r="Q73" s="7">
        <v>-12.25</v>
      </c>
      <c r="R73" s="7">
        <v>-7.45</v>
      </c>
      <c r="S73" s="7">
        <v>-2.65</v>
      </c>
      <c r="T73" s="7">
        <v>-12.2</v>
      </c>
      <c r="U73" s="7">
        <v>-7.4</v>
      </c>
      <c r="V73" s="7">
        <v>-2.625</v>
      </c>
      <c r="W73" s="7">
        <v>-11.85</v>
      </c>
      <c r="X73" s="7">
        <v>-7.4</v>
      </c>
      <c r="Y73" s="7">
        <v>-1.925</v>
      </c>
      <c r="Z73" s="7">
        <v>-11.7</v>
      </c>
      <c r="AA73" s="7">
        <v>-7.7</v>
      </c>
      <c r="AB73" s="7">
        <v>-1.4</v>
      </c>
      <c r="AC73" s="7">
        <v>-9.9749999999999996</v>
      </c>
      <c r="AD73" s="7">
        <v>-6.55</v>
      </c>
      <c r="AE73" s="7">
        <v>-1.325</v>
      </c>
      <c r="AF73" s="7">
        <v>-9.8000000000000007</v>
      </c>
      <c r="AG73" s="7">
        <v>-6.45</v>
      </c>
      <c r="AH73" s="7">
        <v>-1.2250000000000001</v>
      </c>
      <c r="AI73" s="7">
        <v>-9.8249999999999993</v>
      </c>
      <c r="AJ73" s="7">
        <v>-6.25</v>
      </c>
      <c r="AK73" s="7">
        <v>-0.77500000000000002</v>
      </c>
      <c r="AL73" s="7">
        <v>-9.9</v>
      </c>
      <c r="AM73" s="26">
        <v>-6.15</v>
      </c>
      <c r="AN73" s="26">
        <v>-0.75</v>
      </c>
      <c r="AO73" s="26">
        <v>-10.175000000000001</v>
      </c>
      <c r="AP73" s="26">
        <v>-6</v>
      </c>
      <c r="AQ73" s="26">
        <v>-0.4</v>
      </c>
      <c r="AR73" s="26">
        <v>-8.8249999999999993</v>
      </c>
      <c r="AS73" s="26">
        <v>-5.5</v>
      </c>
      <c r="AT73" s="26">
        <v>-7.4999999999999997E-2</v>
      </c>
      <c r="AU73" s="26">
        <v>-8.8249999999999993</v>
      </c>
      <c r="AV73" s="26">
        <v>-5.05</v>
      </c>
      <c r="AW73" s="26">
        <v>0.3</v>
      </c>
      <c r="AX73" s="26">
        <v>-10.125</v>
      </c>
      <c r="AY73" s="26">
        <v>-5.8</v>
      </c>
      <c r="AZ73" s="26">
        <v>-0.1</v>
      </c>
      <c r="BA73" s="26">
        <v>-10.199999999999999</v>
      </c>
      <c r="BB73" s="26">
        <v>-5.75</v>
      </c>
      <c r="BC73" s="26">
        <v>-0.1</v>
      </c>
      <c r="BD73" s="26">
        <v>-9.9499999999999993</v>
      </c>
      <c r="BE73" s="17">
        <v>-4.3499999999999996</v>
      </c>
      <c r="BF73" s="17">
        <v>0.67500000000000004</v>
      </c>
      <c r="BG73" s="26">
        <v>-10.25</v>
      </c>
      <c r="BH73" s="26">
        <v>-5.6</v>
      </c>
      <c r="BI73" s="26">
        <v>7.4999999999999997E-2</v>
      </c>
      <c r="BJ73" s="26">
        <v>-10.7</v>
      </c>
      <c r="BK73" s="26">
        <v>-5.55</v>
      </c>
      <c r="BL73" s="26">
        <v>0.17499999999999999</v>
      </c>
      <c r="BM73" s="26">
        <v>-10.574999999999999</v>
      </c>
      <c r="BN73" s="26">
        <v>-5.55</v>
      </c>
      <c r="BO73" s="26">
        <v>0.27500000000000002</v>
      </c>
      <c r="BP73" s="26">
        <v>-12.5</v>
      </c>
      <c r="BQ73" s="26">
        <v>-7.9</v>
      </c>
      <c r="BR73" s="26">
        <v>-2.9249999999999998</v>
      </c>
      <c r="BS73" s="26">
        <v>-11.875</v>
      </c>
      <c r="BT73" s="26">
        <v>-7.9</v>
      </c>
      <c r="BU73" s="26">
        <v>-2.625</v>
      </c>
      <c r="BV73" s="26">
        <v>-12.3</v>
      </c>
      <c r="BW73" s="26">
        <v>-7.95</v>
      </c>
      <c r="BX73" s="26">
        <v>-2.375</v>
      </c>
      <c r="BY73" s="26">
        <v>-12.6</v>
      </c>
      <c r="BZ73" s="26">
        <v>-8.6</v>
      </c>
      <c r="CA73" s="26">
        <v>-1.8</v>
      </c>
      <c r="CB73" s="26">
        <v>-13.05</v>
      </c>
      <c r="CC73" s="26">
        <v>-9.6</v>
      </c>
      <c r="CD73" s="26">
        <v>-2.7</v>
      </c>
      <c r="CE73" s="26">
        <v>-10.85</v>
      </c>
      <c r="CF73" s="26">
        <v>-6.5</v>
      </c>
      <c r="CG73" s="26">
        <v>-0.52500000000000002</v>
      </c>
      <c r="CH73" s="26">
        <v>-11.75</v>
      </c>
      <c r="CI73" s="26">
        <v>-8.15</v>
      </c>
      <c r="CJ73" s="26">
        <v>-2.0750000000000002</v>
      </c>
    </row>
    <row r="74" spans="1:88" x14ac:dyDescent="0.3">
      <c r="A74" s="7" t="s">
        <v>185</v>
      </c>
      <c r="B74" s="7">
        <v>-12.074999999999999</v>
      </c>
      <c r="C74" s="7">
        <v>-8.3000000000000007</v>
      </c>
      <c r="D74" s="7">
        <v>-3.9750000000000001</v>
      </c>
      <c r="E74" s="7">
        <v>-11.375</v>
      </c>
      <c r="F74" s="7">
        <v>-7.55</v>
      </c>
      <c r="G74" s="7">
        <v>-2.8250000000000002</v>
      </c>
      <c r="H74" s="7">
        <v>-10.975</v>
      </c>
      <c r="I74" s="7">
        <v>-7.3</v>
      </c>
      <c r="J74" s="7">
        <v>-2.125</v>
      </c>
      <c r="K74" s="7">
        <v>-9.5749999999999993</v>
      </c>
      <c r="L74" s="7">
        <v>-6</v>
      </c>
      <c r="M74" s="7">
        <v>-0.7</v>
      </c>
      <c r="N74" s="7">
        <v>-9.625</v>
      </c>
      <c r="O74" s="7">
        <v>-5.75</v>
      </c>
      <c r="P74" s="7">
        <v>-0.57499999999999996</v>
      </c>
      <c r="Q74" s="7">
        <v>-10.375</v>
      </c>
      <c r="R74" s="7">
        <v>-6.6</v>
      </c>
      <c r="S74" s="7">
        <v>-1.5</v>
      </c>
      <c r="T74" s="7">
        <v>-10.4</v>
      </c>
      <c r="U74" s="7">
        <v>-6.6</v>
      </c>
      <c r="V74" s="7">
        <v>-1.4</v>
      </c>
      <c r="W74" s="7">
        <v>-10.375</v>
      </c>
      <c r="X74" s="7">
        <v>-6.25</v>
      </c>
      <c r="Y74" s="7">
        <v>-0.8</v>
      </c>
      <c r="Z74" s="7">
        <v>-10.7</v>
      </c>
      <c r="AA74" s="7">
        <v>-6</v>
      </c>
      <c r="AB74" s="7">
        <v>-0.65</v>
      </c>
      <c r="AC74" s="7">
        <v>-8.6</v>
      </c>
      <c r="AD74" s="7">
        <v>-4.6500000000000004</v>
      </c>
      <c r="AE74" s="7">
        <v>-0.32500000000000001</v>
      </c>
      <c r="AF74" s="7">
        <v>-8.5</v>
      </c>
      <c r="AG74" s="7">
        <v>-4.5999999999999996</v>
      </c>
      <c r="AH74" s="7">
        <v>-0.15</v>
      </c>
      <c r="AI74" s="7">
        <v>-8.375</v>
      </c>
      <c r="AJ74" s="7">
        <v>-4.75</v>
      </c>
      <c r="AK74" s="7">
        <v>0.125</v>
      </c>
      <c r="AL74" s="7">
        <v>-8.375</v>
      </c>
      <c r="AM74" s="26">
        <v>-4.8</v>
      </c>
      <c r="AN74" s="26">
        <v>0.2</v>
      </c>
      <c r="AO74" s="26">
        <v>-8.4</v>
      </c>
      <c r="AP74" s="26">
        <v>-4.6500000000000004</v>
      </c>
      <c r="AQ74" s="26">
        <v>0.4</v>
      </c>
      <c r="AR74" s="26">
        <v>-7.375</v>
      </c>
      <c r="AS74" s="26">
        <v>-4.45</v>
      </c>
      <c r="AT74" s="26">
        <v>0.65</v>
      </c>
      <c r="AU74" s="26">
        <v>-7.3</v>
      </c>
      <c r="AV74" s="26">
        <v>-4.1500000000000004</v>
      </c>
      <c r="AW74" s="26">
        <v>1.1000000000000001</v>
      </c>
      <c r="AX74" s="26">
        <v>-8.1</v>
      </c>
      <c r="AY74" s="26">
        <v>-4.45</v>
      </c>
      <c r="AZ74" s="26">
        <v>0.77500000000000002</v>
      </c>
      <c r="BA74" s="26">
        <v>-8.1</v>
      </c>
      <c r="BB74" s="26">
        <v>-4.4000000000000004</v>
      </c>
      <c r="BC74" s="26">
        <v>0.8</v>
      </c>
      <c r="BD74" s="26">
        <v>-6.9749999999999996</v>
      </c>
      <c r="BE74" s="17">
        <v>-3.35</v>
      </c>
      <c r="BF74" s="17">
        <v>2.2000000000000002</v>
      </c>
      <c r="BG74" s="26">
        <v>-8.1</v>
      </c>
      <c r="BH74" s="26">
        <v>-4.0999999999999996</v>
      </c>
      <c r="BI74" s="26">
        <v>1.075</v>
      </c>
      <c r="BJ74" s="26">
        <v>-8.6750000000000007</v>
      </c>
      <c r="BK74" s="26">
        <v>-3.75</v>
      </c>
      <c r="BL74" s="26">
        <v>1.2250000000000001</v>
      </c>
      <c r="BM74" s="26">
        <v>-8.5</v>
      </c>
      <c r="BN74" s="26">
        <v>-4.05</v>
      </c>
      <c r="BO74" s="26">
        <v>1.4</v>
      </c>
      <c r="BP74" s="26">
        <v>-11.05</v>
      </c>
      <c r="BQ74" s="26">
        <v>-6.6</v>
      </c>
      <c r="BR74" s="26">
        <v>-1.875</v>
      </c>
      <c r="BS74" s="26">
        <v>-10.65</v>
      </c>
      <c r="BT74" s="26">
        <v>-6.3</v>
      </c>
      <c r="BU74" s="26">
        <v>-0.85</v>
      </c>
      <c r="BV74" s="26">
        <v>-10.875</v>
      </c>
      <c r="BW74" s="26">
        <v>-6.5</v>
      </c>
      <c r="BX74" s="26">
        <v>-0.8</v>
      </c>
      <c r="BY74" s="26">
        <v>-11.975</v>
      </c>
      <c r="BZ74" s="26">
        <v>-6.5</v>
      </c>
      <c r="CA74" s="26">
        <v>-0.4</v>
      </c>
      <c r="CB74" s="26">
        <v>-12.35</v>
      </c>
      <c r="CC74" s="26">
        <v>-6.8</v>
      </c>
      <c r="CD74" s="26">
        <v>-0.57499999999999996</v>
      </c>
      <c r="CE74" s="26">
        <v>-9.5500000000000007</v>
      </c>
      <c r="CF74" s="26">
        <v>-5</v>
      </c>
      <c r="CG74" s="26">
        <v>0.27500000000000002</v>
      </c>
      <c r="CH74" s="26">
        <v>-10.925000000000001</v>
      </c>
      <c r="CI74" s="26">
        <v>-5.65</v>
      </c>
      <c r="CJ74" s="26">
        <v>-0.17499999999999999</v>
      </c>
    </row>
    <row r="75" spans="1:88" x14ac:dyDescent="0.3">
      <c r="A75" s="7" t="s">
        <v>186</v>
      </c>
      <c r="B75" s="7">
        <v>-10.85</v>
      </c>
      <c r="C75" s="7">
        <v>-7.35</v>
      </c>
      <c r="D75" s="7">
        <v>-4.0999999999999996</v>
      </c>
      <c r="E75" s="7">
        <v>-9.9749999999999996</v>
      </c>
      <c r="F75" s="7">
        <v>-6.2</v>
      </c>
      <c r="G75" s="7">
        <v>-2.5750000000000002</v>
      </c>
      <c r="H75" s="7">
        <v>-9.9</v>
      </c>
      <c r="I75" s="7">
        <v>-5.75</v>
      </c>
      <c r="J75" s="7">
        <v>-2.15</v>
      </c>
      <c r="K75" s="7">
        <v>-8.5749999999999993</v>
      </c>
      <c r="L75" s="7">
        <v>-3.95</v>
      </c>
      <c r="M75" s="7">
        <v>-0.7</v>
      </c>
      <c r="N75" s="7">
        <v>-8.6</v>
      </c>
      <c r="O75" s="7">
        <v>-3.85</v>
      </c>
      <c r="P75" s="7">
        <v>-0.55000000000000004</v>
      </c>
      <c r="Q75" s="7">
        <v>-9.4</v>
      </c>
      <c r="R75" s="7">
        <v>-5.05</v>
      </c>
      <c r="S75" s="7">
        <v>-1.55</v>
      </c>
      <c r="T75" s="7">
        <v>-9.4</v>
      </c>
      <c r="U75" s="7">
        <v>-5</v>
      </c>
      <c r="V75" s="7">
        <v>-1.4750000000000001</v>
      </c>
      <c r="W75" s="7">
        <v>-9.1750000000000007</v>
      </c>
      <c r="X75" s="7">
        <v>-4.5</v>
      </c>
      <c r="Y75" s="7">
        <v>-0.85</v>
      </c>
      <c r="Z75" s="7">
        <v>-9.4</v>
      </c>
      <c r="AA75" s="7">
        <v>-3.8</v>
      </c>
      <c r="AB75" s="7">
        <v>-0.25</v>
      </c>
      <c r="AC75" s="7">
        <v>-7.5750000000000002</v>
      </c>
      <c r="AD75" s="7">
        <v>-3.75</v>
      </c>
      <c r="AE75" s="7">
        <v>-0.4</v>
      </c>
      <c r="AF75" s="7">
        <v>-7.5250000000000004</v>
      </c>
      <c r="AG75" s="7">
        <v>-3.6</v>
      </c>
      <c r="AH75" s="7">
        <v>-0.3</v>
      </c>
      <c r="AI75" s="7">
        <v>-7.45</v>
      </c>
      <c r="AJ75" s="7">
        <v>-3.15</v>
      </c>
      <c r="AK75" s="7">
        <v>0.15</v>
      </c>
      <c r="AL75" s="7">
        <v>-7.375</v>
      </c>
      <c r="AM75" s="26">
        <v>-3.05</v>
      </c>
      <c r="AN75" s="26">
        <v>0.22500000000000001</v>
      </c>
      <c r="AO75" s="26">
        <v>-7.3250000000000002</v>
      </c>
      <c r="AP75" s="26">
        <v>-2.65</v>
      </c>
      <c r="AQ75" s="26">
        <v>0.5</v>
      </c>
      <c r="AR75" s="26">
        <v>-6.4749999999999996</v>
      </c>
      <c r="AS75" s="26">
        <v>-2.35</v>
      </c>
      <c r="AT75" s="26">
        <v>0.8</v>
      </c>
      <c r="AU75" s="26">
        <v>-6</v>
      </c>
      <c r="AV75" s="26">
        <v>-1.7</v>
      </c>
      <c r="AW75" s="26">
        <v>1.45</v>
      </c>
      <c r="AX75" s="26">
        <v>-7.1</v>
      </c>
      <c r="AY75" s="26">
        <v>-2.15</v>
      </c>
      <c r="AZ75" s="26">
        <v>0.82499999999999996</v>
      </c>
      <c r="BA75" s="26">
        <v>-7.1749999999999998</v>
      </c>
      <c r="BB75" s="26">
        <v>-2.15</v>
      </c>
      <c r="BC75" s="26">
        <v>0.85</v>
      </c>
      <c r="BD75" s="26">
        <v>-6.25</v>
      </c>
      <c r="BE75" s="17">
        <v>-0.85</v>
      </c>
      <c r="BF75" s="17">
        <v>2.65</v>
      </c>
      <c r="BG75" s="26">
        <v>-7.0750000000000002</v>
      </c>
      <c r="BH75" s="26">
        <v>-1.75</v>
      </c>
      <c r="BI75" s="26">
        <v>1.075</v>
      </c>
      <c r="BJ75" s="26">
        <v>-7.15</v>
      </c>
      <c r="BK75" s="26">
        <v>-1.45</v>
      </c>
      <c r="BL75" s="26">
        <v>1.85</v>
      </c>
      <c r="BM75" s="26">
        <v>-7.2</v>
      </c>
      <c r="BN75" s="26">
        <v>-1.5</v>
      </c>
      <c r="BO75" s="26">
        <v>1.7</v>
      </c>
      <c r="BP75" s="26">
        <v>-10.45</v>
      </c>
      <c r="BQ75" s="26">
        <v>-4.95</v>
      </c>
      <c r="BR75" s="26">
        <v>-2.2000000000000002</v>
      </c>
      <c r="BS75" s="26">
        <v>-9.75</v>
      </c>
      <c r="BT75" s="26">
        <v>-4.5999999999999996</v>
      </c>
      <c r="BU75" s="26">
        <v>-1.0249999999999999</v>
      </c>
      <c r="BV75" s="26">
        <v>-9.875</v>
      </c>
      <c r="BW75" s="26">
        <v>-4.7</v>
      </c>
      <c r="BX75" s="26">
        <v>-0.9</v>
      </c>
      <c r="BY75" s="26">
        <v>-9.875</v>
      </c>
      <c r="BZ75" s="26">
        <v>-4.5</v>
      </c>
      <c r="CA75" s="26">
        <v>-0.8</v>
      </c>
      <c r="CB75" s="26">
        <v>-10.5</v>
      </c>
      <c r="CC75" s="26">
        <v>-4.4000000000000004</v>
      </c>
      <c r="CD75" s="26">
        <v>-0.6</v>
      </c>
      <c r="CE75" s="26">
        <v>-8.2750000000000004</v>
      </c>
      <c r="CF75" s="26">
        <v>-2.5</v>
      </c>
      <c r="CG75" s="26">
        <v>0.97499999999999998</v>
      </c>
      <c r="CH75" s="26">
        <v>-9.1999999999999993</v>
      </c>
      <c r="CI75" s="26">
        <v>-3.55</v>
      </c>
      <c r="CJ75" s="26">
        <v>-2.5000000000000001E-2</v>
      </c>
    </row>
    <row r="76" spans="1:88" x14ac:dyDescent="0.3">
      <c r="A76" s="7" t="s">
        <v>187</v>
      </c>
      <c r="B76" s="7">
        <v>-9.1999999999999993</v>
      </c>
      <c r="C76" s="7">
        <v>-6.85</v>
      </c>
      <c r="D76" s="7">
        <v>-3.85</v>
      </c>
      <c r="E76" s="7">
        <v>-8.1</v>
      </c>
      <c r="F76" s="7">
        <v>-5.55</v>
      </c>
      <c r="G76" s="7">
        <v>-2.5499999999999998</v>
      </c>
      <c r="H76" s="7">
        <v>-7.4749999999999996</v>
      </c>
      <c r="I76" s="7">
        <v>-4.9000000000000004</v>
      </c>
      <c r="J76" s="7">
        <v>-2.1</v>
      </c>
      <c r="K76" s="7">
        <v>-6.0750000000000002</v>
      </c>
      <c r="L76" s="7">
        <v>-3.25</v>
      </c>
      <c r="M76" s="7">
        <v>-0.5</v>
      </c>
      <c r="N76" s="7">
        <v>-6.125</v>
      </c>
      <c r="O76" s="7">
        <v>-3.35</v>
      </c>
      <c r="P76" s="7">
        <v>-0.2</v>
      </c>
      <c r="Q76" s="7">
        <v>-6.65</v>
      </c>
      <c r="R76" s="7">
        <v>-4.0999999999999996</v>
      </c>
      <c r="S76" s="7">
        <v>-1.25</v>
      </c>
      <c r="T76" s="7">
        <v>-6.65</v>
      </c>
      <c r="U76" s="7">
        <v>-4</v>
      </c>
      <c r="V76" s="7">
        <v>-1.2250000000000001</v>
      </c>
      <c r="W76" s="7">
        <v>-6.4749999999999996</v>
      </c>
      <c r="X76" s="7">
        <v>-3.6</v>
      </c>
      <c r="Y76" s="7">
        <v>-0.75</v>
      </c>
      <c r="Z76" s="7">
        <v>-6.2750000000000004</v>
      </c>
      <c r="AA76" s="7">
        <v>-3.1</v>
      </c>
      <c r="AB76" s="7">
        <v>-0.35</v>
      </c>
      <c r="AC76" s="7">
        <v>-5.9749999999999996</v>
      </c>
      <c r="AD76" s="7">
        <v>-2.4500000000000002</v>
      </c>
      <c r="AE76" s="7">
        <v>-0.22500000000000001</v>
      </c>
      <c r="AF76" s="7">
        <v>-5.8</v>
      </c>
      <c r="AG76" s="7">
        <v>-2.2999999999999998</v>
      </c>
      <c r="AH76" s="7">
        <v>-2.5000000000000001E-2</v>
      </c>
      <c r="AI76" s="7">
        <v>-5.35</v>
      </c>
      <c r="AJ76" s="7">
        <v>-1.95</v>
      </c>
      <c r="AK76" s="7">
        <v>0.3</v>
      </c>
      <c r="AL76" s="7">
        <v>-5.25</v>
      </c>
      <c r="AM76" s="26">
        <v>-1.85</v>
      </c>
      <c r="AN76" s="26">
        <v>0.35</v>
      </c>
      <c r="AO76" s="26">
        <v>-4.9749999999999996</v>
      </c>
      <c r="AP76" s="26">
        <v>-1.55</v>
      </c>
      <c r="AQ76" s="26">
        <v>0.5</v>
      </c>
      <c r="AR76" s="26">
        <v>-4.9249999999999998</v>
      </c>
      <c r="AS76" s="26">
        <v>-1.1499999999999999</v>
      </c>
      <c r="AT76" s="26">
        <v>1.65</v>
      </c>
      <c r="AU76" s="26">
        <v>-4.5250000000000004</v>
      </c>
      <c r="AV76" s="26">
        <v>-0.4</v>
      </c>
      <c r="AW76" s="26">
        <v>2.1749999999999998</v>
      </c>
      <c r="AX76" s="26">
        <v>-4.8250000000000002</v>
      </c>
      <c r="AY76" s="26">
        <v>-1.2</v>
      </c>
      <c r="AZ76" s="26">
        <v>1.075</v>
      </c>
      <c r="BA76" s="26">
        <v>-4.7249999999999996</v>
      </c>
      <c r="BB76" s="26">
        <v>-1.1000000000000001</v>
      </c>
      <c r="BC76" s="26">
        <v>1.075</v>
      </c>
      <c r="BD76" s="26">
        <v>-3.65</v>
      </c>
      <c r="BE76" s="17">
        <v>0.3</v>
      </c>
      <c r="BF76" s="17">
        <v>2.95</v>
      </c>
      <c r="BG76" s="26">
        <v>-4.5250000000000004</v>
      </c>
      <c r="BH76" s="26">
        <v>-0.75</v>
      </c>
      <c r="BI76" s="26">
        <v>1.4</v>
      </c>
      <c r="BJ76" s="26">
        <v>-4.2750000000000004</v>
      </c>
      <c r="BK76" s="26">
        <v>-0.3</v>
      </c>
      <c r="BL76" s="26">
        <v>1.9750000000000001</v>
      </c>
      <c r="BM76" s="26">
        <v>-4.5750000000000002</v>
      </c>
      <c r="BN76" s="26">
        <v>-0.5</v>
      </c>
      <c r="BO76" s="26">
        <v>1.6</v>
      </c>
      <c r="BP76" s="26">
        <v>-7.45</v>
      </c>
      <c r="BQ76" s="26">
        <v>-4.95</v>
      </c>
      <c r="BR76" s="26">
        <v>-1.65</v>
      </c>
      <c r="BS76" s="26">
        <v>-7.5750000000000002</v>
      </c>
      <c r="BT76" s="26">
        <v>-3.95</v>
      </c>
      <c r="BU76" s="26">
        <v>-0.7</v>
      </c>
      <c r="BV76" s="26">
        <v>-8.1750000000000007</v>
      </c>
      <c r="BW76" s="26">
        <v>-3.7</v>
      </c>
      <c r="BX76" s="26">
        <v>-0.6</v>
      </c>
      <c r="BY76" s="26">
        <v>-8.5749999999999993</v>
      </c>
      <c r="BZ76" s="26">
        <v>-3.3</v>
      </c>
      <c r="CA76" s="26">
        <v>-0.72499999999999998</v>
      </c>
      <c r="CB76" s="26">
        <v>-8.5749999999999993</v>
      </c>
      <c r="CC76" s="26">
        <v>-3.2</v>
      </c>
      <c r="CD76" s="26">
        <v>-0.75</v>
      </c>
      <c r="CE76" s="26">
        <v>-5.2249999999999996</v>
      </c>
      <c r="CF76" s="26">
        <v>-1.5</v>
      </c>
      <c r="CG76" s="26">
        <v>0.97499999999999998</v>
      </c>
      <c r="CH76" s="26">
        <v>-6.8250000000000002</v>
      </c>
      <c r="CI76" s="26">
        <v>-2.2999999999999998</v>
      </c>
      <c r="CJ76" s="26">
        <v>-0.1</v>
      </c>
    </row>
    <row r="77" spans="1:88" x14ac:dyDescent="0.3">
      <c r="A77" s="7" t="s">
        <v>188</v>
      </c>
      <c r="B77" s="7">
        <v>-10.25</v>
      </c>
      <c r="C77" s="7">
        <v>-6.85</v>
      </c>
      <c r="D77" s="7">
        <v>-4</v>
      </c>
      <c r="E77" s="7">
        <v>-9.4499999999999993</v>
      </c>
      <c r="F77" s="7">
        <v>-5.75</v>
      </c>
      <c r="G77" s="7">
        <v>-2.6749999999999998</v>
      </c>
      <c r="H77" s="7">
        <v>-9.1</v>
      </c>
      <c r="I77" s="7">
        <v>-5.5</v>
      </c>
      <c r="J77" s="7">
        <v>-2</v>
      </c>
      <c r="K77" s="7">
        <v>-7.75</v>
      </c>
      <c r="L77" s="7">
        <v>-4</v>
      </c>
      <c r="M77" s="7">
        <v>0.05</v>
      </c>
      <c r="N77" s="7">
        <v>-8.0749999999999993</v>
      </c>
      <c r="O77" s="7">
        <v>-4</v>
      </c>
      <c r="P77" s="7">
        <v>0.22500000000000001</v>
      </c>
      <c r="Q77" s="7">
        <v>-8.9250000000000007</v>
      </c>
      <c r="R77" s="7">
        <v>-4.9000000000000004</v>
      </c>
      <c r="S77" s="7">
        <v>-0.95</v>
      </c>
      <c r="T77" s="7">
        <v>-8.85</v>
      </c>
      <c r="U77" s="7">
        <v>-4.8499999999999996</v>
      </c>
      <c r="V77" s="7">
        <v>-0.92500000000000004</v>
      </c>
      <c r="W77" s="7">
        <v>-8.6750000000000007</v>
      </c>
      <c r="X77" s="7">
        <v>-4.4000000000000004</v>
      </c>
      <c r="Y77" s="7">
        <v>-0.32500000000000001</v>
      </c>
      <c r="Z77" s="7">
        <v>-8.4749999999999996</v>
      </c>
      <c r="AA77" s="7">
        <v>-3.55</v>
      </c>
      <c r="AB77" s="7">
        <v>0.17499999999999999</v>
      </c>
      <c r="AC77" s="7">
        <v>-6.7750000000000004</v>
      </c>
      <c r="AD77" s="7">
        <v>-2.7</v>
      </c>
      <c r="AE77" s="7">
        <v>-0.1</v>
      </c>
      <c r="AF77" s="7">
        <v>-6.6749999999999998</v>
      </c>
      <c r="AG77" s="7">
        <v>-2.6</v>
      </c>
      <c r="AH77" s="7">
        <v>0.15</v>
      </c>
      <c r="AI77" s="7">
        <v>-6.5</v>
      </c>
      <c r="AJ77" s="7">
        <v>-2.5499999999999998</v>
      </c>
      <c r="AK77" s="7">
        <v>0.625</v>
      </c>
      <c r="AL77" s="7">
        <v>-6.4749999999999996</v>
      </c>
      <c r="AM77" s="26">
        <v>-2.5499999999999998</v>
      </c>
      <c r="AN77" s="26">
        <v>0.72499999999999998</v>
      </c>
      <c r="AO77" s="26">
        <v>-6.7750000000000004</v>
      </c>
      <c r="AP77" s="26">
        <v>-2.5499999999999998</v>
      </c>
      <c r="AQ77" s="26">
        <v>1.2</v>
      </c>
      <c r="AR77" s="26">
        <v>-6.5</v>
      </c>
      <c r="AS77" s="26">
        <v>-2.1</v>
      </c>
      <c r="AT77" s="26">
        <v>1.4</v>
      </c>
      <c r="AU77" s="26">
        <v>-6.1</v>
      </c>
      <c r="AV77" s="26">
        <v>-1.6</v>
      </c>
      <c r="AW77" s="26">
        <v>2.1</v>
      </c>
      <c r="AX77" s="26">
        <v>-6.8</v>
      </c>
      <c r="AY77" s="26">
        <v>-2.2000000000000002</v>
      </c>
      <c r="AZ77" s="26">
        <v>1.6</v>
      </c>
      <c r="BA77" s="26">
        <v>-6.8</v>
      </c>
      <c r="BB77" s="26">
        <v>-2.1</v>
      </c>
      <c r="BC77" s="26">
        <v>1.6</v>
      </c>
      <c r="BD77" s="26">
        <v>-5.7</v>
      </c>
      <c r="BE77" s="17">
        <v>-0.4</v>
      </c>
      <c r="BF77" s="17">
        <v>3.0750000000000002</v>
      </c>
      <c r="BG77" s="26">
        <v>-6.6749999999999998</v>
      </c>
      <c r="BH77" s="26">
        <v>-1.8</v>
      </c>
      <c r="BI77" s="26">
        <v>1.9</v>
      </c>
      <c r="BJ77" s="26">
        <v>-6.55</v>
      </c>
      <c r="BK77" s="26">
        <v>-1.1499999999999999</v>
      </c>
      <c r="BL77" s="26">
        <v>2.1749999999999998</v>
      </c>
      <c r="BM77" s="26">
        <v>-6.625</v>
      </c>
      <c r="BN77" s="26">
        <v>-1.4</v>
      </c>
      <c r="BO77" s="26">
        <v>2</v>
      </c>
      <c r="BP77" s="26">
        <v>-9.35</v>
      </c>
      <c r="BQ77" s="26">
        <v>-5.45</v>
      </c>
      <c r="BR77" s="26">
        <v>-1.9</v>
      </c>
      <c r="BS77" s="26">
        <v>-8.7750000000000004</v>
      </c>
      <c r="BT77" s="26">
        <v>-4.55</v>
      </c>
      <c r="BU77" s="26">
        <v>-1.2</v>
      </c>
      <c r="BV77" s="26">
        <v>-9.35</v>
      </c>
      <c r="BW77" s="26">
        <v>-4.55</v>
      </c>
      <c r="BX77" s="26">
        <v>-1.0249999999999999</v>
      </c>
      <c r="BY77" s="26">
        <v>-9.65</v>
      </c>
      <c r="BZ77" s="26">
        <v>-4.0999999999999996</v>
      </c>
      <c r="CA77" s="26">
        <v>-0.45</v>
      </c>
      <c r="CB77" s="26">
        <v>-8.4</v>
      </c>
      <c r="CC77" s="26">
        <v>-3.4</v>
      </c>
      <c r="CD77" s="26">
        <v>7.4999999999999997E-2</v>
      </c>
      <c r="CE77" s="26">
        <v>-7.3250000000000002</v>
      </c>
      <c r="CF77" s="26">
        <v>-2.35</v>
      </c>
      <c r="CG77" s="26">
        <v>1.05</v>
      </c>
      <c r="CH77" s="26">
        <v>-7.5</v>
      </c>
      <c r="CI77" s="26">
        <v>-2.7</v>
      </c>
      <c r="CJ77" s="26">
        <v>0.67500000000000004</v>
      </c>
    </row>
    <row r="78" spans="1:88" x14ac:dyDescent="0.3">
      <c r="A78" s="7" t="s">
        <v>88</v>
      </c>
      <c r="B78" s="7">
        <v>-11.3</v>
      </c>
      <c r="C78" s="7">
        <v>-6.85</v>
      </c>
      <c r="D78" s="7">
        <v>-4.05</v>
      </c>
      <c r="E78" s="7">
        <v>-10.75</v>
      </c>
      <c r="F78" s="7">
        <v>-6.4</v>
      </c>
      <c r="G78" s="7">
        <v>-2.7</v>
      </c>
      <c r="H78" s="7">
        <v>-10.324999999999999</v>
      </c>
      <c r="I78" s="7">
        <v>-5.95</v>
      </c>
      <c r="J78" s="7">
        <v>-2.5249999999999999</v>
      </c>
      <c r="K78" s="7">
        <v>-8.9749999999999996</v>
      </c>
      <c r="L78" s="7">
        <v>-4.5</v>
      </c>
      <c r="M78" s="7">
        <v>-7.4999999999999997E-2</v>
      </c>
      <c r="N78" s="7">
        <v>-9.2249999999999996</v>
      </c>
      <c r="O78" s="7">
        <v>-4.1500000000000004</v>
      </c>
      <c r="P78" s="7">
        <v>-0.1</v>
      </c>
      <c r="Q78" s="7">
        <v>-9.625</v>
      </c>
      <c r="R78" s="7">
        <v>-5.0999999999999996</v>
      </c>
      <c r="S78" s="7">
        <v>-1.55</v>
      </c>
      <c r="T78" s="7">
        <v>-9.6750000000000007</v>
      </c>
      <c r="U78" s="7">
        <v>-5</v>
      </c>
      <c r="V78" s="7">
        <v>-1.4750000000000001</v>
      </c>
      <c r="W78" s="7">
        <v>-10.074999999999999</v>
      </c>
      <c r="X78" s="7">
        <v>-4.95</v>
      </c>
      <c r="Y78" s="7">
        <v>-0.9</v>
      </c>
      <c r="Z78" s="7">
        <v>-9.6999999999999993</v>
      </c>
      <c r="AA78" s="7">
        <v>-4.7</v>
      </c>
      <c r="AB78" s="7">
        <v>-0.25</v>
      </c>
      <c r="AC78" s="7">
        <v>-7.9749999999999996</v>
      </c>
      <c r="AD78" s="7">
        <v>-3.75</v>
      </c>
      <c r="AE78" s="7">
        <v>-0.3</v>
      </c>
      <c r="AF78" s="7">
        <v>-7.85</v>
      </c>
      <c r="AG78" s="7">
        <v>-3.65</v>
      </c>
      <c r="AH78" s="7">
        <v>-0.125</v>
      </c>
      <c r="AI78" s="7">
        <v>-7.7249999999999996</v>
      </c>
      <c r="AJ78" s="7">
        <v>-3.25</v>
      </c>
      <c r="AK78" s="7">
        <v>0.25</v>
      </c>
      <c r="AL78" s="7">
        <v>-7.7249999999999996</v>
      </c>
      <c r="AM78" s="26">
        <v>-3.15</v>
      </c>
      <c r="AN78" s="26">
        <v>0.32500000000000001</v>
      </c>
      <c r="AO78" s="26">
        <v>-7.55</v>
      </c>
      <c r="AP78" s="26">
        <v>-2.85</v>
      </c>
      <c r="AQ78" s="26">
        <v>0.92500000000000004</v>
      </c>
      <c r="AR78" s="26">
        <v>-6.2249999999999996</v>
      </c>
      <c r="AS78" s="26">
        <v>-2.5499999999999998</v>
      </c>
      <c r="AT78" s="26">
        <v>0.92500000000000004</v>
      </c>
      <c r="AU78" s="26">
        <v>-5.7249999999999996</v>
      </c>
      <c r="AV78" s="26">
        <v>-2</v>
      </c>
      <c r="AW78" s="26">
        <v>1.625</v>
      </c>
      <c r="AX78" s="26">
        <v>-7.0250000000000004</v>
      </c>
      <c r="AY78" s="26">
        <v>-2.4500000000000002</v>
      </c>
      <c r="AZ78" s="26">
        <v>1.2250000000000001</v>
      </c>
      <c r="BA78" s="26">
        <v>-7</v>
      </c>
      <c r="BB78" s="26">
        <v>-2.4500000000000002</v>
      </c>
      <c r="BC78" s="26">
        <v>1.325</v>
      </c>
      <c r="BD78" s="26">
        <v>-5.55</v>
      </c>
      <c r="BE78" s="17">
        <v>-1.5</v>
      </c>
      <c r="BF78" s="17">
        <v>2.4500000000000002</v>
      </c>
      <c r="BG78" s="26">
        <v>-6.8250000000000002</v>
      </c>
      <c r="BH78" s="26">
        <v>-2.35</v>
      </c>
      <c r="BI78" s="26">
        <v>1.5</v>
      </c>
      <c r="BJ78" s="26">
        <v>-7.375</v>
      </c>
      <c r="BK78" s="26">
        <v>-2.1</v>
      </c>
      <c r="BL78" s="26">
        <v>2.15</v>
      </c>
      <c r="BM78" s="26">
        <v>-7.2</v>
      </c>
      <c r="BN78" s="26">
        <v>-2.6</v>
      </c>
      <c r="BO78" s="26">
        <v>1.95</v>
      </c>
      <c r="BP78" s="26">
        <v>-10.65</v>
      </c>
      <c r="BQ78" s="26">
        <v>-6</v>
      </c>
      <c r="BR78" s="26">
        <v>-1.45</v>
      </c>
      <c r="BS78" s="26">
        <v>-9.8249999999999993</v>
      </c>
      <c r="BT78" s="26">
        <v>-4.55</v>
      </c>
      <c r="BU78" s="26">
        <v>-1.1000000000000001</v>
      </c>
      <c r="BV78" s="26">
        <v>-10.175000000000001</v>
      </c>
      <c r="BW78" s="26">
        <v>-4.3</v>
      </c>
      <c r="BX78" s="26">
        <v>-0.82499999999999996</v>
      </c>
      <c r="BY78" s="26">
        <v>-10.45</v>
      </c>
      <c r="BZ78" s="26">
        <v>-4.25</v>
      </c>
      <c r="CA78" s="26">
        <v>-0.375</v>
      </c>
      <c r="CB78" s="26">
        <v>-10.625</v>
      </c>
      <c r="CC78" s="26">
        <v>-3.8</v>
      </c>
      <c r="CD78" s="26">
        <v>-0.6</v>
      </c>
      <c r="CE78" s="26">
        <v>-8.7750000000000004</v>
      </c>
      <c r="CF78" s="26">
        <v>-3.05</v>
      </c>
      <c r="CG78" s="26">
        <v>1.175</v>
      </c>
      <c r="CH78" s="26">
        <v>-9.6750000000000007</v>
      </c>
      <c r="CI78" s="26">
        <v>-3.4</v>
      </c>
      <c r="CJ78" s="26">
        <v>-0.1</v>
      </c>
    </row>
    <row r="79" spans="1:88" x14ac:dyDescent="0.3">
      <c r="A79" s="7" t="s">
        <v>189</v>
      </c>
      <c r="B79" s="7">
        <v>-10.7</v>
      </c>
      <c r="C79" s="7">
        <v>-7</v>
      </c>
      <c r="D79" s="7">
        <v>-3.9</v>
      </c>
      <c r="E79" s="7">
        <v>-9.375</v>
      </c>
      <c r="F79" s="7">
        <v>-6.3</v>
      </c>
      <c r="G79" s="7">
        <v>-2.4249999999999998</v>
      </c>
      <c r="H79" s="7">
        <v>-9.0749999999999993</v>
      </c>
      <c r="I79" s="7">
        <v>-5.8</v>
      </c>
      <c r="J79" s="7">
        <v>-2.1</v>
      </c>
      <c r="K79" s="7">
        <v>-7.625</v>
      </c>
      <c r="L79" s="7">
        <v>-4.05</v>
      </c>
      <c r="M79" s="7">
        <v>0.45</v>
      </c>
      <c r="N79" s="7">
        <v>-7.5250000000000004</v>
      </c>
      <c r="O79" s="7">
        <v>-3.75</v>
      </c>
      <c r="P79" s="7">
        <v>0.42499999999999999</v>
      </c>
      <c r="Q79" s="7">
        <v>-8.2750000000000004</v>
      </c>
      <c r="R79" s="7">
        <v>-4.95</v>
      </c>
      <c r="S79" s="7">
        <v>-0.95</v>
      </c>
      <c r="T79" s="7">
        <v>-8.1999999999999993</v>
      </c>
      <c r="U79" s="7">
        <v>-4.8499999999999996</v>
      </c>
      <c r="V79" s="7">
        <v>-1</v>
      </c>
      <c r="W79" s="7">
        <v>-8.375</v>
      </c>
      <c r="X79" s="7">
        <v>-4.3499999999999996</v>
      </c>
      <c r="Y79" s="7">
        <v>2.5000000000000001E-2</v>
      </c>
      <c r="Z79" s="7">
        <v>-8.65</v>
      </c>
      <c r="AA79" s="7">
        <v>-3.85</v>
      </c>
      <c r="AB79" s="7">
        <v>0.8</v>
      </c>
      <c r="AC79" s="7">
        <v>-6.7750000000000004</v>
      </c>
      <c r="AD79" s="7">
        <v>-3.2</v>
      </c>
      <c r="AE79" s="7">
        <v>0.375</v>
      </c>
      <c r="AF79" s="7">
        <v>-6.6</v>
      </c>
      <c r="AG79" s="7">
        <v>-3</v>
      </c>
      <c r="AH79" s="7">
        <v>0.4</v>
      </c>
      <c r="AI79" s="7">
        <v>-6.45</v>
      </c>
      <c r="AJ79" s="7">
        <v>-2.7</v>
      </c>
      <c r="AK79" s="7">
        <v>0.67500000000000004</v>
      </c>
      <c r="AL79" s="7">
        <v>-6.4749999999999996</v>
      </c>
      <c r="AM79" s="26">
        <v>-2.65</v>
      </c>
      <c r="AN79" s="26">
        <v>0.65</v>
      </c>
      <c r="AO79" s="26">
        <v>-6.5250000000000004</v>
      </c>
      <c r="AP79" s="26">
        <v>-2.6</v>
      </c>
      <c r="AQ79" s="26">
        <v>1.2250000000000001</v>
      </c>
      <c r="AR79" s="26">
        <v>-6.35</v>
      </c>
      <c r="AS79" s="26">
        <v>-1.85</v>
      </c>
      <c r="AT79" s="26">
        <v>1.5249999999999999</v>
      </c>
      <c r="AU79" s="26">
        <v>-5.75</v>
      </c>
      <c r="AV79" s="26">
        <v>-1.25</v>
      </c>
      <c r="AW79" s="26">
        <v>2.1</v>
      </c>
      <c r="AX79" s="26">
        <v>-6.375</v>
      </c>
      <c r="AY79" s="26">
        <v>-2.2000000000000002</v>
      </c>
      <c r="AZ79" s="26">
        <v>1.6</v>
      </c>
      <c r="BA79" s="26">
        <v>-6.375</v>
      </c>
      <c r="BB79" s="26">
        <v>-2.2000000000000002</v>
      </c>
      <c r="BC79" s="26">
        <v>1.625</v>
      </c>
      <c r="BD79" s="26">
        <v>-5.65</v>
      </c>
      <c r="BE79" s="17">
        <v>-0.8</v>
      </c>
      <c r="BF79" s="17">
        <v>3.1749999999999998</v>
      </c>
      <c r="BG79" s="26">
        <v>-6.35</v>
      </c>
      <c r="BH79" s="26">
        <v>-1.9</v>
      </c>
      <c r="BI79" s="26">
        <v>1.875</v>
      </c>
      <c r="BJ79" s="26">
        <v>-6.3</v>
      </c>
      <c r="BK79" s="26">
        <v>-1.75</v>
      </c>
      <c r="BL79" s="26">
        <v>2.7749999999999999</v>
      </c>
      <c r="BM79" s="26">
        <v>-6.4749999999999996</v>
      </c>
      <c r="BN79" s="26">
        <v>-2</v>
      </c>
      <c r="BO79" s="26">
        <v>2.4750000000000001</v>
      </c>
      <c r="BP79" s="26">
        <v>-8.9250000000000007</v>
      </c>
      <c r="BQ79" s="26">
        <v>-5.9</v>
      </c>
      <c r="BR79" s="26">
        <v>-1.425</v>
      </c>
      <c r="BS79" s="26">
        <v>-8.75</v>
      </c>
      <c r="BT79" s="26">
        <v>-5.0999999999999996</v>
      </c>
      <c r="BU79" s="26">
        <v>0</v>
      </c>
      <c r="BV79" s="26">
        <v>-8.9250000000000007</v>
      </c>
      <c r="BW79" s="26">
        <v>-5.15</v>
      </c>
      <c r="BX79" s="26">
        <v>0.45</v>
      </c>
      <c r="BY79" s="26">
        <v>-9.125</v>
      </c>
      <c r="BZ79" s="26">
        <v>-5.15</v>
      </c>
      <c r="CA79" s="26">
        <v>0.47499999999999998</v>
      </c>
      <c r="CB79" s="26">
        <v>-10.199999999999999</v>
      </c>
      <c r="CC79" s="26">
        <v>-4.55</v>
      </c>
      <c r="CD79" s="26">
        <v>1.125</v>
      </c>
      <c r="CE79" s="26">
        <v>-7.15</v>
      </c>
      <c r="CF79" s="26">
        <v>-2.5499999999999998</v>
      </c>
      <c r="CG79" s="26">
        <v>1.9750000000000001</v>
      </c>
      <c r="CH79" s="26">
        <v>-8.5250000000000004</v>
      </c>
      <c r="CI79" s="26">
        <v>-3.6</v>
      </c>
      <c r="CJ79" s="26">
        <v>1.4</v>
      </c>
    </row>
    <row r="80" spans="1:88" x14ac:dyDescent="0.3">
      <c r="A80" s="7" t="s">
        <v>190</v>
      </c>
      <c r="B80" s="7">
        <v>-10.725</v>
      </c>
      <c r="C80" s="7">
        <v>-7.25</v>
      </c>
      <c r="D80" s="7">
        <v>-3.8</v>
      </c>
      <c r="E80" s="7">
        <v>-9.2750000000000004</v>
      </c>
      <c r="F80" s="7">
        <v>-6.1</v>
      </c>
      <c r="G80" s="7">
        <v>-2.5</v>
      </c>
      <c r="H80" s="7">
        <v>-8.9499999999999993</v>
      </c>
      <c r="I80" s="7">
        <v>-5.65</v>
      </c>
      <c r="J80" s="7">
        <v>-1.825</v>
      </c>
      <c r="K80" s="7">
        <v>-6.9749999999999996</v>
      </c>
      <c r="L80" s="7">
        <v>-3.6</v>
      </c>
      <c r="M80" s="7">
        <v>0</v>
      </c>
      <c r="N80" s="7">
        <v>-6.75</v>
      </c>
      <c r="O80" s="7">
        <v>-3.4</v>
      </c>
      <c r="P80" s="7">
        <v>0.27500000000000002</v>
      </c>
      <c r="Q80" s="7">
        <v>-8.1</v>
      </c>
      <c r="R80" s="7">
        <v>-4.8499999999999996</v>
      </c>
      <c r="S80" s="7">
        <v>-0.82499999999999996</v>
      </c>
      <c r="T80" s="7">
        <v>-8.0749999999999993</v>
      </c>
      <c r="U80" s="7">
        <v>-4.75</v>
      </c>
      <c r="V80" s="7">
        <v>-0.75</v>
      </c>
      <c r="W80" s="7">
        <v>-7.5250000000000004</v>
      </c>
      <c r="X80" s="7">
        <v>-4.25</v>
      </c>
      <c r="Y80" s="7">
        <v>-0.32500000000000001</v>
      </c>
      <c r="Z80" s="7">
        <v>-7.25</v>
      </c>
      <c r="AA80" s="7">
        <v>-3.45</v>
      </c>
      <c r="AB80" s="7">
        <v>0.2</v>
      </c>
      <c r="AC80" s="7">
        <v>-6.6</v>
      </c>
      <c r="AD80" s="7">
        <v>-3.1</v>
      </c>
      <c r="AE80" s="7">
        <v>0.42499999999999999</v>
      </c>
      <c r="AF80" s="7">
        <v>-6.4749999999999996</v>
      </c>
      <c r="AG80" s="7">
        <v>-2.95</v>
      </c>
      <c r="AH80" s="7">
        <v>0.45</v>
      </c>
      <c r="AI80" s="7">
        <v>-5.9749999999999996</v>
      </c>
      <c r="AJ80" s="7">
        <v>-2.75</v>
      </c>
      <c r="AK80" s="7">
        <v>0.82499999999999996</v>
      </c>
      <c r="AL80" s="7">
        <v>-5.875</v>
      </c>
      <c r="AM80" s="26">
        <v>-2.7</v>
      </c>
      <c r="AN80" s="26">
        <v>0.9</v>
      </c>
      <c r="AO80" s="26">
        <v>-5.3</v>
      </c>
      <c r="AP80" s="26">
        <v>-2.2000000000000002</v>
      </c>
      <c r="AQ80" s="26">
        <v>1.175</v>
      </c>
      <c r="AR80" s="26">
        <v>-5.0750000000000002</v>
      </c>
      <c r="AS80" s="26">
        <v>-1.65</v>
      </c>
      <c r="AT80" s="26">
        <v>1.7</v>
      </c>
      <c r="AU80" s="26">
        <v>-4.2</v>
      </c>
      <c r="AV80" s="26">
        <v>-1.05</v>
      </c>
      <c r="AW80" s="26">
        <v>2.1</v>
      </c>
      <c r="AX80" s="26">
        <v>-4.9000000000000004</v>
      </c>
      <c r="AY80" s="26">
        <v>-1.9</v>
      </c>
      <c r="AZ80" s="26">
        <v>1.575</v>
      </c>
      <c r="BA80" s="26">
        <v>-4.8</v>
      </c>
      <c r="BB80" s="26">
        <v>-1.9</v>
      </c>
      <c r="BC80" s="26">
        <v>1.6</v>
      </c>
      <c r="BD80" s="26">
        <v>-3.375</v>
      </c>
      <c r="BE80" s="17">
        <v>-0.05</v>
      </c>
      <c r="BF80" s="17">
        <v>2.5249999999999999</v>
      </c>
      <c r="BG80" s="26">
        <v>-4.5</v>
      </c>
      <c r="BH80" s="26">
        <v>-1.6</v>
      </c>
      <c r="BI80" s="26">
        <v>1.75</v>
      </c>
      <c r="BJ80" s="26">
        <v>-4.25</v>
      </c>
      <c r="BK80" s="26">
        <v>-1.1000000000000001</v>
      </c>
      <c r="BL80" s="26">
        <v>2.3250000000000002</v>
      </c>
      <c r="BM80" s="26">
        <v>-4.1500000000000004</v>
      </c>
      <c r="BN80" s="26">
        <v>-1.1000000000000001</v>
      </c>
      <c r="BO80" s="26">
        <v>2.0750000000000002</v>
      </c>
      <c r="BP80" s="26">
        <v>-8.2750000000000004</v>
      </c>
      <c r="BQ80" s="26">
        <v>-4.95</v>
      </c>
      <c r="BR80" s="26">
        <v>-0.95</v>
      </c>
      <c r="BS80" s="26">
        <v>-7.4</v>
      </c>
      <c r="BT80" s="26">
        <v>-3.8</v>
      </c>
      <c r="BU80" s="26">
        <v>-0.85</v>
      </c>
      <c r="BV80" s="26">
        <v>-7.4749999999999996</v>
      </c>
      <c r="BW80" s="26">
        <v>-3.85</v>
      </c>
      <c r="BX80" s="26">
        <v>-0.72499999999999998</v>
      </c>
      <c r="BY80" s="26">
        <v>-7.4249999999999998</v>
      </c>
      <c r="BZ80" s="26">
        <v>-4</v>
      </c>
      <c r="CA80" s="26">
        <v>-0.52500000000000002</v>
      </c>
      <c r="CB80" s="26">
        <v>-7.8</v>
      </c>
      <c r="CC80" s="26">
        <v>-3.3</v>
      </c>
      <c r="CD80" s="26">
        <v>0</v>
      </c>
      <c r="CE80" s="26">
        <v>-5.65</v>
      </c>
      <c r="CF80" s="26">
        <v>-2.1</v>
      </c>
      <c r="CG80" s="26">
        <v>1.575</v>
      </c>
      <c r="CH80" s="26">
        <v>-7.0750000000000002</v>
      </c>
      <c r="CI80" s="26">
        <v>-2.6</v>
      </c>
      <c r="CJ80" s="26">
        <v>0.77500000000000002</v>
      </c>
    </row>
    <row r="81" spans="1:88" x14ac:dyDescent="0.3">
      <c r="A81" s="7" t="s">
        <v>191</v>
      </c>
      <c r="B81" s="7">
        <v>-10.175000000000001</v>
      </c>
      <c r="C81" s="7">
        <v>-7.25</v>
      </c>
      <c r="D81" s="7">
        <v>-3.3250000000000002</v>
      </c>
      <c r="E81" s="7">
        <v>-8.7750000000000004</v>
      </c>
      <c r="F81" s="7">
        <v>-6</v>
      </c>
      <c r="G81" s="7">
        <v>-2.15</v>
      </c>
      <c r="H81" s="7">
        <v>-8.75</v>
      </c>
      <c r="I81" s="7">
        <v>-5.5</v>
      </c>
      <c r="J81" s="7">
        <v>-1.45</v>
      </c>
      <c r="K81" s="7">
        <v>-7.1</v>
      </c>
      <c r="L81" s="7">
        <v>-4.0999999999999996</v>
      </c>
      <c r="M81" s="7">
        <v>0.125</v>
      </c>
      <c r="N81" s="7">
        <v>-6.9</v>
      </c>
      <c r="O81" s="7">
        <v>-4</v>
      </c>
      <c r="P81" s="7">
        <v>0.2</v>
      </c>
      <c r="Q81" s="7">
        <v>-7.7750000000000004</v>
      </c>
      <c r="R81" s="7">
        <v>-4.6500000000000004</v>
      </c>
      <c r="S81" s="7">
        <v>-0.52500000000000002</v>
      </c>
      <c r="T81" s="7">
        <v>-7.75</v>
      </c>
      <c r="U81" s="7">
        <v>-4.5999999999999996</v>
      </c>
      <c r="V81" s="7">
        <v>-0.52500000000000002</v>
      </c>
      <c r="W81" s="7">
        <v>-7.75</v>
      </c>
      <c r="X81" s="7">
        <v>-4.1500000000000004</v>
      </c>
      <c r="Y81" s="7">
        <v>-0.4</v>
      </c>
      <c r="Z81" s="7">
        <v>-7.2750000000000004</v>
      </c>
      <c r="AA81" s="7">
        <v>-3.75</v>
      </c>
      <c r="AB81" s="7">
        <v>-0.1</v>
      </c>
      <c r="AC81" s="7">
        <v>-6.2750000000000004</v>
      </c>
      <c r="AD81" s="7">
        <v>-2.9</v>
      </c>
      <c r="AE81" s="7">
        <v>0.27500000000000002</v>
      </c>
      <c r="AF81" s="7">
        <v>-6.1</v>
      </c>
      <c r="AG81" s="7">
        <v>-2.75</v>
      </c>
      <c r="AH81" s="7">
        <v>0.4</v>
      </c>
      <c r="AI81" s="7">
        <v>-5.75</v>
      </c>
      <c r="AJ81" s="7">
        <v>-2.4</v>
      </c>
      <c r="AK81" s="7">
        <v>0.8</v>
      </c>
      <c r="AL81" s="7">
        <v>-5.65</v>
      </c>
      <c r="AM81" s="26">
        <v>-2.35</v>
      </c>
      <c r="AN81" s="26">
        <v>0.9</v>
      </c>
      <c r="AO81" s="26">
        <v>-5.3250000000000002</v>
      </c>
      <c r="AP81" s="26">
        <v>-1.9</v>
      </c>
      <c r="AQ81" s="26">
        <v>0.97499999999999998</v>
      </c>
      <c r="AR81" s="26">
        <v>-4.6500000000000004</v>
      </c>
      <c r="AS81" s="26">
        <v>-1.6</v>
      </c>
      <c r="AT81" s="26">
        <v>1.175</v>
      </c>
      <c r="AU81" s="26">
        <v>-4.1749999999999998</v>
      </c>
      <c r="AV81" s="26">
        <v>-0.9</v>
      </c>
      <c r="AW81" s="26">
        <v>1.65</v>
      </c>
      <c r="AX81" s="26">
        <v>-4.7750000000000004</v>
      </c>
      <c r="AY81" s="26">
        <v>-1.45</v>
      </c>
      <c r="AZ81" s="26">
        <v>1.1499999999999999</v>
      </c>
      <c r="BA81" s="26">
        <v>-4.8499999999999996</v>
      </c>
      <c r="BB81" s="26">
        <v>-1.45</v>
      </c>
      <c r="BC81" s="26">
        <v>1.1499999999999999</v>
      </c>
      <c r="BD81" s="26">
        <v>-3.6749999999999998</v>
      </c>
      <c r="BE81" s="17">
        <v>-0.35</v>
      </c>
      <c r="BF81" s="17">
        <v>2.8</v>
      </c>
      <c r="BG81" s="26">
        <v>-4.9000000000000004</v>
      </c>
      <c r="BH81" s="26">
        <v>-1.25</v>
      </c>
      <c r="BI81" s="26">
        <v>1.375</v>
      </c>
      <c r="BJ81" s="26">
        <v>-4.2750000000000004</v>
      </c>
      <c r="BK81" s="26">
        <v>-0.95</v>
      </c>
      <c r="BL81" s="26">
        <v>2.0249999999999999</v>
      </c>
      <c r="BM81" s="26">
        <v>-4.5750000000000002</v>
      </c>
      <c r="BN81" s="26">
        <v>-1.05</v>
      </c>
      <c r="BO81" s="26">
        <v>1.8</v>
      </c>
      <c r="BP81" s="26">
        <v>-8.7249999999999996</v>
      </c>
      <c r="BQ81" s="26">
        <v>-5.15</v>
      </c>
      <c r="BR81" s="26">
        <v>-1.55</v>
      </c>
      <c r="BS81" s="26">
        <v>-7.7750000000000004</v>
      </c>
      <c r="BT81" s="26">
        <v>-4.4000000000000004</v>
      </c>
      <c r="BU81" s="26">
        <v>-0.75</v>
      </c>
      <c r="BV81" s="26">
        <v>-7.875</v>
      </c>
      <c r="BW81" s="26">
        <v>-4.3</v>
      </c>
      <c r="BX81" s="26">
        <v>-0.57499999999999996</v>
      </c>
      <c r="BY81" s="26">
        <v>-7.7</v>
      </c>
      <c r="BZ81" s="26">
        <v>-4.3499999999999996</v>
      </c>
      <c r="CA81" s="26">
        <v>-0.47499999999999998</v>
      </c>
      <c r="CB81" s="26">
        <v>-7.75</v>
      </c>
      <c r="CC81" s="26">
        <v>-4</v>
      </c>
      <c r="CD81" s="26">
        <v>0.22500000000000001</v>
      </c>
      <c r="CE81" s="26">
        <v>-5.7249999999999996</v>
      </c>
      <c r="CF81" s="26">
        <v>-2.1</v>
      </c>
      <c r="CG81" s="26">
        <v>1.1499999999999999</v>
      </c>
      <c r="CH81" s="26">
        <v>-6.8250000000000002</v>
      </c>
      <c r="CI81" s="26">
        <v>-3.25</v>
      </c>
      <c r="CJ81" s="26">
        <v>0.55000000000000004</v>
      </c>
    </row>
    <row r="82" spans="1:88" x14ac:dyDescent="0.3">
      <c r="A82" s="7" t="s">
        <v>192</v>
      </c>
      <c r="B82" s="7">
        <v>-10.425000000000001</v>
      </c>
      <c r="C82" s="7">
        <v>-7.6</v>
      </c>
      <c r="D82" s="7">
        <v>-3.5249999999999999</v>
      </c>
      <c r="E82" s="7">
        <v>-8.9</v>
      </c>
      <c r="F82" s="7">
        <v>-5.9</v>
      </c>
      <c r="G82" s="7">
        <v>-2.2000000000000002</v>
      </c>
      <c r="H82" s="7">
        <v>-8.6999999999999993</v>
      </c>
      <c r="I82" s="7">
        <v>-5.3</v>
      </c>
      <c r="J82" s="7">
        <v>-1.675</v>
      </c>
      <c r="K82" s="7">
        <v>-7.05</v>
      </c>
      <c r="L82" s="7">
        <v>-3.6</v>
      </c>
      <c r="M82" s="7">
        <v>0.15</v>
      </c>
      <c r="N82" s="7">
        <v>-6.85</v>
      </c>
      <c r="O82" s="7">
        <v>-3.4</v>
      </c>
      <c r="P82" s="7">
        <v>0</v>
      </c>
      <c r="Q82" s="7">
        <v>-7.8250000000000002</v>
      </c>
      <c r="R82" s="7">
        <v>-4.4000000000000004</v>
      </c>
      <c r="S82" s="7">
        <v>-0.8</v>
      </c>
      <c r="T82" s="7">
        <v>-7.8</v>
      </c>
      <c r="U82" s="7">
        <v>-4.4000000000000004</v>
      </c>
      <c r="V82" s="7">
        <v>-0.85</v>
      </c>
      <c r="W82" s="7">
        <v>-7.7</v>
      </c>
      <c r="X82" s="7">
        <v>-4.3</v>
      </c>
      <c r="Y82" s="7">
        <v>-0.4</v>
      </c>
      <c r="Z82" s="7">
        <v>-7.1749999999999998</v>
      </c>
      <c r="AA82" s="7">
        <v>-3.9</v>
      </c>
      <c r="AB82" s="7">
        <v>0.4</v>
      </c>
      <c r="AC82" s="7">
        <v>-6.2750000000000004</v>
      </c>
      <c r="AD82" s="7">
        <v>-3.35</v>
      </c>
      <c r="AE82" s="7">
        <v>0.32500000000000001</v>
      </c>
      <c r="AF82" s="7">
        <v>-6.15</v>
      </c>
      <c r="AG82" s="7">
        <v>-3.15</v>
      </c>
      <c r="AH82" s="7">
        <v>0.5</v>
      </c>
      <c r="AI82" s="7">
        <v>-5.65</v>
      </c>
      <c r="AJ82" s="7">
        <v>-2.75</v>
      </c>
      <c r="AK82" s="7">
        <v>0.67500000000000004</v>
      </c>
      <c r="AL82" s="7">
        <v>-5.55</v>
      </c>
      <c r="AM82" s="26">
        <v>-2.65</v>
      </c>
      <c r="AN82" s="26">
        <v>0.75</v>
      </c>
      <c r="AO82" s="26">
        <v>-5</v>
      </c>
      <c r="AP82" s="26">
        <v>-2.25</v>
      </c>
      <c r="AQ82" s="26">
        <v>1.325</v>
      </c>
      <c r="AR82" s="26">
        <v>-4.1749999999999998</v>
      </c>
      <c r="AS82" s="26">
        <v>-2.0499999999999998</v>
      </c>
      <c r="AT82" s="26">
        <v>1.65</v>
      </c>
      <c r="AU82" s="26">
        <v>-3.625</v>
      </c>
      <c r="AV82" s="26">
        <v>-1.4</v>
      </c>
      <c r="AW82" s="26">
        <v>1.9</v>
      </c>
      <c r="AX82" s="26">
        <v>-4.55</v>
      </c>
      <c r="AY82" s="26">
        <v>-1.85</v>
      </c>
      <c r="AZ82" s="26">
        <v>1.7749999999999999</v>
      </c>
      <c r="BA82" s="26">
        <v>-4.5750000000000002</v>
      </c>
      <c r="BB82" s="26">
        <v>-1.9</v>
      </c>
      <c r="BC82" s="26">
        <v>1.8</v>
      </c>
      <c r="BD82" s="26">
        <v>-3.6749999999999998</v>
      </c>
      <c r="BE82" s="17">
        <v>-0.95</v>
      </c>
      <c r="BF82" s="17">
        <v>3.15</v>
      </c>
      <c r="BG82" s="26">
        <v>-4.4249999999999998</v>
      </c>
      <c r="BH82" s="26">
        <v>-1.8</v>
      </c>
      <c r="BI82" s="26">
        <v>2</v>
      </c>
      <c r="BJ82" s="26">
        <v>-4.4000000000000004</v>
      </c>
      <c r="BK82" s="26">
        <v>-1.55</v>
      </c>
      <c r="BL82" s="26">
        <v>2.4</v>
      </c>
      <c r="BM82" s="26">
        <v>-4.625</v>
      </c>
      <c r="BN82" s="26">
        <v>-1.65</v>
      </c>
      <c r="BO82" s="26">
        <v>2.2999999999999998</v>
      </c>
      <c r="BP82" s="26">
        <v>-9.0749999999999993</v>
      </c>
      <c r="BQ82" s="26">
        <v>-4.8</v>
      </c>
      <c r="BR82" s="26">
        <v>-1.7</v>
      </c>
      <c r="BS82" s="26">
        <v>-7.9749999999999996</v>
      </c>
      <c r="BT82" s="26">
        <v>-3.65</v>
      </c>
      <c r="BU82" s="26">
        <v>-0.85</v>
      </c>
      <c r="BV82" s="26">
        <v>-8.1</v>
      </c>
      <c r="BW82" s="26">
        <v>-3.65</v>
      </c>
      <c r="BX82" s="26">
        <v>-0.7</v>
      </c>
      <c r="BY82" s="26">
        <v>-8.15</v>
      </c>
      <c r="BZ82" s="26">
        <v>-3.6</v>
      </c>
      <c r="CA82" s="26">
        <v>-0.32500000000000001</v>
      </c>
      <c r="CB82" s="26">
        <v>-8</v>
      </c>
      <c r="CC82" s="26">
        <v>-3.35</v>
      </c>
      <c r="CD82" s="26">
        <v>0.4</v>
      </c>
      <c r="CE82" s="26">
        <v>-5.5750000000000002</v>
      </c>
      <c r="CF82" s="26">
        <v>-2.15</v>
      </c>
      <c r="CG82" s="26">
        <v>1.6</v>
      </c>
      <c r="CH82" s="26">
        <v>-6.875</v>
      </c>
      <c r="CI82" s="26">
        <v>-2.95</v>
      </c>
      <c r="CJ82" s="26">
        <v>1</v>
      </c>
    </row>
    <row r="83" spans="1:88" x14ac:dyDescent="0.3">
      <c r="A83" s="7" t="s">
        <v>193</v>
      </c>
      <c r="B83" s="7">
        <v>-9.4749999999999996</v>
      </c>
      <c r="C83" s="7">
        <v>-5.5</v>
      </c>
      <c r="D83" s="7">
        <v>-3.3</v>
      </c>
      <c r="E83" s="7">
        <v>-7.85</v>
      </c>
      <c r="F83" s="7">
        <v>-4.0999999999999996</v>
      </c>
      <c r="G83" s="7">
        <v>-2.2000000000000002</v>
      </c>
      <c r="H83" s="7">
        <v>-7.1749999999999998</v>
      </c>
      <c r="I83" s="7">
        <v>-3.55</v>
      </c>
      <c r="J83" s="7">
        <v>-1.925</v>
      </c>
      <c r="K83" s="7">
        <v>-5.875</v>
      </c>
      <c r="L83" s="7">
        <v>-2.5</v>
      </c>
      <c r="M83" s="7">
        <v>0.27500000000000002</v>
      </c>
      <c r="N83" s="7">
        <v>-6.05</v>
      </c>
      <c r="O83" s="7">
        <v>-2.4500000000000002</v>
      </c>
      <c r="P83" s="7">
        <v>0.3</v>
      </c>
      <c r="Q83" s="7">
        <v>-6.95</v>
      </c>
      <c r="R83" s="7">
        <v>-2.8</v>
      </c>
      <c r="S83" s="7">
        <v>-0.75</v>
      </c>
      <c r="T83" s="7">
        <v>-6.95</v>
      </c>
      <c r="U83" s="7">
        <v>-2.8</v>
      </c>
      <c r="V83" s="7">
        <v>-0.67500000000000004</v>
      </c>
      <c r="W83" s="7">
        <v>-6.7</v>
      </c>
      <c r="X83" s="7">
        <v>-2.75</v>
      </c>
      <c r="Y83" s="7">
        <v>2.5000000000000001E-2</v>
      </c>
      <c r="Z83" s="7">
        <v>-6.3</v>
      </c>
      <c r="AA83" s="7">
        <v>-2.25</v>
      </c>
      <c r="AB83" s="7">
        <v>0.375</v>
      </c>
      <c r="AC83" s="7">
        <v>-5.2</v>
      </c>
      <c r="AD83" s="7">
        <v>-1.9</v>
      </c>
      <c r="AE83" s="7">
        <v>0.75</v>
      </c>
      <c r="AF83" s="7">
        <v>-5.05</v>
      </c>
      <c r="AG83" s="7">
        <v>-1.8</v>
      </c>
      <c r="AH83" s="7">
        <v>0.85</v>
      </c>
      <c r="AI83" s="7">
        <v>-4.5</v>
      </c>
      <c r="AJ83" s="7">
        <v>-1.6</v>
      </c>
      <c r="AK83" s="7">
        <v>1.1000000000000001</v>
      </c>
      <c r="AL83" s="7">
        <v>-4.4000000000000004</v>
      </c>
      <c r="AM83" s="26">
        <v>-1.5</v>
      </c>
      <c r="AN83" s="26">
        <v>1.175</v>
      </c>
      <c r="AO83" s="26">
        <v>-4.2750000000000004</v>
      </c>
      <c r="AP83" s="26">
        <v>-1.5</v>
      </c>
      <c r="AQ83" s="26">
        <v>1.675</v>
      </c>
      <c r="AR83" s="26">
        <v>-3.75</v>
      </c>
      <c r="AS83" s="26">
        <v>-1.45</v>
      </c>
      <c r="AT83" s="26">
        <v>1.7749999999999999</v>
      </c>
      <c r="AU83" s="26">
        <v>-3.4750000000000001</v>
      </c>
      <c r="AV83" s="26">
        <v>-1.05</v>
      </c>
      <c r="AW83" s="26">
        <v>2.4750000000000001</v>
      </c>
      <c r="AX83" s="26">
        <v>-3.875</v>
      </c>
      <c r="AY83" s="26">
        <v>-1.25</v>
      </c>
      <c r="AZ83" s="26">
        <v>2</v>
      </c>
      <c r="BA83" s="26">
        <v>-3.875</v>
      </c>
      <c r="BB83" s="26">
        <v>-1.25</v>
      </c>
      <c r="BC83" s="26">
        <v>2</v>
      </c>
      <c r="BD83" s="26">
        <v>-2.9750000000000001</v>
      </c>
      <c r="BE83" s="17">
        <v>-0.3</v>
      </c>
      <c r="BF83" s="17">
        <v>3.5</v>
      </c>
      <c r="BG83" s="26">
        <v>-3.8250000000000002</v>
      </c>
      <c r="BH83" s="26">
        <v>-1.1000000000000001</v>
      </c>
      <c r="BI83" s="26">
        <v>2.2999999999999998</v>
      </c>
      <c r="BJ83" s="26">
        <v>-4.4000000000000004</v>
      </c>
      <c r="BK83" s="26">
        <v>-0.8</v>
      </c>
      <c r="BL83" s="26">
        <v>2.75</v>
      </c>
      <c r="BM83" s="26">
        <v>-4.4000000000000004</v>
      </c>
      <c r="BN83" s="26">
        <v>-0.95</v>
      </c>
      <c r="BO83" s="26">
        <v>2.6749999999999998</v>
      </c>
      <c r="BP83" s="26">
        <v>-7.9749999999999996</v>
      </c>
      <c r="BQ83" s="26">
        <v>-4.2</v>
      </c>
      <c r="BR83" s="26">
        <v>-1.2250000000000001</v>
      </c>
      <c r="BS83" s="26">
        <v>-7.4749999999999996</v>
      </c>
      <c r="BT83" s="26">
        <v>-2.95</v>
      </c>
      <c r="BU83" s="26">
        <v>-0.47499999999999998</v>
      </c>
      <c r="BV83" s="26">
        <v>-7.55</v>
      </c>
      <c r="BW83" s="26">
        <v>-2.75</v>
      </c>
      <c r="BX83" s="26">
        <v>-0.3</v>
      </c>
      <c r="BY83" s="26">
        <v>-7.6749999999999998</v>
      </c>
      <c r="BZ83" s="26">
        <v>-2.9</v>
      </c>
      <c r="CA83" s="26">
        <v>0.3</v>
      </c>
      <c r="CB83" s="26">
        <v>-7.3</v>
      </c>
      <c r="CC83" s="26">
        <v>-2.6</v>
      </c>
      <c r="CD83" s="26">
        <v>0.5</v>
      </c>
      <c r="CE83" s="26">
        <v>-5.25</v>
      </c>
      <c r="CF83" s="26">
        <v>-1.5</v>
      </c>
      <c r="CG83" s="26">
        <v>1.7</v>
      </c>
      <c r="CH83" s="26">
        <v>-6.1</v>
      </c>
      <c r="CI83" s="26">
        <v>-2.25</v>
      </c>
      <c r="CJ83" s="26">
        <v>1.175</v>
      </c>
    </row>
    <row r="84" spans="1:88" x14ac:dyDescent="0.3">
      <c r="A84" s="7" t="s">
        <v>194</v>
      </c>
      <c r="B84" s="7">
        <v>-8.9250000000000007</v>
      </c>
      <c r="C84" s="7">
        <v>-5.95</v>
      </c>
      <c r="D84" s="7">
        <v>-3.8250000000000002</v>
      </c>
      <c r="E84" s="7">
        <v>-7.6749999999999998</v>
      </c>
      <c r="F84" s="7">
        <v>-4.5</v>
      </c>
      <c r="G84" s="7">
        <v>-2.625</v>
      </c>
      <c r="H84" s="7">
        <v>-7.45</v>
      </c>
      <c r="I84" s="7">
        <v>-4</v>
      </c>
      <c r="J84" s="7">
        <v>-2.0249999999999999</v>
      </c>
      <c r="K84" s="7">
        <v>-5.75</v>
      </c>
      <c r="L84" s="7">
        <v>-2.6</v>
      </c>
      <c r="M84" s="7">
        <v>-0.35</v>
      </c>
      <c r="N84" s="7">
        <v>-5.55</v>
      </c>
      <c r="O84" s="7">
        <v>-2.4500000000000002</v>
      </c>
      <c r="P84" s="7">
        <v>-0.15</v>
      </c>
      <c r="Q84" s="7">
        <v>-6.6749999999999998</v>
      </c>
      <c r="R84" s="7">
        <v>-3.4</v>
      </c>
      <c r="S84" s="7">
        <v>-1.3</v>
      </c>
      <c r="T84" s="7">
        <v>-6.6749999999999998</v>
      </c>
      <c r="U84" s="7">
        <v>-3.4</v>
      </c>
      <c r="V84" s="7">
        <v>-1.125</v>
      </c>
      <c r="W84" s="7">
        <v>-6.1749999999999998</v>
      </c>
      <c r="X84" s="7">
        <v>-2.95</v>
      </c>
      <c r="Y84" s="7">
        <v>-0.35</v>
      </c>
      <c r="Z84" s="7">
        <v>-5.7750000000000004</v>
      </c>
      <c r="AA84" s="7">
        <v>-2.35</v>
      </c>
      <c r="AB84" s="7">
        <v>7.4999999999999997E-2</v>
      </c>
      <c r="AC84" s="7">
        <v>-4.9000000000000004</v>
      </c>
      <c r="AD84" s="7">
        <v>-2.5499999999999998</v>
      </c>
      <c r="AE84" s="7">
        <v>-0.65</v>
      </c>
      <c r="AF84" s="7">
        <v>-4.7750000000000004</v>
      </c>
      <c r="AG84" s="7">
        <v>-2.5</v>
      </c>
      <c r="AH84" s="7">
        <v>-0.5</v>
      </c>
      <c r="AI84" s="7">
        <v>-4.55</v>
      </c>
      <c r="AJ84" s="7">
        <v>-2.15</v>
      </c>
      <c r="AK84" s="7">
        <v>-0.05</v>
      </c>
      <c r="AL84" s="7">
        <v>-4.5250000000000004</v>
      </c>
      <c r="AM84" s="26">
        <v>-2.0499999999999998</v>
      </c>
      <c r="AN84" s="26">
        <v>0.05</v>
      </c>
      <c r="AO84" s="26">
        <v>-4.2750000000000004</v>
      </c>
      <c r="AP84" s="26">
        <v>-1.55</v>
      </c>
      <c r="AQ84" s="26">
        <v>0.65</v>
      </c>
      <c r="AR84" s="26">
        <v>-3.5750000000000002</v>
      </c>
      <c r="AS84" s="26">
        <v>-1.2</v>
      </c>
      <c r="AT84" s="26">
        <v>0.67500000000000004</v>
      </c>
      <c r="AU84" s="26">
        <v>-3.3</v>
      </c>
      <c r="AV84" s="26">
        <v>-0.55000000000000004</v>
      </c>
      <c r="AW84" s="26">
        <v>1.375</v>
      </c>
      <c r="AX84" s="26">
        <v>-3.9</v>
      </c>
      <c r="AY84" s="26">
        <v>-1.1000000000000001</v>
      </c>
      <c r="AZ84" s="26">
        <v>0.92500000000000004</v>
      </c>
      <c r="BA84" s="26">
        <v>-3.9</v>
      </c>
      <c r="BB84" s="26">
        <v>-1.05</v>
      </c>
      <c r="BC84" s="26">
        <v>0.92500000000000004</v>
      </c>
      <c r="BD84" s="26">
        <v>-2.5750000000000002</v>
      </c>
      <c r="BE84" s="17">
        <v>0.2</v>
      </c>
      <c r="BF84" s="17">
        <v>2.4750000000000001</v>
      </c>
      <c r="BG84" s="26">
        <v>-3.6749999999999998</v>
      </c>
      <c r="BH84" s="26">
        <v>-0.75</v>
      </c>
      <c r="BI84" s="26">
        <v>1.2250000000000001</v>
      </c>
      <c r="BJ84" s="26">
        <v>-3.35</v>
      </c>
      <c r="BK84" s="26">
        <v>-0.1</v>
      </c>
      <c r="BL84" s="26">
        <v>1.7749999999999999</v>
      </c>
      <c r="BM84" s="26">
        <v>-3.4750000000000001</v>
      </c>
      <c r="BN84" s="26">
        <v>-0.3</v>
      </c>
      <c r="BO84" s="26">
        <v>1.575</v>
      </c>
      <c r="BP84" s="26">
        <v>-7.6749999999999998</v>
      </c>
      <c r="BQ84" s="26">
        <v>-3.65</v>
      </c>
      <c r="BR84" s="26">
        <v>-1.2250000000000001</v>
      </c>
      <c r="BS84" s="26">
        <v>-6.375</v>
      </c>
      <c r="BT84" s="26">
        <v>-2.85</v>
      </c>
      <c r="BU84" s="26">
        <v>0.125</v>
      </c>
      <c r="BV84" s="26">
        <v>-6.2249999999999996</v>
      </c>
      <c r="BW84" s="26">
        <v>-2.75</v>
      </c>
      <c r="BX84" s="26">
        <v>0.1</v>
      </c>
      <c r="BY84" s="26">
        <v>-6</v>
      </c>
      <c r="BZ84" s="26">
        <v>-2.1</v>
      </c>
      <c r="CA84" s="26">
        <v>0.375</v>
      </c>
      <c r="CB84" s="26">
        <v>-5.4749999999999996</v>
      </c>
      <c r="CC84" s="26">
        <v>-1.95</v>
      </c>
      <c r="CD84" s="26">
        <v>0.77500000000000002</v>
      </c>
      <c r="CE84" s="26">
        <v>-3.9750000000000001</v>
      </c>
      <c r="CF84" s="26">
        <v>-1.3</v>
      </c>
      <c r="CG84" s="26">
        <v>1.075</v>
      </c>
      <c r="CH84" s="26">
        <v>-4.7750000000000004</v>
      </c>
      <c r="CI84" s="26">
        <v>-1.55</v>
      </c>
      <c r="CJ84" s="26">
        <v>0.97499999999999998</v>
      </c>
    </row>
    <row r="85" spans="1:88" x14ac:dyDescent="0.3">
      <c r="A85" s="7" t="s">
        <v>89</v>
      </c>
      <c r="B85" s="7">
        <v>-8.7249999999999996</v>
      </c>
      <c r="C85" s="7">
        <v>-6.2</v>
      </c>
      <c r="D85" s="7">
        <v>-4.125</v>
      </c>
      <c r="E85" s="7">
        <v>-7.4249999999999998</v>
      </c>
      <c r="F85" s="7">
        <v>-4.5</v>
      </c>
      <c r="G85" s="7">
        <v>-2.6</v>
      </c>
      <c r="H85" s="7">
        <v>-6.9</v>
      </c>
      <c r="I85" s="7">
        <v>-4</v>
      </c>
      <c r="J85" s="7">
        <v>-2</v>
      </c>
      <c r="K85" s="7">
        <v>-5.375</v>
      </c>
      <c r="L85" s="7">
        <v>-2.0499999999999998</v>
      </c>
      <c r="M85" s="7">
        <v>-0.4</v>
      </c>
      <c r="N85" s="7">
        <v>-5.25</v>
      </c>
      <c r="O85" s="7">
        <v>-1.85</v>
      </c>
      <c r="P85" s="7">
        <v>-0.3</v>
      </c>
      <c r="Q85" s="7">
        <v>-6.0750000000000002</v>
      </c>
      <c r="R85" s="7">
        <v>-3.1</v>
      </c>
      <c r="S85" s="7">
        <v>-1.05</v>
      </c>
      <c r="T85" s="7">
        <v>-6.05</v>
      </c>
      <c r="U85" s="7">
        <v>-3</v>
      </c>
      <c r="V85" s="7">
        <v>-1.05</v>
      </c>
      <c r="W85" s="7">
        <v>-6.0250000000000004</v>
      </c>
      <c r="X85" s="7">
        <v>-2.2000000000000002</v>
      </c>
      <c r="Y85" s="7">
        <v>-0.22500000000000001</v>
      </c>
      <c r="Z85" s="7">
        <v>-5.625</v>
      </c>
      <c r="AA85" s="7">
        <v>-1.75</v>
      </c>
      <c r="AB85" s="7">
        <v>0.25</v>
      </c>
      <c r="AC85" s="7">
        <v>-4.7750000000000004</v>
      </c>
      <c r="AD85" s="7">
        <v>-1.95</v>
      </c>
      <c r="AE85" s="7">
        <v>0.1</v>
      </c>
      <c r="AF85" s="7">
        <v>-4.6749999999999998</v>
      </c>
      <c r="AG85" s="7">
        <v>-1.8</v>
      </c>
      <c r="AH85" s="7">
        <v>0.2</v>
      </c>
      <c r="AI85" s="7">
        <v>-4.3250000000000002</v>
      </c>
      <c r="AJ85" s="7">
        <v>-1.45</v>
      </c>
      <c r="AK85" s="7">
        <v>0.5</v>
      </c>
      <c r="AL85" s="7">
        <v>-4.3250000000000002</v>
      </c>
      <c r="AM85" s="26">
        <v>-1.35</v>
      </c>
      <c r="AN85" s="26">
        <v>0.6</v>
      </c>
      <c r="AO85" s="26">
        <v>-3.9750000000000001</v>
      </c>
      <c r="AP85" s="26">
        <v>-0.85</v>
      </c>
      <c r="AQ85" s="26">
        <v>1.175</v>
      </c>
      <c r="AR85" s="26">
        <v>-3.4249999999999998</v>
      </c>
      <c r="AS85" s="26">
        <v>-0.75</v>
      </c>
      <c r="AT85" s="26">
        <v>1.7250000000000001</v>
      </c>
      <c r="AU85" s="26">
        <v>-2.875</v>
      </c>
      <c r="AV85" s="26">
        <v>-0.05</v>
      </c>
      <c r="AW85" s="26">
        <v>2.1749999999999998</v>
      </c>
      <c r="AX85" s="26">
        <v>-3.6749999999999998</v>
      </c>
      <c r="AY85" s="26">
        <v>-0.5</v>
      </c>
      <c r="AZ85" s="26">
        <v>1.675</v>
      </c>
      <c r="BA85" s="26">
        <v>-3.5750000000000002</v>
      </c>
      <c r="BB85" s="26">
        <v>-0.4</v>
      </c>
      <c r="BC85" s="26">
        <v>1.675</v>
      </c>
      <c r="BD85" s="26">
        <v>-2.5</v>
      </c>
      <c r="BE85" s="17">
        <v>1.35</v>
      </c>
      <c r="BF85" s="17">
        <v>3.2749999999999999</v>
      </c>
      <c r="BG85" s="26">
        <v>-3.3250000000000002</v>
      </c>
      <c r="BH85" s="26">
        <v>-0.05</v>
      </c>
      <c r="BI85" s="26">
        <v>2</v>
      </c>
      <c r="BJ85" s="26">
        <v>-2.9</v>
      </c>
      <c r="BK85" s="26">
        <v>0.6</v>
      </c>
      <c r="BL85" s="26">
        <v>2.65</v>
      </c>
      <c r="BM85" s="26">
        <v>-2.9750000000000001</v>
      </c>
      <c r="BN85" s="26">
        <v>0.35</v>
      </c>
      <c r="BO85" s="26">
        <v>2.5</v>
      </c>
      <c r="BP85" s="26">
        <v>-7</v>
      </c>
      <c r="BQ85" s="26">
        <v>-3.15</v>
      </c>
      <c r="BR85" s="26">
        <v>-1.5</v>
      </c>
      <c r="BS85" s="26">
        <v>-6.2750000000000004</v>
      </c>
      <c r="BT85" s="26">
        <v>-2.1</v>
      </c>
      <c r="BU85" s="26">
        <v>-0.35</v>
      </c>
      <c r="BV85" s="26">
        <v>-6.45</v>
      </c>
      <c r="BW85" s="26">
        <v>-2.2000000000000002</v>
      </c>
      <c r="BX85" s="26">
        <v>0.17499999999999999</v>
      </c>
      <c r="BY85" s="26">
        <v>-6</v>
      </c>
      <c r="BZ85" s="26">
        <v>-1.8</v>
      </c>
      <c r="CA85" s="26">
        <v>0.67500000000000004</v>
      </c>
      <c r="CB85" s="26">
        <v>-5.2</v>
      </c>
      <c r="CC85" s="26">
        <v>-1.4</v>
      </c>
      <c r="CD85" s="26">
        <v>1.05</v>
      </c>
      <c r="CE85" s="26">
        <v>-4.1500000000000004</v>
      </c>
      <c r="CF85" s="26">
        <v>-0.45</v>
      </c>
      <c r="CG85" s="26">
        <v>1.9750000000000001</v>
      </c>
      <c r="CH85" s="26">
        <v>-4.75</v>
      </c>
      <c r="CI85" s="26">
        <v>-0.9</v>
      </c>
      <c r="CJ85" s="26">
        <v>1.5249999999999999</v>
      </c>
    </row>
    <row r="86" spans="1:88" x14ac:dyDescent="0.3">
      <c r="A86" s="7" t="s">
        <v>195</v>
      </c>
      <c r="B86" s="7">
        <v>-8.1999999999999993</v>
      </c>
      <c r="C86" s="7">
        <v>-6.05</v>
      </c>
      <c r="D86" s="7">
        <v>-3.5</v>
      </c>
      <c r="E86" s="7">
        <v>-6.8250000000000002</v>
      </c>
      <c r="F86" s="7">
        <v>-4.45</v>
      </c>
      <c r="G86" s="7">
        <v>-1.95</v>
      </c>
      <c r="H86" s="7">
        <v>-6.375</v>
      </c>
      <c r="I86" s="7">
        <v>-4.05</v>
      </c>
      <c r="J86" s="7">
        <v>-1.5249999999999999</v>
      </c>
      <c r="K86" s="7">
        <v>-5.4249999999999998</v>
      </c>
      <c r="L86" s="7">
        <v>-2.85</v>
      </c>
      <c r="M86" s="7">
        <v>0.85</v>
      </c>
      <c r="N86" s="7">
        <v>-5.3</v>
      </c>
      <c r="O86" s="7">
        <v>-2.4</v>
      </c>
      <c r="P86" s="7">
        <v>1.1000000000000001</v>
      </c>
      <c r="Q86" s="7">
        <v>-5.6749999999999998</v>
      </c>
      <c r="R86" s="7">
        <v>-3.45</v>
      </c>
      <c r="S86" s="7">
        <v>-0.45</v>
      </c>
      <c r="T86" s="7">
        <v>-5.65</v>
      </c>
      <c r="U86" s="7">
        <v>-3.35</v>
      </c>
      <c r="V86" s="7">
        <v>-0.35</v>
      </c>
      <c r="W86" s="7">
        <v>-5.35</v>
      </c>
      <c r="X86" s="7">
        <v>-2.4500000000000002</v>
      </c>
      <c r="Y86" s="7">
        <v>0.47499999999999998</v>
      </c>
      <c r="Z86" s="7">
        <v>-5.3250000000000002</v>
      </c>
      <c r="AA86" s="7">
        <v>-1.45</v>
      </c>
      <c r="AB86" s="7">
        <v>1.4750000000000001</v>
      </c>
      <c r="AC86" s="7">
        <v>-5.125</v>
      </c>
      <c r="AD86" s="7">
        <v>-2.2999999999999998</v>
      </c>
      <c r="AE86" s="7">
        <v>0.8</v>
      </c>
      <c r="AF86" s="7">
        <v>-5.125</v>
      </c>
      <c r="AG86" s="7">
        <v>-2.2000000000000002</v>
      </c>
      <c r="AH86" s="7">
        <v>1</v>
      </c>
      <c r="AI86" s="7">
        <v>-4.8499999999999996</v>
      </c>
      <c r="AJ86" s="7">
        <v>-1.8</v>
      </c>
      <c r="AK86" s="7">
        <v>1.4</v>
      </c>
      <c r="AL86" s="7">
        <v>-4.8499999999999996</v>
      </c>
      <c r="AM86" s="26">
        <v>-1.7</v>
      </c>
      <c r="AN86" s="26">
        <v>1.5</v>
      </c>
      <c r="AO86" s="26">
        <v>-4.4749999999999996</v>
      </c>
      <c r="AP86" s="26">
        <v>-1.25</v>
      </c>
      <c r="AQ86" s="26">
        <v>2.0750000000000002</v>
      </c>
      <c r="AR86" s="26">
        <v>-4.7750000000000004</v>
      </c>
      <c r="AS86" s="26">
        <v>-0.8</v>
      </c>
      <c r="AT86" s="26">
        <v>2.5249999999999999</v>
      </c>
      <c r="AU86" s="26">
        <v>-4.625</v>
      </c>
      <c r="AV86" s="26">
        <v>0</v>
      </c>
      <c r="AW86" s="26">
        <v>3.1</v>
      </c>
      <c r="AX86" s="26">
        <v>-4.0999999999999996</v>
      </c>
      <c r="AY86" s="26">
        <v>-0.65</v>
      </c>
      <c r="AZ86" s="26">
        <v>2.5499999999999998</v>
      </c>
      <c r="BA86" s="26">
        <v>-4.0750000000000002</v>
      </c>
      <c r="BB86" s="26">
        <v>-0.6</v>
      </c>
      <c r="BC86" s="26">
        <v>2.5750000000000002</v>
      </c>
      <c r="BD86" s="26">
        <v>-4.05</v>
      </c>
      <c r="BE86" s="17">
        <v>1.05</v>
      </c>
      <c r="BF86" s="17">
        <v>4.1749999999999998</v>
      </c>
      <c r="BG86" s="26">
        <v>-4.1500000000000004</v>
      </c>
      <c r="BH86" s="26">
        <v>-0.05</v>
      </c>
      <c r="BI86" s="26">
        <v>2.85</v>
      </c>
      <c r="BJ86" s="26">
        <v>-3.55</v>
      </c>
      <c r="BK86" s="26">
        <v>0.35</v>
      </c>
      <c r="BL86" s="26">
        <v>3.5</v>
      </c>
      <c r="BM86" s="26">
        <v>-3.625</v>
      </c>
      <c r="BN86" s="26">
        <v>0.2</v>
      </c>
      <c r="BO86" s="26">
        <v>3.1749999999999998</v>
      </c>
      <c r="BP86" s="26">
        <v>-6.2</v>
      </c>
      <c r="BQ86" s="26">
        <v>-3.1</v>
      </c>
      <c r="BR86" s="26">
        <v>-0.875</v>
      </c>
      <c r="BS86" s="26">
        <v>-5.45</v>
      </c>
      <c r="BT86" s="26">
        <v>-1.8</v>
      </c>
      <c r="BU86" s="26">
        <v>0.4</v>
      </c>
      <c r="BV86" s="26">
        <v>-5.6749999999999998</v>
      </c>
      <c r="BW86" s="26">
        <v>-1.4</v>
      </c>
      <c r="BX86" s="26">
        <v>0.57499999999999996</v>
      </c>
      <c r="BY86" s="26">
        <v>-6.0750000000000002</v>
      </c>
      <c r="BZ86" s="26">
        <v>-0.9</v>
      </c>
      <c r="CA86" s="26">
        <v>0.9</v>
      </c>
      <c r="CB86" s="26">
        <v>-5.2750000000000004</v>
      </c>
      <c r="CC86" s="26">
        <v>-0.55000000000000004</v>
      </c>
      <c r="CD86" s="26">
        <v>1.575</v>
      </c>
      <c r="CE86" s="26">
        <v>-4.0750000000000002</v>
      </c>
      <c r="CF86" s="26">
        <v>-0.3</v>
      </c>
      <c r="CG86" s="26">
        <v>2.5499999999999998</v>
      </c>
      <c r="CH86" s="26">
        <v>-4.4000000000000004</v>
      </c>
      <c r="CI86" s="26">
        <v>-0.2</v>
      </c>
      <c r="CJ86" s="26">
        <v>2.2999999999999998</v>
      </c>
    </row>
    <row r="87" spans="1:88" x14ac:dyDescent="0.3">
      <c r="A87" s="7" t="s">
        <v>196</v>
      </c>
      <c r="B87" s="7">
        <v>-8.5250000000000004</v>
      </c>
      <c r="C87" s="7">
        <v>-5.2</v>
      </c>
      <c r="D87" s="7">
        <v>-2.625</v>
      </c>
      <c r="E87" s="7">
        <v>-7.25</v>
      </c>
      <c r="F87" s="7">
        <v>-4.1500000000000004</v>
      </c>
      <c r="G87" s="7">
        <v>-1.3</v>
      </c>
      <c r="H87" s="7">
        <v>-7</v>
      </c>
      <c r="I87" s="7">
        <v>-4.05</v>
      </c>
      <c r="J87" s="7">
        <v>-0.77500000000000002</v>
      </c>
      <c r="K87" s="7">
        <v>-5.0999999999999996</v>
      </c>
      <c r="L87" s="7">
        <v>-2.2999999999999998</v>
      </c>
      <c r="M87" s="7">
        <v>1.05</v>
      </c>
      <c r="N87" s="7">
        <v>-5.2750000000000004</v>
      </c>
      <c r="O87" s="7">
        <v>-2.25</v>
      </c>
      <c r="P87" s="7">
        <v>1.2</v>
      </c>
      <c r="Q87" s="7">
        <v>-6.4</v>
      </c>
      <c r="R87" s="7">
        <v>-3.4</v>
      </c>
      <c r="S87" s="7">
        <v>0.15</v>
      </c>
      <c r="T87" s="7">
        <v>-6.3</v>
      </c>
      <c r="U87" s="7">
        <v>-3.35</v>
      </c>
      <c r="V87" s="7">
        <v>0.17499999999999999</v>
      </c>
      <c r="W87" s="7">
        <v>-5.35</v>
      </c>
      <c r="X87" s="7">
        <v>-2.95</v>
      </c>
      <c r="Y87" s="7">
        <v>0.9</v>
      </c>
      <c r="Z87" s="7">
        <v>-5.0999999999999996</v>
      </c>
      <c r="AA87" s="7">
        <v>-2.15</v>
      </c>
      <c r="AB87" s="7">
        <v>1.4750000000000001</v>
      </c>
      <c r="AC87" s="7">
        <v>-5.2</v>
      </c>
      <c r="AD87" s="7">
        <v>-1.85</v>
      </c>
      <c r="AE87" s="7">
        <v>1.55</v>
      </c>
      <c r="AF87" s="7">
        <v>-5.1749999999999998</v>
      </c>
      <c r="AG87" s="7">
        <v>-1.75</v>
      </c>
      <c r="AH87" s="7">
        <v>1.75</v>
      </c>
      <c r="AI87" s="7">
        <v>-4.875</v>
      </c>
      <c r="AJ87" s="7">
        <v>-1.5</v>
      </c>
      <c r="AK87" s="7">
        <v>2</v>
      </c>
      <c r="AL87" s="7">
        <v>-4.7750000000000004</v>
      </c>
      <c r="AM87" s="26">
        <v>-1.5</v>
      </c>
      <c r="AN87" s="26">
        <v>2.1</v>
      </c>
      <c r="AO87" s="26">
        <v>-4.0750000000000002</v>
      </c>
      <c r="AP87" s="26">
        <v>-1.1000000000000001</v>
      </c>
      <c r="AQ87" s="26">
        <v>2.6749999999999998</v>
      </c>
      <c r="AR87" s="26">
        <v>-3.5750000000000002</v>
      </c>
      <c r="AS87" s="26">
        <v>-0.75</v>
      </c>
      <c r="AT87" s="26">
        <v>2.6</v>
      </c>
      <c r="AU87" s="26">
        <v>-3.05</v>
      </c>
      <c r="AV87" s="26">
        <v>-0.25</v>
      </c>
      <c r="AW87" s="26">
        <v>3.375</v>
      </c>
      <c r="AX87" s="26">
        <v>-3.6</v>
      </c>
      <c r="AY87" s="26">
        <v>-0.75</v>
      </c>
      <c r="AZ87" s="26">
        <v>3.05</v>
      </c>
      <c r="BA87" s="26">
        <v>-3.6</v>
      </c>
      <c r="BB87" s="26">
        <v>-0.8</v>
      </c>
      <c r="BC87" s="26">
        <v>3.125</v>
      </c>
      <c r="BD87" s="26">
        <v>-2.125</v>
      </c>
      <c r="BE87" s="17">
        <v>0.45</v>
      </c>
      <c r="BF87" s="17">
        <v>4.6749999999999998</v>
      </c>
      <c r="BG87" s="26">
        <v>-3.0750000000000002</v>
      </c>
      <c r="BH87" s="26">
        <v>-0.5</v>
      </c>
      <c r="BI87" s="26">
        <v>3.5</v>
      </c>
      <c r="BJ87" s="26">
        <v>-2.8</v>
      </c>
      <c r="BK87" s="26">
        <v>-0.35</v>
      </c>
      <c r="BL87" s="26">
        <v>3.9</v>
      </c>
      <c r="BM87" s="26">
        <v>-2.9249999999999998</v>
      </c>
      <c r="BN87" s="26">
        <v>-0.6</v>
      </c>
      <c r="BO87" s="26">
        <v>3.8250000000000002</v>
      </c>
      <c r="BP87" s="26">
        <v>-6.5</v>
      </c>
      <c r="BQ87" s="26">
        <v>-3.3</v>
      </c>
      <c r="BR87" s="26">
        <v>-0.35</v>
      </c>
      <c r="BS87" s="26">
        <v>-5.8</v>
      </c>
      <c r="BT87" s="26">
        <v>-2.35</v>
      </c>
      <c r="BU87" s="26">
        <v>0.32500000000000001</v>
      </c>
      <c r="BV87" s="26">
        <v>-5.6</v>
      </c>
      <c r="BW87" s="26">
        <v>-2.15</v>
      </c>
      <c r="BX87" s="26">
        <v>0.65</v>
      </c>
      <c r="BY87" s="26">
        <v>-5.3</v>
      </c>
      <c r="BZ87" s="26">
        <v>-1.9</v>
      </c>
      <c r="CA87" s="26">
        <v>0.97499999999999998</v>
      </c>
      <c r="CB87" s="26">
        <v>-5</v>
      </c>
      <c r="CC87" s="26">
        <v>-1.5</v>
      </c>
      <c r="CD87" s="26">
        <v>1.375</v>
      </c>
      <c r="CE87" s="26">
        <v>-3.7749999999999999</v>
      </c>
      <c r="CF87" s="26">
        <v>-1.2</v>
      </c>
      <c r="CG87" s="26">
        <v>2.85</v>
      </c>
      <c r="CH87" s="26">
        <v>-4.7249999999999996</v>
      </c>
      <c r="CI87" s="26">
        <v>-1.35</v>
      </c>
      <c r="CJ87" s="26">
        <v>2.5</v>
      </c>
    </row>
    <row r="88" spans="1:88" x14ac:dyDescent="0.3">
      <c r="A88" s="7" t="s">
        <v>197</v>
      </c>
      <c r="B88" s="7">
        <v>-8.0749999999999993</v>
      </c>
      <c r="C88" s="7">
        <v>-5.7</v>
      </c>
      <c r="D88" s="7">
        <v>-3</v>
      </c>
      <c r="E88" s="7">
        <v>-6.65</v>
      </c>
      <c r="F88" s="7">
        <v>-4.3</v>
      </c>
      <c r="G88" s="7">
        <v>-1.7250000000000001</v>
      </c>
      <c r="H88" s="7">
        <v>-6.2750000000000004</v>
      </c>
      <c r="I88" s="7">
        <v>-4.0999999999999996</v>
      </c>
      <c r="J88" s="7">
        <v>-1.0249999999999999</v>
      </c>
      <c r="K88" s="7">
        <v>-5.0750000000000002</v>
      </c>
      <c r="L88" s="7">
        <v>-2.5</v>
      </c>
      <c r="M88" s="7">
        <v>0.65</v>
      </c>
      <c r="N88" s="7">
        <v>-5.1749999999999998</v>
      </c>
      <c r="O88" s="7">
        <v>-2.4500000000000002</v>
      </c>
      <c r="P88" s="7">
        <v>0.95</v>
      </c>
      <c r="Q88" s="7">
        <v>-5.75</v>
      </c>
      <c r="R88" s="7">
        <v>-3.55</v>
      </c>
      <c r="S88" s="7">
        <v>-0.15</v>
      </c>
      <c r="T88" s="7">
        <v>-5.65</v>
      </c>
      <c r="U88" s="7">
        <v>-3.55</v>
      </c>
      <c r="V88" s="7">
        <v>-0.125</v>
      </c>
      <c r="W88" s="7">
        <v>-5.0999999999999996</v>
      </c>
      <c r="X88" s="7">
        <v>-2.75</v>
      </c>
      <c r="Y88" s="7">
        <v>0.52500000000000002</v>
      </c>
      <c r="Z88" s="7">
        <v>-4.4000000000000004</v>
      </c>
      <c r="AA88" s="7">
        <v>-2.15</v>
      </c>
      <c r="AB88" s="7">
        <v>1.125</v>
      </c>
      <c r="AC88" s="7">
        <v>-4.5</v>
      </c>
      <c r="AD88" s="7">
        <v>-1.9</v>
      </c>
      <c r="AE88" s="7">
        <v>0.7</v>
      </c>
      <c r="AF88" s="7">
        <v>-4.375</v>
      </c>
      <c r="AG88" s="7">
        <v>-1.8</v>
      </c>
      <c r="AH88" s="7">
        <v>0.875</v>
      </c>
      <c r="AI88" s="7">
        <v>-4.375</v>
      </c>
      <c r="AJ88" s="7">
        <v>-1.6</v>
      </c>
      <c r="AK88" s="7">
        <v>1.35</v>
      </c>
      <c r="AL88" s="7">
        <v>-4.3499999999999996</v>
      </c>
      <c r="AM88" s="26">
        <v>-1.55</v>
      </c>
      <c r="AN88" s="26">
        <v>1.45</v>
      </c>
      <c r="AO88" s="26">
        <v>-4.0999999999999996</v>
      </c>
      <c r="AP88" s="26">
        <v>-1.1000000000000001</v>
      </c>
      <c r="AQ88" s="26">
        <v>2.0499999999999998</v>
      </c>
      <c r="AR88" s="26">
        <v>-3.4750000000000001</v>
      </c>
      <c r="AS88" s="26">
        <v>-0.85</v>
      </c>
      <c r="AT88" s="26">
        <v>2.0750000000000002</v>
      </c>
      <c r="AU88" s="26">
        <v>-3.1749999999999998</v>
      </c>
      <c r="AV88" s="26">
        <v>-0.3</v>
      </c>
      <c r="AW88" s="26">
        <v>2.9249999999999998</v>
      </c>
      <c r="AX88" s="26">
        <v>-3.875</v>
      </c>
      <c r="AY88" s="26">
        <v>-0.75</v>
      </c>
      <c r="AZ88" s="26">
        <v>2.4</v>
      </c>
      <c r="BA88" s="26">
        <v>-3.7749999999999999</v>
      </c>
      <c r="BB88" s="26">
        <v>-0.75</v>
      </c>
      <c r="BC88" s="26">
        <v>2.5</v>
      </c>
      <c r="BD88" s="26">
        <v>-2.7749999999999999</v>
      </c>
      <c r="BE88" s="17">
        <v>0.5</v>
      </c>
      <c r="BF88" s="17">
        <v>3.8</v>
      </c>
      <c r="BG88" s="26">
        <v>-3.5</v>
      </c>
      <c r="BH88" s="26">
        <v>-0.55000000000000004</v>
      </c>
      <c r="BI88" s="26">
        <v>2.8</v>
      </c>
      <c r="BJ88" s="26">
        <v>-3.25</v>
      </c>
      <c r="BK88" s="26">
        <v>0.1</v>
      </c>
      <c r="BL88" s="26">
        <v>2.9</v>
      </c>
      <c r="BM88" s="26">
        <v>-3.4</v>
      </c>
      <c r="BN88" s="26">
        <v>-0.25</v>
      </c>
      <c r="BO88" s="26">
        <v>2.75</v>
      </c>
      <c r="BP88" s="26">
        <v>-6.9249999999999998</v>
      </c>
      <c r="BQ88" s="26">
        <v>-3.55</v>
      </c>
      <c r="BR88" s="26">
        <v>-0.4</v>
      </c>
      <c r="BS88" s="26">
        <v>-6.2</v>
      </c>
      <c r="BT88" s="26">
        <v>-2.8</v>
      </c>
      <c r="BU88" s="26">
        <v>0.42499999999999999</v>
      </c>
      <c r="BV88" s="26">
        <v>-6.3250000000000002</v>
      </c>
      <c r="BW88" s="26">
        <v>-2.8</v>
      </c>
      <c r="BX88" s="26">
        <v>0.47499999999999998</v>
      </c>
      <c r="BY88" s="26">
        <v>-5.9</v>
      </c>
      <c r="BZ88" s="26">
        <v>-2.5</v>
      </c>
      <c r="CA88" s="26">
        <v>0.75</v>
      </c>
      <c r="CB88" s="26">
        <v>-5.3</v>
      </c>
      <c r="CC88" s="26">
        <v>-1.25</v>
      </c>
      <c r="CD88" s="26">
        <v>1.4</v>
      </c>
      <c r="CE88" s="26">
        <v>-3.5</v>
      </c>
      <c r="CF88" s="26">
        <v>-0.85</v>
      </c>
      <c r="CG88" s="26">
        <v>2.15</v>
      </c>
      <c r="CH88" s="26">
        <v>-4.5750000000000002</v>
      </c>
      <c r="CI88" s="26">
        <v>-0.8</v>
      </c>
      <c r="CJ88" s="26">
        <v>1.9</v>
      </c>
    </row>
    <row r="89" spans="1:88" x14ac:dyDescent="0.3">
      <c r="A89" s="7" t="s">
        <v>198</v>
      </c>
      <c r="B89" s="7">
        <v>-9.375</v>
      </c>
      <c r="C89" s="7">
        <v>-4.9000000000000004</v>
      </c>
      <c r="D89" s="7">
        <v>-3.2749999999999999</v>
      </c>
      <c r="E89" s="7">
        <v>-7.8</v>
      </c>
      <c r="F89" s="7">
        <v>-4.25</v>
      </c>
      <c r="G89" s="7">
        <v>-1.925</v>
      </c>
      <c r="H89" s="7">
        <v>-7.65</v>
      </c>
      <c r="I89" s="7">
        <v>-3.65</v>
      </c>
      <c r="J89" s="7">
        <v>-1.125</v>
      </c>
      <c r="K89" s="7">
        <v>-7.125</v>
      </c>
      <c r="L89" s="7">
        <v>-2.15</v>
      </c>
      <c r="M89" s="7">
        <v>0.7</v>
      </c>
      <c r="N89" s="7">
        <v>-7.25</v>
      </c>
      <c r="O89" s="7">
        <v>-2</v>
      </c>
      <c r="P89" s="7">
        <v>0.875</v>
      </c>
      <c r="Q89" s="7">
        <v>-7.6</v>
      </c>
      <c r="R89" s="7">
        <v>-3.05</v>
      </c>
      <c r="S89" s="7">
        <v>-0.3</v>
      </c>
      <c r="T89" s="7">
        <v>-7.5750000000000002</v>
      </c>
      <c r="U89" s="7">
        <v>-2.95</v>
      </c>
      <c r="V89" s="7">
        <v>-0.22500000000000001</v>
      </c>
      <c r="W89" s="7">
        <v>-7.8</v>
      </c>
      <c r="X89" s="7">
        <v>-2.35</v>
      </c>
      <c r="Y89" s="7">
        <v>0.375</v>
      </c>
      <c r="Z89" s="7">
        <v>-7.05</v>
      </c>
      <c r="AA89" s="7">
        <v>-1.9</v>
      </c>
      <c r="AB89" s="7">
        <v>1.0249999999999999</v>
      </c>
      <c r="AC89" s="7">
        <v>-6.15</v>
      </c>
      <c r="AD89" s="7">
        <v>-2.0499999999999998</v>
      </c>
      <c r="AE89" s="7">
        <v>0.72499999999999998</v>
      </c>
      <c r="AF89" s="7">
        <v>-5.9749999999999996</v>
      </c>
      <c r="AG89" s="7">
        <v>-1.85</v>
      </c>
      <c r="AH89" s="7">
        <v>0.85</v>
      </c>
      <c r="AI89" s="7">
        <v>-5.5</v>
      </c>
      <c r="AJ89" s="7">
        <v>-1.6</v>
      </c>
      <c r="AK89" s="7">
        <v>1.35</v>
      </c>
      <c r="AL89" s="7">
        <v>-5.45</v>
      </c>
      <c r="AM89" s="26">
        <v>-1.6</v>
      </c>
      <c r="AN89" s="26">
        <v>1.375</v>
      </c>
      <c r="AO89" s="26">
        <v>-5.8250000000000002</v>
      </c>
      <c r="AP89" s="26">
        <v>-1.1499999999999999</v>
      </c>
      <c r="AQ89" s="26">
        <v>1.9750000000000001</v>
      </c>
      <c r="AR89" s="26">
        <v>-5.25</v>
      </c>
      <c r="AS89" s="26">
        <v>-0.85</v>
      </c>
      <c r="AT89" s="26">
        <v>1.925</v>
      </c>
      <c r="AU89" s="26">
        <v>-5.1749999999999998</v>
      </c>
      <c r="AV89" s="26">
        <v>-0.4</v>
      </c>
      <c r="AW89" s="26">
        <v>2.8</v>
      </c>
      <c r="AX89" s="26">
        <v>-5.65</v>
      </c>
      <c r="AY89" s="26">
        <v>-0.8</v>
      </c>
      <c r="AZ89" s="26">
        <v>2.3250000000000002</v>
      </c>
      <c r="BA89" s="26">
        <v>-5.5750000000000002</v>
      </c>
      <c r="BB89" s="26">
        <v>-0.75</v>
      </c>
      <c r="BC89" s="26">
        <v>2.4249999999999998</v>
      </c>
      <c r="BD89" s="26">
        <v>-4.75</v>
      </c>
      <c r="BE89" s="17">
        <v>0.6</v>
      </c>
      <c r="BF89" s="17">
        <v>3.75</v>
      </c>
      <c r="BG89" s="26">
        <v>-5.35</v>
      </c>
      <c r="BH89" s="26">
        <v>-0.6</v>
      </c>
      <c r="BI89" s="26">
        <v>2.6749999999999998</v>
      </c>
      <c r="BJ89" s="26">
        <v>-4.9000000000000004</v>
      </c>
      <c r="BK89" s="26">
        <v>0.05</v>
      </c>
      <c r="BL89" s="26">
        <v>3.1</v>
      </c>
      <c r="BM89" s="26">
        <v>-5.0750000000000002</v>
      </c>
      <c r="BN89" s="26">
        <v>-0.1</v>
      </c>
      <c r="BO89" s="26">
        <v>2.9249999999999998</v>
      </c>
      <c r="BP89" s="26">
        <v>-8.2249999999999996</v>
      </c>
      <c r="BQ89" s="26">
        <v>-3.05</v>
      </c>
      <c r="BR89" s="26">
        <v>-0.8</v>
      </c>
      <c r="BS89" s="26">
        <v>-7.0750000000000002</v>
      </c>
      <c r="BT89" s="26">
        <v>-2.2999999999999998</v>
      </c>
      <c r="BU89" s="26">
        <v>0.27500000000000002</v>
      </c>
      <c r="BV89" s="26">
        <v>-7.15</v>
      </c>
      <c r="BW89" s="26">
        <v>-2.35</v>
      </c>
      <c r="BX89" s="26">
        <v>0.42499999999999999</v>
      </c>
      <c r="BY89" s="26">
        <v>-6.875</v>
      </c>
      <c r="BZ89" s="26">
        <v>-2.1</v>
      </c>
      <c r="CA89" s="26">
        <v>0.75</v>
      </c>
      <c r="CB89" s="26">
        <v>-6.375</v>
      </c>
      <c r="CC89" s="26">
        <v>-2.0499999999999998</v>
      </c>
      <c r="CD89" s="26">
        <v>1.65</v>
      </c>
      <c r="CE89" s="26">
        <v>-5.5250000000000004</v>
      </c>
      <c r="CF89" s="26">
        <v>-0.9</v>
      </c>
      <c r="CG89" s="26">
        <v>2.1</v>
      </c>
      <c r="CH89" s="26">
        <v>-5.9249999999999998</v>
      </c>
      <c r="CI89" s="26">
        <v>-1.25</v>
      </c>
      <c r="CJ89" s="26">
        <v>1.875</v>
      </c>
    </row>
    <row r="90" spans="1:88" x14ac:dyDescent="0.3">
      <c r="A90" s="7" t="s">
        <v>199</v>
      </c>
      <c r="B90" s="7">
        <v>-8.6</v>
      </c>
      <c r="C90" s="7">
        <v>-4.95</v>
      </c>
      <c r="D90" s="7">
        <v>-2.6</v>
      </c>
      <c r="E90" s="7">
        <v>-7.4249999999999998</v>
      </c>
      <c r="F90" s="7">
        <v>-4</v>
      </c>
      <c r="G90" s="7">
        <v>-1.4</v>
      </c>
      <c r="H90" s="7">
        <v>-7.0250000000000004</v>
      </c>
      <c r="I90" s="7">
        <v>-3.5</v>
      </c>
      <c r="J90" s="7">
        <v>-0.82499999999999996</v>
      </c>
      <c r="K90" s="7">
        <v>-5.4749999999999996</v>
      </c>
      <c r="L90" s="7">
        <v>-2.4500000000000002</v>
      </c>
      <c r="M90" s="7">
        <v>0.67500000000000004</v>
      </c>
      <c r="N90" s="7">
        <v>-5.2750000000000004</v>
      </c>
      <c r="O90" s="7">
        <v>-2.15</v>
      </c>
      <c r="P90" s="7">
        <v>0.95</v>
      </c>
      <c r="Q90" s="7">
        <v>-6.3</v>
      </c>
      <c r="R90" s="7">
        <v>-2.9</v>
      </c>
      <c r="S90" s="7">
        <v>0</v>
      </c>
      <c r="T90" s="7">
        <v>-6.2</v>
      </c>
      <c r="U90" s="7">
        <v>-2.9</v>
      </c>
      <c r="V90" s="7">
        <v>0</v>
      </c>
      <c r="W90" s="7">
        <v>-5.7</v>
      </c>
      <c r="X90" s="7">
        <v>-2.2999999999999998</v>
      </c>
      <c r="Y90" s="7">
        <v>0.45</v>
      </c>
      <c r="Z90" s="7">
        <v>-5.15</v>
      </c>
      <c r="AA90" s="7">
        <v>-1.6</v>
      </c>
      <c r="AB90" s="7">
        <v>0.9</v>
      </c>
      <c r="AC90" s="7">
        <v>-4.55</v>
      </c>
      <c r="AD90" s="7">
        <v>-2.2999999999999998</v>
      </c>
      <c r="AE90" s="7">
        <v>1.175</v>
      </c>
      <c r="AF90" s="7">
        <v>-4.4749999999999996</v>
      </c>
      <c r="AG90" s="7">
        <v>-2.15</v>
      </c>
      <c r="AH90" s="7">
        <v>1.425</v>
      </c>
      <c r="AI90" s="7">
        <v>-4.2249999999999996</v>
      </c>
      <c r="AJ90" s="7">
        <v>-1.7</v>
      </c>
      <c r="AK90" s="7">
        <v>1.7250000000000001</v>
      </c>
      <c r="AL90" s="7">
        <v>-4.1749999999999998</v>
      </c>
      <c r="AM90" s="26">
        <v>-1.6</v>
      </c>
      <c r="AN90" s="26">
        <v>1.825</v>
      </c>
      <c r="AO90" s="26">
        <v>-4.3</v>
      </c>
      <c r="AP90" s="26">
        <v>-1.6</v>
      </c>
      <c r="AQ90" s="26">
        <v>1.925</v>
      </c>
      <c r="AR90" s="26">
        <v>-3.1</v>
      </c>
      <c r="AS90" s="26">
        <v>-0.65</v>
      </c>
      <c r="AT90" s="26">
        <v>2.4750000000000001</v>
      </c>
      <c r="AU90" s="26">
        <v>-2.95</v>
      </c>
      <c r="AV90" s="26">
        <v>-0.35</v>
      </c>
      <c r="AW90" s="26">
        <v>2.9750000000000001</v>
      </c>
      <c r="AX90" s="26">
        <v>-4.0250000000000004</v>
      </c>
      <c r="AY90" s="26">
        <v>-1.2</v>
      </c>
      <c r="AZ90" s="26">
        <v>2.35</v>
      </c>
      <c r="BA90" s="26">
        <v>-4.0250000000000004</v>
      </c>
      <c r="BB90" s="26">
        <v>-1.1499999999999999</v>
      </c>
      <c r="BC90" s="26">
        <v>2.375</v>
      </c>
      <c r="BD90" s="26">
        <v>-3.6</v>
      </c>
      <c r="BE90" s="17">
        <v>0.95</v>
      </c>
      <c r="BF90" s="17">
        <v>4.1749999999999998</v>
      </c>
      <c r="BG90" s="26">
        <v>-4.0250000000000004</v>
      </c>
      <c r="BH90" s="26">
        <v>-0.75</v>
      </c>
      <c r="BI90" s="26">
        <v>2.6</v>
      </c>
      <c r="BJ90" s="26">
        <v>-4.0999999999999996</v>
      </c>
      <c r="BK90" s="26">
        <v>0.25</v>
      </c>
      <c r="BL90" s="26">
        <v>3.0750000000000002</v>
      </c>
      <c r="BM90" s="26">
        <v>-4.0999999999999996</v>
      </c>
      <c r="BN90" s="26">
        <v>-0.15</v>
      </c>
      <c r="BO90" s="26">
        <v>2.6749999999999998</v>
      </c>
      <c r="BP90" s="26">
        <v>-6.375</v>
      </c>
      <c r="BQ90" s="26">
        <v>-2.95</v>
      </c>
      <c r="BR90" s="26">
        <v>-0.72499999999999998</v>
      </c>
      <c r="BS90" s="26">
        <v>-5.7249999999999996</v>
      </c>
      <c r="BT90" s="26">
        <v>-1.9</v>
      </c>
      <c r="BU90" s="26">
        <v>0.25</v>
      </c>
      <c r="BV90" s="26">
        <v>-6.0250000000000004</v>
      </c>
      <c r="BW90" s="26">
        <v>-1.7</v>
      </c>
      <c r="BX90" s="26">
        <v>0.375</v>
      </c>
      <c r="BY90" s="26">
        <v>-6.0250000000000004</v>
      </c>
      <c r="BZ90" s="26">
        <v>-1.35</v>
      </c>
      <c r="CA90" s="26">
        <v>0.7</v>
      </c>
      <c r="CB90" s="26">
        <v>-5.6</v>
      </c>
      <c r="CC90" s="26">
        <v>-0.7</v>
      </c>
      <c r="CD90" s="26">
        <v>1.575</v>
      </c>
      <c r="CE90" s="26">
        <v>-4.5750000000000002</v>
      </c>
      <c r="CF90" s="26">
        <v>-0.5</v>
      </c>
      <c r="CG90" s="26">
        <v>2.1</v>
      </c>
      <c r="CH90" s="26">
        <v>-4.8499999999999996</v>
      </c>
      <c r="CI90" s="26">
        <v>-0.15</v>
      </c>
      <c r="CJ90" s="26">
        <v>2.1</v>
      </c>
    </row>
    <row r="91" spans="1:88" x14ac:dyDescent="0.3">
      <c r="A91" s="7" t="s">
        <v>200</v>
      </c>
      <c r="B91" s="7">
        <v>-8.85</v>
      </c>
      <c r="C91" s="7">
        <v>-5.75</v>
      </c>
      <c r="D91" s="7">
        <v>-2.8250000000000002</v>
      </c>
      <c r="E91" s="7">
        <v>-6.9749999999999996</v>
      </c>
      <c r="F91" s="7">
        <v>-4.8</v>
      </c>
      <c r="G91" s="7">
        <v>-1.55</v>
      </c>
      <c r="H91" s="7">
        <v>-6.65</v>
      </c>
      <c r="I91" s="7">
        <v>-4.1500000000000004</v>
      </c>
      <c r="J91" s="7">
        <v>-1.1000000000000001</v>
      </c>
      <c r="K91" s="7">
        <v>-5.5250000000000004</v>
      </c>
      <c r="L91" s="7">
        <v>-2.4500000000000002</v>
      </c>
      <c r="M91" s="7">
        <v>0.5</v>
      </c>
      <c r="N91" s="7">
        <v>-5.25</v>
      </c>
      <c r="O91" s="7">
        <v>-2.4</v>
      </c>
      <c r="P91" s="7">
        <v>0.57499999999999996</v>
      </c>
      <c r="Q91" s="7">
        <v>-6</v>
      </c>
      <c r="R91" s="7">
        <v>-3.3</v>
      </c>
      <c r="S91" s="7">
        <v>-0.4</v>
      </c>
      <c r="T91" s="7">
        <v>-5.9749999999999996</v>
      </c>
      <c r="U91" s="7">
        <v>-3.2</v>
      </c>
      <c r="V91" s="7">
        <v>-0.32500000000000001</v>
      </c>
      <c r="W91" s="7">
        <v>-5.5750000000000002</v>
      </c>
      <c r="X91" s="7">
        <v>-2.5</v>
      </c>
      <c r="Y91" s="7">
        <v>0.27500000000000002</v>
      </c>
      <c r="Z91" s="7">
        <v>-5.05</v>
      </c>
      <c r="AA91" s="7">
        <v>-2</v>
      </c>
      <c r="AB91" s="7">
        <v>0.57499999999999996</v>
      </c>
      <c r="AC91" s="7">
        <v>-5.15</v>
      </c>
      <c r="AD91" s="7">
        <v>-2.15</v>
      </c>
      <c r="AE91" s="7">
        <v>0.67500000000000004</v>
      </c>
      <c r="AF91" s="7">
        <v>-5.0250000000000004</v>
      </c>
      <c r="AG91" s="7">
        <v>-2</v>
      </c>
      <c r="AH91" s="7">
        <v>0.77500000000000002</v>
      </c>
      <c r="AI91" s="7">
        <v>-4.8250000000000002</v>
      </c>
      <c r="AJ91" s="7">
        <v>-1.6</v>
      </c>
      <c r="AK91" s="7">
        <v>0.97499999999999998</v>
      </c>
      <c r="AL91" s="7">
        <v>-4.7750000000000004</v>
      </c>
      <c r="AM91" s="26">
        <v>-1.5</v>
      </c>
      <c r="AN91" s="26">
        <v>1.1000000000000001</v>
      </c>
      <c r="AO91" s="26">
        <v>-4.5</v>
      </c>
      <c r="AP91" s="26">
        <v>-1.05</v>
      </c>
      <c r="AQ91" s="26">
        <v>1.5</v>
      </c>
      <c r="AR91" s="26">
        <v>-3.9</v>
      </c>
      <c r="AS91" s="26">
        <v>-0.65</v>
      </c>
      <c r="AT91" s="26">
        <v>1.575</v>
      </c>
      <c r="AU91" s="26">
        <v>-3.375</v>
      </c>
      <c r="AV91" s="26">
        <v>-0.05</v>
      </c>
      <c r="AW91" s="26">
        <v>2.0750000000000002</v>
      </c>
      <c r="AX91" s="26">
        <v>-4.125</v>
      </c>
      <c r="AY91" s="26">
        <v>-0.5</v>
      </c>
      <c r="AZ91" s="26">
        <v>1.7</v>
      </c>
      <c r="BA91" s="26">
        <v>-4.0999999999999996</v>
      </c>
      <c r="BB91" s="26">
        <v>-0.5</v>
      </c>
      <c r="BC91" s="26">
        <v>1.7749999999999999</v>
      </c>
      <c r="BD91" s="26">
        <v>-2.8</v>
      </c>
      <c r="BE91" s="17">
        <v>0.8</v>
      </c>
      <c r="BF91" s="17">
        <v>3.4</v>
      </c>
      <c r="BG91" s="26">
        <v>-3.9249999999999998</v>
      </c>
      <c r="BH91" s="26">
        <v>-0.25</v>
      </c>
      <c r="BI91" s="26">
        <v>1.9750000000000001</v>
      </c>
      <c r="BJ91" s="26">
        <v>-3.6749999999999998</v>
      </c>
      <c r="BK91" s="26">
        <v>0.2</v>
      </c>
      <c r="BL91" s="26">
        <v>2.6749999999999998</v>
      </c>
      <c r="BM91" s="26">
        <v>-3.875</v>
      </c>
      <c r="BN91" s="26">
        <v>0.05</v>
      </c>
      <c r="BO91" s="26">
        <v>2.2749999999999999</v>
      </c>
      <c r="BP91" s="26">
        <v>-6.35</v>
      </c>
      <c r="BQ91" s="26">
        <v>-3.25</v>
      </c>
      <c r="BR91" s="26">
        <v>-0.57499999999999996</v>
      </c>
      <c r="BS91" s="26">
        <v>-5.6</v>
      </c>
      <c r="BT91" s="26">
        <v>-2.2999999999999998</v>
      </c>
      <c r="BU91" s="26">
        <v>-7.4999999999999997E-2</v>
      </c>
      <c r="BV91" s="26">
        <v>-5.5750000000000002</v>
      </c>
      <c r="BW91" s="26">
        <v>-2</v>
      </c>
      <c r="BX91" s="26">
        <v>-0.2</v>
      </c>
      <c r="BY91" s="26">
        <v>-5.35</v>
      </c>
      <c r="BZ91" s="26">
        <v>-2.25</v>
      </c>
      <c r="CA91" s="26">
        <v>0.375</v>
      </c>
      <c r="CB91" s="26">
        <v>-5.05</v>
      </c>
      <c r="CC91" s="26">
        <v>-1.65</v>
      </c>
      <c r="CD91" s="26">
        <v>1.1000000000000001</v>
      </c>
      <c r="CE91" s="26">
        <v>-4.0250000000000004</v>
      </c>
      <c r="CF91" s="26">
        <v>-0.75</v>
      </c>
      <c r="CG91" s="26">
        <v>1.7749999999999999</v>
      </c>
      <c r="CH91" s="26">
        <v>-4.25</v>
      </c>
      <c r="CI91" s="26">
        <v>-0.85</v>
      </c>
      <c r="CJ91" s="26">
        <v>1.375</v>
      </c>
    </row>
    <row r="92" spans="1:88" x14ac:dyDescent="0.3">
      <c r="A92" s="7" t="s">
        <v>90</v>
      </c>
      <c r="B92" s="7">
        <v>-8.85</v>
      </c>
      <c r="C92" s="7">
        <v>-5.75</v>
      </c>
      <c r="D92" s="7">
        <v>-3.1749999999999998</v>
      </c>
      <c r="E92" s="7">
        <v>-7.15</v>
      </c>
      <c r="F92" s="7">
        <v>-3.65</v>
      </c>
      <c r="G92" s="7">
        <v>-2.1</v>
      </c>
      <c r="H92" s="7">
        <v>-6.5750000000000002</v>
      </c>
      <c r="I92" s="7">
        <v>-3.2</v>
      </c>
      <c r="J92" s="7">
        <v>-1.5249999999999999</v>
      </c>
      <c r="K92" s="7">
        <v>-5.5</v>
      </c>
      <c r="L92" s="7">
        <v>-2.2999999999999998</v>
      </c>
      <c r="M92" s="7">
        <v>0.57499999999999996</v>
      </c>
      <c r="N92" s="7">
        <v>-5.3250000000000002</v>
      </c>
      <c r="O92" s="7">
        <v>-2.0499999999999998</v>
      </c>
      <c r="P92" s="7">
        <v>0.5</v>
      </c>
      <c r="Q92" s="7">
        <v>-6.0250000000000004</v>
      </c>
      <c r="R92" s="7">
        <v>-2.5499999999999998</v>
      </c>
      <c r="S92" s="7">
        <v>-0.7</v>
      </c>
      <c r="T92" s="7">
        <v>-5.95</v>
      </c>
      <c r="U92" s="7">
        <v>-2.4500000000000002</v>
      </c>
      <c r="V92" s="7">
        <v>-0.625</v>
      </c>
      <c r="W92" s="7">
        <v>-5.4</v>
      </c>
      <c r="X92" s="7">
        <v>-1.65</v>
      </c>
      <c r="Y92" s="7">
        <v>0.22500000000000001</v>
      </c>
      <c r="Z92" s="7">
        <v>-5.0999999999999996</v>
      </c>
      <c r="AA92" s="7">
        <v>-1.3</v>
      </c>
      <c r="AB92" s="7">
        <v>1.125</v>
      </c>
      <c r="AC92" s="7">
        <v>-4.8</v>
      </c>
      <c r="AD92" s="7">
        <v>-2.2000000000000002</v>
      </c>
      <c r="AE92" s="7">
        <v>0.95</v>
      </c>
      <c r="AF92" s="7">
        <v>-4.7</v>
      </c>
      <c r="AG92" s="7">
        <v>-2.1</v>
      </c>
      <c r="AH92" s="7">
        <v>1.075</v>
      </c>
      <c r="AI92" s="7">
        <v>-4.45</v>
      </c>
      <c r="AJ92" s="7">
        <v>-1.7</v>
      </c>
      <c r="AK92" s="7">
        <v>1.45</v>
      </c>
      <c r="AL92" s="7">
        <v>-4.375</v>
      </c>
      <c r="AM92" s="26">
        <v>-1.6</v>
      </c>
      <c r="AN92" s="26">
        <v>1.55</v>
      </c>
      <c r="AO92" s="26">
        <v>-3.95</v>
      </c>
      <c r="AP92" s="26">
        <v>-1.2</v>
      </c>
      <c r="AQ92" s="26">
        <v>1.9750000000000001</v>
      </c>
      <c r="AR92" s="26">
        <v>-3.5249999999999999</v>
      </c>
      <c r="AS92" s="26">
        <v>-0.85</v>
      </c>
      <c r="AT92" s="26">
        <v>2.4500000000000002</v>
      </c>
      <c r="AU92" s="26">
        <v>-3.1749999999999998</v>
      </c>
      <c r="AV92" s="26">
        <v>-0.3</v>
      </c>
      <c r="AW92" s="26">
        <v>3.1749999999999998</v>
      </c>
      <c r="AX92" s="26">
        <v>-3.625</v>
      </c>
      <c r="AY92" s="26">
        <v>-0.8</v>
      </c>
      <c r="AZ92" s="26">
        <v>2.4500000000000002</v>
      </c>
      <c r="BA92" s="26">
        <v>-3.625</v>
      </c>
      <c r="BB92" s="26">
        <v>-0.8</v>
      </c>
      <c r="BC92" s="26">
        <v>2.4750000000000001</v>
      </c>
      <c r="BD92" s="26">
        <v>-2.75</v>
      </c>
      <c r="BE92" s="17">
        <v>0.5</v>
      </c>
      <c r="BF92" s="17">
        <v>4.3250000000000002</v>
      </c>
      <c r="BG92" s="26">
        <v>-3.4750000000000001</v>
      </c>
      <c r="BH92" s="26">
        <v>-0.5</v>
      </c>
      <c r="BI92" s="26">
        <v>2.7749999999999999</v>
      </c>
      <c r="BJ92" s="26">
        <v>-3.125</v>
      </c>
      <c r="BK92" s="26">
        <v>0.15</v>
      </c>
      <c r="BL92" s="26">
        <v>3</v>
      </c>
      <c r="BM92" s="26">
        <v>-3.3</v>
      </c>
      <c r="BN92" s="26">
        <v>-0.15</v>
      </c>
      <c r="BO92" s="26">
        <v>2.875</v>
      </c>
      <c r="BP92" s="26">
        <v>-6.1</v>
      </c>
      <c r="BQ92" s="26">
        <v>-3</v>
      </c>
      <c r="BR92" s="26">
        <v>-0.82499999999999996</v>
      </c>
      <c r="BS92" s="26">
        <v>-5.85</v>
      </c>
      <c r="BT92" s="26">
        <v>-1.65</v>
      </c>
      <c r="BU92" s="26">
        <v>0.375</v>
      </c>
      <c r="BV92" s="26">
        <v>-5.75</v>
      </c>
      <c r="BW92" s="26">
        <v>-1.35</v>
      </c>
      <c r="BX92" s="26">
        <v>0.57499999999999996</v>
      </c>
      <c r="BY92" s="26">
        <v>-5.3</v>
      </c>
      <c r="BZ92" s="26">
        <v>-0.75</v>
      </c>
      <c r="CA92" s="26">
        <v>1.3</v>
      </c>
      <c r="CB92" s="26">
        <v>-5.05</v>
      </c>
      <c r="CC92" s="26">
        <v>-0.2</v>
      </c>
      <c r="CD92" s="26">
        <v>1.675</v>
      </c>
      <c r="CE92" s="26">
        <v>-4.1500000000000004</v>
      </c>
      <c r="CF92" s="26">
        <v>-0.5</v>
      </c>
      <c r="CG92" s="26">
        <v>2.35</v>
      </c>
      <c r="CH92" s="26">
        <v>-4.7249999999999996</v>
      </c>
      <c r="CI92" s="26">
        <v>-0.25</v>
      </c>
      <c r="CJ92" s="26">
        <v>2.2000000000000002</v>
      </c>
    </row>
    <row r="93" spans="1:88" x14ac:dyDescent="0.3">
      <c r="A93" s="7" t="s">
        <v>201</v>
      </c>
      <c r="B93" s="7">
        <v>-8.0250000000000004</v>
      </c>
      <c r="C93" s="7">
        <v>-5.4</v>
      </c>
      <c r="D93" s="7">
        <v>-3.35</v>
      </c>
      <c r="E93" s="7">
        <v>-6.7249999999999996</v>
      </c>
      <c r="F93" s="7">
        <v>-3.65</v>
      </c>
      <c r="G93" s="7">
        <v>-1.7</v>
      </c>
      <c r="H93" s="7">
        <v>-6.3250000000000002</v>
      </c>
      <c r="I93" s="7">
        <v>-2.9</v>
      </c>
      <c r="J93" s="7">
        <v>-0.95</v>
      </c>
      <c r="K93" s="7">
        <v>-4.7750000000000004</v>
      </c>
      <c r="L93" s="7">
        <v>-1.65</v>
      </c>
      <c r="M93" s="7">
        <v>0.97499999999999998</v>
      </c>
      <c r="N93" s="7">
        <v>-4.6749999999999998</v>
      </c>
      <c r="O93" s="7">
        <v>-1.35</v>
      </c>
      <c r="P93" s="7">
        <v>1.2</v>
      </c>
      <c r="Q93" s="7">
        <v>-5.6</v>
      </c>
      <c r="R93" s="7">
        <v>-2.35</v>
      </c>
      <c r="S93" s="7">
        <v>-0.22500000000000001</v>
      </c>
      <c r="T93" s="7">
        <v>-5.6</v>
      </c>
      <c r="U93" s="7">
        <v>-2.2999999999999998</v>
      </c>
      <c r="V93" s="7">
        <v>-0.125</v>
      </c>
      <c r="W93" s="7">
        <v>-4.9000000000000004</v>
      </c>
      <c r="X93" s="7">
        <v>-1.7</v>
      </c>
      <c r="Y93" s="7">
        <v>0.77500000000000002</v>
      </c>
      <c r="Z93" s="7">
        <v>-4.4249999999999998</v>
      </c>
      <c r="AA93" s="7">
        <v>-1.1499999999999999</v>
      </c>
      <c r="AB93" s="7">
        <v>1.575</v>
      </c>
      <c r="AC93" s="7">
        <v>-4.3</v>
      </c>
      <c r="AD93" s="7">
        <v>-1.45</v>
      </c>
      <c r="AE93" s="7">
        <v>0.55000000000000004</v>
      </c>
      <c r="AF93" s="7">
        <v>-4.2</v>
      </c>
      <c r="AG93" s="7">
        <v>-1.3</v>
      </c>
      <c r="AH93" s="7">
        <v>0.67500000000000004</v>
      </c>
      <c r="AI93" s="7">
        <v>-3.9249999999999998</v>
      </c>
      <c r="AJ93" s="7">
        <v>-0.95</v>
      </c>
      <c r="AK93" s="7">
        <v>0.97499999999999998</v>
      </c>
      <c r="AL93" s="7">
        <v>-3.8250000000000002</v>
      </c>
      <c r="AM93" s="26">
        <v>-0.85</v>
      </c>
      <c r="AN93" s="26">
        <v>1.075</v>
      </c>
      <c r="AO93" s="26">
        <v>-3.5249999999999999</v>
      </c>
      <c r="AP93" s="26">
        <v>-0.6</v>
      </c>
      <c r="AQ93" s="26">
        <v>1.875</v>
      </c>
      <c r="AR93" s="26">
        <v>-3.0750000000000002</v>
      </c>
      <c r="AS93" s="26">
        <v>-0.25</v>
      </c>
      <c r="AT93" s="26">
        <v>2.2000000000000002</v>
      </c>
      <c r="AU93" s="26">
        <v>-2.5</v>
      </c>
      <c r="AV93" s="26">
        <v>0.05</v>
      </c>
      <c r="AW93" s="26">
        <v>2.9</v>
      </c>
      <c r="AX93" s="26">
        <v>-3.15</v>
      </c>
      <c r="AY93" s="26">
        <v>-0.5</v>
      </c>
      <c r="AZ93" s="26">
        <v>2.4</v>
      </c>
      <c r="BA93" s="26">
        <v>-3.15</v>
      </c>
      <c r="BB93" s="26">
        <v>-0.5</v>
      </c>
      <c r="BC93" s="26">
        <v>2.4750000000000001</v>
      </c>
      <c r="BD93" s="26">
        <v>-1.7</v>
      </c>
      <c r="BE93" s="17">
        <v>1.25</v>
      </c>
      <c r="BF93" s="17">
        <v>4.2</v>
      </c>
      <c r="BG93" s="26">
        <v>-2.875</v>
      </c>
      <c r="BH93" s="26">
        <v>-0.25</v>
      </c>
      <c r="BI93" s="26">
        <v>2.95</v>
      </c>
      <c r="BJ93" s="26">
        <v>-2.375</v>
      </c>
      <c r="BK93" s="26">
        <v>0.45</v>
      </c>
      <c r="BL93" s="26">
        <v>3.875</v>
      </c>
      <c r="BM93" s="26">
        <v>-2.7</v>
      </c>
      <c r="BN93" s="26">
        <v>0.25</v>
      </c>
      <c r="BO93" s="26">
        <v>3.4</v>
      </c>
      <c r="BP93" s="26">
        <v>-5.6749999999999998</v>
      </c>
      <c r="BQ93" s="26">
        <v>-2.1</v>
      </c>
      <c r="BR93" s="26">
        <v>-0.05</v>
      </c>
      <c r="BS93" s="26">
        <v>-4.6500000000000004</v>
      </c>
      <c r="BT93" s="26">
        <v>-1.3</v>
      </c>
      <c r="BU93" s="26">
        <v>1.2</v>
      </c>
      <c r="BV93" s="26">
        <v>-4.6500000000000004</v>
      </c>
      <c r="BW93" s="26">
        <v>-0.9</v>
      </c>
      <c r="BX93" s="26">
        <v>1.175</v>
      </c>
      <c r="BY93" s="26">
        <v>-3.9249999999999998</v>
      </c>
      <c r="BZ93" s="26">
        <v>-0.6</v>
      </c>
      <c r="CA93" s="26">
        <v>1.5</v>
      </c>
      <c r="CB93" s="26">
        <v>-3.0750000000000002</v>
      </c>
      <c r="CC93" s="26">
        <v>-0.3</v>
      </c>
      <c r="CD93" s="26">
        <v>2.6749999999999998</v>
      </c>
      <c r="CE93" s="26">
        <v>-3</v>
      </c>
      <c r="CF93" s="26">
        <v>-0.1</v>
      </c>
      <c r="CG93" s="26">
        <v>3.05</v>
      </c>
      <c r="CH93" s="26">
        <v>-3.2749999999999999</v>
      </c>
      <c r="CI93" s="26">
        <v>-0.05</v>
      </c>
      <c r="CJ93" s="26">
        <v>2.6</v>
      </c>
    </row>
    <row r="94" spans="1:88" x14ac:dyDescent="0.3">
      <c r="A94" s="7" t="s">
        <v>202</v>
      </c>
      <c r="B94" s="7">
        <v>-8.4749999999999996</v>
      </c>
      <c r="C94" s="7">
        <v>-5.3</v>
      </c>
      <c r="D94" s="7">
        <v>-2.5750000000000002</v>
      </c>
      <c r="E94" s="7">
        <v>-6.85</v>
      </c>
      <c r="F94" s="7">
        <v>-4.0999999999999996</v>
      </c>
      <c r="G94" s="7">
        <v>-1.325</v>
      </c>
      <c r="H94" s="7">
        <v>-6.05</v>
      </c>
      <c r="I94" s="7">
        <v>-3.65</v>
      </c>
      <c r="J94" s="7">
        <v>-0.8</v>
      </c>
      <c r="K94" s="7">
        <v>-4.2750000000000004</v>
      </c>
      <c r="L94" s="7">
        <v>-2.0499999999999998</v>
      </c>
      <c r="M94" s="7">
        <v>0.97499999999999998</v>
      </c>
      <c r="N94" s="7">
        <v>-3.9249999999999998</v>
      </c>
      <c r="O94" s="7">
        <v>-1.9</v>
      </c>
      <c r="P94" s="7">
        <v>1.3</v>
      </c>
      <c r="Q94" s="7">
        <v>-4.9000000000000004</v>
      </c>
      <c r="R94" s="7">
        <v>-3.05</v>
      </c>
      <c r="S94" s="7">
        <v>0.22500000000000001</v>
      </c>
      <c r="T94" s="7">
        <v>-4.8</v>
      </c>
      <c r="U94" s="7">
        <v>-2.95</v>
      </c>
      <c r="V94" s="7">
        <v>0.32500000000000001</v>
      </c>
      <c r="W94" s="7">
        <v>-4.3250000000000002</v>
      </c>
      <c r="X94" s="7">
        <v>-2.25</v>
      </c>
      <c r="Y94" s="7">
        <v>1.1499999999999999</v>
      </c>
      <c r="Z94" s="7">
        <v>-3.7250000000000001</v>
      </c>
      <c r="AA94" s="7">
        <v>-1.35</v>
      </c>
      <c r="AB94" s="7">
        <v>1.6</v>
      </c>
      <c r="AC94" s="7">
        <v>-3.9750000000000001</v>
      </c>
      <c r="AD94" s="7">
        <v>-1.9</v>
      </c>
      <c r="AE94" s="7">
        <v>0.95</v>
      </c>
      <c r="AF94" s="7">
        <v>-3.875</v>
      </c>
      <c r="AG94" s="7">
        <v>-1.7</v>
      </c>
      <c r="AH94" s="7">
        <v>1.05</v>
      </c>
      <c r="AI94" s="7">
        <v>-3.4</v>
      </c>
      <c r="AJ94" s="7">
        <v>-1.3</v>
      </c>
      <c r="AK94" s="7">
        <v>1.35</v>
      </c>
      <c r="AL94" s="7">
        <v>-3.3</v>
      </c>
      <c r="AM94" s="26">
        <v>-1.2</v>
      </c>
      <c r="AN94" s="26">
        <v>1.425</v>
      </c>
      <c r="AO94" s="26">
        <v>-2.9</v>
      </c>
      <c r="AP94" s="26">
        <v>-0.7</v>
      </c>
      <c r="AQ94" s="26">
        <v>2.0750000000000002</v>
      </c>
      <c r="AR94" s="26">
        <v>-2.6749999999999998</v>
      </c>
      <c r="AS94" s="26">
        <v>-0.45</v>
      </c>
      <c r="AT94" s="26">
        <v>1.9750000000000001</v>
      </c>
      <c r="AU94" s="26">
        <v>-2.125</v>
      </c>
      <c r="AV94" s="26">
        <v>0.15</v>
      </c>
      <c r="AW94" s="26">
        <v>2.6749999999999998</v>
      </c>
      <c r="AX94" s="26">
        <v>-2.6</v>
      </c>
      <c r="AY94" s="26">
        <v>-0.25</v>
      </c>
      <c r="AZ94" s="26">
        <v>2.4</v>
      </c>
      <c r="BA94" s="26">
        <v>-2.6</v>
      </c>
      <c r="BB94" s="26">
        <v>-0.25</v>
      </c>
      <c r="BC94" s="26">
        <v>2.4</v>
      </c>
      <c r="BD94" s="26">
        <v>-1.2749999999999999</v>
      </c>
      <c r="BE94" s="17">
        <v>1</v>
      </c>
      <c r="BF94" s="17">
        <v>3.7250000000000001</v>
      </c>
      <c r="BG94" s="26">
        <v>-2.2999999999999998</v>
      </c>
      <c r="BH94" s="26">
        <v>0</v>
      </c>
      <c r="BI94" s="26">
        <v>2.7</v>
      </c>
      <c r="BJ94" s="26">
        <v>-2.125</v>
      </c>
      <c r="BK94" s="26">
        <v>0.65</v>
      </c>
      <c r="BL94" s="26">
        <v>3.375</v>
      </c>
      <c r="BM94" s="26">
        <v>-2.2749999999999999</v>
      </c>
      <c r="BN94" s="26">
        <v>0.3</v>
      </c>
      <c r="BO94" s="26">
        <v>3.25</v>
      </c>
      <c r="BP94" s="26">
        <v>-5.15</v>
      </c>
      <c r="BQ94" s="26">
        <v>-3.05</v>
      </c>
      <c r="BR94" s="26">
        <v>-0.5</v>
      </c>
      <c r="BS94" s="26">
        <v>-3.8</v>
      </c>
      <c r="BT94" s="26">
        <v>-1.4</v>
      </c>
      <c r="BU94" s="26">
        <v>0.9</v>
      </c>
      <c r="BV94" s="26">
        <v>-3.9750000000000001</v>
      </c>
      <c r="BW94" s="26">
        <v>-1.1000000000000001</v>
      </c>
      <c r="BX94" s="26">
        <v>1.375</v>
      </c>
      <c r="BY94" s="26">
        <v>-3.6</v>
      </c>
      <c r="BZ94" s="26">
        <v>-0.65</v>
      </c>
      <c r="CA94" s="26">
        <v>1.7749999999999999</v>
      </c>
      <c r="CB94" s="26">
        <v>-3.4</v>
      </c>
      <c r="CC94" s="26">
        <v>-0.15</v>
      </c>
      <c r="CD94" s="26">
        <v>2.4249999999999998</v>
      </c>
      <c r="CE94" s="26">
        <v>-2.875</v>
      </c>
      <c r="CF94" s="26">
        <v>-0.05</v>
      </c>
      <c r="CG94" s="26">
        <v>2.6</v>
      </c>
      <c r="CH94" s="26">
        <v>-3.0750000000000002</v>
      </c>
      <c r="CI94" s="26">
        <v>-0.35</v>
      </c>
      <c r="CJ94" s="26">
        <v>2.5750000000000002</v>
      </c>
    </row>
    <row r="95" spans="1:88" x14ac:dyDescent="0.3">
      <c r="A95" s="7" t="s">
        <v>203</v>
      </c>
      <c r="B95" s="7">
        <v>-8.2249999999999996</v>
      </c>
      <c r="C95" s="7">
        <v>-5.5</v>
      </c>
      <c r="D95" s="7">
        <v>-2.625</v>
      </c>
      <c r="E95" s="7">
        <v>-7</v>
      </c>
      <c r="F95" s="7">
        <v>-4.1500000000000004</v>
      </c>
      <c r="G95" s="7">
        <v>-1.2250000000000001</v>
      </c>
      <c r="H95" s="7">
        <v>-6.4</v>
      </c>
      <c r="I95" s="7">
        <v>-3.55</v>
      </c>
      <c r="J95" s="7">
        <v>-0.625</v>
      </c>
      <c r="K95" s="7">
        <v>-4.875</v>
      </c>
      <c r="L95" s="7">
        <v>-1.95</v>
      </c>
      <c r="M95" s="7">
        <v>0.9</v>
      </c>
      <c r="N95" s="7">
        <v>-4.5250000000000004</v>
      </c>
      <c r="O95" s="7">
        <v>-1.7</v>
      </c>
      <c r="P95" s="7">
        <v>1.35</v>
      </c>
      <c r="Q95" s="7">
        <v>-5.4749999999999996</v>
      </c>
      <c r="R95" s="7">
        <v>-2.75</v>
      </c>
      <c r="S95" s="7">
        <v>0.15</v>
      </c>
      <c r="T95" s="7">
        <v>-5.3</v>
      </c>
      <c r="U95" s="7">
        <v>-2.65</v>
      </c>
      <c r="V95" s="7">
        <v>0.25</v>
      </c>
      <c r="W95" s="7">
        <v>-4.5750000000000002</v>
      </c>
      <c r="X95" s="7">
        <v>-2.0499999999999998</v>
      </c>
      <c r="Y95" s="7">
        <v>0.9</v>
      </c>
      <c r="Z95" s="7">
        <v>-3.7749999999999999</v>
      </c>
      <c r="AA95" s="7">
        <v>-1.45</v>
      </c>
      <c r="AB95" s="7">
        <v>1.7</v>
      </c>
      <c r="AC95" s="7">
        <v>-4.4000000000000004</v>
      </c>
      <c r="AD95" s="7">
        <v>-1.8</v>
      </c>
      <c r="AE95" s="7">
        <v>0.67500000000000004</v>
      </c>
      <c r="AF95" s="7">
        <v>-4.3</v>
      </c>
      <c r="AG95" s="7">
        <v>-1.6</v>
      </c>
      <c r="AH95" s="7">
        <v>0.875</v>
      </c>
      <c r="AI95" s="7">
        <v>-3.95</v>
      </c>
      <c r="AJ95" s="7">
        <v>-1.3</v>
      </c>
      <c r="AK95" s="7">
        <v>1.2749999999999999</v>
      </c>
      <c r="AL95" s="7">
        <v>-3.85</v>
      </c>
      <c r="AM95" s="26">
        <v>-1.2</v>
      </c>
      <c r="AN95" s="26">
        <v>1.4</v>
      </c>
      <c r="AO95" s="26">
        <v>-3.5750000000000002</v>
      </c>
      <c r="AP95" s="26">
        <v>-0.7</v>
      </c>
      <c r="AQ95" s="26">
        <v>2.0750000000000002</v>
      </c>
      <c r="AR95" s="26">
        <v>-3</v>
      </c>
      <c r="AS95" s="26">
        <v>-0.5</v>
      </c>
      <c r="AT95" s="26">
        <v>2.25</v>
      </c>
      <c r="AU95" s="26">
        <v>-2.3250000000000002</v>
      </c>
      <c r="AV95" s="26">
        <v>0</v>
      </c>
      <c r="AW95" s="26">
        <v>2.95</v>
      </c>
      <c r="AX95" s="26">
        <v>-3</v>
      </c>
      <c r="AY95" s="26">
        <v>-0.35</v>
      </c>
      <c r="AZ95" s="26">
        <v>2.4750000000000001</v>
      </c>
      <c r="BA95" s="26">
        <v>-2.9750000000000001</v>
      </c>
      <c r="BB95" s="26">
        <v>-0.35</v>
      </c>
      <c r="BC95" s="26">
        <v>2.5750000000000002</v>
      </c>
      <c r="BD95" s="26">
        <v>-1.7250000000000001</v>
      </c>
      <c r="BE95" s="17">
        <v>0.95</v>
      </c>
      <c r="BF95" s="17">
        <v>3.9</v>
      </c>
      <c r="BG95" s="26">
        <v>-2.4500000000000002</v>
      </c>
      <c r="BH95" s="26">
        <v>-0.1</v>
      </c>
      <c r="BI95" s="26">
        <v>2.85</v>
      </c>
      <c r="BJ95" s="26">
        <v>-1.6</v>
      </c>
      <c r="BK95" s="26">
        <v>0.35</v>
      </c>
      <c r="BL95" s="26">
        <v>3.6749999999999998</v>
      </c>
      <c r="BM95" s="26">
        <v>-1.8</v>
      </c>
      <c r="BN95" s="26">
        <v>0.1</v>
      </c>
      <c r="BO95" s="26">
        <v>3.375</v>
      </c>
      <c r="BP95" s="26">
        <v>-5.5250000000000004</v>
      </c>
      <c r="BQ95" s="26">
        <v>-2.9</v>
      </c>
      <c r="BR95" s="26">
        <v>7.4999999999999997E-2</v>
      </c>
      <c r="BS95" s="26">
        <v>-3.75</v>
      </c>
      <c r="BT95" s="26">
        <v>-1.6</v>
      </c>
      <c r="BU95" s="26">
        <v>1.375</v>
      </c>
      <c r="BV95" s="26">
        <v>-2.9</v>
      </c>
      <c r="BW95" s="26">
        <v>-1.2</v>
      </c>
      <c r="BX95" s="26">
        <v>1.875</v>
      </c>
      <c r="BY95" s="26">
        <v>-2.375</v>
      </c>
      <c r="BZ95" s="26">
        <v>-1.05</v>
      </c>
      <c r="CA95" s="26">
        <v>2.5750000000000002</v>
      </c>
      <c r="CB95" s="26">
        <v>-2.1</v>
      </c>
      <c r="CC95" s="26">
        <v>-0.7</v>
      </c>
      <c r="CD95" s="26">
        <v>3</v>
      </c>
      <c r="CE95" s="26">
        <v>-2.625</v>
      </c>
      <c r="CF95" s="26">
        <v>-0.5</v>
      </c>
      <c r="CG95" s="26">
        <v>2.7749999999999999</v>
      </c>
      <c r="CH95" s="26">
        <v>-2.5249999999999999</v>
      </c>
      <c r="CI95" s="26">
        <v>-0.2</v>
      </c>
      <c r="CJ95" s="26">
        <v>2.9750000000000001</v>
      </c>
    </row>
    <row r="96" spans="1:88" x14ac:dyDescent="0.3">
      <c r="A96" s="7" t="s">
        <v>204</v>
      </c>
      <c r="B96" s="7">
        <v>-7.1749999999999998</v>
      </c>
      <c r="C96" s="7">
        <v>-5.35</v>
      </c>
      <c r="D96" s="7">
        <v>-2.0249999999999999</v>
      </c>
      <c r="E96" s="7">
        <v>-5.875</v>
      </c>
      <c r="F96" s="7">
        <v>-3.85</v>
      </c>
      <c r="G96" s="7">
        <v>-0.5</v>
      </c>
      <c r="H96" s="7">
        <v>-5.55</v>
      </c>
      <c r="I96" s="7">
        <v>-3.35</v>
      </c>
      <c r="J96" s="7">
        <v>-0.2</v>
      </c>
      <c r="K96" s="7">
        <v>-3.9750000000000001</v>
      </c>
      <c r="L96" s="7">
        <v>-1.25</v>
      </c>
      <c r="M96" s="7">
        <v>1.325</v>
      </c>
      <c r="N96" s="7">
        <v>-3.625</v>
      </c>
      <c r="O96" s="7">
        <v>-1.1000000000000001</v>
      </c>
      <c r="P96" s="7">
        <v>1.5</v>
      </c>
      <c r="Q96" s="7">
        <v>-4.95</v>
      </c>
      <c r="R96" s="7">
        <v>-2.2999999999999998</v>
      </c>
      <c r="S96" s="7">
        <v>0.47499999999999998</v>
      </c>
      <c r="T96" s="7">
        <v>-4.7750000000000004</v>
      </c>
      <c r="U96" s="7">
        <v>-2.2000000000000002</v>
      </c>
      <c r="V96" s="7">
        <v>0.57499999999999996</v>
      </c>
      <c r="W96" s="7">
        <v>-3.9750000000000001</v>
      </c>
      <c r="X96" s="7">
        <v>-1.45</v>
      </c>
      <c r="Y96" s="7">
        <v>1.1499999999999999</v>
      </c>
      <c r="Z96" s="7">
        <v>-3.2250000000000001</v>
      </c>
      <c r="AA96" s="7">
        <v>-0.65</v>
      </c>
      <c r="AB96" s="7">
        <v>1.625</v>
      </c>
      <c r="AC96" s="7">
        <v>-3.9249999999999998</v>
      </c>
      <c r="AD96" s="7">
        <v>-0.95</v>
      </c>
      <c r="AE96" s="7">
        <v>1.05</v>
      </c>
      <c r="AF96" s="7">
        <v>-3.75</v>
      </c>
      <c r="AG96" s="7">
        <v>-0.75</v>
      </c>
      <c r="AH96" s="7">
        <v>1.2250000000000001</v>
      </c>
      <c r="AI96" s="7">
        <v>-3.3250000000000002</v>
      </c>
      <c r="AJ96" s="7">
        <v>-0.3</v>
      </c>
      <c r="AK96" s="7">
        <v>1.75</v>
      </c>
      <c r="AL96" s="7">
        <v>-3.25</v>
      </c>
      <c r="AM96" s="26">
        <v>-0.2</v>
      </c>
      <c r="AN96" s="26">
        <v>1.85</v>
      </c>
      <c r="AO96" s="26">
        <v>-2.9249999999999998</v>
      </c>
      <c r="AP96" s="26">
        <v>0.15</v>
      </c>
      <c r="AQ96" s="26">
        <v>2.4500000000000002</v>
      </c>
      <c r="AR96" s="26">
        <v>-2.4249999999999998</v>
      </c>
      <c r="AS96" s="26">
        <v>0.2</v>
      </c>
      <c r="AT96" s="26">
        <v>2.375</v>
      </c>
      <c r="AU96" s="26">
        <v>-1.7749999999999999</v>
      </c>
      <c r="AV96" s="26">
        <v>0.75</v>
      </c>
      <c r="AW96" s="26">
        <v>2.8</v>
      </c>
      <c r="AX96" s="26">
        <v>-2.375</v>
      </c>
      <c r="AY96" s="26">
        <v>0.5</v>
      </c>
      <c r="AZ96" s="26">
        <v>2.7749999999999999</v>
      </c>
      <c r="BA96" s="26">
        <v>-2.2749999999999999</v>
      </c>
      <c r="BB96" s="26">
        <v>0.5</v>
      </c>
      <c r="BC96" s="26">
        <v>2.85</v>
      </c>
      <c r="BD96" s="26">
        <v>-0.75</v>
      </c>
      <c r="BE96" s="17">
        <v>1.75</v>
      </c>
      <c r="BF96" s="17">
        <v>3.875</v>
      </c>
      <c r="BG96" s="26">
        <v>-1.95</v>
      </c>
      <c r="BH96" s="26">
        <v>0.75</v>
      </c>
      <c r="BI96" s="26">
        <v>2.9750000000000001</v>
      </c>
      <c r="BJ96" s="26">
        <v>-1.1499999999999999</v>
      </c>
      <c r="BK96" s="26">
        <v>1.55</v>
      </c>
      <c r="BL96" s="26">
        <v>3.875</v>
      </c>
      <c r="BM96" s="26">
        <v>-1.425</v>
      </c>
      <c r="BN96" s="26">
        <v>1.25</v>
      </c>
      <c r="BO96" s="26">
        <v>3.5750000000000002</v>
      </c>
      <c r="BP96" s="26">
        <v>-5.15</v>
      </c>
      <c r="BQ96" s="26">
        <v>-2.4500000000000002</v>
      </c>
      <c r="BR96" s="26">
        <v>0.125</v>
      </c>
      <c r="BS96" s="26">
        <v>-3.35</v>
      </c>
      <c r="BT96" s="26">
        <v>-1.45</v>
      </c>
      <c r="BU96" s="26">
        <v>1.4</v>
      </c>
      <c r="BV96" s="26">
        <v>-2.9750000000000001</v>
      </c>
      <c r="BW96" s="26">
        <v>-0.95</v>
      </c>
      <c r="BX96" s="26">
        <v>1.65</v>
      </c>
      <c r="BY96" s="26">
        <v>-2.5750000000000002</v>
      </c>
      <c r="BZ96" s="26">
        <v>-0.25</v>
      </c>
      <c r="CA96" s="26">
        <v>2</v>
      </c>
      <c r="CB96" s="26">
        <v>-2.375</v>
      </c>
      <c r="CC96" s="26">
        <v>0.15</v>
      </c>
      <c r="CD96" s="26">
        <v>2.5750000000000002</v>
      </c>
      <c r="CE96" s="26">
        <v>-1.875</v>
      </c>
      <c r="CF96" s="26">
        <v>0.65</v>
      </c>
      <c r="CG96" s="26">
        <v>2.5750000000000002</v>
      </c>
      <c r="CH96" s="26">
        <v>-2.5249999999999999</v>
      </c>
      <c r="CI96" s="26">
        <v>0.55000000000000004</v>
      </c>
      <c r="CJ96" s="26">
        <v>2.6749999999999998</v>
      </c>
    </row>
    <row r="97" spans="1:88" x14ac:dyDescent="0.3">
      <c r="A97" s="7" t="s">
        <v>205</v>
      </c>
      <c r="B97" s="7">
        <v>-7.375</v>
      </c>
      <c r="C97" s="7">
        <v>-4.3</v>
      </c>
      <c r="D97" s="7">
        <v>-2</v>
      </c>
      <c r="E97" s="7">
        <v>-5.75</v>
      </c>
      <c r="F97" s="7">
        <v>-2.75</v>
      </c>
      <c r="G97" s="7">
        <v>-0.22500000000000001</v>
      </c>
      <c r="H97" s="7">
        <v>-5.2750000000000004</v>
      </c>
      <c r="I97" s="7">
        <v>-2.4</v>
      </c>
      <c r="J97" s="7">
        <v>0.4</v>
      </c>
      <c r="K97" s="7">
        <v>-3.3</v>
      </c>
      <c r="L97" s="7">
        <v>-0.2</v>
      </c>
      <c r="M97" s="7">
        <v>2.4750000000000001</v>
      </c>
      <c r="N97" s="7">
        <v>-3.3</v>
      </c>
      <c r="O97" s="7">
        <v>0</v>
      </c>
      <c r="P97" s="7">
        <v>2.8</v>
      </c>
      <c r="Q97" s="7">
        <v>-4.4749999999999996</v>
      </c>
      <c r="R97" s="7">
        <v>-1.4</v>
      </c>
      <c r="S97" s="7">
        <v>1.575</v>
      </c>
      <c r="T97" s="7">
        <v>-4.4000000000000004</v>
      </c>
      <c r="U97" s="7">
        <v>-1.3</v>
      </c>
      <c r="V97" s="7">
        <v>1.675</v>
      </c>
      <c r="W97" s="7">
        <v>-3.5750000000000002</v>
      </c>
      <c r="X97" s="7">
        <v>-0.3</v>
      </c>
      <c r="Y97" s="7">
        <v>2.5750000000000002</v>
      </c>
      <c r="Z97" s="7">
        <v>-2.8250000000000002</v>
      </c>
      <c r="AA97" s="7">
        <v>0.4</v>
      </c>
      <c r="AB97" s="7">
        <v>3.375</v>
      </c>
      <c r="AC97" s="7">
        <v>-3.2749999999999999</v>
      </c>
      <c r="AD97" s="7">
        <v>-0.05</v>
      </c>
      <c r="AE97" s="7">
        <v>1.675</v>
      </c>
      <c r="AF97" s="7">
        <v>-3.1749999999999998</v>
      </c>
      <c r="AG97" s="7">
        <v>0.1</v>
      </c>
      <c r="AH97" s="7">
        <v>1.8</v>
      </c>
      <c r="AI97" s="7">
        <v>-2.7749999999999999</v>
      </c>
      <c r="AJ97" s="7">
        <v>0.5</v>
      </c>
      <c r="AK97" s="7">
        <v>2.2749999999999999</v>
      </c>
      <c r="AL97" s="7">
        <v>-2.6749999999999998</v>
      </c>
      <c r="AM97" s="26">
        <v>0.5</v>
      </c>
      <c r="AN97" s="26">
        <v>2.375</v>
      </c>
      <c r="AO97" s="26">
        <v>-2.0499999999999998</v>
      </c>
      <c r="AP97" s="26">
        <v>1.1000000000000001</v>
      </c>
      <c r="AQ97" s="26">
        <v>3.15</v>
      </c>
      <c r="AR97" s="26">
        <v>-1.5</v>
      </c>
      <c r="AS97" s="26">
        <v>1.2</v>
      </c>
      <c r="AT97" s="26">
        <v>3.3</v>
      </c>
      <c r="AU97" s="26">
        <v>-0.875</v>
      </c>
      <c r="AV97" s="26">
        <v>1.8</v>
      </c>
      <c r="AW97" s="26">
        <v>4</v>
      </c>
      <c r="AX97" s="26">
        <v>-1.675</v>
      </c>
      <c r="AY97" s="26">
        <v>1.5</v>
      </c>
      <c r="AZ97" s="26">
        <v>3.7</v>
      </c>
      <c r="BA97" s="26">
        <v>-1.65</v>
      </c>
      <c r="BB97" s="26">
        <v>1.55</v>
      </c>
      <c r="BC97" s="26">
        <v>3.7</v>
      </c>
      <c r="BD97" s="26">
        <v>-0.15</v>
      </c>
      <c r="BE97" s="17">
        <v>3.05</v>
      </c>
      <c r="BF97" s="17">
        <v>5.1749999999999998</v>
      </c>
      <c r="BG97" s="26">
        <v>-1.35</v>
      </c>
      <c r="BH97" s="26">
        <v>1.8</v>
      </c>
      <c r="BI97" s="26">
        <v>4.1500000000000004</v>
      </c>
      <c r="BJ97" s="26">
        <v>-0.875</v>
      </c>
      <c r="BK97" s="26">
        <v>2.5</v>
      </c>
      <c r="BL97" s="26">
        <v>4.95</v>
      </c>
      <c r="BM97" s="26">
        <v>-1.05</v>
      </c>
      <c r="BN97" s="26">
        <v>2.25</v>
      </c>
      <c r="BO97" s="26">
        <v>4.4749999999999996</v>
      </c>
      <c r="BP97" s="26">
        <v>-4.5750000000000002</v>
      </c>
      <c r="BQ97" s="26">
        <v>-1.7</v>
      </c>
      <c r="BR97" s="26">
        <v>1.125</v>
      </c>
      <c r="BS97" s="26">
        <v>-3.6</v>
      </c>
      <c r="BT97" s="26">
        <v>0.05</v>
      </c>
      <c r="BU97" s="26">
        <v>2.2749999999999999</v>
      </c>
      <c r="BV97" s="26">
        <v>-3.2749999999999999</v>
      </c>
      <c r="BW97" s="26">
        <v>0.5</v>
      </c>
      <c r="BX97" s="26">
        <v>2.4249999999999998</v>
      </c>
      <c r="BY97" s="26">
        <v>-2.875</v>
      </c>
      <c r="BZ97" s="26">
        <v>0.9</v>
      </c>
      <c r="CA97" s="26">
        <v>3</v>
      </c>
      <c r="CB97" s="26">
        <v>-2.8</v>
      </c>
      <c r="CC97" s="26">
        <v>1.1000000000000001</v>
      </c>
      <c r="CD97" s="26">
        <v>4</v>
      </c>
      <c r="CE97" s="26">
        <v>-1.8</v>
      </c>
      <c r="CF97" s="26">
        <v>1.55</v>
      </c>
      <c r="CG97" s="26">
        <v>4.5750000000000002</v>
      </c>
      <c r="CH97" s="26">
        <v>-1.575</v>
      </c>
      <c r="CI97" s="26">
        <v>1.6</v>
      </c>
      <c r="CJ97" s="26">
        <v>4.4000000000000004</v>
      </c>
    </row>
    <row r="98" spans="1:88" x14ac:dyDescent="0.3">
      <c r="A98" s="7" t="s">
        <v>206</v>
      </c>
      <c r="B98" s="7">
        <v>-7.7</v>
      </c>
      <c r="C98" s="7">
        <v>-3.55</v>
      </c>
      <c r="D98" s="7">
        <v>-1.4</v>
      </c>
      <c r="E98" s="7">
        <v>-6.3</v>
      </c>
      <c r="F98" s="7">
        <v>-2.2000000000000002</v>
      </c>
      <c r="G98" s="7">
        <v>2.5000000000000001E-2</v>
      </c>
      <c r="H98" s="7">
        <v>-5.55</v>
      </c>
      <c r="I98" s="7">
        <v>-1.6</v>
      </c>
      <c r="J98" s="7">
        <v>0.55000000000000004</v>
      </c>
      <c r="K98" s="7">
        <v>-3.6749999999999998</v>
      </c>
      <c r="L98" s="7">
        <v>0.1</v>
      </c>
      <c r="M98" s="7">
        <v>2.25</v>
      </c>
      <c r="N98" s="7">
        <v>-3.4750000000000001</v>
      </c>
      <c r="O98" s="7">
        <v>0.4</v>
      </c>
      <c r="P98" s="7">
        <v>2.375</v>
      </c>
      <c r="Q98" s="7">
        <v>-4.5</v>
      </c>
      <c r="R98" s="7">
        <v>-0.7</v>
      </c>
      <c r="S98" s="7">
        <v>1.375</v>
      </c>
      <c r="T98" s="7">
        <v>-4.4000000000000004</v>
      </c>
      <c r="U98" s="7">
        <v>-0.6</v>
      </c>
      <c r="V98" s="7">
        <v>1.5</v>
      </c>
      <c r="W98" s="7">
        <v>-3.9750000000000001</v>
      </c>
      <c r="X98" s="7">
        <v>0.05</v>
      </c>
      <c r="Y98" s="7">
        <v>2.1749999999999998</v>
      </c>
      <c r="Z98" s="7">
        <v>-3.4</v>
      </c>
      <c r="AA98" s="7">
        <v>0.8</v>
      </c>
      <c r="AB98" s="7">
        <v>2.7</v>
      </c>
      <c r="AC98" s="7">
        <v>-3.6</v>
      </c>
      <c r="AD98" s="7">
        <v>-0.05</v>
      </c>
      <c r="AE98" s="7">
        <v>2.6749999999999998</v>
      </c>
      <c r="AF98" s="7">
        <v>-3.4249999999999998</v>
      </c>
      <c r="AG98" s="7">
        <v>0.15</v>
      </c>
      <c r="AH98" s="7">
        <v>2.7749999999999999</v>
      </c>
      <c r="AI98" s="7">
        <v>-3.0750000000000002</v>
      </c>
      <c r="AJ98" s="7">
        <v>0.55000000000000004</v>
      </c>
      <c r="AK98" s="7">
        <v>3.05</v>
      </c>
      <c r="AL98" s="7">
        <v>-3.0249999999999999</v>
      </c>
      <c r="AM98" s="26">
        <v>0.65</v>
      </c>
      <c r="AN98" s="26">
        <v>3.0750000000000002</v>
      </c>
      <c r="AO98" s="26">
        <v>-2.4500000000000002</v>
      </c>
      <c r="AP98" s="26">
        <v>1.25</v>
      </c>
      <c r="AQ98" s="26">
        <v>3.6749999999999998</v>
      </c>
      <c r="AR98" s="26">
        <v>-1.825</v>
      </c>
      <c r="AS98" s="26">
        <v>1.4</v>
      </c>
      <c r="AT98" s="26">
        <v>4.125</v>
      </c>
      <c r="AU98" s="26">
        <v>-1.25</v>
      </c>
      <c r="AV98" s="26">
        <v>1.9</v>
      </c>
      <c r="AW98" s="26">
        <v>4.625</v>
      </c>
      <c r="AX98" s="26">
        <v>-2.15</v>
      </c>
      <c r="AY98" s="26">
        <v>1.55</v>
      </c>
      <c r="AZ98" s="26">
        <v>3.9750000000000001</v>
      </c>
      <c r="BA98" s="26">
        <v>-2.0750000000000002</v>
      </c>
      <c r="BB98" s="26">
        <v>1.6</v>
      </c>
      <c r="BC98" s="26">
        <v>3.9750000000000001</v>
      </c>
      <c r="BD98" s="26">
        <v>-0.57499999999999996</v>
      </c>
      <c r="BE98" s="17">
        <v>2.95</v>
      </c>
      <c r="BF98" s="17">
        <v>5.45</v>
      </c>
      <c r="BG98" s="26">
        <v>-1.6</v>
      </c>
      <c r="BH98" s="26">
        <v>1.9</v>
      </c>
      <c r="BI98" s="26">
        <v>4.3</v>
      </c>
      <c r="BJ98" s="26">
        <v>-1.1000000000000001</v>
      </c>
      <c r="BK98" s="26">
        <v>2.6</v>
      </c>
      <c r="BL98" s="26">
        <v>4.75</v>
      </c>
      <c r="BM98" s="26">
        <v>-1.4</v>
      </c>
      <c r="BN98" s="26">
        <v>2.25</v>
      </c>
      <c r="BO98" s="26">
        <v>4.45</v>
      </c>
      <c r="BP98" s="26">
        <v>-4.2</v>
      </c>
      <c r="BQ98" s="26">
        <v>-0.9</v>
      </c>
      <c r="BR98" s="26">
        <v>1</v>
      </c>
      <c r="BS98" s="26">
        <v>-3.5</v>
      </c>
      <c r="BT98" s="26">
        <v>0.5</v>
      </c>
      <c r="BU98" s="26">
        <v>2.625</v>
      </c>
      <c r="BV98" s="26">
        <v>-3.3</v>
      </c>
      <c r="BW98" s="26">
        <v>0.75</v>
      </c>
      <c r="BX98" s="26">
        <v>2.85</v>
      </c>
      <c r="BY98" s="26">
        <v>-3.05</v>
      </c>
      <c r="BZ98" s="26">
        <v>1.3</v>
      </c>
      <c r="CA98" s="26">
        <v>3.4750000000000001</v>
      </c>
      <c r="CB98" s="26">
        <v>-2.2999999999999998</v>
      </c>
      <c r="CC98" s="26">
        <v>2</v>
      </c>
      <c r="CD98" s="26">
        <v>4.2750000000000004</v>
      </c>
      <c r="CE98" s="26">
        <v>-1.75</v>
      </c>
      <c r="CF98" s="26">
        <v>1.9</v>
      </c>
      <c r="CG98" s="26">
        <v>4.1749999999999998</v>
      </c>
      <c r="CH98" s="26">
        <v>-1.75</v>
      </c>
      <c r="CI98" s="26">
        <v>1.95</v>
      </c>
      <c r="CJ98" s="26">
        <v>4</v>
      </c>
    </row>
    <row r="99" spans="1:88" x14ac:dyDescent="0.3">
      <c r="A99" s="7" t="s">
        <v>91</v>
      </c>
      <c r="B99" s="7">
        <v>-7.65</v>
      </c>
      <c r="C99" s="7">
        <v>-3.95</v>
      </c>
      <c r="D99" s="7">
        <v>-1.0249999999999999</v>
      </c>
      <c r="E99" s="7">
        <v>-6.75</v>
      </c>
      <c r="F99" s="7">
        <v>-2.95</v>
      </c>
      <c r="G99" s="7">
        <v>0.32500000000000001</v>
      </c>
      <c r="H99" s="7">
        <v>-6.25</v>
      </c>
      <c r="I99" s="7">
        <v>-2.4</v>
      </c>
      <c r="J99" s="7">
        <v>0.77500000000000002</v>
      </c>
      <c r="K99" s="7">
        <v>-5.4749999999999996</v>
      </c>
      <c r="L99" s="7">
        <v>-0.6</v>
      </c>
      <c r="M99" s="7">
        <v>2.2000000000000002</v>
      </c>
      <c r="N99" s="7">
        <v>-5.25</v>
      </c>
      <c r="O99" s="7">
        <v>-0.4</v>
      </c>
      <c r="P99" s="7">
        <v>2.6</v>
      </c>
      <c r="Q99" s="7">
        <v>-5.8</v>
      </c>
      <c r="R99" s="7">
        <v>-1.45</v>
      </c>
      <c r="S99" s="7">
        <v>1.6</v>
      </c>
      <c r="T99" s="7">
        <v>-5.7750000000000004</v>
      </c>
      <c r="U99" s="7">
        <v>-1.35</v>
      </c>
      <c r="V99" s="7">
        <v>1.7250000000000001</v>
      </c>
      <c r="W99" s="7">
        <v>-5.0750000000000002</v>
      </c>
      <c r="X99" s="7">
        <v>-0.6</v>
      </c>
      <c r="Y99" s="7">
        <v>2.2999999999999998</v>
      </c>
      <c r="Z99" s="7">
        <v>-4.3</v>
      </c>
      <c r="AA99" s="7">
        <v>0.15</v>
      </c>
      <c r="AB99" s="7">
        <v>3</v>
      </c>
      <c r="AC99" s="7">
        <v>-4.7750000000000004</v>
      </c>
      <c r="AD99" s="7">
        <v>0</v>
      </c>
      <c r="AE99" s="7">
        <v>2.2250000000000001</v>
      </c>
      <c r="AF99" s="7">
        <v>-4.6749999999999998</v>
      </c>
      <c r="AG99" s="7">
        <v>0.1</v>
      </c>
      <c r="AH99" s="7">
        <v>2.2999999999999998</v>
      </c>
      <c r="AI99" s="7">
        <v>-4.5250000000000004</v>
      </c>
      <c r="AJ99" s="7">
        <v>0.55000000000000004</v>
      </c>
      <c r="AK99" s="7">
        <v>2.7</v>
      </c>
      <c r="AL99" s="7">
        <v>-4.45</v>
      </c>
      <c r="AM99" s="26">
        <v>0.65</v>
      </c>
      <c r="AN99" s="26">
        <v>2.7250000000000001</v>
      </c>
      <c r="AO99" s="26">
        <v>-4</v>
      </c>
      <c r="AP99" s="26">
        <v>1.2</v>
      </c>
      <c r="AQ99" s="26">
        <v>3.2</v>
      </c>
      <c r="AR99" s="26">
        <v>-3.2749999999999999</v>
      </c>
      <c r="AS99" s="26">
        <v>1.4</v>
      </c>
      <c r="AT99" s="26">
        <v>3.375</v>
      </c>
      <c r="AU99" s="26">
        <v>-2.65</v>
      </c>
      <c r="AV99" s="26">
        <v>2.0499999999999998</v>
      </c>
      <c r="AW99" s="26">
        <v>4.2750000000000004</v>
      </c>
      <c r="AX99" s="26">
        <v>-3.6</v>
      </c>
      <c r="AY99" s="26">
        <v>1.6</v>
      </c>
      <c r="AZ99" s="26">
        <v>3.6749999999999998</v>
      </c>
      <c r="BA99" s="26">
        <v>-3.5</v>
      </c>
      <c r="BB99" s="26">
        <v>1.7</v>
      </c>
      <c r="BC99" s="26">
        <v>3.6749999999999998</v>
      </c>
      <c r="BD99" s="26">
        <v>-1.575</v>
      </c>
      <c r="BE99" s="17">
        <v>3.15</v>
      </c>
      <c r="BF99" s="17">
        <v>5.2</v>
      </c>
      <c r="BG99" s="26">
        <v>-3.15</v>
      </c>
      <c r="BH99" s="26">
        <v>1.95</v>
      </c>
      <c r="BI99" s="26">
        <v>3.8</v>
      </c>
      <c r="BJ99" s="26">
        <v>-2.2749999999999999</v>
      </c>
      <c r="BK99" s="26">
        <v>2.65</v>
      </c>
      <c r="BL99" s="26">
        <v>4.3499999999999996</v>
      </c>
      <c r="BM99" s="26">
        <v>-2.7</v>
      </c>
      <c r="BN99" s="26">
        <v>2.4500000000000002</v>
      </c>
      <c r="BO99" s="26">
        <v>4.1500000000000004</v>
      </c>
      <c r="BP99" s="26">
        <v>-5.4749999999999996</v>
      </c>
      <c r="BQ99" s="26">
        <v>-1.6</v>
      </c>
      <c r="BR99" s="26">
        <v>1.25</v>
      </c>
      <c r="BS99" s="26">
        <v>-3.85</v>
      </c>
      <c r="BT99" s="26">
        <v>-0.1</v>
      </c>
      <c r="BU99" s="26">
        <v>2.0750000000000002</v>
      </c>
      <c r="BV99" s="26">
        <v>-3.35</v>
      </c>
      <c r="BW99" s="26">
        <v>0.2</v>
      </c>
      <c r="BX99" s="26">
        <v>2.375</v>
      </c>
      <c r="BY99" s="26">
        <v>-2.95</v>
      </c>
      <c r="BZ99" s="26">
        <v>0.5</v>
      </c>
      <c r="CA99" s="26">
        <v>2.95</v>
      </c>
      <c r="CB99" s="26">
        <v>-2.2000000000000002</v>
      </c>
      <c r="CC99" s="26">
        <v>1.2</v>
      </c>
      <c r="CD99" s="26">
        <v>3.375</v>
      </c>
      <c r="CE99" s="26">
        <v>-3.1749999999999998</v>
      </c>
      <c r="CF99" s="26">
        <v>1.55</v>
      </c>
      <c r="CG99" s="26">
        <v>3.7749999999999999</v>
      </c>
      <c r="CH99" s="26">
        <v>-2.6</v>
      </c>
      <c r="CI99" s="26">
        <v>1.25</v>
      </c>
      <c r="CJ99" s="26">
        <v>3.625</v>
      </c>
    </row>
    <row r="100" spans="1:88" x14ac:dyDescent="0.3">
      <c r="A100" s="7" t="s">
        <v>207</v>
      </c>
      <c r="B100" s="7">
        <v>-7.2</v>
      </c>
      <c r="C100" s="7">
        <v>-4.9000000000000004</v>
      </c>
      <c r="D100" s="7">
        <v>-2.1</v>
      </c>
      <c r="E100" s="7">
        <v>-5.875</v>
      </c>
      <c r="F100" s="7">
        <v>-3.4</v>
      </c>
      <c r="G100" s="7">
        <v>-0.5</v>
      </c>
      <c r="H100" s="7">
        <v>-5.3</v>
      </c>
      <c r="I100" s="7">
        <v>-2.9</v>
      </c>
      <c r="J100" s="7">
        <v>0</v>
      </c>
      <c r="K100" s="7">
        <v>-3.9249999999999998</v>
      </c>
      <c r="L100" s="7">
        <v>-1.35</v>
      </c>
      <c r="M100" s="7">
        <v>1.35</v>
      </c>
      <c r="N100" s="7">
        <v>-3.8250000000000002</v>
      </c>
      <c r="O100" s="7">
        <v>-1.2</v>
      </c>
      <c r="P100" s="7">
        <v>1.575</v>
      </c>
      <c r="Q100" s="7">
        <v>-4.4749999999999996</v>
      </c>
      <c r="R100" s="7">
        <v>-2.25</v>
      </c>
      <c r="S100" s="7">
        <v>0.67500000000000004</v>
      </c>
      <c r="T100" s="7">
        <v>-4.4000000000000004</v>
      </c>
      <c r="U100" s="7">
        <v>-2.2000000000000002</v>
      </c>
      <c r="V100" s="7">
        <v>0.77500000000000002</v>
      </c>
      <c r="W100" s="7">
        <v>-3.75</v>
      </c>
      <c r="X100" s="7">
        <v>-1.35</v>
      </c>
      <c r="Y100" s="7">
        <v>1.45</v>
      </c>
      <c r="Z100" s="7">
        <v>-3.05</v>
      </c>
      <c r="AA100" s="7">
        <v>-0.75</v>
      </c>
      <c r="AB100" s="7">
        <v>1.9750000000000001</v>
      </c>
      <c r="AC100" s="7">
        <v>-3.875</v>
      </c>
      <c r="AD100" s="7">
        <v>-1.1499999999999999</v>
      </c>
      <c r="AE100" s="7">
        <v>1.375</v>
      </c>
      <c r="AF100" s="7">
        <v>-3.6749999999999998</v>
      </c>
      <c r="AG100" s="7">
        <v>-1</v>
      </c>
      <c r="AH100" s="7">
        <v>1.4750000000000001</v>
      </c>
      <c r="AI100" s="7">
        <v>-3.125</v>
      </c>
      <c r="AJ100" s="7">
        <v>-0.7</v>
      </c>
      <c r="AK100" s="7">
        <v>1.75</v>
      </c>
      <c r="AL100" s="7">
        <v>-2.9750000000000001</v>
      </c>
      <c r="AM100" s="26">
        <v>-0.65</v>
      </c>
      <c r="AN100" s="26">
        <v>1.7749999999999999</v>
      </c>
      <c r="AO100" s="26">
        <v>-2.4750000000000001</v>
      </c>
      <c r="AP100" s="26">
        <v>-0.1</v>
      </c>
      <c r="AQ100" s="26">
        <v>2.1749999999999998</v>
      </c>
      <c r="AR100" s="26">
        <v>-2.65</v>
      </c>
      <c r="AS100" s="26">
        <v>0</v>
      </c>
      <c r="AT100" s="26">
        <v>2.5</v>
      </c>
      <c r="AU100" s="26">
        <v>-1.95</v>
      </c>
      <c r="AV100" s="26">
        <v>0.45</v>
      </c>
      <c r="AW100" s="26">
        <v>2.9750000000000001</v>
      </c>
      <c r="AX100" s="26">
        <v>-2.1749999999999998</v>
      </c>
      <c r="AY100" s="26">
        <v>0.25</v>
      </c>
      <c r="AZ100" s="26">
        <v>2.5499999999999998</v>
      </c>
      <c r="BA100" s="26">
        <v>-2.2000000000000002</v>
      </c>
      <c r="BB100" s="26">
        <v>0.25</v>
      </c>
      <c r="BC100" s="26">
        <v>2.5750000000000002</v>
      </c>
      <c r="BD100" s="26">
        <v>-1.05</v>
      </c>
      <c r="BE100" s="17">
        <v>1.4</v>
      </c>
      <c r="BF100" s="17">
        <v>3.8</v>
      </c>
      <c r="BG100" s="26">
        <v>-2.1</v>
      </c>
      <c r="BH100" s="26">
        <v>0.5</v>
      </c>
      <c r="BI100" s="26">
        <v>2.7749999999999999</v>
      </c>
      <c r="BJ100" s="26">
        <v>-1.35</v>
      </c>
      <c r="BK100" s="26">
        <v>1.45</v>
      </c>
      <c r="BL100" s="26">
        <v>3.4</v>
      </c>
      <c r="BM100" s="26">
        <v>-1.7</v>
      </c>
      <c r="BN100" s="26">
        <v>1.05</v>
      </c>
      <c r="BO100" s="26">
        <v>3.1749999999999998</v>
      </c>
      <c r="BP100" s="26">
        <v>-4.6500000000000004</v>
      </c>
      <c r="BQ100" s="26">
        <v>-2</v>
      </c>
      <c r="BR100" s="26">
        <v>0.875</v>
      </c>
      <c r="BS100" s="26">
        <v>-3.45</v>
      </c>
      <c r="BT100" s="26">
        <v>-0.75</v>
      </c>
      <c r="BU100" s="26">
        <v>1.9</v>
      </c>
      <c r="BV100" s="26">
        <v>-3.2</v>
      </c>
      <c r="BW100" s="26">
        <v>-0.45</v>
      </c>
      <c r="BX100" s="26">
        <v>2.1</v>
      </c>
      <c r="BY100" s="26">
        <v>-2.95</v>
      </c>
      <c r="BZ100" s="26">
        <v>0.05</v>
      </c>
      <c r="CA100" s="26">
        <v>2.65</v>
      </c>
      <c r="CB100" s="26">
        <v>-2.0249999999999999</v>
      </c>
      <c r="CC100" s="26">
        <v>0.8</v>
      </c>
      <c r="CD100" s="26">
        <v>3.4750000000000001</v>
      </c>
      <c r="CE100" s="26">
        <v>-1.9750000000000001</v>
      </c>
      <c r="CF100" s="26">
        <v>0.6</v>
      </c>
      <c r="CG100" s="26">
        <v>2.7749999999999999</v>
      </c>
      <c r="CH100" s="26">
        <v>-1.875</v>
      </c>
      <c r="CI100" s="26">
        <v>0.65</v>
      </c>
      <c r="CJ100" s="26">
        <v>3.2</v>
      </c>
    </row>
    <row r="101" spans="1:88" x14ac:dyDescent="0.3">
      <c r="A101" s="7" t="s">
        <v>208</v>
      </c>
      <c r="B101" s="7">
        <v>-7.2750000000000004</v>
      </c>
      <c r="C101" s="7">
        <v>-4.25</v>
      </c>
      <c r="D101" s="7">
        <v>-1.875</v>
      </c>
      <c r="E101" s="7">
        <v>-5.7</v>
      </c>
      <c r="F101" s="7">
        <v>-2.85</v>
      </c>
      <c r="G101" s="7">
        <v>-0.32500000000000001</v>
      </c>
      <c r="H101" s="7">
        <v>-5.05</v>
      </c>
      <c r="I101" s="7">
        <v>-2.2000000000000002</v>
      </c>
      <c r="J101" s="7">
        <v>0.3</v>
      </c>
      <c r="K101" s="7">
        <v>-3.7250000000000001</v>
      </c>
      <c r="L101" s="7">
        <v>-0.85</v>
      </c>
      <c r="M101" s="7">
        <v>1.9750000000000001</v>
      </c>
      <c r="N101" s="7">
        <v>-3.6</v>
      </c>
      <c r="O101" s="7">
        <v>-0.35</v>
      </c>
      <c r="P101" s="7">
        <v>2.375</v>
      </c>
      <c r="Q101" s="7">
        <v>-4.25</v>
      </c>
      <c r="R101" s="7">
        <v>-1.3</v>
      </c>
      <c r="S101" s="7">
        <v>1.2</v>
      </c>
      <c r="T101" s="7">
        <v>-4.1500000000000004</v>
      </c>
      <c r="U101" s="7">
        <v>-1.2</v>
      </c>
      <c r="V101" s="7">
        <v>1.3</v>
      </c>
      <c r="W101" s="7">
        <v>-3.5</v>
      </c>
      <c r="X101" s="7">
        <v>-0.4</v>
      </c>
      <c r="Y101" s="7">
        <v>2.1749999999999998</v>
      </c>
      <c r="Z101" s="7">
        <v>-2.8</v>
      </c>
      <c r="AA101" s="7">
        <v>0.3</v>
      </c>
      <c r="AB101" s="7">
        <v>2.7749999999999999</v>
      </c>
      <c r="AC101" s="7">
        <v>-3.2749999999999999</v>
      </c>
      <c r="AD101" s="7">
        <v>-0.5</v>
      </c>
      <c r="AE101" s="7">
        <v>1.85</v>
      </c>
      <c r="AF101" s="7">
        <v>-3.15</v>
      </c>
      <c r="AG101" s="7">
        <v>-0.4</v>
      </c>
      <c r="AH101" s="7">
        <v>1.9750000000000001</v>
      </c>
      <c r="AI101" s="7">
        <v>-2.7749999999999999</v>
      </c>
      <c r="AJ101" s="7">
        <v>-0.05</v>
      </c>
      <c r="AK101" s="7">
        <v>2.375</v>
      </c>
      <c r="AL101" s="7">
        <v>-2.65</v>
      </c>
      <c r="AM101" s="26">
        <v>0</v>
      </c>
      <c r="AN101" s="26">
        <v>2.4750000000000001</v>
      </c>
      <c r="AO101" s="26">
        <v>-2</v>
      </c>
      <c r="AP101" s="26">
        <v>0.55000000000000004</v>
      </c>
      <c r="AQ101" s="26">
        <v>2.9</v>
      </c>
      <c r="AR101" s="26">
        <v>-2.4249999999999998</v>
      </c>
      <c r="AS101" s="26">
        <v>0.5</v>
      </c>
      <c r="AT101" s="26">
        <v>2.9</v>
      </c>
      <c r="AU101" s="26">
        <v>-1.75</v>
      </c>
      <c r="AV101" s="26">
        <v>1.2</v>
      </c>
      <c r="AW101" s="26">
        <v>3.7</v>
      </c>
      <c r="AX101" s="26">
        <v>-1.85</v>
      </c>
      <c r="AY101" s="26">
        <v>0.85</v>
      </c>
      <c r="AZ101" s="26">
        <v>3.3</v>
      </c>
      <c r="BA101" s="26">
        <v>-1.825</v>
      </c>
      <c r="BB101" s="26">
        <v>0.85</v>
      </c>
      <c r="BC101" s="26">
        <v>3.3</v>
      </c>
      <c r="BD101" s="26">
        <v>-0.92500000000000004</v>
      </c>
      <c r="BE101" s="17">
        <v>2.4</v>
      </c>
      <c r="BF101" s="17">
        <v>4.8</v>
      </c>
      <c r="BG101" s="26">
        <v>-1.7749999999999999</v>
      </c>
      <c r="BH101" s="26">
        <v>1.3</v>
      </c>
      <c r="BI101" s="26">
        <v>3.6749999999999998</v>
      </c>
      <c r="BJ101" s="26">
        <v>-0.97499999999999998</v>
      </c>
      <c r="BK101" s="26">
        <v>2.2000000000000002</v>
      </c>
      <c r="BL101" s="26">
        <v>4.4000000000000004</v>
      </c>
      <c r="BM101" s="26">
        <v>-1.2749999999999999</v>
      </c>
      <c r="BN101" s="26">
        <v>1.8</v>
      </c>
      <c r="BO101" s="26">
        <v>4.1749999999999998</v>
      </c>
      <c r="BP101" s="26">
        <v>-4.6500000000000004</v>
      </c>
      <c r="BQ101" s="26">
        <v>-1.1000000000000001</v>
      </c>
      <c r="BR101" s="26">
        <v>1.5</v>
      </c>
      <c r="BS101" s="26">
        <v>-3.1</v>
      </c>
      <c r="BT101" s="26">
        <v>0.25</v>
      </c>
      <c r="BU101" s="26">
        <v>2.95</v>
      </c>
      <c r="BV101" s="26">
        <v>-2.65</v>
      </c>
      <c r="BW101" s="26">
        <v>0.6</v>
      </c>
      <c r="BX101" s="26">
        <v>3.3250000000000002</v>
      </c>
      <c r="BY101" s="26">
        <v>-1.9750000000000001</v>
      </c>
      <c r="BZ101" s="26">
        <v>1.25</v>
      </c>
      <c r="CA101" s="26">
        <v>3.7749999999999999</v>
      </c>
      <c r="CB101" s="26">
        <v>-1.575</v>
      </c>
      <c r="CC101" s="26">
        <v>1.55</v>
      </c>
      <c r="CD101" s="26">
        <v>3.9</v>
      </c>
      <c r="CE101" s="26">
        <v>-1.7749999999999999</v>
      </c>
      <c r="CF101" s="26">
        <v>1.5</v>
      </c>
      <c r="CG101" s="26">
        <v>3.875</v>
      </c>
      <c r="CH101" s="26">
        <v>-1.65</v>
      </c>
      <c r="CI101" s="26">
        <v>1.8</v>
      </c>
      <c r="CJ101" s="26">
        <v>3.9249999999999998</v>
      </c>
    </row>
    <row r="102" spans="1:88" x14ac:dyDescent="0.3">
      <c r="A102" s="7" t="s">
        <v>209</v>
      </c>
      <c r="B102" s="7">
        <v>-6.125</v>
      </c>
      <c r="C102" s="7">
        <v>-3.7</v>
      </c>
      <c r="D102" s="7">
        <v>-0.95</v>
      </c>
      <c r="E102" s="7">
        <v>-4.4749999999999996</v>
      </c>
      <c r="F102" s="7">
        <v>-2.2000000000000002</v>
      </c>
      <c r="G102" s="7">
        <v>0.57499999999999996</v>
      </c>
      <c r="H102" s="7">
        <v>-4.0750000000000002</v>
      </c>
      <c r="I102" s="7">
        <v>-1.65</v>
      </c>
      <c r="J102" s="7">
        <v>1.075</v>
      </c>
      <c r="K102" s="7">
        <v>-2.65</v>
      </c>
      <c r="L102" s="7">
        <v>-0.3</v>
      </c>
      <c r="M102" s="7">
        <v>3.1</v>
      </c>
      <c r="N102" s="7">
        <v>-2.2999999999999998</v>
      </c>
      <c r="O102" s="7">
        <v>0</v>
      </c>
      <c r="P102" s="7">
        <v>3.375</v>
      </c>
      <c r="Q102" s="7">
        <v>-3.3</v>
      </c>
      <c r="R102" s="7">
        <v>-0.85</v>
      </c>
      <c r="S102" s="7">
        <v>2.1749999999999998</v>
      </c>
      <c r="T102" s="7">
        <v>-3.2</v>
      </c>
      <c r="U102" s="7">
        <v>-0.75</v>
      </c>
      <c r="V102" s="7">
        <v>2.25</v>
      </c>
      <c r="W102" s="7">
        <v>-2.5</v>
      </c>
      <c r="X102" s="7">
        <v>0.05</v>
      </c>
      <c r="Y102" s="7">
        <v>3.0750000000000002</v>
      </c>
      <c r="Z102" s="7">
        <v>-1.75</v>
      </c>
      <c r="AA102" s="7">
        <v>0.85</v>
      </c>
      <c r="AB102" s="7">
        <v>3.875</v>
      </c>
      <c r="AC102" s="7">
        <v>-2.65</v>
      </c>
      <c r="AD102" s="7">
        <v>0</v>
      </c>
      <c r="AE102" s="7">
        <v>2.875</v>
      </c>
      <c r="AF102" s="7">
        <v>-2.4500000000000002</v>
      </c>
      <c r="AG102" s="7">
        <v>0.15</v>
      </c>
      <c r="AH102" s="7">
        <v>3.0750000000000002</v>
      </c>
      <c r="AI102" s="7">
        <v>-1.925</v>
      </c>
      <c r="AJ102" s="7">
        <v>0.55000000000000004</v>
      </c>
      <c r="AK102" s="7">
        <v>3.375</v>
      </c>
      <c r="AL102" s="7">
        <v>-1.75</v>
      </c>
      <c r="AM102" s="26">
        <v>0.65</v>
      </c>
      <c r="AN102" s="26">
        <v>3.45</v>
      </c>
      <c r="AO102" s="26">
        <v>-1.55</v>
      </c>
      <c r="AP102" s="26">
        <v>1</v>
      </c>
      <c r="AQ102" s="26">
        <v>4.0750000000000002</v>
      </c>
      <c r="AR102" s="26">
        <v>-1.375</v>
      </c>
      <c r="AS102" s="26">
        <v>1.1499999999999999</v>
      </c>
      <c r="AT102" s="26">
        <v>4.2249999999999996</v>
      </c>
      <c r="AU102" s="26">
        <v>-0.625</v>
      </c>
      <c r="AV102" s="26">
        <v>1.9</v>
      </c>
      <c r="AW102" s="26">
        <v>5.125</v>
      </c>
      <c r="AX102" s="26">
        <v>-1.1000000000000001</v>
      </c>
      <c r="AY102" s="26">
        <v>1.3</v>
      </c>
      <c r="AZ102" s="26">
        <v>4.45</v>
      </c>
      <c r="BA102" s="26">
        <v>-1.075</v>
      </c>
      <c r="BB102" s="26">
        <v>1.35</v>
      </c>
      <c r="BC102" s="26">
        <v>4.5250000000000004</v>
      </c>
      <c r="BD102" s="26">
        <v>0.85</v>
      </c>
      <c r="BE102" s="17">
        <v>3.3</v>
      </c>
      <c r="BF102" s="17">
        <v>6.4</v>
      </c>
      <c r="BG102" s="26">
        <v>-0.67500000000000004</v>
      </c>
      <c r="BH102" s="26">
        <v>1.65</v>
      </c>
      <c r="BI102" s="26">
        <v>4.9249999999999998</v>
      </c>
      <c r="BJ102" s="26">
        <v>-7.4999999999999997E-2</v>
      </c>
      <c r="BK102" s="26">
        <v>2.5</v>
      </c>
      <c r="BL102" s="26">
        <v>5.6749999999999998</v>
      </c>
      <c r="BM102" s="26">
        <v>-0.25</v>
      </c>
      <c r="BN102" s="26">
        <v>2</v>
      </c>
      <c r="BO102" s="26">
        <v>5.375</v>
      </c>
      <c r="BP102" s="26">
        <v>-3.5</v>
      </c>
      <c r="BQ102" s="26">
        <v>-0.95</v>
      </c>
      <c r="BR102" s="26">
        <v>1.875</v>
      </c>
      <c r="BS102" s="26">
        <v>-1.825</v>
      </c>
      <c r="BT102" s="26">
        <v>0.45</v>
      </c>
      <c r="BU102" s="26">
        <v>2.6749999999999998</v>
      </c>
      <c r="BV102" s="26">
        <v>-1.575</v>
      </c>
      <c r="BW102" s="26">
        <v>0.9</v>
      </c>
      <c r="BX102" s="26">
        <v>2.75</v>
      </c>
      <c r="BY102" s="26">
        <v>-1.675</v>
      </c>
      <c r="BZ102" s="26">
        <v>1.85</v>
      </c>
      <c r="CA102" s="26">
        <v>3.55</v>
      </c>
      <c r="CB102" s="26">
        <v>-1.325</v>
      </c>
      <c r="CC102" s="26">
        <v>2.1</v>
      </c>
      <c r="CD102" s="26">
        <v>4.5999999999999996</v>
      </c>
      <c r="CE102" s="26">
        <v>-0.47499999999999998</v>
      </c>
      <c r="CF102" s="26">
        <v>1.9</v>
      </c>
      <c r="CG102" s="26">
        <v>4.875</v>
      </c>
      <c r="CH102" s="26">
        <v>-0.55000000000000004</v>
      </c>
      <c r="CI102" s="26">
        <v>2.1</v>
      </c>
      <c r="CJ102" s="26">
        <v>5.125</v>
      </c>
    </row>
    <row r="103" spans="1:88" x14ac:dyDescent="0.3">
      <c r="A103" s="7" t="s">
        <v>210</v>
      </c>
      <c r="B103" s="7">
        <v>-5.3250000000000002</v>
      </c>
      <c r="C103" s="7">
        <v>-3.35</v>
      </c>
      <c r="D103" s="7">
        <v>-1.175</v>
      </c>
      <c r="E103" s="7">
        <v>-4.5</v>
      </c>
      <c r="F103" s="7">
        <v>-2.2000000000000002</v>
      </c>
      <c r="G103" s="7">
        <v>0.4</v>
      </c>
      <c r="H103" s="7">
        <v>-4</v>
      </c>
      <c r="I103" s="7">
        <v>-1.6</v>
      </c>
      <c r="J103" s="7">
        <v>0.97499999999999998</v>
      </c>
      <c r="K103" s="7">
        <v>-2.15</v>
      </c>
      <c r="L103" s="7">
        <v>0.15</v>
      </c>
      <c r="M103" s="7">
        <v>3.3</v>
      </c>
      <c r="N103" s="7">
        <v>-2.1</v>
      </c>
      <c r="O103" s="7">
        <v>0.3</v>
      </c>
      <c r="P103" s="7">
        <v>3.5750000000000002</v>
      </c>
      <c r="Q103" s="7">
        <v>-3.3250000000000002</v>
      </c>
      <c r="R103" s="7">
        <v>-0.7</v>
      </c>
      <c r="S103" s="7">
        <v>1.9750000000000001</v>
      </c>
      <c r="T103" s="7">
        <v>-3.2250000000000001</v>
      </c>
      <c r="U103" s="7">
        <v>-0.6</v>
      </c>
      <c r="V103" s="7">
        <v>2</v>
      </c>
      <c r="W103" s="7">
        <v>-2.4500000000000002</v>
      </c>
      <c r="X103" s="7">
        <v>0</v>
      </c>
      <c r="Y103" s="7">
        <v>3.125</v>
      </c>
      <c r="Z103" s="7">
        <v>-1.6</v>
      </c>
      <c r="AA103" s="7">
        <v>0.85</v>
      </c>
      <c r="AB103" s="7">
        <v>4.1500000000000004</v>
      </c>
      <c r="AC103" s="7">
        <v>-1.9750000000000001</v>
      </c>
      <c r="AD103" s="7">
        <v>0.3</v>
      </c>
      <c r="AE103" s="7">
        <v>3.3</v>
      </c>
      <c r="AF103" s="7">
        <v>-1.875</v>
      </c>
      <c r="AG103" s="7">
        <v>0.5</v>
      </c>
      <c r="AH103" s="7">
        <v>3.4750000000000001</v>
      </c>
      <c r="AI103" s="7">
        <v>-1.5</v>
      </c>
      <c r="AJ103" s="7">
        <v>0.85</v>
      </c>
      <c r="AK103" s="7">
        <v>3.9</v>
      </c>
      <c r="AL103" s="7">
        <v>-1.4750000000000001</v>
      </c>
      <c r="AM103" s="26">
        <v>0.95</v>
      </c>
      <c r="AN103" s="26">
        <v>4</v>
      </c>
      <c r="AO103" s="26">
        <v>-1.075</v>
      </c>
      <c r="AP103" s="26">
        <v>1.25</v>
      </c>
      <c r="AQ103" s="26">
        <v>4.7</v>
      </c>
      <c r="AR103" s="26">
        <v>-0.75</v>
      </c>
      <c r="AS103" s="26">
        <v>1.9</v>
      </c>
      <c r="AT103" s="26">
        <v>4.8250000000000002</v>
      </c>
      <c r="AU103" s="26">
        <v>-7.4999999999999997E-2</v>
      </c>
      <c r="AV103" s="26">
        <v>2.4</v>
      </c>
      <c r="AW103" s="26">
        <v>5.5</v>
      </c>
      <c r="AX103" s="26">
        <v>-0.7</v>
      </c>
      <c r="AY103" s="26">
        <v>1.8</v>
      </c>
      <c r="AZ103" s="26">
        <v>5.1749999999999998</v>
      </c>
      <c r="BA103" s="26">
        <v>-0.67500000000000004</v>
      </c>
      <c r="BB103" s="26">
        <v>1.85</v>
      </c>
      <c r="BC103" s="26">
        <v>5.1749999999999998</v>
      </c>
      <c r="BD103" s="26">
        <v>0.7</v>
      </c>
      <c r="BE103" s="17">
        <v>3.6</v>
      </c>
      <c r="BF103" s="17">
        <v>6.75</v>
      </c>
      <c r="BG103" s="26">
        <v>-0.25</v>
      </c>
      <c r="BH103" s="26">
        <v>2.2000000000000002</v>
      </c>
      <c r="BI103" s="26">
        <v>5.65</v>
      </c>
      <c r="BJ103" s="26">
        <v>0.5</v>
      </c>
      <c r="BK103" s="26">
        <v>2.65</v>
      </c>
      <c r="BL103" s="26">
        <v>6.4749999999999996</v>
      </c>
      <c r="BM103" s="26">
        <v>0.22500000000000001</v>
      </c>
      <c r="BN103" s="26">
        <v>2.4</v>
      </c>
      <c r="BO103" s="26">
        <v>6.1749999999999998</v>
      </c>
      <c r="BP103" s="26">
        <v>-3.2</v>
      </c>
      <c r="BQ103" s="26">
        <v>-0.8</v>
      </c>
      <c r="BR103" s="26">
        <v>1.9750000000000001</v>
      </c>
      <c r="BS103" s="26">
        <v>-1.9</v>
      </c>
      <c r="BT103" s="26">
        <v>0.6</v>
      </c>
      <c r="BU103" s="26">
        <v>3.4750000000000001</v>
      </c>
      <c r="BV103" s="26">
        <v>-1.575</v>
      </c>
      <c r="BW103" s="26">
        <v>1</v>
      </c>
      <c r="BX103" s="26">
        <v>3.7749999999999999</v>
      </c>
      <c r="BY103" s="26">
        <v>-1.25</v>
      </c>
      <c r="BZ103" s="26">
        <v>1.5</v>
      </c>
      <c r="CA103" s="26">
        <v>4.4000000000000004</v>
      </c>
      <c r="CB103" s="26">
        <v>-0.32500000000000001</v>
      </c>
      <c r="CC103" s="26">
        <v>1.95</v>
      </c>
      <c r="CD103" s="26">
        <v>4.9000000000000004</v>
      </c>
      <c r="CE103" s="26">
        <v>-7.4999999999999997E-2</v>
      </c>
      <c r="CF103" s="26">
        <v>2</v>
      </c>
      <c r="CG103" s="26">
        <v>5.4749999999999996</v>
      </c>
      <c r="CH103" s="26">
        <v>2.5000000000000001E-2</v>
      </c>
      <c r="CI103" s="26">
        <v>1.95</v>
      </c>
      <c r="CJ103" s="26">
        <v>5.2</v>
      </c>
    </row>
    <row r="104" spans="1:88" x14ac:dyDescent="0.3">
      <c r="A104" s="7" t="s">
        <v>211</v>
      </c>
      <c r="B104" s="7">
        <v>-5.9749999999999996</v>
      </c>
      <c r="C104" s="7">
        <v>-2.85</v>
      </c>
      <c r="D104" s="7">
        <v>-2.5000000000000001E-2</v>
      </c>
      <c r="E104" s="7">
        <v>-4.3</v>
      </c>
      <c r="F104" s="7">
        <v>-1.7</v>
      </c>
      <c r="G104" s="7">
        <v>1.375</v>
      </c>
      <c r="H104" s="7">
        <v>-3.7250000000000001</v>
      </c>
      <c r="I104" s="7">
        <v>-1.05</v>
      </c>
      <c r="J104" s="7">
        <v>1.875</v>
      </c>
      <c r="K104" s="7">
        <v>-2.375</v>
      </c>
      <c r="L104" s="7">
        <v>0.75</v>
      </c>
      <c r="M104" s="7">
        <v>3.4750000000000001</v>
      </c>
      <c r="N104" s="7">
        <v>-2.0750000000000002</v>
      </c>
      <c r="O104" s="7">
        <v>0.85</v>
      </c>
      <c r="P104" s="7">
        <v>3.6749999999999998</v>
      </c>
      <c r="Q104" s="7">
        <v>-3.0249999999999999</v>
      </c>
      <c r="R104" s="7">
        <v>-0.15</v>
      </c>
      <c r="S104" s="7">
        <v>2.5750000000000002</v>
      </c>
      <c r="T104" s="7">
        <v>-2.9249999999999998</v>
      </c>
      <c r="U104" s="7">
        <v>-0.1</v>
      </c>
      <c r="V104" s="7">
        <v>2.6749999999999998</v>
      </c>
      <c r="W104" s="7">
        <v>-2.1749999999999998</v>
      </c>
      <c r="X104" s="7">
        <v>0.75</v>
      </c>
      <c r="Y104" s="7">
        <v>3.5</v>
      </c>
      <c r="Z104" s="7">
        <v>-1.75</v>
      </c>
      <c r="AA104" s="7">
        <v>1.5</v>
      </c>
      <c r="AB104" s="7">
        <v>4.3</v>
      </c>
      <c r="AC104" s="7">
        <v>-2.35</v>
      </c>
      <c r="AD104" s="7">
        <v>1.05</v>
      </c>
      <c r="AE104" s="7">
        <v>3.6</v>
      </c>
      <c r="AF104" s="7">
        <v>-2.15</v>
      </c>
      <c r="AG104" s="7">
        <v>1.1499999999999999</v>
      </c>
      <c r="AH104" s="7">
        <v>3.7</v>
      </c>
      <c r="AI104" s="7">
        <v>-1.8</v>
      </c>
      <c r="AJ104" s="7">
        <v>1.5</v>
      </c>
      <c r="AK104" s="7">
        <v>4.0750000000000002</v>
      </c>
      <c r="AL104" s="7">
        <v>-1.675</v>
      </c>
      <c r="AM104" s="26">
        <v>1.6</v>
      </c>
      <c r="AN104" s="26">
        <v>4.0750000000000002</v>
      </c>
      <c r="AO104" s="26">
        <v>-1.325</v>
      </c>
      <c r="AP104" s="26">
        <v>1.75</v>
      </c>
      <c r="AQ104" s="26">
        <v>4.3</v>
      </c>
      <c r="AR104" s="26">
        <v>-0.67500000000000004</v>
      </c>
      <c r="AS104" s="26">
        <v>1.8</v>
      </c>
      <c r="AT104" s="26">
        <v>4.625</v>
      </c>
      <c r="AU104" s="26">
        <v>2.5000000000000001E-2</v>
      </c>
      <c r="AV104" s="26">
        <v>2.4</v>
      </c>
      <c r="AW104" s="26">
        <v>5.2750000000000004</v>
      </c>
      <c r="AX104" s="26">
        <v>-0.77500000000000002</v>
      </c>
      <c r="AY104" s="26">
        <v>1.95</v>
      </c>
      <c r="AZ104" s="26">
        <v>4.7</v>
      </c>
      <c r="BA104" s="26">
        <v>-0.67500000000000004</v>
      </c>
      <c r="BB104" s="26">
        <v>2.0499999999999998</v>
      </c>
      <c r="BC104" s="26">
        <v>4.7750000000000004</v>
      </c>
      <c r="BD104" s="26">
        <v>0.57499999999999996</v>
      </c>
      <c r="BE104" s="17">
        <v>3.45</v>
      </c>
      <c r="BF104" s="17">
        <v>6.7</v>
      </c>
      <c r="BG104" s="26">
        <v>-0.375</v>
      </c>
      <c r="BH104" s="26">
        <v>2.25</v>
      </c>
      <c r="BI104" s="26">
        <v>5.1749999999999998</v>
      </c>
      <c r="BJ104" s="26">
        <v>0.22500000000000001</v>
      </c>
      <c r="BK104" s="26">
        <v>3.05</v>
      </c>
      <c r="BL104" s="26">
        <v>6.2</v>
      </c>
      <c r="BM104" s="26">
        <v>0.1</v>
      </c>
      <c r="BN104" s="26">
        <v>2.75</v>
      </c>
      <c r="BO104" s="26">
        <v>5.625</v>
      </c>
      <c r="BP104" s="26">
        <v>-3.4</v>
      </c>
      <c r="BQ104" s="26">
        <v>-0.5</v>
      </c>
      <c r="BR104" s="26">
        <v>2.375</v>
      </c>
      <c r="BS104" s="26">
        <v>-2.375</v>
      </c>
      <c r="BT104" s="26">
        <v>0.4</v>
      </c>
      <c r="BU104" s="26">
        <v>3.5750000000000002</v>
      </c>
      <c r="BV104" s="26">
        <v>-2.0249999999999999</v>
      </c>
      <c r="BW104" s="26">
        <v>0.8</v>
      </c>
      <c r="BX104" s="26">
        <v>3.875</v>
      </c>
      <c r="BY104" s="26">
        <v>-1.55</v>
      </c>
      <c r="BZ104" s="26">
        <v>1.7</v>
      </c>
      <c r="CA104" s="26">
        <v>4.8</v>
      </c>
      <c r="CB104" s="26">
        <v>-0.9</v>
      </c>
      <c r="CC104" s="26">
        <v>2.65</v>
      </c>
      <c r="CD104" s="26">
        <v>5.55</v>
      </c>
      <c r="CE104" s="26">
        <v>-0.875</v>
      </c>
      <c r="CF104" s="26">
        <v>2.5</v>
      </c>
      <c r="CG104" s="26">
        <v>5.6749999999999998</v>
      </c>
      <c r="CH104" s="26">
        <v>-0.7</v>
      </c>
      <c r="CI104" s="26">
        <v>2.4500000000000002</v>
      </c>
      <c r="CJ104" s="26">
        <v>5.5</v>
      </c>
    </row>
    <row r="105" spans="1:88" x14ac:dyDescent="0.3">
      <c r="A105" s="7" t="s">
        <v>212</v>
      </c>
      <c r="B105" s="7">
        <v>-5.9749999999999996</v>
      </c>
      <c r="C105" s="7">
        <v>-3.55</v>
      </c>
      <c r="D105" s="7">
        <v>-0.7</v>
      </c>
      <c r="E105" s="7">
        <v>-4.9249999999999998</v>
      </c>
      <c r="F105" s="7">
        <v>-2.35</v>
      </c>
      <c r="G105" s="7">
        <v>0.75</v>
      </c>
      <c r="H105" s="7">
        <v>-4.3</v>
      </c>
      <c r="I105" s="7">
        <v>-1.7</v>
      </c>
      <c r="J105" s="7">
        <v>1.2250000000000001</v>
      </c>
      <c r="K105" s="7">
        <v>-2.65</v>
      </c>
      <c r="L105" s="7">
        <v>-0.2</v>
      </c>
      <c r="M105" s="7">
        <v>2.9750000000000001</v>
      </c>
      <c r="N105" s="7">
        <v>-2.4</v>
      </c>
      <c r="O105" s="7">
        <v>0.2</v>
      </c>
      <c r="P105" s="7">
        <v>3.3</v>
      </c>
      <c r="Q105" s="7">
        <v>-3.35</v>
      </c>
      <c r="R105" s="7">
        <v>-0.8</v>
      </c>
      <c r="S105" s="7">
        <v>2.1749999999999998</v>
      </c>
      <c r="T105" s="7">
        <v>-3.2250000000000001</v>
      </c>
      <c r="U105" s="7">
        <v>-0.7</v>
      </c>
      <c r="V105" s="7">
        <v>2.25</v>
      </c>
      <c r="W105" s="7">
        <v>-2.2999999999999998</v>
      </c>
      <c r="X105" s="7">
        <v>-0.15</v>
      </c>
      <c r="Y105" s="7">
        <v>3</v>
      </c>
      <c r="Z105" s="7">
        <v>-1.5</v>
      </c>
      <c r="AA105" s="7">
        <v>0.7</v>
      </c>
      <c r="AB105" s="7">
        <v>3.6</v>
      </c>
      <c r="AC105" s="7">
        <v>-2.1749999999999998</v>
      </c>
      <c r="AD105" s="7">
        <v>-0.5</v>
      </c>
      <c r="AE105" s="7">
        <v>2.875</v>
      </c>
      <c r="AF105" s="7">
        <v>-2.0750000000000002</v>
      </c>
      <c r="AG105" s="7">
        <v>-0.35</v>
      </c>
      <c r="AH105" s="7">
        <v>3.05</v>
      </c>
      <c r="AI105" s="7">
        <v>-1.675</v>
      </c>
      <c r="AJ105" s="7">
        <v>0</v>
      </c>
      <c r="AK105" s="7">
        <v>3.55</v>
      </c>
      <c r="AL105" s="7">
        <v>-1.65</v>
      </c>
      <c r="AM105" s="26">
        <v>0.1</v>
      </c>
      <c r="AN105" s="26">
        <v>3.65</v>
      </c>
      <c r="AO105" s="26">
        <v>-1.375</v>
      </c>
      <c r="AP105" s="26">
        <v>0.55000000000000004</v>
      </c>
      <c r="AQ105" s="26">
        <v>3.9750000000000001</v>
      </c>
      <c r="AR105" s="26">
        <v>-0.9</v>
      </c>
      <c r="AS105" s="26">
        <v>0.95</v>
      </c>
      <c r="AT105" s="26">
        <v>4.3499999999999996</v>
      </c>
      <c r="AU105" s="26">
        <v>-0.2</v>
      </c>
      <c r="AV105" s="26">
        <v>1.7</v>
      </c>
      <c r="AW105" s="26">
        <v>4.9749999999999996</v>
      </c>
      <c r="AX105" s="26">
        <v>-0.875</v>
      </c>
      <c r="AY105" s="26">
        <v>1.1000000000000001</v>
      </c>
      <c r="AZ105" s="26">
        <v>4.5</v>
      </c>
      <c r="BA105" s="26">
        <v>-0.8</v>
      </c>
      <c r="BB105" s="26">
        <v>1.2</v>
      </c>
      <c r="BC105" s="26">
        <v>4.5750000000000002</v>
      </c>
      <c r="BD105" s="26">
        <v>0.47499999999999998</v>
      </c>
      <c r="BE105" s="17">
        <v>2.85</v>
      </c>
      <c r="BF105" s="17">
        <v>6.125</v>
      </c>
      <c r="BG105" s="26">
        <v>-0.5</v>
      </c>
      <c r="BH105" s="26">
        <v>1.55</v>
      </c>
      <c r="BI105" s="26">
        <v>4.9249999999999998</v>
      </c>
      <c r="BJ105" s="26">
        <v>0.1</v>
      </c>
      <c r="BK105" s="26">
        <v>2.2999999999999998</v>
      </c>
      <c r="BL105" s="26">
        <v>5.45</v>
      </c>
      <c r="BM105" s="26">
        <v>-0.17499999999999999</v>
      </c>
      <c r="BN105" s="26">
        <v>2</v>
      </c>
      <c r="BO105" s="26">
        <v>5.3250000000000002</v>
      </c>
      <c r="BP105" s="26">
        <v>-3.05</v>
      </c>
      <c r="BQ105" s="26">
        <v>-0.75</v>
      </c>
      <c r="BR105" s="26">
        <v>1.625</v>
      </c>
      <c r="BS105" s="26">
        <v>-1.425</v>
      </c>
      <c r="BT105" s="26">
        <v>0.45</v>
      </c>
      <c r="BU105" s="26">
        <v>2.8250000000000002</v>
      </c>
      <c r="BV105" s="26">
        <v>-0.9</v>
      </c>
      <c r="BW105" s="26">
        <v>0.75</v>
      </c>
      <c r="BX105" s="26">
        <v>3.2</v>
      </c>
      <c r="BY105" s="26">
        <v>-0.32500000000000001</v>
      </c>
      <c r="BZ105" s="26">
        <v>1.1000000000000001</v>
      </c>
      <c r="CA105" s="26">
        <v>3.8250000000000002</v>
      </c>
      <c r="CB105" s="26">
        <v>0.22500000000000001</v>
      </c>
      <c r="CC105" s="26">
        <v>1.7</v>
      </c>
      <c r="CD105" s="26">
        <v>4.4249999999999998</v>
      </c>
      <c r="CE105" s="26">
        <v>-0.6</v>
      </c>
      <c r="CF105" s="26">
        <v>1.7</v>
      </c>
      <c r="CG105" s="26">
        <v>4.625</v>
      </c>
      <c r="CH105" s="26">
        <v>0</v>
      </c>
      <c r="CI105" s="26">
        <v>1.65</v>
      </c>
      <c r="CJ105" s="26">
        <v>4.45</v>
      </c>
    </row>
    <row r="106" spans="1:88" x14ac:dyDescent="0.3">
      <c r="A106" s="7" t="s">
        <v>92</v>
      </c>
      <c r="B106" s="7">
        <v>-6.45</v>
      </c>
      <c r="C106" s="7">
        <v>-3.65</v>
      </c>
      <c r="D106" s="7">
        <v>-0.6</v>
      </c>
      <c r="E106" s="7">
        <v>-5.2750000000000004</v>
      </c>
      <c r="F106" s="7">
        <v>-2.0499999999999998</v>
      </c>
      <c r="G106" s="7">
        <v>1.1000000000000001</v>
      </c>
      <c r="H106" s="7">
        <v>-4.6749999999999998</v>
      </c>
      <c r="I106" s="7">
        <v>-1.55</v>
      </c>
      <c r="J106" s="7">
        <v>1.5</v>
      </c>
      <c r="K106" s="7">
        <v>-2.875</v>
      </c>
      <c r="L106" s="7">
        <v>-0.05</v>
      </c>
      <c r="M106" s="7">
        <v>3.2</v>
      </c>
      <c r="N106" s="7">
        <v>-2.5499999999999998</v>
      </c>
      <c r="O106" s="7">
        <v>0.3</v>
      </c>
      <c r="P106" s="7">
        <v>3.3</v>
      </c>
      <c r="Q106" s="7">
        <v>-3.8</v>
      </c>
      <c r="R106" s="7">
        <v>-0.65</v>
      </c>
      <c r="S106" s="7">
        <v>2.5499999999999998</v>
      </c>
      <c r="T106" s="7">
        <v>-3.6749999999999998</v>
      </c>
      <c r="U106" s="7">
        <v>-0.55000000000000004</v>
      </c>
      <c r="V106" s="7">
        <v>2.65</v>
      </c>
      <c r="W106" s="7">
        <v>-2.7749999999999999</v>
      </c>
      <c r="X106" s="7">
        <v>0.35</v>
      </c>
      <c r="Y106" s="7">
        <v>3.4249999999999998</v>
      </c>
      <c r="Z106" s="7">
        <v>-1.925</v>
      </c>
      <c r="AA106" s="7">
        <v>1.25</v>
      </c>
      <c r="AB106" s="7">
        <v>4.1749999999999998</v>
      </c>
      <c r="AC106" s="7">
        <v>-2.4500000000000002</v>
      </c>
      <c r="AD106" s="7">
        <v>0.25</v>
      </c>
      <c r="AE106" s="7">
        <v>3.2749999999999999</v>
      </c>
      <c r="AF106" s="7">
        <v>-2.3250000000000002</v>
      </c>
      <c r="AG106" s="7">
        <v>0.4</v>
      </c>
      <c r="AH106" s="7">
        <v>3.4</v>
      </c>
      <c r="AI106" s="7">
        <v>-2.0249999999999999</v>
      </c>
      <c r="AJ106" s="7">
        <v>0.75</v>
      </c>
      <c r="AK106" s="7">
        <v>3.8</v>
      </c>
      <c r="AL106" s="7">
        <v>-1.85</v>
      </c>
      <c r="AM106" s="26">
        <v>0.85</v>
      </c>
      <c r="AN106" s="26">
        <v>3.875</v>
      </c>
      <c r="AO106" s="26">
        <v>-1.1499999999999999</v>
      </c>
      <c r="AP106" s="26">
        <v>1.35</v>
      </c>
      <c r="AQ106" s="26">
        <v>4.375</v>
      </c>
      <c r="AR106" s="26">
        <v>-0.625</v>
      </c>
      <c r="AS106" s="26">
        <v>1.6</v>
      </c>
      <c r="AT106" s="26">
        <v>4.7750000000000004</v>
      </c>
      <c r="AU106" s="26">
        <v>0.2</v>
      </c>
      <c r="AV106" s="26">
        <v>2.35</v>
      </c>
      <c r="AW106" s="26">
        <v>5.2750000000000004</v>
      </c>
      <c r="AX106" s="26">
        <v>-0.7</v>
      </c>
      <c r="AY106" s="26">
        <v>1.8</v>
      </c>
      <c r="AZ106" s="26">
        <v>4.7750000000000004</v>
      </c>
      <c r="BA106" s="26">
        <v>-0.6</v>
      </c>
      <c r="BB106" s="26">
        <v>1.85</v>
      </c>
      <c r="BC106" s="26">
        <v>4.7750000000000004</v>
      </c>
      <c r="BD106" s="26">
        <v>0.85</v>
      </c>
      <c r="BE106" s="17">
        <v>3.7</v>
      </c>
      <c r="BF106" s="17">
        <v>6.375</v>
      </c>
      <c r="BG106" s="26">
        <v>-0.27500000000000002</v>
      </c>
      <c r="BH106" s="26">
        <v>2.2000000000000002</v>
      </c>
      <c r="BI106" s="26">
        <v>5.0999999999999996</v>
      </c>
      <c r="BJ106" s="26">
        <v>0.42499999999999999</v>
      </c>
      <c r="BK106" s="26">
        <v>3.2</v>
      </c>
      <c r="BL106" s="26">
        <v>5.7249999999999996</v>
      </c>
      <c r="BM106" s="26">
        <v>0.2</v>
      </c>
      <c r="BN106" s="26">
        <v>2.6</v>
      </c>
      <c r="BO106" s="26">
        <v>5.375</v>
      </c>
      <c r="BP106" s="26">
        <v>-3.5249999999999999</v>
      </c>
      <c r="BQ106" s="26">
        <v>-0.45</v>
      </c>
      <c r="BR106" s="26">
        <v>2.25</v>
      </c>
      <c r="BS106" s="26">
        <v>-1.875</v>
      </c>
      <c r="BT106" s="26">
        <v>0.7</v>
      </c>
      <c r="BU106" s="26">
        <v>3.5750000000000002</v>
      </c>
      <c r="BV106" s="26">
        <v>-1.4</v>
      </c>
      <c r="BW106" s="26">
        <v>1.2</v>
      </c>
      <c r="BX106" s="26">
        <v>3.9249999999999998</v>
      </c>
      <c r="BY106" s="26">
        <v>-0.95</v>
      </c>
      <c r="BZ106" s="26">
        <v>1.55</v>
      </c>
      <c r="CA106" s="26">
        <v>4.4749999999999996</v>
      </c>
      <c r="CB106" s="26">
        <v>-0.45</v>
      </c>
      <c r="CC106" s="26">
        <v>2.2999999999999998</v>
      </c>
      <c r="CD106" s="26">
        <v>5.5</v>
      </c>
      <c r="CE106" s="26">
        <v>-0.55000000000000004</v>
      </c>
      <c r="CF106" s="26">
        <v>2.4500000000000002</v>
      </c>
      <c r="CG106" s="26">
        <v>4.9249999999999998</v>
      </c>
      <c r="CH106" s="26">
        <v>-0.8</v>
      </c>
      <c r="CI106" s="26">
        <v>2.4</v>
      </c>
      <c r="CJ106" s="26">
        <v>5.3</v>
      </c>
    </row>
    <row r="107" spans="1:88" x14ac:dyDescent="0.3">
      <c r="A107" s="7" t="s">
        <v>213</v>
      </c>
      <c r="B107" s="7">
        <v>-6.1749999999999998</v>
      </c>
      <c r="C107" s="7">
        <v>-2.8</v>
      </c>
      <c r="D107" s="7">
        <v>-0.9</v>
      </c>
      <c r="E107" s="7">
        <v>-4.5</v>
      </c>
      <c r="F107" s="7">
        <v>-1.4</v>
      </c>
      <c r="G107" s="7">
        <v>0.85</v>
      </c>
      <c r="H107" s="7">
        <v>-3.9750000000000001</v>
      </c>
      <c r="I107" s="7">
        <v>-0.95</v>
      </c>
      <c r="J107" s="7">
        <v>1.4750000000000001</v>
      </c>
      <c r="K107" s="7">
        <v>-2.3250000000000002</v>
      </c>
      <c r="L107" s="7">
        <v>0.1</v>
      </c>
      <c r="M107" s="7">
        <v>3.5</v>
      </c>
      <c r="N107" s="7">
        <v>-2.0249999999999999</v>
      </c>
      <c r="O107" s="7">
        <v>0.3</v>
      </c>
      <c r="P107" s="7">
        <v>3.5249999999999999</v>
      </c>
      <c r="Q107" s="7">
        <v>-3.2</v>
      </c>
      <c r="R107" s="7">
        <v>-0.4</v>
      </c>
      <c r="S107" s="7">
        <v>2.2749999999999999</v>
      </c>
      <c r="T107" s="7">
        <v>-3.1749999999999998</v>
      </c>
      <c r="U107" s="7">
        <v>-0.3</v>
      </c>
      <c r="V107" s="7">
        <v>2.375</v>
      </c>
      <c r="W107" s="7">
        <v>-2.2749999999999999</v>
      </c>
      <c r="X107" s="7">
        <v>0.35</v>
      </c>
      <c r="Y107" s="7">
        <v>2.9750000000000001</v>
      </c>
      <c r="Z107" s="7">
        <v>-1.375</v>
      </c>
      <c r="AA107" s="7">
        <v>1.3</v>
      </c>
      <c r="AB107" s="7">
        <v>3.8</v>
      </c>
      <c r="AC107" s="7">
        <v>-1.9750000000000001</v>
      </c>
      <c r="AD107" s="7">
        <v>0.2</v>
      </c>
      <c r="AE107" s="7">
        <v>3.4750000000000001</v>
      </c>
      <c r="AF107" s="7">
        <v>-1.875</v>
      </c>
      <c r="AG107" s="7">
        <v>0.3</v>
      </c>
      <c r="AH107" s="7">
        <v>3.65</v>
      </c>
      <c r="AI107" s="7">
        <v>-1.575</v>
      </c>
      <c r="AJ107" s="7">
        <v>0.65</v>
      </c>
      <c r="AK107" s="7">
        <v>4.125</v>
      </c>
      <c r="AL107" s="7">
        <v>-1.4750000000000001</v>
      </c>
      <c r="AM107" s="26">
        <v>0.7</v>
      </c>
      <c r="AN107" s="26">
        <v>4.2249999999999996</v>
      </c>
      <c r="AO107" s="26">
        <v>-1.175</v>
      </c>
      <c r="AP107" s="26">
        <v>1.1000000000000001</v>
      </c>
      <c r="AQ107" s="26">
        <v>4.75</v>
      </c>
      <c r="AR107" s="26">
        <v>-0.6</v>
      </c>
      <c r="AS107" s="26">
        <v>1.3</v>
      </c>
      <c r="AT107" s="26">
        <v>4.7</v>
      </c>
      <c r="AU107" s="26">
        <v>0.125</v>
      </c>
      <c r="AV107" s="26">
        <v>2</v>
      </c>
      <c r="AW107" s="26">
        <v>5.5</v>
      </c>
      <c r="AX107" s="26">
        <v>-0.57499999999999996</v>
      </c>
      <c r="AY107" s="26">
        <v>1.5</v>
      </c>
      <c r="AZ107" s="26">
        <v>5.1749999999999998</v>
      </c>
      <c r="BA107" s="26">
        <v>-0.5</v>
      </c>
      <c r="BB107" s="26">
        <v>1.5</v>
      </c>
      <c r="BC107" s="26">
        <v>5.2750000000000004</v>
      </c>
      <c r="BD107" s="26">
        <v>1.5249999999999999</v>
      </c>
      <c r="BE107" s="17">
        <v>3.15</v>
      </c>
      <c r="BF107" s="17">
        <v>6.9</v>
      </c>
      <c r="BG107" s="26">
        <v>-0.17499999999999999</v>
      </c>
      <c r="BH107" s="26">
        <v>1.9</v>
      </c>
      <c r="BI107" s="26">
        <v>5.5</v>
      </c>
      <c r="BJ107" s="26">
        <v>0.8</v>
      </c>
      <c r="BK107" s="26">
        <v>2.65</v>
      </c>
      <c r="BL107" s="26">
        <v>6.1749999999999998</v>
      </c>
      <c r="BM107" s="26">
        <v>0.32500000000000001</v>
      </c>
      <c r="BN107" s="26">
        <v>2.35</v>
      </c>
      <c r="BO107" s="26">
        <v>5.9749999999999996</v>
      </c>
      <c r="BP107" s="26">
        <v>-3.0249999999999999</v>
      </c>
      <c r="BQ107" s="26">
        <v>-0.2</v>
      </c>
      <c r="BR107" s="26">
        <v>2.25</v>
      </c>
      <c r="BS107" s="26">
        <v>-1.65</v>
      </c>
      <c r="BT107" s="26">
        <v>1</v>
      </c>
      <c r="BU107" s="26">
        <v>3.7749999999999999</v>
      </c>
      <c r="BV107" s="26">
        <v>-1.2</v>
      </c>
      <c r="BW107" s="26">
        <v>1.3</v>
      </c>
      <c r="BX107" s="26">
        <v>4.25</v>
      </c>
      <c r="BY107" s="26">
        <v>-0.77500000000000002</v>
      </c>
      <c r="BZ107" s="26">
        <v>1.75</v>
      </c>
      <c r="CA107" s="26">
        <v>4.6749999999999998</v>
      </c>
      <c r="CB107" s="26">
        <v>-0.32500000000000001</v>
      </c>
      <c r="CC107" s="26">
        <v>2.15</v>
      </c>
      <c r="CD107" s="26">
        <v>5.25</v>
      </c>
      <c r="CE107" s="26">
        <v>-0.125</v>
      </c>
      <c r="CF107" s="26">
        <v>2.15</v>
      </c>
      <c r="CG107" s="26">
        <v>5</v>
      </c>
      <c r="CH107" s="26">
        <v>0.35</v>
      </c>
      <c r="CI107" s="26">
        <v>2.4</v>
      </c>
      <c r="CJ107" s="26">
        <v>5.125</v>
      </c>
    </row>
    <row r="108" spans="1:88" x14ac:dyDescent="0.3">
      <c r="A108" s="7" t="s">
        <v>214</v>
      </c>
      <c r="B108" s="7">
        <v>-5.4749999999999996</v>
      </c>
      <c r="C108" s="7">
        <v>-3.1</v>
      </c>
      <c r="D108" s="7">
        <v>-0.625</v>
      </c>
      <c r="E108" s="7">
        <v>-3.9</v>
      </c>
      <c r="F108" s="7">
        <v>-1.7</v>
      </c>
      <c r="G108" s="7">
        <v>0.9</v>
      </c>
      <c r="H108" s="7">
        <v>-3.2749999999999999</v>
      </c>
      <c r="I108" s="7">
        <v>-1</v>
      </c>
      <c r="J108" s="7">
        <v>1.5</v>
      </c>
      <c r="K108" s="7">
        <v>-1.4</v>
      </c>
      <c r="L108" s="7">
        <v>0.65</v>
      </c>
      <c r="M108" s="7">
        <v>2.875</v>
      </c>
      <c r="N108" s="7">
        <v>-1.175</v>
      </c>
      <c r="O108" s="7">
        <v>0.8</v>
      </c>
      <c r="P108" s="7">
        <v>3.3250000000000002</v>
      </c>
      <c r="Q108" s="7">
        <v>-2.4</v>
      </c>
      <c r="R108" s="7">
        <v>-0.2</v>
      </c>
      <c r="S108" s="7">
        <v>2.375</v>
      </c>
      <c r="T108" s="7">
        <v>-2.2999999999999998</v>
      </c>
      <c r="U108" s="7">
        <v>-0.1</v>
      </c>
      <c r="V108" s="7">
        <v>2.4750000000000001</v>
      </c>
      <c r="W108" s="7">
        <v>-1.2749999999999999</v>
      </c>
      <c r="X108" s="7">
        <v>0.65</v>
      </c>
      <c r="Y108" s="7">
        <v>3.2</v>
      </c>
      <c r="Z108" s="7">
        <v>-0.57499999999999996</v>
      </c>
      <c r="AA108" s="7">
        <v>1.25</v>
      </c>
      <c r="AB108" s="7">
        <v>3.6749999999999998</v>
      </c>
      <c r="AC108" s="7">
        <v>-2.0249999999999999</v>
      </c>
      <c r="AD108" s="7">
        <v>1.05</v>
      </c>
      <c r="AE108" s="7">
        <v>2.9</v>
      </c>
      <c r="AF108" s="7">
        <v>-1.95</v>
      </c>
      <c r="AG108" s="7">
        <v>1.25</v>
      </c>
      <c r="AH108" s="7">
        <v>3.1</v>
      </c>
      <c r="AI108" s="7">
        <v>-1.5249999999999999</v>
      </c>
      <c r="AJ108" s="7">
        <v>1.75</v>
      </c>
      <c r="AK108" s="7">
        <v>3.5</v>
      </c>
      <c r="AL108" s="7">
        <v>-1.425</v>
      </c>
      <c r="AM108" s="26">
        <v>1.85</v>
      </c>
      <c r="AN108" s="26">
        <v>3.5750000000000002</v>
      </c>
      <c r="AO108" s="26">
        <v>-0.77500000000000002</v>
      </c>
      <c r="AP108" s="26">
        <v>2.5</v>
      </c>
      <c r="AQ108" s="26">
        <v>4.0999999999999996</v>
      </c>
      <c r="AR108" s="26">
        <v>-0.875</v>
      </c>
      <c r="AS108" s="26">
        <v>2.4</v>
      </c>
      <c r="AT108" s="26">
        <v>4.3</v>
      </c>
      <c r="AU108" s="26">
        <v>-0.27500000000000002</v>
      </c>
      <c r="AV108" s="26">
        <v>3.05</v>
      </c>
      <c r="AW108" s="26">
        <v>5</v>
      </c>
      <c r="AX108" s="26">
        <v>-0.55000000000000004</v>
      </c>
      <c r="AY108" s="26">
        <v>3</v>
      </c>
      <c r="AZ108" s="26">
        <v>4.5</v>
      </c>
      <c r="BA108" s="26">
        <v>-0.45</v>
      </c>
      <c r="BB108" s="26">
        <v>3</v>
      </c>
      <c r="BC108" s="26">
        <v>4.5</v>
      </c>
      <c r="BD108" s="26">
        <v>1.075</v>
      </c>
      <c r="BE108" s="17">
        <v>4.1500000000000004</v>
      </c>
      <c r="BF108" s="17">
        <v>6.2</v>
      </c>
      <c r="BG108" s="26">
        <v>-0.32500000000000001</v>
      </c>
      <c r="BH108" s="26">
        <v>3.15</v>
      </c>
      <c r="BI108" s="26">
        <v>4.8</v>
      </c>
      <c r="BJ108" s="26">
        <v>0.72499999999999998</v>
      </c>
      <c r="BK108" s="26">
        <v>3.45</v>
      </c>
      <c r="BL108" s="26">
        <v>5.4</v>
      </c>
      <c r="BM108" s="26">
        <v>0.32500000000000001</v>
      </c>
      <c r="BN108" s="26">
        <v>3.4</v>
      </c>
      <c r="BO108" s="26">
        <v>5.1749999999999998</v>
      </c>
      <c r="BP108" s="26">
        <v>-2.4249999999999998</v>
      </c>
      <c r="BQ108" s="26">
        <v>0.1</v>
      </c>
      <c r="BR108" s="26">
        <v>2.0499999999999998</v>
      </c>
      <c r="BS108" s="26">
        <v>-0.9</v>
      </c>
      <c r="BT108" s="26">
        <v>1.1499999999999999</v>
      </c>
      <c r="BU108" s="26">
        <v>3.2</v>
      </c>
      <c r="BV108" s="26">
        <v>-0.67500000000000004</v>
      </c>
      <c r="BW108" s="26">
        <v>1.35</v>
      </c>
      <c r="BX108" s="26">
        <v>3.7</v>
      </c>
      <c r="BY108" s="26">
        <v>0</v>
      </c>
      <c r="BZ108" s="26">
        <v>1.8</v>
      </c>
      <c r="CA108" s="26">
        <v>4.3250000000000002</v>
      </c>
      <c r="CB108" s="26">
        <v>0.2</v>
      </c>
      <c r="CC108" s="26">
        <v>2.4</v>
      </c>
      <c r="CD108" s="26">
        <v>5.0750000000000002</v>
      </c>
      <c r="CE108" s="26">
        <v>0.4</v>
      </c>
      <c r="CF108" s="26">
        <v>2.4500000000000002</v>
      </c>
      <c r="CG108" s="26">
        <v>4.6749999999999998</v>
      </c>
      <c r="CH108" s="26">
        <v>0.32500000000000001</v>
      </c>
      <c r="CI108" s="26">
        <v>2.35</v>
      </c>
      <c r="CJ108" s="26">
        <v>4.6749999999999998</v>
      </c>
    </row>
    <row r="109" spans="1:88" x14ac:dyDescent="0.3">
      <c r="A109" s="7" t="s">
        <v>215</v>
      </c>
      <c r="B109" s="7">
        <v>-5.25</v>
      </c>
      <c r="C109" s="7">
        <v>-2.75</v>
      </c>
      <c r="D109" s="7">
        <v>-0.9</v>
      </c>
      <c r="E109" s="7">
        <v>-3.5750000000000002</v>
      </c>
      <c r="F109" s="7">
        <v>-1.05</v>
      </c>
      <c r="G109" s="7">
        <v>0.47499999999999998</v>
      </c>
      <c r="H109" s="7">
        <v>-2.9249999999999998</v>
      </c>
      <c r="I109" s="7">
        <v>-0.35</v>
      </c>
      <c r="J109" s="7">
        <v>1.1000000000000001</v>
      </c>
      <c r="K109" s="7">
        <v>-1.375</v>
      </c>
      <c r="L109" s="7">
        <v>1.2</v>
      </c>
      <c r="M109" s="7">
        <v>2.8</v>
      </c>
      <c r="N109" s="7">
        <v>-1.1499999999999999</v>
      </c>
      <c r="O109" s="7">
        <v>1.45</v>
      </c>
      <c r="P109" s="7">
        <v>2.9</v>
      </c>
      <c r="Q109" s="7">
        <v>-2</v>
      </c>
      <c r="R109" s="7">
        <v>0.3</v>
      </c>
      <c r="S109" s="7">
        <v>2.1</v>
      </c>
      <c r="T109" s="7">
        <v>-1.825</v>
      </c>
      <c r="U109" s="7">
        <v>0.4</v>
      </c>
      <c r="V109" s="7">
        <v>2.1749999999999998</v>
      </c>
      <c r="W109" s="7">
        <v>-0.97499999999999998</v>
      </c>
      <c r="X109" s="7">
        <v>1.2</v>
      </c>
      <c r="Y109" s="7">
        <v>3.15</v>
      </c>
      <c r="Z109" s="7">
        <v>-0.45</v>
      </c>
      <c r="AA109" s="7">
        <v>2.0499999999999998</v>
      </c>
      <c r="AB109" s="7">
        <v>3.9</v>
      </c>
      <c r="AC109" s="7">
        <v>-1.4750000000000001</v>
      </c>
      <c r="AD109" s="7">
        <v>1.2</v>
      </c>
      <c r="AE109" s="7">
        <v>2.4750000000000001</v>
      </c>
      <c r="AF109" s="7">
        <v>-1.4</v>
      </c>
      <c r="AG109" s="7">
        <v>1.3</v>
      </c>
      <c r="AH109" s="7">
        <v>2.6</v>
      </c>
      <c r="AI109" s="7">
        <v>-1</v>
      </c>
      <c r="AJ109" s="7">
        <v>1.7</v>
      </c>
      <c r="AK109" s="7">
        <v>3.0750000000000002</v>
      </c>
      <c r="AL109" s="7">
        <v>-0.9</v>
      </c>
      <c r="AM109" s="26">
        <v>1.8</v>
      </c>
      <c r="AN109" s="26">
        <v>3.1749999999999998</v>
      </c>
      <c r="AO109" s="26">
        <v>-0.4</v>
      </c>
      <c r="AP109" s="26">
        <v>2.2999999999999998</v>
      </c>
      <c r="AQ109" s="26">
        <v>3.8250000000000002</v>
      </c>
      <c r="AR109" s="26">
        <v>-0.17499999999999999</v>
      </c>
      <c r="AS109" s="26">
        <v>2.4</v>
      </c>
      <c r="AT109" s="26">
        <v>3.7</v>
      </c>
      <c r="AU109" s="26">
        <v>0.6</v>
      </c>
      <c r="AV109" s="26">
        <v>3.15</v>
      </c>
      <c r="AW109" s="26">
        <v>4.55</v>
      </c>
      <c r="AX109" s="26">
        <v>0.15</v>
      </c>
      <c r="AY109" s="26">
        <v>2.65</v>
      </c>
      <c r="AZ109" s="26">
        <v>4.25</v>
      </c>
      <c r="BA109" s="26">
        <v>0.22500000000000001</v>
      </c>
      <c r="BB109" s="26">
        <v>2.65</v>
      </c>
      <c r="BC109" s="26">
        <v>4.3250000000000002</v>
      </c>
      <c r="BD109" s="26">
        <v>1.9</v>
      </c>
      <c r="BE109" s="17">
        <v>4.2</v>
      </c>
      <c r="BF109" s="17">
        <v>5.9749999999999996</v>
      </c>
      <c r="BG109" s="26">
        <v>0.57499999999999996</v>
      </c>
      <c r="BH109" s="26">
        <v>3</v>
      </c>
      <c r="BI109" s="26">
        <v>4.7249999999999996</v>
      </c>
      <c r="BJ109" s="26">
        <v>1.6</v>
      </c>
      <c r="BK109" s="26">
        <v>3.65</v>
      </c>
      <c r="BL109" s="26">
        <v>5.7249999999999996</v>
      </c>
      <c r="BM109" s="26">
        <v>1.2250000000000001</v>
      </c>
      <c r="BN109" s="26">
        <v>3.35</v>
      </c>
      <c r="BO109" s="26">
        <v>5.3250000000000002</v>
      </c>
      <c r="BP109" s="26">
        <v>-1.9750000000000001</v>
      </c>
      <c r="BQ109" s="26">
        <v>0.1</v>
      </c>
      <c r="BR109" s="26">
        <v>2.0499999999999998</v>
      </c>
      <c r="BS109" s="26">
        <v>-0.82499999999999996</v>
      </c>
      <c r="BT109" s="26">
        <v>1.7</v>
      </c>
      <c r="BU109" s="26">
        <v>3.5</v>
      </c>
      <c r="BV109" s="26">
        <v>-0.52500000000000002</v>
      </c>
      <c r="BW109" s="26">
        <v>2.15</v>
      </c>
      <c r="BX109" s="26">
        <v>3.85</v>
      </c>
      <c r="BY109" s="26">
        <v>0.35</v>
      </c>
      <c r="BZ109" s="26">
        <v>2.7</v>
      </c>
      <c r="CA109" s="26">
        <v>4.7249999999999996</v>
      </c>
      <c r="CB109" s="26">
        <v>0.3</v>
      </c>
      <c r="CC109" s="26">
        <v>3.25</v>
      </c>
      <c r="CD109" s="26">
        <v>5.5750000000000002</v>
      </c>
      <c r="CE109" s="26">
        <v>0.6</v>
      </c>
      <c r="CF109" s="26">
        <v>3</v>
      </c>
      <c r="CG109" s="26">
        <v>4.875</v>
      </c>
      <c r="CH109" s="26">
        <v>0.75</v>
      </c>
      <c r="CI109" s="26">
        <v>3.2</v>
      </c>
      <c r="CJ109" s="26">
        <v>5.25</v>
      </c>
    </row>
    <row r="110" spans="1:88" x14ac:dyDescent="0.3">
      <c r="A110" s="7" t="s">
        <v>216</v>
      </c>
      <c r="B110" s="7">
        <v>-5.5750000000000002</v>
      </c>
      <c r="C110" s="7">
        <v>-2.25</v>
      </c>
      <c r="D110" s="7">
        <v>7.4999999999999997E-2</v>
      </c>
      <c r="E110" s="7">
        <v>-4.05</v>
      </c>
      <c r="F110" s="7">
        <v>-1</v>
      </c>
      <c r="G110" s="7">
        <v>1.2749999999999999</v>
      </c>
      <c r="H110" s="7">
        <v>-3.3250000000000002</v>
      </c>
      <c r="I110" s="7">
        <v>-0.6</v>
      </c>
      <c r="J110" s="7">
        <v>1.875</v>
      </c>
      <c r="K110" s="7">
        <v>-1.825</v>
      </c>
      <c r="L110" s="7">
        <v>0.95</v>
      </c>
      <c r="M110" s="7">
        <v>3.7749999999999999</v>
      </c>
      <c r="N110" s="7">
        <v>-1.425</v>
      </c>
      <c r="O110" s="7">
        <v>1.1000000000000001</v>
      </c>
      <c r="P110" s="7">
        <v>3.9</v>
      </c>
      <c r="Q110" s="7">
        <v>-2.1</v>
      </c>
      <c r="R110" s="7">
        <v>0.15</v>
      </c>
      <c r="S110" s="7">
        <v>2.8250000000000002</v>
      </c>
      <c r="T110" s="7">
        <v>-2</v>
      </c>
      <c r="U110" s="7">
        <v>0.25</v>
      </c>
      <c r="V110" s="7">
        <v>2.9249999999999998</v>
      </c>
      <c r="W110" s="7">
        <v>-1.075</v>
      </c>
      <c r="X110" s="7">
        <v>0.95</v>
      </c>
      <c r="Y110" s="7">
        <v>3.6749999999999998</v>
      </c>
      <c r="Z110" s="7">
        <v>-0.3</v>
      </c>
      <c r="AA110" s="7">
        <v>1.8</v>
      </c>
      <c r="AB110" s="7">
        <v>4.5999999999999996</v>
      </c>
      <c r="AC110" s="7">
        <v>-1.75</v>
      </c>
      <c r="AD110" s="7">
        <v>0.75</v>
      </c>
      <c r="AE110" s="7">
        <v>4.05</v>
      </c>
      <c r="AF110" s="7">
        <v>-1.55</v>
      </c>
      <c r="AG110" s="7">
        <v>0.95</v>
      </c>
      <c r="AH110" s="7">
        <v>4.1500000000000004</v>
      </c>
      <c r="AI110" s="7">
        <v>-1.075</v>
      </c>
      <c r="AJ110" s="7">
        <v>1.25</v>
      </c>
      <c r="AK110" s="7">
        <v>4.55</v>
      </c>
      <c r="AL110" s="7">
        <v>-0.9</v>
      </c>
      <c r="AM110" s="26">
        <v>1.3</v>
      </c>
      <c r="AN110" s="26">
        <v>4.6500000000000004</v>
      </c>
      <c r="AO110" s="26">
        <v>-0.4</v>
      </c>
      <c r="AP110" s="26">
        <v>1.8</v>
      </c>
      <c r="AQ110" s="26">
        <v>5</v>
      </c>
      <c r="AR110" s="26">
        <v>-0.15</v>
      </c>
      <c r="AS110" s="26">
        <v>2</v>
      </c>
      <c r="AT110" s="26">
        <v>5.0750000000000002</v>
      </c>
      <c r="AU110" s="26">
        <v>0.6</v>
      </c>
      <c r="AV110" s="26">
        <v>2.7</v>
      </c>
      <c r="AW110" s="26">
        <v>5.875</v>
      </c>
      <c r="AX110" s="26">
        <v>0.1</v>
      </c>
      <c r="AY110" s="26">
        <v>2.2000000000000002</v>
      </c>
      <c r="AZ110" s="26">
        <v>5.375</v>
      </c>
      <c r="BA110" s="26">
        <v>0.125</v>
      </c>
      <c r="BB110" s="26">
        <v>2.25</v>
      </c>
      <c r="BC110" s="26">
        <v>5.4</v>
      </c>
      <c r="BD110" s="26">
        <v>2.0499999999999998</v>
      </c>
      <c r="BE110" s="17">
        <v>4.4000000000000004</v>
      </c>
      <c r="BF110" s="17">
        <v>7.0750000000000002</v>
      </c>
      <c r="BG110" s="26">
        <v>0.52500000000000002</v>
      </c>
      <c r="BH110" s="26">
        <v>2.65</v>
      </c>
      <c r="BI110" s="26">
        <v>5.7</v>
      </c>
      <c r="BJ110" s="26">
        <v>1.425</v>
      </c>
      <c r="BK110" s="26">
        <v>3.6</v>
      </c>
      <c r="BL110" s="26">
        <v>6.4749999999999996</v>
      </c>
      <c r="BM110" s="26">
        <v>1.125</v>
      </c>
      <c r="BN110" s="26">
        <v>3.1</v>
      </c>
      <c r="BO110" s="26">
        <v>6.2249999999999996</v>
      </c>
      <c r="BP110" s="26">
        <v>-2.5750000000000002</v>
      </c>
      <c r="BQ110" s="26">
        <v>0.45</v>
      </c>
      <c r="BR110" s="26">
        <v>3</v>
      </c>
      <c r="BS110" s="26">
        <v>-1.05</v>
      </c>
      <c r="BT110" s="26">
        <v>1.6</v>
      </c>
      <c r="BU110" s="26">
        <v>4.7</v>
      </c>
      <c r="BV110" s="26">
        <v>-0.47499999999999998</v>
      </c>
      <c r="BW110" s="26">
        <v>2.15</v>
      </c>
      <c r="BX110" s="26">
        <v>5.1749999999999998</v>
      </c>
      <c r="BY110" s="26">
        <v>0.5</v>
      </c>
      <c r="BZ110" s="26">
        <v>2.6</v>
      </c>
      <c r="CA110" s="26">
        <v>5.9</v>
      </c>
      <c r="CB110" s="26">
        <v>1.325</v>
      </c>
      <c r="CC110" s="26">
        <v>3.3</v>
      </c>
      <c r="CD110" s="26">
        <v>6.6749999999999998</v>
      </c>
      <c r="CE110" s="26">
        <v>0.82499999999999996</v>
      </c>
      <c r="CF110" s="26">
        <v>2.9</v>
      </c>
      <c r="CG110" s="26">
        <v>5.7750000000000004</v>
      </c>
      <c r="CH110" s="26">
        <v>1.125</v>
      </c>
      <c r="CI110" s="26">
        <v>3.1</v>
      </c>
      <c r="CJ110" s="26">
        <v>6.375</v>
      </c>
    </row>
    <row r="111" spans="1:88" x14ac:dyDescent="0.3">
      <c r="A111" s="7" t="s">
        <v>217</v>
      </c>
      <c r="B111" s="7">
        <v>-4.5999999999999996</v>
      </c>
      <c r="C111" s="7">
        <v>-2.65</v>
      </c>
      <c r="D111" s="7">
        <v>0.17499999999999999</v>
      </c>
      <c r="E111" s="7">
        <v>-3.6</v>
      </c>
      <c r="F111" s="7">
        <v>-0.75</v>
      </c>
      <c r="G111" s="7">
        <v>1.3</v>
      </c>
      <c r="H111" s="7">
        <v>-3.1749999999999998</v>
      </c>
      <c r="I111" s="7">
        <v>-0.1</v>
      </c>
      <c r="J111" s="7">
        <v>2.0499999999999998</v>
      </c>
      <c r="K111" s="7">
        <v>-1.175</v>
      </c>
      <c r="L111" s="7">
        <v>1.9</v>
      </c>
      <c r="M111" s="7">
        <v>3.625</v>
      </c>
      <c r="N111" s="7">
        <v>-0.9</v>
      </c>
      <c r="O111" s="7">
        <v>2.15</v>
      </c>
      <c r="P111" s="7">
        <v>3.6749999999999998</v>
      </c>
      <c r="Q111" s="7">
        <v>-2.2250000000000001</v>
      </c>
      <c r="R111" s="7">
        <v>1</v>
      </c>
      <c r="S111" s="7">
        <v>3.0750000000000002</v>
      </c>
      <c r="T111" s="7">
        <v>-2.1</v>
      </c>
      <c r="U111" s="7">
        <v>1.05</v>
      </c>
      <c r="V111" s="7">
        <v>3.1</v>
      </c>
      <c r="W111" s="7">
        <v>-1.05</v>
      </c>
      <c r="X111" s="7">
        <v>1.95</v>
      </c>
      <c r="Y111" s="7">
        <v>3.6749999999999998</v>
      </c>
      <c r="Z111" s="7">
        <v>-0.52500000000000002</v>
      </c>
      <c r="AA111" s="7">
        <v>3.15</v>
      </c>
      <c r="AB111" s="7">
        <v>4.625</v>
      </c>
      <c r="AC111" s="7">
        <v>-0.9</v>
      </c>
      <c r="AD111" s="7">
        <v>1.6</v>
      </c>
      <c r="AE111" s="7">
        <v>4.25</v>
      </c>
      <c r="AF111" s="7">
        <v>-0.8</v>
      </c>
      <c r="AG111" s="7">
        <v>1.75</v>
      </c>
      <c r="AH111" s="7">
        <v>4.45</v>
      </c>
      <c r="AI111" s="7">
        <v>-0.67500000000000004</v>
      </c>
      <c r="AJ111" s="7">
        <v>2.1</v>
      </c>
      <c r="AK111" s="7">
        <v>4.7750000000000004</v>
      </c>
      <c r="AL111" s="7">
        <v>-0.6</v>
      </c>
      <c r="AM111" s="26">
        <v>2.2000000000000002</v>
      </c>
      <c r="AN111" s="26">
        <v>4.8</v>
      </c>
      <c r="AO111" s="26">
        <v>-0.35</v>
      </c>
      <c r="AP111" s="26">
        <v>2.95</v>
      </c>
      <c r="AQ111" s="26">
        <v>5.2750000000000004</v>
      </c>
      <c r="AR111" s="26">
        <v>0.1</v>
      </c>
      <c r="AS111" s="26">
        <v>2.9</v>
      </c>
      <c r="AT111" s="26">
        <v>5.4</v>
      </c>
      <c r="AU111" s="26">
        <v>0.625</v>
      </c>
      <c r="AV111" s="26">
        <v>3.55</v>
      </c>
      <c r="AW111" s="26">
        <v>6.0750000000000002</v>
      </c>
      <c r="AX111" s="26">
        <v>0.125</v>
      </c>
      <c r="AY111" s="26">
        <v>3.3</v>
      </c>
      <c r="AZ111" s="26">
        <v>5.5750000000000002</v>
      </c>
      <c r="BA111" s="26">
        <v>0.15</v>
      </c>
      <c r="BB111" s="26">
        <v>3.35</v>
      </c>
      <c r="BC111" s="26">
        <v>5.6</v>
      </c>
      <c r="BD111" s="26">
        <v>1.5249999999999999</v>
      </c>
      <c r="BE111" s="17">
        <v>4.9000000000000004</v>
      </c>
      <c r="BF111" s="17">
        <v>7.7750000000000004</v>
      </c>
      <c r="BG111" s="26">
        <v>0.35</v>
      </c>
      <c r="BH111" s="26">
        <v>3.65</v>
      </c>
      <c r="BI111" s="26">
        <v>5.9</v>
      </c>
      <c r="BJ111" s="26">
        <v>0.92500000000000004</v>
      </c>
      <c r="BK111" s="26">
        <v>4.6500000000000004</v>
      </c>
      <c r="BL111" s="26">
        <v>6.4</v>
      </c>
      <c r="BM111" s="26">
        <v>0.52500000000000002</v>
      </c>
      <c r="BN111" s="26">
        <v>4.2</v>
      </c>
      <c r="BO111" s="26">
        <v>6.0750000000000002</v>
      </c>
      <c r="BP111" s="26">
        <v>-2.2000000000000002</v>
      </c>
      <c r="BQ111" s="26">
        <v>0.9</v>
      </c>
      <c r="BR111" s="26">
        <v>2.9</v>
      </c>
      <c r="BS111" s="26">
        <v>-0.25</v>
      </c>
      <c r="BT111" s="26">
        <v>2.0499999999999998</v>
      </c>
      <c r="BU111" s="26">
        <v>4.45</v>
      </c>
      <c r="BV111" s="26">
        <v>0.4</v>
      </c>
      <c r="BW111" s="26">
        <v>2.35</v>
      </c>
      <c r="BX111" s="26">
        <v>4.9749999999999996</v>
      </c>
      <c r="BY111" s="26">
        <v>0.55000000000000004</v>
      </c>
      <c r="BZ111" s="26">
        <v>2.85</v>
      </c>
      <c r="CA111" s="26">
        <v>5.5750000000000002</v>
      </c>
      <c r="CB111" s="26">
        <v>0.625</v>
      </c>
      <c r="CC111" s="26">
        <v>4.0999999999999996</v>
      </c>
      <c r="CD111" s="26">
        <v>6.3250000000000002</v>
      </c>
      <c r="CE111" s="26">
        <v>0.25</v>
      </c>
      <c r="CF111" s="26">
        <v>4.1500000000000004</v>
      </c>
      <c r="CG111" s="26">
        <v>5.85</v>
      </c>
      <c r="CH111" s="26">
        <v>0.52500000000000002</v>
      </c>
      <c r="CI111" s="26">
        <v>4.5</v>
      </c>
      <c r="CJ111" s="26">
        <v>6</v>
      </c>
    </row>
    <row r="112" spans="1:88" x14ac:dyDescent="0.3">
      <c r="A112" s="7" t="s">
        <v>218</v>
      </c>
      <c r="B112" s="7">
        <v>-4.5999999999999996</v>
      </c>
      <c r="C112" s="7">
        <v>-2.8</v>
      </c>
      <c r="D112" s="7">
        <v>-0.42499999999999999</v>
      </c>
      <c r="E112" s="7">
        <v>-3.3</v>
      </c>
      <c r="F112" s="7">
        <v>-1.2</v>
      </c>
      <c r="G112" s="7">
        <v>0.97499999999999998</v>
      </c>
      <c r="H112" s="7">
        <v>-2.6749999999999998</v>
      </c>
      <c r="I112" s="7">
        <v>-0.5</v>
      </c>
      <c r="J112" s="7">
        <v>1.575</v>
      </c>
      <c r="K112" s="7">
        <v>-1.3</v>
      </c>
      <c r="L112" s="7">
        <v>1.1000000000000001</v>
      </c>
      <c r="M112" s="7">
        <v>3.4750000000000001</v>
      </c>
      <c r="N112" s="7">
        <v>-1</v>
      </c>
      <c r="O112" s="7">
        <v>1.4</v>
      </c>
      <c r="P112" s="7">
        <v>3.875</v>
      </c>
      <c r="Q112" s="7">
        <v>-1.925</v>
      </c>
      <c r="R112" s="7">
        <v>0.35</v>
      </c>
      <c r="S112" s="7">
        <v>2.5499999999999998</v>
      </c>
      <c r="T112" s="7">
        <v>-1.85</v>
      </c>
      <c r="U112" s="7">
        <v>0.45</v>
      </c>
      <c r="V112" s="7">
        <v>2.65</v>
      </c>
      <c r="W112" s="7">
        <v>-1.2</v>
      </c>
      <c r="X112" s="7">
        <v>1.5</v>
      </c>
      <c r="Y112" s="7">
        <v>3.8250000000000002</v>
      </c>
      <c r="Z112" s="7">
        <v>-0.45</v>
      </c>
      <c r="AA112" s="7">
        <v>2.6</v>
      </c>
      <c r="AB112" s="7">
        <v>4.5250000000000004</v>
      </c>
      <c r="AC112" s="7">
        <v>-0.85</v>
      </c>
      <c r="AD112" s="7">
        <v>1.2</v>
      </c>
      <c r="AE112" s="7">
        <v>3.9249999999999998</v>
      </c>
      <c r="AF112" s="7">
        <v>-0.77500000000000002</v>
      </c>
      <c r="AG112" s="7">
        <v>1.4</v>
      </c>
      <c r="AH112" s="7">
        <v>4.05</v>
      </c>
      <c r="AI112" s="7">
        <v>-0.5</v>
      </c>
      <c r="AJ112" s="7">
        <v>1.8</v>
      </c>
      <c r="AK112" s="7">
        <v>4.4000000000000004</v>
      </c>
      <c r="AL112" s="7">
        <v>-0.47499999999999998</v>
      </c>
      <c r="AM112" s="26">
        <v>1.9</v>
      </c>
      <c r="AN112" s="26">
        <v>4.4000000000000004</v>
      </c>
      <c r="AO112" s="26">
        <v>-0.25</v>
      </c>
      <c r="AP112" s="26">
        <v>2.4500000000000002</v>
      </c>
      <c r="AQ112" s="26">
        <v>4.9000000000000004</v>
      </c>
      <c r="AR112" s="26">
        <v>0.05</v>
      </c>
      <c r="AS112" s="26">
        <v>2.65</v>
      </c>
      <c r="AT112" s="26">
        <v>4.9749999999999996</v>
      </c>
      <c r="AU112" s="26">
        <v>0.8</v>
      </c>
      <c r="AV112" s="26">
        <v>3.35</v>
      </c>
      <c r="AW112" s="26">
        <v>5.6</v>
      </c>
      <c r="AX112" s="26">
        <v>0.125</v>
      </c>
      <c r="AY112" s="26">
        <v>2.8</v>
      </c>
      <c r="AZ112" s="26">
        <v>5.2750000000000004</v>
      </c>
      <c r="BA112" s="26">
        <v>0.2</v>
      </c>
      <c r="BB112" s="26">
        <v>2.85</v>
      </c>
      <c r="BC112" s="26">
        <v>5.375</v>
      </c>
      <c r="BD112" s="26">
        <v>2.1</v>
      </c>
      <c r="BE112" s="17">
        <v>4.45</v>
      </c>
      <c r="BF112" s="17">
        <v>7.6</v>
      </c>
      <c r="BG112" s="26">
        <v>0.52500000000000002</v>
      </c>
      <c r="BH112" s="26">
        <v>3.2</v>
      </c>
      <c r="BI112" s="26">
        <v>5.75</v>
      </c>
      <c r="BJ112" s="26">
        <v>1.5</v>
      </c>
      <c r="BK112" s="26">
        <v>4.2</v>
      </c>
      <c r="BL112" s="26">
        <v>6.95</v>
      </c>
      <c r="BM112" s="26">
        <v>1.075</v>
      </c>
      <c r="BN112" s="26">
        <v>3.8</v>
      </c>
      <c r="BO112" s="26">
        <v>6.45</v>
      </c>
      <c r="BP112" s="26">
        <v>-2.2000000000000002</v>
      </c>
      <c r="BQ112" s="26">
        <v>0.25</v>
      </c>
      <c r="BR112" s="26">
        <v>2.9750000000000001</v>
      </c>
      <c r="BS112" s="26">
        <v>-0.875</v>
      </c>
      <c r="BT112" s="26">
        <v>1.85</v>
      </c>
      <c r="BU112" s="26">
        <v>4.5</v>
      </c>
      <c r="BV112" s="26">
        <v>-0.42499999999999999</v>
      </c>
      <c r="BW112" s="26">
        <v>2.2000000000000002</v>
      </c>
      <c r="BX112" s="26">
        <v>4.9000000000000004</v>
      </c>
      <c r="BY112" s="26">
        <v>0.45</v>
      </c>
      <c r="BZ112" s="26">
        <v>3.05</v>
      </c>
      <c r="CA112" s="26">
        <v>5.5750000000000002</v>
      </c>
      <c r="CB112" s="26">
        <v>1.2</v>
      </c>
      <c r="CC112" s="26">
        <v>3.85</v>
      </c>
      <c r="CD112" s="26">
        <v>6.15</v>
      </c>
      <c r="CE112" s="26">
        <v>0.7</v>
      </c>
      <c r="CF112" s="26">
        <v>3.5</v>
      </c>
      <c r="CG112" s="26">
        <v>6.05</v>
      </c>
      <c r="CH112" s="26">
        <v>1</v>
      </c>
      <c r="CI112" s="26">
        <v>4.05</v>
      </c>
      <c r="CJ112" s="26">
        <v>6.15</v>
      </c>
    </row>
    <row r="113" spans="1:88" x14ac:dyDescent="0.3">
      <c r="A113" s="7" t="s">
        <v>93</v>
      </c>
      <c r="B113" s="7">
        <v>-4.5</v>
      </c>
      <c r="C113" s="7">
        <v>-2.5499999999999998</v>
      </c>
      <c r="D113" s="7">
        <v>-0.47499999999999998</v>
      </c>
      <c r="E113" s="7">
        <v>-3.2749999999999999</v>
      </c>
      <c r="F113" s="7">
        <v>-0.95</v>
      </c>
      <c r="G113" s="7">
        <v>0.95</v>
      </c>
      <c r="H113" s="7">
        <v>-2.65</v>
      </c>
      <c r="I113" s="7">
        <v>-0.25</v>
      </c>
      <c r="J113" s="7">
        <v>1.425</v>
      </c>
      <c r="K113" s="7">
        <v>-1.375</v>
      </c>
      <c r="L113" s="7">
        <v>1.35</v>
      </c>
      <c r="M113" s="7">
        <v>3.4</v>
      </c>
      <c r="N113" s="7">
        <v>-1.175</v>
      </c>
      <c r="O113" s="7">
        <v>1.8</v>
      </c>
      <c r="P113" s="7">
        <v>3.6749999999999998</v>
      </c>
      <c r="Q113" s="7">
        <v>-1.825</v>
      </c>
      <c r="R113" s="7">
        <v>0.65</v>
      </c>
      <c r="S113" s="7">
        <v>2.2000000000000002</v>
      </c>
      <c r="T113" s="7">
        <v>-1.7250000000000001</v>
      </c>
      <c r="U113" s="7">
        <v>0.75</v>
      </c>
      <c r="V113" s="7">
        <v>2.2999999999999998</v>
      </c>
      <c r="W113" s="7">
        <v>-1.4</v>
      </c>
      <c r="X113" s="7">
        <v>1.75</v>
      </c>
      <c r="Y113" s="7">
        <v>3.55</v>
      </c>
      <c r="Z113" s="7">
        <v>-0.55000000000000004</v>
      </c>
      <c r="AA113" s="7">
        <v>2.6</v>
      </c>
      <c r="AB113" s="7">
        <v>4.1749999999999998</v>
      </c>
      <c r="AC113" s="7">
        <v>-1.075</v>
      </c>
      <c r="AD113" s="7">
        <v>1.25</v>
      </c>
      <c r="AE113" s="7">
        <v>3.5750000000000002</v>
      </c>
      <c r="AF113" s="7">
        <v>-1.05</v>
      </c>
      <c r="AG113" s="7">
        <v>1.4</v>
      </c>
      <c r="AH113" s="7">
        <v>3.7</v>
      </c>
      <c r="AI113" s="7">
        <v>-0.77500000000000002</v>
      </c>
      <c r="AJ113" s="7">
        <v>1.75</v>
      </c>
      <c r="AK113" s="7">
        <v>4.05</v>
      </c>
      <c r="AL113" s="7">
        <v>-0.67500000000000004</v>
      </c>
      <c r="AM113" s="26">
        <v>1.85</v>
      </c>
      <c r="AN113" s="26">
        <v>4.0750000000000002</v>
      </c>
      <c r="AO113" s="26">
        <v>-0.27500000000000002</v>
      </c>
      <c r="AP113" s="26">
        <v>2.5</v>
      </c>
      <c r="AQ113" s="26">
        <v>4.6749999999999998</v>
      </c>
      <c r="AR113" s="26">
        <v>0.2</v>
      </c>
      <c r="AS113" s="26">
        <v>2.8</v>
      </c>
      <c r="AT113" s="26">
        <v>4.875</v>
      </c>
      <c r="AU113" s="26">
        <v>0.82499999999999996</v>
      </c>
      <c r="AV113" s="26">
        <v>3.5</v>
      </c>
      <c r="AW113" s="26">
        <v>5.5750000000000002</v>
      </c>
      <c r="AX113" s="26">
        <v>0.2</v>
      </c>
      <c r="AY113" s="26">
        <v>3</v>
      </c>
      <c r="AZ113" s="26">
        <v>5.1749999999999998</v>
      </c>
      <c r="BA113" s="26">
        <v>0.22500000000000001</v>
      </c>
      <c r="BB113" s="26">
        <v>3.05</v>
      </c>
      <c r="BC113" s="26">
        <v>5.35</v>
      </c>
      <c r="BD113" s="26">
        <v>1.7</v>
      </c>
      <c r="BE113" s="17">
        <v>4.55</v>
      </c>
      <c r="BF113" s="17">
        <v>7.2750000000000004</v>
      </c>
      <c r="BG113" s="26">
        <v>0.42499999999999999</v>
      </c>
      <c r="BH113" s="26">
        <v>3.4</v>
      </c>
      <c r="BI113" s="26">
        <v>5.6749999999999998</v>
      </c>
      <c r="BJ113" s="26">
        <v>1.3</v>
      </c>
      <c r="BK113" s="26">
        <v>4.2</v>
      </c>
      <c r="BL113" s="26">
        <v>6.75</v>
      </c>
      <c r="BM113" s="26">
        <v>0.82499999999999996</v>
      </c>
      <c r="BN113" s="26">
        <v>3.9</v>
      </c>
      <c r="BO113" s="26">
        <v>6.35</v>
      </c>
      <c r="BP113" s="26">
        <v>-1.6</v>
      </c>
      <c r="BQ113" s="26">
        <v>0.55000000000000004</v>
      </c>
      <c r="BR113" s="26">
        <v>2.15</v>
      </c>
      <c r="BS113" s="26">
        <v>-0.42499999999999999</v>
      </c>
      <c r="BT113" s="26">
        <v>1.7</v>
      </c>
      <c r="BU113" s="26">
        <v>3.85</v>
      </c>
      <c r="BV113" s="26">
        <v>-0.27500000000000002</v>
      </c>
      <c r="BW113" s="26">
        <v>2</v>
      </c>
      <c r="BX113" s="26">
        <v>4</v>
      </c>
      <c r="BY113" s="26">
        <v>0.42499999999999999</v>
      </c>
      <c r="BZ113" s="26">
        <v>2.65</v>
      </c>
      <c r="CA113" s="26">
        <v>4.7750000000000004</v>
      </c>
      <c r="CB113" s="26">
        <v>1.125</v>
      </c>
      <c r="CC113" s="26">
        <v>3.65</v>
      </c>
      <c r="CD113" s="26">
        <v>5.7249999999999996</v>
      </c>
      <c r="CE113" s="26">
        <v>0.625</v>
      </c>
      <c r="CF113" s="26">
        <v>3.6</v>
      </c>
      <c r="CG113" s="26">
        <v>5.7</v>
      </c>
      <c r="CH113" s="26">
        <v>0.9</v>
      </c>
      <c r="CI113" s="26">
        <v>3.85</v>
      </c>
      <c r="CJ113" s="26">
        <v>5.8250000000000002</v>
      </c>
    </row>
    <row r="114" spans="1:88" x14ac:dyDescent="0.3">
      <c r="A114" s="7" t="s">
        <v>219</v>
      </c>
      <c r="B114" s="7">
        <v>-4.8499999999999996</v>
      </c>
      <c r="C114" s="7">
        <v>-2.2000000000000002</v>
      </c>
      <c r="D114" s="7">
        <v>-0.125</v>
      </c>
      <c r="E114" s="7">
        <v>-3.2749999999999999</v>
      </c>
      <c r="F114" s="7">
        <v>-0.75</v>
      </c>
      <c r="G114" s="7">
        <v>1.9</v>
      </c>
      <c r="H114" s="7">
        <v>-2.7749999999999999</v>
      </c>
      <c r="I114" s="7">
        <v>-0.2</v>
      </c>
      <c r="J114" s="7">
        <v>2.5750000000000002</v>
      </c>
      <c r="K114" s="7">
        <v>-1.6</v>
      </c>
      <c r="L114" s="7">
        <v>1.1499999999999999</v>
      </c>
      <c r="M114" s="7">
        <v>4</v>
      </c>
      <c r="N114" s="7">
        <v>-1.375</v>
      </c>
      <c r="O114" s="7">
        <v>1.35</v>
      </c>
      <c r="P114" s="7">
        <v>4.25</v>
      </c>
      <c r="Q114" s="7">
        <v>-2.0750000000000002</v>
      </c>
      <c r="R114" s="7">
        <v>0.45</v>
      </c>
      <c r="S114" s="7">
        <v>3.5249999999999999</v>
      </c>
      <c r="T114" s="7">
        <v>-2.0499999999999998</v>
      </c>
      <c r="U114" s="7">
        <v>0.5</v>
      </c>
      <c r="V114" s="7">
        <v>3.625</v>
      </c>
      <c r="W114" s="7">
        <v>-1.35</v>
      </c>
      <c r="X114" s="7">
        <v>1.2</v>
      </c>
      <c r="Y114" s="7">
        <v>4.2</v>
      </c>
      <c r="Z114" s="7">
        <v>-0.67500000000000004</v>
      </c>
      <c r="AA114" s="7">
        <v>1.8</v>
      </c>
      <c r="AB114" s="7">
        <v>5.05</v>
      </c>
      <c r="AC114" s="7">
        <v>-1.4750000000000001</v>
      </c>
      <c r="AD114" s="7">
        <v>1.05</v>
      </c>
      <c r="AE114" s="7">
        <v>4.3250000000000002</v>
      </c>
      <c r="AF114" s="7">
        <v>-1.3</v>
      </c>
      <c r="AG114" s="7">
        <v>1.1000000000000001</v>
      </c>
      <c r="AH114" s="7">
        <v>4.375</v>
      </c>
      <c r="AI114" s="7">
        <v>-1.075</v>
      </c>
      <c r="AJ114" s="7">
        <v>1.3</v>
      </c>
      <c r="AK114" s="7">
        <v>4.6749999999999998</v>
      </c>
      <c r="AL114" s="7">
        <v>-0.97499999999999998</v>
      </c>
      <c r="AM114" s="26">
        <v>1.35</v>
      </c>
      <c r="AN114" s="26">
        <v>4.7750000000000004</v>
      </c>
      <c r="AO114" s="26">
        <v>-0.4</v>
      </c>
      <c r="AP114" s="26">
        <v>1.7</v>
      </c>
      <c r="AQ114" s="26">
        <v>5.35</v>
      </c>
      <c r="AR114" s="26">
        <v>-0.47499999999999998</v>
      </c>
      <c r="AS114" s="26">
        <v>2.2000000000000002</v>
      </c>
      <c r="AT114" s="26">
        <v>5.65</v>
      </c>
      <c r="AU114" s="26">
        <v>0.1</v>
      </c>
      <c r="AV114" s="26">
        <v>2.8</v>
      </c>
      <c r="AW114" s="26">
        <v>6.3250000000000002</v>
      </c>
      <c r="AX114" s="26">
        <v>-0.17499999999999999</v>
      </c>
      <c r="AY114" s="26">
        <v>2.2000000000000002</v>
      </c>
      <c r="AZ114" s="26">
        <v>5.6</v>
      </c>
      <c r="BA114" s="26">
        <v>-0.17499999999999999</v>
      </c>
      <c r="BB114" s="26">
        <v>2.2000000000000002</v>
      </c>
      <c r="BC114" s="26">
        <v>5.7</v>
      </c>
      <c r="BD114" s="26">
        <v>1.5249999999999999</v>
      </c>
      <c r="BE114" s="17">
        <v>4.05</v>
      </c>
      <c r="BF114" s="17">
        <v>7.2</v>
      </c>
      <c r="BG114" s="26">
        <v>0.15</v>
      </c>
      <c r="BH114" s="26">
        <v>2.7</v>
      </c>
      <c r="BI114" s="26">
        <v>6</v>
      </c>
      <c r="BJ114" s="26">
        <v>0.95</v>
      </c>
      <c r="BK114" s="26">
        <v>3.45</v>
      </c>
      <c r="BL114" s="26">
        <v>6.55</v>
      </c>
      <c r="BM114" s="26">
        <v>0.6</v>
      </c>
      <c r="BN114" s="26">
        <v>3.05</v>
      </c>
      <c r="BO114" s="26">
        <v>6.35</v>
      </c>
      <c r="BP114" s="26">
        <v>-1.8</v>
      </c>
      <c r="BQ114" s="26">
        <v>0.45</v>
      </c>
      <c r="BR114" s="26">
        <v>3.4750000000000001</v>
      </c>
      <c r="BS114" s="26">
        <v>-0.82499999999999996</v>
      </c>
      <c r="BT114" s="26">
        <v>1.65</v>
      </c>
      <c r="BU114" s="26">
        <v>5.1749999999999998</v>
      </c>
      <c r="BV114" s="26">
        <v>-0.82499999999999996</v>
      </c>
      <c r="BW114" s="26">
        <v>1.95</v>
      </c>
      <c r="BX114" s="26">
        <v>5.4749999999999996</v>
      </c>
      <c r="BY114" s="26">
        <v>-7.4999999999999997E-2</v>
      </c>
      <c r="BZ114" s="26">
        <v>2.4</v>
      </c>
      <c r="CA114" s="26">
        <v>6.2750000000000004</v>
      </c>
      <c r="CB114" s="26">
        <v>0.55000000000000004</v>
      </c>
      <c r="CC114" s="26">
        <v>3.05</v>
      </c>
      <c r="CD114" s="26">
        <v>6.7</v>
      </c>
      <c r="CE114" s="26">
        <v>0.52500000000000002</v>
      </c>
      <c r="CF114" s="26">
        <v>2.7</v>
      </c>
      <c r="CG114" s="26">
        <v>5.6749999999999998</v>
      </c>
      <c r="CH114" s="26">
        <v>0.5</v>
      </c>
      <c r="CI114" s="26">
        <v>2.95</v>
      </c>
      <c r="CJ114" s="26">
        <v>6.375</v>
      </c>
    </row>
    <row r="115" spans="1:88" x14ac:dyDescent="0.3">
      <c r="A115" s="7" t="s">
        <v>220</v>
      </c>
      <c r="B115" s="7">
        <v>-5.0999999999999996</v>
      </c>
      <c r="C115" s="7">
        <v>-2.2000000000000002</v>
      </c>
      <c r="D115" s="7">
        <v>0.4</v>
      </c>
      <c r="E115" s="7">
        <v>-3.3</v>
      </c>
      <c r="F115" s="7">
        <v>-0.85</v>
      </c>
      <c r="G115" s="7">
        <v>1.875</v>
      </c>
      <c r="H115" s="7">
        <v>-2.4750000000000001</v>
      </c>
      <c r="I115" s="7">
        <v>-0.45</v>
      </c>
      <c r="J115" s="7">
        <v>2.6</v>
      </c>
      <c r="K115" s="7">
        <v>-0.97499999999999998</v>
      </c>
      <c r="L115" s="7">
        <v>1.05</v>
      </c>
      <c r="M115" s="7">
        <v>4.3</v>
      </c>
      <c r="N115" s="7">
        <v>-0.6</v>
      </c>
      <c r="O115" s="7">
        <v>1.5</v>
      </c>
      <c r="P115" s="7">
        <v>4.6500000000000004</v>
      </c>
      <c r="Q115" s="7">
        <v>-1.75</v>
      </c>
      <c r="R115" s="7">
        <v>0.3</v>
      </c>
      <c r="S115" s="7">
        <v>3.65</v>
      </c>
      <c r="T115" s="7">
        <v>-1.65</v>
      </c>
      <c r="U115" s="7">
        <v>0.4</v>
      </c>
      <c r="V115" s="7">
        <v>3.75</v>
      </c>
      <c r="W115" s="7">
        <v>-0.72499999999999998</v>
      </c>
      <c r="X115" s="7">
        <v>1.35</v>
      </c>
      <c r="Y115" s="7">
        <v>4.625</v>
      </c>
      <c r="Z115" s="7">
        <v>0.4</v>
      </c>
      <c r="AA115" s="7">
        <v>2.2000000000000002</v>
      </c>
      <c r="AB115" s="7">
        <v>5.4</v>
      </c>
      <c r="AC115" s="7">
        <v>-0.9</v>
      </c>
      <c r="AD115" s="7">
        <v>2</v>
      </c>
      <c r="AE115" s="7">
        <v>4.375</v>
      </c>
      <c r="AF115" s="7">
        <v>-0.7</v>
      </c>
      <c r="AG115" s="7">
        <v>2.15</v>
      </c>
      <c r="AH115" s="7">
        <v>4.4749999999999996</v>
      </c>
      <c r="AI115" s="7">
        <v>-0.45</v>
      </c>
      <c r="AJ115" s="7">
        <v>2.4500000000000002</v>
      </c>
      <c r="AK115" s="7">
        <v>4.7</v>
      </c>
      <c r="AL115" s="7">
        <v>-0.45</v>
      </c>
      <c r="AM115" s="26">
        <v>2.5</v>
      </c>
      <c r="AN115" s="26">
        <v>4.7750000000000004</v>
      </c>
      <c r="AO115" s="26">
        <v>2.5000000000000001E-2</v>
      </c>
      <c r="AP115" s="26">
        <v>2.95</v>
      </c>
      <c r="AQ115" s="26">
        <v>5.0999999999999996</v>
      </c>
      <c r="AR115" s="26">
        <v>0.22500000000000001</v>
      </c>
      <c r="AS115" s="26">
        <v>3.45</v>
      </c>
      <c r="AT115" s="26">
        <v>5.4749999999999996</v>
      </c>
      <c r="AU115" s="26">
        <v>0.77500000000000002</v>
      </c>
      <c r="AV115" s="26">
        <v>4.2</v>
      </c>
      <c r="AW115" s="26">
        <v>6.2750000000000004</v>
      </c>
      <c r="AX115" s="26">
        <v>0.375</v>
      </c>
      <c r="AY115" s="26">
        <v>3.55</v>
      </c>
      <c r="AZ115" s="26">
        <v>5.5750000000000002</v>
      </c>
      <c r="BA115" s="26">
        <v>0.375</v>
      </c>
      <c r="BB115" s="26">
        <v>3.6</v>
      </c>
      <c r="BC115" s="26">
        <v>5.6749999999999998</v>
      </c>
      <c r="BD115" s="26">
        <v>1.8</v>
      </c>
      <c r="BE115" s="17">
        <v>4.95</v>
      </c>
      <c r="BF115" s="17">
        <v>8.1999999999999993</v>
      </c>
      <c r="BG115" s="26">
        <v>0.77500000000000002</v>
      </c>
      <c r="BH115" s="26">
        <v>3.9</v>
      </c>
      <c r="BI115" s="26">
        <v>6.1749999999999998</v>
      </c>
      <c r="BJ115" s="26">
        <v>1.65</v>
      </c>
      <c r="BK115" s="26">
        <v>4.3</v>
      </c>
      <c r="BL115" s="26">
        <v>7.5750000000000002</v>
      </c>
      <c r="BM115" s="26">
        <v>1.3</v>
      </c>
      <c r="BN115" s="26">
        <v>4</v>
      </c>
      <c r="BO115" s="26">
        <v>7.05</v>
      </c>
      <c r="BP115" s="26">
        <v>-1.8</v>
      </c>
      <c r="BQ115" s="26">
        <v>0.3</v>
      </c>
      <c r="BR115" s="26">
        <v>4</v>
      </c>
      <c r="BS115" s="26">
        <v>-0.3</v>
      </c>
      <c r="BT115" s="26">
        <v>2</v>
      </c>
      <c r="BU115" s="26">
        <v>5.4</v>
      </c>
      <c r="BV115" s="26">
        <v>0.3</v>
      </c>
      <c r="BW115" s="26">
        <v>2.4500000000000002</v>
      </c>
      <c r="BX115" s="26">
        <v>5.9</v>
      </c>
      <c r="BY115" s="26">
        <v>0.72499999999999998</v>
      </c>
      <c r="BZ115" s="26">
        <v>3.1</v>
      </c>
      <c r="CA115" s="26">
        <v>6.5250000000000004</v>
      </c>
      <c r="CB115" s="26">
        <v>1.6</v>
      </c>
      <c r="CC115" s="26">
        <v>3.75</v>
      </c>
      <c r="CD115" s="26">
        <v>7.3</v>
      </c>
      <c r="CE115" s="26">
        <v>1.4</v>
      </c>
      <c r="CF115" s="26">
        <v>3.4</v>
      </c>
      <c r="CG115" s="26">
        <v>6.6749999999999998</v>
      </c>
      <c r="CH115" s="26">
        <v>1.7250000000000001</v>
      </c>
      <c r="CI115" s="26">
        <v>3.7</v>
      </c>
      <c r="CJ115" s="26">
        <v>6.85</v>
      </c>
    </row>
    <row r="116" spans="1:88" x14ac:dyDescent="0.3">
      <c r="A116" s="7" t="s">
        <v>221</v>
      </c>
      <c r="B116" s="7">
        <v>-4.0750000000000002</v>
      </c>
      <c r="C116" s="7">
        <v>-1.8</v>
      </c>
      <c r="D116" s="7">
        <v>-0.22500000000000001</v>
      </c>
      <c r="E116" s="7">
        <v>-2.375</v>
      </c>
      <c r="F116" s="7">
        <v>-0.45</v>
      </c>
      <c r="G116" s="7">
        <v>1.3</v>
      </c>
      <c r="H116" s="7">
        <v>-1.675</v>
      </c>
      <c r="I116" s="7">
        <v>0.1</v>
      </c>
      <c r="J116" s="7">
        <v>2</v>
      </c>
      <c r="K116" s="7">
        <v>-0.1</v>
      </c>
      <c r="L116" s="7">
        <v>1.3</v>
      </c>
      <c r="M116" s="7">
        <v>4.4000000000000004</v>
      </c>
      <c r="N116" s="7">
        <v>-7.4999999999999997E-2</v>
      </c>
      <c r="O116" s="7">
        <v>1.75</v>
      </c>
      <c r="P116" s="7">
        <v>4.7249999999999996</v>
      </c>
      <c r="Q116" s="7">
        <v>-1.0249999999999999</v>
      </c>
      <c r="R116" s="7">
        <v>0.9</v>
      </c>
      <c r="S116" s="7">
        <v>3.2</v>
      </c>
      <c r="T116" s="7">
        <v>-0.95</v>
      </c>
      <c r="U116" s="7">
        <v>0.95</v>
      </c>
      <c r="V116" s="7">
        <v>3.2749999999999999</v>
      </c>
      <c r="W116" s="7">
        <v>-0.2</v>
      </c>
      <c r="X116" s="7">
        <v>1.6</v>
      </c>
      <c r="Y116" s="7">
        <v>4.0750000000000002</v>
      </c>
      <c r="Z116" s="7">
        <v>0.65</v>
      </c>
      <c r="AA116" s="7">
        <v>2.5499999999999998</v>
      </c>
      <c r="AB116" s="7">
        <v>5</v>
      </c>
      <c r="AC116" s="7">
        <v>-0.2</v>
      </c>
      <c r="AD116" s="7">
        <v>1.4</v>
      </c>
      <c r="AE116" s="7">
        <v>4.2</v>
      </c>
      <c r="AF116" s="7">
        <v>-7.4999999999999997E-2</v>
      </c>
      <c r="AG116" s="7">
        <v>1.5</v>
      </c>
      <c r="AH116" s="7">
        <v>4.375</v>
      </c>
      <c r="AI116" s="7">
        <v>0.32500000000000001</v>
      </c>
      <c r="AJ116" s="7">
        <v>1.9</v>
      </c>
      <c r="AK116" s="7">
        <v>4.7750000000000004</v>
      </c>
      <c r="AL116" s="7">
        <v>0.42499999999999999</v>
      </c>
      <c r="AM116" s="26">
        <v>2</v>
      </c>
      <c r="AN116" s="26">
        <v>4.9000000000000004</v>
      </c>
      <c r="AO116" s="26">
        <v>0.82499999999999996</v>
      </c>
      <c r="AP116" s="26">
        <v>2.5</v>
      </c>
      <c r="AQ116" s="26">
        <v>5.5250000000000004</v>
      </c>
      <c r="AR116" s="26">
        <v>0.75</v>
      </c>
      <c r="AS116" s="26">
        <v>2.85</v>
      </c>
      <c r="AT116" s="26">
        <v>5.5</v>
      </c>
      <c r="AU116" s="26">
        <v>1.3</v>
      </c>
      <c r="AV116" s="26">
        <v>3.55</v>
      </c>
      <c r="AW116" s="26">
        <v>6.25</v>
      </c>
      <c r="AX116" s="26">
        <v>1.1000000000000001</v>
      </c>
      <c r="AY116" s="26">
        <v>2.85</v>
      </c>
      <c r="AZ116" s="26">
        <v>5.95</v>
      </c>
      <c r="BA116" s="26">
        <v>1.125</v>
      </c>
      <c r="BB116" s="26">
        <v>2.95</v>
      </c>
      <c r="BC116" s="26">
        <v>6.05</v>
      </c>
      <c r="BD116" s="26">
        <v>2.2250000000000001</v>
      </c>
      <c r="BE116" s="17">
        <v>4.8</v>
      </c>
      <c r="BF116" s="17">
        <v>7.65</v>
      </c>
      <c r="BG116" s="26">
        <v>1.325</v>
      </c>
      <c r="BH116" s="26">
        <v>3.35</v>
      </c>
      <c r="BI116" s="26">
        <v>6.45</v>
      </c>
      <c r="BJ116" s="26">
        <v>2.2250000000000001</v>
      </c>
      <c r="BK116" s="26">
        <v>4.05</v>
      </c>
      <c r="BL116" s="26">
        <v>7.4</v>
      </c>
      <c r="BM116" s="26">
        <v>1.8</v>
      </c>
      <c r="BN116" s="26">
        <v>3.75</v>
      </c>
      <c r="BO116" s="26">
        <v>7.05</v>
      </c>
      <c r="BP116" s="26">
        <v>-0.97499999999999998</v>
      </c>
      <c r="BQ116" s="26">
        <v>1.3</v>
      </c>
      <c r="BR116" s="26">
        <v>2.2749999999999999</v>
      </c>
      <c r="BS116" s="26">
        <v>-0.35</v>
      </c>
      <c r="BT116" s="26">
        <v>2.5499999999999998</v>
      </c>
      <c r="BU116" s="26">
        <v>3.9750000000000001</v>
      </c>
      <c r="BV116" s="26">
        <v>-0.05</v>
      </c>
      <c r="BW116" s="26">
        <v>2.95</v>
      </c>
      <c r="BX116" s="26">
        <v>4.4749999999999996</v>
      </c>
      <c r="BY116" s="26">
        <v>0.67500000000000004</v>
      </c>
      <c r="BZ116" s="26">
        <v>3.35</v>
      </c>
      <c r="CA116" s="26">
        <v>5.3</v>
      </c>
      <c r="CB116" s="26">
        <v>1.75</v>
      </c>
      <c r="CC116" s="26">
        <v>4</v>
      </c>
      <c r="CD116" s="26">
        <v>6.375</v>
      </c>
      <c r="CE116" s="26">
        <v>1.925</v>
      </c>
      <c r="CF116" s="26">
        <v>3.45</v>
      </c>
      <c r="CG116" s="26">
        <v>6.4249999999999998</v>
      </c>
      <c r="CH116" s="26">
        <v>1.7749999999999999</v>
      </c>
      <c r="CI116" s="26">
        <v>3.95</v>
      </c>
      <c r="CJ116" s="26">
        <v>6.1749999999999998</v>
      </c>
    </row>
    <row r="117" spans="1:88" x14ac:dyDescent="0.3">
      <c r="A117" s="7" t="s">
        <v>222</v>
      </c>
      <c r="B117" s="7">
        <v>-3.5249999999999999</v>
      </c>
      <c r="C117" s="7">
        <v>-1.4</v>
      </c>
      <c r="D117" s="7">
        <v>0.65</v>
      </c>
      <c r="E117" s="7">
        <v>-2.25</v>
      </c>
      <c r="F117" s="7">
        <v>0.2</v>
      </c>
      <c r="G117" s="7">
        <v>2.0499999999999998</v>
      </c>
      <c r="H117" s="7">
        <v>-1.675</v>
      </c>
      <c r="I117" s="7">
        <v>0.85</v>
      </c>
      <c r="J117" s="7">
        <v>2.5249999999999999</v>
      </c>
      <c r="K117" s="7">
        <v>-0.77500000000000002</v>
      </c>
      <c r="L117" s="7">
        <v>2.15</v>
      </c>
      <c r="M117" s="7">
        <v>4.45</v>
      </c>
      <c r="N117" s="7">
        <v>-0.47499999999999998</v>
      </c>
      <c r="O117" s="7">
        <v>2.65</v>
      </c>
      <c r="P117" s="7">
        <v>4.6500000000000004</v>
      </c>
      <c r="Q117" s="7">
        <v>-0.95</v>
      </c>
      <c r="R117" s="7">
        <v>1.75</v>
      </c>
      <c r="S117" s="7">
        <v>3.2</v>
      </c>
      <c r="T117" s="7">
        <v>-0.85</v>
      </c>
      <c r="U117" s="7">
        <v>1.9</v>
      </c>
      <c r="V117" s="7">
        <v>3.2749999999999999</v>
      </c>
      <c r="W117" s="7">
        <v>-0.17499999999999999</v>
      </c>
      <c r="X117" s="7">
        <v>2.85</v>
      </c>
      <c r="Y117" s="7">
        <v>4.125</v>
      </c>
      <c r="Z117" s="7">
        <v>0.6</v>
      </c>
      <c r="AA117" s="7">
        <v>3.5</v>
      </c>
      <c r="AB117" s="7">
        <v>4.8499999999999996</v>
      </c>
      <c r="AC117" s="7">
        <v>-0.5</v>
      </c>
      <c r="AD117" s="7">
        <v>2.15</v>
      </c>
      <c r="AE117" s="7">
        <v>4.4000000000000004</v>
      </c>
      <c r="AF117" s="7">
        <v>-0.375</v>
      </c>
      <c r="AG117" s="7">
        <v>2.25</v>
      </c>
      <c r="AH117" s="7">
        <v>4.5999999999999996</v>
      </c>
      <c r="AI117" s="7">
        <v>2.5000000000000001E-2</v>
      </c>
      <c r="AJ117" s="7">
        <v>2.7</v>
      </c>
      <c r="AK117" s="7">
        <v>4.9000000000000004</v>
      </c>
      <c r="AL117" s="7">
        <v>0.125</v>
      </c>
      <c r="AM117" s="26">
        <v>2.75</v>
      </c>
      <c r="AN117" s="26">
        <v>5</v>
      </c>
      <c r="AO117" s="26">
        <v>0.52500000000000002</v>
      </c>
      <c r="AP117" s="26">
        <v>3.2</v>
      </c>
      <c r="AQ117" s="26">
        <v>5.5750000000000002</v>
      </c>
      <c r="AR117" s="26">
        <v>0.8</v>
      </c>
      <c r="AS117" s="26">
        <v>3</v>
      </c>
      <c r="AT117" s="26">
        <v>5.6</v>
      </c>
      <c r="AU117" s="26">
        <v>1.5</v>
      </c>
      <c r="AV117" s="26">
        <v>3.8</v>
      </c>
      <c r="AW117" s="26">
        <v>6.55</v>
      </c>
      <c r="AX117" s="26">
        <v>0.97499999999999998</v>
      </c>
      <c r="AY117" s="26">
        <v>3.55</v>
      </c>
      <c r="AZ117" s="26">
        <v>5.9</v>
      </c>
      <c r="BA117" s="26">
        <v>0.97499999999999998</v>
      </c>
      <c r="BB117" s="26">
        <v>3.6</v>
      </c>
      <c r="BC117" s="26">
        <v>5.9749999999999996</v>
      </c>
      <c r="BD117" s="26">
        <v>2.7</v>
      </c>
      <c r="BE117" s="17">
        <v>5.35</v>
      </c>
      <c r="BF117" s="17">
        <v>7.55</v>
      </c>
      <c r="BG117" s="26">
        <v>1.3</v>
      </c>
      <c r="BH117" s="26">
        <v>4</v>
      </c>
      <c r="BI117" s="26">
        <v>6.2</v>
      </c>
      <c r="BJ117" s="26">
        <v>2.2000000000000002</v>
      </c>
      <c r="BK117" s="26">
        <v>4.9000000000000004</v>
      </c>
      <c r="BL117" s="26">
        <v>6.9</v>
      </c>
      <c r="BM117" s="26">
        <v>1.85</v>
      </c>
      <c r="BN117" s="26">
        <v>4.5999999999999996</v>
      </c>
      <c r="BO117" s="26">
        <v>6.6749999999999998</v>
      </c>
      <c r="BP117" s="26">
        <v>-0.67500000000000004</v>
      </c>
      <c r="BQ117" s="26">
        <v>1.8</v>
      </c>
      <c r="BR117" s="26">
        <v>3.5750000000000002</v>
      </c>
      <c r="BS117" s="26">
        <v>0.5</v>
      </c>
      <c r="BT117" s="26">
        <v>3.2</v>
      </c>
      <c r="BU117" s="26">
        <v>4.9000000000000004</v>
      </c>
      <c r="BV117" s="26">
        <v>0.95</v>
      </c>
      <c r="BW117" s="26">
        <v>3.65</v>
      </c>
      <c r="BX117" s="26">
        <v>5.4</v>
      </c>
      <c r="BY117" s="26">
        <v>1.6</v>
      </c>
      <c r="BZ117" s="26">
        <v>4.25</v>
      </c>
      <c r="CA117" s="26">
        <v>5.9749999999999996</v>
      </c>
      <c r="CB117" s="26">
        <v>2.5249999999999999</v>
      </c>
      <c r="CC117" s="26">
        <v>4.8499999999999996</v>
      </c>
      <c r="CD117" s="26">
        <v>6.5750000000000002</v>
      </c>
      <c r="CE117" s="26">
        <v>1.55</v>
      </c>
      <c r="CF117" s="26">
        <v>4.5</v>
      </c>
      <c r="CG117" s="26">
        <v>6.1749999999999998</v>
      </c>
      <c r="CH117" s="26">
        <v>2.125</v>
      </c>
      <c r="CI117" s="26">
        <v>4.8499999999999996</v>
      </c>
      <c r="CJ117" s="26">
        <v>6.15</v>
      </c>
    </row>
    <row r="118" spans="1:88" x14ac:dyDescent="0.3">
      <c r="A118" s="7" t="s">
        <v>223</v>
      </c>
      <c r="B118" s="7">
        <v>-3.5249999999999999</v>
      </c>
      <c r="C118" s="7">
        <v>-0.8</v>
      </c>
      <c r="D118" s="7">
        <v>2.15</v>
      </c>
      <c r="E118" s="7">
        <v>-2.35</v>
      </c>
      <c r="F118" s="7">
        <v>0.65</v>
      </c>
      <c r="G118" s="7">
        <v>3.875</v>
      </c>
      <c r="H118" s="7">
        <v>-1.9</v>
      </c>
      <c r="I118" s="7">
        <v>1.2</v>
      </c>
      <c r="J118" s="7">
        <v>4.5750000000000002</v>
      </c>
      <c r="K118" s="7">
        <v>-0.35</v>
      </c>
      <c r="L118" s="7">
        <v>2.35</v>
      </c>
      <c r="M118" s="7">
        <v>5.9</v>
      </c>
      <c r="N118" s="7">
        <v>-0.05</v>
      </c>
      <c r="O118" s="7">
        <v>2.65</v>
      </c>
      <c r="P118" s="7">
        <v>6.1749999999999998</v>
      </c>
      <c r="Q118" s="7">
        <v>-1.2</v>
      </c>
      <c r="R118" s="7">
        <v>1.95</v>
      </c>
      <c r="S118" s="7">
        <v>5.1749999999999998</v>
      </c>
      <c r="T118" s="7">
        <v>-1.1000000000000001</v>
      </c>
      <c r="U118" s="7">
        <v>2.0499999999999998</v>
      </c>
      <c r="V118" s="7">
        <v>5.2750000000000004</v>
      </c>
      <c r="W118" s="7">
        <v>-0.4</v>
      </c>
      <c r="X118" s="7">
        <v>2.9</v>
      </c>
      <c r="Y118" s="7">
        <v>6.2</v>
      </c>
      <c r="Z118" s="7">
        <v>0.3</v>
      </c>
      <c r="AA118" s="7">
        <v>3.65</v>
      </c>
      <c r="AB118" s="7">
        <v>6.7750000000000004</v>
      </c>
      <c r="AC118" s="7">
        <v>-0.5</v>
      </c>
      <c r="AD118" s="7">
        <v>2.6</v>
      </c>
      <c r="AE118" s="7">
        <v>5.95</v>
      </c>
      <c r="AF118" s="7">
        <v>-0.32500000000000001</v>
      </c>
      <c r="AG118" s="7">
        <v>2.7</v>
      </c>
      <c r="AH118" s="7">
        <v>6.0750000000000002</v>
      </c>
      <c r="AI118" s="7">
        <v>2.5000000000000001E-2</v>
      </c>
      <c r="AJ118" s="7">
        <v>3</v>
      </c>
      <c r="AK118" s="7">
        <v>6.45</v>
      </c>
      <c r="AL118" s="7">
        <v>2.5000000000000001E-2</v>
      </c>
      <c r="AM118" s="26">
        <v>3.1</v>
      </c>
      <c r="AN118" s="26">
        <v>6.55</v>
      </c>
      <c r="AO118" s="26">
        <v>0.45</v>
      </c>
      <c r="AP118" s="26">
        <v>3.55</v>
      </c>
      <c r="AQ118" s="26">
        <v>6.9749999999999996</v>
      </c>
      <c r="AR118" s="26">
        <v>0.625</v>
      </c>
      <c r="AS118" s="26">
        <v>3.65</v>
      </c>
      <c r="AT118" s="26">
        <v>6.9749999999999996</v>
      </c>
      <c r="AU118" s="26">
        <v>1.325</v>
      </c>
      <c r="AV118" s="26">
        <v>4.4000000000000004</v>
      </c>
      <c r="AW118" s="26">
        <v>7.6</v>
      </c>
      <c r="AX118" s="26">
        <v>0.85</v>
      </c>
      <c r="AY118" s="26">
        <v>4</v>
      </c>
      <c r="AZ118" s="26">
        <v>7.35</v>
      </c>
      <c r="BA118" s="26">
        <v>0.875</v>
      </c>
      <c r="BB118" s="26">
        <v>4.05</v>
      </c>
      <c r="BC118" s="26">
        <v>7.4249999999999998</v>
      </c>
      <c r="BD118" s="26">
        <v>2.4</v>
      </c>
      <c r="BE118" s="17">
        <v>5.7</v>
      </c>
      <c r="BF118" s="17">
        <v>8.6999999999999993</v>
      </c>
      <c r="BG118" s="26">
        <v>1.2250000000000001</v>
      </c>
      <c r="BH118" s="26">
        <v>4.45</v>
      </c>
      <c r="BI118" s="26">
        <v>7.7249999999999996</v>
      </c>
      <c r="BJ118" s="26">
        <v>1.9750000000000001</v>
      </c>
      <c r="BK118" s="26">
        <v>5.2</v>
      </c>
      <c r="BL118" s="26">
        <v>8.5</v>
      </c>
      <c r="BM118" s="26">
        <v>1.675</v>
      </c>
      <c r="BN118" s="26">
        <v>4.95</v>
      </c>
      <c r="BO118" s="26">
        <v>8.1999999999999993</v>
      </c>
      <c r="BP118" s="26">
        <v>-0.65</v>
      </c>
      <c r="BQ118" s="26">
        <v>1.8</v>
      </c>
      <c r="BR118" s="26">
        <v>5.5</v>
      </c>
      <c r="BS118" s="26">
        <v>0.45</v>
      </c>
      <c r="BT118" s="26">
        <v>3.4</v>
      </c>
      <c r="BU118" s="26">
        <v>6.9749999999999996</v>
      </c>
      <c r="BV118" s="26">
        <v>0.8</v>
      </c>
      <c r="BW118" s="26">
        <v>3.85</v>
      </c>
      <c r="BX118" s="26">
        <v>7.3</v>
      </c>
      <c r="BY118" s="26">
        <v>1.6</v>
      </c>
      <c r="BZ118" s="26">
        <v>4.5</v>
      </c>
      <c r="CA118" s="26">
        <v>7.875</v>
      </c>
      <c r="CB118" s="26">
        <v>2.375</v>
      </c>
      <c r="CC118" s="26">
        <v>5.35</v>
      </c>
      <c r="CD118" s="26">
        <v>8.7249999999999996</v>
      </c>
      <c r="CE118" s="26">
        <v>1.4750000000000001</v>
      </c>
      <c r="CF118" s="26">
        <v>4.7</v>
      </c>
      <c r="CG118" s="26">
        <v>7.8</v>
      </c>
      <c r="CH118" s="26">
        <v>1.7250000000000001</v>
      </c>
      <c r="CI118" s="26">
        <v>5.15</v>
      </c>
      <c r="CJ118" s="26">
        <v>8</v>
      </c>
    </row>
    <row r="119" spans="1:88" x14ac:dyDescent="0.3">
      <c r="A119" s="7" t="s">
        <v>224</v>
      </c>
      <c r="B119" s="7">
        <v>-3.65</v>
      </c>
      <c r="C119" s="7">
        <v>-0.15</v>
      </c>
      <c r="D119" s="7">
        <v>1.55</v>
      </c>
      <c r="E119" s="7">
        <v>-2.0249999999999999</v>
      </c>
      <c r="F119" s="7">
        <v>1.2</v>
      </c>
      <c r="G119" s="7">
        <v>3.05</v>
      </c>
      <c r="H119" s="7">
        <v>-1.25</v>
      </c>
      <c r="I119" s="7">
        <v>1.85</v>
      </c>
      <c r="J119" s="7">
        <v>3.875</v>
      </c>
      <c r="K119" s="7">
        <v>0.125</v>
      </c>
      <c r="L119" s="7">
        <v>3.2</v>
      </c>
      <c r="M119" s="7">
        <v>5.6749999999999998</v>
      </c>
      <c r="N119" s="7">
        <v>0.52500000000000002</v>
      </c>
      <c r="O119" s="7">
        <v>3.7</v>
      </c>
      <c r="P119" s="7">
        <v>6.15</v>
      </c>
      <c r="Q119" s="7">
        <v>-0.375</v>
      </c>
      <c r="R119" s="7">
        <v>2.6</v>
      </c>
      <c r="S119" s="7">
        <v>4.8</v>
      </c>
      <c r="T119" s="7">
        <v>-0.3</v>
      </c>
      <c r="U119" s="7">
        <v>2.7</v>
      </c>
      <c r="V119" s="7">
        <v>4.9000000000000004</v>
      </c>
      <c r="W119" s="7">
        <v>0.52500000000000002</v>
      </c>
      <c r="X119" s="7">
        <v>3.6</v>
      </c>
      <c r="Y119" s="7">
        <v>6</v>
      </c>
      <c r="Z119" s="7">
        <v>1.4</v>
      </c>
      <c r="AA119" s="7">
        <v>4.1500000000000004</v>
      </c>
      <c r="AB119" s="7">
        <v>6.8</v>
      </c>
      <c r="AC119" s="7">
        <v>0.3</v>
      </c>
      <c r="AD119" s="7">
        <v>3.1</v>
      </c>
      <c r="AE119" s="7">
        <v>5.4749999999999996</v>
      </c>
      <c r="AF119" s="7">
        <v>0.5</v>
      </c>
      <c r="AG119" s="7">
        <v>3.25</v>
      </c>
      <c r="AH119" s="7">
        <v>5.6</v>
      </c>
      <c r="AI119" s="7">
        <v>0.9</v>
      </c>
      <c r="AJ119" s="7">
        <v>3.75</v>
      </c>
      <c r="AK119" s="7">
        <v>6.05</v>
      </c>
      <c r="AL119" s="7">
        <v>1</v>
      </c>
      <c r="AM119" s="26">
        <v>3.85</v>
      </c>
      <c r="AN119" s="26">
        <v>6.125</v>
      </c>
      <c r="AO119" s="26">
        <v>1.6</v>
      </c>
      <c r="AP119" s="26">
        <v>4.5</v>
      </c>
      <c r="AQ119" s="26">
        <v>6.7</v>
      </c>
      <c r="AR119" s="26">
        <v>1.6</v>
      </c>
      <c r="AS119" s="26">
        <v>4.6500000000000004</v>
      </c>
      <c r="AT119" s="26">
        <v>6.8</v>
      </c>
      <c r="AU119" s="26">
        <v>2.4</v>
      </c>
      <c r="AV119" s="26">
        <v>5.5</v>
      </c>
      <c r="AW119" s="26">
        <v>7.5750000000000002</v>
      </c>
      <c r="AX119" s="26">
        <v>2</v>
      </c>
      <c r="AY119" s="26">
        <v>5</v>
      </c>
      <c r="AZ119" s="26">
        <v>7.1749999999999998</v>
      </c>
      <c r="BA119" s="26">
        <v>2.1</v>
      </c>
      <c r="BB119" s="26">
        <v>5</v>
      </c>
      <c r="BC119" s="26">
        <v>7.25</v>
      </c>
      <c r="BD119" s="26">
        <v>3.7</v>
      </c>
      <c r="BE119" s="17">
        <v>6.5</v>
      </c>
      <c r="BF119" s="17">
        <v>8.9749999999999996</v>
      </c>
      <c r="BG119" s="26">
        <v>2.4249999999999998</v>
      </c>
      <c r="BH119" s="26">
        <v>5.35</v>
      </c>
      <c r="BI119" s="26">
        <v>7.5750000000000002</v>
      </c>
      <c r="BJ119" s="26">
        <v>3.2250000000000001</v>
      </c>
      <c r="BK119" s="26">
        <v>6.1</v>
      </c>
      <c r="BL119" s="26">
        <v>8.4749999999999996</v>
      </c>
      <c r="BM119" s="26">
        <v>2.9</v>
      </c>
      <c r="BN119" s="26">
        <v>5.85</v>
      </c>
      <c r="BO119" s="26">
        <v>8.1</v>
      </c>
      <c r="BP119" s="26">
        <v>-0.65</v>
      </c>
      <c r="BQ119" s="26">
        <v>2.6</v>
      </c>
      <c r="BR119" s="26">
        <v>5.1749999999999998</v>
      </c>
      <c r="BS119" s="26">
        <v>1</v>
      </c>
      <c r="BT119" s="26">
        <v>3.95</v>
      </c>
      <c r="BU119" s="26">
        <v>6.875</v>
      </c>
      <c r="BV119" s="26">
        <v>1.625</v>
      </c>
      <c r="BW119" s="26">
        <v>4.3</v>
      </c>
      <c r="BX119" s="26">
        <v>7.1749999999999998</v>
      </c>
      <c r="BY119" s="26">
        <v>2.0499999999999998</v>
      </c>
      <c r="BZ119" s="26">
        <v>4.8</v>
      </c>
      <c r="CA119" s="26">
        <v>7.6749999999999998</v>
      </c>
      <c r="CB119" s="26">
        <v>2.5750000000000002</v>
      </c>
      <c r="CC119" s="26">
        <v>5.6</v>
      </c>
      <c r="CD119" s="26">
        <v>8.875</v>
      </c>
      <c r="CE119" s="26">
        <v>2.6</v>
      </c>
      <c r="CF119" s="26">
        <v>5.35</v>
      </c>
      <c r="CG119" s="26">
        <v>7.9249999999999998</v>
      </c>
      <c r="CH119" s="26">
        <v>2.625</v>
      </c>
      <c r="CI119" s="26">
        <v>5.45</v>
      </c>
      <c r="CJ119" s="26">
        <v>8.4250000000000007</v>
      </c>
    </row>
    <row r="120" spans="1:88" x14ac:dyDescent="0.3">
      <c r="A120" s="7" t="s">
        <v>94</v>
      </c>
      <c r="B120" s="7">
        <v>-3.55</v>
      </c>
      <c r="C120" s="7">
        <v>-1</v>
      </c>
      <c r="D120" s="7">
        <v>1.6</v>
      </c>
      <c r="E120" s="7">
        <v>-2.2000000000000002</v>
      </c>
      <c r="F120" s="7">
        <v>0.45</v>
      </c>
      <c r="G120" s="7">
        <v>3.3</v>
      </c>
      <c r="H120" s="7">
        <v>-1.575</v>
      </c>
      <c r="I120" s="7">
        <v>1.1000000000000001</v>
      </c>
      <c r="J120" s="7">
        <v>3.8</v>
      </c>
      <c r="K120" s="7">
        <v>-0.05</v>
      </c>
      <c r="L120" s="7">
        <v>2.85</v>
      </c>
      <c r="M120" s="7">
        <v>5.5750000000000002</v>
      </c>
      <c r="N120" s="7">
        <v>0.2</v>
      </c>
      <c r="O120" s="7">
        <v>3.05</v>
      </c>
      <c r="P120" s="7">
        <v>5.875</v>
      </c>
      <c r="Q120" s="7">
        <v>-1.0249999999999999</v>
      </c>
      <c r="R120" s="7">
        <v>1.95</v>
      </c>
      <c r="S120" s="7">
        <v>4.6749999999999998</v>
      </c>
      <c r="T120" s="7">
        <v>-0.95</v>
      </c>
      <c r="U120" s="7">
        <v>2.0499999999999998</v>
      </c>
      <c r="V120" s="7">
        <v>4.8</v>
      </c>
      <c r="W120" s="7">
        <v>-0.2</v>
      </c>
      <c r="X120" s="7">
        <v>2.85</v>
      </c>
      <c r="Y120" s="7">
        <v>5.9</v>
      </c>
      <c r="Z120" s="7">
        <v>0.82499999999999996</v>
      </c>
      <c r="AA120" s="7">
        <v>3.65</v>
      </c>
      <c r="AB120" s="7">
        <v>6.7750000000000004</v>
      </c>
      <c r="AC120" s="7">
        <v>0.17499999999999999</v>
      </c>
      <c r="AD120" s="7">
        <v>2.75</v>
      </c>
      <c r="AE120" s="7">
        <v>6.0750000000000002</v>
      </c>
      <c r="AF120" s="7">
        <v>0.35</v>
      </c>
      <c r="AG120" s="7">
        <v>2.95</v>
      </c>
      <c r="AH120" s="7">
        <v>6.2750000000000004</v>
      </c>
      <c r="AI120" s="7">
        <v>0.72499999999999998</v>
      </c>
      <c r="AJ120" s="7">
        <v>3.35</v>
      </c>
      <c r="AK120" s="7">
        <v>6.625</v>
      </c>
      <c r="AL120" s="7">
        <v>0.82499999999999996</v>
      </c>
      <c r="AM120" s="26">
        <v>3.5</v>
      </c>
      <c r="AN120" s="26">
        <v>6.7249999999999996</v>
      </c>
      <c r="AO120" s="26">
        <v>1.5</v>
      </c>
      <c r="AP120" s="26">
        <v>4.1500000000000004</v>
      </c>
      <c r="AQ120" s="26">
        <v>6.85</v>
      </c>
      <c r="AR120" s="26">
        <v>1.3</v>
      </c>
      <c r="AS120" s="26">
        <v>4.4000000000000004</v>
      </c>
      <c r="AT120" s="26">
        <v>7.3</v>
      </c>
      <c r="AU120" s="26">
        <v>2.0249999999999999</v>
      </c>
      <c r="AV120" s="26">
        <v>4.95</v>
      </c>
      <c r="AW120" s="26">
        <v>8.1</v>
      </c>
      <c r="AX120" s="26">
        <v>1.7250000000000001</v>
      </c>
      <c r="AY120" s="26">
        <v>4.55</v>
      </c>
      <c r="AZ120" s="26">
        <v>7.375</v>
      </c>
      <c r="BA120" s="26">
        <v>1.75</v>
      </c>
      <c r="BB120" s="26">
        <v>4.5999999999999996</v>
      </c>
      <c r="BC120" s="26">
        <v>7.375</v>
      </c>
      <c r="BD120" s="26">
        <v>3.15</v>
      </c>
      <c r="BE120" s="17">
        <v>5.8</v>
      </c>
      <c r="BF120" s="17">
        <v>9.375</v>
      </c>
      <c r="BG120" s="26">
        <v>2.125</v>
      </c>
      <c r="BH120" s="26">
        <v>4.8499999999999996</v>
      </c>
      <c r="BI120" s="26">
        <v>7.85</v>
      </c>
      <c r="BJ120" s="26">
        <v>2.9</v>
      </c>
      <c r="BK120" s="26">
        <v>5.5</v>
      </c>
      <c r="BL120" s="26">
        <v>8.8000000000000007</v>
      </c>
      <c r="BM120" s="26">
        <v>2.5499999999999998</v>
      </c>
      <c r="BN120" s="26">
        <v>5.3</v>
      </c>
      <c r="BO120" s="26">
        <v>8.4250000000000007</v>
      </c>
      <c r="BP120" s="26">
        <v>-0.375</v>
      </c>
      <c r="BQ120" s="26">
        <v>2.1</v>
      </c>
      <c r="BR120" s="26">
        <v>4.8250000000000002</v>
      </c>
      <c r="BS120" s="26">
        <v>1.125</v>
      </c>
      <c r="BT120" s="26">
        <v>3.45</v>
      </c>
      <c r="BU120" s="26">
        <v>6.4</v>
      </c>
      <c r="BV120" s="26">
        <v>1.35</v>
      </c>
      <c r="BW120" s="26">
        <v>3.9</v>
      </c>
      <c r="BX120" s="26">
        <v>6.7750000000000004</v>
      </c>
      <c r="BY120" s="26">
        <v>2.0249999999999999</v>
      </c>
      <c r="BZ120" s="26">
        <v>4.7</v>
      </c>
      <c r="CA120" s="26">
        <v>7.65</v>
      </c>
      <c r="CB120" s="26">
        <v>2.6</v>
      </c>
      <c r="CC120" s="26">
        <v>5.4</v>
      </c>
      <c r="CD120" s="26">
        <v>8.6750000000000007</v>
      </c>
      <c r="CE120" s="26">
        <v>2.0499999999999998</v>
      </c>
      <c r="CF120" s="26">
        <v>4.9000000000000004</v>
      </c>
      <c r="CG120" s="26">
        <v>8.0749999999999993</v>
      </c>
      <c r="CH120" s="26">
        <v>2.4</v>
      </c>
      <c r="CI120" s="26">
        <v>5.3</v>
      </c>
      <c r="CJ120" s="26">
        <v>8.3000000000000007</v>
      </c>
    </row>
    <row r="121" spans="1:88" x14ac:dyDescent="0.3">
      <c r="A121" s="7" t="s">
        <v>225</v>
      </c>
      <c r="B121" s="7">
        <v>-2.8</v>
      </c>
      <c r="C121" s="7">
        <v>-0.9</v>
      </c>
      <c r="D121" s="7">
        <v>1.45</v>
      </c>
      <c r="E121" s="7">
        <v>-1.6</v>
      </c>
      <c r="F121" s="7">
        <v>0.6</v>
      </c>
      <c r="G121" s="7">
        <v>2.9</v>
      </c>
      <c r="H121" s="7">
        <v>-0.9</v>
      </c>
      <c r="I121" s="7">
        <v>1.35</v>
      </c>
      <c r="J121" s="7">
        <v>3.6</v>
      </c>
      <c r="K121" s="7">
        <v>0.6</v>
      </c>
      <c r="L121" s="7">
        <v>2.8</v>
      </c>
      <c r="M121" s="7">
        <v>5.2750000000000004</v>
      </c>
      <c r="N121" s="7">
        <v>0.82499999999999996</v>
      </c>
      <c r="O121" s="7">
        <v>3.1</v>
      </c>
      <c r="P121" s="7">
        <v>5.5750000000000002</v>
      </c>
      <c r="Q121" s="7">
        <v>-0.17499999999999999</v>
      </c>
      <c r="R121" s="7">
        <v>2.15</v>
      </c>
      <c r="S121" s="7">
        <v>4.5750000000000002</v>
      </c>
      <c r="T121" s="7">
        <v>0</v>
      </c>
      <c r="U121" s="7">
        <v>2.25</v>
      </c>
      <c r="V121" s="7">
        <v>4.6749999999999998</v>
      </c>
      <c r="W121" s="7">
        <v>0.92500000000000004</v>
      </c>
      <c r="X121" s="7">
        <v>3.2</v>
      </c>
      <c r="Y121" s="7">
        <v>5.5750000000000002</v>
      </c>
      <c r="Z121" s="7">
        <v>1.7</v>
      </c>
      <c r="AA121" s="7">
        <v>3.85</v>
      </c>
      <c r="AB121" s="7">
        <v>6.6</v>
      </c>
      <c r="AC121" s="7">
        <v>0.22500000000000001</v>
      </c>
      <c r="AD121" s="7">
        <v>2.95</v>
      </c>
      <c r="AE121" s="7">
        <v>5.5750000000000002</v>
      </c>
      <c r="AF121" s="7">
        <v>0.4</v>
      </c>
      <c r="AG121" s="7">
        <v>3.1</v>
      </c>
      <c r="AH121" s="7">
        <v>5.6749999999999998</v>
      </c>
      <c r="AI121" s="7">
        <v>0.75</v>
      </c>
      <c r="AJ121" s="7">
        <v>3.6</v>
      </c>
      <c r="AK121" s="7">
        <v>6</v>
      </c>
      <c r="AL121" s="7">
        <v>0.77500000000000002</v>
      </c>
      <c r="AM121" s="26">
        <v>3.65</v>
      </c>
      <c r="AN121" s="26">
        <v>6.0750000000000002</v>
      </c>
      <c r="AO121" s="26">
        <v>1.45</v>
      </c>
      <c r="AP121" s="26">
        <v>4.2</v>
      </c>
      <c r="AQ121" s="26">
        <v>6.55</v>
      </c>
      <c r="AR121" s="26">
        <v>1.1499999999999999</v>
      </c>
      <c r="AS121" s="26">
        <v>4.25</v>
      </c>
      <c r="AT121" s="26">
        <v>6.6</v>
      </c>
      <c r="AU121" s="26">
        <v>1.925</v>
      </c>
      <c r="AV121" s="26">
        <v>4.9000000000000004</v>
      </c>
      <c r="AW121" s="26">
        <v>7.1749999999999998</v>
      </c>
      <c r="AX121" s="26">
        <v>1.825</v>
      </c>
      <c r="AY121" s="26">
        <v>4.5</v>
      </c>
      <c r="AZ121" s="26">
        <v>6.875</v>
      </c>
      <c r="BA121" s="26">
        <v>1.9</v>
      </c>
      <c r="BB121" s="26">
        <v>4.5999999999999996</v>
      </c>
      <c r="BC121" s="26">
        <v>6.9</v>
      </c>
      <c r="BD121" s="26">
        <v>3.375</v>
      </c>
      <c r="BE121" s="17">
        <v>6.25</v>
      </c>
      <c r="BF121" s="17">
        <v>8.4250000000000007</v>
      </c>
      <c r="BG121" s="26">
        <v>2.0750000000000002</v>
      </c>
      <c r="BH121" s="26">
        <v>4.95</v>
      </c>
      <c r="BI121" s="26">
        <v>7.1749999999999998</v>
      </c>
      <c r="BJ121" s="26">
        <v>3.0249999999999999</v>
      </c>
      <c r="BK121" s="26">
        <v>5.65</v>
      </c>
      <c r="BL121" s="26">
        <v>8.15</v>
      </c>
      <c r="BM121" s="26">
        <v>2.7</v>
      </c>
      <c r="BN121" s="26">
        <v>5.35</v>
      </c>
      <c r="BO121" s="26">
        <v>7.6749999999999998</v>
      </c>
      <c r="BP121" s="26">
        <v>-0.125</v>
      </c>
      <c r="BQ121" s="26">
        <v>2.1</v>
      </c>
      <c r="BR121" s="26">
        <v>4.5750000000000002</v>
      </c>
      <c r="BS121" s="26">
        <v>1.2250000000000001</v>
      </c>
      <c r="BT121" s="26">
        <v>3.6</v>
      </c>
      <c r="BU121" s="26">
        <v>6.125</v>
      </c>
      <c r="BV121" s="26">
        <v>1.6</v>
      </c>
      <c r="BW121" s="26">
        <v>4.05</v>
      </c>
      <c r="BX121" s="26">
        <v>6.65</v>
      </c>
      <c r="BY121" s="26">
        <v>2.0499999999999998</v>
      </c>
      <c r="BZ121" s="26">
        <v>5</v>
      </c>
      <c r="CA121" s="26">
        <v>7.625</v>
      </c>
      <c r="CB121" s="26">
        <v>2.95</v>
      </c>
      <c r="CC121" s="26">
        <v>5.4</v>
      </c>
      <c r="CD121" s="26">
        <v>8.5500000000000007</v>
      </c>
      <c r="CE121" s="26">
        <v>2.4500000000000002</v>
      </c>
      <c r="CF121" s="26">
        <v>5.05</v>
      </c>
      <c r="CG121" s="26">
        <v>7.6</v>
      </c>
      <c r="CH121" s="26">
        <v>2.9</v>
      </c>
      <c r="CI121" s="26">
        <v>5.2</v>
      </c>
      <c r="CJ121" s="26">
        <v>8.2750000000000004</v>
      </c>
    </row>
    <row r="122" spans="1:88" x14ac:dyDescent="0.3">
      <c r="A122" s="7" t="s">
        <v>226</v>
      </c>
      <c r="B122" s="7">
        <v>-3.15</v>
      </c>
      <c r="C122" s="7">
        <v>-1.05</v>
      </c>
      <c r="D122" s="7">
        <v>1.7749999999999999</v>
      </c>
      <c r="E122" s="7">
        <v>-1.675</v>
      </c>
      <c r="F122" s="7">
        <v>0.35</v>
      </c>
      <c r="G122" s="7">
        <v>3.05</v>
      </c>
      <c r="H122" s="7">
        <v>-1.325</v>
      </c>
      <c r="I122" s="7">
        <v>0.95</v>
      </c>
      <c r="J122" s="7">
        <v>3.7</v>
      </c>
      <c r="K122" s="7">
        <v>0.47499999999999998</v>
      </c>
      <c r="L122" s="7">
        <v>2.2000000000000002</v>
      </c>
      <c r="M122" s="7">
        <v>5.375</v>
      </c>
      <c r="N122" s="7">
        <v>0.77500000000000002</v>
      </c>
      <c r="O122" s="7">
        <v>2.5499999999999998</v>
      </c>
      <c r="P122" s="7">
        <v>5.5750000000000002</v>
      </c>
      <c r="Q122" s="7">
        <v>-0.45</v>
      </c>
      <c r="R122" s="7">
        <v>1.7</v>
      </c>
      <c r="S122" s="7">
        <v>4.6749999999999998</v>
      </c>
      <c r="T122" s="7">
        <v>-0.35</v>
      </c>
      <c r="U122" s="7">
        <v>1.8</v>
      </c>
      <c r="V122" s="7">
        <v>4.7750000000000004</v>
      </c>
      <c r="W122" s="7">
        <v>0.72499999999999998</v>
      </c>
      <c r="X122" s="7">
        <v>2.7</v>
      </c>
      <c r="Y122" s="7">
        <v>5.85</v>
      </c>
      <c r="Z122" s="7">
        <v>1.6</v>
      </c>
      <c r="AA122" s="7">
        <v>3.5</v>
      </c>
      <c r="AB122" s="7">
        <v>6.7750000000000004</v>
      </c>
      <c r="AC122" s="7">
        <v>0.4</v>
      </c>
      <c r="AD122" s="7">
        <v>2.2000000000000002</v>
      </c>
      <c r="AE122" s="7">
        <v>5.3250000000000002</v>
      </c>
      <c r="AF122" s="7">
        <v>0.52500000000000002</v>
      </c>
      <c r="AG122" s="7">
        <v>2.4</v>
      </c>
      <c r="AH122" s="7">
        <v>5.45</v>
      </c>
      <c r="AI122" s="7">
        <v>0.82499999999999996</v>
      </c>
      <c r="AJ122" s="7">
        <v>2.75</v>
      </c>
      <c r="AK122" s="7">
        <v>5.7750000000000004</v>
      </c>
      <c r="AL122" s="7">
        <v>0.85</v>
      </c>
      <c r="AM122" s="26">
        <v>2.85</v>
      </c>
      <c r="AN122" s="26">
        <v>5.875</v>
      </c>
      <c r="AO122" s="26">
        <v>1.35</v>
      </c>
      <c r="AP122" s="26">
        <v>3.7</v>
      </c>
      <c r="AQ122" s="26">
        <v>6.55</v>
      </c>
      <c r="AR122" s="26">
        <v>1.1499999999999999</v>
      </c>
      <c r="AS122" s="26">
        <v>4</v>
      </c>
      <c r="AT122" s="26">
        <v>6.7</v>
      </c>
      <c r="AU122" s="26">
        <v>1.825</v>
      </c>
      <c r="AV122" s="26">
        <v>4.6500000000000004</v>
      </c>
      <c r="AW122" s="26">
        <v>7.375</v>
      </c>
      <c r="AX122" s="26">
        <v>1.675</v>
      </c>
      <c r="AY122" s="26">
        <v>4.1500000000000004</v>
      </c>
      <c r="AZ122" s="26">
        <v>6.875</v>
      </c>
      <c r="BA122" s="26">
        <v>1.75</v>
      </c>
      <c r="BB122" s="26">
        <v>4.1500000000000004</v>
      </c>
      <c r="BC122" s="26">
        <v>6.9749999999999996</v>
      </c>
      <c r="BD122" s="26">
        <v>3.5249999999999999</v>
      </c>
      <c r="BE122" s="17">
        <v>5.75</v>
      </c>
      <c r="BF122" s="17">
        <v>8.9</v>
      </c>
      <c r="BG122" s="26">
        <v>1.9</v>
      </c>
      <c r="BH122" s="26">
        <v>4.55</v>
      </c>
      <c r="BI122" s="26">
        <v>7.3</v>
      </c>
      <c r="BJ122" s="26">
        <v>3</v>
      </c>
      <c r="BK122" s="26">
        <v>5.25</v>
      </c>
      <c r="BL122" s="26">
        <v>8.4749999999999996</v>
      </c>
      <c r="BM122" s="26">
        <v>2.5750000000000002</v>
      </c>
      <c r="BN122" s="26">
        <v>4.9000000000000004</v>
      </c>
      <c r="BO122" s="26">
        <v>8</v>
      </c>
      <c r="BP122" s="26">
        <v>-0.32500000000000001</v>
      </c>
      <c r="BQ122" s="26">
        <v>1.9</v>
      </c>
      <c r="BR122" s="26">
        <v>5.2</v>
      </c>
      <c r="BS122" s="26">
        <v>1.075</v>
      </c>
      <c r="BT122" s="26">
        <v>3.3</v>
      </c>
      <c r="BU122" s="26">
        <v>6.9</v>
      </c>
      <c r="BV122" s="26">
        <v>1.55</v>
      </c>
      <c r="BW122" s="26">
        <v>3.75</v>
      </c>
      <c r="BX122" s="26">
        <v>7.4</v>
      </c>
      <c r="BY122" s="26">
        <v>2.4249999999999998</v>
      </c>
      <c r="BZ122" s="26">
        <v>4.5</v>
      </c>
      <c r="CA122" s="26">
        <v>8.35</v>
      </c>
      <c r="CB122" s="26">
        <v>2.9750000000000001</v>
      </c>
      <c r="CC122" s="26">
        <v>5.0999999999999996</v>
      </c>
      <c r="CD122" s="26">
        <v>9.2249999999999996</v>
      </c>
      <c r="CE122" s="26">
        <v>2.7</v>
      </c>
      <c r="CF122" s="26">
        <v>4.55</v>
      </c>
      <c r="CG122" s="26">
        <v>7.95</v>
      </c>
      <c r="CH122" s="26">
        <v>3.1</v>
      </c>
      <c r="CI122" s="26">
        <v>5.0999999999999996</v>
      </c>
      <c r="CJ122" s="26">
        <v>8.6</v>
      </c>
    </row>
    <row r="123" spans="1:88" x14ac:dyDescent="0.3">
      <c r="A123" s="7" t="s">
        <v>227</v>
      </c>
      <c r="B123" s="7">
        <v>-3.7</v>
      </c>
      <c r="C123" s="7">
        <v>-1.25</v>
      </c>
      <c r="D123" s="7">
        <v>1.2</v>
      </c>
      <c r="E123" s="7">
        <v>-2.4750000000000001</v>
      </c>
      <c r="F123" s="7">
        <v>0.25</v>
      </c>
      <c r="G123" s="7">
        <v>2.65</v>
      </c>
      <c r="H123" s="7">
        <v>-2</v>
      </c>
      <c r="I123" s="7">
        <v>1.1499999999999999</v>
      </c>
      <c r="J123" s="7">
        <v>3.25</v>
      </c>
      <c r="K123" s="7">
        <v>-0.67500000000000004</v>
      </c>
      <c r="L123" s="7">
        <v>2.65</v>
      </c>
      <c r="M123" s="7">
        <v>4.55</v>
      </c>
      <c r="N123" s="7">
        <v>-0.375</v>
      </c>
      <c r="O123" s="7">
        <v>3</v>
      </c>
      <c r="P123" s="7">
        <v>4.875</v>
      </c>
      <c r="Q123" s="7">
        <v>-1.175</v>
      </c>
      <c r="R123" s="7">
        <v>2.1</v>
      </c>
      <c r="S123" s="7">
        <v>3.875</v>
      </c>
      <c r="T123" s="7">
        <v>-1.075</v>
      </c>
      <c r="U123" s="7">
        <v>2.15</v>
      </c>
      <c r="V123" s="7">
        <v>3.9750000000000001</v>
      </c>
      <c r="W123" s="7">
        <v>-0.35</v>
      </c>
      <c r="X123" s="7">
        <v>2.6</v>
      </c>
      <c r="Y123" s="7">
        <v>5</v>
      </c>
      <c r="Z123" s="7">
        <v>0.47499999999999998</v>
      </c>
      <c r="AA123" s="7">
        <v>3.3</v>
      </c>
      <c r="AB123" s="7">
        <v>6.05</v>
      </c>
      <c r="AC123" s="7">
        <v>-0.35</v>
      </c>
      <c r="AD123" s="7">
        <v>2.4</v>
      </c>
      <c r="AE123" s="7">
        <v>4.55</v>
      </c>
      <c r="AF123" s="7">
        <v>-0.25</v>
      </c>
      <c r="AG123" s="7">
        <v>2.5</v>
      </c>
      <c r="AH123" s="7">
        <v>4.6749999999999998</v>
      </c>
      <c r="AI123" s="7">
        <v>0.15</v>
      </c>
      <c r="AJ123" s="7">
        <v>2.9</v>
      </c>
      <c r="AK123" s="7">
        <v>5.125</v>
      </c>
      <c r="AL123" s="7">
        <v>0.32500000000000001</v>
      </c>
      <c r="AM123" s="26">
        <v>3</v>
      </c>
      <c r="AN123" s="26">
        <v>5.2249999999999996</v>
      </c>
      <c r="AO123" s="26">
        <v>0.82499999999999996</v>
      </c>
      <c r="AP123" s="26">
        <v>3.55</v>
      </c>
      <c r="AQ123" s="26">
        <v>5.6749999999999998</v>
      </c>
      <c r="AR123" s="26">
        <v>1.1000000000000001</v>
      </c>
      <c r="AS123" s="26">
        <v>3.55</v>
      </c>
      <c r="AT123" s="26">
        <v>5.7</v>
      </c>
      <c r="AU123" s="26">
        <v>1.6</v>
      </c>
      <c r="AV123" s="26">
        <v>4.4000000000000004</v>
      </c>
      <c r="AW123" s="26">
        <v>6.5</v>
      </c>
      <c r="AX123" s="26">
        <v>1.1499999999999999</v>
      </c>
      <c r="AY123" s="26">
        <v>3.95</v>
      </c>
      <c r="AZ123" s="26">
        <v>6.0750000000000002</v>
      </c>
      <c r="BA123" s="26">
        <v>1.2250000000000001</v>
      </c>
      <c r="BB123" s="26">
        <v>3.95</v>
      </c>
      <c r="BC123" s="26">
        <v>6.15</v>
      </c>
      <c r="BD123" s="26">
        <v>2.75</v>
      </c>
      <c r="BE123" s="17">
        <v>5.8</v>
      </c>
      <c r="BF123" s="17">
        <v>7.85</v>
      </c>
      <c r="BG123" s="26">
        <v>1.4750000000000001</v>
      </c>
      <c r="BH123" s="26">
        <v>4.3</v>
      </c>
      <c r="BI123" s="26">
        <v>6.5</v>
      </c>
      <c r="BJ123" s="26">
        <v>2.1749999999999998</v>
      </c>
      <c r="BK123" s="26">
        <v>5.15</v>
      </c>
      <c r="BL123" s="26">
        <v>7.5</v>
      </c>
      <c r="BM123" s="26">
        <v>1.85</v>
      </c>
      <c r="BN123" s="26">
        <v>4.55</v>
      </c>
      <c r="BO123" s="26">
        <v>7.0750000000000002</v>
      </c>
      <c r="BP123" s="26">
        <v>-1</v>
      </c>
      <c r="BQ123" s="26">
        <v>1.9</v>
      </c>
      <c r="BR123" s="26">
        <v>4.3499999999999996</v>
      </c>
      <c r="BS123" s="26">
        <v>0.35</v>
      </c>
      <c r="BT123" s="26">
        <v>3.3</v>
      </c>
      <c r="BU123" s="26">
        <v>5.95</v>
      </c>
      <c r="BV123" s="26">
        <v>0.9</v>
      </c>
      <c r="BW123" s="26">
        <v>3.4</v>
      </c>
      <c r="BX123" s="26">
        <v>6.4</v>
      </c>
      <c r="BY123" s="26">
        <v>1.65</v>
      </c>
      <c r="BZ123" s="26">
        <v>4.4000000000000004</v>
      </c>
      <c r="CA123" s="26">
        <v>7.1</v>
      </c>
      <c r="CB123" s="26">
        <v>2.0750000000000002</v>
      </c>
      <c r="CC123" s="26">
        <v>5.4</v>
      </c>
      <c r="CD123" s="26">
        <v>7.875</v>
      </c>
      <c r="CE123" s="26">
        <v>1.5249999999999999</v>
      </c>
      <c r="CF123" s="26">
        <v>4.75</v>
      </c>
      <c r="CG123" s="26">
        <v>7.0250000000000004</v>
      </c>
      <c r="CH123" s="26">
        <v>1.9750000000000001</v>
      </c>
      <c r="CI123" s="26">
        <v>5.2</v>
      </c>
      <c r="CJ123" s="26">
        <v>7.5250000000000004</v>
      </c>
    </row>
    <row r="124" spans="1:88" x14ac:dyDescent="0.3">
      <c r="A124" s="7" t="s">
        <v>228</v>
      </c>
      <c r="B124" s="7">
        <v>-3.3</v>
      </c>
      <c r="C124" s="7">
        <v>-1.25</v>
      </c>
      <c r="D124" s="7">
        <v>1.7</v>
      </c>
      <c r="E124" s="7">
        <v>-1.9</v>
      </c>
      <c r="F124" s="7">
        <v>0.2</v>
      </c>
      <c r="G124" s="7">
        <v>2.85</v>
      </c>
      <c r="H124" s="7">
        <v>-1.575</v>
      </c>
      <c r="I124" s="7">
        <v>0.7</v>
      </c>
      <c r="J124" s="7">
        <v>3.2749999999999999</v>
      </c>
      <c r="K124" s="7">
        <v>-0.7</v>
      </c>
      <c r="L124" s="7">
        <v>2.2000000000000002</v>
      </c>
      <c r="M124" s="7">
        <v>4.8</v>
      </c>
      <c r="N124" s="7">
        <v>-0.47499999999999998</v>
      </c>
      <c r="O124" s="7">
        <v>2.4500000000000002</v>
      </c>
      <c r="P124" s="7">
        <v>5</v>
      </c>
      <c r="Q124" s="7">
        <v>-0.9</v>
      </c>
      <c r="R124" s="7">
        <v>1.35</v>
      </c>
      <c r="S124" s="7">
        <v>4.0750000000000002</v>
      </c>
      <c r="T124" s="7">
        <v>-0.9</v>
      </c>
      <c r="U124" s="7">
        <v>1.45</v>
      </c>
      <c r="V124" s="7">
        <v>4.1749999999999998</v>
      </c>
      <c r="W124" s="7">
        <v>-0.5</v>
      </c>
      <c r="X124" s="7">
        <v>2.25</v>
      </c>
      <c r="Y124" s="7">
        <v>5.1749999999999998</v>
      </c>
      <c r="Z124" s="7">
        <v>0.3</v>
      </c>
      <c r="AA124" s="7">
        <v>3.05</v>
      </c>
      <c r="AB124" s="7">
        <v>6.0750000000000002</v>
      </c>
      <c r="AC124" s="7">
        <v>-0.52500000000000002</v>
      </c>
      <c r="AD124" s="7">
        <v>1.65</v>
      </c>
      <c r="AE124" s="7">
        <v>4.5750000000000002</v>
      </c>
      <c r="AF124" s="7">
        <v>-0.4</v>
      </c>
      <c r="AG124" s="7">
        <v>1.85</v>
      </c>
      <c r="AH124" s="7">
        <v>4.6749999999999998</v>
      </c>
      <c r="AI124" s="7">
        <v>-2.5000000000000001E-2</v>
      </c>
      <c r="AJ124" s="7">
        <v>2.2999999999999998</v>
      </c>
      <c r="AK124" s="7">
        <v>5.1749999999999998</v>
      </c>
      <c r="AL124" s="7">
        <v>7.4999999999999997E-2</v>
      </c>
      <c r="AM124" s="26">
        <v>2.4</v>
      </c>
      <c r="AN124" s="26">
        <v>5.2750000000000004</v>
      </c>
      <c r="AO124" s="26">
        <v>0.625</v>
      </c>
      <c r="AP124" s="26">
        <v>3.1</v>
      </c>
      <c r="AQ124" s="26">
        <v>5.9</v>
      </c>
      <c r="AR124" s="26">
        <v>0.67500000000000004</v>
      </c>
      <c r="AS124" s="26">
        <v>3.05</v>
      </c>
      <c r="AT124" s="26">
        <v>6.3</v>
      </c>
      <c r="AU124" s="26">
        <v>1.4</v>
      </c>
      <c r="AV124" s="26">
        <v>3.6</v>
      </c>
      <c r="AW124" s="26">
        <v>7.0250000000000004</v>
      </c>
      <c r="AX124" s="26">
        <v>0.97499999999999998</v>
      </c>
      <c r="AY124" s="26">
        <v>3.45</v>
      </c>
      <c r="AZ124" s="26">
        <v>6.375</v>
      </c>
      <c r="BA124" s="26">
        <v>0.97499999999999998</v>
      </c>
      <c r="BB124" s="26">
        <v>3.5</v>
      </c>
      <c r="BC124" s="26">
        <v>6.4</v>
      </c>
      <c r="BD124" s="26">
        <v>2.4</v>
      </c>
      <c r="BE124" s="17">
        <v>5</v>
      </c>
      <c r="BF124" s="17">
        <v>8.6999999999999993</v>
      </c>
      <c r="BG124" s="26">
        <v>1.5249999999999999</v>
      </c>
      <c r="BH124" s="26">
        <v>3.75</v>
      </c>
      <c r="BI124" s="26">
        <v>6.9</v>
      </c>
      <c r="BJ124" s="26">
        <v>2.2999999999999998</v>
      </c>
      <c r="BK124" s="26">
        <v>4.8</v>
      </c>
      <c r="BL124" s="26">
        <v>8.125</v>
      </c>
      <c r="BM124" s="26">
        <v>2</v>
      </c>
      <c r="BN124" s="26">
        <v>4.45</v>
      </c>
      <c r="BO124" s="26">
        <v>7.5750000000000002</v>
      </c>
      <c r="BP124" s="26">
        <v>-1.075</v>
      </c>
      <c r="BQ124" s="26">
        <v>1.4</v>
      </c>
      <c r="BR124" s="26">
        <v>4.4749999999999996</v>
      </c>
      <c r="BS124" s="26">
        <v>0.375</v>
      </c>
      <c r="BT124" s="26">
        <v>3.25</v>
      </c>
      <c r="BU124" s="26">
        <v>5.625</v>
      </c>
      <c r="BV124" s="26">
        <v>0.75</v>
      </c>
      <c r="BW124" s="26">
        <v>3.7</v>
      </c>
      <c r="BX124" s="26">
        <v>6.0750000000000002</v>
      </c>
      <c r="BY124" s="26">
        <v>1.3</v>
      </c>
      <c r="BZ124" s="26">
        <v>4.4000000000000004</v>
      </c>
      <c r="CA124" s="26">
        <v>6.65</v>
      </c>
      <c r="CB124" s="26">
        <v>1.825</v>
      </c>
      <c r="CC124" s="26">
        <v>5.2</v>
      </c>
      <c r="CD124" s="26">
        <v>7.55</v>
      </c>
      <c r="CE124" s="26">
        <v>1.7</v>
      </c>
      <c r="CF124" s="26">
        <v>4.2</v>
      </c>
      <c r="CG124" s="26">
        <v>7.4749999999999996</v>
      </c>
      <c r="CH124" s="26">
        <v>1.625</v>
      </c>
      <c r="CI124" s="26">
        <v>4.5999999999999996</v>
      </c>
      <c r="CJ124" s="26">
        <v>7.45</v>
      </c>
    </row>
    <row r="125" spans="1:88" x14ac:dyDescent="0.3">
      <c r="A125" s="7" t="s">
        <v>229</v>
      </c>
      <c r="B125" s="7">
        <v>-3.95</v>
      </c>
      <c r="C125" s="7">
        <v>-0.7</v>
      </c>
      <c r="D125" s="7">
        <v>2.2000000000000002</v>
      </c>
      <c r="E125" s="7">
        <v>-2.7</v>
      </c>
      <c r="F125" s="7">
        <v>0.7</v>
      </c>
      <c r="G125" s="7">
        <v>4.1749999999999998</v>
      </c>
      <c r="H125" s="7">
        <v>-2.1</v>
      </c>
      <c r="I125" s="7">
        <v>1.25</v>
      </c>
      <c r="J125" s="7">
        <v>4.9000000000000004</v>
      </c>
      <c r="K125" s="7">
        <v>-0.92500000000000004</v>
      </c>
      <c r="L125" s="7">
        <v>2.95</v>
      </c>
      <c r="M125" s="7">
        <v>6.55</v>
      </c>
      <c r="N125" s="7">
        <v>-0.55000000000000004</v>
      </c>
      <c r="O125" s="7">
        <v>3.1</v>
      </c>
      <c r="P125" s="7">
        <v>7.05</v>
      </c>
      <c r="Q125" s="7">
        <v>-1.5249999999999999</v>
      </c>
      <c r="R125" s="7">
        <v>2</v>
      </c>
      <c r="S125" s="7">
        <v>5.95</v>
      </c>
      <c r="T125" s="7">
        <v>-1.45</v>
      </c>
      <c r="U125" s="7">
        <v>2.1</v>
      </c>
      <c r="V125" s="7">
        <v>6.0750000000000002</v>
      </c>
      <c r="W125" s="7">
        <v>-0.57499999999999996</v>
      </c>
      <c r="X125" s="7">
        <v>3</v>
      </c>
      <c r="Y125" s="7">
        <v>7.05</v>
      </c>
      <c r="Z125" s="7">
        <v>0.35</v>
      </c>
      <c r="AA125" s="7">
        <v>3.85</v>
      </c>
      <c r="AB125" s="7">
        <v>7.65</v>
      </c>
      <c r="AC125" s="7">
        <v>-0.5</v>
      </c>
      <c r="AD125" s="7">
        <v>2.6</v>
      </c>
      <c r="AE125" s="7">
        <v>6.4</v>
      </c>
      <c r="AF125" s="7">
        <v>-0.4</v>
      </c>
      <c r="AG125" s="7">
        <v>2.7</v>
      </c>
      <c r="AH125" s="7">
        <v>6.5</v>
      </c>
      <c r="AI125" s="7">
        <v>-7.4999999999999997E-2</v>
      </c>
      <c r="AJ125" s="7">
        <v>2.95</v>
      </c>
      <c r="AK125" s="7">
        <v>6.85</v>
      </c>
      <c r="AL125" s="7">
        <v>0</v>
      </c>
      <c r="AM125" s="26">
        <v>3.1</v>
      </c>
      <c r="AN125" s="26">
        <v>6.875</v>
      </c>
      <c r="AO125" s="26">
        <v>0.32500000000000001</v>
      </c>
      <c r="AP125" s="26">
        <v>3.85</v>
      </c>
      <c r="AQ125" s="26">
        <v>7.4</v>
      </c>
      <c r="AR125" s="26">
        <v>0.42499999999999999</v>
      </c>
      <c r="AS125" s="26">
        <v>3.8</v>
      </c>
      <c r="AT125" s="26">
        <v>7.6749999999999998</v>
      </c>
      <c r="AU125" s="26">
        <v>1.0249999999999999</v>
      </c>
      <c r="AV125" s="26">
        <v>4.4000000000000004</v>
      </c>
      <c r="AW125" s="26">
        <v>8.3249999999999993</v>
      </c>
      <c r="AX125" s="26">
        <v>0.67500000000000004</v>
      </c>
      <c r="AY125" s="26">
        <v>4.25</v>
      </c>
      <c r="AZ125" s="26">
        <v>7.7750000000000004</v>
      </c>
      <c r="BA125" s="26">
        <v>0.7</v>
      </c>
      <c r="BB125" s="26">
        <v>4.3</v>
      </c>
      <c r="BC125" s="26">
        <v>7.7750000000000004</v>
      </c>
      <c r="BD125" s="26">
        <v>2.0499999999999998</v>
      </c>
      <c r="BE125" s="17">
        <v>5.6</v>
      </c>
      <c r="BF125" s="17">
        <v>9.5</v>
      </c>
      <c r="BG125" s="26">
        <v>1.0249999999999999</v>
      </c>
      <c r="BH125" s="26">
        <v>4.5</v>
      </c>
      <c r="BI125" s="26">
        <v>8.125</v>
      </c>
      <c r="BJ125" s="26">
        <v>1.5249999999999999</v>
      </c>
      <c r="BK125" s="26">
        <v>5.15</v>
      </c>
      <c r="BL125" s="26">
        <v>8.9</v>
      </c>
      <c r="BM125" s="26">
        <v>1.3</v>
      </c>
      <c r="BN125" s="26">
        <v>4.8</v>
      </c>
      <c r="BO125" s="26">
        <v>8.5749999999999993</v>
      </c>
      <c r="BP125" s="26">
        <v>-1.125</v>
      </c>
      <c r="BQ125" s="26">
        <v>2.2000000000000002</v>
      </c>
      <c r="BR125" s="26">
        <v>5.7</v>
      </c>
      <c r="BS125" s="26">
        <v>0.72499999999999998</v>
      </c>
      <c r="BT125" s="26">
        <v>3.7</v>
      </c>
      <c r="BU125" s="26">
        <v>7.2750000000000004</v>
      </c>
      <c r="BV125" s="26">
        <v>1.125</v>
      </c>
      <c r="BW125" s="26">
        <v>4.2</v>
      </c>
      <c r="BX125" s="26">
        <v>7.5750000000000002</v>
      </c>
      <c r="BY125" s="26">
        <v>1.25</v>
      </c>
      <c r="BZ125" s="26">
        <v>4.9000000000000004</v>
      </c>
      <c r="CA125" s="26">
        <v>8.4</v>
      </c>
      <c r="CB125" s="26">
        <v>1.7</v>
      </c>
      <c r="CC125" s="26">
        <v>5.5</v>
      </c>
      <c r="CD125" s="26">
        <v>9.4499999999999993</v>
      </c>
      <c r="CE125" s="26">
        <v>0.8</v>
      </c>
      <c r="CF125" s="26">
        <v>4.5999999999999996</v>
      </c>
      <c r="CG125" s="26">
        <v>8.5</v>
      </c>
      <c r="CH125" s="26">
        <v>1.6</v>
      </c>
      <c r="CI125" s="26">
        <v>5.4</v>
      </c>
      <c r="CJ125" s="26">
        <v>9.125</v>
      </c>
    </row>
    <row r="126" spans="1:88" x14ac:dyDescent="0.3">
      <c r="A126" s="7" t="s">
        <v>230</v>
      </c>
      <c r="B126" s="7">
        <v>-3</v>
      </c>
      <c r="C126" s="7">
        <v>-0.5</v>
      </c>
      <c r="D126" s="7">
        <v>2.2000000000000002</v>
      </c>
      <c r="E126" s="7">
        <v>-1.4750000000000001</v>
      </c>
      <c r="F126" s="7">
        <v>0.7</v>
      </c>
      <c r="G126" s="7">
        <v>4.1749999999999998</v>
      </c>
      <c r="H126" s="7">
        <v>-0.95</v>
      </c>
      <c r="I126" s="7">
        <v>1.3</v>
      </c>
      <c r="J126" s="7">
        <v>5.0750000000000002</v>
      </c>
      <c r="K126" s="7">
        <v>0.1</v>
      </c>
      <c r="L126" s="7">
        <v>2.5499999999999998</v>
      </c>
      <c r="M126" s="7">
        <v>6.85</v>
      </c>
      <c r="N126" s="7">
        <v>0.32500000000000001</v>
      </c>
      <c r="O126" s="7">
        <v>2.85</v>
      </c>
      <c r="P126" s="7">
        <v>7.1749999999999998</v>
      </c>
      <c r="Q126" s="7">
        <v>-0.17499999999999999</v>
      </c>
      <c r="R126" s="7">
        <v>2.0499999999999998</v>
      </c>
      <c r="S126" s="7">
        <v>5.9749999999999996</v>
      </c>
      <c r="T126" s="7">
        <v>-0.1</v>
      </c>
      <c r="U126" s="7">
        <v>2.1</v>
      </c>
      <c r="V126" s="7">
        <v>6.0750000000000002</v>
      </c>
      <c r="W126" s="7">
        <v>0.4</v>
      </c>
      <c r="X126" s="7">
        <v>2.95</v>
      </c>
      <c r="Y126" s="7">
        <v>7.1749999999999998</v>
      </c>
      <c r="Z126" s="7">
        <v>0.75</v>
      </c>
      <c r="AA126" s="7">
        <v>3.7</v>
      </c>
      <c r="AB126" s="7">
        <v>8.0250000000000004</v>
      </c>
      <c r="AC126" s="7">
        <v>-1.1499999999999999</v>
      </c>
      <c r="AD126" s="7">
        <v>2.9</v>
      </c>
      <c r="AE126" s="7">
        <v>6.25</v>
      </c>
      <c r="AF126" s="7">
        <v>-1.05</v>
      </c>
      <c r="AG126" s="7">
        <v>3.05</v>
      </c>
      <c r="AH126" s="7">
        <v>6.375</v>
      </c>
      <c r="AI126" s="7">
        <v>-0.75</v>
      </c>
      <c r="AJ126" s="7">
        <v>3.4</v>
      </c>
      <c r="AK126" s="7">
        <v>6.7</v>
      </c>
      <c r="AL126" s="7">
        <v>-0.67500000000000004</v>
      </c>
      <c r="AM126" s="26">
        <v>3.5</v>
      </c>
      <c r="AN126" s="26">
        <v>6.8</v>
      </c>
      <c r="AO126" s="26">
        <v>-0.27500000000000002</v>
      </c>
      <c r="AP126" s="26">
        <v>3.9</v>
      </c>
      <c r="AQ126" s="26">
        <v>7.7249999999999996</v>
      </c>
      <c r="AR126" s="26">
        <v>-0.05</v>
      </c>
      <c r="AS126" s="26">
        <v>3.8</v>
      </c>
      <c r="AT126" s="26">
        <v>8.0749999999999993</v>
      </c>
      <c r="AU126" s="26">
        <v>0.52500000000000002</v>
      </c>
      <c r="AV126" s="26">
        <v>4.3499999999999996</v>
      </c>
      <c r="AW126" s="26">
        <v>8.9</v>
      </c>
      <c r="AX126" s="26">
        <v>0.15</v>
      </c>
      <c r="AY126" s="26">
        <v>4.1500000000000004</v>
      </c>
      <c r="AZ126" s="26">
        <v>8.3249999999999993</v>
      </c>
      <c r="BA126" s="26">
        <v>0.22500000000000001</v>
      </c>
      <c r="BB126" s="26">
        <v>4.2</v>
      </c>
      <c r="BC126" s="26">
        <v>8.4</v>
      </c>
      <c r="BD126" s="26">
        <v>1.875</v>
      </c>
      <c r="BE126" s="17">
        <v>5.4</v>
      </c>
      <c r="BF126" s="17">
        <v>10.45</v>
      </c>
      <c r="BG126" s="26">
        <v>0.55000000000000004</v>
      </c>
      <c r="BH126" s="26">
        <v>4.45</v>
      </c>
      <c r="BI126" s="26">
        <v>8.75</v>
      </c>
      <c r="BJ126" s="26">
        <v>1.325</v>
      </c>
      <c r="BK126" s="26">
        <v>5</v>
      </c>
      <c r="BL126" s="26">
        <v>9.6750000000000007</v>
      </c>
      <c r="BM126" s="26">
        <v>1.05</v>
      </c>
      <c r="BN126" s="26">
        <v>4.75</v>
      </c>
      <c r="BO126" s="26">
        <v>9.2750000000000004</v>
      </c>
      <c r="BP126" s="26">
        <v>2.5000000000000001E-2</v>
      </c>
      <c r="BQ126" s="26">
        <v>2.35</v>
      </c>
      <c r="BR126" s="26">
        <v>5.85</v>
      </c>
      <c r="BS126" s="26">
        <v>1.1000000000000001</v>
      </c>
      <c r="BT126" s="26">
        <v>3.7</v>
      </c>
      <c r="BU126" s="26">
        <v>7.5</v>
      </c>
      <c r="BV126" s="26">
        <v>1.325</v>
      </c>
      <c r="BW126" s="26">
        <v>4.0999999999999996</v>
      </c>
      <c r="BX126" s="26">
        <v>8.1750000000000007</v>
      </c>
      <c r="BY126" s="26">
        <v>1.8</v>
      </c>
      <c r="BZ126" s="26">
        <v>4.9000000000000004</v>
      </c>
      <c r="CA126" s="26">
        <v>9.2750000000000004</v>
      </c>
      <c r="CB126" s="26">
        <v>1.9750000000000001</v>
      </c>
      <c r="CC126" s="26">
        <v>5.6</v>
      </c>
      <c r="CD126" s="26">
        <v>9.9</v>
      </c>
      <c r="CE126" s="26">
        <v>1.1000000000000001</v>
      </c>
      <c r="CF126" s="26">
        <v>4.45</v>
      </c>
      <c r="CG126" s="26">
        <v>9.25</v>
      </c>
      <c r="CH126" s="26">
        <v>1.55</v>
      </c>
      <c r="CI126" s="26">
        <v>5.15</v>
      </c>
      <c r="CJ126" s="26">
        <v>9.875</v>
      </c>
    </row>
    <row r="127" spans="1:88" x14ac:dyDescent="0.3">
      <c r="A127" s="7" t="s">
        <v>95</v>
      </c>
      <c r="B127" s="7">
        <v>-2.6749999999999998</v>
      </c>
      <c r="C127" s="7">
        <v>-0.35</v>
      </c>
      <c r="D127" s="7">
        <v>1.6</v>
      </c>
      <c r="E127" s="7">
        <v>-1.4750000000000001</v>
      </c>
      <c r="F127" s="7">
        <v>1.05</v>
      </c>
      <c r="G127" s="7">
        <v>3.1749999999999998</v>
      </c>
      <c r="H127" s="7">
        <v>-1.075</v>
      </c>
      <c r="I127" s="7">
        <v>1.75</v>
      </c>
      <c r="J127" s="7">
        <v>3.9750000000000001</v>
      </c>
      <c r="K127" s="7">
        <v>0</v>
      </c>
      <c r="L127" s="7">
        <v>3.15</v>
      </c>
      <c r="M127" s="7">
        <v>5.45</v>
      </c>
      <c r="N127" s="7">
        <v>0.125</v>
      </c>
      <c r="O127" s="7">
        <v>3.4</v>
      </c>
      <c r="P127" s="7">
        <v>5.7</v>
      </c>
      <c r="Q127" s="7">
        <v>-0.57499999999999996</v>
      </c>
      <c r="R127" s="7">
        <v>2.8</v>
      </c>
      <c r="S127" s="7">
        <v>4.95</v>
      </c>
      <c r="T127" s="7">
        <v>-0.47499999999999998</v>
      </c>
      <c r="U127" s="7">
        <v>2.9</v>
      </c>
      <c r="V127" s="7">
        <v>4.9749999999999996</v>
      </c>
      <c r="W127" s="7">
        <v>0.17499999999999999</v>
      </c>
      <c r="X127" s="7">
        <v>3.5</v>
      </c>
      <c r="Y127" s="7">
        <v>5.6749999999999998</v>
      </c>
      <c r="Z127" s="7">
        <v>0.85</v>
      </c>
      <c r="AA127" s="7">
        <v>4.0999999999999996</v>
      </c>
      <c r="AB127" s="7">
        <v>6.7750000000000004</v>
      </c>
      <c r="AC127" s="7">
        <v>-0.7</v>
      </c>
      <c r="AD127" s="7">
        <v>3</v>
      </c>
      <c r="AE127" s="7">
        <v>5.5250000000000004</v>
      </c>
      <c r="AF127" s="7">
        <v>-0.57499999999999996</v>
      </c>
      <c r="AG127" s="7">
        <v>3.1</v>
      </c>
      <c r="AH127" s="7">
        <v>5.7</v>
      </c>
      <c r="AI127" s="7">
        <v>-0.22500000000000001</v>
      </c>
      <c r="AJ127" s="7">
        <v>3.45</v>
      </c>
      <c r="AK127" s="7">
        <v>6</v>
      </c>
      <c r="AL127" s="7">
        <v>-0.1</v>
      </c>
      <c r="AM127" s="26">
        <v>3.55</v>
      </c>
      <c r="AN127" s="26">
        <v>6.0250000000000004</v>
      </c>
      <c r="AO127" s="26">
        <v>0.45</v>
      </c>
      <c r="AP127" s="26">
        <v>3.95</v>
      </c>
      <c r="AQ127" s="26">
        <v>6.45</v>
      </c>
      <c r="AR127" s="26">
        <v>0.42499999999999999</v>
      </c>
      <c r="AS127" s="26">
        <v>4.0999999999999996</v>
      </c>
      <c r="AT127" s="26">
        <v>6.55</v>
      </c>
      <c r="AU127" s="26">
        <v>0.9</v>
      </c>
      <c r="AV127" s="26">
        <v>4.9000000000000004</v>
      </c>
      <c r="AW127" s="26">
        <v>7.375</v>
      </c>
      <c r="AX127" s="26">
        <v>0.72499999999999998</v>
      </c>
      <c r="AY127" s="26">
        <v>4.3499999999999996</v>
      </c>
      <c r="AZ127" s="26">
        <v>6.7750000000000004</v>
      </c>
      <c r="BA127" s="26">
        <v>0.72499999999999998</v>
      </c>
      <c r="BB127" s="26">
        <v>4.3499999999999996</v>
      </c>
      <c r="BC127" s="26">
        <v>6.85</v>
      </c>
      <c r="BD127" s="26">
        <v>1.9</v>
      </c>
      <c r="BE127" s="17">
        <v>6.25</v>
      </c>
      <c r="BF127" s="17">
        <v>8.5250000000000004</v>
      </c>
      <c r="BG127" s="26">
        <v>1</v>
      </c>
      <c r="BH127" s="26">
        <v>4.8</v>
      </c>
      <c r="BI127" s="26">
        <v>7.3</v>
      </c>
      <c r="BJ127" s="26">
        <v>1.9750000000000001</v>
      </c>
      <c r="BK127" s="26">
        <v>5.65</v>
      </c>
      <c r="BL127" s="26">
        <v>8.4499999999999993</v>
      </c>
      <c r="BM127" s="26">
        <v>1.625</v>
      </c>
      <c r="BN127" s="26">
        <v>5.4</v>
      </c>
      <c r="BO127" s="26">
        <v>8.125</v>
      </c>
      <c r="BP127" s="26">
        <v>-0.3</v>
      </c>
      <c r="BQ127" s="26">
        <v>2.6</v>
      </c>
      <c r="BR127" s="26">
        <v>4.7750000000000004</v>
      </c>
      <c r="BS127" s="26">
        <v>1.2250000000000001</v>
      </c>
      <c r="BT127" s="26">
        <v>4.3499999999999996</v>
      </c>
      <c r="BU127" s="26">
        <v>6.35</v>
      </c>
      <c r="BV127" s="26">
        <v>1.7</v>
      </c>
      <c r="BW127" s="26">
        <v>4.95</v>
      </c>
      <c r="BX127" s="26">
        <v>6.85</v>
      </c>
      <c r="BY127" s="26">
        <v>2.2999999999999998</v>
      </c>
      <c r="BZ127" s="26">
        <v>5.75</v>
      </c>
      <c r="CA127" s="26">
        <v>7.25</v>
      </c>
      <c r="CB127" s="26">
        <v>3.0249999999999999</v>
      </c>
      <c r="CC127" s="26">
        <v>6.25</v>
      </c>
      <c r="CD127" s="26">
        <v>8.0749999999999993</v>
      </c>
      <c r="CE127" s="26">
        <v>1.75</v>
      </c>
      <c r="CF127" s="26">
        <v>4.9000000000000004</v>
      </c>
      <c r="CG127" s="26">
        <v>7.9749999999999996</v>
      </c>
      <c r="CH127" s="26">
        <v>2.2999999999999998</v>
      </c>
      <c r="CI127" s="26">
        <v>5.9</v>
      </c>
      <c r="CJ127" s="26">
        <v>8.4</v>
      </c>
    </row>
    <row r="128" spans="1:88" x14ac:dyDescent="0.3">
      <c r="A128" s="7" t="s">
        <v>231</v>
      </c>
      <c r="B128" s="7">
        <v>-2.5</v>
      </c>
      <c r="C128" s="7">
        <v>0.1</v>
      </c>
      <c r="D128" s="7">
        <v>2.1749999999999998</v>
      </c>
      <c r="E128" s="7">
        <v>-0.7</v>
      </c>
      <c r="F128" s="7">
        <v>1.3</v>
      </c>
      <c r="G128" s="7">
        <v>3.5750000000000002</v>
      </c>
      <c r="H128" s="7">
        <v>-0.2</v>
      </c>
      <c r="I128" s="7">
        <v>1.85</v>
      </c>
      <c r="J128" s="7">
        <v>4.1749999999999998</v>
      </c>
      <c r="K128" s="7">
        <v>0.4</v>
      </c>
      <c r="L128" s="7">
        <v>3.7</v>
      </c>
      <c r="M128" s="7">
        <v>5.7</v>
      </c>
      <c r="N128" s="7">
        <v>0.72499999999999998</v>
      </c>
      <c r="O128" s="7">
        <v>3.9</v>
      </c>
      <c r="P128" s="7">
        <v>6.1</v>
      </c>
      <c r="Q128" s="7">
        <v>0.2</v>
      </c>
      <c r="R128" s="7">
        <v>2.75</v>
      </c>
      <c r="S128" s="7">
        <v>4.9749999999999996</v>
      </c>
      <c r="T128" s="7">
        <v>0.3</v>
      </c>
      <c r="U128" s="7">
        <v>2.85</v>
      </c>
      <c r="V128" s="7">
        <v>5.05</v>
      </c>
      <c r="W128" s="7">
        <v>1.1000000000000001</v>
      </c>
      <c r="X128" s="7">
        <v>3.6</v>
      </c>
      <c r="Y128" s="7">
        <v>5.9749999999999996</v>
      </c>
      <c r="Z128" s="7">
        <v>1.8</v>
      </c>
      <c r="AA128" s="7">
        <v>4.4000000000000004</v>
      </c>
      <c r="AB128" s="7">
        <v>6.8</v>
      </c>
      <c r="AC128" s="7">
        <v>0.2</v>
      </c>
      <c r="AD128" s="7">
        <v>3</v>
      </c>
      <c r="AE128" s="7">
        <v>5.75</v>
      </c>
      <c r="AF128" s="7">
        <v>0.3</v>
      </c>
      <c r="AG128" s="7">
        <v>3.15</v>
      </c>
      <c r="AH128" s="7">
        <v>5.9249999999999998</v>
      </c>
      <c r="AI128" s="7">
        <v>0.625</v>
      </c>
      <c r="AJ128" s="7">
        <v>3.65</v>
      </c>
      <c r="AK128" s="7">
        <v>6.35</v>
      </c>
      <c r="AL128" s="7">
        <v>0.72499999999999998</v>
      </c>
      <c r="AM128" s="26">
        <v>3.8</v>
      </c>
      <c r="AN128" s="26">
        <v>6.4749999999999996</v>
      </c>
      <c r="AO128" s="26">
        <v>1.1499999999999999</v>
      </c>
      <c r="AP128" s="26">
        <v>4.5999999999999996</v>
      </c>
      <c r="AQ128" s="26">
        <v>7.1749999999999998</v>
      </c>
      <c r="AR128" s="26">
        <v>1.25</v>
      </c>
      <c r="AS128" s="26">
        <v>4.6500000000000004</v>
      </c>
      <c r="AT128" s="26">
        <v>6.95</v>
      </c>
      <c r="AU128" s="26">
        <v>2.0249999999999999</v>
      </c>
      <c r="AV128" s="26">
        <v>5.25</v>
      </c>
      <c r="AW128" s="26">
        <v>7.875</v>
      </c>
      <c r="AX128" s="26">
        <v>1.6</v>
      </c>
      <c r="AY128" s="26">
        <v>4.95</v>
      </c>
      <c r="AZ128" s="26">
        <v>7.45</v>
      </c>
      <c r="BA128" s="26">
        <v>1.6</v>
      </c>
      <c r="BB128" s="26">
        <v>5.05</v>
      </c>
      <c r="BC128" s="26">
        <v>7.5250000000000004</v>
      </c>
      <c r="BD128" s="26">
        <v>3.1749999999999998</v>
      </c>
      <c r="BE128" s="17">
        <v>6.5</v>
      </c>
      <c r="BF128" s="17">
        <v>8.9</v>
      </c>
      <c r="BG128" s="26">
        <v>1.95</v>
      </c>
      <c r="BH128" s="26">
        <v>5.35</v>
      </c>
      <c r="BI128" s="26">
        <v>7.875</v>
      </c>
      <c r="BJ128" s="26">
        <v>2.9</v>
      </c>
      <c r="BK128" s="26">
        <v>6.2</v>
      </c>
      <c r="BL128" s="26">
        <v>8.8000000000000007</v>
      </c>
      <c r="BM128" s="26">
        <v>2.5499999999999998</v>
      </c>
      <c r="BN128" s="26">
        <v>5.85</v>
      </c>
      <c r="BO128" s="26">
        <v>8.5749999999999993</v>
      </c>
      <c r="BP128" s="26">
        <v>0.9</v>
      </c>
      <c r="BQ128" s="26">
        <v>3</v>
      </c>
      <c r="BR128" s="26">
        <v>5.0999999999999996</v>
      </c>
      <c r="BS128" s="26">
        <v>2.1749999999999998</v>
      </c>
      <c r="BT128" s="26">
        <v>4.6500000000000004</v>
      </c>
      <c r="BU128" s="26">
        <v>6.7750000000000004</v>
      </c>
      <c r="BV128" s="26">
        <v>2.4750000000000001</v>
      </c>
      <c r="BW128" s="26">
        <v>5.15</v>
      </c>
      <c r="BX128" s="26">
        <v>7.2750000000000004</v>
      </c>
      <c r="BY128" s="26">
        <v>3.125</v>
      </c>
      <c r="BZ128" s="26">
        <v>5.75</v>
      </c>
      <c r="CA128" s="26">
        <v>7.9749999999999996</v>
      </c>
      <c r="CB128" s="26">
        <v>3.6</v>
      </c>
      <c r="CC128" s="26">
        <v>6.25</v>
      </c>
      <c r="CD128" s="26">
        <v>8.4499999999999993</v>
      </c>
      <c r="CE128" s="26">
        <v>2.4500000000000002</v>
      </c>
      <c r="CF128" s="26">
        <v>5.45</v>
      </c>
      <c r="CG128" s="26">
        <v>8.0500000000000007</v>
      </c>
      <c r="CH128" s="26">
        <v>3.125</v>
      </c>
      <c r="CI128" s="26">
        <v>6.05</v>
      </c>
      <c r="CJ128" s="26">
        <v>8.1999999999999993</v>
      </c>
    </row>
    <row r="129" spans="1:88" x14ac:dyDescent="0.3">
      <c r="A129" s="7" t="s">
        <v>232</v>
      </c>
      <c r="B129" s="7">
        <v>-2.2749999999999999</v>
      </c>
      <c r="C129" s="7">
        <v>-0.15</v>
      </c>
      <c r="D129" s="7">
        <v>2.4</v>
      </c>
      <c r="E129" s="7">
        <v>-0.92500000000000004</v>
      </c>
      <c r="F129" s="7">
        <v>1.2</v>
      </c>
      <c r="G129" s="7">
        <v>4.0999999999999996</v>
      </c>
      <c r="H129" s="7">
        <v>-0.2</v>
      </c>
      <c r="I129" s="7">
        <v>1.9</v>
      </c>
      <c r="J129" s="7">
        <v>4.875</v>
      </c>
      <c r="K129" s="7">
        <v>1.3</v>
      </c>
      <c r="L129" s="7">
        <v>3.5</v>
      </c>
      <c r="M129" s="7">
        <v>6.6749999999999998</v>
      </c>
      <c r="N129" s="7">
        <v>1.5</v>
      </c>
      <c r="O129" s="7">
        <v>3.95</v>
      </c>
      <c r="P129" s="7">
        <v>7.0250000000000004</v>
      </c>
      <c r="Q129" s="7">
        <v>0.47499999999999998</v>
      </c>
      <c r="R129" s="7">
        <v>2.95</v>
      </c>
      <c r="S129" s="7">
        <v>5.8</v>
      </c>
      <c r="T129" s="7">
        <v>0.57499999999999996</v>
      </c>
      <c r="U129" s="7">
        <v>3.05</v>
      </c>
      <c r="V129" s="7">
        <v>5.9</v>
      </c>
      <c r="W129" s="7">
        <v>1.5249999999999999</v>
      </c>
      <c r="X129" s="7">
        <v>3.9</v>
      </c>
      <c r="Y129" s="7">
        <v>6.9</v>
      </c>
      <c r="Z129" s="7">
        <v>2.25</v>
      </c>
      <c r="AA129" s="7">
        <v>4.45</v>
      </c>
      <c r="AB129" s="7">
        <v>7.6749999999999998</v>
      </c>
      <c r="AC129" s="7">
        <v>1.1000000000000001</v>
      </c>
      <c r="AD129" s="7">
        <v>3.55</v>
      </c>
      <c r="AE129" s="7">
        <v>6.8250000000000002</v>
      </c>
      <c r="AF129" s="7">
        <v>1.2749999999999999</v>
      </c>
      <c r="AG129" s="7">
        <v>3.65</v>
      </c>
      <c r="AH129" s="7">
        <v>6.85</v>
      </c>
      <c r="AI129" s="7">
        <v>1.575</v>
      </c>
      <c r="AJ129" s="7">
        <v>4.05</v>
      </c>
      <c r="AK129" s="7">
        <v>7.2</v>
      </c>
      <c r="AL129" s="7">
        <v>1.675</v>
      </c>
      <c r="AM129" s="26">
        <v>4.0999999999999996</v>
      </c>
      <c r="AN129" s="26">
        <v>7.2750000000000004</v>
      </c>
      <c r="AO129" s="26">
        <v>2.35</v>
      </c>
      <c r="AP129" s="26">
        <v>4.5</v>
      </c>
      <c r="AQ129" s="26">
        <v>7.875</v>
      </c>
      <c r="AR129" s="26">
        <v>2.65</v>
      </c>
      <c r="AS129" s="26">
        <v>4.8</v>
      </c>
      <c r="AT129" s="26">
        <v>7.5250000000000004</v>
      </c>
      <c r="AU129" s="26">
        <v>3.375</v>
      </c>
      <c r="AV129" s="26">
        <v>5.65</v>
      </c>
      <c r="AW129" s="26">
        <v>8.1999999999999993</v>
      </c>
      <c r="AX129" s="26">
        <v>2.625</v>
      </c>
      <c r="AY129" s="26">
        <v>5</v>
      </c>
      <c r="AZ129" s="26">
        <v>8.1999999999999993</v>
      </c>
      <c r="BA129" s="26">
        <v>2.7</v>
      </c>
      <c r="BB129" s="26">
        <v>5.0999999999999996</v>
      </c>
      <c r="BC129" s="26">
        <v>8.1999999999999993</v>
      </c>
      <c r="BD129" s="26">
        <v>4.55</v>
      </c>
      <c r="BE129" s="17">
        <v>6.75</v>
      </c>
      <c r="BF129" s="17">
        <v>9.4499999999999993</v>
      </c>
      <c r="BG129" s="26">
        <v>3.0249999999999999</v>
      </c>
      <c r="BH129" s="26">
        <v>5.55</v>
      </c>
      <c r="BI129" s="26">
        <v>8.4499999999999993</v>
      </c>
      <c r="BJ129" s="26">
        <v>3.875</v>
      </c>
      <c r="BK129" s="26">
        <v>6.15</v>
      </c>
      <c r="BL129" s="26">
        <v>9.4499999999999993</v>
      </c>
      <c r="BM129" s="26">
        <v>3.45</v>
      </c>
      <c r="BN129" s="26">
        <v>5.8</v>
      </c>
      <c r="BO129" s="26">
        <v>9.0250000000000004</v>
      </c>
      <c r="BP129" s="26">
        <v>1.1000000000000001</v>
      </c>
      <c r="BQ129" s="26">
        <v>3.05</v>
      </c>
      <c r="BR129" s="26">
        <v>5.5</v>
      </c>
      <c r="BS129" s="26">
        <v>2.7</v>
      </c>
      <c r="BT129" s="26">
        <v>4.55</v>
      </c>
      <c r="BU129" s="26">
        <v>7</v>
      </c>
      <c r="BV129" s="26">
        <v>3.2</v>
      </c>
      <c r="BW129" s="26">
        <v>5</v>
      </c>
      <c r="BX129" s="26">
        <v>7.7249999999999996</v>
      </c>
      <c r="BY129" s="26">
        <v>3.9249999999999998</v>
      </c>
      <c r="BZ129" s="26">
        <v>5.7</v>
      </c>
      <c r="CA129" s="26">
        <v>8.4499999999999993</v>
      </c>
      <c r="CB129" s="26">
        <v>4.3250000000000002</v>
      </c>
      <c r="CC129" s="26">
        <v>6.6</v>
      </c>
      <c r="CD129" s="26">
        <v>9.1999999999999993</v>
      </c>
      <c r="CE129" s="26">
        <v>3.4249999999999998</v>
      </c>
      <c r="CF129" s="26">
        <v>5.5</v>
      </c>
      <c r="CG129" s="26">
        <v>8.8000000000000007</v>
      </c>
      <c r="CH129" s="26">
        <v>3.9249999999999998</v>
      </c>
      <c r="CI129" s="26">
        <v>6.15</v>
      </c>
      <c r="CJ129" s="26">
        <v>9</v>
      </c>
    </row>
    <row r="130" spans="1:88" x14ac:dyDescent="0.3">
      <c r="A130" s="7" t="s">
        <v>233</v>
      </c>
      <c r="B130" s="7">
        <v>-1.2749999999999999</v>
      </c>
      <c r="C130" s="7">
        <v>0.1</v>
      </c>
      <c r="D130" s="7">
        <v>2.4750000000000001</v>
      </c>
      <c r="E130" s="7">
        <v>-0.05</v>
      </c>
      <c r="F130" s="7">
        <v>1.75</v>
      </c>
      <c r="G130" s="7">
        <v>3.95</v>
      </c>
      <c r="H130" s="7">
        <v>0.45</v>
      </c>
      <c r="I130" s="7">
        <v>2.2999999999999998</v>
      </c>
      <c r="J130" s="7">
        <v>4.75</v>
      </c>
      <c r="K130" s="7">
        <v>1.575</v>
      </c>
      <c r="L130" s="7">
        <v>3.9</v>
      </c>
      <c r="M130" s="7">
        <v>6.2249999999999996</v>
      </c>
      <c r="N130" s="7">
        <v>1.95</v>
      </c>
      <c r="O130" s="7">
        <v>4.4000000000000004</v>
      </c>
      <c r="P130" s="7">
        <v>6.375</v>
      </c>
      <c r="Q130" s="7">
        <v>1.2250000000000001</v>
      </c>
      <c r="R130" s="7">
        <v>3.4</v>
      </c>
      <c r="S130" s="7">
        <v>5.5</v>
      </c>
      <c r="T130" s="7">
        <v>1.325</v>
      </c>
      <c r="U130" s="7">
        <v>3.5</v>
      </c>
      <c r="V130" s="7">
        <v>5.5750000000000002</v>
      </c>
      <c r="W130" s="7">
        <v>2.2000000000000002</v>
      </c>
      <c r="X130" s="7">
        <v>4.45</v>
      </c>
      <c r="Y130" s="7">
        <v>6.2</v>
      </c>
      <c r="Z130" s="7">
        <v>3.0249999999999999</v>
      </c>
      <c r="AA130" s="7">
        <v>5.2</v>
      </c>
      <c r="AB130" s="7">
        <v>7.125</v>
      </c>
      <c r="AC130" s="7">
        <v>1.7</v>
      </c>
      <c r="AD130" s="7">
        <v>3.6</v>
      </c>
      <c r="AE130" s="7">
        <v>5.9</v>
      </c>
      <c r="AF130" s="7">
        <v>1.8</v>
      </c>
      <c r="AG130" s="7">
        <v>3.8</v>
      </c>
      <c r="AH130" s="7">
        <v>6</v>
      </c>
      <c r="AI130" s="7">
        <v>2.2999999999999998</v>
      </c>
      <c r="AJ130" s="7">
        <v>4.1500000000000004</v>
      </c>
      <c r="AK130" s="7">
        <v>6.4749999999999996</v>
      </c>
      <c r="AL130" s="7">
        <v>2.4</v>
      </c>
      <c r="AM130" s="26">
        <v>4.2</v>
      </c>
      <c r="AN130" s="26">
        <v>6.5</v>
      </c>
      <c r="AO130" s="26">
        <v>3.0249999999999999</v>
      </c>
      <c r="AP130" s="26">
        <v>4.75</v>
      </c>
      <c r="AQ130" s="26">
        <v>7.1749999999999998</v>
      </c>
      <c r="AR130" s="26">
        <v>2.75</v>
      </c>
      <c r="AS130" s="26">
        <v>5.05</v>
      </c>
      <c r="AT130" s="26">
        <v>7.65</v>
      </c>
      <c r="AU130" s="26">
        <v>3.55</v>
      </c>
      <c r="AV130" s="26">
        <v>5.75</v>
      </c>
      <c r="AW130" s="26">
        <v>8.5</v>
      </c>
      <c r="AX130" s="26">
        <v>3.4249999999999998</v>
      </c>
      <c r="AY130" s="26">
        <v>5.2</v>
      </c>
      <c r="AZ130" s="26">
        <v>7.6</v>
      </c>
      <c r="BA130" s="26">
        <v>3.45</v>
      </c>
      <c r="BB130" s="26">
        <v>5.25</v>
      </c>
      <c r="BC130" s="26">
        <v>7.6</v>
      </c>
      <c r="BD130" s="26">
        <v>4.95</v>
      </c>
      <c r="BE130" s="17">
        <v>6.75</v>
      </c>
      <c r="BF130" s="17">
        <v>9.6</v>
      </c>
      <c r="BG130" s="26">
        <v>3.8250000000000002</v>
      </c>
      <c r="BH130" s="26">
        <v>5.55</v>
      </c>
      <c r="BI130" s="26">
        <v>7.9749999999999996</v>
      </c>
      <c r="BJ130" s="26">
        <v>4.7</v>
      </c>
      <c r="BK130" s="26">
        <v>6.5</v>
      </c>
      <c r="BL130" s="26">
        <v>9.0749999999999993</v>
      </c>
      <c r="BM130" s="26">
        <v>4.3499999999999996</v>
      </c>
      <c r="BN130" s="26">
        <v>6.15</v>
      </c>
      <c r="BO130" s="26">
        <v>8.75</v>
      </c>
      <c r="BP130" s="26">
        <v>1.6</v>
      </c>
      <c r="BQ130" s="26">
        <v>3.3</v>
      </c>
      <c r="BR130" s="26">
        <v>5.05</v>
      </c>
      <c r="BS130" s="26">
        <v>2.95</v>
      </c>
      <c r="BT130" s="26">
        <v>4.95</v>
      </c>
      <c r="BU130" s="26">
        <v>6.5750000000000002</v>
      </c>
      <c r="BV130" s="26">
        <v>3.3250000000000002</v>
      </c>
      <c r="BW130" s="26">
        <v>5.55</v>
      </c>
      <c r="BX130" s="26">
        <v>7.25</v>
      </c>
      <c r="BY130" s="26">
        <v>4.0250000000000004</v>
      </c>
      <c r="BZ130" s="26">
        <v>6.35</v>
      </c>
      <c r="CA130" s="26">
        <v>8.1750000000000007</v>
      </c>
      <c r="CB130" s="26">
        <v>4.8</v>
      </c>
      <c r="CC130" s="26">
        <v>7.15</v>
      </c>
      <c r="CD130" s="26">
        <v>8.6999999999999993</v>
      </c>
      <c r="CE130" s="26">
        <v>4.0250000000000004</v>
      </c>
      <c r="CF130" s="26">
        <v>6</v>
      </c>
      <c r="CG130" s="26">
        <v>8.5</v>
      </c>
      <c r="CH130" s="26">
        <v>4.625</v>
      </c>
      <c r="CI130" s="26">
        <v>6.8</v>
      </c>
      <c r="CJ130" s="26">
        <v>8.5500000000000007</v>
      </c>
    </row>
    <row r="131" spans="1:88" x14ac:dyDescent="0.3">
      <c r="A131" s="7" t="s">
        <v>234</v>
      </c>
      <c r="B131" s="7">
        <v>-1.8</v>
      </c>
      <c r="C131" s="7">
        <v>0.3</v>
      </c>
      <c r="D131" s="7">
        <v>2.5</v>
      </c>
      <c r="E131" s="7">
        <v>-0.17499999999999999</v>
      </c>
      <c r="F131" s="7">
        <v>1.6</v>
      </c>
      <c r="G131" s="7">
        <v>4.1749999999999998</v>
      </c>
      <c r="H131" s="7">
        <v>0.4</v>
      </c>
      <c r="I131" s="7">
        <v>2.35</v>
      </c>
      <c r="J131" s="7">
        <v>5</v>
      </c>
      <c r="K131" s="7">
        <v>1.7</v>
      </c>
      <c r="L131" s="7">
        <v>3.8</v>
      </c>
      <c r="M131" s="7">
        <v>6.45</v>
      </c>
      <c r="N131" s="7">
        <v>2.1</v>
      </c>
      <c r="O131" s="7">
        <v>4.25</v>
      </c>
      <c r="P131" s="7">
        <v>6.875</v>
      </c>
      <c r="Q131" s="7">
        <v>1.3</v>
      </c>
      <c r="R131" s="7">
        <v>3.3</v>
      </c>
      <c r="S131" s="7">
        <v>5.95</v>
      </c>
      <c r="T131" s="7">
        <v>1.425</v>
      </c>
      <c r="U131" s="7">
        <v>3.4</v>
      </c>
      <c r="V131" s="7">
        <v>6.05</v>
      </c>
      <c r="W131" s="7">
        <v>2.1</v>
      </c>
      <c r="X131" s="7">
        <v>4.3499999999999996</v>
      </c>
      <c r="Y131" s="7">
        <v>7.0250000000000004</v>
      </c>
      <c r="Z131" s="7">
        <v>3.35</v>
      </c>
      <c r="AA131" s="7">
        <v>5.2</v>
      </c>
      <c r="AB131" s="7">
        <v>7.7750000000000004</v>
      </c>
      <c r="AC131" s="7">
        <v>1.7</v>
      </c>
      <c r="AD131" s="7">
        <v>3.75</v>
      </c>
      <c r="AE131" s="7">
        <v>6.35</v>
      </c>
      <c r="AF131" s="7">
        <v>1.8</v>
      </c>
      <c r="AG131" s="7">
        <v>3.9</v>
      </c>
      <c r="AH131" s="7">
        <v>6.5</v>
      </c>
      <c r="AI131" s="7">
        <v>2.2999999999999998</v>
      </c>
      <c r="AJ131" s="7">
        <v>4.25</v>
      </c>
      <c r="AK131" s="7">
        <v>6.85</v>
      </c>
      <c r="AL131" s="7">
        <v>2.4</v>
      </c>
      <c r="AM131" s="26">
        <v>4.3499999999999996</v>
      </c>
      <c r="AN131" s="26">
        <v>6.9749999999999996</v>
      </c>
      <c r="AO131" s="26">
        <v>3</v>
      </c>
      <c r="AP131" s="26">
        <v>4.8499999999999996</v>
      </c>
      <c r="AQ131" s="26">
        <v>7.4249999999999998</v>
      </c>
      <c r="AR131" s="26">
        <v>2.85</v>
      </c>
      <c r="AS131" s="26">
        <v>4.95</v>
      </c>
      <c r="AT131" s="26">
        <v>7.7249999999999996</v>
      </c>
      <c r="AU131" s="26">
        <v>3.6</v>
      </c>
      <c r="AV131" s="26">
        <v>5.7</v>
      </c>
      <c r="AW131" s="26">
        <v>8.1999999999999993</v>
      </c>
      <c r="AX131" s="26">
        <v>3.1</v>
      </c>
      <c r="AY131" s="26">
        <v>5.4</v>
      </c>
      <c r="AZ131" s="26">
        <v>7.7249999999999996</v>
      </c>
      <c r="BA131" s="26">
        <v>3.125</v>
      </c>
      <c r="BB131" s="26">
        <v>5.5</v>
      </c>
      <c r="BC131" s="26">
        <v>7.8</v>
      </c>
      <c r="BD131" s="26">
        <v>5.2</v>
      </c>
      <c r="BE131" s="17">
        <v>7.1</v>
      </c>
      <c r="BF131" s="17">
        <v>9.4</v>
      </c>
      <c r="BG131" s="26">
        <v>3.3</v>
      </c>
      <c r="BH131" s="26">
        <v>5.75</v>
      </c>
      <c r="BI131" s="26">
        <v>8.1</v>
      </c>
      <c r="BJ131" s="26">
        <v>4.45</v>
      </c>
      <c r="BK131" s="26">
        <v>6.65</v>
      </c>
      <c r="BL131" s="26">
        <v>8.9749999999999996</v>
      </c>
      <c r="BM131" s="26">
        <v>3.9750000000000001</v>
      </c>
      <c r="BN131" s="26">
        <v>6.35</v>
      </c>
      <c r="BO131" s="26">
        <v>8.6</v>
      </c>
      <c r="BP131" s="26">
        <v>1.5249999999999999</v>
      </c>
      <c r="BQ131" s="26">
        <v>3.4</v>
      </c>
      <c r="BR131" s="26">
        <v>5.85</v>
      </c>
      <c r="BS131" s="26">
        <v>3</v>
      </c>
      <c r="BT131" s="26">
        <v>5</v>
      </c>
      <c r="BU131" s="26">
        <v>7.2750000000000004</v>
      </c>
      <c r="BV131" s="26">
        <v>3.3250000000000002</v>
      </c>
      <c r="BW131" s="26">
        <v>5.5</v>
      </c>
      <c r="BX131" s="26">
        <v>7.7</v>
      </c>
      <c r="BY131" s="26">
        <v>4.0250000000000004</v>
      </c>
      <c r="BZ131" s="26">
        <v>6.3</v>
      </c>
      <c r="CA131" s="26">
        <v>8.4749999999999996</v>
      </c>
      <c r="CB131" s="26">
        <v>4.8250000000000002</v>
      </c>
      <c r="CC131" s="26">
        <v>7.15</v>
      </c>
      <c r="CD131" s="26">
        <v>9.2750000000000004</v>
      </c>
      <c r="CE131" s="26">
        <v>4.2249999999999996</v>
      </c>
      <c r="CF131" s="26">
        <v>6.15</v>
      </c>
      <c r="CG131" s="26">
        <v>8.75</v>
      </c>
      <c r="CH131" s="26">
        <v>4.875</v>
      </c>
      <c r="CI131" s="26">
        <v>6.75</v>
      </c>
      <c r="CJ131" s="26">
        <v>8.9749999999999996</v>
      </c>
    </row>
    <row r="132" spans="1:88" x14ac:dyDescent="0.3">
      <c r="A132" s="7" t="s">
        <v>235</v>
      </c>
      <c r="B132" s="7">
        <v>-2.0499999999999998</v>
      </c>
      <c r="C132" s="7">
        <v>0.45</v>
      </c>
      <c r="D132" s="7">
        <v>3.2749999999999999</v>
      </c>
      <c r="E132" s="7">
        <v>-0.75</v>
      </c>
      <c r="F132" s="7">
        <v>1.75</v>
      </c>
      <c r="G132" s="7">
        <v>4.9000000000000004</v>
      </c>
      <c r="H132" s="7">
        <v>-0.22500000000000001</v>
      </c>
      <c r="I132" s="7">
        <v>2.4500000000000002</v>
      </c>
      <c r="J132" s="7">
        <v>5.4749999999999996</v>
      </c>
      <c r="K132" s="7">
        <v>1.45</v>
      </c>
      <c r="L132" s="7">
        <v>3.85</v>
      </c>
      <c r="M132" s="7">
        <v>6.875</v>
      </c>
      <c r="N132" s="7">
        <v>1.575</v>
      </c>
      <c r="O132" s="7">
        <v>4.3499999999999996</v>
      </c>
      <c r="P132" s="7">
        <v>7.1749999999999998</v>
      </c>
      <c r="Q132" s="7">
        <v>0.8</v>
      </c>
      <c r="R132" s="7">
        <v>3.35</v>
      </c>
      <c r="S132" s="7">
        <v>6.25</v>
      </c>
      <c r="T132" s="7">
        <v>0.9</v>
      </c>
      <c r="U132" s="7">
        <v>3.45</v>
      </c>
      <c r="V132" s="7">
        <v>6.35</v>
      </c>
      <c r="W132" s="7">
        <v>1.875</v>
      </c>
      <c r="X132" s="7">
        <v>4.4000000000000004</v>
      </c>
      <c r="Y132" s="7">
        <v>7.1</v>
      </c>
      <c r="Z132" s="7">
        <v>2.65</v>
      </c>
      <c r="AA132" s="7">
        <v>5.65</v>
      </c>
      <c r="AB132" s="7">
        <v>7.9</v>
      </c>
      <c r="AC132" s="7">
        <v>1.325</v>
      </c>
      <c r="AD132" s="7">
        <v>3.65</v>
      </c>
      <c r="AE132" s="7">
        <v>6.8</v>
      </c>
      <c r="AF132" s="7">
        <v>1.425</v>
      </c>
      <c r="AG132" s="7">
        <v>3.8</v>
      </c>
      <c r="AH132" s="7">
        <v>6.9</v>
      </c>
      <c r="AI132" s="7">
        <v>1.825</v>
      </c>
      <c r="AJ132" s="7">
        <v>4.25</v>
      </c>
      <c r="AK132" s="7">
        <v>7.2</v>
      </c>
      <c r="AL132" s="7">
        <v>1.925</v>
      </c>
      <c r="AM132" s="26">
        <v>4.3499999999999996</v>
      </c>
      <c r="AN132" s="26">
        <v>7.3</v>
      </c>
      <c r="AO132" s="26">
        <v>2.625</v>
      </c>
      <c r="AP132" s="26">
        <v>5.05</v>
      </c>
      <c r="AQ132" s="26">
        <v>7.7750000000000004</v>
      </c>
      <c r="AR132" s="26">
        <v>2.8</v>
      </c>
      <c r="AS132" s="26">
        <v>5.2</v>
      </c>
      <c r="AT132" s="26">
        <v>7.8</v>
      </c>
      <c r="AU132" s="26">
        <v>3.4249999999999998</v>
      </c>
      <c r="AV132" s="26">
        <v>5.9</v>
      </c>
      <c r="AW132" s="26">
        <v>8.65</v>
      </c>
      <c r="AX132" s="26">
        <v>3.1</v>
      </c>
      <c r="AY132" s="26">
        <v>5.4</v>
      </c>
      <c r="AZ132" s="26">
        <v>8.1750000000000007</v>
      </c>
      <c r="BA132" s="26">
        <v>3.2</v>
      </c>
      <c r="BB132" s="26">
        <v>5.5</v>
      </c>
      <c r="BC132" s="26">
        <v>8.1750000000000007</v>
      </c>
      <c r="BD132" s="26">
        <v>4.9000000000000004</v>
      </c>
      <c r="BE132" s="17">
        <v>7.2</v>
      </c>
      <c r="BF132" s="17">
        <v>10.050000000000001</v>
      </c>
      <c r="BG132" s="26">
        <v>3.6</v>
      </c>
      <c r="BH132" s="26">
        <v>5.85</v>
      </c>
      <c r="BI132" s="26">
        <v>8.5500000000000007</v>
      </c>
      <c r="BJ132" s="26">
        <v>4.3499999999999996</v>
      </c>
      <c r="BK132" s="26">
        <v>7.1</v>
      </c>
      <c r="BL132" s="26">
        <v>9.5500000000000007</v>
      </c>
      <c r="BM132" s="26">
        <v>4.0250000000000004</v>
      </c>
      <c r="BN132" s="26">
        <v>6.6</v>
      </c>
      <c r="BO132" s="26">
        <v>9.1</v>
      </c>
      <c r="BP132" s="26">
        <v>0.75</v>
      </c>
      <c r="BQ132" s="26">
        <v>4</v>
      </c>
      <c r="BR132" s="26">
        <v>6.3250000000000002</v>
      </c>
      <c r="BS132" s="26">
        <v>2.625</v>
      </c>
      <c r="BT132" s="26">
        <v>5.65</v>
      </c>
      <c r="BU132" s="26">
        <v>7.5</v>
      </c>
      <c r="BV132" s="26">
        <v>3.15</v>
      </c>
      <c r="BW132" s="26">
        <v>6.3</v>
      </c>
      <c r="BX132" s="26">
        <v>8.1750000000000007</v>
      </c>
      <c r="BY132" s="26">
        <v>4.125</v>
      </c>
      <c r="BZ132" s="26">
        <v>7.25</v>
      </c>
      <c r="CA132" s="26">
        <v>9.1</v>
      </c>
      <c r="CB132" s="26">
        <v>4.9249999999999998</v>
      </c>
      <c r="CC132" s="26">
        <v>8</v>
      </c>
      <c r="CD132" s="26">
        <v>9.8249999999999993</v>
      </c>
      <c r="CE132" s="26">
        <v>3.8</v>
      </c>
      <c r="CF132" s="26">
        <v>6.55</v>
      </c>
      <c r="CG132" s="26">
        <v>9.0250000000000004</v>
      </c>
      <c r="CH132" s="26">
        <v>4.3</v>
      </c>
      <c r="CI132" s="26">
        <v>7.6</v>
      </c>
      <c r="CJ132" s="26">
        <v>9.3249999999999993</v>
      </c>
    </row>
    <row r="133" spans="1:88" x14ac:dyDescent="0.3">
      <c r="A133" s="7" t="s">
        <v>236</v>
      </c>
      <c r="B133" s="7">
        <v>-1.5</v>
      </c>
      <c r="C133" s="7">
        <v>0.3</v>
      </c>
      <c r="D133" s="7">
        <v>4.6749999999999998</v>
      </c>
      <c r="E133" s="7">
        <v>0.05</v>
      </c>
      <c r="F133" s="7">
        <v>1.6</v>
      </c>
      <c r="G133" s="7">
        <v>6.125</v>
      </c>
      <c r="H133" s="7">
        <v>0.7</v>
      </c>
      <c r="I133" s="7">
        <v>2.35</v>
      </c>
      <c r="J133" s="7">
        <v>6.8250000000000002</v>
      </c>
      <c r="K133" s="7">
        <v>1.425</v>
      </c>
      <c r="L133" s="7">
        <v>4.3499999999999996</v>
      </c>
      <c r="M133" s="7">
        <v>7.7750000000000004</v>
      </c>
      <c r="N133" s="7">
        <v>1.825</v>
      </c>
      <c r="O133" s="7">
        <v>4.6500000000000004</v>
      </c>
      <c r="P133" s="7">
        <v>8.4250000000000007</v>
      </c>
      <c r="Q133" s="7">
        <v>1.175</v>
      </c>
      <c r="R133" s="7">
        <v>3.35</v>
      </c>
      <c r="S133" s="7">
        <v>7.55</v>
      </c>
      <c r="T133" s="7">
        <v>1.2</v>
      </c>
      <c r="U133" s="7">
        <v>3.45</v>
      </c>
      <c r="V133" s="7">
        <v>7.65</v>
      </c>
      <c r="W133" s="7">
        <v>1.925</v>
      </c>
      <c r="X133" s="7">
        <v>4.5</v>
      </c>
      <c r="Y133" s="7">
        <v>8.4749999999999996</v>
      </c>
      <c r="Z133" s="7">
        <v>2.5750000000000002</v>
      </c>
      <c r="AA133" s="7">
        <v>5.7</v>
      </c>
      <c r="AB133" s="7">
        <v>9.3000000000000007</v>
      </c>
      <c r="AC133" s="7">
        <v>1.35</v>
      </c>
      <c r="AD133" s="7">
        <v>4.25</v>
      </c>
      <c r="AE133" s="7">
        <v>8</v>
      </c>
      <c r="AF133" s="7">
        <v>1.45</v>
      </c>
      <c r="AG133" s="7">
        <v>4.3499999999999996</v>
      </c>
      <c r="AH133" s="7">
        <v>8.125</v>
      </c>
      <c r="AI133" s="7">
        <v>1.925</v>
      </c>
      <c r="AJ133" s="7">
        <v>4.7</v>
      </c>
      <c r="AK133" s="7">
        <v>8.4499999999999993</v>
      </c>
      <c r="AL133" s="7">
        <v>2.0249999999999999</v>
      </c>
      <c r="AM133" s="26">
        <v>4.8</v>
      </c>
      <c r="AN133" s="26">
        <v>8.5500000000000007</v>
      </c>
      <c r="AO133" s="26">
        <v>2.5499999999999998</v>
      </c>
      <c r="AP133" s="26">
        <v>5.35</v>
      </c>
      <c r="AQ133" s="26">
        <v>9</v>
      </c>
      <c r="AR133" s="26">
        <v>2.6</v>
      </c>
      <c r="AS133" s="26">
        <v>5.75</v>
      </c>
      <c r="AT133" s="26">
        <v>8.875</v>
      </c>
      <c r="AU133" s="26">
        <v>3.3</v>
      </c>
      <c r="AV133" s="26">
        <v>6.35</v>
      </c>
      <c r="AW133" s="26">
        <v>9.6</v>
      </c>
      <c r="AX133" s="26">
        <v>3</v>
      </c>
      <c r="AY133" s="26">
        <v>5.85</v>
      </c>
      <c r="AZ133" s="26">
        <v>9.4499999999999993</v>
      </c>
      <c r="BA133" s="26">
        <v>3.0249999999999999</v>
      </c>
      <c r="BB133" s="26">
        <v>5.95</v>
      </c>
      <c r="BC133" s="26">
        <v>9.4749999999999996</v>
      </c>
      <c r="BD133" s="26">
        <v>4.4249999999999998</v>
      </c>
      <c r="BE133" s="17">
        <v>7.85</v>
      </c>
      <c r="BF133" s="17">
        <v>11.1</v>
      </c>
      <c r="BG133" s="26">
        <v>3.3</v>
      </c>
      <c r="BH133" s="26">
        <v>6.4</v>
      </c>
      <c r="BI133" s="26">
        <v>9.6999999999999993</v>
      </c>
      <c r="BJ133" s="26">
        <v>4.1500000000000004</v>
      </c>
      <c r="BK133" s="26">
        <v>7.5</v>
      </c>
      <c r="BL133" s="26">
        <v>10.675000000000001</v>
      </c>
      <c r="BM133" s="26">
        <v>3.9249999999999998</v>
      </c>
      <c r="BN133" s="26">
        <v>7.1</v>
      </c>
      <c r="BO133" s="26">
        <v>10.275</v>
      </c>
      <c r="BP133" s="26">
        <v>1.425</v>
      </c>
      <c r="BQ133" s="26">
        <v>3.45</v>
      </c>
      <c r="BR133" s="26">
        <v>7.05</v>
      </c>
      <c r="BS133" s="26">
        <v>2.9</v>
      </c>
      <c r="BT133" s="26">
        <v>5.25</v>
      </c>
      <c r="BU133" s="26">
        <v>8.7249999999999996</v>
      </c>
      <c r="BV133" s="26">
        <v>3.5</v>
      </c>
      <c r="BW133" s="26">
        <v>6</v>
      </c>
      <c r="BX133" s="26">
        <v>9.375</v>
      </c>
      <c r="BY133" s="26">
        <v>4.3250000000000002</v>
      </c>
      <c r="BZ133" s="26">
        <v>6.85</v>
      </c>
      <c r="CA133" s="26">
        <v>10.4</v>
      </c>
      <c r="CB133" s="26">
        <v>5.2249999999999996</v>
      </c>
      <c r="CC133" s="26">
        <v>7.65</v>
      </c>
      <c r="CD133" s="26">
        <v>10.8</v>
      </c>
      <c r="CE133" s="26">
        <v>4.0999999999999996</v>
      </c>
      <c r="CF133" s="26">
        <v>7</v>
      </c>
      <c r="CG133" s="26">
        <v>10.475</v>
      </c>
      <c r="CH133" s="26">
        <v>4.6500000000000004</v>
      </c>
      <c r="CI133" s="26">
        <v>7.4</v>
      </c>
      <c r="CJ133" s="26">
        <v>10.675000000000001</v>
      </c>
    </row>
    <row r="134" spans="1:88" x14ac:dyDescent="0.3">
      <c r="A134" s="7" t="s">
        <v>96</v>
      </c>
      <c r="B134" s="7">
        <v>-1.35</v>
      </c>
      <c r="C134" s="7">
        <v>1.1499999999999999</v>
      </c>
      <c r="D134" s="7">
        <v>3.95</v>
      </c>
      <c r="E134" s="7">
        <v>0.05</v>
      </c>
      <c r="F134" s="7">
        <v>2.5</v>
      </c>
      <c r="G134" s="7">
        <v>5.7249999999999996</v>
      </c>
      <c r="H134" s="7">
        <v>0.625</v>
      </c>
      <c r="I134" s="7">
        <v>3.25</v>
      </c>
      <c r="J134" s="7">
        <v>6.4749999999999996</v>
      </c>
      <c r="K134" s="7">
        <v>1.85</v>
      </c>
      <c r="L134" s="7">
        <v>4.75</v>
      </c>
      <c r="M134" s="7">
        <v>7.4749999999999996</v>
      </c>
      <c r="N134" s="7">
        <v>2.2999999999999998</v>
      </c>
      <c r="O134" s="7">
        <v>5.15</v>
      </c>
      <c r="P134" s="7">
        <v>8.1</v>
      </c>
      <c r="Q134" s="7">
        <v>1.5249999999999999</v>
      </c>
      <c r="R134" s="7">
        <v>4.2</v>
      </c>
      <c r="S134" s="7">
        <v>7.0750000000000002</v>
      </c>
      <c r="T134" s="7">
        <v>1.625</v>
      </c>
      <c r="U134" s="7">
        <v>4.3</v>
      </c>
      <c r="V134" s="7">
        <v>7.15</v>
      </c>
      <c r="W134" s="7">
        <v>2.25</v>
      </c>
      <c r="X134" s="7">
        <v>5.2</v>
      </c>
      <c r="Y134" s="7">
        <v>8.3249999999999993</v>
      </c>
      <c r="Z134" s="7">
        <v>3.125</v>
      </c>
      <c r="AA134" s="7">
        <v>6.1</v>
      </c>
      <c r="AB134" s="7">
        <v>9.25</v>
      </c>
      <c r="AC134" s="7">
        <v>1.6</v>
      </c>
      <c r="AD134" s="7">
        <v>4.6500000000000004</v>
      </c>
      <c r="AE134" s="7">
        <v>7.6</v>
      </c>
      <c r="AF134" s="7">
        <v>1.7250000000000001</v>
      </c>
      <c r="AG134" s="7">
        <v>4.8</v>
      </c>
      <c r="AH134" s="7">
        <v>7.7750000000000004</v>
      </c>
      <c r="AI134" s="7">
        <v>2.2000000000000002</v>
      </c>
      <c r="AJ134" s="7">
        <v>5.15</v>
      </c>
      <c r="AK134" s="7">
        <v>8.0749999999999993</v>
      </c>
      <c r="AL134" s="7">
        <v>2.2999999999999998</v>
      </c>
      <c r="AM134" s="26">
        <v>5.3</v>
      </c>
      <c r="AN134" s="26">
        <v>8.1750000000000007</v>
      </c>
      <c r="AO134" s="26">
        <v>2.9</v>
      </c>
      <c r="AP134" s="26">
        <v>5.9</v>
      </c>
      <c r="AQ134" s="26">
        <v>8.6750000000000007</v>
      </c>
      <c r="AR134" s="26">
        <v>3.0249999999999999</v>
      </c>
      <c r="AS134" s="26">
        <v>5.85</v>
      </c>
      <c r="AT134" s="26">
        <v>8.9499999999999993</v>
      </c>
      <c r="AU134" s="26">
        <v>3.6749999999999998</v>
      </c>
      <c r="AV134" s="26">
        <v>6.4</v>
      </c>
      <c r="AW134" s="26">
        <v>9.6750000000000007</v>
      </c>
      <c r="AX134" s="26">
        <v>3.3</v>
      </c>
      <c r="AY134" s="26">
        <v>6.2</v>
      </c>
      <c r="AZ134" s="26">
        <v>9.2249999999999996</v>
      </c>
      <c r="BA134" s="26">
        <v>3.3250000000000002</v>
      </c>
      <c r="BB134" s="26">
        <v>6.25</v>
      </c>
      <c r="BC134" s="26">
        <v>9.2249999999999996</v>
      </c>
      <c r="BD134" s="26">
        <v>4.95</v>
      </c>
      <c r="BE134" s="17">
        <v>7.45</v>
      </c>
      <c r="BF134" s="17">
        <v>11.125</v>
      </c>
      <c r="BG134" s="26">
        <v>3.7</v>
      </c>
      <c r="BH134" s="26">
        <v>6.5</v>
      </c>
      <c r="BI134" s="26">
        <v>9.5</v>
      </c>
      <c r="BJ134" s="26">
        <v>4.7</v>
      </c>
      <c r="BK134" s="26">
        <v>7.45</v>
      </c>
      <c r="BL134" s="26">
        <v>10.324999999999999</v>
      </c>
      <c r="BM134" s="26">
        <v>4.3250000000000002</v>
      </c>
      <c r="BN134" s="26">
        <v>7.1</v>
      </c>
      <c r="BO134" s="26">
        <v>10</v>
      </c>
      <c r="BP134" s="26">
        <v>1.3</v>
      </c>
      <c r="BQ134" s="26">
        <v>4.25</v>
      </c>
      <c r="BR134" s="26">
        <v>7</v>
      </c>
      <c r="BS134" s="26">
        <v>2.65</v>
      </c>
      <c r="BT134" s="26">
        <v>5.7</v>
      </c>
      <c r="BU134" s="26">
        <v>8.4499999999999993</v>
      </c>
      <c r="BV134" s="26">
        <v>3.125</v>
      </c>
      <c r="BW134" s="26">
        <v>6.1</v>
      </c>
      <c r="BX134" s="26">
        <v>8.7750000000000004</v>
      </c>
      <c r="BY134" s="26">
        <v>4.2</v>
      </c>
      <c r="BZ134" s="26">
        <v>6.9</v>
      </c>
      <c r="CA134" s="26">
        <v>9.4749999999999996</v>
      </c>
      <c r="CB134" s="26">
        <v>4.7</v>
      </c>
      <c r="CC134" s="26">
        <v>7.7</v>
      </c>
      <c r="CD134" s="26">
        <v>10.574999999999999</v>
      </c>
      <c r="CE134" s="26">
        <v>4.125</v>
      </c>
      <c r="CF134" s="26">
        <v>6.95</v>
      </c>
      <c r="CG134" s="26">
        <v>9.875</v>
      </c>
      <c r="CH134" s="26">
        <v>4.4749999999999996</v>
      </c>
      <c r="CI134" s="26">
        <v>7.5</v>
      </c>
      <c r="CJ134" s="26">
        <v>10.574999999999999</v>
      </c>
    </row>
    <row r="135" spans="1:88" x14ac:dyDescent="0.3">
      <c r="A135" s="7" t="s">
        <v>237</v>
      </c>
      <c r="B135" s="7">
        <v>-0.6</v>
      </c>
      <c r="C135" s="7">
        <v>1.3</v>
      </c>
      <c r="D135" s="7">
        <v>3.6</v>
      </c>
      <c r="E135" s="7">
        <v>0.65</v>
      </c>
      <c r="F135" s="7">
        <v>2.65</v>
      </c>
      <c r="G135" s="7">
        <v>5.05</v>
      </c>
      <c r="H135" s="7">
        <v>1.1000000000000001</v>
      </c>
      <c r="I135" s="7">
        <v>3.25</v>
      </c>
      <c r="J135" s="7">
        <v>5.5750000000000002</v>
      </c>
      <c r="K135" s="7">
        <v>2.125</v>
      </c>
      <c r="L135" s="7">
        <v>4.6500000000000004</v>
      </c>
      <c r="M135" s="7">
        <v>6.85</v>
      </c>
      <c r="N135" s="7">
        <v>2.4249999999999998</v>
      </c>
      <c r="O135" s="7">
        <v>4.95</v>
      </c>
      <c r="P135" s="7">
        <v>7.25</v>
      </c>
      <c r="Q135" s="7">
        <v>1.675</v>
      </c>
      <c r="R135" s="7">
        <v>4.25</v>
      </c>
      <c r="S135" s="7">
        <v>6.4749999999999996</v>
      </c>
      <c r="T135" s="7">
        <v>1.7749999999999999</v>
      </c>
      <c r="U135" s="7">
        <v>4.3499999999999996</v>
      </c>
      <c r="V135" s="7">
        <v>6.4749999999999996</v>
      </c>
      <c r="W135" s="7">
        <v>2.7</v>
      </c>
      <c r="X135" s="7">
        <v>5.25</v>
      </c>
      <c r="Y135" s="7">
        <v>7.4749999999999996</v>
      </c>
      <c r="Z135" s="7">
        <v>3.75</v>
      </c>
      <c r="AA135" s="7">
        <v>6</v>
      </c>
      <c r="AB135" s="7">
        <v>8.4749999999999996</v>
      </c>
      <c r="AC135" s="7">
        <v>2.5249999999999999</v>
      </c>
      <c r="AD135" s="7">
        <v>4.5</v>
      </c>
      <c r="AE135" s="7">
        <v>7.05</v>
      </c>
      <c r="AF135" s="7">
        <v>2.65</v>
      </c>
      <c r="AG135" s="7">
        <v>4.6500000000000004</v>
      </c>
      <c r="AH135" s="7">
        <v>7.15</v>
      </c>
      <c r="AI135" s="7">
        <v>3.05</v>
      </c>
      <c r="AJ135" s="7">
        <v>5</v>
      </c>
      <c r="AK135" s="7">
        <v>7.4749999999999996</v>
      </c>
      <c r="AL135" s="7">
        <v>3.15</v>
      </c>
      <c r="AM135" s="26">
        <v>5.0999999999999996</v>
      </c>
      <c r="AN135" s="26">
        <v>7.5750000000000002</v>
      </c>
      <c r="AO135" s="26">
        <v>3.35</v>
      </c>
      <c r="AP135" s="26">
        <v>5.6</v>
      </c>
      <c r="AQ135" s="26">
        <v>8.1750000000000007</v>
      </c>
      <c r="AR135" s="26">
        <v>3.7250000000000001</v>
      </c>
      <c r="AS135" s="26">
        <v>5.75</v>
      </c>
      <c r="AT135" s="26">
        <v>7.875</v>
      </c>
      <c r="AU135" s="26">
        <v>4.375</v>
      </c>
      <c r="AV135" s="26">
        <v>6.55</v>
      </c>
      <c r="AW135" s="26">
        <v>8.6</v>
      </c>
      <c r="AX135" s="26">
        <v>3.8250000000000002</v>
      </c>
      <c r="AY135" s="26">
        <v>5.8</v>
      </c>
      <c r="AZ135" s="26">
        <v>8.4749999999999996</v>
      </c>
      <c r="BA135" s="26">
        <v>3.8250000000000002</v>
      </c>
      <c r="BB135" s="26">
        <v>5.9</v>
      </c>
      <c r="BC135" s="26">
        <v>8.4749999999999996</v>
      </c>
      <c r="BD135" s="26">
        <v>5.0250000000000004</v>
      </c>
      <c r="BE135" s="17">
        <v>7.9</v>
      </c>
      <c r="BF135" s="17">
        <v>10.199999999999999</v>
      </c>
      <c r="BG135" s="26">
        <v>4.0250000000000004</v>
      </c>
      <c r="BH135" s="26">
        <v>6.15</v>
      </c>
      <c r="BI135" s="26">
        <v>8.7750000000000004</v>
      </c>
      <c r="BJ135" s="26">
        <v>4.8250000000000002</v>
      </c>
      <c r="BK135" s="26">
        <v>7.1</v>
      </c>
      <c r="BL135" s="26">
        <v>9.9</v>
      </c>
      <c r="BM135" s="26">
        <v>4.45</v>
      </c>
      <c r="BN135" s="26">
        <v>6.7</v>
      </c>
      <c r="BO135" s="26">
        <v>9.5</v>
      </c>
      <c r="BP135" s="26">
        <v>1.7</v>
      </c>
      <c r="BQ135" s="26">
        <v>4.3</v>
      </c>
      <c r="BR135" s="26">
        <v>6.35</v>
      </c>
      <c r="BS135" s="26">
        <v>3.3250000000000002</v>
      </c>
      <c r="BT135" s="26">
        <v>5.5</v>
      </c>
      <c r="BU135" s="26">
        <v>8.0749999999999993</v>
      </c>
      <c r="BV135" s="26">
        <v>4.0250000000000004</v>
      </c>
      <c r="BW135" s="26">
        <v>6</v>
      </c>
      <c r="BX135" s="26">
        <v>8.75</v>
      </c>
      <c r="BY135" s="26">
        <v>5.2249999999999996</v>
      </c>
      <c r="BZ135" s="26">
        <v>6.9</v>
      </c>
      <c r="CA135" s="26">
        <v>9.875</v>
      </c>
      <c r="CB135" s="26">
        <v>6.125</v>
      </c>
      <c r="CC135" s="26">
        <v>7.85</v>
      </c>
      <c r="CD135" s="26">
        <v>10.475</v>
      </c>
      <c r="CE135" s="26">
        <v>4.5999999999999996</v>
      </c>
      <c r="CF135" s="26">
        <v>6.8</v>
      </c>
      <c r="CG135" s="26">
        <v>9.2750000000000004</v>
      </c>
      <c r="CH135" s="26">
        <v>5.5750000000000002</v>
      </c>
      <c r="CI135" s="26">
        <v>7.25</v>
      </c>
      <c r="CJ135" s="26">
        <v>10.175000000000001</v>
      </c>
    </row>
    <row r="136" spans="1:88" x14ac:dyDescent="0.3">
      <c r="A136" s="7" t="s">
        <v>238</v>
      </c>
      <c r="B136" s="7">
        <v>-0.85</v>
      </c>
      <c r="C136" s="7">
        <v>1.6</v>
      </c>
      <c r="D136" s="7">
        <v>4.3</v>
      </c>
      <c r="E136" s="7">
        <v>0.625</v>
      </c>
      <c r="F136" s="7">
        <v>3.05</v>
      </c>
      <c r="G136" s="7">
        <v>5.5</v>
      </c>
      <c r="H136" s="7">
        <v>1.2250000000000001</v>
      </c>
      <c r="I136" s="7">
        <v>3.5</v>
      </c>
      <c r="J136" s="7">
        <v>6.25</v>
      </c>
      <c r="K136" s="7">
        <v>2.5</v>
      </c>
      <c r="L136" s="7">
        <v>4.8499999999999996</v>
      </c>
      <c r="M136" s="7">
        <v>7.4749999999999996</v>
      </c>
      <c r="N136" s="7">
        <v>2.9</v>
      </c>
      <c r="O136" s="7">
        <v>5.3</v>
      </c>
      <c r="P136" s="7">
        <v>7.8</v>
      </c>
      <c r="Q136" s="7">
        <v>2.0249999999999999</v>
      </c>
      <c r="R136" s="7">
        <v>4.3499999999999996</v>
      </c>
      <c r="S136" s="7">
        <v>7.0750000000000002</v>
      </c>
      <c r="T136" s="7">
        <v>2.125</v>
      </c>
      <c r="U136" s="7">
        <v>4.5</v>
      </c>
      <c r="V136" s="7">
        <v>7.2</v>
      </c>
      <c r="W136" s="7">
        <v>3</v>
      </c>
      <c r="X136" s="7">
        <v>5.4</v>
      </c>
      <c r="Y136" s="7">
        <v>8.2750000000000004</v>
      </c>
      <c r="Z136" s="7">
        <v>4.0999999999999996</v>
      </c>
      <c r="AA136" s="7">
        <v>6.5</v>
      </c>
      <c r="AB136" s="7">
        <v>9.0749999999999993</v>
      </c>
      <c r="AC136" s="7">
        <v>2.5</v>
      </c>
      <c r="AD136" s="7">
        <v>4.45</v>
      </c>
      <c r="AE136" s="7">
        <v>7.4749999999999996</v>
      </c>
      <c r="AF136" s="7">
        <v>2.625</v>
      </c>
      <c r="AG136" s="7">
        <v>4.5999999999999996</v>
      </c>
      <c r="AH136" s="7">
        <v>7.6749999999999998</v>
      </c>
      <c r="AI136" s="7">
        <v>3.0249999999999999</v>
      </c>
      <c r="AJ136" s="7">
        <v>5</v>
      </c>
      <c r="AK136" s="7">
        <v>8.2249999999999996</v>
      </c>
      <c r="AL136" s="7">
        <v>3.05</v>
      </c>
      <c r="AM136" s="26">
        <v>5.0999999999999996</v>
      </c>
      <c r="AN136" s="26">
        <v>8.35</v>
      </c>
      <c r="AO136" s="26">
        <v>3.55</v>
      </c>
      <c r="AP136" s="26">
        <v>5.85</v>
      </c>
      <c r="AQ136" s="26">
        <v>8.9</v>
      </c>
      <c r="AR136" s="26">
        <v>3.8</v>
      </c>
      <c r="AS136" s="26">
        <v>6</v>
      </c>
      <c r="AT136" s="26">
        <v>8.9250000000000007</v>
      </c>
      <c r="AU136" s="26">
        <v>4.5999999999999996</v>
      </c>
      <c r="AV136" s="26">
        <v>6.7</v>
      </c>
      <c r="AW136" s="26">
        <v>9.7249999999999996</v>
      </c>
      <c r="AX136" s="26">
        <v>4</v>
      </c>
      <c r="AY136" s="26">
        <v>6.35</v>
      </c>
      <c r="AZ136" s="26">
        <v>9.35</v>
      </c>
      <c r="BA136" s="26">
        <v>4.0250000000000004</v>
      </c>
      <c r="BB136" s="26">
        <v>6.4</v>
      </c>
      <c r="BC136" s="26">
        <v>9.4499999999999993</v>
      </c>
      <c r="BD136" s="26">
        <v>5.875</v>
      </c>
      <c r="BE136" s="17">
        <v>8.25</v>
      </c>
      <c r="BF136" s="17">
        <v>10.925000000000001</v>
      </c>
      <c r="BG136" s="26">
        <v>4.5</v>
      </c>
      <c r="BH136" s="26">
        <v>6.75</v>
      </c>
      <c r="BI136" s="26">
        <v>9.8249999999999993</v>
      </c>
      <c r="BJ136" s="26">
        <v>5.6</v>
      </c>
      <c r="BK136" s="26">
        <v>7.85</v>
      </c>
      <c r="BL136" s="26">
        <v>10.425000000000001</v>
      </c>
      <c r="BM136" s="26">
        <v>5.1749999999999998</v>
      </c>
      <c r="BN136" s="26">
        <v>7.45</v>
      </c>
      <c r="BO136" s="26">
        <v>10.175000000000001</v>
      </c>
      <c r="BP136" s="26">
        <v>1.9</v>
      </c>
      <c r="BQ136" s="26">
        <v>4.5</v>
      </c>
      <c r="BR136" s="26">
        <v>7.3</v>
      </c>
      <c r="BS136" s="26">
        <v>3.4750000000000001</v>
      </c>
      <c r="BT136" s="26">
        <v>5.95</v>
      </c>
      <c r="BU136" s="26">
        <v>8.9</v>
      </c>
      <c r="BV136" s="26">
        <v>4.05</v>
      </c>
      <c r="BW136" s="26">
        <v>6.5</v>
      </c>
      <c r="BX136" s="26">
        <v>9.4</v>
      </c>
      <c r="BY136" s="26">
        <v>4.875</v>
      </c>
      <c r="BZ136" s="26">
        <v>7.45</v>
      </c>
      <c r="CA136" s="26">
        <v>10.175000000000001</v>
      </c>
      <c r="CB136" s="26">
        <v>5.7750000000000004</v>
      </c>
      <c r="CC136" s="26">
        <v>8.5</v>
      </c>
      <c r="CD136" s="26">
        <v>10.574999999999999</v>
      </c>
      <c r="CE136" s="26">
        <v>5.125</v>
      </c>
      <c r="CF136" s="26">
        <v>7.3</v>
      </c>
      <c r="CG136" s="26">
        <v>9.9749999999999996</v>
      </c>
      <c r="CH136" s="26">
        <v>5.8</v>
      </c>
      <c r="CI136" s="26">
        <v>7.95</v>
      </c>
      <c r="CJ136" s="26">
        <v>10.475</v>
      </c>
    </row>
    <row r="137" spans="1:88" x14ac:dyDescent="0.3">
      <c r="A137" s="7" t="s">
        <v>239</v>
      </c>
      <c r="B137" s="7">
        <v>-0.375</v>
      </c>
      <c r="C137" s="7">
        <v>1.35</v>
      </c>
      <c r="D137" s="7">
        <v>3.9750000000000001</v>
      </c>
      <c r="E137" s="7">
        <v>0.9</v>
      </c>
      <c r="F137" s="7">
        <v>2.9</v>
      </c>
      <c r="G137" s="7">
        <v>5.2750000000000004</v>
      </c>
      <c r="H137" s="7">
        <v>1.4</v>
      </c>
      <c r="I137" s="7">
        <v>3.5</v>
      </c>
      <c r="J137" s="7">
        <v>5.7750000000000004</v>
      </c>
      <c r="K137" s="7">
        <v>2.5249999999999999</v>
      </c>
      <c r="L137" s="7">
        <v>4.9000000000000004</v>
      </c>
      <c r="M137" s="7">
        <v>7.65</v>
      </c>
      <c r="N137" s="7">
        <v>2.95</v>
      </c>
      <c r="O137" s="7">
        <v>5.4</v>
      </c>
      <c r="P137" s="7">
        <v>7.8</v>
      </c>
      <c r="Q137" s="7">
        <v>2.1</v>
      </c>
      <c r="R137" s="7">
        <v>4.5</v>
      </c>
      <c r="S137" s="7">
        <v>6.5750000000000002</v>
      </c>
      <c r="T137" s="7">
        <v>2.2250000000000001</v>
      </c>
      <c r="U137" s="7">
        <v>4.5999999999999996</v>
      </c>
      <c r="V137" s="7">
        <v>6.6749999999999998</v>
      </c>
      <c r="W137" s="7">
        <v>3.15</v>
      </c>
      <c r="X137" s="7">
        <v>5.65</v>
      </c>
      <c r="Y137" s="7">
        <v>7.375</v>
      </c>
      <c r="Z137" s="7">
        <v>3.875</v>
      </c>
      <c r="AA137" s="7">
        <v>6.45</v>
      </c>
      <c r="AB137" s="7">
        <v>8.2750000000000004</v>
      </c>
      <c r="AC137" s="7">
        <v>2.35</v>
      </c>
      <c r="AD137" s="7">
        <v>4.3</v>
      </c>
      <c r="AE137" s="7">
        <v>7.2249999999999996</v>
      </c>
      <c r="AF137" s="7">
        <v>2.4500000000000002</v>
      </c>
      <c r="AG137" s="7">
        <v>4.5</v>
      </c>
      <c r="AH137" s="7">
        <v>7.35</v>
      </c>
      <c r="AI137" s="7">
        <v>2.7749999999999999</v>
      </c>
      <c r="AJ137" s="7">
        <v>5.05</v>
      </c>
      <c r="AK137" s="7">
        <v>7.7750000000000004</v>
      </c>
      <c r="AL137" s="7">
        <v>2.9249999999999998</v>
      </c>
      <c r="AM137" s="26">
        <v>5.2</v>
      </c>
      <c r="AN137" s="26">
        <v>7.875</v>
      </c>
      <c r="AO137" s="26">
        <v>3.65</v>
      </c>
      <c r="AP137" s="26">
        <v>5.9</v>
      </c>
      <c r="AQ137" s="26">
        <v>8.4749999999999996</v>
      </c>
      <c r="AR137" s="26">
        <v>3.1749999999999998</v>
      </c>
      <c r="AS137" s="26">
        <v>6.1</v>
      </c>
      <c r="AT137" s="26">
        <v>8.375</v>
      </c>
      <c r="AU137" s="26">
        <v>3.9</v>
      </c>
      <c r="AV137" s="26">
        <v>6.9</v>
      </c>
      <c r="AW137" s="26">
        <v>9.125</v>
      </c>
      <c r="AX137" s="26">
        <v>3.875</v>
      </c>
      <c r="AY137" s="26">
        <v>6.45</v>
      </c>
      <c r="AZ137" s="26">
        <v>8.9</v>
      </c>
      <c r="BA137" s="26">
        <v>3.9750000000000001</v>
      </c>
      <c r="BB137" s="26">
        <v>6.55</v>
      </c>
      <c r="BC137" s="26">
        <v>8.9</v>
      </c>
      <c r="BD137" s="26">
        <v>5.15</v>
      </c>
      <c r="BE137" s="17">
        <v>8.4499999999999993</v>
      </c>
      <c r="BF137" s="17">
        <v>10.425000000000001</v>
      </c>
      <c r="BG137" s="26">
        <v>4.2</v>
      </c>
      <c r="BH137" s="26">
        <v>6.95</v>
      </c>
      <c r="BI137" s="26">
        <v>9.3000000000000007</v>
      </c>
      <c r="BJ137" s="26">
        <v>5.0999999999999996</v>
      </c>
      <c r="BK137" s="26">
        <v>7.9</v>
      </c>
      <c r="BL137" s="26">
        <v>10.25</v>
      </c>
      <c r="BM137" s="26">
        <v>4.7750000000000004</v>
      </c>
      <c r="BN137" s="26">
        <v>7.55</v>
      </c>
      <c r="BO137" s="26">
        <v>9.8000000000000007</v>
      </c>
      <c r="BP137" s="26">
        <v>2.6</v>
      </c>
      <c r="BQ137" s="26">
        <v>4.5999999999999996</v>
      </c>
      <c r="BR137" s="26">
        <v>6.65</v>
      </c>
      <c r="BS137" s="26">
        <v>4.3250000000000002</v>
      </c>
      <c r="BT137" s="26">
        <v>6.25</v>
      </c>
      <c r="BU137" s="26">
        <v>8</v>
      </c>
      <c r="BV137" s="26">
        <v>4.625</v>
      </c>
      <c r="BW137" s="26">
        <v>6.6</v>
      </c>
      <c r="BX137" s="26">
        <v>8.4749999999999996</v>
      </c>
      <c r="BY137" s="26">
        <v>5.2249999999999996</v>
      </c>
      <c r="BZ137" s="26">
        <v>7.45</v>
      </c>
      <c r="CA137" s="26">
        <v>9.4</v>
      </c>
      <c r="CB137" s="26">
        <v>5.8250000000000002</v>
      </c>
      <c r="CC137" s="26">
        <v>8.0500000000000007</v>
      </c>
      <c r="CD137" s="26">
        <v>10.175000000000001</v>
      </c>
      <c r="CE137" s="26">
        <v>4.625</v>
      </c>
      <c r="CF137" s="26">
        <v>7.4</v>
      </c>
      <c r="CG137" s="26">
        <v>9.375</v>
      </c>
      <c r="CH137" s="26">
        <v>5.35</v>
      </c>
      <c r="CI137" s="26">
        <v>8</v>
      </c>
      <c r="CJ137" s="26">
        <v>9.7750000000000004</v>
      </c>
    </row>
    <row r="138" spans="1:88" x14ac:dyDescent="0.3">
      <c r="A138" s="7" t="s">
        <v>240</v>
      </c>
      <c r="B138" s="7">
        <v>-0.875</v>
      </c>
      <c r="C138" s="7">
        <v>1.05</v>
      </c>
      <c r="D138" s="7">
        <v>4.6749999999999998</v>
      </c>
      <c r="E138" s="7">
        <v>0.32500000000000001</v>
      </c>
      <c r="F138" s="7">
        <v>2.5</v>
      </c>
      <c r="G138" s="7">
        <v>5.9249999999999998</v>
      </c>
      <c r="H138" s="7">
        <v>0.82499999999999996</v>
      </c>
      <c r="I138" s="7">
        <v>3.1</v>
      </c>
      <c r="J138" s="7">
        <v>6.45</v>
      </c>
      <c r="K138" s="7">
        <v>2.125</v>
      </c>
      <c r="L138" s="7">
        <v>4.8</v>
      </c>
      <c r="M138" s="7">
        <v>7.2750000000000004</v>
      </c>
      <c r="N138" s="7">
        <v>2.4249999999999998</v>
      </c>
      <c r="O138" s="7">
        <v>5.0999999999999996</v>
      </c>
      <c r="P138" s="7">
        <v>7.6749999999999998</v>
      </c>
      <c r="Q138" s="7">
        <v>1.6</v>
      </c>
      <c r="R138" s="7">
        <v>3.9</v>
      </c>
      <c r="S138" s="7">
        <v>7</v>
      </c>
      <c r="T138" s="7">
        <v>1.7</v>
      </c>
      <c r="U138" s="7">
        <v>4</v>
      </c>
      <c r="V138" s="7">
        <v>7.1749999999999998</v>
      </c>
      <c r="W138" s="7">
        <v>2.5249999999999999</v>
      </c>
      <c r="X138" s="7">
        <v>5</v>
      </c>
      <c r="Y138" s="7">
        <v>8.1</v>
      </c>
      <c r="Z138" s="7">
        <v>3.5</v>
      </c>
      <c r="AA138" s="7">
        <v>6.1</v>
      </c>
      <c r="AB138" s="7">
        <v>8.85</v>
      </c>
      <c r="AC138" s="7">
        <v>2.4</v>
      </c>
      <c r="AD138" s="7">
        <v>4.3499999999999996</v>
      </c>
      <c r="AE138" s="7">
        <v>7.1</v>
      </c>
      <c r="AF138" s="7">
        <v>2.5249999999999999</v>
      </c>
      <c r="AG138" s="7">
        <v>4.45</v>
      </c>
      <c r="AH138" s="7">
        <v>7.2</v>
      </c>
      <c r="AI138" s="7">
        <v>2.9249999999999998</v>
      </c>
      <c r="AJ138" s="7">
        <v>4.8499999999999996</v>
      </c>
      <c r="AK138" s="7">
        <v>7.5750000000000002</v>
      </c>
      <c r="AL138" s="7">
        <v>3.0249999999999999</v>
      </c>
      <c r="AM138" s="26">
        <v>5</v>
      </c>
      <c r="AN138" s="26">
        <v>7.6749999999999998</v>
      </c>
      <c r="AO138" s="26">
        <v>3.5</v>
      </c>
      <c r="AP138" s="26">
        <v>5.7</v>
      </c>
      <c r="AQ138" s="26">
        <v>8.3000000000000007</v>
      </c>
      <c r="AR138" s="26">
        <v>3.6749999999999998</v>
      </c>
      <c r="AS138" s="26">
        <v>5.95</v>
      </c>
      <c r="AT138" s="26">
        <v>8.4499999999999993</v>
      </c>
      <c r="AU138" s="26">
        <v>4.5</v>
      </c>
      <c r="AV138" s="26">
        <v>6.85</v>
      </c>
      <c r="AW138" s="26">
        <v>9.375</v>
      </c>
      <c r="AX138" s="26">
        <v>4.125</v>
      </c>
      <c r="AY138" s="26">
        <v>6.3</v>
      </c>
      <c r="AZ138" s="26">
        <v>8.8000000000000007</v>
      </c>
      <c r="BA138" s="26">
        <v>4.125</v>
      </c>
      <c r="BB138" s="26">
        <v>6.35</v>
      </c>
      <c r="BC138" s="26">
        <v>8.8000000000000007</v>
      </c>
      <c r="BD138" s="26">
        <v>5.75</v>
      </c>
      <c r="BE138" s="17">
        <v>8.15</v>
      </c>
      <c r="BF138" s="17">
        <v>10.8</v>
      </c>
      <c r="BG138" s="26">
        <v>4.55</v>
      </c>
      <c r="BH138" s="26">
        <v>6.75</v>
      </c>
      <c r="BI138" s="26">
        <v>9.2750000000000004</v>
      </c>
      <c r="BJ138" s="26">
        <v>5.35</v>
      </c>
      <c r="BK138" s="26">
        <v>7.9</v>
      </c>
      <c r="BL138" s="26">
        <v>10.35</v>
      </c>
      <c r="BM138" s="26">
        <v>4.95</v>
      </c>
      <c r="BN138" s="26">
        <v>7.5</v>
      </c>
      <c r="BO138" s="26">
        <v>9.875</v>
      </c>
      <c r="BP138" s="26">
        <v>1.7</v>
      </c>
      <c r="BQ138" s="26">
        <v>4</v>
      </c>
      <c r="BR138" s="26">
        <v>7.45</v>
      </c>
      <c r="BS138" s="26">
        <v>3.1749999999999998</v>
      </c>
      <c r="BT138" s="26">
        <v>5.2</v>
      </c>
      <c r="BU138" s="26">
        <v>8.6750000000000007</v>
      </c>
      <c r="BV138" s="26">
        <v>3.7250000000000001</v>
      </c>
      <c r="BW138" s="26">
        <v>5.7</v>
      </c>
      <c r="BX138" s="26">
        <v>9.2750000000000004</v>
      </c>
      <c r="BY138" s="26">
        <v>4.5</v>
      </c>
      <c r="BZ138" s="26">
        <v>6.7</v>
      </c>
      <c r="CA138" s="26">
        <v>10.175000000000001</v>
      </c>
      <c r="CB138" s="26">
        <v>5.3</v>
      </c>
      <c r="CC138" s="26">
        <v>7.6</v>
      </c>
      <c r="CD138" s="26">
        <v>10.775</v>
      </c>
      <c r="CE138" s="26">
        <v>4.625</v>
      </c>
      <c r="CF138" s="26">
        <v>7.2</v>
      </c>
      <c r="CG138" s="26">
        <v>9.75</v>
      </c>
      <c r="CH138" s="26">
        <v>5.0999999999999996</v>
      </c>
      <c r="CI138" s="26">
        <v>7.65</v>
      </c>
      <c r="CJ138" s="26">
        <v>10.4</v>
      </c>
    </row>
    <row r="139" spans="1:88" x14ac:dyDescent="0.3">
      <c r="A139" s="7" t="s">
        <v>241</v>
      </c>
      <c r="B139" s="7">
        <v>-0.1</v>
      </c>
      <c r="C139" s="7">
        <v>1.55</v>
      </c>
      <c r="D139" s="7">
        <v>4.9249999999999998</v>
      </c>
      <c r="E139" s="7">
        <v>1.3</v>
      </c>
      <c r="F139" s="7">
        <v>3.05</v>
      </c>
      <c r="G139" s="7">
        <v>6.2750000000000004</v>
      </c>
      <c r="H139" s="7">
        <v>1.7250000000000001</v>
      </c>
      <c r="I139" s="7">
        <v>3.85</v>
      </c>
      <c r="J139" s="7">
        <v>7.05</v>
      </c>
      <c r="K139" s="7">
        <v>3</v>
      </c>
      <c r="L139" s="7">
        <v>5.05</v>
      </c>
      <c r="M139" s="7">
        <v>7.95</v>
      </c>
      <c r="N139" s="7">
        <v>3.25</v>
      </c>
      <c r="O139" s="7">
        <v>5.3</v>
      </c>
      <c r="P139" s="7">
        <v>8.4250000000000007</v>
      </c>
      <c r="Q139" s="7">
        <v>2.5</v>
      </c>
      <c r="R139" s="7">
        <v>4.8</v>
      </c>
      <c r="S139" s="7">
        <v>7.7750000000000004</v>
      </c>
      <c r="T139" s="7">
        <v>2.6</v>
      </c>
      <c r="U139" s="7">
        <v>4.8499999999999996</v>
      </c>
      <c r="V139" s="7">
        <v>7.875</v>
      </c>
      <c r="W139" s="7">
        <v>3.125</v>
      </c>
      <c r="X139" s="7">
        <v>5.5</v>
      </c>
      <c r="Y139" s="7">
        <v>9</v>
      </c>
      <c r="Z139" s="7">
        <v>3.9</v>
      </c>
      <c r="AA139" s="7">
        <v>6.15</v>
      </c>
      <c r="AB139" s="7">
        <v>9.7750000000000004</v>
      </c>
      <c r="AC139" s="7">
        <v>2.5</v>
      </c>
      <c r="AD139" s="7">
        <v>5.05</v>
      </c>
      <c r="AE139" s="7">
        <v>7.0750000000000002</v>
      </c>
      <c r="AF139" s="7">
        <v>2.625</v>
      </c>
      <c r="AG139" s="7">
        <v>5.15</v>
      </c>
      <c r="AH139" s="7">
        <v>7.2750000000000004</v>
      </c>
      <c r="AI139" s="7">
        <v>2.95</v>
      </c>
      <c r="AJ139" s="7">
        <v>5.5</v>
      </c>
      <c r="AK139" s="7">
        <v>7.7</v>
      </c>
      <c r="AL139" s="7">
        <v>3.05</v>
      </c>
      <c r="AM139" s="26">
        <v>5.6</v>
      </c>
      <c r="AN139" s="26">
        <v>7.8</v>
      </c>
      <c r="AO139" s="26">
        <v>3.6</v>
      </c>
      <c r="AP139" s="26">
        <v>6</v>
      </c>
      <c r="AQ139" s="26">
        <v>8.625</v>
      </c>
      <c r="AR139" s="26">
        <v>3.8</v>
      </c>
      <c r="AS139" s="26">
        <v>5.85</v>
      </c>
      <c r="AT139" s="26">
        <v>8.9499999999999993</v>
      </c>
      <c r="AU139" s="26">
        <v>4.625</v>
      </c>
      <c r="AV139" s="26">
        <v>6.65</v>
      </c>
      <c r="AW139" s="26">
        <v>9.6</v>
      </c>
      <c r="AX139" s="26">
        <v>4.0750000000000002</v>
      </c>
      <c r="AY139" s="26">
        <v>6.4</v>
      </c>
      <c r="AZ139" s="26">
        <v>9.15</v>
      </c>
      <c r="BA139" s="26">
        <v>4.1500000000000004</v>
      </c>
      <c r="BB139" s="26">
        <v>6.45</v>
      </c>
      <c r="BC139" s="26">
        <v>9.15</v>
      </c>
      <c r="BD139" s="26">
        <v>5.75</v>
      </c>
      <c r="BE139" s="17">
        <v>8.1</v>
      </c>
      <c r="BF139" s="17">
        <v>11.25</v>
      </c>
      <c r="BG139" s="26">
        <v>4.4000000000000004</v>
      </c>
      <c r="BH139" s="26">
        <v>6.8</v>
      </c>
      <c r="BI139" s="26">
        <v>9.5749999999999993</v>
      </c>
      <c r="BJ139" s="26">
        <v>5.0999999999999996</v>
      </c>
      <c r="BK139" s="26">
        <v>7.65</v>
      </c>
      <c r="BL139" s="26">
        <v>10.6</v>
      </c>
      <c r="BM139" s="26">
        <v>4.9000000000000004</v>
      </c>
      <c r="BN139" s="26">
        <v>7.35</v>
      </c>
      <c r="BO139" s="26">
        <v>10.199999999999999</v>
      </c>
      <c r="BP139" s="26">
        <v>2.75</v>
      </c>
      <c r="BQ139" s="26">
        <v>4.45</v>
      </c>
      <c r="BR139" s="26">
        <v>7.85</v>
      </c>
      <c r="BS139" s="26">
        <v>4.1749999999999998</v>
      </c>
      <c r="BT139" s="26">
        <v>6</v>
      </c>
      <c r="BU139" s="26">
        <v>9.6750000000000007</v>
      </c>
      <c r="BV139" s="26">
        <v>4.4249999999999998</v>
      </c>
      <c r="BW139" s="26">
        <v>6.55</v>
      </c>
      <c r="BX139" s="26">
        <v>10.35</v>
      </c>
      <c r="BY139" s="26">
        <v>4.95</v>
      </c>
      <c r="BZ139" s="26">
        <v>7.35</v>
      </c>
      <c r="CA139" s="26">
        <v>11.1</v>
      </c>
      <c r="CB139" s="26">
        <v>5.7</v>
      </c>
      <c r="CC139" s="26">
        <v>8.0500000000000007</v>
      </c>
      <c r="CD139" s="26">
        <v>11.574999999999999</v>
      </c>
      <c r="CE139" s="26">
        <v>4.8</v>
      </c>
      <c r="CF139" s="26">
        <v>7.05</v>
      </c>
      <c r="CG139" s="26">
        <v>10.25</v>
      </c>
      <c r="CH139" s="26">
        <v>5.3250000000000002</v>
      </c>
      <c r="CI139" s="26">
        <v>7.55</v>
      </c>
      <c r="CJ139" s="26">
        <v>11.074999999999999</v>
      </c>
    </row>
    <row r="140" spans="1:88" x14ac:dyDescent="0.3">
      <c r="A140" s="7" t="s">
        <v>242</v>
      </c>
      <c r="B140" s="7">
        <v>0.5</v>
      </c>
      <c r="C140" s="7">
        <v>1.95</v>
      </c>
      <c r="D140" s="7">
        <v>5.1749999999999998</v>
      </c>
      <c r="E140" s="7">
        <v>1.625</v>
      </c>
      <c r="F140" s="7">
        <v>3.35</v>
      </c>
      <c r="G140" s="7">
        <v>6.95</v>
      </c>
      <c r="H140" s="7">
        <v>2.2000000000000002</v>
      </c>
      <c r="I140" s="7">
        <v>4</v>
      </c>
      <c r="J140" s="7">
        <v>7.75</v>
      </c>
      <c r="K140" s="7">
        <v>2.9249999999999998</v>
      </c>
      <c r="L140" s="7">
        <v>5.4</v>
      </c>
      <c r="M140" s="7">
        <v>8.65</v>
      </c>
      <c r="N140" s="7">
        <v>3.375</v>
      </c>
      <c r="O140" s="7">
        <v>5.8</v>
      </c>
      <c r="P140" s="7">
        <v>9.2750000000000004</v>
      </c>
      <c r="Q140" s="7">
        <v>2.9249999999999998</v>
      </c>
      <c r="R140" s="7">
        <v>5.05</v>
      </c>
      <c r="S140" s="7">
        <v>8.4</v>
      </c>
      <c r="T140" s="7">
        <v>3.0249999999999999</v>
      </c>
      <c r="U140" s="7">
        <v>5.25</v>
      </c>
      <c r="V140" s="7">
        <v>8.5749999999999993</v>
      </c>
      <c r="W140" s="7">
        <v>3.65</v>
      </c>
      <c r="X140" s="7">
        <v>6.3</v>
      </c>
      <c r="Y140" s="7">
        <v>9.625</v>
      </c>
      <c r="Z140" s="7">
        <v>4.6500000000000004</v>
      </c>
      <c r="AA140" s="7">
        <v>6.95</v>
      </c>
      <c r="AB140" s="7">
        <v>10.074999999999999</v>
      </c>
      <c r="AC140" s="7">
        <v>2.8</v>
      </c>
      <c r="AD140" s="7">
        <v>5.75</v>
      </c>
      <c r="AE140" s="7">
        <v>8</v>
      </c>
      <c r="AF140" s="7">
        <v>2.9249999999999998</v>
      </c>
      <c r="AG140" s="7">
        <v>5.85</v>
      </c>
      <c r="AH140" s="7">
        <v>8.1999999999999993</v>
      </c>
      <c r="AI140" s="7">
        <v>3.3250000000000002</v>
      </c>
      <c r="AJ140" s="7">
        <v>6.3</v>
      </c>
      <c r="AK140" s="7">
        <v>8.6750000000000007</v>
      </c>
      <c r="AL140" s="7">
        <v>3.4249999999999998</v>
      </c>
      <c r="AM140" s="26">
        <v>6.4</v>
      </c>
      <c r="AN140" s="26">
        <v>8.7750000000000004</v>
      </c>
      <c r="AO140" s="26">
        <v>3.9750000000000001</v>
      </c>
      <c r="AP140" s="26">
        <v>6.85</v>
      </c>
      <c r="AQ140" s="26">
        <v>9.2249999999999996</v>
      </c>
      <c r="AR140" s="26">
        <v>4.4749999999999996</v>
      </c>
      <c r="AS140" s="26">
        <v>6.75</v>
      </c>
      <c r="AT140" s="26">
        <v>9.35</v>
      </c>
      <c r="AU140" s="26">
        <v>5.125</v>
      </c>
      <c r="AV140" s="26">
        <v>7.45</v>
      </c>
      <c r="AW140" s="26">
        <v>10.175000000000001</v>
      </c>
      <c r="AX140" s="26">
        <v>4.4749999999999996</v>
      </c>
      <c r="AY140" s="26">
        <v>7.35</v>
      </c>
      <c r="AZ140" s="26">
        <v>9.4749999999999996</v>
      </c>
      <c r="BA140" s="26">
        <v>4.4749999999999996</v>
      </c>
      <c r="BB140" s="26">
        <v>7.4</v>
      </c>
      <c r="BC140" s="26">
        <v>9.4749999999999996</v>
      </c>
      <c r="BD140" s="26">
        <v>6.5</v>
      </c>
      <c r="BE140" s="17">
        <v>9.0500000000000007</v>
      </c>
      <c r="BF140" s="17">
        <v>12.3</v>
      </c>
      <c r="BG140" s="26">
        <v>4.875</v>
      </c>
      <c r="BH140" s="26">
        <v>7.6</v>
      </c>
      <c r="BI140" s="26">
        <v>10.074999999999999</v>
      </c>
      <c r="BJ140" s="26">
        <v>6.125</v>
      </c>
      <c r="BK140" s="26">
        <v>8.65</v>
      </c>
      <c r="BL140" s="26">
        <v>11.6</v>
      </c>
      <c r="BM140" s="26">
        <v>5.5750000000000002</v>
      </c>
      <c r="BN140" s="26">
        <v>8.25</v>
      </c>
      <c r="BO140" s="26">
        <v>11</v>
      </c>
      <c r="BP140" s="26">
        <v>3.125</v>
      </c>
      <c r="BQ140" s="26">
        <v>5.2</v>
      </c>
      <c r="BR140" s="26">
        <v>8.5</v>
      </c>
      <c r="BS140" s="26">
        <v>4.4249999999999998</v>
      </c>
      <c r="BT140" s="26">
        <v>7</v>
      </c>
      <c r="BU140" s="26">
        <v>10</v>
      </c>
      <c r="BV140" s="26">
        <v>4.9000000000000004</v>
      </c>
      <c r="BW140" s="26">
        <v>7.5</v>
      </c>
      <c r="BX140" s="26">
        <v>10.375</v>
      </c>
      <c r="BY140" s="26">
        <v>5.5250000000000004</v>
      </c>
      <c r="BZ140" s="26">
        <v>8.35</v>
      </c>
      <c r="CA140" s="26">
        <v>11.775</v>
      </c>
      <c r="CB140" s="26">
        <v>6.55</v>
      </c>
      <c r="CC140" s="26">
        <v>8.8000000000000007</v>
      </c>
      <c r="CD140" s="26">
        <v>12.55</v>
      </c>
      <c r="CE140" s="26">
        <v>5.65</v>
      </c>
      <c r="CF140" s="26">
        <v>7.95</v>
      </c>
      <c r="CG140" s="26">
        <v>11.15</v>
      </c>
      <c r="CH140" s="26">
        <v>6.3250000000000002</v>
      </c>
      <c r="CI140" s="26">
        <v>8.5</v>
      </c>
      <c r="CJ140" s="26">
        <v>12.2</v>
      </c>
    </row>
    <row r="141" spans="1:88" x14ac:dyDescent="0.3">
      <c r="A141" s="7" t="s">
        <v>97</v>
      </c>
      <c r="B141" s="7">
        <v>0.4</v>
      </c>
      <c r="C141" s="7">
        <v>2.2000000000000002</v>
      </c>
      <c r="D141" s="7">
        <v>4.6500000000000004</v>
      </c>
      <c r="E141" s="7">
        <v>1.8</v>
      </c>
      <c r="F141" s="7">
        <v>3.45</v>
      </c>
      <c r="G141" s="7">
        <v>6.1</v>
      </c>
      <c r="H141" s="7">
        <v>2.4500000000000002</v>
      </c>
      <c r="I141" s="7">
        <v>4.1500000000000004</v>
      </c>
      <c r="J141" s="7">
        <v>6.6</v>
      </c>
      <c r="K141" s="7">
        <v>3.8250000000000002</v>
      </c>
      <c r="L141" s="7">
        <v>5.8</v>
      </c>
      <c r="M141" s="7">
        <v>7.65</v>
      </c>
      <c r="N141" s="7">
        <v>4.2</v>
      </c>
      <c r="O141" s="7">
        <v>6.15</v>
      </c>
      <c r="P141" s="7">
        <v>8.0500000000000007</v>
      </c>
      <c r="Q141" s="7">
        <v>3.25</v>
      </c>
      <c r="R141" s="7">
        <v>5.05</v>
      </c>
      <c r="S141" s="7">
        <v>7.15</v>
      </c>
      <c r="T141" s="7">
        <v>3.35</v>
      </c>
      <c r="U141" s="7">
        <v>5.15</v>
      </c>
      <c r="V141" s="7">
        <v>7.2</v>
      </c>
      <c r="W141" s="7">
        <v>4.5250000000000004</v>
      </c>
      <c r="X141" s="7">
        <v>6.2</v>
      </c>
      <c r="Y141" s="7">
        <v>8.3000000000000007</v>
      </c>
      <c r="Z141" s="7">
        <v>5.2750000000000004</v>
      </c>
      <c r="AA141" s="7">
        <v>7.3</v>
      </c>
      <c r="AB141" s="7">
        <v>9.3000000000000007</v>
      </c>
      <c r="AC141" s="7">
        <v>3.5750000000000002</v>
      </c>
      <c r="AD141" s="7">
        <v>5.65</v>
      </c>
      <c r="AE141" s="7">
        <v>7.6</v>
      </c>
      <c r="AF141" s="7">
        <v>3.75</v>
      </c>
      <c r="AG141" s="7">
        <v>5.75</v>
      </c>
      <c r="AH141" s="7">
        <v>7.8</v>
      </c>
      <c r="AI141" s="7">
        <v>4.2249999999999996</v>
      </c>
      <c r="AJ141" s="7">
        <v>6.15</v>
      </c>
      <c r="AK141" s="7">
        <v>8.3000000000000007</v>
      </c>
      <c r="AL141" s="7">
        <v>4.3250000000000002</v>
      </c>
      <c r="AM141" s="26">
        <v>6.3</v>
      </c>
      <c r="AN141" s="26">
        <v>8.4</v>
      </c>
      <c r="AO141" s="26">
        <v>4.75</v>
      </c>
      <c r="AP141" s="26">
        <v>6.85</v>
      </c>
      <c r="AQ141" s="26">
        <v>9.0749999999999993</v>
      </c>
      <c r="AR141" s="26">
        <v>4.7249999999999996</v>
      </c>
      <c r="AS141" s="26">
        <v>6.9</v>
      </c>
      <c r="AT141" s="26">
        <v>9.3249999999999993</v>
      </c>
      <c r="AU141" s="26">
        <v>5.65</v>
      </c>
      <c r="AV141" s="26">
        <v>7.8</v>
      </c>
      <c r="AW141" s="26">
        <v>10.199999999999999</v>
      </c>
      <c r="AX141" s="26">
        <v>5.2</v>
      </c>
      <c r="AY141" s="26">
        <v>7.4</v>
      </c>
      <c r="AZ141" s="26">
        <v>9.5</v>
      </c>
      <c r="BA141" s="26">
        <v>5.3</v>
      </c>
      <c r="BB141" s="26">
        <v>7.5</v>
      </c>
      <c r="BC141" s="26">
        <v>9.5749999999999993</v>
      </c>
      <c r="BD141" s="26">
        <v>6.8</v>
      </c>
      <c r="BE141" s="17">
        <v>9.6</v>
      </c>
      <c r="BF141" s="17">
        <v>11.65</v>
      </c>
      <c r="BG141" s="26">
        <v>5.6</v>
      </c>
      <c r="BH141" s="26">
        <v>7.8</v>
      </c>
      <c r="BI141" s="26">
        <v>10.1</v>
      </c>
      <c r="BJ141" s="26">
        <v>6.625</v>
      </c>
      <c r="BK141" s="26">
        <v>8.75</v>
      </c>
      <c r="BL141" s="26">
        <v>11.05</v>
      </c>
      <c r="BM141" s="26">
        <v>6.2</v>
      </c>
      <c r="BN141" s="26">
        <v>8.4</v>
      </c>
      <c r="BO141" s="26">
        <v>10.7</v>
      </c>
      <c r="BP141" s="26">
        <v>3.8</v>
      </c>
      <c r="BQ141" s="26">
        <v>5.3</v>
      </c>
      <c r="BR141" s="26">
        <v>7.5750000000000002</v>
      </c>
      <c r="BS141" s="26">
        <v>5.4</v>
      </c>
      <c r="BT141" s="26">
        <v>6.75</v>
      </c>
      <c r="BU141" s="26">
        <v>8.9749999999999996</v>
      </c>
      <c r="BV141" s="26">
        <v>6</v>
      </c>
      <c r="BW141" s="26">
        <v>7.4</v>
      </c>
      <c r="BX141" s="26">
        <v>9.4499999999999993</v>
      </c>
      <c r="BY141" s="26">
        <v>6.8</v>
      </c>
      <c r="BZ141" s="26">
        <v>8.25</v>
      </c>
      <c r="CA141" s="26">
        <v>10.25</v>
      </c>
      <c r="CB141" s="26">
        <v>7.25</v>
      </c>
      <c r="CC141" s="26">
        <v>9.15</v>
      </c>
      <c r="CD141" s="26">
        <v>11.074999999999999</v>
      </c>
      <c r="CE141" s="26">
        <v>5.95</v>
      </c>
      <c r="CF141" s="26">
        <v>8.35</v>
      </c>
      <c r="CG141" s="26">
        <v>10.375</v>
      </c>
      <c r="CH141" s="26">
        <v>6.6749999999999998</v>
      </c>
      <c r="CI141" s="26">
        <v>8.9499999999999993</v>
      </c>
      <c r="CJ141" s="26">
        <v>10.675000000000001</v>
      </c>
    </row>
    <row r="142" spans="1:88" x14ac:dyDescent="0.3">
      <c r="A142" s="7" t="s">
        <v>243</v>
      </c>
      <c r="B142" s="7">
        <v>1.1000000000000001</v>
      </c>
      <c r="C142" s="7">
        <v>2.65</v>
      </c>
      <c r="D142" s="7">
        <v>4.4749999999999996</v>
      </c>
      <c r="E142" s="7">
        <v>2.5249999999999999</v>
      </c>
      <c r="F142" s="7">
        <v>4.0999999999999996</v>
      </c>
      <c r="G142" s="7">
        <v>6.3</v>
      </c>
      <c r="H142" s="7">
        <v>3.2250000000000001</v>
      </c>
      <c r="I142" s="7">
        <v>4.7</v>
      </c>
      <c r="J142" s="7">
        <v>6.95</v>
      </c>
      <c r="K142" s="7">
        <v>4.5250000000000004</v>
      </c>
      <c r="L142" s="7">
        <v>6.4</v>
      </c>
      <c r="M142" s="7">
        <v>8.2249999999999996</v>
      </c>
      <c r="N142" s="7">
        <v>4.9000000000000004</v>
      </c>
      <c r="O142" s="7">
        <v>6.85</v>
      </c>
      <c r="P142" s="7">
        <v>8.6750000000000007</v>
      </c>
      <c r="Q142" s="7">
        <v>3.95</v>
      </c>
      <c r="R142" s="7">
        <v>5.8</v>
      </c>
      <c r="S142" s="7">
        <v>7.875</v>
      </c>
      <c r="T142" s="7">
        <v>4.05</v>
      </c>
      <c r="U142" s="7">
        <v>5.85</v>
      </c>
      <c r="V142" s="7">
        <v>8</v>
      </c>
      <c r="W142" s="7">
        <v>5.125</v>
      </c>
      <c r="X142" s="7">
        <v>7</v>
      </c>
      <c r="Y142" s="7">
        <v>9</v>
      </c>
      <c r="Z142" s="7">
        <v>5.875</v>
      </c>
      <c r="AA142" s="7">
        <v>8.0500000000000007</v>
      </c>
      <c r="AB142" s="7">
        <v>9.75</v>
      </c>
      <c r="AC142" s="7">
        <v>4.125</v>
      </c>
      <c r="AD142" s="7">
        <v>6.25</v>
      </c>
      <c r="AE142" s="7">
        <v>7.6</v>
      </c>
      <c r="AF142" s="7">
        <v>4.3250000000000002</v>
      </c>
      <c r="AG142" s="7">
        <v>6.4</v>
      </c>
      <c r="AH142" s="7">
        <v>7.8</v>
      </c>
      <c r="AI142" s="7">
        <v>4.7</v>
      </c>
      <c r="AJ142" s="7">
        <v>6.9</v>
      </c>
      <c r="AK142" s="7">
        <v>8.2750000000000004</v>
      </c>
      <c r="AL142" s="7">
        <v>4.8</v>
      </c>
      <c r="AM142" s="26">
        <v>7.05</v>
      </c>
      <c r="AN142" s="26">
        <v>8.35</v>
      </c>
      <c r="AO142" s="26">
        <v>5.4</v>
      </c>
      <c r="AP142" s="26">
        <v>7.75</v>
      </c>
      <c r="AQ142" s="26">
        <v>8.9</v>
      </c>
      <c r="AR142" s="26">
        <v>5.2249999999999996</v>
      </c>
      <c r="AS142" s="26">
        <v>7.8</v>
      </c>
      <c r="AT142" s="26">
        <v>9.3000000000000007</v>
      </c>
      <c r="AU142" s="26">
        <v>6</v>
      </c>
      <c r="AV142" s="26">
        <v>8.5</v>
      </c>
      <c r="AW142" s="26">
        <v>10.1</v>
      </c>
      <c r="AX142" s="26">
        <v>5.7249999999999996</v>
      </c>
      <c r="AY142" s="26">
        <v>8.1999999999999993</v>
      </c>
      <c r="AZ142" s="26">
        <v>9.6</v>
      </c>
      <c r="BA142" s="26">
        <v>5.8250000000000002</v>
      </c>
      <c r="BB142" s="26">
        <v>8.25</v>
      </c>
      <c r="BC142" s="26">
        <v>9.6</v>
      </c>
      <c r="BD142" s="26">
        <v>7.5250000000000004</v>
      </c>
      <c r="BE142" s="17">
        <v>10.050000000000001</v>
      </c>
      <c r="BF142" s="17">
        <v>12.074999999999999</v>
      </c>
      <c r="BG142" s="26">
        <v>6.1</v>
      </c>
      <c r="BH142" s="26">
        <v>8.5500000000000007</v>
      </c>
      <c r="BI142" s="26">
        <v>10.1</v>
      </c>
      <c r="BJ142" s="26">
        <v>7.15</v>
      </c>
      <c r="BK142" s="26">
        <v>9.35</v>
      </c>
      <c r="BL142" s="26">
        <v>11.375</v>
      </c>
      <c r="BM142" s="26">
        <v>6.7249999999999996</v>
      </c>
      <c r="BN142" s="26">
        <v>9.0500000000000007</v>
      </c>
      <c r="BO142" s="26">
        <v>11.025</v>
      </c>
      <c r="BP142" s="26">
        <v>4.05</v>
      </c>
      <c r="BQ142" s="26">
        <v>5.9</v>
      </c>
      <c r="BR142" s="26">
        <v>7.9</v>
      </c>
      <c r="BS142" s="26">
        <v>5.625</v>
      </c>
      <c r="BT142" s="26">
        <v>7.5</v>
      </c>
      <c r="BU142" s="26">
        <v>9.6999999999999993</v>
      </c>
      <c r="BV142" s="26">
        <v>6.25</v>
      </c>
      <c r="BW142" s="26">
        <v>8.0500000000000007</v>
      </c>
      <c r="BX142" s="26">
        <v>10.275</v>
      </c>
      <c r="BY142" s="26">
        <v>7.15</v>
      </c>
      <c r="BZ142" s="26">
        <v>9.1</v>
      </c>
      <c r="CA142" s="26">
        <v>11.15</v>
      </c>
      <c r="CB142" s="26">
        <v>7.65</v>
      </c>
      <c r="CC142" s="26">
        <v>10.1</v>
      </c>
      <c r="CD142" s="26">
        <v>11.875</v>
      </c>
      <c r="CE142" s="26">
        <v>6.85</v>
      </c>
      <c r="CF142" s="26">
        <v>8.9499999999999993</v>
      </c>
      <c r="CG142" s="26">
        <v>10.925000000000001</v>
      </c>
      <c r="CH142" s="26">
        <v>7.4</v>
      </c>
      <c r="CI142" s="26">
        <v>9.6999999999999993</v>
      </c>
      <c r="CJ142" s="26">
        <v>11.475</v>
      </c>
    </row>
    <row r="143" spans="1:88" x14ac:dyDescent="0.3">
      <c r="A143" s="7" t="s">
        <v>244</v>
      </c>
      <c r="B143" s="7">
        <v>1.1000000000000001</v>
      </c>
      <c r="C143" s="7">
        <v>2.7</v>
      </c>
      <c r="D143" s="7">
        <v>4.4249999999999998</v>
      </c>
      <c r="E143" s="7">
        <v>2.9</v>
      </c>
      <c r="F143" s="7">
        <v>4.0999999999999996</v>
      </c>
      <c r="G143" s="7">
        <v>6.2</v>
      </c>
      <c r="H143" s="7">
        <v>3.4</v>
      </c>
      <c r="I143" s="7">
        <v>4.7</v>
      </c>
      <c r="J143" s="7">
        <v>7</v>
      </c>
      <c r="K143" s="7">
        <v>4.4749999999999996</v>
      </c>
      <c r="L143" s="7">
        <v>6</v>
      </c>
      <c r="M143" s="7">
        <v>8.35</v>
      </c>
      <c r="N143" s="7">
        <v>4.8499999999999996</v>
      </c>
      <c r="O143" s="7">
        <v>6.45</v>
      </c>
      <c r="P143" s="7">
        <v>8.65</v>
      </c>
      <c r="Q143" s="7">
        <v>4.05</v>
      </c>
      <c r="R143" s="7">
        <v>5.65</v>
      </c>
      <c r="S143" s="7">
        <v>7.8</v>
      </c>
      <c r="T143" s="7">
        <v>4.2249999999999996</v>
      </c>
      <c r="U143" s="7">
        <v>5.75</v>
      </c>
      <c r="V143" s="7">
        <v>7.9749999999999996</v>
      </c>
      <c r="W143" s="7">
        <v>4.9749999999999996</v>
      </c>
      <c r="X143" s="7">
        <v>6.65</v>
      </c>
      <c r="Y143" s="7">
        <v>8.9749999999999996</v>
      </c>
      <c r="Z143" s="7">
        <v>5.9249999999999998</v>
      </c>
      <c r="AA143" s="7">
        <v>7.7</v>
      </c>
      <c r="AB143" s="7">
        <v>9.6999999999999993</v>
      </c>
      <c r="AC143" s="7">
        <v>4.3</v>
      </c>
      <c r="AD143" s="7">
        <v>6.2</v>
      </c>
      <c r="AE143" s="7">
        <v>8.1750000000000007</v>
      </c>
      <c r="AF143" s="7">
        <v>4.4249999999999998</v>
      </c>
      <c r="AG143" s="7">
        <v>6.25</v>
      </c>
      <c r="AH143" s="7">
        <v>8.1999999999999993</v>
      </c>
      <c r="AI143" s="7">
        <v>4.7249999999999996</v>
      </c>
      <c r="AJ143" s="7">
        <v>6.85</v>
      </c>
      <c r="AK143" s="7">
        <v>8.6</v>
      </c>
      <c r="AL143" s="7">
        <v>4.8250000000000002</v>
      </c>
      <c r="AM143" s="26">
        <v>6.95</v>
      </c>
      <c r="AN143" s="26">
        <v>8.7249999999999996</v>
      </c>
      <c r="AO143" s="26">
        <v>5.3</v>
      </c>
      <c r="AP143" s="26">
        <v>7.5</v>
      </c>
      <c r="AQ143" s="26">
        <v>9.25</v>
      </c>
      <c r="AR143" s="26">
        <v>5.5</v>
      </c>
      <c r="AS143" s="26">
        <v>7.75</v>
      </c>
      <c r="AT143" s="26">
        <v>9.65</v>
      </c>
      <c r="AU143" s="26">
        <v>6.125</v>
      </c>
      <c r="AV143" s="26">
        <v>8.5</v>
      </c>
      <c r="AW143" s="26">
        <v>10.3</v>
      </c>
      <c r="AX143" s="26">
        <v>5.7249999999999996</v>
      </c>
      <c r="AY143" s="26">
        <v>7.95</v>
      </c>
      <c r="AZ143" s="26">
        <v>9.5749999999999993</v>
      </c>
      <c r="BA143" s="26">
        <v>5.7249999999999996</v>
      </c>
      <c r="BB143" s="26">
        <v>8</v>
      </c>
      <c r="BC143" s="26">
        <v>9.6750000000000007</v>
      </c>
      <c r="BD143" s="26">
        <v>7.4</v>
      </c>
      <c r="BE143" s="17">
        <v>9.75</v>
      </c>
      <c r="BF143" s="17">
        <v>12.175000000000001</v>
      </c>
      <c r="BG143" s="26">
        <v>6.1</v>
      </c>
      <c r="BH143" s="26">
        <v>8.35</v>
      </c>
      <c r="BI143" s="26">
        <v>10.15</v>
      </c>
      <c r="BJ143" s="26">
        <v>7.1</v>
      </c>
      <c r="BK143" s="26">
        <v>9.4499999999999993</v>
      </c>
      <c r="BL143" s="26">
        <v>11.425000000000001</v>
      </c>
      <c r="BM143" s="26">
        <v>6.7</v>
      </c>
      <c r="BN143" s="26">
        <v>9.0500000000000007</v>
      </c>
      <c r="BO143" s="26">
        <v>10.95</v>
      </c>
      <c r="BP143" s="26">
        <v>3.9</v>
      </c>
      <c r="BQ143" s="26">
        <v>6.1</v>
      </c>
      <c r="BR143" s="26">
        <v>7.5750000000000002</v>
      </c>
      <c r="BS143" s="26">
        <v>5.2</v>
      </c>
      <c r="BT143" s="26">
        <v>7.8</v>
      </c>
      <c r="BU143" s="26">
        <v>9.2750000000000004</v>
      </c>
      <c r="BV143" s="26">
        <v>5.65</v>
      </c>
      <c r="BW143" s="26">
        <v>8.25</v>
      </c>
      <c r="BX143" s="26">
        <v>9.9</v>
      </c>
      <c r="BY143" s="26">
        <v>6.65</v>
      </c>
      <c r="BZ143" s="26">
        <v>9.15</v>
      </c>
      <c r="CA143" s="26">
        <v>10.9</v>
      </c>
      <c r="CB143" s="26">
        <v>7.8</v>
      </c>
      <c r="CC143" s="26">
        <v>9.8000000000000007</v>
      </c>
      <c r="CD143" s="26">
        <v>11.55</v>
      </c>
      <c r="CE143" s="26">
        <v>6.65</v>
      </c>
      <c r="CF143" s="26">
        <v>8.9499999999999993</v>
      </c>
      <c r="CG143" s="26">
        <v>10.9</v>
      </c>
      <c r="CH143" s="26">
        <v>7.4249999999999998</v>
      </c>
      <c r="CI143" s="26">
        <v>9.4499999999999993</v>
      </c>
      <c r="CJ143" s="26">
        <v>10.9</v>
      </c>
    </row>
    <row r="144" spans="1:88" x14ac:dyDescent="0.3">
      <c r="A144" s="7" t="s">
        <v>245</v>
      </c>
      <c r="B144" s="7">
        <v>0.72499999999999998</v>
      </c>
      <c r="C144" s="7">
        <v>3.5</v>
      </c>
      <c r="D144" s="7">
        <v>6.0750000000000002</v>
      </c>
      <c r="E144" s="7">
        <v>2.1</v>
      </c>
      <c r="F144" s="7">
        <v>4.8499999999999996</v>
      </c>
      <c r="G144" s="7">
        <v>7.4749999999999996</v>
      </c>
      <c r="H144" s="7">
        <v>2.625</v>
      </c>
      <c r="I144" s="7">
        <v>5.4</v>
      </c>
      <c r="J144" s="7">
        <v>7.9749999999999996</v>
      </c>
      <c r="K144" s="7">
        <v>3.8</v>
      </c>
      <c r="L144" s="7">
        <v>6.75</v>
      </c>
      <c r="M144" s="7">
        <v>8.7249999999999996</v>
      </c>
      <c r="N144" s="7">
        <v>4.2249999999999996</v>
      </c>
      <c r="O144" s="7">
        <v>7.2</v>
      </c>
      <c r="P144" s="7">
        <v>9.1</v>
      </c>
      <c r="Q144" s="7">
        <v>3.4</v>
      </c>
      <c r="R144" s="7">
        <v>6.4</v>
      </c>
      <c r="S144" s="7">
        <v>8.4</v>
      </c>
      <c r="T144" s="7">
        <v>3.5</v>
      </c>
      <c r="U144" s="7">
        <v>6.5</v>
      </c>
      <c r="V144" s="7">
        <v>8.5</v>
      </c>
      <c r="W144" s="7">
        <v>4.55</v>
      </c>
      <c r="X144" s="7">
        <v>7.35</v>
      </c>
      <c r="Y144" s="7">
        <v>9.1750000000000007</v>
      </c>
      <c r="Z144" s="7">
        <v>5.8250000000000002</v>
      </c>
      <c r="AA144" s="7">
        <v>8.1999999999999993</v>
      </c>
      <c r="AB144" s="7">
        <v>10.15</v>
      </c>
      <c r="AC144" s="7">
        <v>3.7250000000000001</v>
      </c>
      <c r="AD144" s="7">
        <v>6.9</v>
      </c>
      <c r="AE144" s="7">
        <v>8.9749999999999996</v>
      </c>
      <c r="AF144" s="7">
        <v>3.9</v>
      </c>
      <c r="AG144" s="7">
        <v>7.05</v>
      </c>
      <c r="AH144" s="7">
        <v>9.1</v>
      </c>
      <c r="AI144" s="7">
        <v>4.2249999999999996</v>
      </c>
      <c r="AJ144" s="7">
        <v>7.55</v>
      </c>
      <c r="AK144" s="7">
        <v>9.5749999999999993</v>
      </c>
      <c r="AL144" s="7">
        <v>4.3</v>
      </c>
      <c r="AM144" s="26">
        <v>7.65</v>
      </c>
      <c r="AN144" s="26">
        <v>9.6750000000000007</v>
      </c>
      <c r="AO144" s="26">
        <v>4.75</v>
      </c>
      <c r="AP144" s="26">
        <v>8.15</v>
      </c>
      <c r="AQ144" s="26">
        <v>10.15</v>
      </c>
      <c r="AR144" s="26">
        <v>5.0999999999999996</v>
      </c>
      <c r="AS144" s="26">
        <v>7.95</v>
      </c>
      <c r="AT144" s="26">
        <v>10.199999999999999</v>
      </c>
      <c r="AU144" s="26">
        <v>5.75</v>
      </c>
      <c r="AV144" s="26">
        <v>8.75</v>
      </c>
      <c r="AW144" s="26">
        <v>11.175000000000001</v>
      </c>
      <c r="AX144" s="26">
        <v>5.15</v>
      </c>
      <c r="AY144" s="26">
        <v>8.5</v>
      </c>
      <c r="AZ144" s="26">
        <v>10.725</v>
      </c>
      <c r="BA144" s="26">
        <v>5.25</v>
      </c>
      <c r="BB144" s="26">
        <v>8.6</v>
      </c>
      <c r="BC144" s="26">
        <v>10.75</v>
      </c>
      <c r="BD144" s="26">
        <v>7.25</v>
      </c>
      <c r="BE144" s="17">
        <v>9.9499999999999993</v>
      </c>
      <c r="BF144" s="17">
        <v>12.675000000000001</v>
      </c>
      <c r="BG144" s="26">
        <v>5.5750000000000002</v>
      </c>
      <c r="BH144" s="26">
        <v>8.85</v>
      </c>
      <c r="BI144" s="26">
        <v>11.225</v>
      </c>
      <c r="BJ144" s="26">
        <v>6.6749999999999998</v>
      </c>
      <c r="BK144" s="26">
        <v>9.9499999999999993</v>
      </c>
      <c r="BL144" s="26">
        <v>11.925000000000001</v>
      </c>
      <c r="BM144" s="26">
        <v>6.15</v>
      </c>
      <c r="BN144" s="26">
        <v>9.4499999999999993</v>
      </c>
      <c r="BO144" s="26">
        <v>11.625</v>
      </c>
      <c r="BP144" s="26">
        <v>3.7250000000000001</v>
      </c>
      <c r="BQ144" s="26">
        <v>6.3</v>
      </c>
      <c r="BR144" s="26">
        <v>8.6</v>
      </c>
      <c r="BS144" s="26">
        <v>5.3250000000000002</v>
      </c>
      <c r="BT144" s="26">
        <v>7.8</v>
      </c>
      <c r="BU144" s="26">
        <v>10.35</v>
      </c>
      <c r="BV144" s="26">
        <v>6</v>
      </c>
      <c r="BW144" s="26">
        <v>8.35</v>
      </c>
      <c r="BX144" s="26">
        <v>10.875</v>
      </c>
      <c r="BY144" s="26">
        <v>6.8250000000000002</v>
      </c>
      <c r="BZ144" s="26">
        <v>9.4499999999999993</v>
      </c>
      <c r="CA144" s="26">
        <v>11.875</v>
      </c>
      <c r="CB144" s="26">
        <v>7.85</v>
      </c>
      <c r="CC144" s="26">
        <v>10.3</v>
      </c>
      <c r="CD144" s="26">
        <v>12.275</v>
      </c>
      <c r="CE144" s="26">
        <v>6.625</v>
      </c>
      <c r="CF144" s="26">
        <v>9.5</v>
      </c>
      <c r="CG144" s="26">
        <v>11.3</v>
      </c>
      <c r="CH144" s="26">
        <v>7.7</v>
      </c>
      <c r="CI144" s="26">
        <v>10.15</v>
      </c>
      <c r="CJ144" s="26">
        <v>11.7</v>
      </c>
    </row>
    <row r="145" spans="1:88" x14ac:dyDescent="0.3">
      <c r="A145" s="7" t="s">
        <v>246</v>
      </c>
      <c r="B145" s="7">
        <v>1.1000000000000001</v>
      </c>
      <c r="C145" s="7">
        <v>3.25</v>
      </c>
      <c r="D145" s="7">
        <v>5.4749999999999996</v>
      </c>
      <c r="E145" s="7">
        <v>2.75</v>
      </c>
      <c r="F145" s="7">
        <v>4.8499999999999996</v>
      </c>
      <c r="G145" s="7">
        <v>6.875</v>
      </c>
      <c r="H145" s="7">
        <v>3.4249999999999998</v>
      </c>
      <c r="I145" s="7">
        <v>5.45</v>
      </c>
      <c r="J145" s="7">
        <v>7.4749999999999996</v>
      </c>
      <c r="K145" s="7">
        <v>5.0250000000000004</v>
      </c>
      <c r="L145" s="7">
        <v>6.95</v>
      </c>
      <c r="M145" s="7">
        <v>9</v>
      </c>
      <c r="N145" s="7">
        <v>5.55</v>
      </c>
      <c r="O145" s="7">
        <v>7.35</v>
      </c>
      <c r="P145" s="7">
        <v>9.375</v>
      </c>
      <c r="Q145" s="7">
        <v>4.45</v>
      </c>
      <c r="R145" s="7">
        <v>6.2</v>
      </c>
      <c r="S145" s="7">
        <v>8.4</v>
      </c>
      <c r="T145" s="7">
        <v>4.55</v>
      </c>
      <c r="U145" s="7">
        <v>6.3</v>
      </c>
      <c r="V145" s="7">
        <v>8.5</v>
      </c>
      <c r="W145" s="7">
        <v>5.4</v>
      </c>
      <c r="X145" s="7">
        <v>7.3</v>
      </c>
      <c r="Y145" s="7">
        <v>9.5</v>
      </c>
      <c r="Z145" s="7">
        <v>6.35</v>
      </c>
      <c r="AA145" s="7">
        <v>8.3000000000000007</v>
      </c>
      <c r="AB145" s="7">
        <v>10.5</v>
      </c>
      <c r="AC145" s="7">
        <v>4.7249999999999996</v>
      </c>
      <c r="AD145" s="7">
        <v>6.7</v>
      </c>
      <c r="AE145" s="7">
        <v>8.5500000000000007</v>
      </c>
      <c r="AF145" s="7">
        <v>4.75</v>
      </c>
      <c r="AG145" s="7">
        <v>6.9</v>
      </c>
      <c r="AH145" s="7">
        <v>8.7249999999999996</v>
      </c>
      <c r="AI145" s="7">
        <v>5.0999999999999996</v>
      </c>
      <c r="AJ145" s="7">
        <v>7.5</v>
      </c>
      <c r="AK145" s="7">
        <v>9.2249999999999996</v>
      </c>
      <c r="AL145" s="7">
        <v>5.2</v>
      </c>
      <c r="AM145" s="26">
        <v>7.6</v>
      </c>
      <c r="AN145" s="26">
        <v>9.3249999999999993</v>
      </c>
      <c r="AO145" s="26">
        <v>5.5750000000000002</v>
      </c>
      <c r="AP145" s="26">
        <v>8.1</v>
      </c>
      <c r="AQ145" s="26">
        <v>10.025</v>
      </c>
      <c r="AR145" s="26">
        <v>5.85</v>
      </c>
      <c r="AS145" s="26">
        <v>8.15</v>
      </c>
      <c r="AT145" s="26">
        <v>10.25</v>
      </c>
      <c r="AU145" s="26">
        <v>6.7249999999999996</v>
      </c>
      <c r="AV145" s="26">
        <v>9</v>
      </c>
      <c r="AW145" s="26">
        <v>11.074999999999999</v>
      </c>
      <c r="AX145" s="26">
        <v>6.15</v>
      </c>
      <c r="AY145" s="26">
        <v>8.6</v>
      </c>
      <c r="AZ145" s="26">
        <v>10.475</v>
      </c>
      <c r="BA145" s="26">
        <v>6.25</v>
      </c>
      <c r="BB145" s="26">
        <v>8.6</v>
      </c>
      <c r="BC145" s="26">
        <v>10.5</v>
      </c>
      <c r="BD145" s="26">
        <v>7.875</v>
      </c>
      <c r="BE145" s="17">
        <v>10.35</v>
      </c>
      <c r="BF145" s="17">
        <v>12.824999999999999</v>
      </c>
      <c r="BG145" s="26">
        <v>6.7249999999999996</v>
      </c>
      <c r="BH145" s="26">
        <v>8.9499999999999993</v>
      </c>
      <c r="BI145" s="26">
        <v>10.975</v>
      </c>
      <c r="BJ145" s="26">
        <v>7.8250000000000002</v>
      </c>
      <c r="BK145" s="26">
        <v>10</v>
      </c>
      <c r="BL145" s="26">
        <v>12.125</v>
      </c>
      <c r="BM145" s="26">
        <v>7.5</v>
      </c>
      <c r="BN145" s="26">
        <v>9.6</v>
      </c>
      <c r="BO145" s="26">
        <v>11.6</v>
      </c>
      <c r="BP145" s="26">
        <v>4.5999999999999996</v>
      </c>
      <c r="BQ145" s="26">
        <v>6.25</v>
      </c>
      <c r="BR145" s="26">
        <v>8.5500000000000007</v>
      </c>
      <c r="BS145" s="26">
        <v>6.3</v>
      </c>
      <c r="BT145" s="26">
        <v>7.9</v>
      </c>
      <c r="BU145" s="26">
        <v>10.1</v>
      </c>
      <c r="BV145" s="26">
        <v>6.625</v>
      </c>
      <c r="BW145" s="26">
        <v>8.4</v>
      </c>
      <c r="BX145" s="26">
        <v>10.775</v>
      </c>
      <c r="BY145" s="26">
        <v>7.4249999999999998</v>
      </c>
      <c r="BZ145" s="26">
        <v>9.25</v>
      </c>
      <c r="CA145" s="26">
        <v>11.75</v>
      </c>
      <c r="CB145" s="26">
        <v>8.3249999999999993</v>
      </c>
      <c r="CC145" s="26">
        <v>10.050000000000001</v>
      </c>
      <c r="CD145" s="26">
        <v>12.5</v>
      </c>
      <c r="CE145" s="26">
        <v>7.2750000000000004</v>
      </c>
      <c r="CF145" s="26">
        <v>9.4499999999999993</v>
      </c>
      <c r="CG145" s="26">
        <v>11.574999999999999</v>
      </c>
      <c r="CH145" s="26">
        <v>8.0250000000000004</v>
      </c>
      <c r="CI145" s="26">
        <v>10.050000000000001</v>
      </c>
      <c r="CJ145" s="26">
        <v>12.275</v>
      </c>
    </row>
    <row r="146" spans="1:88" x14ac:dyDescent="0.3">
      <c r="A146" s="7" t="s">
        <v>247</v>
      </c>
      <c r="B146" s="7">
        <v>1.2</v>
      </c>
      <c r="C146" s="7">
        <v>3</v>
      </c>
      <c r="D146" s="7">
        <v>5.5250000000000004</v>
      </c>
      <c r="E146" s="7">
        <v>2.5750000000000002</v>
      </c>
      <c r="F146" s="7">
        <v>4.6500000000000004</v>
      </c>
      <c r="G146" s="7">
        <v>6.65</v>
      </c>
      <c r="H146" s="7">
        <v>3.2250000000000001</v>
      </c>
      <c r="I146" s="7">
        <v>5.2</v>
      </c>
      <c r="J146" s="7">
        <v>7.2</v>
      </c>
      <c r="K146" s="7">
        <v>4.4000000000000004</v>
      </c>
      <c r="L146" s="7">
        <v>6.5</v>
      </c>
      <c r="M146" s="7">
        <v>8.2750000000000004</v>
      </c>
      <c r="N146" s="7">
        <v>4.875</v>
      </c>
      <c r="O146" s="7">
        <v>6.95</v>
      </c>
      <c r="P146" s="7">
        <v>8.8000000000000007</v>
      </c>
      <c r="Q146" s="7">
        <v>4.05</v>
      </c>
      <c r="R146" s="7">
        <v>6</v>
      </c>
      <c r="S146" s="7">
        <v>8.0749999999999993</v>
      </c>
      <c r="T146" s="7">
        <v>4.1500000000000004</v>
      </c>
      <c r="U146" s="7">
        <v>6.1</v>
      </c>
      <c r="V146" s="7">
        <v>8.1750000000000007</v>
      </c>
      <c r="W146" s="7">
        <v>5.3</v>
      </c>
      <c r="X146" s="7">
        <v>7.05</v>
      </c>
      <c r="Y146" s="7">
        <v>9.15</v>
      </c>
      <c r="Z146" s="7">
        <v>6.25</v>
      </c>
      <c r="AA146" s="7">
        <v>8.0500000000000007</v>
      </c>
      <c r="AB146" s="7">
        <v>10.074999999999999</v>
      </c>
      <c r="AC146" s="7">
        <v>3.8250000000000002</v>
      </c>
      <c r="AD146" s="7">
        <v>6.5</v>
      </c>
      <c r="AE146" s="7">
        <v>8.2750000000000004</v>
      </c>
      <c r="AF146" s="7">
        <v>4.0250000000000004</v>
      </c>
      <c r="AG146" s="7">
        <v>6.7</v>
      </c>
      <c r="AH146" s="7">
        <v>8.375</v>
      </c>
      <c r="AI146" s="7">
        <v>4.5750000000000002</v>
      </c>
      <c r="AJ146" s="7">
        <v>7.15</v>
      </c>
      <c r="AK146" s="7">
        <v>8.6750000000000007</v>
      </c>
      <c r="AL146" s="7">
        <v>4.6749999999999998</v>
      </c>
      <c r="AM146" s="26">
        <v>7.25</v>
      </c>
      <c r="AN146" s="26">
        <v>8.7750000000000004</v>
      </c>
      <c r="AO146" s="26">
        <v>5.4</v>
      </c>
      <c r="AP146" s="26">
        <v>7.9</v>
      </c>
      <c r="AQ146" s="26">
        <v>9.4749999999999996</v>
      </c>
      <c r="AR146" s="26">
        <v>5.75</v>
      </c>
      <c r="AS146" s="26">
        <v>7.95</v>
      </c>
      <c r="AT146" s="26">
        <v>9.375</v>
      </c>
      <c r="AU146" s="26">
        <v>6.8</v>
      </c>
      <c r="AV146" s="26">
        <v>8.85</v>
      </c>
      <c r="AW146" s="26">
        <v>10.175000000000001</v>
      </c>
      <c r="AX146" s="26">
        <v>5.9249999999999998</v>
      </c>
      <c r="AY146" s="26">
        <v>8.3000000000000007</v>
      </c>
      <c r="AZ146" s="26">
        <v>9.6999999999999993</v>
      </c>
      <c r="BA146" s="26">
        <v>6.0250000000000004</v>
      </c>
      <c r="BB146" s="26">
        <v>8.4</v>
      </c>
      <c r="BC146" s="26">
        <v>9.6999999999999993</v>
      </c>
      <c r="BD146" s="26">
        <v>7.7249999999999996</v>
      </c>
      <c r="BE146" s="17">
        <v>10.1</v>
      </c>
      <c r="BF146" s="17">
        <v>11.95</v>
      </c>
      <c r="BG146" s="26">
        <v>6.35</v>
      </c>
      <c r="BH146" s="26">
        <v>8.8000000000000007</v>
      </c>
      <c r="BI146" s="26">
        <v>10.074999999999999</v>
      </c>
      <c r="BJ146" s="26">
        <v>7.4249999999999998</v>
      </c>
      <c r="BK146" s="26">
        <v>9.8000000000000007</v>
      </c>
      <c r="BL146" s="26">
        <v>11.3</v>
      </c>
      <c r="BM146" s="26">
        <v>6.95</v>
      </c>
      <c r="BN146" s="26">
        <v>9.35</v>
      </c>
      <c r="BO146" s="26">
        <v>10.975</v>
      </c>
      <c r="BP146" s="26">
        <v>4.2249999999999996</v>
      </c>
      <c r="BQ146" s="26">
        <v>5.9</v>
      </c>
      <c r="BR146" s="26">
        <v>8.8249999999999993</v>
      </c>
      <c r="BS146" s="26">
        <v>5.8250000000000002</v>
      </c>
      <c r="BT146" s="26">
        <v>7.4</v>
      </c>
      <c r="BU146" s="26">
        <v>10.525</v>
      </c>
      <c r="BV146" s="26">
        <v>6.5250000000000004</v>
      </c>
      <c r="BW146" s="26">
        <v>7.9</v>
      </c>
      <c r="BX146" s="26">
        <v>11.175000000000001</v>
      </c>
      <c r="BY146" s="26">
        <v>7.625</v>
      </c>
      <c r="BZ146" s="26">
        <v>8.85</v>
      </c>
      <c r="CA146" s="26">
        <v>11.875</v>
      </c>
      <c r="CB146" s="26">
        <v>8.5250000000000004</v>
      </c>
      <c r="CC146" s="26">
        <v>9.9</v>
      </c>
      <c r="CD146" s="26">
        <v>12.5</v>
      </c>
      <c r="CE146" s="26">
        <v>7.125</v>
      </c>
      <c r="CF146" s="26">
        <v>9.1999999999999993</v>
      </c>
      <c r="CG146" s="26">
        <v>10.8</v>
      </c>
      <c r="CH146" s="26">
        <v>8.1</v>
      </c>
      <c r="CI146" s="26">
        <v>9.75</v>
      </c>
      <c r="CJ146" s="26">
        <v>11.8</v>
      </c>
    </row>
    <row r="147" spans="1:88" x14ac:dyDescent="0.3">
      <c r="A147" s="7" t="s">
        <v>248</v>
      </c>
      <c r="B147" s="7">
        <v>1.35</v>
      </c>
      <c r="C147" s="7">
        <v>3.35</v>
      </c>
      <c r="D147" s="7">
        <v>6.375</v>
      </c>
      <c r="E147" s="7">
        <v>2.625</v>
      </c>
      <c r="F147" s="7">
        <v>5.05</v>
      </c>
      <c r="G147" s="7">
        <v>7.75</v>
      </c>
      <c r="H147" s="7">
        <v>3.3250000000000002</v>
      </c>
      <c r="I147" s="7">
        <v>5.55</v>
      </c>
      <c r="J147" s="7">
        <v>8.375</v>
      </c>
      <c r="K147" s="7">
        <v>4.9749999999999996</v>
      </c>
      <c r="L147" s="7">
        <v>6.7</v>
      </c>
      <c r="M147" s="7">
        <v>9.6</v>
      </c>
      <c r="N147" s="7">
        <v>5.375</v>
      </c>
      <c r="O147" s="7">
        <v>7.1</v>
      </c>
      <c r="P147" s="7">
        <v>10.050000000000001</v>
      </c>
      <c r="Q147" s="7">
        <v>4.0999999999999996</v>
      </c>
      <c r="R147" s="7">
        <v>6.2</v>
      </c>
      <c r="S147" s="7">
        <v>9.2750000000000004</v>
      </c>
      <c r="T147" s="7">
        <v>4.125</v>
      </c>
      <c r="U147" s="7">
        <v>6.3</v>
      </c>
      <c r="V147" s="7">
        <v>9.375</v>
      </c>
      <c r="W147" s="7">
        <v>5.1749999999999998</v>
      </c>
      <c r="X147" s="7">
        <v>7.1</v>
      </c>
      <c r="Y147" s="7">
        <v>10.4</v>
      </c>
      <c r="Z147" s="7">
        <v>6.3250000000000002</v>
      </c>
      <c r="AA147" s="7">
        <v>8.25</v>
      </c>
      <c r="AB147" s="7">
        <v>11.45</v>
      </c>
      <c r="AC147" s="7">
        <v>4.6749999999999998</v>
      </c>
      <c r="AD147" s="7">
        <v>6.55</v>
      </c>
      <c r="AE147" s="7">
        <v>9.0250000000000004</v>
      </c>
      <c r="AF147" s="7">
        <v>4.7750000000000004</v>
      </c>
      <c r="AG147" s="7">
        <v>6.7</v>
      </c>
      <c r="AH147" s="7">
        <v>9.1999999999999993</v>
      </c>
      <c r="AI147" s="7">
        <v>5.2249999999999996</v>
      </c>
      <c r="AJ147" s="7">
        <v>7.1</v>
      </c>
      <c r="AK147" s="7">
        <v>9.6999999999999993</v>
      </c>
      <c r="AL147" s="7">
        <v>5.3250000000000002</v>
      </c>
      <c r="AM147" s="26">
        <v>7.2</v>
      </c>
      <c r="AN147" s="26">
        <v>9.875</v>
      </c>
      <c r="AO147" s="26">
        <v>6.0250000000000004</v>
      </c>
      <c r="AP147" s="26">
        <v>7.85</v>
      </c>
      <c r="AQ147" s="26">
        <v>10.65</v>
      </c>
      <c r="AR147" s="26">
        <v>6.0250000000000004</v>
      </c>
      <c r="AS147" s="26">
        <v>8.1999999999999993</v>
      </c>
      <c r="AT147" s="26">
        <v>10.725</v>
      </c>
      <c r="AU147" s="26">
        <v>6.8250000000000002</v>
      </c>
      <c r="AV147" s="26">
        <v>8.9</v>
      </c>
      <c r="AW147" s="26">
        <v>11.5</v>
      </c>
      <c r="AX147" s="26">
        <v>6.375</v>
      </c>
      <c r="AY147" s="26">
        <v>8.25</v>
      </c>
      <c r="AZ147" s="26">
        <v>11.2</v>
      </c>
      <c r="BA147" s="26">
        <v>6.45</v>
      </c>
      <c r="BB147" s="26">
        <v>8.25</v>
      </c>
      <c r="BC147" s="26">
        <v>11.3</v>
      </c>
      <c r="BD147" s="26">
        <v>7.8250000000000002</v>
      </c>
      <c r="BE147" s="17">
        <v>10.45</v>
      </c>
      <c r="BF147" s="17">
        <v>12.975</v>
      </c>
      <c r="BG147" s="26">
        <v>6.9</v>
      </c>
      <c r="BH147" s="26">
        <v>8.6</v>
      </c>
      <c r="BI147" s="26">
        <v>11.775</v>
      </c>
      <c r="BJ147" s="26">
        <v>7.75</v>
      </c>
      <c r="BK147" s="26">
        <v>9.9</v>
      </c>
      <c r="BL147" s="26">
        <v>12.95</v>
      </c>
      <c r="BM147" s="26">
        <v>7.4249999999999998</v>
      </c>
      <c r="BN147" s="26">
        <v>9.4</v>
      </c>
      <c r="BO147" s="26">
        <v>12.5</v>
      </c>
      <c r="BP147" s="26">
        <v>3.6</v>
      </c>
      <c r="BQ147" s="26">
        <v>6.45</v>
      </c>
      <c r="BR147" s="26">
        <v>8.9749999999999996</v>
      </c>
      <c r="BS147" s="26">
        <v>5.2</v>
      </c>
      <c r="BT147" s="26">
        <v>7.75</v>
      </c>
      <c r="BU147" s="26">
        <v>10.574999999999999</v>
      </c>
      <c r="BV147" s="26">
        <v>5.625</v>
      </c>
      <c r="BW147" s="26">
        <v>8.25</v>
      </c>
      <c r="BX147" s="26">
        <v>11.225</v>
      </c>
      <c r="BY147" s="26">
        <v>6.6</v>
      </c>
      <c r="BZ147" s="26">
        <v>9.15</v>
      </c>
      <c r="CA147" s="26">
        <v>12.074999999999999</v>
      </c>
      <c r="CB147" s="26">
        <v>7.7249999999999996</v>
      </c>
      <c r="CC147" s="26">
        <v>10.1</v>
      </c>
      <c r="CD147" s="26">
        <v>13.3</v>
      </c>
      <c r="CE147" s="26">
        <v>7.125</v>
      </c>
      <c r="CF147" s="26">
        <v>9.1999999999999993</v>
      </c>
      <c r="CG147" s="26">
        <v>12.375</v>
      </c>
      <c r="CH147" s="26">
        <v>7.625</v>
      </c>
      <c r="CI147" s="26">
        <v>9.8000000000000007</v>
      </c>
      <c r="CJ147" s="26">
        <v>13.15</v>
      </c>
    </row>
    <row r="148" spans="1:88" x14ac:dyDescent="0.3">
      <c r="A148" s="7" t="s">
        <v>98</v>
      </c>
      <c r="B148" s="7">
        <v>1.325</v>
      </c>
      <c r="C148" s="7">
        <v>3.55</v>
      </c>
      <c r="D148" s="7">
        <v>6.2249999999999996</v>
      </c>
      <c r="E148" s="7">
        <v>2.7250000000000001</v>
      </c>
      <c r="F148" s="7">
        <v>5</v>
      </c>
      <c r="G148" s="7">
        <v>7.5750000000000002</v>
      </c>
      <c r="H148" s="7">
        <v>3.4249999999999998</v>
      </c>
      <c r="I148" s="7">
        <v>5.6</v>
      </c>
      <c r="J148" s="7">
        <v>8.15</v>
      </c>
      <c r="K148" s="7">
        <v>4.4749999999999996</v>
      </c>
      <c r="L148" s="7">
        <v>6.7</v>
      </c>
      <c r="M148" s="7">
        <v>9.4</v>
      </c>
      <c r="N148" s="7">
        <v>5.0999999999999996</v>
      </c>
      <c r="O148" s="7">
        <v>7.05</v>
      </c>
      <c r="P148" s="7">
        <v>9.9749999999999996</v>
      </c>
      <c r="Q148" s="7">
        <v>4.05</v>
      </c>
      <c r="R148" s="7">
        <v>6.3</v>
      </c>
      <c r="S148" s="7">
        <v>8.7750000000000004</v>
      </c>
      <c r="T148" s="7">
        <v>4.1500000000000004</v>
      </c>
      <c r="U148" s="7">
        <v>6.35</v>
      </c>
      <c r="V148" s="7">
        <v>8.875</v>
      </c>
      <c r="W148" s="7">
        <v>5.05</v>
      </c>
      <c r="X148" s="7">
        <v>7.15</v>
      </c>
      <c r="Y148" s="7">
        <v>9.9</v>
      </c>
      <c r="Z148" s="7">
        <v>5.95</v>
      </c>
      <c r="AA148" s="7">
        <v>8.0500000000000007</v>
      </c>
      <c r="AB148" s="7">
        <v>11.1</v>
      </c>
      <c r="AC148" s="7">
        <v>4.4749999999999996</v>
      </c>
      <c r="AD148" s="7">
        <v>6.45</v>
      </c>
      <c r="AE148" s="7">
        <v>9.35</v>
      </c>
      <c r="AF148" s="7">
        <v>4.6749999999999998</v>
      </c>
      <c r="AG148" s="7">
        <v>6.6</v>
      </c>
      <c r="AH148" s="7">
        <v>9.4499999999999993</v>
      </c>
      <c r="AI148" s="7">
        <v>5.125</v>
      </c>
      <c r="AJ148" s="7">
        <v>7</v>
      </c>
      <c r="AK148" s="7">
        <v>9.7750000000000004</v>
      </c>
      <c r="AL148" s="7">
        <v>5.3</v>
      </c>
      <c r="AM148" s="26">
        <v>7.1</v>
      </c>
      <c r="AN148" s="26">
        <v>9.875</v>
      </c>
      <c r="AO148" s="26">
        <v>5.7</v>
      </c>
      <c r="AP148" s="26">
        <v>7.7</v>
      </c>
      <c r="AQ148" s="26">
        <v>10.65</v>
      </c>
      <c r="AR148" s="26">
        <v>6</v>
      </c>
      <c r="AS148" s="26">
        <v>7.85</v>
      </c>
      <c r="AT148" s="26">
        <v>10.55</v>
      </c>
      <c r="AU148" s="26">
        <v>6.7750000000000004</v>
      </c>
      <c r="AV148" s="26">
        <v>8.8000000000000007</v>
      </c>
      <c r="AW148" s="26">
        <v>11.2</v>
      </c>
      <c r="AX148" s="26">
        <v>6.0250000000000004</v>
      </c>
      <c r="AY148" s="26">
        <v>8.3000000000000007</v>
      </c>
      <c r="AZ148" s="26">
        <v>11.025</v>
      </c>
      <c r="BA148" s="26">
        <v>6.0250000000000004</v>
      </c>
      <c r="BB148" s="26">
        <v>8.35</v>
      </c>
      <c r="BC148" s="26">
        <v>11.025</v>
      </c>
      <c r="BD148" s="26">
        <v>7.75</v>
      </c>
      <c r="BE148" s="17">
        <v>10.55</v>
      </c>
      <c r="BF148" s="17">
        <v>12.85</v>
      </c>
      <c r="BG148" s="26">
        <v>6.5250000000000004</v>
      </c>
      <c r="BH148" s="26">
        <v>8.8000000000000007</v>
      </c>
      <c r="BI148" s="26">
        <v>11.425000000000001</v>
      </c>
      <c r="BJ148" s="26">
        <v>7.45</v>
      </c>
      <c r="BK148" s="26">
        <v>9.9</v>
      </c>
      <c r="BL148" s="26">
        <v>12.625</v>
      </c>
      <c r="BM148" s="26">
        <v>6.9249999999999998</v>
      </c>
      <c r="BN148" s="26">
        <v>9.4</v>
      </c>
      <c r="BO148" s="26">
        <v>12.225</v>
      </c>
      <c r="BP148" s="26">
        <v>4.0999999999999996</v>
      </c>
      <c r="BQ148" s="26">
        <v>6.45</v>
      </c>
      <c r="BR148" s="26">
        <v>9.4749999999999996</v>
      </c>
      <c r="BS148" s="26">
        <v>5.5</v>
      </c>
      <c r="BT148" s="26">
        <v>8</v>
      </c>
      <c r="BU148" s="26">
        <v>11.25</v>
      </c>
      <c r="BV148" s="26">
        <v>6.0250000000000004</v>
      </c>
      <c r="BW148" s="26">
        <v>8.65</v>
      </c>
      <c r="BX148" s="26">
        <v>11.85</v>
      </c>
      <c r="BY148" s="26">
        <v>6.9</v>
      </c>
      <c r="BZ148" s="26">
        <v>9.4499999999999993</v>
      </c>
      <c r="CA148" s="26">
        <v>12.7</v>
      </c>
      <c r="CB148" s="26">
        <v>7.8250000000000002</v>
      </c>
      <c r="CC148" s="26">
        <v>10.45</v>
      </c>
      <c r="CD148" s="26">
        <v>13.7</v>
      </c>
      <c r="CE148" s="26">
        <v>6.9</v>
      </c>
      <c r="CF148" s="26">
        <v>9.1999999999999993</v>
      </c>
      <c r="CG148" s="26">
        <v>12.1</v>
      </c>
      <c r="CH148" s="26">
        <v>7.8250000000000002</v>
      </c>
      <c r="CI148" s="26">
        <v>9.85</v>
      </c>
      <c r="CJ148" s="26">
        <v>13.15</v>
      </c>
    </row>
    <row r="149" spans="1:88" x14ac:dyDescent="0.3">
      <c r="A149" s="7" t="s">
        <v>249</v>
      </c>
      <c r="B149" s="7">
        <v>1.575</v>
      </c>
      <c r="C149" s="7">
        <v>3</v>
      </c>
      <c r="D149" s="7">
        <v>6.0750000000000002</v>
      </c>
      <c r="E149" s="7">
        <v>3</v>
      </c>
      <c r="F149" s="7">
        <v>4.7</v>
      </c>
      <c r="G149" s="7">
        <v>7.875</v>
      </c>
      <c r="H149" s="7">
        <v>3.5249999999999999</v>
      </c>
      <c r="I149" s="7">
        <v>5.4</v>
      </c>
      <c r="J149" s="7">
        <v>8.4749999999999996</v>
      </c>
      <c r="K149" s="7">
        <v>4.7249999999999996</v>
      </c>
      <c r="L149" s="7">
        <v>7</v>
      </c>
      <c r="M149" s="7">
        <v>9.625</v>
      </c>
      <c r="N149" s="7">
        <v>5.0999999999999996</v>
      </c>
      <c r="O149" s="7">
        <v>7.4</v>
      </c>
      <c r="P149" s="7">
        <v>10</v>
      </c>
      <c r="Q149" s="7">
        <v>4.3</v>
      </c>
      <c r="R149" s="7">
        <v>6.35</v>
      </c>
      <c r="S149" s="7">
        <v>9.2750000000000004</v>
      </c>
      <c r="T149" s="7">
        <v>4.4000000000000004</v>
      </c>
      <c r="U149" s="7">
        <v>6.45</v>
      </c>
      <c r="V149" s="7">
        <v>9.375</v>
      </c>
      <c r="W149" s="7">
        <v>5.2249999999999996</v>
      </c>
      <c r="X149" s="7">
        <v>7.45</v>
      </c>
      <c r="Y149" s="7">
        <v>10.35</v>
      </c>
      <c r="Z149" s="7">
        <v>5.85</v>
      </c>
      <c r="AA149" s="7">
        <v>8.5</v>
      </c>
      <c r="AB149" s="7">
        <v>11.3</v>
      </c>
      <c r="AC149" s="7">
        <v>4.625</v>
      </c>
      <c r="AD149" s="7">
        <v>7.2</v>
      </c>
      <c r="AE149" s="7">
        <v>9.6</v>
      </c>
      <c r="AF149" s="7">
        <v>4.7249999999999996</v>
      </c>
      <c r="AG149" s="7">
        <v>7.35</v>
      </c>
      <c r="AH149" s="7">
        <v>9.7750000000000004</v>
      </c>
      <c r="AI149" s="7">
        <v>5.125</v>
      </c>
      <c r="AJ149" s="7">
        <v>7.7</v>
      </c>
      <c r="AK149" s="7">
        <v>10.175000000000001</v>
      </c>
      <c r="AL149" s="7">
        <v>5.2249999999999996</v>
      </c>
      <c r="AM149" s="26">
        <v>7.8</v>
      </c>
      <c r="AN149" s="26">
        <v>10.275</v>
      </c>
      <c r="AO149" s="26">
        <v>5.7</v>
      </c>
      <c r="AP149" s="26">
        <v>8.25</v>
      </c>
      <c r="AQ149" s="26">
        <v>10.775</v>
      </c>
      <c r="AR149" s="26">
        <v>5.85</v>
      </c>
      <c r="AS149" s="26">
        <v>8.5</v>
      </c>
      <c r="AT149" s="26">
        <v>11.05</v>
      </c>
      <c r="AU149" s="26">
        <v>6.65</v>
      </c>
      <c r="AV149" s="26">
        <v>9.35</v>
      </c>
      <c r="AW149" s="26">
        <v>11.85</v>
      </c>
      <c r="AX149" s="26">
        <v>6.15</v>
      </c>
      <c r="AY149" s="26">
        <v>8.6999999999999993</v>
      </c>
      <c r="AZ149" s="26">
        <v>11.275</v>
      </c>
      <c r="BA149" s="26">
        <v>6.1749999999999998</v>
      </c>
      <c r="BB149" s="26">
        <v>8.75</v>
      </c>
      <c r="BC149" s="26">
        <v>11.275</v>
      </c>
      <c r="BD149" s="26">
        <v>7.65</v>
      </c>
      <c r="BE149" s="17">
        <v>10.7</v>
      </c>
      <c r="BF149" s="17">
        <v>13.35</v>
      </c>
      <c r="BG149" s="26">
        <v>6.5</v>
      </c>
      <c r="BH149" s="26">
        <v>9.1999999999999993</v>
      </c>
      <c r="BI149" s="26">
        <v>11.875</v>
      </c>
      <c r="BJ149" s="26">
        <v>7.5250000000000004</v>
      </c>
      <c r="BK149" s="26">
        <v>10.3</v>
      </c>
      <c r="BL149" s="26">
        <v>12.875</v>
      </c>
      <c r="BM149" s="26">
        <v>7.1</v>
      </c>
      <c r="BN149" s="26">
        <v>9.85</v>
      </c>
      <c r="BO149" s="26">
        <v>12.574999999999999</v>
      </c>
      <c r="BP149" s="26">
        <v>4</v>
      </c>
      <c r="BQ149" s="26">
        <v>6.4</v>
      </c>
      <c r="BR149" s="26">
        <v>9.4749999999999996</v>
      </c>
      <c r="BS149" s="26">
        <v>5.2249999999999996</v>
      </c>
      <c r="BT149" s="26">
        <v>8.3000000000000007</v>
      </c>
      <c r="BU149" s="26">
        <v>11.125</v>
      </c>
      <c r="BV149" s="26">
        <v>5.75</v>
      </c>
      <c r="BW149" s="26">
        <v>8.8000000000000007</v>
      </c>
      <c r="BX149" s="26">
        <v>11.675000000000001</v>
      </c>
      <c r="BY149" s="26">
        <v>6.7249999999999996</v>
      </c>
      <c r="BZ149" s="26">
        <v>9.85</v>
      </c>
      <c r="CA149" s="26">
        <v>12.65</v>
      </c>
      <c r="CB149" s="26">
        <v>7.3</v>
      </c>
      <c r="CC149" s="26">
        <v>10.75</v>
      </c>
      <c r="CD149" s="26">
        <v>13.275</v>
      </c>
      <c r="CE149" s="26">
        <v>6.8250000000000002</v>
      </c>
      <c r="CF149" s="26">
        <v>9.85</v>
      </c>
      <c r="CG149" s="26">
        <v>12.2</v>
      </c>
      <c r="CH149" s="26">
        <v>7.125</v>
      </c>
      <c r="CI149" s="26">
        <v>10.55</v>
      </c>
      <c r="CJ149" s="26">
        <v>12.75</v>
      </c>
    </row>
    <row r="150" spans="1:88" x14ac:dyDescent="0.3">
      <c r="A150" s="7" t="s">
        <v>250</v>
      </c>
      <c r="B150" s="7">
        <v>1.7</v>
      </c>
      <c r="C150" s="7">
        <v>3.9</v>
      </c>
      <c r="D150" s="7">
        <v>6.15</v>
      </c>
      <c r="E150" s="7">
        <v>2.65</v>
      </c>
      <c r="F150" s="7">
        <v>5.65</v>
      </c>
      <c r="G150" s="7">
        <v>7.6749999999999998</v>
      </c>
      <c r="H150" s="7">
        <v>3.2</v>
      </c>
      <c r="I150" s="7">
        <v>6.4</v>
      </c>
      <c r="J150" s="7">
        <v>8.5</v>
      </c>
      <c r="K150" s="7">
        <v>4</v>
      </c>
      <c r="L150" s="7">
        <v>7.35</v>
      </c>
      <c r="M150" s="7">
        <v>9.6750000000000007</v>
      </c>
      <c r="N150" s="7">
        <v>4.55</v>
      </c>
      <c r="O150" s="7">
        <v>7.75</v>
      </c>
      <c r="P150" s="7">
        <v>10.15</v>
      </c>
      <c r="Q150" s="7">
        <v>3.9249999999999998</v>
      </c>
      <c r="R150" s="7">
        <v>7.2</v>
      </c>
      <c r="S150" s="7">
        <v>9.2750000000000004</v>
      </c>
      <c r="T150" s="7">
        <v>4.0250000000000004</v>
      </c>
      <c r="U150" s="7">
        <v>7.25</v>
      </c>
      <c r="V150" s="7">
        <v>9.375</v>
      </c>
      <c r="W150" s="7">
        <v>5.0250000000000004</v>
      </c>
      <c r="X150" s="7">
        <v>8.1999999999999993</v>
      </c>
      <c r="Y150" s="7">
        <v>10.55</v>
      </c>
      <c r="Z150" s="7">
        <v>5.65</v>
      </c>
      <c r="AA150" s="7">
        <v>8.9</v>
      </c>
      <c r="AB150" s="7">
        <v>11.574999999999999</v>
      </c>
      <c r="AC150" s="7">
        <v>3.9249999999999998</v>
      </c>
      <c r="AD150" s="7">
        <v>7.25</v>
      </c>
      <c r="AE150" s="7">
        <v>9.4749999999999996</v>
      </c>
      <c r="AF150" s="7">
        <v>4.0999999999999996</v>
      </c>
      <c r="AG150" s="7">
        <v>7.4</v>
      </c>
      <c r="AH150" s="7">
        <v>9.65</v>
      </c>
      <c r="AI150" s="7">
        <v>4.4249999999999998</v>
      </c>
      <c r="AJ150" s="7">
        <v>7.85</v>
      </c>
      <c r="AK150" s="7">
        <v>10</v>
      </c>
      <c r="AL150" s="7">
        <v>4.5250000000000004</v>
      </c>
      <c r="AM150" s="26">
        <v>7.9</v>
      </c>
      <c r="AN150" s="26">
        <v>10.1</v>
      </c>
      <c r="AO150" s="26">
        <v>5.0750000000000002</v>
      </c>
      <c r="AP150" s="26">
        <v>8.35</v>
      </c>
      <c r="AQ150" s="26">
        <v>10.574999999999999</v>
      </c>
      <c r="AR150" s="26">
        <v>5.5250000000000004</v>
      </c>
      <c r="AS150" s="26">
        <v>8.85</v>
      </c>
      <c r="AT150" s="26">
        <v>10.775</v>
      </c>
      <c r="AU150" s="26">
        <v>6.1749999999999998</v>
      </c>
      <c r="AV150" s="26">
        <v>9.6</v>
      </c>
      <c r="AW150" s="26">
        <v>11.6</v>
      </c>
      <c r="AX150" s="26">
        <v>5.6</v>
      </c>
      <c r="AY150" s="26">
        <v>9</v>
      </c>
      <c r="AZ150" s="26">
        <v>11</v>
      </c>
      <c r="BA150" s="26">
        <v>5.625</v>
      </c>
      <c r="BB150" s="26">
        <v>9</v>
      </c>
      <c r="BC150" s="26">
        <v>11.1</v>
      </c>
      <c r="BD150" s="26">
        <v>7.4249999999999998</v>
      </c>
      <c r="BE150" s="17">
        <v>10.95</v>
      </c>
      <c r="BF150" s="17">
        <v>13.375</v>
      </c>
      <c r="BG150" s="26">
        <v>6.05</v>
      </c>
      <c r="BH150" s="26">
        <v>9.4</v>
      </c>
      <c r="BI150" s="26">
        <v>11.675000000000001</v>
      </c>
      <c r="BJ150" s="26">
        <v>7.1749999999999998</v>
      </c>
      <c r="BK150" s="26">
        <v>10.5</v>
      </c>
      <c r="BL150" s="26">
        <v>12.975</v>
      </c>
      <c r="BM150" s="26">
        <v>6.8</v>
      </c>
      <c r="BN150" s="26">
        <v>10.15</v>
      </c>
      <c r="BO150" s="26">
        <v>12.4</v>
      </c>
      <c r="BP150" s="26">
        <v>4.3250000000000002</v>
      </c>
      <c r="BQ150" s="26">
        <v>7.55</v>
      </c>
      <c r="BR150" s="26">
        <v>9.6</v>
      </c>
      <c r="BS150" s="26">
        <v>5.65</v>
      </c>
      <c r="BT150" s="26">
        <v>9.15</v>
      </c>
      <c r="BU150" s="26">
        <v>11.375</v>
      </c>
      <c r="BV150" s="26">
        <v>6.15</v>
      </c>
      <c r="BW150" s="26">
        <v>9.6999999999999993</v>
      </c>
      <c r="BX150" s="26">
        <v>11.975</v>
      </c>
      <c r="BY150" s="26">
        <v>6.9249999999999998</v>
      </c>
      <c r="BZ150" s="26">
        <v>10.5</v>
      </c>
      <c r="CA150" s="26">
        <v>12.95</v>
      </c>
      <c r="CB150" s="26">
        <v>7.9</v>
      </c>
      <c r="CC150" s="26">
        <v>11.25</v>
      </c>
      <c r="CD150" s="26">
        <v>13.975</v>
      </c>
      <c r="CE150" s="26">
        <v>6.9</v>
      </c>
      <c r="CF150" s="26">
        <v>9.9499999999999993</v>
      </c>
      <c r="CG150" s="26">
        <v>12.475</v>
      </c>
      <c r="CH150" s="26">
        <v>7.2249999999999996</v>
      </c>
      <c r="CI150" s="26">
        <v>10.6</v>
      </c>
      <c r="CJ150" s="26">
        <v>13.45</v>
      </c>
    </row>
    <row r="151" spans="1:88" x14ac:dyDescent="0.3">
      <c r="A151" s="7" t="s">
        <v>251</v>
      </c>
      <c r="B151" s="7">
        <v>1.375</v>
      </c>
      <c r="C151" s="7">
        <v>4.2</v>
      </c>
      <c r="D151" s="7">
        <v>7.6</v>
      </c>
      <c r="E151" s="7">
        <v>3.0249999999999999</v>
      </c>
      <c r="F151" s="7">
        <v>5.7</v>
      </c>
      <c r="G151" s="7">
        <v>8.8249999999999993</v>
      </c>
      <c r="H151" s="7">
        <v>3.4750000000000001</v>
      </c>
      <c r="I151" s="7">
        <v>6.25</v>
      </c>
      <c r="J151" s="7">
        <v>9.3000000000000007</v>
      </c>
      <c r="K151" s="7">
        <v>5.125</v>
      </c>
      <c r="L151" s="7">
        <v>7.25</v>
      </c>
      <c r="M151" s="7">
        <v>10.775</v>
      </c>
      <c r="N151" s="7">
        <v>5.5250000000000004</v>
      </c>
      <c r="O151" s="7">
        <v>7.65</v>
      </c>
      <c r="P151" s="7">
        <v>11.275</v>
      </c>
      <c r="Q151" s="7">
        <v>4.2750000000000004</v>
      </c>
      <c r="R151" s="7">
        <v>6.95</v>
      </c>
      <c r="S151" s="7">
        <v>10.425000000000001</v>
      </c>
      <c r="T151" s="7">
        <v>4.4749999999999996</v>
      </c>
      <c r="U151" s="7">
        <v>7.05</v>
      </c>
      <c r="V151" s="7">
        <v>10.55</v>
      </c>
      <c r="W151" s="7">
        <v>5.7249999999999996</v>
      </c>
      <c r="X151" s="7">
        <v>8.0500000000000007</v>
      </c>
      <c r="Y151" s="7">
        <v>11.675000000000001</v>
      </c>
      <c r="Z151" s="7">
        <v>6.8</v>
      </c>
      <c r="AA151" s="7">
        <v>9</v>
      </c>
      <c r="AB151" s="7">
        <v>12.5</v>
      </c>
      <c r="AC151" s="7">
        <v>5.0250000000000004</v>
      </c>
      <c r="AD151" s="7">
        <v>7.2</v>
      </c>
      <c r="AE151" s="7">
        <v>11.05</v>
      </c>
      <c r="AF151" s="7">
        <v>5.125</v>
      </c>
      <c r="AG151" s="7">
        <v>7.3</v>
      </c>
      <c r="AH151" s="7">
        <v>11.175000000000001</v>
      </c>
      <c r="AI151" s="7">
        <v>5.55</v>
      </c>
      <c r="AJ151" s="7">
        <v>7.75</v>
      </c>
      <c r="AK151" s="7">
        <v>11.675000000000001</v>
      </c>
      <c r="AL151" s="7">
        <v>5.65</v>
      </c>
      <c r="AM151" s="26">
        <v>7.8</v>
      </c>
      <c r="AN151" s="26">
        <v>11.775</v>
      </c>
      <c r="AO151" s="26">
        <v>6.125</v>
      </c>
      <c r="AP151" s="26">
        <v>8.4499999999999993</v>
      </c>
      <c r="AQ151" s="26">
        <v>12.2</v>
      </c>
      <c r="AR151" s="26">
        <v>5.9</v>
      </c>
      <c r="AS151" s="26">
        <v>8.1999999999999993</v>
      </c>
      <c r="AT151" s="26">
        <v>12.074999999999999</v>
      </c>
      <c r="AU151" s="26">
        <v>6.7750000000000004</v>
      </c>
      <c r="AV151" s="26">
        <v>9.0500000000000007</v>
      </c>
      <c r="AW151" s="26">
        <v>12.95</v>
      </c>
      <c r="AX151" s="26">
        <v>6.5</v>
      </c>
      <c r="AY151" s="26">
        <v>8.8000000000000007</v>
      </c>
      <c r="AZ151" s="26">
        <v>12.65</v>
      </c>
      <c r="BA151" s="26">
        <v>6.5750000000000002</v>
      </c>
      <c r="BB151" s="26">
        <v>8.8000000000000007</v>
      </c>
      <c r="BC151" s="26">
        <v>12.675000000000001</v>
      </c>
      <c r="BD151" s="26">
        <v>8.1999999999999993</v>
      </c>
      <c r="BE151" s="17">
        <v>10.8</v>
      </c>
      <c r="BF151" s="17">
        <v>14.3</v>
      </c>
      <c r="BG151" s="26">
        <v>6.9249999999999998</v>
      </c>
      <c r="BH151" s="26">
        <v>9.25</v>
      </c>
      <c r="BI151" s="26">
        <v>12.9</v>
      </c>
      <c r="BJ151" s="26">
        <v>8.0250000000000004</v>
      </c>
      <c r="BK151" s="26">
        <v>10.35</v>
      </c>
      <c r="BL151" s="26">
        <v>14</v>
      </c>
      <c r="BM151" s="26">
        <v>7.5250000000000004</v>
      </c>
      <c r="BN151" s="26">
        <v>9.9</v>
      </c>
      <c r="BO151" s="26">
        <v>13.6</v>
      </c>
      <c r="BP151" s="26">
        <v>4.375</v>
      </c>
      <c r="BQ151" s="26">
        <v>7.05</v>
      </c>
      <c r="BR151" s="26">
        <v>10.574999999999999</v>
      </c>
      <c r="BS151" s="26">
        <v>6</v>
      </c>
      <c r="BT151" s="26">
        <v>8.5</v>
      </c>
      <c r="BU151" s="26">
        <v>12.125</v>
      </c>
      <c r="BV151" s="26">
        <v>6.5250000000000004</v>
      </c>
      <c r="BW151" s="26">
        <v>9</v>
      </c>
      <c r="BX151" s="26">
        <v>12.65</v>
      </c>
      <c r="BY151" s="26">
        <v>7.5250000000000004</v>
      </c>
      <c r="BZ151" s="26">
        <v>10</v>
      </c>
      <c r="CA151" s="26">
        <v>13.824999999999999</v>
      </c>
      <c r="CB151" s="26">
        <v>8.4</v>
      </c>
      <c r="CC151" s="26">
        <v>11.1</v>
      </c>
      <c r="CD151" s="26">
        <v>14.45</v>
      </c>
      <c r="CE151" s="26">
        <v>7.6</v>
      </c>
      <c r="CF151" s="26">
        <v>9.8000000000000007</v>
      </c>
      <c r="CG151" s="26">
        <v>13.425000000000001</v>
      </c>
      <c r="CH151" s="26">
        <v>8.15</v>
      </c>
      <c r="CI151" s="26">
        <v>10.6</v>
      </c>
      <c r="CJ151" s="26">
        <v>14.025</v>
      </c>
    </row>
    <row r="152" spans="1:88" x14ac:dyDescent="0.3">
      <c r="A152" s="7" t="s">
        <v>252</v>
      </c>
      <c r="B152" s="7">
        <v>1.45</v>
      </c>
      <c r="C152" s="7">
        <v>4.3499999999999996</v>
      </c>
      <c r="D152" s="7">
        <v>6.7750000000000004</v>
      </c>
      <c r="E152" s="7">
        <v>2.875</v>
      </c>
      <c r="F152" s="7">
        <v>5.8</v>
      </c>
      <c r="G152" s="7">
        <v>8.375</v>
      </c>
      <c r="H152" s="7">
        <v>3.5249999999999999</v>
      </c>
      <c r="I152" s="7">
        <v>6.45</v>
      </c>
      <c r="J152" s="7">
        <v>9.0250000000000004</v>
      </c>
      <c r="K152" s="7">
        <v>4.9249999999999998</v>
      </c>
      <c r="L152" s="7">
        <v>7.7</v>
      </c>
      <c r="M152" s="7">
        <v>10.45</v>
      </c>
      <c r="N152" s="7">
        <v>5.15</v>
      </c>
      <c r="O152" s="7">
        <v>8.1999999999999993</v>
      </c>
      <c r="P152" s="7">
        <v>10.775</v>
      </c>
      <c r="Q152" s="7">
        <v>3.9249999999999998</v>
      </c>
      <c r="R152" s="7">
        <v>7.4</v>
      </c>
      <c r="S152" s="7">
        <v>9.875</v>
      </c>
      <c r="T152" s="7">
        <v>4.0250000000000004</v>
      </c>
      <c r="U152" s="7">
        <v>7.55</v>
      </c>
      <c r="V152" s="7">
        <v>9.9749999999999996</v>
      </c>
      <c r="W152" s="7">
        <v>5.15</v>
      </c>
      <c r="X152" s="7">
        <v>8.25</v>
      </c>
      <c r="Y152" s="7">
        <v>11.1</v>
      </c>
      <c r="Z152" s="7">
        <v>5.95</v>
      </c>
      <c r="AA152" s="7">
        <v>9.1999999999999993</v>
      </c>
      <c r="AB152" s="7">
        <v>11.875</v>
      </c>
      <c r="AC152" s="7">
        <v>4.7249999999999996</v>
      </c>
      <c r="AD152" s="7">
        <v>7.6</v>
      </c>
      <c r="AE152" s="7">
        <v>9.9250000000000007</v>
      </c>
      <c r="AF152" s="7">
        <v>4.8250000000000002</v>
      </c>
      <c r="AG152" s="7">
        <v>7.75</v>
      </c>
      <c r="AH152" s="7">
        <v>10.125</v>
      </c>
      <c r="AI152" s="7">
        <v>5.125</v>
      </c>
      <c r="AJ152" s="7">
        <v>8.1</v>
      </c>
      <c r="AK152" s="7">
        <v>10.55</v>
      </c>
      <c r="AL152" s="7">
        <v>5.2249999999999996</v>
      </c>
      <c r="AM152" s="26">
        <v>8.1999999999999993</v>
      </c>
      <c r="AN152" s="26">
        <v>10.65</v>
      </c>
      <c r="AO152" s="26">
        <v>5.8</v>
      </c>
      <c r="AP152" s="26">
        <v>8.65</v>
      </c>
      <c r="AQ152" s="26">
        <v>11.45</v>
      </c>
      <c r="AR152" s="26">
        <v>5.375</v>
      </c>
      <c r="AS152" s="26">
        <v>8.9499999999999993</v>
      </c>
      <c r="AT152" s="26">
        <v>11.4</v>
      </c>
      <c r="AU152" s="26">
        <v>6.0750000000000002</v>
      </c>
      <c r="AV152" s="26">
        <v>9.8000000000000007</v>
      </c>
      <c r="AW152" s="26">
        <v>12.175000000000001</v>
      </c>
      <c r="AX152" s="26">
        <v>5.95</v>
      </c>
      <c r="AY152" s="26">
        <v>9.1</v>
      </c>
      <c r="AZ152" s="26">
        <v>11.875</v>
      </c>
      <c r="BA152" s="26">
        <v>6.0250000000000004</v>
      </c>
      <c r="BB152" s="26">
        <v>9.15</v>
      </c>
      <c r="BC152" s="26">
        <v>11.9</v>
      </c>
      <c r="BD152" s="26">
        <v>7.6</v>
      </c>
      <c r="BE152" s="17">
        <v>11.5</v>
      </c>
      <c r="BF152" s="17">
        <v>13.7</v>
      </c>
      <c r="BG152" s="26">
        <v>6.3</v>
      </c>
      <c r="BH152" s="26">
        <v>9.65</v>
      </c>
      <c r="BI152" s="26">
        <v>12.275</v>
      </c>
      <c r="BJ152" s="26">
        <v>7.3250000000000002</v>
      </c>
      <c r="BK152" s="26">
        <v>10.85</v>
      </c>
      <c r="BL152" s="26">
        <v>13.3</v>
      </c>
      <c r="BM152" s="26">
        <v>6.9</v>
      </c>
      <c r="BN152" s="26">
        <v>10.4</v>
      </c>
      <c r="BO152" s="26">
        <v>13.074999999999999</v>
      </c>
      <c r="BP152" s="26">
        <v>3.7</v>
      </c>
      <c r="BQ152" s="26">
        <v>7</v>
      </c>
      <c r="BR152" s="26">
        <v>9.65</v>
      </c>
      <c r="BS152" s="26">
        <v>5.2249999999999996</v>
      </c>
      <c r="BT152" s="26">
        <v>8.6</v>
      </c>
      <c r="BU152" s="26">
        <v>11.1</v>
      </c>
      <c r="BV152" s="26">
        <v>5.85</v>
      </c>
      <c r="BW152" s="26">
        <v>9.15</v>
      </c>
      <c r="BX152" s="26">
        <v>11.65</v>
      </c>
      <c r="BY152" s="26">
        <v>6.7249999999999996</v>
      </c>
      <c r="BZ152" s="26">
        <v>10.15</v>
      </c>
      <c r="CA152" s="26">
        <v>12.75</v>
      </c>
      <c r="CB152" s="26">
        <v>7.7750000000000004</v>
      </c>
      <c r="CC152" s="26">
        <v>11.05</v>
      </c>
      <c r="CD152" s="26">
        <v>13.875</v>
      </c>
      <c r="CE152" s="26">
        <v>7.05</v>
      </c>
      <c r="CF152" s="26">
        <v>10.15</v>
      </c>
      <c r="CG152" s="26">
        <v>12.85</v>
      </c>
      <c r="CH152" s="26">
        <v>7.65</v>
      </c>
      <c r="CI152" s="26">
        <v>10.7</v>
      </c>
      <c r="CJ152" s="26">
        <v>13.375</v>
      </c>
    </row>
    <row r="153" spans="1:88" x14ac:dyDescent="0.3">
      <c r="A153" s="7" t="s">
        <v>253</v>
      </c>
      <c r="B153" s="7">
        <v>1.9</v>
      </c>
      <c r="C153" s="7">
        <v>3.9</v>
      </c>
      <c r="D153" s="7">
        <v>7.625</v>
      </c>
      <c r="E153" s="7">
        <v>3.3</v>
      </c>
      <c r="F153" s="7">
        <v>5.4</v>
      </c>
      <c r="G153" s="7">
        <v>8.875</v>
      </c>
      <c r="H153" s="7">
        <v>3.9</v>
      </c>
      <c r="I153" s="7">
        <v>6.15</v>
      </c>
      <c r="J153" s="7">
        <v>9.4499999999999993</v>
      </c>
      <c r="K153" s="7">
        <v>4.9000000000000004</v>
      </c>
      <c r="L153" s="7">
        <v>7</v>
      </c>
      <c r="M153" s="7">
        <v>9.875</v>
      </c>
      <c r="N153" s="7">
        <v>5.4</v>
      </c>
      <c r="O153" s="7">
        <v>7.5</v>
      </c>
      <c r="P153" s="7">
        <v>10.425000000000001</v>
      </c>
      <c r="Q153" s="7">
        <v>4.6500000000000004</v>
      </c>
      <c r="R153" s="7">
        <v>6.9</v>
      </c>
      <c r="S153" s="7">
        <v>9.9749999999999996</v>
      </c>
      <c r="T153" s="7">
        <v>4.75</v>
      </c>
      <c r="U153" s="7">
        <v>7</v>
      </c>
      <c r="V153" s="7">
        <v>10.050000000000001</v>
      </c>
      <c r="W153" s="7">
        <v>5.6749999999999998</v>
      </c>
      <c r="X153" s="7">
        <v>8.1</v>
      </c>
      <c r="Y153" s="7">
        <v>11</v>
      </c>
      <c r="Z153" s="7">
        <v>6.7</v>
      </c>
      <c r="AA153" s="7">
        <v>9.1</v>
      </c>
      <c r="AB153" s="7">
        <v>12.025</v>
      </c>
      <c r="AC153" s="7">
        <v>4.5999999999999996</v>
      </c>
      <c r="AD153" s="7">
        <v>7.3</v>
      </c>
      <c r="AE153" s="7">
        <v>10.225</v>
      </c>
      <c r="AF153" s="7">
        <v>4.8250000000000002</v>
      </c>
      <c r="AG153" s="7">
        <v>7.45</v>
      </c>
      <c r="AH153" s="7">
        <v>10.35</v>
      </c>
      <c r="AI153" s="7">
        <v>5.3250000000000002</v>
      </c>
      <c r="AJ153" s="7">
        <v>7.8</v>
      </c>
      <c r="AK153" s="7">
        <v>10.6</v>
      </c>
      <c r="AL153" s="7">
        <v>5.45</v>
      </c>
      <c r="AM153" s="26">
        <v>7.9</v>
      </c>
      <c r="AN153" s="26">
        <v>10.7</v>
      </c>
      <c r="AO153" s="26">
        <v>6.125</v>
      </c>
      <c r="AP153" s="26">
        <v>8.5500000000000007</v>
      </c>
      <c r="AQ153" s="26">
        <v>11.2</v>
      </c>
      <c r="AR153" s="26">
        <v>6.1</v>
      </c>
      <c r="AS153" s="26">
        <v>8.65</v>
      </c>
      <c r="AT153" s="26">
        <v>11.4</v>
      </c>
      <c r="AU153" s="26">
        <v>6.85</v>
      </c>
      <c r="AV153" s="26">
        <v>9.4</v>
      </c>
      <c r="AW153" s="26">
        <v>12.25</v>
      </c>
      <c r="AX153" s="26">
        <v>6.6</v>
      </c>
      <c r="AY153" s="26">
        <v>9.0500000000000007</v>
      </c>
      <c r="AZ153" s="26">
        <v>11.775</v>
      </c>
      <c r="BA153" s="26">
        <v>6.625</v>
      </c>
      <c r="BB153" s="26">
        <v>9.1</v>
      </c>
      <c r="BC153" s="26">
        <v>11.8</v>
      </c>
      <c r="BD153" s="26">
        <v>8.5250000000000004</v>
      </c>
      <c r="BE153" s="17">
        <v>10.7</v>
      </c>
      <c r="BF153" s="17">
        <v>13.975</v>
      </c>
      <c r="BG153" s="26">
        <v>7.1</v>
      </c>
      <c r="BH153" s="26">
        <v>9.5500000000000007</v>
      </c>
      <c r="BI153" s="26">
        <v>12.275</v>
      </c>
      <c r="BJ153" s="26">
        <v>8.0749999999999993</v>
      </c>
      <c r="BK153" s="26">
        <v>10.25</v>
      </c>
      <c r="BL153" s="26">
        <v>13.574999999999999</v>
      </c>
      <c r="BM153" s="26">
        <v>7.6749999999999998</v>
      </c>
      <c r="BN153" s="26">
        <v>10</v>
      </c>
      <c r="BO153" s="26">
        <v>13.05</v>
      </c>
      <c r="BP153" s="26">
        <v>4.8499999999999996</v>
      </c>
      <c r="BQ153" s="26">
        <v>7.4</v>
      </c>
      <c r="BR153" s="26">
        <v>9.9749999999999996</v>
      </c>
      <c r="BS153" s="26">
        <v>6.5250000000000004</v>
      </c>
      <c r="BT153" s="26">
        <v>9.0500000000000007</v>
      </c>
      <c r="BU153" s="26">
        <v>11.475</v>
      </c>
      <c r="BV153" s="26">
        <v>7.1</v>
      </c>
      <c r="BW153" s="26">
        <v>9.1999999999999993</v>
      </c>
      <c r="BX153" s="26">
        <v>12.25</v>
      </c>
      <c r="BY153" s="26">
        <v>7.9249999999999998</v>
      </c>
      <c r="BZ153" s="26">
        <v>10.199999999999999</v>
      </c>
      <c r="CA153" s="26">
        <v>13.375</v>
      </c>
      <c r="CB153" s="26">
        <v>8.5500000000000007</v>
      </c>
      <c r="CC153" s="26">
        <v>11.05</v>
      </c>
      <c r="CD153" s="26">
        <v>14.324999999999999</v>
      </c>
      <c r="CE153" s="26">
        <v>7.4749999999999996</v>
      </c>
      <c r="CF153" s="26">
        <v>9.8000000000000007</v>
      </c>
      <c r="CG153" s="26">
        <v>12.775</v>
      </c>
      <c r="CH153" s="26">
        <v>8.0250000000000004</v>
      </c>
      <c r="CI153" s="26">
        <v>10.85</v>
      </c>
      <c r="CJ153" s="26">
        <v>13.7</v>
      </c>
    </row>
    <row r="154" spans="1:88" x14ac:dyDescent="0.3">
      <c r="A154" s="7" t="s">
        <v>254</v>
      </c>
      <c r="B154" s="7">
        <v>2.4249999999999998</v>
      </c>
      <c r="C154" s="7">
        <v>4.45</v>
      </c>
      <c r="D154" s="7">
        <v>6.7249999999999996</v>
      </c>
      <c r="E154" s="7">
        <v>3.625</v>
      </c>
      <c r="F154" s="7">
        <v>6.1</v>
      </c>
      <c r="G154" s="7">
        <v>8.0749999999999993</v>
      </c>
      <c r="H154" s="7">
        <v>4.2</v>
      </c>
      <c r="I154" s="7">
        <v>6.7</v>
      </c>
      <c r="J154" s="7">
        <v>8.85</v>
      </c>
      <c r="K154" s="7">
        <v>5.2249999999999996</v>
      </c>
      <c r="L154" s="7">
        <v>7.65</v>
      </c>
      <c r="M154" s="7">
        <v>10.3</v>
      </c>
      <c r="N154" s="7">
        <v>5.625</v>
      </c>
      <c r="O154" s="7">
        <v>7.95</v>
      </c>
      <c r="P154" s="7">
        <v>10.9</v>
      </c>
      <c r="Q154" s="7">
        <v>4.8</v>
      </c>
      <c r="R154" s="7">
        <v>7.35</v>
      </c>
      <c r="S154" s="7">
        <v>9.85</v>
      </c>
      <c r="T154" s="7">
        <v>4.9249999999999998</v>
      </c>
      <c r="U154" s="7">
        <v>7.45</v>
      </c>
      <c r="V154" s="7">
        <v>9.9499999999999993</v>
      </c>
      <c r="W154" s="7">
        <v>5.85</v>
      </c>
      <c r="X154" s="7">
        <v>8.25</v>
      </c>
      <c r="Y154" s="7">
        <v>11.05</v>
      </c>
      <c r="Z154" s="7">
        <v>6.8250000000000002</v>
      </c>
      <c r="AA154" s="7">
        <v>9.1999999999999993</v>
      </c>
      <c r="AB154" s="7">
        <v>12.05</v>
      </c>
      <c r="AC154" s="7">
        <v>4.8</v>
      </c>
      <c r="AD154" s="7">
        <v>7.65</v>
      </c>
      <c r="AE154" s="7">
        <v>10.225</v>
      </c>
      <c r="AF154" s="7">
        <v>4.9000000000000004</v>
      </c>
      <c r="AG154" s="7">
        <v>7.8</v>
      </c>
      <c r="AH154" s="7">
        <v>10.35</v>
      </c>
      <c r="AI154" s="7">
        <v>5.4</v>
      </c>
      <c r="AJ154" s="7">
        <v>8.15</v>
      </c>
      <c r="AK154" s="7">
        <v>10.824999999999999</v>
      </c>
      <c r="AL154" s="7">
        <v>5.5</v>
      </c>
      <c r="AM154" s="26">
        <v>8.3000000000000007</v>
      </c>
      <c r="AN154" s="26">
        <v>10.925000000000001</v>
      </c>
      <c r="AO154" s="26">
        <v>5.9249999999999998</v>
      </c>
      <c r="AP154" s="26">
        <v>8.75</v>
      </c>
      <c r="AQ154" s="26">
        <v>11.675000000000001</v>
      </c>
      <c r="AR154" s="26">
        <v>6.125</v>
      </c>
      <c r="AS154" s="26">
        <v>8.8000000000000007</v>
      </c>
      <c r="AT154" s="26">
        <v>11.6</v>
      </c>
      <c r="AU154" s="26">
        <v>7.0250000000000004</v>
      </c>
      <c r="AV154" s="26">
        <v>9.5500000000000007</v>
      </c>
      <c r="AW154" s="26">
        <v>12.475</v>
      </c>
      <c r="AX154" s="26">
        <v>6.5</v>
      </c>
      <c r="AY154" s="26">
        <v>9.15</v>
      </c>
      <c r="AZ154" s="26">
        <v>12.025</v>
      </c>
      <c r="BA154" s="26">
        <v>6.5</v>
      </c>
      <c r="BB154" s="26">
        <v>9.15</v>
      </c>
      <c r="BC154" s="26">
        <v>12.125</v>
      </c>
      <c r="BD154" s="26">
        <v>8.5500000000000007</v>
      </c>
      <c r="BE154" s="17">
        <v>10.7</v>
      </c>
      <c r="BF154" s="17">
        <v>14</v>
      </c>
      <c r="BG154" s="26">
        <v>7</v>
      </c>
      <c r="BH154" s="26">
        <v>9.5</v>
      </c>
      <c r="BI154" s="26">
        <v>12.525</v>
      </c>
      <c r="BJ154" s="26">
        <v>8.15</v>
      </c>
      <c r="BK154" s="26">
        <v>10.55</v>
      </c>
      <c r="BL154" s="26">
        <v>13.55</v>
      </c>
      <c r="BM154" s="26">
        <v>7.8</v>
      </c>
      <c r="BN154" s="26">
        <v>10.1</v>
      </c>
      <c r="BO154" s="26">
        <v>13.175000000000001</v>
      </c>
      <c r="BP154" s="26">
        <v>5.625</v>
      </c>
      <c r="BQ154" s="26">
        <v>7.5</v>
      </c>
      <c r="BR154" s="26">
        <v>10.050000000000001</v>
      </c>
      <c r="BS154" s="26">
        <v>6.7249999999999996</v>
      </c>
      <c r="BT154" s="26">
        <v>9.1</v>
      </c>
      <c r="BU154" s="26">
        <v>11.475</v>
      </c>
      <c r="BV154" s="26">
        <v>7.3</v>
      </c>
      <c r="BW154" s="26">
        <v>9.6999999999999993</v>
      </c>
      <c r="BX154" s="26">
        <v>11.9</v>
      </c>
      <c r="BY154" s="26">
        <v>8.1750000000000007</v>
      </c>
      <c r="BZ154" s="26">
        <v>10.4</v>
      </c>
      <c r="CA154" s="26">
        <v>12.6</v>
      </c>
      <c r="CB154" s="26">
        <v>9.3000000000000007</v>
      </c>
      <c r="CC154" s="26">
        <v>11.3</v>
      </c>
      <c r="CD154" s="26">
        <v>13.574999999999999</v>
      </c>
      <c r="CE154" s="26">
        <v>7.75</v>
      </c>
      <c r="CF154" s="26">
        <v>9.9499999999999993</v>
      </c>
      <c r="CG154" s="26">
        <v>13.074999999999999</v>
      </c>
      <c r="CH154" s="26">
        <v>8.6999999999999993</v>
      </c>
      <c r="CI154" s="26">
        <v>10.6</v>
      </c>
      <c r="CJ154" s="26">
        <v>13.45</v>
      </c>
    </row>
    <row r="155" spans="1:88" x14ac:dyDescent="0.3">
      <c r="A155" s="7" t="s">
        <v>99</v>
      </c>
      <c r="B155" s="7">
        <v>2.5</v>
      </c>
      <c r="C155" s="7">
        <v>4.75</v>
      </c>
      <c r="D155" s="7">
        <v>6.7</v>
      </c>
      <c r="E155" s="7">
        <v>3.9249999999999998</v>
      </c>
      <c r="F155" s="7">
        <v>5.75</v>
      </c>
      <c r="G155" s="7">
        <v>8.5250000000000004</v>
      </c>
      <c r="H155" s="7">
        <v>4.625</v>
      </c>
      <c r="I155" s="7">
        <v>6.3</v>
      </c>
      <c r="J155" s="7">
        <v>8.9749999999999996</v>
      </c>
      <c r="K155" s="7">
        <v>5.7</v>
      </c>
      <c r="L155" s="7">
        <v>8.1</v>
      </c>
      <c r="M155" s="7">
        <v>10.275</v>
      </c>
      <c r="N155" s="7">
        <v>6.125</v>
      </c>
      <c r="O155" s="7">
        <v>8.4</v>
      </c>
      <c r="P155" s="7">
        <v>10.574999999999999</v>
      </c>
      <c r="Q155" s="7">
        <v>5.6</v>
      </c>
      <c r="R155" s="7">
        <v>7.15</v>
      </c>
      <c r="S155" s="7">
        <v>9.75</v>
      </c>
      <c r="T155" s="7">
        <v>5.7</v>
      </c>
      <c r="U155" s="7">
        <v>7.25</v>
      </c>
      <c r="V155" s="7">
        <v>9.7750000000000004</v>
      </c>
      <c r="W155" s="7">
        <v>6.4249999999999998</v>
      </c>
      <c r="X155" s="7">
        <v>8.5</v>
      </c>
      <c r="Y155" s="7">
        <v>10.875</v>
      </c>
      <c r="Z155" s="7">
        <v>7.4249999999999998</v>
      </c>
      <c r="AA155" s="7">
        <v>9.65</v>
      </c>
      <c r="AB155" s="7">
        <v>11.824999999999999</v>
      </c>
      <c r="AC155" s="7">
        <v>5.85</v>
      </c>
      <c r="AD155" s="7">
        <v>8</v>
      </c>
      <c r="AE155" s="7">
        <v>10.074999999999999</v>
      </c>
      <c r="AF155" s="7">
        <v>5.95</v>
      </c>
      <c r="AG155" s="7">
        <v>8.15</v>
      </c>
      <c r="AH155" s="7">
        <v>10.175000000000001</v>
      </c>
      <c r="AI155" s="7">
        <v>6.4249999999999998</v>
      </c>
      <c r="AJ155" s="7">
        <v>8.5500000000000007</v>
      </c>
      <c r="AK155" s="7">
        <v>10.8</v>
      </c>
      <c r="AL155" s="7">
        <v>6.5250000000000004</v>
      </c>
      <c r="AM155" s="26">
        <v>8.6</v>
      </c>
      <c r="AN155" s="26">
        <v>10.975</v>
      </c>
      <c r="AO155" s="26">
        <v>6.9</v>
      </c>
      <c r="AP155" s="26">
        <v>9.15</v>
      </c>
      <c r="AQ155" s="26">
        <v>11.65</v>
      </c>
      <c r="AR155" s="26">
        <v>7.3250000000000002</v>
      </c>
      <c r="AS155" s="26">
        <v>9.35</v>
      </c>
      <c r="AT155" s="26">
        <v>11.275</v>
      </c>
      <c r="AU155" s="26">
        <v>8.125</v>
      </c>
      <c r="AV155" s="26">
        <v>10.15</v>
      </c>
      <c r="AW155" s="26">
        <v>12.275</v>
      </c>
      <c r="AX155" s="26">
        <v>7.3250000000000002</v>
      </c>
      <c r="AY155" s="26">
        <v>9.6999999999999993</v>
      </c>
      <c r="AZ155" s="26">
        <v>12.1</v>
      </c>
      <c r="BA155" s="26">
        <v>7.4</v>
      </c>
      <c r="BB155" s="26">
        <v>9.6999999999999993</v>
      </c>
      <c r="BC155" s="26">
        <v>12.125</v>
      </c>
      <c r="BD155" s="26">
        <v>9.5250000000000004</v>
      </c>
      <c r="BE155" s="17">
        <v>11.5</v>
      </c>
      <c r="BF155" s="17">
        <v>14.175000000000001</v>
      </c>
      <c r="BG155" s="26">
        <v>7.8</v>
      </c>
      <c r="BH155" s="26">
        <v>10.199999999999999</v>
      </c>
      <c r="BI155" s="26">
        <v>12.55</v>
      </c>
      <c r="BJ155" s="26">
        <v>8.9499999999999993</v>
      </c>
      <c r="BK155" s="26">
        <v>11.1</v>
      </c>
      <c r="BL155" s="26">
        <v>13.75</v>
      </c>
      <c r="BM155" s="26">
        <v>8.4499999999999993</v>
      </c>
      <c r="BN155" s="26">
        <v>10.75</v>
      </c>
      <c r="BO155" s="26">
        <v>13.35</v>
      </c>
      <c r="BP155" s="26">
        <v>5.35</v>
      </c>
      <c r="BQ155" s="26">
        <v>7.3</v>
      </c>
      <c r="BR155" s="26">
        <v>9.9499999999999993</v>
      </c>
      <c r="BS155" s="26">
        <v>6.6749999999999998</v>
      </c>
      <c r="BT155" s="26">
        <v>8.9</v>
      </c>
      <c r="BU155" s="26">
        <v>11.475</v>
      </c>
      <c r="BV155" s="26">
        <v>7.0250000000000004</v>
      </c>
      <c r="BW155" s="26">
        <v>9.5500000000000007</v>
      </c>
      <c r="BX155" s="26">
        <v>11.9</v>
      </c>
      <c r="BY155" s="26">
        <v>8.2750000000000004</v>
      </c>
      <c r="BZ155" s="26">
        <v>10.55</v>
      </c>
      <c r="CA155" s="26">
        <v>12.824999999999999</v>
      </c>
      <c r="CB155" s="26">
        <v>9.3000000000000007</v>
      </c>
      <c r="CC155" s="26">
        <v>11.35</v>
      </c>
      <c r="CD155" s="26">
        <v>14.05</v>
      </c>
      <c r="CE155" s="26">
        <v>8.25</v>
      </c>
      <c r="CF155" s="26">
        <v>10.6</v>
      </c>
      <c r="CG155" s="26">
        <v>12.95</v>
      </c>
      <c r="CH155" s="26">
        <v>8.9250000000000007</v>
      </c>
      <c r="CI155" s="26">
        <v>11.1</v>
      </c>
      <c r="CJ155" s="26">
        <v>13.574999999999999</v>
      </c>
    </row>
    <row r="156" spans="1:88" x14ac:dyDescent="0.3">
      <c r="A156" s="7" t="s">
        <v>255</v>
      </c>
      <c r="B156" s="7">
        <v>3.0249999999999999</v>
      </c>
      <c r="C156" s="7">
        <v>4.1500000000000004</v>
      </c>
      <c r="D156" s="7">
        <v>6.875</v>
      </c>
      <c r="E156" s="7">
        <v>4.25</v>
      </c>
      <c r="F156" s="7">
        <v>5.55</v>
      </c>
      <c r="G156" s="7">
        <v>8.1750000000000007</v>
      </c>
      <c r="H156" s="7">
        <v>4.95</v>
      </c>
      <c r="I156" s="7">
        <v>6.2</v>
      </c>
      <c r="J156" s="7">
        <v>8.875</v>
      </c>
      <c r="K156" s="7">
        <v>6.2</v>
      </c>
      <c r="L156" s="7">
        <v>7.9</v>
      </c>
      <c r="M156" s="7">
        <v>9.8249999999999993</v>
      </c>
      <c r="N156" s="7">
        <v>6.7</v>
      </c>
      <c r="O156" s="7">
        <v>8.25</v>
      </c>
      <c r="P156" s="7">
        <v>10.45</v>
      </c>
      <c r="Q156" s="7">
        <v>5.8</v>
      </c>
      <c r="R156" s="7">
        <v>7.05</v>
      </c>
      <c r="S156" s="7">
        <v>9.7750000000000004</v>
      </c>
      <c r="T156" s="7">
        <v>5.9</v>
      </c>
      <c r="U156" s="7">
        <v>7.15</v>
      </c>
      <c r="V156" s="7">
        <v>9.9</v>
      </c>
      <c r="W156" s="7">
        <v>6.9249999999999998</v>
      </c>
      <c r="X156" s="7">
        <v>8.1999999999999993</v>
      </c>
      <c r="Y156" s="7">
        <v>10.8</v>
      </c>
      <c r="Z156" s="7">
        <v>8.125</v>
      </c>
      <c r="AA156" s="7">
        <v>9.1999999999999993</v>
      </c>
      <c r="AB156" s="7">
        <v>11.725</v>
      </c>
      <c r="AC156" s="7">
        <v>6</v>
      </c>
      <c r="AD156" s="7">
        <v>8.0500000000000007</v>
      </c>
      <c r="AE156" s="7">
        <v>9.9499999999999993</v>
      </c>
      <c r="AF156" s="7">
        <v>6.125</v>
      </c>
      <c r="AG156" s="7">
        <v>8.25</v>
      </c>
      <c r="AH156" s="7">
        <v>10.050000000000001</v>
      </c>
      <c r="AI156" s="7">
        <v>6.6</v>
      </c>
      <c r="AJ156" s="7">
        <v>8.6999999999999993</v>
      </c>
      <c r="AK156" s="7">
        <v>10.35</v>
      </c>
      <c r="AL156" s="7">
        <v>6.7</v>
      </c>
      <c r="AM156" s="26">
        <v>8.85</v>
      </c>
      <c r="AN156" s="26">
        <v>10.425000000000001</v>
      </c>
      <c r="AO156" s="26">
        <v>7.35</v>
      </c>
      <c r="AP156" s="26">
        <v>9.4</v>
      </c>
      <c r="AQ156" s="26">
        <v>10.675000000000001</v>
      </c>
      <c r="AR156" s="26">
        <v>7.4249999999999998</v>
      </c>
      <c r="AS156" s="26">
        <v>9.3000000000000007</v>
      </c>
      <c r="AT156" s="26">
        <v>10.7</v>
      </c>
      <c r="AU156" s="26">
        <v>8.125</v>
      </c>
      <c r="AV156" s="26">
        <v>10.35</v>
      </c>
      <c r="AW156" s="26">
        <v>11.5</v>
      </c>
      <c r="AX156" s="26">
        <v>7.8</v>
      </c>
      <c r="AY156" s="26">
        <v>9.6999999999999993</v>
      </c>
      <c r="AZ156" s="26">
        <v>11.175000000000001</v>
      </c>
      <c r="BA156" s="26">
        <v>7.8250000000000002</v>
      </c>
      <c r="BB156" s="26">
        <v>9.8000000000000007</v>
      </c>
      <c r="BC156" s="26">
        <v>11.175000000000001</v>
      </c>
      <c r="BD156" s="26">
        <v>9.4499999999999993</v>
      </c>
      <c r="BE156" s="17">
        <v>11.35</v>
      </c>
      <c r="BF156" s="17">
        <v>12.85</v>
      </c>
      <c r="BG156" s="26">
        <v>8.1999999999999993</v>
      </c>
      <c r="BH156" s="26">
        <v>10.25</v>
      </c>
      <c r="BI156" s="26">
        <v>11.475</v>
      </c>
      <c r="BJ156" s="26">
        <v>9.5</v>
      </c>
      <c r="BK156" s="26">
        <v>11.05</v>
      </c>
      <c r="BL156" s="26">
        <v>12.3</v>
      </c>
      <c r="BM156" s="26">
        <v>9</v>
      </c>
      <c r="BN156" s="26">
        <v>10.7</v>
      </c>
      <c r="BO156" s="26">
        <v>11.975</v>
      </c>
      <c r="BP156" s="26">
        <v>5.7750000000000004</v>
      </c>
      <c r="BQ156" s="26">
        <v>7.15</v>
      </c>
      <c r="BR156" s="26">
        <v>9.9749999999999996</v>
      </c>
      <c r="BS156" s="26">
        <v>7.45</v>
      </c>
      <c r="BT156" s="26">
        <v>9.1</v>
      </c>
      <c r="BU156" s="26">
        <v>11.475</v>
      </c>
      <c r="BV156" s="26">
        <v>7.9249999999999998</v>
      </c>
      <c r="BW156" s="26">
        <v>9.5500000000000007</v>
      </c>
      <c r="BX156" s="26">
        <v>11.875</v>
      </c>
      <c r="BY156" s="26">
        <v>8.75</v>
      </c>
      <c r="BZ156" s="26">
        <v>10.4</v>
      </c>
      <c r="CA156" s="26">
        <v>12.85</v>
      </c>
      <c r="CB156" s="26">
        <v>9.75</v>
      </c>
      <c r="CC156" s="26">
        <v>11.15</v>
      </c>
      <c r="CD156" s="26">
        <v>13.6</v>
      </c>
      <c r="CE156" s="26">
        <v>9.1</v>
      </c>
      <c r="CF156" s="26">
        <v>10.4</v>
      </c>
      <c r="CG156" s="26">
        <v>12.4</v>
      </c>
      <c r="CH156" s="26">
        <v>9.6</v>
      </c>
      <c r="CI156" s="26">
        <v>10.85</v>
      </c>
      <c r="CJ156" s="26">
        <v>13</v>
      </c>
    </row>
    <row r="157" spans="1:88" x14ac:dyDescent="0.3">
      <c r="A157" s="7" t="s">
        <v>256</v>
      </c>
      <c r="B157" s="7">
        <v>2.6</v>
      </c>
      <c r="C157" s="7">
        <v>4.55</v>
      </c>
      <c r="D157" s="7">
        <v>7.3250000000000002</v>
      </c>
      <c r="E157" s="7">
        <v>3.95</v>
      </c>
      <c r="F157" s="7">
        <v>6.05</v>
      </c>
      <c r="G157" s="7">
        <v>8.5500000000000007</v>
      </c>
      <c r="H157" s="7">
        <v>4.5999999999999996</v>
      </c>
      <c r="I157" s="7">
        <v>6.95</v>
      </c>
      <c r="J157" s="7">
        <v>9.0749999999999993</v>
      </c>
      <c r="K157" s="7">
        <v>6.0250000000000004</v>
      </c>
      <c r="L157" s="7">
        <v>8.15</v>
      </c>
      <c r="M157" s="7">
        <v>10.5</v>
      </c>
      <c r="N157" s="7">
        <v>6.5</v>
      </c>
      <c r="O157" s="7">
        <v>8.6999999999999993</v>
      </c>
      <c r="P157" s="7">
        <v>10.975</v>
      </c>
      <c r="Q157" s="7">
        <v>5.6</v>
      </c>
      <c r="R157" s="7">
        <v>7.95</v>
      </c>
      <c r="S157" s="7">
        <v>10</v>
      </c>
      <c r="T157" s="7">
        <v>5.7</v>
      </c>
      <c r="U157" s="7">
        <v>8.0500000000000007</v>
      </c>
      <c r="V157" s="7">
        <v>10.074999999999999</v>
      </c>
      <c r="W157" s="7">
        <v>6.7249999999999996</v>
      </c>
      <c r="X157" s="7">
        <v>9.1</v>
      </c>
      <c r="Y157" s="7">
        <v>11</v>
      </c>
      <c r="Z157" s="7">
        <v>7.65</v>
      </c>
      <c r="AA157" s="7">
        <v>9.6999999999999993</v>
      </c>
      <c r="AB157" s="7">
        <v>12.175000000000001</v>
      </c>
      <c r="AC157" s="7">
        <v>5.5250000000000004</v>
      </c>
      <c r="AD157" s="7">
        <v>8.3000000000000007</v>
      </c>
      <c r="AE157" s="7">
        <v>10.175000000000001</v>
      </c>
      <c r="AF157" s="7">
        <v>5.625</v>
      </c>
      <c r="AG157" s="7">
        <v>8.35</v>
      </c>
      <c r="AH157" s="7">
        <v>10.3</v>
      </c>
      <c r="AI157" s="7">
        <v>6.2249999999999996</v>
      </c>
      <c r="AJ157" s="7">
        <v>8.8000000000000007</v>
      </c>
      <c r="AK157" s="7">
        <v>10.7</v>
      </c>
      <c r="AL157" s="7">
        <v>6.3250000000000002</v>
      </c>
      <c r="AM157" s="26">
        <v>8.9</v>
      </c>
      <c r="AN157" s="26">
        <v>10.775</v>
      </c>
      <c r="AO157" s="26">
        <v>6.9249999999999998</v>
      </c>
      <c r="AP157" s="26">
        <v>9.4499999999999993</v>
      </c>
      <c r="AQ157" s="26">
        <v>11.5</v>
      </c>
      <c r="AR157" s="26">
        <v>7.2249999999999996</v>
      </c>
      <c r="AS157" s="26">
        <v>9.5</v>
      </c>
      <c r="AT157" s="26">
        <v>11.775</v>
      </c>
      <c r="AU157" s="26">
        <v>8.125</v>
      </c>
      <c r="AV157" s="26">
        <v>10.35</v>
      </c>
      <c r="AW157" s="26">
        <v>12.5</v>
      </c>
      <c r="AX157" s="26">
        <v>7.45</v>
      </c>
      <c r="AY157" s="26">
        <v>9.9499999999999993</v>
      </c>
      <c r="AZ157" s="26">
        <v>11.975</v>
      </c>
      <c r="BA157" s="26">
        <v>7.55</v>
      </c>
      <c r="BB157" s="26">
        <v>10.050000000000001</v>
      </c>
      <c r="BC157" s="26">
        <v>12.074999999999999</v>
      </c>
      <c r="BD157" s="26">
        <v>9.6750000000000007</v>
      </c>
      <c r="BE157" s="17">
        <v>11.95</v>
      </c>
      <c r="BF157" s="17">
        <v>14.1</v>
      </c>
      <c r="BG157" s="26">
        <v>8</v>
      </c>
      <c r="BH157" s="26">
        <v>10.35</v>
      </c>
      <c r="BI157" s="26">
        <v>12.45</v>
      </c>
      <c r="BJ157" s="26">
        <v>9.4250000000000007</v>
      </c>
      <c r="BK157" s="26">
        <v>11.45</v>
      </c>
      <c r="BL157" s="26">
        <v>13.6</v>
      </c>
      <c r="BM157" s="26">
        <v>8.85</v>
      </c>
      <c r="BN157" s="26">
        <v>11.05</v>
      </c>
      <c r="BO157" s="26">
        <v>13.074999999999999</v>
      </c>
      <c r="BP157" s="26">
        <v>5.3</v>
      </c>
      <c r="BQ157" s="26">
        <v>7.85</v>
      </c>
      <c r="BR157" s="26">
        <v>9.6999999999999993</v>
      </c>
      <c r="BS157" s="26">
        <v>7.125</v>
      </c>
      <c r="BT157" s="26">
        <v>9.4</v>
      </c>
      <c r="BU157" s="26">
        <v>11.875</v>
      </c>
      <c r="BV157" s="26">
        <v>7.625</v>
      </c>
      <c r="BW157" s="26">
        <v>10</v>
      </c>
      <c r="BX157" s="26">
        <v>12.625</v>
      </c>
      <c r="BY157" s="26">
        <v>8.6</v>
      </c>
      <c r="BZ157" s="26">
        <v>10.95</v>
      </c>
      <c r="CA157" s="26">
        <v>13.45</v>
      </c>
      <c r="CB157" s="26">
        <v>9.2249999999999996</v>
      </c>
      <c r="CC157" s="26">
        <v>11.9</v>
      </c>
      <c r="CD157" s="26">
        <v>14.35</v>
      </c>
      <c r="CE157" s="26">
        <v>8.875</v>
      </c>
      <c r="CF157" s="26">
        <v>10.8</v>
      </c>
      <c r="CG157" s="26">
        <v>13.175000000000001</v>
      </c>
      <c r="CH157" s="26">
        <v>9.25</v>
      </c>
      <c r="CI157" s="26">
        <v>11.55</v>
      </c>
      <c r="CJ157" s="26">
        <v>13.775</v>
      </c>
    </row>
    <row r="158" spans="1:88" x14ac:dyDescent="0.3">
      <c r="A158" s="7" t="s">
        <v>257</v>
      </c>
      <c r="B158" s="7">
        <v>2.7</v>
      </c>
      <c r="C158" s="7">
        <v>4.25</v>
      </c>
      <c r="D158" s="7">
        <v>7.625</v>
      </c>
      <c r="E158" s="7">
        <v>4.3</v>
      </c>
      <c r="F158" s="7">
        <v>5.65</v>
      </c>
      <c r="G158" s="7">
        <v>8.6999999999999993</v>
      </c>
      <c r="H158" s="7">
        <v>4.9000000000000004</v>
      </c>
      <c r="I158" s="7">
        <v>6.2</v>
      </c>
      <c r="J158" s="7">
        <v>9.1</v>
      </c>
      <c r="K158" s="7">
        <v>6.2</v>
      </c>
      <c r="L158" s="7">
        <v>7.75</v>
      </c>
      <c r="M158" s="7">
        <v>9.9749999999999996</v>
      </c>
      <c r="N158" s="7">
        <v>6.625</v>
      </c>
      <c r="O158" s="7">
        <v>8.15</v>
      </c>
      <c r="P158" s="7">
        <v>10.4</v>
      </c>
      <c r="Q158" s="7">
        <v>5.8250000000000002</v>
      </c>
      <c r="R158" s="7">
        <v>7</v>
      </c>
      <c r="S158" s="7">
        <v>9.85</v>
      </c>
      <c r="T158" s="7">
        <v>6.0250000000000004</v>
      </c>
      <c r="U158" s="7">
        <v>7.1</v>
      </c>
      <c r="V158" s="7">
        <v>9.875</v>
      </c>
      <c r="W158" s="7">
        <v>6.875</v>
      </c>
      <c r="X158" s="7">
        <v>8.0500000000000007</v>
      </c>
      <c r="Y158" s="7">
        <v>10.7</v>
      </c>
      <c r="Z158" s="7">
        <v>7.85</v>
      </c>
      <c r="AA158" s="7">
        <v>9.0500000000000007</v>
      </c>
      <c r="AB158" s="7">
        <v>11.5</v>
      </c>
      <c r="AC158" s="7">
        <v>5.625</v>
      </c>
      <c r="AD158" s="7">
        <v>7.45</v>
      </c>
      <c r="AE158" s="7">
        <v>10.15</v>
      </c>
      <c r="AF158" s="7">
        <v>5.7249999999999996</v>
      </c>
      <c r="AG158" s="7">
        <v>7.65</v>
      </c>
      <c r="AH158" s="7">
        <v>10.25</v>
      </c>
      <c r="AI158" s="7">
        <v>6.15</v>
      </c>
      <c r="AJ158" s="7">
        <v>8.1</v>
      </c>
      <c r="AK158" s="7">
        <v>10.574999999999999</v>
      </c>
      <c r="AL158" s="7">
        <v>6.25</v>
      </c>
      <c r="AM158" s="26">
        <v>8.25</v>
      </c>
      <c r="AN158" s="26">
        <v>10.675000000000001</v>
      </c>
      <c r="AO158" s="26">
        <v>6.95</v>
      </c>
      <c r="AP158" s="26">
        <v>8.9499999999999993</v>
      </c>
      <c r="AQ158" s="26">
        <v>11.1</v>
      </c>
      <c r="AR158" s="26">
        <v>7</v>
      </c>
      <c r="AS158" s="26">
        <v>8.75</v>
      </c>
      <c r="AT158" s="26">
        <v>11.1</v>
      </c>
      <c r="AU158" s="26">
        <v>7.8</v>
      </c>
      <c r="AV158" s="26">
        <v>9.5500000000000007</v>
      </c>
      <c r="AW158" s="26">
        <v>11.9</v>
      </c>
      <c r="AX158" s="26">
        <v>7.45</v>
      </c>
      <c r="AY158" s="26">
        <v>9.4</v>
      </c>
      <c r="AZ158" s="26">
        <v>11.5</v>
      </c>
      <c r="BA158" s="26">
        <v>7.4749999999999996</v>
      </c>
      <c r="BB158" s="26">
        <v>9.4499999999999993</v>
      </c>
      <c r="BC158" s="26">
        <v>11.5</v>
      </c>
      <c r="BD158" s="26">
        <v>9.4</v>
      </c>
      <c r="BE158" s="17">
        <v>10.95</v>
      </c>
      <c r="BF158" s="17">
        <v>13.375</v>
      </c>
      <c r="BG158" s="26">
        <v>7.9249999999999998</v>
      </c>
      <c r="BH158" s="26">
        <v>9.8000000000000007</v>
      </c>
      <c r="BI158" s="26">
        <v>11.875</v>
      </c>
      <c r="BJ158" s="26">
        <v>9</v>
      </c>
      <c r="BK158" s="26">
        <v>10.85</v>
      </c>
      <c r="BL158" s="26">
        <v>12.85</v>
      </c>
      <c r="BM158" s="26">
        <v>8.5250000000000004</v>
      </c>
      <c r="BN158" s="26">
        <v>10.5</v>
      </c>
      <c r="BO158" s="26">
        <v>12.425000000000001</v>
      </c>
      <c r="BP158" s="26">
        <v>5.7249999999999996</v>
      </c>
      <c r="BQ158" s="26">
        <v>7.4</v>
      </c>
      <c r="BR158" s="26">
        <v>10.050000000000001</v>
      </c>
      <c r="BS158" s="26">
        <v>7.3250000000000002</v>
      </c>
      <c r="BT158" s="26">
        <v>9</v>
      </c>
      <c r="BU158" s="26">
        <v>11.574999999999999</v>
      </c>
      <c r="BV158" s="26">
        <v>7.8250000000000002</v>
      </c>
      <c r="BW158" s="26">
        <v>9.5500000000000007</v>
      </c>
      <c r="BX158" s="26">
        <v>11.975</v>
      </c>
      <c r="BY158" s="26">
        <v>8.875</v>
      </c>
      <c r="BZ158" s="26">
        <v>10.4</v>
      </c>
      <c r="CA158" s="26">
        <v>12.95</v>
      </c>
      <c r="CB158" s="26">
        <v>10.125</v>
      </c>
      <c r="CC158" s="26">
        <v>11.4</v>
      </c>
      <c r="CD158" s="26">
        <v>13.275</v>
      </c>
      <c r="CE158" s="26">
        <v>8.8000000000000007</v>
      </c>
      <c r="CF158" s="26">
        <v>10.15</v>
      </c>
      <c r="CG158" s="26">
        <v>12.074999999999999</v>
      </c>
      <c r="CH158" s="26">
        <v>9.6750000000000007</v>
      </c>
      <c r="CI158" s="26">
        <v>10.8</v>
      </c>
      <c r="CJ158" s="26">
        <v>12.9</v>
      </c>
    </row>
    <row r="159" spans="1:88" x14ac:dyDescent="0.3">
      <c r="A159" s="7" t="s">
        <v>258</v>
      </c>
      <c r="B159" s="7">
        <v>3.3</v>
      </c>
      <c r="C159" s="7">
        <v>4.6500000000000004</v>
      </c>
      <c r="D159" s="7">
        <v>7.2</v>
      </c>
      <c r="E159" s="7">
        <v>4.625</v>
      </c>
      <c r="F159" s="7">
        <v>6.35</v>
      </c>
      <c r="G159" s="7">
        <v>8.5</v>
      </c>
      <c r="H159" s="7">
        <v>5.35</v>
      </c>
      <c r="I159" s="7">
        <v>7</v>
      </c>
      <c r="J159" s="7">
        <v>9</v>
      </c>
      <c r="K159" s="7">
        <v>6.5</v>
      </c>
      <c r="L159" s="7">
        <v>7.85</v>
      </c>
      <c r="M159" s="7">
        <v>10.3</v>
      </c>
      <c r="N159" s="7">
        <v>6.85</v>
      </c>
      <c r="O159" s="7">
        <v>8.4</v>
      </c>
      <c r="P159" s="7">
        <v>10.775</v>
      </c>
      <c r="Q159" s="7">
        <v>6.2249999999999996</v>
      </c>
      <c r="R159" s="7">
        <v>7.5</v>
      </c>
      <c r="S159" s="7">
        <v>9.8000000000000007</v>
      </c>
      <c r="T159" s="7">
        <v>6.3250000000000002</v>
      </c>
      <c r="U159" s="7">
        <v>7.6</v>
      </c>
      <c r="V159" s="7">
        <v>9.9749999999999996</v>
      </c>
      <c r="W159" s="7">
        <v>7.15</v>
      </c>
      <c r="X159" s="7">
        <v>8.85</v>
      </c>
      <c r="Y159" s="7">
        <v>10.975</v>
      </c>
      <c r="Z159" s="7">
        <v>7.9249999999999998</v>
      </c>
      <c r="AA159" s="7">
        <v>9.8000000000000007</v>
      </c>
      <c r="AB159" s="7">
        <v>11.85</v>
      </c>
      <c r="AC159" s="7">
        <v>6.125</v>
      </c>
      <c r="AD159" s="7">
        <v>7.85</v>
      </c>
      <c r="AE159" s="7">
        <v>10.5</v>
      </c>
      <c r="AF159" s="7">
        <v>6.2249999999999996</v>
      </c>
      <c r="AG159" s="7">
        <v>7.95</v>
      </c>
      <c r="AH159" s="7">
        <v>10.675000000000001</v>
      </c>
      <c r="AI159" s="7">
        <v>6.7249999999999996</v>
      </c>
      <c r="AJ159" s="7">
        <v>8.35</v>
      </c>
      <c r="AK159" s="7">
        <v>11.2</v>
      </c>
      <c r="AL159" s="7">
        <v>6.8250000000000002</v>
      </c>
      <c r="AM159" s="26">
        <v>8.4499999999999993</v>
      </c>
      <c r="AN159" s="26">
        <v>11.3</v>
      </c>
      <c r="AO159" s="26">
        <v>7.3250000000000002</v>
      </c>
      <c r="AP159" s="26">
        <v>9.1</v>
      </c>
      <c r="AQ159" s="26">
        <v>11.8</v>
      </c>
      <c r="AR159" s="26">
        <v>7.5</v>
      </c>
      <c r="AS159" s="26">
        <v>8.85</v>
      </c>
      <c r="AT159" s="26">
        <v>11.95</v>
      </c>
      <c r="AU159" s="26">
        <v>8.3249999999999993</v>
      </c>
      <c r="AV159" s="26">
        <v>9.6</v>
      </c>
      <c r="AW159" s="26">
        <v>12.7</v>
      </c>
      <c r="AX159" s="26">
        <v>7.8250000000000002</v>
      </c>
      <c r="AY159" s="26">
        <v>9.4</v>
      </c>
      <c r="AZ159" s="26">
        <v>12.3</v>
      </c>
      <c r="BA159" s="26">
        <v>7.9</v>
      </c>
      <c r="BB159" s="26">
        <v>9.4499999999999993</v>
      </c>
      <c r="BC159" s="26">
        <v>12.375</v>
      </c>
      <c r="BD159" s="26">
        <v>9.8249999999999993</v>
      </c>
      <c r="BE159" s="17">
        <v>11.45</v>
      </c>
      <c r="BF159" s="17">
        <v>14.3</v>
      </c>
      <c r="BG159" s="26">
        <v>8.25</v>
      </c>
      <c r="BH159" s="26">
        <v>9.85</v>
      </c>
      <c r="BI159" s="26">
        <v>12.675000000000001</v>
      </c>
      <c r="BJ159" s="26">
        <v>9.4250000000000007</v>
      </c>
      <c r="BK159" s="26">
        <v>11.05</v>
      </c>
      <c r="BL159" s="26">
        <v>13.574999999999999</v>
      </c>
      <c r="BM159" s="26">
        <v>8.9250000000000007</v>
      </c>
      <c r="BN159" s="26">
        <v>10.55</v>
      </c>
      <c r="BO159" s="26">
        <v>13.15</v>
      </c>
      <c r="BP159" s="26">
        <v>6.3</v>
      </c>
      <c r="BQ159" s="26">
        <v>7.7</v>
      </c>
      <c r="BR159" s="26">
        <v>9.7750000000000004</v>
      </c>
      <c r="BS159" s="26">
        <v>7.7</v>
      </c>
      <c r="BT159" s="26">
        <v>9.4499999999999993</v>
      </c>
      <c r="BU159" s="26">
        <v>11.2</v>
      </c>
      <c r="BV159" s="26">
        <v>8.1999999999999993</v>
      </c>
      <c r="BW159" s="26">
        <v>9.85</v>
      </c>
      <c r="BX159" s="26">
        <v>11.85</v>
      </c>
      <c r="BY159" s="26">
        <v>9.1</v>
      </c>
      <c r="BZ159" s="26">
        <v>10.8</v>
      </c>
      <c r="CA159" s="26">
        <v>12.65</v>
      </c>
      <c r="CB159" s="26">
        <v>10.199999999999999</v>
      </c>
      <c r="CC159" s="26">
        <v>11.55</v>
      </c>
      <c r="CD159" s="26">
        <v>13.425000000000001</v>
      </c>
      <c r="CE159" s="26">
        <v>8.9</v>
      </c>
      <c r="CF159" s="26">
        <v>10.45</v>
      </c>
      <c r="CG159" s="26">
        <v>12.975</v>
      </c>
      <c r="CH159" s="26">
        <v>9.7249999999999996</v>
      </c>
      <c r="CI159" s="26">
        <v>11.3</v>
      </c>
      <c r="CJ159" s="26">
        <v>13.275</v>
      </c>
    </row>
    <row r="160" spans="1:88" x14ac:dyDescent="0.3">
      <c r="A160" s="7" t="s">
        <v>259</v>
      </c>
      <c r="B160" s="7">
        <v>3.625</v>
      </c>
      <c r="C160" s="7">
        <v>5.6</v>
      </c>
      <c r="D160" s="7">
        <v>7.9749999999999996</v>
      </c>
      <c r="E160" s="7">
        <v>5.2</v>
      </c>
      <c r="F160" s="7">
        <v>7</v>
      </c>
      <c r="G160" s="7">
        <v>9.5749999999999993</v>
      </c>
      <c r="H160" s="7">
        <v>5.9249999999999998</v>
      </c>
      <c r="I160" s="7">
        <v>7.55</v>
      </c>
      <c r="J160" s="7">
        <v>10.3</v>
      </c>
      <c r="K160" s="7">
        <v>7.2</v>
      </c>
      <c r="L160" s="7">
        <v>8.4</v>
      </c>
      <c r="M160" s="7">
        <v>11.5</v>
      </c>
      <c r="N160" s="7">
        <v>7.6</v>
      </c>
      <c r="O160" s="7">
        <v>8.75</v>
      </c>
      <c r="P160" s="7">
        <v>12.05</v>
      </c>
      <c r="Q160" s="7">
        <v>6.8</v>
      </c>
      <c r="R160" s="7">
        <v>8.25</v>
      </c>
      <c r="S160" s="7">
        <v>11</v>
      </c>
      <c r="T160" s="7">
        <v>6.9</v>
      </c>
      <c r="U160" s="7">
        <v>8.3000000000000007</v>
      </c>
      <c r="V160" s="7">
        <v>11.175000000000001</v>
      </c>
      <c r="W160" s="7">
        <v>7.9249999999999998</v>
      </c>
      <c r="X160" s="7">
        <v>9.1999999999999993</v>
      </c>
      <c r="Y160" s="7">
        <v>12.125</v>
      </c>
      <c r="Z160" s="7">
        <v>8.8249999999999993</v>
      </c>
      <c r="AA160" s="7">
        <v>10.1</v>
      </c>
      <c r="AB160" s="7">
        <v>13</v>
      </c>
      <c r="AC160" s="7">
        <v>6.7750000000000004</v>
      </c>
      <c r="AD160" s="7">
        <v>8.4</v>
      </c>
      <c r="AE160" s="7">
        <v>11.65</v>
      </c>
      <c r="AF160" s="7">
        <v>6.95</v>
      </c>
      <c r="AG160" s="7">
        <v>8.5</v>
      </c>
      <c r="AH160" s="7">
        <v>11.85</v>
      </c>
      <c r="AI160" s="7">
        <v>7.3250000000000002</v>
      </c>
      <c r="AJ160" s="7">
        <v>8.9</v>
      </c>
      <c r="AK160" s="7">
        <v>12.324999999999999</v>
      </c>
      <c r="AL160" s="7">
        <v>7.4249999999999998</v>
      </c>
      <c r="AM160" s="26">
        <v>8.9</v>
      </c>
      <c r="AN160" s="26">
        <v>12.4</v>
      </c>
      <c r="AO160" s="26">
        <v>7.9249999999999998</v>
      </c>
      <c r="AP160" s="26">
        <v>9.5</v>
      </c>
      <c r="AQ160" s="26">
        <v>13</v>
      </c>
      <c r="AR160" s="26">
        <v>8</v>
      </c>
      <c r="AS160" s="26">
        <v>9.65</v>
      </c>
      <c r="AT160" s="26">
        <v>12.975</v>
      </c>
      <c r="AU160" s="26">
        <v>8.6999999999999993</v>
      </c>
      <c r="AV160" s="26">
        <v>10.4</v>
      </c>
      <c r="AW160" s="26">
        <v>13.675000000000001</v>
      </c>
      <c r="AX160" s="26">
        <v>8.3249999999999993</v>
      </c>
      <c r="AY160" s="26">
        <v>9.9499999999999993</v>
      </c>
      <c r="AZ160" s="26">
        <v>13.4</v>
      </c>
      <c r="BA160" s="26">
        <v>8.3249999999999993</v>
      </c>
      <c r="BB160" s="26">
        <v>10</v>
      </c>
      <c r="BC160" s="26">
        <v>13.4</v>
      </c>
      <c r="BD160" s="26">
        <v>10.1</v>
      </c>
      <c r="BE160" s="17">
        <v>12.05</v>
      </c>
      <c r="BF160" s="17">
        <v>14.9</v>
      </c>
      <c r="BG160" s="26">
        <v>8.6999999999999993</v>
      </c>
      <c r="BH160" s="26">
        <v>10.4</v>
      </c>
      <c r="BI160" s="26">
        <v>13.7</v>
      </c>
      <c r="BJ160" s="26">
        <v>9.8000000000000007</v>
      </c>
      <c r="BK160" s="26">
        <v>11.6</v>
      </c>
      <c r="BL160" s="26">
        <v>14.7</v>
      </c>
      <c r="BM160" s="26">
        <v>9.3000000000000007</v>
      </c>
      <c r="BN160" s="26">
        <v>11.15</v>
      </c>
      <c r="BO160" s="26">
        <v>14.35</v>
      </c>
      <c r="BP160" s="26">
        <v>6.7249999999999996</v>
      </c>
      <c r="BQ160" s="26">
        <v>8.6</v>
      </c>
      <c r="BR160" s="26">
        <v>11.324999999999999</v>
      </c>
      <c r="BS160" s="26">
        <v>8.4749999999999996</v>
      </c>
      <c r="BT160" s="26">
        <v>10.1</v>
      </c>
      <c r="BU160" s="26">
        <v>12.675000000000001</v>
      </c>
      <c r="BV160" s="26">
        <v>9.0749999999999993</v>
      </c>
      <c r="BW160" s="26">
        <v>10.65</v>
      </c>
      <c r="BX160" s="26">
        <v>13.125</v>
      </c>
      <c r="BY160" s="26">
        <v>10.324999999999999</v>
      </c>
      <c r="BZ160" s="26">
        <v>11.55</v>
      </c>
      <c r="CA160" s="26">
        <v>13.775</v>
      </c>
      <c r="CB160" s="26">
        <v>10.925000000000001</v>
      </c>
      <c r="CC160" s="26">
        <v>12.4</v>
      </c>
      <c r="CD160" s="26">
        <v>14.45</v>
      </c>
      <c r="CE160" s="26">
        <v>9.625</v>
      </c>
      <c r="CF160" s="26">
        <v>10.95</v>
      </c>
      <c r="CG160" s="26">
        <v>14</v>
      </c>
      <c r="CH160" s="26">
        <v>10.5</v>
      </c>
      <c r="CI160" s="26">
        <v>11.95</v>
      </c>
      <c r="CJ160" s="26">
        <v>14.324999999999999</v>
      </c>
    </row>
    <row r="161" spans="1:88" x14ac:dyDescent="0.3">
      <c r="A161" s="7" t="s">
        <v>260</v>
      </c>
      <c r="B161" s="7">
        <v>4.2</v>
      </c>
      <c r="C161" s="7">
        <v>5.8</v>
      </c>
      <c r="D161" s="7">
        <v>7.45</v>
      </c>
      <c r="E161" s="7">
        <v>5.625</v>
      </c>
      <c r="F161" s="7">
        <v>7.45</v>
      </c>
      <c r="G161" s="7">
        <v>8.8000000000000007</v>
      </c>
      <c r="H161" s="7">
        <v>6.3</v>
      </c>
      <c r="I161" s="7">
        <v>8.15</v>
      </c>
      <c r="J161" s="7">
        <v>9.5749999999999993</v>
      </c>
      <c r="K161" s="7">
        <v>7.25</v>
      </c>
      <c r="L161" s="7">
        <v>9.3000000000000007</v>
      </c>
      <c r="M161" s="7">
        <v>11.35</v>
      </c>
      <c r="N161" s="7">
        <v>7.7249999999999996</v>
      </c>
      <c r="O161" s="7">
        <v>9.75</v>
      </c>
      <c r="P161" s="7">
        <v>11.875</v>
      </c>
      <c r="Q161" s="7">
        <v>7.0250000000000004</v>
      </c>
      <c r="R161" s="7">
        <v>9</v>
      </c>
      <c r="S161" s="7">
        <v>10.55</v>
      </c>
      <c r="T161" s="7">
        <v>7.125</v>
      </c>
      <c r="U161" s="7">
        <v>9.1</v>
      </c>
      <c r="V161" s="7">
        <v>10.65</v>
      </c>
      <c r="W161" s="7">
        <v>8.1</v>
      </c>
      <c r="X161" s="7">
        <v>9.9499999999999993</v>
      </c>
      <c r="Y161" s="7">
        <v>11.775</v>
      </c>
      <c r="Z161" s="7">
        <v>8.9749999999999996</v>
      </c>
      <c r="AA161" s="7">
        <v>10.65</v>
      </c>
      <c r="AB161" s="7">
        <v>12.7</v>
      </c>
      <c r="AC161" s="7">
        <v>6.7249999999999996</v>
      </c>
      <c r="AD161" s="7">
        <v>8.9499999999999993</v>
      </c>
      <c r="AE161" s="7">
        <v>11.4</v>
      </c>
      <c r="AF161" s="7">
        <v>6.9</v>
      </c>
      <c r="AG161" s="7">
        <v>9.0500000000000007</v>
      </c>
      <c r="AH161" s="7">
        <v>11.574999999999999</v>
      </c>
      <c r="AI161" s="7">
        <v>7.3</v>
      </c>
      <c r="AJ161" s="7">
        <v>9.5500000000000007</v>
      </c>
      <c r="AK161" s="7">
        <v>11.975</v>
      </c>
      <c r="AL161" s="7">
        <v>7.4</v>
      </c>
      <c r="AM161" s="26">
        <v>9.65</v>
      </c>
      <c r="AN161" s="26">
        <v>12.15</v>
      </c>
      <c r="AO161" s="26">
        <v>8</v>
      </c>
      <c r="AP161" s="26">
        <v>10.35</v>
      </c>
      <c r="AQ161" s="26">
        <v>12.75</v>
      </c>
      <c r="AR161" s="26">
        <v>8.4</v>
      </c>
      <c r="AS161" s="26">
        <v>10.199999999999999</v>
      </c>
      <c r="AT161" s="26">
        <v>12.85</v>
      </c>
      <c r="AU161" s="26">
        <v>9.125</v>
      </c>
      <c r="AV161" s="26">
        <v>11.15</v>
      </c>
      <c r="AW161" s="26">
        <v>13.725</v>
      </c>
      <c r="AX161" s="26">
        <v>8.65</v>
      </c>
      <c r="AY161" s="26">
        <v>10.8</v>
      </c>
      <c r="AZ161" s="26">
        <v>13.225</v>
      </c>
      <c r="BA161" s="26">
        <v>8.6750000000000007</v>
      </c>
      <c r="BB161" s="26">
        <v>10.85</v>
      </c>
      <c r="BC161" s="26">
        <v>13.25</v>
      </c>
      <c r="BD161" s="26">
        <v>10.525</v>
      </c>
      <c r="BE161" s="17">
        <v>12.65</v>
      </c>
      <c r="BF161" s="17">
        <v>15.375</v>
      </c>
      <c r="BG161" s="26">
        <v>9.1999999999999993</v>
      </c>
      <c r="BH161" s="26">
        <v>11.15</v>
      </c>
      <c r="BI161" s="26">
        <v>13.675000000000001</v>
      </c>
      <c r="BJ161" s="26">
        <v>10.35</v>
      </c>
      <c r="BK161" s="26">
        <v>12.4</v>
      </c>
      <c r="BL161" s="26">
        <v>14.75</v>
      </c>
      <c r="BM161" s="26">
        <v>9.9</v>
      </c>
      <c r="BN161" s="26">
        <v>11.9</v>
      </c>
      <c r="BO161" s="26">
        <v>14.45</v>
      </c>
      <c r="BP161" s="26">
        <v>7.0250000000000004</v>
      </c>
      <c r="BQ161" s="26">
        <v>8.8000000000000007</v>
      </c>
      <c r="BR161" s="26">
        <v>10.55</v>
      </c>
      <c r="BS161" s="26">
        <v>8.65</v>
      </c>
      <c r="BT161" s="26">
        <v>10.6</v>
      </c>
      <c r="BU161" s="26">
        <v>12.2</v>
      </c>
      <c r="BV161" s="26">
        <v>9.35</v>
      </c>
      <c r="BW161" s="26">
        <v>11.15</v>
      </c>
      <c r="BX161" s="26">
        <v>12.95</v>
      </c>
      <c r="BY161" s="26">
        <v>10.225</v>
      </c>
      <c r="BZ161" s="26">
        <v>12</v>
      </c>
      <c r="CA161" s="26">
        <v>13.925000000000001</v>
      </c>
      <c r="CB161" s="26">
        <v>11.175000000000001</v>
      </c>
      <c r="CC161" s="26">
        <v>12.9</v>
      </c>
      <c r="CD161" s="26">
        <v>14.875</v>
      </c>
      <c r="CE161" s="26">
        <v>10.1</v>
      </c>
      <c r="CF161" s="26">
        <v>11.7</v>
      </c>
      <c r="CG161" s="26">
        <v>13.8</v>
      </c>
      <c r="CH161" s="26">
        <v>10.6</v>
      </c>
      <c r="CI161" s="26">
        <v>12.5</v>
      </c>
      <c r="CJ161" s="26">
        <v>14.175000000000001</v>
      </c>
    </row>
    <row r="162" spans="1:88" x14ac:dyDescent="0.3">
      <c r="A162" s="7" t="s">
        <v>100</v>
      </c>
      <c r="B162" s="7">
        <v>4.125</v>
      </c>
      <c r="C162" s="7">
        <v>6.1</v>
      </c>
      <c r="D162" s="7">
        <v>8</v>
      </c>
      <c r="E162" s="7">
        <v>5.5</v>
      </c>
      <c r="F162" s="7">
        <v>7.6</v>
      </c>
      <c r="G162" s="7">
        <v>9.375</v>
      </c>
      <c r="H162" s="7">
        <v>6.125</v>
      </c>
      <c r="I162" s="7">
        <v>8.3000000000000007</v>
      </c>
      <c r="J162" s="7">
        <v>9.9749999999999996</v>
      </c>
      <c r="K162" s="7">
        <v>7.5250000000000004</v>
      </c>
      <c r="L162" s="7">
        <v>9.15</v>
      </c>
      <c r="M162" s="7">
        <v>11.175000000000001</v>
      </c>
      <c r="N162" s="7">
        <v>7.95</v>
      </c>
      <c r="O162" s="7">
        <v>9.5500000000000007</v>
      </c>
      <c r="P162" s="7">
        <v>11.675000000000001</v>
      </c>
      <c r="Q162" s="7">
        <v>6.75</v>
      </c>
      <c r="R162" s="7">
        <v>8.85</v>
      </c>
      <c r="S162" s="7">
        <v>10.7</v>
      </c>
      <c r="T162" s="7">
        <v>6.9249999999999998</v>
      </c>
      <c r="U162" s="7">
        <v>8.9499999999999993</v>
      </c>
      <c r="V162" s="7">
        <v>10.8</v>
      </c>
      <c r="W162" s="7">
        <v>7.95</v>
      </c>
      <c r="X162" s="7">
        <v>9.9</v>
      </c>
      <c r="Y162" s="7">
        <v>12.1</v>
      </c>
      <c r="Z162" s="7">
        <v>8.9</v>
      </c>
      <c r="AA162" s="7">
        <v>10.9</v>
      </c>
      <c r="AB162" s="7">
        <v>13.074999999999999</v>
      </c>
      <c r="AC162" s="7">
        <v>7.125</v>
      </c>
      <c r="AD162" s="7">
        <v>9</v>
      </c>
      <c r="AE162" s="7">
        <v>11.6</v>
      </c>
      <c r="AF162" s="7">
        <v>7.2249999999999996</v>
      </c>
      <c r="AG162" s="7">
        <v>9.1</v>
      </c>
      <c r="AH162" s="7">
        <v>11.7</v>
      </c>
      <c r="AI162" s="7">
        <v>7.65</v>
      </c>
      <c r="AJ162" s="7">
        <v>9.5500000000000007</v>
      </c>
      <c r="AK162" s="7">
        <v>12</v>
      </c>
      <c r="AL162" s="7">
        <v>7.6749999999999998</v>
      </c>
      <c r="AM162" s="26">
        <v>9.65</v>
      </c>
      <c r="AN162" s="26">
        <v>12.175000000000001</v>
      </c>
      <c r="AO162" s="26">
        <v>8.25</v>
      </c>
      <c r="AP162" s="26">
        <v>10.199999999999999</v>
      </c>
      <c r="AQ162" s="26">
        <v>12.75</v>
      </c>
      <c r="AR162" s="26">
        <v>8.5</v>
      </c>
      <c r="AS162" s="26">
        <v>10.4</v>
      </c>
      <c r="AT162" s="26">
        <v>12.925000000000001</v>
      </c>
      <c r="AU162" s="26">
        <v>9.3000000000000007</v>
      </c>
      <c r="AV162" s="26">
        <v>11.05</v>
      </c>
      <c r="AW162" s="26">
        <v>13.75</v>
      </c>
      <c r="AX162" s="26">
        <v>8.6750000000000007</v>
      </c>
      <c r="AY162" s="26">
        <v>10.7</v>
      </c>
      <c r="AZ162" s="26">
        <v>13.25</v>
      </c>
      <c r="BA162" s="26">
        <v>8.7750000000000004</v>
      </c>
      <c r="BB162" s="26">
        <v>10.8</v>
      </c>
      <c r="BC162" s="26">
        <v>13.25</v>
      </c>
      <c r="BD162" s="26">
        <v>10.324999999999999</v>
      </c>
      <c r="BE162" s="17">
        <v>12.85</v>
      </c>
      <c r="BF162" s="17">
        <v>15.275</v>
      </c>
      <c r="BG162" s="26">
        <v>9.1750000000000007</v>
      </c>
      <c r="BH162" s="26">
        <v>11.15</v>
      </c>
      <c r="BI162" s="26">
        <v>13.675000000000001</v>
      </c>
      <c r="BJ162" s="26">
        <v>10.1</v>
      </c>
      <c r="BK162" s="26">
        <v>12.25</v>
      </c>
      <c r="BL162" s="26">
        <v>14.75</v>
      </c>
      <c r="BM162" s="26">
        <v>9.7249999999999996</v>
      </c>
      <c r="BN162" s="26">
        <v>11.8</v>
      </c>
      <c r="BO162" s="26">
        <v>14.275</v>
      </c>
      <c r="BP162" s="26">
        <v>7.0250000000000004</v>
      </c>
      <c r="BQ162" s="26">
        <v>8.9499999999999993</v>
      </c>
      <c r="BR162" s="26">
        <v>11.15</v>
      </c>
      <c r="BS162" s="26">
        <v>8.6</v>
      </c>
      <c r="BT162" s="26">
        <v>10.55</v>
      </c>
      <c r="BU162" s="26">
        <v>12.5</v>
      </c>
      <c r="BV162" s="26">
        <v>9</v>
      </c>
      <c r="BW162" s="26">
        <v>11</v>
      </c>
      <c r="BX162" s="26">
        <v>13.1</v>
      </c>
      <c r="BY162" s="26">
        <v>9.8249999999999993</v>
      </c>
      <c r="BZ162" s="26">
        <v>11.7</v>
      </c>
      <c r="CA162" s="26">
        <v>14.275</v>
      </c>
      <c r="CB162" s="26">
        <v>10.65</v>
      </c>
      <c r="CC162" s="26">
        <v>12.65</v>
      </c>
      <c r="CD162" s="26">
        <v>15.625</v>
      </c>
      <c r="CE162" s="26">
        <v>9.8249999999999993</v>
      </c>
      <c r="CF162" s="26">
        <v>11.85</v>
      </c>
      <c r="CG162" s="26">
        <v>14.05</v>
      </c>
      <c r="CH162" s="26">
        <v>10.525</v>
      </c>
      <c r="CI162" s="26">
        <v>12.6</v>
      </c>
      <c r="CJ162" s="26">
        <v>15.05</v>
      </c>
    </row>
    <row r="163" spans="1:88" x14ac:dyDescent="0.3">
      <c r="A163" s="7" t="s">
        <v>261</v>
      </c>
      <c r="B163" s="7">
        <v>4.5999999999999996</v>
      </c>
      <c r="C163" s="7">
        <v>6.3</v>
      </c>
      <c r="D163" s="7">
        <v>8.2750000000000004</v>
      </c>
      <c r="E163" s="7">
        <v>6.0750000000000002</v>
      </c>
      <c r="F163" s="7">
        <v>7.7</v>
      </c>
      <c r="G163" s="7">
        <v>9.6750000000000007</v>
      </c>
      <c r="H163" s="7">
        <v>6.8250000000000002</v>
      </c>
      <c r="I163" s="7">
        <v>8.3000000000000007</v>
      </c>
      <c r="J163" s="7">
        <v>10.275</v>
      </c>
      <c r="K163" s="7">
        <v>7.625</v>
      </c>
      <c r="L163" s="7">
        <v>9.5500000000000007</v>
      </c>
      <c r="M163" s="7">
        <v>11.775</v>
      </c>
      <c r="N163" s="7">
        <v>7.95</v>
      </c>
      <c r="O163" s="7">
        <v>10.050000000000001</v>
      </c>
      <c r="P163" s="7">
        <v>12.2</v>
      </c>
      <c r="Q163" s="7">
        <v>7.4</v>
      </c>
      <c r="R163" s="7">
        <v>9.1999999999999993</v>
      </c>
      <c r="S163" s="7">
        <v>11.175000000000001</v>
      </c>
      <c r="T163" s="7">
        <v>7.4249999999999998</v>
      </c>
      <c r="U163" s="7">
        <v>9.3000000000000007</v>
      </c>
      <c r="V163" s="7">
        <v>11.275</v>
      </c>
      <c r="W163" s="7">
        <v>8.2750000000000004</v>
      </c>
      <c r="X163" s="7">
        <v>10.35</v>
      </c>
      <c r="Y163" s="7">
        <v>12.574999999999999</v>
      </c>
      <c r="Z163" s="7">
        <v>9</v>
      </c>
      <c r="AA163" s="7">
        <v>11.3</v>
      </c>
      <c r="AB163" s="7">
        <v>13.6</v>
      </c>
      <c r="AC163" s="7">
        <v>7.5</v>
      </c>
      <c r="AD163" s="7">
        <v>9.25</v>
      </c>
      <c r="AE163" s="7">
        <v>11.5</v>
      </c>
      <c r="AF163" s="7">
        <v>7.6749999999999998</v>
      </c>
      <c r="AG163" s="7">
        <v>9.4</v>
      </c>
      <c r="AH163" s="7">
        <v>11.675000000000001</v>
      </c>
      <c r="AI163" s="7">
        <v>8.15</v>
      </c>
      <c r="AJ163" s="7">
        <v>9.9</v>
      </c>
      <c r="AK163" s="7">
        <v>12.225</v>
      </c>
      <c r="AL163" s="7">
        <v>8.25</v>
      </c>
      <c r="AM163" s="26">
        <v>10</v>
      </c>
      <c r="AN163" s="26">
        <v>12.4</v>
      </c>
      <c r="AO163" s="26">
        <v>8.7249999999999996</v>
      </c>
      <c r="AP163" s="26">
        <v>10.6</v>
      </c>
      <c r="AQ163" s="26">
        <v>13.2</v>
      </c>
      <c r="AR163" s="26">
        <v>8.65</v>
      </c>
      <c r="AS163" s="26">
        <v>10.75</v>
      </c>
      <c r="AT163" s="26">
        <v>13.5</v>
      </c>
      <c r="AU163" s="26">
        <v>9.5250000000000004</v>
      </c>
      <c r="AV163" s="26">
        <v>11.5</v>
      </c>
      <c r="AW163" s="26">
        <v>14.5</v>
      </c>
      <c r="AX163" s="26">
        <v>9.1</v>
      </c>
      <c r="AY163" s="26">
        <v>11.05</v>
      </c>
      <c r="AZ163" s="26">
        <v>13.65</v>
      </c>
      <c r="BA163" s="26">
        <v>9.1</v>
      </c>
      <c r="BB163" s="26">
        <v>11.1</v>
      </c>
      <c r="BC163" s="26">
        <v>13.75</v>
      </c>
      <c r="BD163" s="26">
        <v>11.1</v>
      </c>
      <c r="BE163" s="17">
        <v>13.25</v>
      </c>
      <c r="BF163" s="17">
        <v>16.524999999999999</v>
      </c>
      <c r="BG163" s="26">
        <v>9.5250000000000004</v>
      </c>
      <c r="BH163" s="26">
        <v>11.5</v>
      </c>
      <c r="BI163" s="26">
        <v>14.1</v>
      </c>
      <c r="BJ163" s="26">
        <v>10.5</v>
      </c>
      <c r="BK163" s="26">
        <v>12.6</v>
      </c>
      <c r="BL163" s="26">
        <v>15.5</v>
      </c>
      <c r="BM163" s="26">
        <v>10.025</v>
      </c>
      <c r="BN163" s="26">
        <v>12.2</v>
      </c>
      <c r="BO163" s="26">
        <v>14.9</v>
      </c>
      <c r="BP163" s="26">
        <v>7.5250000000000004</v>
      </c>
      <c r="BQ163" s="26">
        <v>9.35</v>
      </c>
      <c r="BR163" s="26">
        <v>11.5</v>
      </c>
      <c r="BS163" s="26">
        <v>8.5</v>
      </c>
      <c r="BT163" s="26">
        <v>10.9</v>
      </c>
      <c r="BU163" s="26">
        <v>12.8</v>
      </c>
      <c r="BV163" s="26">
        <v>9.0749999999999993</v>
      </c>
      <c r="BW163" s="26">
        <v>11.45</v>
      </c>
      <c r="BX163" s="26">
        <v>13.3</v>
      </c>
      <c r="BY163" s="26">
        <v>9.9749999999999996</v>
      </c>
      <c r="BZ163" s="26">
        <v>12.4</v>
      </c>
      <c r="CA163" s="26">
        <v>14.25</v>
      </c>
      <c r="CB163" s="26">
        <v>10.95</v>
      </c>
      <c r="CC163" s="26">
        <v>13.45</v>
      </c>
      <c r="CD163" s="26">
        <v>15.775</v>
      </c>
      <c r="CE163" s="26">
        <v>9.9250000000000007</v>
      </c>
      <c r="CF163" s="26">
        <v>12.2</v>
      </c>
      <c r="CG163" s="26">
        <v>14.9</v>
      </c>
      <c r="CH163" s="26">
        <v>10.45</v>
      </c>
      <c r="CI163" s="26">
        <v>12.8</v>
      </c>
      <c r="CJ163" s="26">
        <v>15.375</v>
      </c>
    </row>
    <row r="164" spans="1:88" x14ac:dyDescent="0.3">
      <c r="A164" s="7" t="s">
        <v>262</v>
      </c>
      <c r="B164" s="7">
        <v>4.2249999999999996</v>
      </c>
      <c r="C164" s="7">
        <v>6.45</v>
      </c>
      <c r="D164" s="7">
        <v>8.0749999999999993</v>
      </c>
      <c r="E164" s="7">
        <v>5.6</v>
      </c>
      <c r="F164" s="7">
        <v>8.15</v>
      </c>
      <c r="G164" s="7">
        <v>9.875</v>
      </c>
      <c r="H164" s="7">
        <v>6.3</v>
      </c>
      <c r="I164" s="7">
        <v>8.75</v>
      </c>
      <c r="J164" s="7">
        <v>10.45</v>
      </c>
      <c r="K164" s="7">
        <v>7.4249999999999998</v>
      </c>
      <c r="L164" s="7">
        <v>9.6999999999999993</v>
      </c>
      <c r="M164" s="7">
        <v>11.5</v>
      </c>
      <c r="N164" s="7">
        <v>7.8250000000000002</v>
      </c>
      <c r="O164" s="7">
        <v>10.25</v>
      </c>
      <c r="P164" s="7">
        <v>12.05</v>
      </c>
      <c r="Q164" s="7">
        <v>7.1</v>
      </c>
      <c r="R164" s="7">
        <v>9.4</v>
      </c>
      <c r="S164" s="7">
        <v>11.15</v>
      </c>
      <c r="T164" s="7">
        <v>7.2</v>
      </c>
      <c r="U164" s="7">
        <v>9.5</v>
      </c>
      <c r="V164" s="7">
        <v>11.2</v>
      </c>
      <c r="W164" s="7">
        <v>8.1999999999999993</v>
      </c>
      <c r="X164" s="7">
        <v>10.45</v>
      </c>
      <c r="Y164" s="7">
        <v>12.275</v>
      </c>
      <c r="Z164" s="7">
        <v>9.2249999999999996</v>
      </c>
      <c r="AA164" s="7">
        <v>11.35</v>
      </c>
      <c r="AB164" s="7">
        <v>13.375</v>
      </c>
      <c r="AC164" s="7">
        <v>7</v>
      </c>
      <c r="AD164" s="7">
        <v>9.3000000000000007</v>
      </c>
      <c r="AE164" s="7">
        <v>11.625</v>
      </c>
      <c r="AF164" s="7">
        <v>7.1</v>
      </c>
      <c r="AG164" s="7">
        <v>9.4499999999999993</v>
      </c>
      <c r="AH164" s="7">
        <v>11.75</v>
      </c>
      <c r="AI164" s="7">
        <v>7.5</v>
      </c>
      <c r="AJ164" s="7">
        <v>9.9</v>
      </c>
      <c r="AK164" s="7">
        <v>12.25</v>
      </c>
      <c r="AL164" s="7">
        <v>7.6</v>
      </c>
      <c r="AM164" s="26">
        <v>10</v>
      </c>
      <c r="AN164" s="26">
        <v>12.425000000000001</v>
      </c>
      <c r="AO164" s="26">
        <v>8.15</v>
      </c>
      <c r="AP164" s="26">
        <v>10.65</v>
      </c>
      <c r="AQ164" s="26">
        <v>13.05</v>
      </c>
      <c r="AR164" s="26">
        <v>8.2249999999999996</v>
      </c>
      <c r="AS164" s="26">
        <v>11.05</v>
      </c>
      <c r="AT164" s="26">
        <v>13.175000000000001</v>
      </c>
      <c r="AU164" s="26">
        <v>9</v>
      </c>
      <c r="AV164" s="26">
        <v>11.8</v>
      </c>
      <c r="AW164" s="26">
        <v>13.925000000000001</v>
      </c>
      <c r="AX164" s="26">
        <v>8.625</v>
      </c>
      <c r="AY164" s="26">
        <v>11.3</v>
      </c>
      <c r="AZ164" s="26">
        <v>13.55</v>
      </c>
      <c r="BA164" s="26">
        <v>8.7249999999999996</v>
      </c>
      <c r="BB164" s="26">
        <v>11.35</v>
      </c>
      <c r="BC164" s="26">
        <v>13.574999999999999</v>
      </c>
      <c r="BD164" s="26">
        <v>10.6</v>
      </c>
      <c r="BE164" s="17">
        <v>12.85</v>
      </c>
      <c r="BF164" s="17">
        <v>15.574999999999999</v>
      </c>
      <c r="BG164" s="26">
        <v>9.125</v>
      </c>
      <c r="BH164" s="26">
        <v>11.75</v>
      </c>
      <c r="BI164" s="26">
        <v>13.975</v>
      </c>
      <c r="BJ164" s="26">
        <v>10.275</v>
      </c>
      <c r="BK164" s="26">
        <v>12.9</v>
      </c>
      <c r="BL164" s="26">
        <v>15.225</v>
      </c>
      <c r="BM164" s="26">
        <v>9.75</v>
      </c>
      <c r="BN164" s="26">
        <v>12.4</v>
      </c>
      <c r="BO164" s="26">
        <v>14.625</v>
      </c>
      <c r="BP164" s="26">
        <v>7.3</v>
      </c>
      <c r="BQ164" s="26">
        <v>9.4499999999999993</v>
      </c>
      <c r="BR164" s="26">
        <v>11.175000000000001</v>
      </c>
      <c r="BS164" s="26">
        <v>8.9250000000000007</v>
      </c>
      <c r="BT164" s="26">
        <v>10.75</v>
      </c>
      <c r="BU164" s="26">
        <v>12.8</v>
      </c>
      <c r="BV164" s="26">
        <v>9.5250000000000004</v>
      </c>
      <c r="BW164" s="26">
        <v>11.3</v>
      </c>
      <c r="BX164" s="26">
        <v>13.05</v>
      </c>
      <c r="BY164" s="26">
        <v>10.525</v>
      </c>
      <c r="BZ164" s="26">
        <v>12.1</v>
      </c>
      <c r="CA164" s="26">
        <v>14.05</v>
      </c>
      <c r="CB164" s="26">
        <v>11.425000000000001</v>
      </c>
      <c r="CC164" s="26">
        <v>13.05</v>
      </c>
      <c r="CD164" s="26">
        <v>16</v>
      </c>
      <c r="CE164" s="26">
        <v>9.9</v>
      </c>
      <c r="CF164" s="26">
        <v>12.2</v>
      </c>
      <c r="CG164" s="26">
        <v>14.6</v>
      </c>
      <c r="CH164" s="26">
        <v>10.875</v>
      </c>
      <c r="CI164" s="26">
        <v>12.75</v>
      </c>
      <c r="CJ164" s="26">
        <v>15.475</v>
      </c>
    </row>
    <row r="165" spans="1:88" x14ac:dyDescent="0.3">
      <c r="A165" s="7" t="s">
        <v>263</v>
      </c>
      <c r="B165" s="7">
        <v>3.5750000000000002</v>
      </c>
      <c r="C165" s="7">
        <v>5.3</v>
      </c>
      <c r="D165" s="7">
        <v>7.9</v>
      </c>
      <c r="E165" s="7">
        <v>5.125</v>
      </c>
      <c r="F165" s="7">
        <v>6.5</v>
      </c>
      <c r="G165" s="7">
        <v>8.9</v>
      </c>
      <c r="H165" s="7">
        <v>5.7</v>
      </c>
      <c r="I165" s="7">
        <v>7.1</v>
      </c>
      <c r="J165" s="7">
        <v>9.4749999999999996</v>
      </c>
      <c r="K165" s="7">
        <v>6.75</v>
      </c>
      <c r="L165" s="7">
        <v>8.65</v>
      </c>
      <c r="M165" s="7">
        <v>10.9</v>
      </c>
      <c r="N165" s="7">
        <v>7.2</v>
      </c>
      <c r="O165" s="7">
        <v>9.0500000000000007</v>
      </c>
      <c r="P165" s="7">
        <v>11.375</v>
      </c>
      <c r="Q165" s="7">
        <v>6.5</v>
      </c>
      <c r="R165" s="7">
        <v>7.9</v>
      </c>
      <c r="S165" s="7">
        <v>10.275</v>
      </c>
      <c r="T165" s="7">
        <v>6.6</v>
      </c>
      <c r="U165" s="7">
        <v>8.0500000000000007</v>
      </c>
      <c r="V165" s="7">
        <v>10.45</v>
      </c>
      <c r="W165" s="7">
        <v>7.5750000000000002</v>
      </c>
      <c r="X165" s="7">
        <v>9.1</v>
      </c>
      <c r="Y165" s="7">
        <v>11.475</v>
      </c>
      <c r="Z165" s="7">
        <v>8.5</v>
      </c>
      <c r="AA165" s="7">
        <v>10.15</v>
      </c>
      <c r="AB165" s="7">
        <v>12.4</v>
      </c>
      <c r="AC165" s="7">
        <v>6.6</v>
      </c>
      <c r="AD165" s="7">
        <v>8.35</v>
      </c>
      <c r="AE165" s="7">
        <v>10.625</v>
      </c>
      <c r="AF165" s="7">
        <v>6.7249999999999996</v>
      </c>
      <c r="AG165" s="7">
        <v>8.4499999999999993</v>
      </c>
      <c r="AH165" s="7">
        <v>10.725</v>
      </c>
      <c r="AI165" s="7">
        <v>7.2</v>
      </c>
      <c r="AJ165" s="7">
        <v>8.85</v>
      </c>
      <c r="AK165" s="7">
        <v>11.15</v>
      </c>
      <c r="AL165" s="7">
        <v>7.3</v>
      </c>
      <c r="AM165" s="26">
        <v>8.9499999999999993</v>
      </c>
      <c r="AN165" s="26">
        <v>11.2</v>
      </c>
      <c r="AO165" s="26">
        <v>7.9249999999999998</v>
      </c>
      <c r="AP165" s="26">
        <v>9.4499999999999993</v>
      </c>
      <c r="AQ165" s="26">
        <v>11.9</v>
      </c>
      <c r="AR165" s="26">
        <v>7.9</v>
      </c>
      <c r="AS165" s="26">
        <v>9.6</v>
      </c>
      <c r="AT165" s="26">
        <v>12.074999999999999</v>
      </c>
      <c r="AU165" s="26">
        <v>8.5250000000000004</v>
      </c>
      <c r="AV165" s="26">
        <v>10.35</v>
      </c>
      <c r="AW165" s="26">
        <v>12.725</v>
      </c>
      <c r="AX165" s="26">
        <v>8.3249999999999993</v>
      </c>
      <c r="AY165" s="26">
        <v>9.9</v>
      </c>
      <c r="AZ165" s="26">
        <v>12.375</v>
      </c>
      <c r="BA165" s="26">
        <v>8.3249999999999993</v>
      </c>
      <c r="BB165" s="26">
        <v>9.9499999999999993</v>
      </c>
      <c r="BC165" s="26">
        <v>12.475</v>
      </c>
      <c r="BD165" s="26">
        <v>9.6</v>
      </c>
      <c r="BE165" s="17">
        <v>12.2</v>
      </c>
      <c r="BF165" s="17">
        <v>14.275</v>
      </c>
      <c r="BG165" s="26">
        <v>8.5500000000000007</v>
      </c>
      <c r="BH165" s="26">
        <v>10.3</v>
      </c>
      <c r="BI165" s="26">
        <v>12.85</v>
      </c>
      <c r="BJ165" s="26">
        <v>9.625</v>
      </c>
      <c r="BK165" s="26">
        <v>11.4</v>
      </c>
      <c r="BL165" s="26">
        <v>14.05</v>
      </c>
      <c r="BM165" s="26">
        <v>9.1</v>
      </c>
      <c r="BN165" s="26">
        <v>10.95</v>
      </c>
      <c r="BO165" s="26">
        <v>13.574999999999999</v>
      </c>
      <c r="BP165" s="26">
        <v>6.8250000000000002</v>
      </c>
      <c r="BQ165" s="26">
        <v>8.15</v>
      </c>
      <c r="BR165" s="26">
        <v>10.3</v>
      </c>
      <c r="BS165" s="26">
        <v>8.3249999999999993</v>
      </c>
      <c r="BT165" s="26">
        <v>9.6999999999999993</v>
      </c>
      <c r="BU165" s="26">
        <v>12</v>
      </c>
      <c r="BV165" s="26">
        <v>8.7750000000000004</v>
      </c>
      <c r="BW165" s="26">
        <v>10.3</v>
      </c>
      <c r="BX165" s="26">
        <v>12.5</v>
      </c>
      <c r="BY165" s="26">
        <v>9.7249999999999996</v>
      </c>
      <c r="BZ165" s="26">
        <v>11.2</v>
      </c>
      <c r="CA165" s="26">
        <v>13.05</v>
      </c>
      <c r="CB165" s="26">
        <v>10.6</v>
      </c>
      <c r="CC165" s="26">
        <v>12.3</v>
      </c>
      <c r="CD165" s="26">
        <v>14.2</v>
      </c>
      <c r="CE165" s="26">
        <v>9.1</v>
      </c>
      <c r="CF165" s="26">
        <v>11.1</v>
      </c>
      <c r="CG165" s="26">
        <v>13.675000000000001</v>
      </c>
      <c r="CH165" s="26">
        <v>10.125</v>
      </c>
      <c r="CI165" s="26">
        <v>11.9</v>
      </c>
      <c r="CJ165" s="26">
        <v>14.2</v>
      </c>
    </row>
    <row r="166" spans="1:88" x14ac:dyDescent="0.3">
      <c r="A166" s="7" t="s">
        <v>264</v>
      </c>
      <c r="B166" s="7">
        <v>3.125</v>
      </c>
      <c r="C166" s="7">
        <v>4.75</v>
      </c>
      <c r="D166" s="7">
        <v>8.0749999999999993</v>
      </c>
      <c r="E166" s="7">
        <v>4.5250000000000004</v>
      </c>
      <c r="F166" s="7">
        <v>6.3</v>
      </c>
      <c r="G166" s="7">
        <v>9.4</v>
      </c>
      <c r="H166" s="7">
        <v>5.125</v>
      </c>
      <c r="I166" s="7">
        <v>7</v>
      </c>
      <c r="J166" s="7">
        <v>10.050000000000001</v>
      </c>
      <c r="K166" s="7">
        <v>6.7249999999999996</v>
      </c>
      <c r="L166" s="7">
        <v>8.4</v>
      </c>
      <c r="M166" s="7">
        <v>11.175000000000001</v>
      </c>
      <c r="N166" s="7">
        <v>7.1</v>
      </c>
      <c r="O166" s="7">
        <v>8.8000000000000007</v>
      </c>
      <c r="P166" s="7">
        <v>11.625</v>
      </c>
      <c r="Q166" s="7">
        <v>6.0250000000000004</v>
      </c>
      <c r="R166" s="7">
        <v>7.9</v>
      </c>
      <c r="S166" s="7">
        <v>10.675000000000001</v>
      </c>
      <c r="T166" s="7">
        <v>6.2</v>
      </c>
      <c r="U166" s="7">
        <v>8</v>
      </c>
      <c r="V166" s="7">
        <v>10.775</v>
      </c>
      <c r="W166" s="7">
        <v>7.1749999999999998</v>
      </c>
      <c r="X166" s="7">
        <v>9.0500000000000007</v>
      </c>
      <c r="Y166" s="7">
        <v>11.875</v>
      </c>
      <c r="Z166" s="7">
        <v>8.2249999999999996</v>
      </c>
      <c r="AA166" s="7">
        <v>10.1</v>
      </c>
      <c r="AB166" s="7">
        <v>12.95</v>
      </c>
      <c r="AC166" s="7">
        <v>6.4249999999999998</v>
      </c>
      <c r="AD166" s="7">
        <v>8.3000000000000007</v>
      </c>
      <c r="AE166" s="7">
        <v>11.074999999999999</v>
      </c>
      <c r="AF166" s="7">
        <v>6.625</v>
      </c>
      <c r="AG166" s="7">
        <v>8.5</v>
      </c>
      <c r="AH166" s="7">
        <v>11.2</v>
      </c>
      <c r="AI166" s="7">
        <v>7</v>
      </c>
      <c r="AJ166" s="7">
        <v>8.9499999999999993</v>
      </c>
      <c r="AK166" s="7">
        <v>11.55</v>
      </c>
      <c r="AL166" s="7">
        <v>7.05</v>
      </c>
      <c r="AM166" s="26">
        <v>9.0500000000000007</v>
      </c>
      <c r="AN166" s="26">
        <v>11.574999999999999</v>
      </c>
      <c r="AO166" s="26">
        <v>7.4</v>
      </c>
      <c r="AP166" s="26">
        <v>9.65</v>
      </c>
      <c r="AQ166" s="26">
        <v>12.1</v>
      </c>
      <c r="AR166" s="26">
        <v>7.4</v>
      </c>
      <c r="AS166" s="26">
        <v>9.85</v>
      </c>
      <c r="AT166" s="26">
        <v>12.4</v>
      </c>
      <c r="AU166" s="26">
        <v>8.4250000000000007</v>
      </c>
      <c r="AV166" s="26">
        <v>10.65</v>
      </c>
      <c r="AW166" s="26">
        <v>13.275</v>
      </c>
      <c r="AX166" s="26">
        <v>7.8</v>
      </c>
      <c r="AY166" s="26">
        <v>10.199999999999999</v>
      </c>
      <c r="AZ166" s="26">
        <v>12.6</v>
      </c>
      <c r="BA166" s="26">
        <v>7.9</v>
      </c>
      <c r="BB166" s="26">
        <v>10.3</v>
      </c>
      <c r="BC166" s="26">
        <v>12.7</v>
      </c>
      <c r="BD166" s="26">
        <v>9.6999999999999993</v>
      </c>
      <c r="BE166" s="17">
        <v>12.3</v>
      </c>
      <c r="BF166" s="17">
        <v>14.775</v>
      </c>
      <c r="BG166" s="26">
        <v>8.15</v>
      </c>
      <c r="BH166" s="26">
        <v>10.7</v>
      </c>
      <c r="BI166" s="26">
        <v>13.1</v>
      </c>
      <c r="BJ166" s="26">
        <v>9.5500000000000007</v>
      </c>
      <c r="BK166" s="26">
        <v>11.8</v>
      </c>
      <c r="BL166" s="26">
        <v>14.2</v>
      </c>
      <c r="BM166" s="26">
        <v>9</v>
      </c>
      <c r="BN166" s="26">
        <v>11.3</v>
      </c>
      <c r="BO166" s="26">
        <v>13.875</v>
      </c>
      <c r="BP166" s="26">
        <v>6.0250000000000004</v>
      </c>
      <c r="BQ166" s="26">
        <v>8.15</v>
      </c>
      <c r="BR166" s="26">
        <v>10.5</v>
      </c>
      <c r="BS166" s="26">
        <v>7.7</v>
      </c>
      <c r="BT166" s="26">
        <v>9.4499999999999993</v>
      </c>
      <c r="BU166" s="26">
        <v>12.15</v>
      </c>
      <c r="BV166" s="26">
        <v>8.3000000000000007</v>
      </c>
      <c r="BW166" s="26">
        <v>10.050000000000001</v>
      </c>
      <c r="BX166" s="26">
        <v>12.6</v>
      </c>
      <c r="BY166" s="26">
        <v>9.1999999999999993</v>
      </c>
      <c r="BZ166" s="26">
        <v>11</v>
      </c>
      <c r="CA166" s="26">
        <v>13.7</v>
      </c>
      <c r="CB166" s="26">
        <v>10.175000000000001</v>
      </c>
      <c r="CC166" s="26">
        <v>11.9</v>
      </c>
      <c r="CD166" s="26">
        <v>14.7</v>
      </c>
      <c r="CE166" s="26">
        <v>9.2249999999999996</v>
      </c>
      <c r="CF166" s="26">
        <v>11.05</v>
      </c>
      <c r="CG166" s="26">
        <v>13.925000000000001</v>
      </c>
      <c r="CH166" s="26">
        <v>9.75</v>
      </c>
      <c r="CI166" s="26">
        <v>11.8</v>
      </c>
      <c r="CJ166" s="26">
        <v>14.4</v>
      </c>
    </row>
    <row r="167" spans="1:88" x14ac:dyDescent="0.3">
      <c r="A167" s="7" t="s">
        <v>265</v>
      </c>
      <c r="B167" s="7">
        <v>3.625</v>
      </c>
      <c r="C167" s="7">
        <v>5.45</v>
      </c>
      <c r="D167" s="7">
        <v>8.1</v>
      </c>
      <c r="E167" s="7">
        <v>5.05</v>
      </c>
      <c r="F167" s="7">
        <v>6.8</v>
      </c>
      <c r="G167" s="7">
        <v>9.25</v>
      </c>
      <c r="H167" s="7">
        <v>5.4749999999999996</v>
      </c>
      <c r="I167" s="7">
        <v>7.45</v>
      </c>
      <c r="J167" s="7">
        <v>9.75</v>
      </c>
      <c r="K167" s="7">
        <v>6.5250000000000004</v>
      </c>
      <c r="L167" s="7">
        <v>8.9499999999999993</v>
      </c>
      <c r="M167" s="7">
        <v>10.875</v>
      </c>
      <c r="N167" s="7">
        <v>7.1</v>
      </c>
      <c r="O167" s="7">
        <v>9.4</v>
      </c>
      <c r="P167" s="7">
        <v>11.275</v>
      </c>
      <c r="Q167" s="7">
        <v>6.4</v>
      </c>
      <c r="R167" s="7">
        <v>8.35</v>
      </c>
      <c r="S167" s="7">
        <v>10.375</v>
      </c>
      <c r="T167" s="7">
        <v>6.5</v>
      </c>
      <c r="U167" s="7">
        <v>8.5</v>
      </c>
      <c r="V167" s="7">
        <v>10.475</v>
      </c>
      <c r="W167" s="7">
        <v>7.4249999999999998</v>
      </c>
      <c r="X167" s="7">
        <v>9.6</v>
      </c>
      <c r="Y167" s="7">
        <v>11.7</v>
      </c>
      <c r="Z167" s="7">
        <v>8.5</v>
      </c>
      <c r="AA167" s="7">
        <v>10.7</v>
      </c>
      <c r="AB167" s="7">
        <v>12.574999999999999</v>
      </c>
      <c r="AC167" s="7">
        <v>6.6</v>
      </c>
      <c r="AD167" s="7">
        <v>8.4499999999999993</v>
      </c>
      <c r="AE167" s="7">
        <v>10.975</v>
      </c>
      <c r="AF167" s="7">
        <v>6.7249999999999996</v>
      </c>
      <c r="AG167" s="7">
        <v>8.5500000000000007</v>
      </c>
      <c r="AH167" s="7">
        <v>11.074999999999999</v>
      </c>
      <c r="AI167" s="7">
        <v>7.2</v>
      </c>
      <c r="AJ167" s="7">
        <v>8.9</v>
      </c>
      <c r="AK167" s="7">
        <v>11.3</v>
      </c>
      <c r="AL167" s="7">
        <v>7.3</v>
      </c>
      <c r="AM167" s="26">
        <v>9</v>
      </c>
      <c r="AN167" s="26">
        <v>11.375</v>
      </c>
      <c r="AO167" s="26">
        <v>7.8250000000000002</v>
      </c>
      <c r="AP167" s="26">
        <v>9.9</v>
      </c>
      <c r="AQ167" s="26">
        <v>11.95</v>
      </c>
      <c r="AR167" s="26">
        <v>7.9249999999999998</v>
      </c>
      <c r="AS167" s="26">
        <v>10.050000000000001</v>
      </c>
      <c r="AT167" s="26">
        <v>12.225</v>
      </c>
      <c r="AU167" s="26">
        <v>8.625</v>
      </c>
      <c r="AV167" s="26">
        <v>10.9</v>
      </c>
      <c r="AW167" s="26">
        <v>12.775</v>
      </c>
      <c r="AX167" s="26">
        <v>8.3000000000000007</v>
      </c>
      <c r="AY167" s="26">
        <v>10.4</v>
      </c>
      <c r="AZ167" s="26">
        <v>12.375</v>
      </c>
      <c r="BA167" s="26">
        <v>8.4</v>
      </c>
      <c r="BB167" s="26">
        <v>10.5</v>
      </c>
      <c r="BC167" s="26">
        <v>12.375</v>
      </c>
      <c r="BD167" s="26">
        <v>9.8000000000000007</v>
      </c>
      <c r="BE167" s="17">
        <v>12.1</v>
      </c>
      <c r="BF167" s="17">
        <v>14.85</v>
      </c>
      <c r="BG167" s="26">
        <v>8.6999999999999993</v>
      </c>
      <c r="BH167" s="26">
        <v>10.9</v>
      </c>
      <c r="BI167" s="26">
        <v>12.775</v>
      </c>
      <c r="BJ167" s="26">
        <v>9.65</v>
      </c>
      <c r="BK167" s="26">
        <v>12.05</v>
      </c>
      <c r="BL167" s="26">
        <v>13.675000000000001</v>
      </c>
      <c r="BM167" s="26">
        <v>9.25</v>
      </c>
      <c r="BN167" s="26">
        <v>11.65</v>
      </c>
      <c r="BO167" s="26">
        <v>13.35</v>
      </c>
      <c r="BP167" s="26">
        <v>6.4</v>
      </c>
      <c r="BQ167" s="26">
        <v>8.5500000000000007</v>
      </c>
      <c r="BR167" s="26">
        <v>10.85</v>
      </c>
      <c r="BS167" s="26">
        <v>8.125</v>
      </c>
      <c r="BT167" s="26">
        <v>10.1</v>
      </c>
      <c r="BU167" s="26">
        <v>12.3</v>
      </c>
      <c r="BV167" s="26">
        <v>8.7249999999999996</v>
      </c>
      <c r="BW167" s="26">
        <v>10.7</v>
      </c>
      <c r="BX167" s="26">
        <v>12.875</v>
      </c>
      <c r="BY167" s="26">
        <v>9.7249999999999996</v>
      </c>
      <c r="BZ167" s="26">
        <v>11.85</v>
      </c>
      <c r="CA167" s="26">
        <v>13.875</v>
      </c>
      <c r="CB167" s="26">
        <v>10.7</v>
      </c>
      <c r="CC167" s="26">
        <v>12.9</v>
      </c>
      <c r="CD167" s="26">
        <v>14.85</v>
      </c>
      <c r="CE167" s="26">
        <v>9.15</v>
      </c>
      <c r="CF167" s="26">
        <v>11.6</v>
      </c>
      <c r="CG167" s="26">
        <v>13</v>
      </c>
      <c r="CH167" s="26">
        <v>10.324999999999999</v>
      </c>
      <c r="CI167" s="26">
        <v>12.4</v>
      </c>
      <c r="CJ167" s="26">
        <v>14.15</v>
      </c>
    </row>
    <row r="168" spans="1:88" x14ac:dyDescent="0.3">
      <c r="A168" s="7" t="s">
        <v>266</v>
      </c>
      <c r="B168" s="7">
        <v>4.5250000000000004</v>
      </c>
      <c r="C168" s="7">
        <v>5.75</v>
      </c>
      <c r="D168" s="7">
        <v>7.4</v>
      </c>
      <c r="E168" s="7">
        <v>5.9249999999999998</v>
      </c>
      <c r="F168" s="7">
        <v>7.3</v>
      </c>
      <c r="G168" s="7">
        <v>8.875</v>
      </c>
      <c r="H168" s="7">
        <v>6.4749999999999996</v>
      </c>
      <c r="I168" s="7">
        <v>7.85</v>
      </c>
      <c r="J168" s="7">
        <v>9.4499999999999993</v>
      </c>
      <c r="K168" s="7">
        <v>7.2</v>
      </c>
      <c r="L168" s="7">
        <v>9.15</v>
      </c>
      <c r="M168" s="7">
        <v>11.175000000000001</v>
      </c>
      <c r="N168" s="7">
        <v>7.625</v>
      </c>
      <c r="O168" s="7">
        <v>9.5</v>
      </c>
      <c r="P168" s="7">
        <v>11.475</v>
      </c>
      <c r="Q168" s="7">
        <v>7.2</v>
      </c>
      <c r="R168" s="7">
        <v>8.6</v>
      </c>
      <c r="S168" s="7">
        <v>10.324999999999999</v>
      </c>
      <c r="T168" s="7">
        <v>7.3</v>
      </c>
      <c r="U168" s="7">
        <v>8.65</v>
      </c>
      <c r="V168" s="7">
        <v>10.425000000000001</v>
      </c>
      <c r="W168" s="7">
        <v>8.125</v>
      </c>
      <c r="X168" s="7">
        <v>9.6</v>
      </c>
      <c r="Y168" s="7">
        <v>11.675000000000001</v>
      </c>
      <c r="Z168" s="7">
        <v>9.0250000000000004</v>
      </c>
      <c r="AA168" s="7">
        <v>10.6</v>
      </c>
      <c r="AB168" s="7">
        <v>12.475</v>
      </c>
      <c r="AC168" s="7">
        <v>7.2</v>
      </c>
      <c r="AD168" s="7">
        <v>9.5500000000000007</v>
      </c>
      <c r="AE168" s="7">
        <v>10.7</v>
      </c>
      <c r="AF168" s="7">
        <v>7.3</v>
      </c>
      <c r="AG168" s="7">
        <v>9.75</v>
      </c>
      <c r="AH168" s="7">
        <v>10.9</v>
      </c>
      <c r="AI168" s="7">
        <v>7.8</v>
      </c>
      <c r="AJ168" s="7">
        <v>10.1</v>
      </c>
      <c r="AK168" s="7">
        <v>11.475</v>
      </c>
      <c r="AL168" s="7">
        <v>7.8250000000000002</v>
      </c>
      <c r="AM168" s="26">
        <v>10.199999999999999</v>
      </c>
      <c r="AN168" s="26">
        <v>11.6</v>
      </c>
      <c r="AO168" s="26">
        <v>8.5</v>
      </c>
      <c r="AP168" s="26">
        <v>10.5</v>
      </c>
      <c r="AQ168" s="26">
        <v>12.375</v>
      </c>
      <c r="AR168" s="26">
        <v>8.65</v>
      </c>
      <c r="AS168" s="26">
        <v>10.8</v>
      </c>
      <c r="AT168" s="26">
        <v>12.55</v>
      </c>
      <c r="AU168" s="26">
        <v>9.4</v>
      </c>
      <c r="AV168" s="26">
        <v>11.55</v>
      </c>
      <c r="AW168" s="26">
        <v>13.35</v>
      </c>
      <c r="AX168" s="26">
        <v>8.7249999999999996</v>
      </c>
      <c r="AY168" s="26">
        <v>11.05</v>
      </c>
      <c r="AZ168" s="26">
        <v>12.925000000000001</v>
      </c>
      <c r="BA168" s="26">
        <v>8.8249999999999993</v>
      </c>
      <c r="BB168" s="26">
        <v>11.05</v>
      </c>
      <c r="BC168" s="26">
        <v>13.025</v>
      </c>
      <c r="BD168" s="26">
        <v>10.574999999999999</v>
      </c>
      <c r="BE168" s="17">
        <v>13</v>
      </c>
      <c r="BF168" s="17">
        <v>14.875</v>
      </c>
      <c r="BG168" s="26">
        <v>9.3249999999999993</v>
      </c>
      <c r="BH168" s="26">
        <v>11.4</v>
      </c>
      <c r="BI168" s="26">
        <v>13.425000000000001</v>
      </c>
      <c r="BJ168" s="26">
        <v>10.45</v>
      </c>
      <c r="BK168" s="26">
        <v>12.45</v>
      </c>
      <c r="BL168" s="26">
        <v>14.475</v>
      </c>
      <c r="BM168" s="26">
        <v>10.025</v>
      </c>
      <c r="BN168" s="26">
        <v>11.95</v>
      </c>
      <c r="BO168" s="26">
        <v>14.025</v>
      </c>
      <c r="BP168" s="26">
        <v>7.2249999999999996</v>
      </c>
      <c r="BQ168" s="26">
        <v>8.85</v>
      </c>
      <c r="BR168" s="26">
        <v>10.4</v>
      </c>
      <c r="BS168" s="26">
        <v>8.65</v>
      </c>
      <c r="BT168" s="26">
        <v>10.25</v>
      </c>
      <c r="BU168" s="26">
        <v>11.975</v>
      </c>
      <c r="BV168" s="26">
        <v>9.1</v>
      </c>
      <c r="BW168" s="26">
        <v>10.9</v>
      </c>
      <c r="BX168" s="26">
        <v>12.65</v>
      </c>
      <c r="BY168" s="26">
        <v>9.9250000000000007</v>
      </c>
      <c r="BZ168" s="26">
        <v>11.65</v>
      </c>
      <c r="CA168" s="26">
        <v>13.775</v>
      </c>
      <c r="CB168" s="26">
        <v>10.775</v>
      </c>
      <c r="CC168" s="26">
        <v>12.6</v>
      </c>
      <c r="CD168" s="26">
        <v>14.675000000000001</v>
      </c>
      <c r="CE168" s="26">
        <v>10.125</v>
      </c>
      <c r="CF168" s="26">
        <v>11.7</v>
      </c>
      <c r="CG168" s="26">
        <v>13.75</v>
      </c>
      <c r="CH168" s="26">
        <v>10.775</v>
      </c>
      <c r="CI168" s="26">
        <v>12.1</v>
      </c>
      <c r="CJ168" s="26">
        <v>14.425000000000001</v>
      </c>
    </row>
    <row r="169" spans="1:88" x14ac:dyDescent="0.3">
      <c r="A169" s="7" t="s">
        <v>101</v>
      </c>
      <c r="B169" s="7">
        <v>4.4749999999999996</v>
      </c>
      <c r="C169" s="7">
        <v>6.1</v>
      </c>
      <c r="D169" s="7">
        <v>7.65</v>
      </c>
      <c r="E169" s="7">
        <v>5.625</v>
      </c>
      <c r="F169" s="7">
        <v>7.55</v>
      </c>
      <c r="G169" s="7">
        <v>8.8000000000000007</v>
      </c>
      <c r="H169" s="7">
        <v>6.125</v>
      </c>
      <c r="I169" s="7">
        <v>8.25</v>
      </c>
      <c r="J169" s="7">
        <v>9.5</v>
      </c>
      <c r="K169" s="7">
        <v>7.2</v>
      </c>
      <c r="L169" s="7">
        <v>9.25</v>
      </c>
      <c r="M169" s="7">
        <v>10.7</v>
      </c>
      <c r="N169" s="7">
        <v>7.7</v>
      </c>
      <c r="O169" s="7">
        <v>9.6</v>
      </c>
      <c r="P169" s="7">
        <v>11.175000000000001</v>
      </c>
      <c r="Q169" s="7">
        <v>6.875</v>
      </c>
      <c r="R169" s="7">
        <v>8.9499999999999993</v>
      </c>
      <c r="S169" s="7">
        <v>10.65</v>
      </c>
      <c r="T169" s="7">
        <v>7.0250000000000004</v>
      </c>
      <c r="U169" s="7">
        <v>9.1</v>
      </c>
      <c r="V169" s="7">
        <v>10.75</v>
      </c>
      <c r="W169" s="7">
        <v>7.95</v>
      </c>
      <c r="X169" s="7">
        <v>10.1</v>
      </c>
      <c r="Y169" s="7">
        <v>11.6</v>
      </c>
      <c r="Z169" s="7">
        <v>8.9250000000000007</v>
      </c>
      <c r="AA169" s="7">
        <v>11</v>
      </c>
      <c r="AB169" s="7">
        <v>12.5</v>
      </c>
      <c r="AC169" s="7">
        <v>7.0250000000000004</v>
      </c>
      <c r="AD169" s="7">
        <v>9.1999999999999993</v>
      </c>
      <c r="AE169" s="7">
        <v>10.475</v>
      </c>
      <c r="AF169" s="7">
        <v>7.2</v>
      </c>
      <c r="AG169" s="7">
        <v>9.4</v>
      </c>
      <c r="AH169" s="7">
        <v>10.574999999999999</v>
      </c>
      <c r="AI169" s="7">
        <v>7.625</v>
      </c>
      <c r="AJ169" s="7">
        <v>9.8000000000000007</v>
      </c>
      <c r="AK169" s="7">
        <v>11.074999999999999</v>
      </c>
      <c r="AL169" s="7">
        <v>7.7249999999999996</v>
      </c>
      <c r="AM169" s="26">
        <v>9.85</v>
      </c>
      <c r="AN169" s="26">
        <v>11.1</v>
      </c>
      <c r="AO169" s="26">
        <v>8.2249999999999996</v>
      </c>
      <c r="AP169" s="26">
        <v>10.5</v>
      </c>
      <c r="AQ169" s="26">
        <v>11.7</v>
      </c>
      <c r="AR169" s="26">
        <v>8.1750000000000007</v>
      </c>
      <c r="AS169" s="26">
        <v>10.35</v>
      </c>
      <c r="AT169" s="26">
        <v>11.975</v>
      </c>
      <c r="AU169" s="26">
        <v>9.0500000000000007</v>
      </c>
      <c r="AV169" s="26">
        <v>11.15</v>
      </c>
      <c r="AW169" s="26">
        <v>12.8</v>
      </c>
      <c r="AX169" s="26">
        <v>8.6999999999999993</v>
      </c>
      <c r="AY169" s="26">
        <v>10.85</v>
      </c>
      <c r="AZ169" s="26">
        <v>12.175000000000001</v>
      </c>
      <c r="BA169" s="26">
        <v>8.7750000000000004</v>
      </c>
      <c r="BB169" s="26">
        <v>10.9</v>
      </c>
      <c r="BC169" s="26">
        <v>12.275</v>
      </c>
      <c r="BD169" s="26">
        <v>10.4</v>
      </c>
      <c r="BE169" s="17">
        <v>12.65</v>
      </c>
      <c r="BF169" s="17">
        <v>14.475</v>
      </c>
      <c r="BG169" s="26">
        <v>9.0250000000000004</v>
      </c>
      <c r="BH169" s="26">
        <v>11.25</v>
      </c>
      <c r="BI169" s="26">
        <v>12.75</v>
      </c>
      <c r="BJ169" s="26">
        <v>10.125</v>
      </c>
      <c r="BK169" s="26">
        <v>12.4</v>
      </c>
      <c r="BL169" s="26">
        <v>13.9</v>
      </c>
      <c r="BM169" s="26">
        <v>9.6999999999999993</v>
      </c>
      <c r="BN169" s="26">
        <v>11.95</v>
      </c>
      <c r="BO169" s="26">
        <v>13.45</v>
      </c>
      <c r="BP169" s="26">
        <v>6.8</v>
      </c>
      <c r="BQ169" s="26">
        <v>9.1999999999999993</v>
      </c>
      <c r="BR169" s="26">
        <v>10.775</v>
      </c>
      <c r="BS169" s="26">
        <v>8.3000000000000007</v>
      </c>
      <c r="BT169" s="26">
        <v>10.9</v>
      </c>
      <c r="BU169" s="26">
        <v>12.574999999999999</v>
      </c>
      <c r="BV169" s="26">
        <v>8.7249999999999996</v>
      </c>
      <c r="BW169" s="26">
        <v>11.55</v>
      </c>
      <c r="BX169" s="26">
        <v>13.05</v>
      </c>
      <c r="BY169" s="26">
        <v>9.5250000000000004</v>
      </c>
      <c r="BZ169" s="26">
        <v>12.55</v>
      </c>
      <c r="CA169" s="26">
        <v>14</v>
      </c>
      <c r="CB169" s="26">
        <v>10.5</v>
      </c>
      <c r="CC169" s="26">
        <v>13.25</v>
      </c>
      <c r="CD169" s="26">
        <v>14.975</v>
      </c>
      <c r="CE169" s="26">
        <v>9.6</v>
      </c>
      <c r="CF169" s="26">
        <v>11.85</v>
      </c>
      <c r="CG169" s="26">
        <v>13.5</v>
      </c>
      <c r="CH169" s="26">
        <v>10.15</v>
      </c>
      <c r="CI169" s="26">
        <v>12.6</v>
      </c>
      <c r="CJ169" s="26">
        <v>14.5</v>
      </c>
    </row>
    <row r="170" spans="1:88" x14ac:dyDescent="0.3">
      <c r="A170" s="7" t="s">
        <v>267</v>
      </c>
      <c r="B170" s="7">
        <v>4.3499999999999996</v>
      </c>
      <c r="C170" s="7">
        <v>5.85</v>
      </c>
      <c r="D170" s="7">
        <v>8.2750000000000004</v>
      </c>
      <c r="E170" s="7">
        <v>5.8250000000000002</v>
      </c>
      <c r="F170" s="7">
        <v>7.3</v>
      </c>
      <c r="G170" s="7">
        <v>9.6750000000000007</v>
      </c>
      <c r="H170" s="7">
        <v>6.3250000000000002</v>
      </c>
      <c r="I170" s="7">
        <v>7.95</v>
      </c>
      <c r="J170" s="7">
        <v>10.175000000000001</v>
      </c>
      <c r="K170" s="7">
        <v>7.5</v>
      </c>
      <c r="L170" s="7">
        <v>9.4</v>
      </c>
      <c r="M170" s="7">
        <v>11</v>
      </c>
      <c r="N170" s="7">
        <v>7.95</v>
      </c>
      <c r="O170" s="7">
        <v>9.85</v>
      </c>
      <c r="P170" s="7">
        <v>11.475</v>
      </c>
      <c r="Q170" s="7">
        <v>7.125</v>
      </c>
      <c r="R170" s="7">
        <v>8.85</v>
      </c>
      <c r="S170" s="7">
        <v>10.875</v>
      </c>
      <c r="T170" s="7">
        <v>7.3</v>
      </c>
      <c r="U170" s="7">
        <v>9</v>
      </c>
      <c r="V170" s="7">
        <v>10.975</v>
      </c>
      <c r="W170" s="7">
        <v>8.2249999999999996</v>
      </c>
      <c r="X170" s="7">
        <v>9.85</v>
      </c>
      <c r="Y170" s="7">
        <v>11.9</v>
      </c>
      <c r="Z170" s="7">
        <v>9.0749999999999993</v>
      </c>
      <c r="AA170" s="7">
        <v>10.9</v>
      </c>
      <c r="AB170" s="7">
        <v>12.9</v>
      </c>
      <c r="AC170" s="7">
        <v>7.375</v>
      </c>
      <c r="AD170" s="7">
        <v>9.1999999999999993</v>
      </c>
      <c r="AE170" s="7">
        <v>11.074999999999999</v>
      </c>
      <c r="AF170" s="7">
        <v>7.5750000000000002</v>
      </c>
      <c r="AG170" s="7">
        <v>9.3000000000000007</v>
      </c>
      <c r="AH170" s="7">
        <v>11.25</v>
      </c>
      <c r="AI170" s="7">
        <v>7.95</v>
      </c>
      <c r="AJ170" s="7">
        <v>9.75</v>
      </c>
      <c r="AK170" s="7">
        <v>11.65</v>
      </c>
      <c r="AL170" s="7">
        <v>8.0500000000000007</v>
      </c>
      <c r="AM170" s="26">
        <v>9.85</v>
      </c>
      <c r="AN170" s="26">
        <v>11.75</v>
      </c>
      <c r="AO170" s="26">
        <v>8.625</v>
      </c>
      <c r="AP170" s="26">
        <v>10.5</v>
      </c>
      <c r="AQ170" s="26">
        <v>12.25</v>
      </c>
      <c r="AR170" s="26">
        <v>8.6750000000000007</v>
      </c>
      <c r="AS170" s="26">
        <v>10.35</v>
      </c>
      <c r="AT170" s="26">
        <v>12.2</v>
      </c>
      <c r="AU170" s="26">
        <v>9.3249999999999993</v>
      </c>
      <c r="AV170" s="26">
        <v>11.3</v>
      </c>
      <c r="AW170" s="26">
        <v>13.074999999999999</v>
      </c>
      <c r="AX170" s="26">
        <v>9.1</v>
      </c>
      <c r="AY170" s="26">
        <v>10.9</v>
      </c>
      <c r="AZ170" s="26">
        <v>12.75</v>
      </c>
      <c r="BA170" s="26">
        <v>9.125</v>
      </c>
      <c r="BB170" s="26">
        <v>10.95</v>
      </c>
      <c r="BC170" s="26">
        <v>12.85</v>
      </c>
      <c r="BD170" s="26">
        <v>10.75</v>
      </c>
      <c r="BE170" s="17">
        <v>13</v>
      </c>
      <c r="BF170" s="17">
        <v>14.5</v>
      </c>
      <c r="BG170" s="26">
        <v>9.5</v>
      </c>
      <c r="BH170" s="26">
        <v>11.35</v>
      </c>
      <c r="BI170" s="26">
        <v>13.175000000000001</v>
      </c>
      <c r="BJ170" s="26">
        <v>10.5</v>
      </c>
      <c r="BK170" s="26">
        <v>12.55</v>
      </c>
      <c r="BL170" s="26">
        <v>14.2</v>
      </c>
      <c r="BM170" s="26">
        <v>10.125</v>
      </c>
      <c r="BN170" s="26">
        <v>12.05</v>
      </c>
      <c r="BO170" s="26">
        <v>13.775</v>
      </c>
      <c r="BP170" s="26">
        <v>7.3</v>
      </c>
      <c r="BQ170" s="26">
        <v>8.6</v>
      </c>
      <c r="BR170" s="26">
        <v>11.1</v>
      </c>
      <c r="BS170" s="26">
        <v>8.6</v>
      </c>
      <c r="BT170" s="26">
        <v>10.3</v>
      </c>
      <c r="BU170" s="26">
        <v>12.8</v>
      </c>
      <c r="BV170" s="26">
        <v>9.0250000000000004</v>
      </c>
      <c r="BW170" s="26">
        <v>10.75</v>
      </c>
      <c r="BX170" s="26">
        <v>13.6</v>
      </c>
      <c r="BY170" s="26">
        <v>10.025</v>
      </c>
      <c r="BZ170" s="26">
        <v>11.65</v>
      </c>
      <c r="CA170" s="26">
        <v>14.45</v>
      </c>
      <c r="CB170" s="26">
        <v>10.824999999999999</v>
      </c>
      <c r="CC170" s="26">
        <v>13.05</v>
      </c>
      <c r="CD170" s="26">
        <v>15.175000000000001</v>
      </c>
      <c r="CE170" s="26">
        <v>10.3</v>
      </c>
      <c r="CF170" s="26">
        <v>12.05</v>
      </c>
      <c r="CG170" s="26">
        <v>13.8</v>
      </c>
      <c r="CH170" s="26">
        <v>10.7</v>
      </c>
      <c r="CI170" s="26">
        <v>12.7</v>
      </c>
      <c r="CJ170" s="26">
        <v>14.6</v>
      </c>
    </row>
    <row r="171" spans="1:88" x14ac:dyDescent="0.3">
      <c r="A171" s="7" t="s">
        <v>268</v>
      </c>
      <c r="B171" s="7">
        <v>4.5250000000000004</v>
      </c>
      <c r="C171" s="7">
        <v>6.7</v>
      </c>
      <c r="D171" s="7">
        <v>8</v>
      </c>
      <c r="E171" s="7">
        <v>6</v>
      </c>
      <c r="F171" s="7">
        <v>8</v>
      </c>
      <c r="G171" s="7">
        <v>9.5749999999999993</v>
      </c>
      <c r="H171" s="7">
        <v>6.7249999999999996</v>
      </c>
      <c r="I171" s="7">
        <v>8.5</v>
      </c>
      <c r="J171" s="7">
        <v>10.25</v>
      </c>
      <c r="K171" s="7">
        <v>7.9249999999999998</v>
      </c>
      <c r="L171" s="7">
        <v>9.5</v>
      </c>
      <c r="M171" s="7">
        <v>11.475</v>
      </c>
      <c r="N171" s="7">
        <v>8.375</v>
      </c>
      <c r="O171" s="7">
        <v>9.9</v>
      </c>
      <c r="P171" s="7">
        <v>11.975</v>
      </c>
      <c r="Q171" s="7">
        <v>7.625</v>
      </c>
      <c r="R171" s="7">
        <v>9.1999999999999993</v>
      </c>
      <c r="S171" s="7">
        <v>11.1</v>
      </c>
      <c r="T171" s="7">
        <v>7.7249999999999996</v>
      </c>
      <c r="U171" s="7">
        <v>9.35</v>
      </c>
      <c r="V171" s="7">
        <v>11.275</v>
      </c>
      <c r="W171" s="7">
        <v>8.75</v>
      </c>
      <c r="X171" s="7">
        <v>10.199999999999999</v>
      </c>
      <c r="Y171" s="7">
        <v>12.35</v>
      </c>
      <c r="Z171" s="7">
        <v>9.6999999999999993</v>
      </c>
      <c r="AA171" s="7">
        <v>11.05</v>
      </c>
      <c r="AB171" s="7">
        <v>13.3</v>
      </c>
      <c r="AC171" s="7">
        <v>7.9249999999999998</v>
      </c>
      <c r="AD171" s="7">
        <v>9.6</v>
      </c>
      <c r="AE171" s="7">
        <v>11.375</v>
      </c>
      <c r="AF171" s="7">
        <v>8.1</v>
      </c>
      <c r="AG171" s="7">
        <v>9.6999999999999993</v>
      </c>
      <c r="AH171" s="7">
        <v>11.4</v>
      </c>
      <c r="AI171" s="7">
        <v>8.5250000000000004</v>
      </c>
      <c r="AJ171" s="7">
        <v>10.1</v>
      </c>
      <c r="AK171" s="7">
        <v>11.875</v>
      </c>
      <c r="AL171" s="7">
        <v>8.625</v>
      </c>
      <c r="AM171" s="26">
        <v>10.199999999999999</v>
      </c>
      <c r="AN171" s="26">
        <v>11.975</v>
      </c>
      <c r="AO171" s="26">
        <v>9.2249999999999996</v>
      </c>
      <c r="AP171" s="26">
        <v>10.55</v>
      </c>
      <c r="AQ171" s="26">
        <v>12.675000000000001</v>
      </c>
      <c r="AR171" s="26">
        <v>9.125</v>
      </c>
      <c r="AS171" s="26">
        <v>10.6</v>
      </c>
      <c r="AT171" s="26">
        <v>12.6</v>
      </c>
      <c r="AU171" s="26">
        <v>9.8249999999999993</v>
      </c>
      <c r="AV171" s="26">
        <v>11.3</v>
      </c>
      <c r="AW171" s="26">
        <v>13.475</v>
      </c>
      <c r="AX171" s="26">
        <v>9.5500000000000007</v>
      </c>
      <c r="AY171" s="26">
        <v>10.85</v>
      </c>
      <c r="AZ171" s="26">
        <v>13.1</v>
      </c>
      <c r="BA171" s="26">
        <v>9.5500000000000007</v>
      </c>
      <c r="BB171" s="26">
        <v>10.95</v>
      </c>
      <c r="BC171" s="26">
        <v>13.2</v>
      </c>
      <c r="BD171" s="26">
        <v>11.1</v>
      </c>
      <c r="BE171" s="17">
        <v>12.9</v>
      </c>
      <c r="BF171" s="17">
        <v>15.074999999999999</v>
      </c>
      <c r="BG171" s="26">
        <v>9.85</v>
      </c>
      <c r="BH171" s="26">
        <v>11.35</v>
      </c>
      <c r="BI171" s="26">
        <v>13.6</v>
      </c>
      <c r="BJ171" s="26">
        <v>11.025</v>
      </c>
      <c r="BK171" s="26">
        <v>12.4</v>
      </c>
      <c r="BL171" s="26">
        <v>14.775</v>
      </c>
      <c r="BM171" s="26">
        <v>10.65</v>
      </c>
      <c r="BN171" s="26">
        <v>11.9</v>
      </c>
      <c r="BO171" s="26">
        <v>14.375</v>
      </c>
      <c r="BP171" s="26">
        <v>7.4</v>
      </c>
      <c r="BQ171" s="26">
        <v>9.1999999999999993</v>
      </c>
      <c r="BR171" s="26">
        <v>11.175000000000001</v>
      </c>
      <c r="BS171" s="26">
        <v>8.9250000000000007</v>
      </c>
      <c r="BT171" s="26">
        <v>10.7</v>
      </c>
      <c r="BU171" s="26">
        <v>12.85</v>
      </c>
      <c r="BV171" s="26">
        <v>9.6</v>
      </c>
      <c r="BW171" s="26">
        <v>11.25</v>
      </c>
      <c r="BX171" s="26">
        <v>13.3</v>
      </c>
      <c r="BY171" s="26">
        <v>10.6</v>
      </c>
      <c r="BZ171" s="26">
        <v>12.15</v>
      </c>
      <c r="CA171" s="26">
        <v>14.475</v>
      </c>
      <c r="CB171" s="26">
        <v>11.6</v>
      </c>
      <c r="CC171" s="26">
        <v>13.1</v>
      </c>
      <c r="CD171" s="26">
        <v>15.4</v>
      </c>
      <c r="CE171" s="26">
        <v>10.725</v>
      </c>
      <c r="CF171" s="26">
        <v>11.8</v>
      </c>
      <c r="CG171" s="26">
        <v>14.1</v>
      </c>
      <c r="CH171" s="26">
        <v>11.225</v>
      </c>
      <c r="CI171" s="26">
        <v>12.6</v>
      </c>
      <c r="CJ171" s="26">
        <v>14.975</v>
      </c>
    </row>
    <row r="172" spans="1:88" x14ac:dyDescent="0.3">
      <c r="A172" s="7" t="s">
        <v>269</v>
      </c>
      <c r="B172" s="7">
        <v>4.4249999999999998</v>
      </c>
      <c r="C172" s="7">
        <v>6.4</v>
      </c>
      <c r="D172" s="7">
        <v>8.375</v>
      </c>
      <c r="E172" s="7">
        <v>6.0250000000000004</v>
      </c>
      <c r="F172" s="7">
        <v>7.75</v>
      </c>
      <c r="G172" s="7">
        <v>9.85</v>
      </c>
      <c r="H172" s="7">
        <v>6.7249999999999996</v>
      </c>
      <c r="I172" s="7">
        <v>8.4499999999999993</v>
      </c>
      <c r="J172" s="7">
        <v>10.5</v>
      </c>
      <c r="K172" s="7">
        <v>7.75</v>
      </c>
      <c r="L172" s="7">
        <v>10.1</v>
      </c>
      <c r="M172" s="7">
        <v>11.574999999999999</v>
      </c>
      <c r="N172" s="7">
        <v>8.2249999999999996</v>
      </c>
      <c r="O172" s="7">
        <v>10.55</v>
      </c>
      <c r="P172" s="7">
        <v>12.15</v>
      </c>
      <c r="Q172" s="7">
        <v>7.4</v>
      </c>
      <c r="R172" s="7">
        <v>9.3000000000000007</v>
      </c>
      <c r="S172" s="7">
        <v>11.3</v>
      </c>
      <c r="T172" s="7">
        <v>7.5</v>
      </c>
      <c r="U172" s="7">
        <v>9.4</v>
      </c>
      <c r="V172" s="7">
        <v>11.4</v>
      </c>
      <c r="W172" s="7">
        <v>8.4250000000000007</v>
      </c>
      <c r="X172" s="7">
        <v>10.7</v>
      </c>
      <c r="Y172" s="7">
        <v>12.5</v>
      </c>
      <c r="Z172" s="7">
        <v>9.4</v>
      </c>
      <c r="AA172" s="7">
        <v>11.55</v>
      </c>
      <c r="AB172" s="7">
        <v>13.6</v>
      </c>
      <c r="AC172" s="7">
        <v>7.4749999999999996</v>
      </c>
      <c r="AD172" s="7">
        <v>10.15</v>
      </c>
      <c r="AE172" s="7">
        <v>11.475</v>
      </c>
      <c r="AF172" s="7">
        <v>7.5750000000000002</v>
      </c>
      <c r="AG172" s="7">
        <v>10.25</v>
      </c>
      <c r="AH172" s="7">
        <v>11.55</v>
      </c>
      <c r="AI172" s="7">
        <v>8.0500000000000007</v>
      </c>
      <c r="AJ172" s="7">
        <v>10.6</v>
      </c>
      <c r="AK172" s="7">
        <v>11.95</v>
      </c>
      <c r="AL172" s="7">
        <v>8.15</v>
      </c>
      <c r="AM172" s="26">
        <v>10.7</v>
      </c>
      <c r="AN172" s="26">
        <v>12.05</v>
      </c>
      <c r="AO172" s="26">
        <v>8.9</v>
      </c>
      <c r="AP172" s="26">
        <v>11.15</v>
      </c>
      <c r="AQ172" s="26">
        <v>12.675000000000001</v>
      </c>
      <c r="AR172" s="26">
        <v>8.9749999999999996</v>
      </c>
      <c r="AS172" s="26">
        <v>11.25</v>
      </c>
      <c r="AT172" s="26">
        <v>12.65</v>
      </c>
      <c r="AU172" s="26">
        <v>9.875</v>
      </c>
      <c r="AV172" s="26">
        <v>12</v>
      </c>
      <c r="AW172" s="26">
        <v>13.475</v>
      </c>
      <c r="AX172" s="26">
        <v>9.5</v>
      </c>
      <c r="AY172" s="26">
        <v>11.75</v>
      </c>
      <c r="AZ172" s="26">
        <v>13.125</v>
      </c>
      <c r="BA172" s="26">
        <v>9.5250000000000004</v>
      </c>
      <c r="BB172" s="26">
        <v>11.8</v>
      </c>
      <c r="BC172" s="26">
        <v>13.15</v>
      </c>
      <c r="BD172" s="26">
        <v>11.525</v>
      </c>
      <c r="BE172" s="17">
        <v>13.65</v>
      </c>
      <c r="BF172" s="17">
        <v>15.324999999999999</v>
      </c>
      <c r="BG172" s="26">
        <v>10</v>
      </c>
      <c r="BH172" s="26">
        <v>12.2</v>
      </c>
      <c r="BI172" s="26">
        <v>13.525</v>
      </c>
      <c r="BJ172" s="26">
        <v>10.925000000000001</v>
      </c>
      <c r="BK172" s="26">
        <v>13.15</v>
      </c>
      <c r="BL172" s="26">
        <v>14.7</v>
      </c>
      <c r="BM172" s="26">
        <v>10.525</v>
      </c>
      <c r="BN172" s="26">
        <v>12.8</v>
      </c>
      <c r="BO172" s="26">
        <v>14.175000000000001</v>
      </c>
      <c r="BP172" s="26">
        <v>7.6</v>
      </c>
      <c r="BQ172" s="26">
        <v>9.1999999999999993</v>
      </c>
      <c r="BR172" s="26">
        <v>11.5</v>
      </c>
      <c r="BS172" s="26">
        <v>9.4</v>
      </c>
      <c r="BT172" s="26">
        <v>10.9</v>
      </c>
      <c r="BU172" s="26">
        <v>13.375</v>
      </c>
      <c r="BV172" s="26">
        <v>9.8249999999999993</v>
      </c>
      <c r="BW172" s="26">
        <v>11.4</v>
      </c>
      <c r="BX172" s="26">
        <v>13.975</v>
      </c>
      <c r="BY172" s="26">
        <v>10.8</v>
      </c>
      <c r="BZ172" s="26">
        <v>12.5</v>
      </c>
      <c r="CA172" s="26">
        <v>15</v>
      </c>
      <c r="CB172" s="26">
        <v>11.525</v>
      </c>
      <c r="CC172" s="26">
        <v>13.6</v>
      </c>
      <c r="CD172" s="26">
        <v>15.8</v>
      </c>
      <c r="CE172" s="26">
        <v>10.375</v>
      </c>
      <c r="CF172" s="26">
        <v>12.6</v>
      </c>
      <c r="CG172" s="26">
        <v>14.725</v>
      </c>
      <c r="CH172" s="26">
        <v>11.125</v>
      </c>
      <c r="CI172" s="26">
        <v>13.05</v>
      </c>
      <c r="CJ172" s="26">
        <v>15.175000000000001</v>
      </c>
    </row>
    <row r="173" spans="1:88" x14ac:dyDescent="0.3">
      <c r="A173" s="7" t="s">
        <v>270</v>
      </c>
      <c r="B173" s="7">
        <v>4.3250000000000002</v>
      </c>
      <c r="C173" s="7">
        <v>6.05</v>
      </c>
      <c r="D173" s="7">
        <v>8.3000000000000007</v>
      </c>
      <c r="E173" s="7">
        <v>5.7</v>
      </c>
      <c r="F173" s="7">
        <v>7.55</v>
      </c>
      <c r="G173" s="7">
        <v>9.5</v>
      </c>
      <c r="H173" s="7">
        <v>6.2750000000000004</v>
      </c>
      <c r="I173" s="7">
        <v>8.3000000000000007</v>
      </c>
      <c r="J173" s="7">
        <v>10.125</v>
      </c>
      <c r="K173" s="7">
        <v>7.5</v>
      </c>
      <c r="L173" s="7">
        <v>9.3000000000000007</v>
      </c>
      <c r="M173" s="7">
        <v>11.2</v>
      </c>
      <c r="N173" s="7">
        <v>7.9</v>
      </c>
      <c r="O173" s="7">
        <v>9.8000000000000007</v>
      </c>
      <c r="P173" s="7">
        <v>11.7</v>
      </c>
      <c r="Q173" s="7">
        <v>7.0250000000000004</v>
      </c>
      <c r="R173" s="7">
        <v>9.0500000000000007</v>
      </c>
      <c r="S173" s="7">
        <v>10.875</v>
      </c>
      <c r="T173" s="7">
        <v>7.125</v>
      </c>
      <c r="U173" s="7">
        <v>9.15</v>
      </c>
      <c r="V173" s="7">
        <v>11</v>
      </c>
      <c r="W173" s="7">
        <v>8.125</v>
      </c>
      <c r="X173" s="7">
        <v>10.15</v>
      </c>
      <c r="Y173" s="7">
        <v>12.15</v>
      </c>
      <c r="Z173" s="7">
        <v>9.3249999999999993</v>
      </c>
      <c r="AA173" s="7">
        <v>11.15</v>
      </c>
      <c r="AB173" s="7">
        <v>13.275</v>
      </c>
      <c r="AC173" s="7">
        <v>7.6</v>
      </c>
      <c r="AD173" s="7">
        <v>9.4499999999999993</v>
      </c>
      <c r="AE173" s="7">
        <v>11.35</v>
      </c>
      <c r="AF173" s="7">
        <v>7.7</v>
      </c>
      <c r="AG173" s="7">
        <v>9.5500000000000007</v>
      </c>
      <c r="AH173" s="7">
        <v>11.45</v>
      </c>
      <c r="AI173" s="7">
        <v>8.1</v>
      </c>
      <c r="AJ173" s="7">
        <v>10</v>
      </c>
      <c r="AK173" s="7">
        <v>11.775</v>
      </c>
      <c r="AL173" s="7">
        <v>8.1999999999999993</v>
      </c>
      <c r="AM173" s="26">
        <v>10.1</v>
      </c>
      <c r="AN173" s="26">
        <v>11.875</v>
      </c>
      <c r="AO173" s="26">
        <v>8.6999999999999993</v>
      </c>
      <c r="AP173" s="26">
        <v>10.65</v>
      </c>
      <c r="AQ173" s="26">
        <v>12.475</v>
      </c>
      <c r="AR173" s="26">
        <v>8.9</v>
      </c>
      <c r="AS173" s="26">
        <v>10.9</v>
      </c>
      <c r="AT173" s="26">
        <v>12.675000000000001</v>
      </c>
      <c r="AU173" s="26">
        <v>9.5250000000000004</v>
      </c>
      <c r="AV173" s="26">
        <v>11.65</v>
      </c>
      <c r="AW173" s="26">
        <v>13.35</v>
      </c>
      <c r="AX173" s="26">
        <v>9.1</v>
      </c>
      <c r="AY173" s="26">
        <v>11.2</v>
      </c>
      <c r="AZ173" s="26">
        <v>12.875</v>
      </c>
      <c r="BA173" s="26">
        <v>9.1999999999999993</v>
      </c>
      <c r="BB173" s="26">
        <v>11.2</v>
      </c>
      <c r="BC173" s="26">
        <v>12.9</v>
      </c>
      <c r="BD173" s="26">
        <v>10.975</v>
      </c>
      <c r="BE173" s="17">
        <v>13</v>
      </c>
      <c r="BF173" s="17">
        <v>14.875</v>
      </c>
      <c r="BG173" s="26">
        <v>9.5250000000000004</v>
      </c>
      <c r="BH173" s="26">
        <v>11.65</v>
      </c>
      <c r="BI173" s="26">
        <v>13.275</v>
      </c>
      <c r="BJ173" s="26">
        <v>10.625</v>
      </c>
      <c r="BK173" s="26">
        <v>12.75</v>
      </c>
      <c r="BL173" s="26">
        <v>14.375</v>
      </c>
      <c r="BM173" s="26">
        <v>10.125</v>
      </c>
      <c r="BN173" s="26">
        <v>12.25</v>
      </c>
      <c r="BO173" s="26">
        <v>13.975</v>
      </c>
      <c r="BP173" s="26">
        <v>7.3250000000000002</v>
      </c>
      <c r="BQ173" s="26">
        <v>8.9</v>
      </c>
      <c r="BR173" s="26">
        <v>10.775</v>
      </c>
      <c r="BS173" s="26">
        <v>9</v>
      </c>
      <c r="BT173" s="26">
        <v>10.5</v>
      </c>
      <c r="BU173" s="26">
        <v>12.5</v>
      </c>
      <c r="BV173" s="26">
        <v>9.4749999999999996</v>
      </c>
      <c r="BW173" s="26">
        <v>10.9</v>
      </c>
      <c r="BX173" s="26">
        <v>13.05</v>
      </c>
      <c r="BY173" s="26">
        <v>10.525</v>
      </c>
      <c r="BZ173" s="26">
        <v>12</v>
      </c>
      <c r="CA173" s="26">
        <v>14.175000000000001</v>
      </c>
      <c r="CB173" s="26">
        <v>11.6</v>
      </c>
      <c r="CC173" s="26">
        <v>12.95</v>
      </c>
      <c r="CD173" s="26">
        <v>14.975</v>
      </c>
      <c r="CE173" s="26">
        <v>10.125</v>
      </c>
      <c r="CF173" s="26">
        <v>12.25</v>
      </c>
      <c r="CG173" s="26">
        <v>14.074999999999999</v>
      </c>
      <c r="CH173" s="26">
        <v>11.1</v>
      </c>
      <c r="CI173" s="26">
        <v>12.75</v>
      </c>
      <c r="CJ173" s="26">
        <v>14.975</v>
      </c>
    </row>
    <row r="174" spans="1:88" x14ac:dyDescent="0.3">
      <c r="A174" s="7" t="s">
        <v>271</v>
      </c>
      <c r="B174" s="7">
        <v>4.7</v>
      </c>
      <c r="C174" s="7">
        <v>5.85</v>
      </c>
      <c r="D174" s="7">
        <v>8.4499999999999993</v>
      </c>
      <c r="E174" s="7">
        <v>5.7</v>
      </c>
      <c r="F174" s="7">
        <v>7.45</v>
      </c>
      <c r="G174" s="7">
        <v>9.625</v>
      </c>
      <c r="H174" s="7">
        <v>6.3250000000000002</v>
      </c>
      <c r="I174" s="7">
        <v>8.1999999999999993</v>
      </c>
      <c r="J174" s="7">
        <v>10.3</v>
      </c>
      <c r="K174" s="7">
        <v>7.6</v>
      </c>
      <c r="L174" s="7">
        <v>9.35</v>
      </c>
      <c r="M174" s="7">
        <v>11.2</v>
      </c>
      <c r="N174" s="7">
        <v>7.9249999999999998</v>
      </c>
      <c r="O174" s="7">
        <v>9.85</v>
      </c>
      <c r="P174" s="7">
        <v>11.875</v>
      </c>
      <c r="Q174" s="7">
        <v>7.15</v>
      </c>
      <c r="R174" s="7">
        <v>8.9499999999999993</v>
      </c>
      <c r="S174" s="7">
        <v>10.95</v>
      </c>
      <c r="T174" s="7">
        <v>7.2750000000000004</v>
      </c>
      <c r="U174" s="7">
        <v>9.0500000000000007</v>
      </c>
      <c r="V174" s="7">
        <v>11.05</v>
      </c>
      <c r="W174" s="7">
        <v>8.2249999999999996</v>
      </c>
      <c r="X174" s="7">
        <v>10</v>
      </c>
      <c r="Y174" s="7">
        <v>12.175000000000001</v>
      </c>
      <c r="Z174" s="7">
        <v>9.4</v>
      </c>
      <c r="AA174" s="7">
        <v>10.75</v>
      </c>
      <c r="AB174" s="7">
        <v>13.3</v>
      </c>
      <c r="AC174" s="7">
        <v>7.5</v>
      </c>
      <c r="AD174" s="7">
        <v>9.35</v>
      </c>
      <c r="AE174" s="7">
        <v>11.1</v>
      </c>
      <c r="AF174" s="7">
        <v>7.625</v>
      </c>
      <c r="AG174" s="7">
        <v>9.4499999999999993</v>
      </c>
      <c r="AH174" s="7">
        <v>11.275</v>
      </c>
      <c r="AI174" s="7">
        <v>7.9249999999999998</v>
      </c>
      <c r="AJ174" s="7">
        <v>9.85</v>
      </c>
      <c r="AK174" s="7">
        <v>11.725</v>
      </c>
      <c r="AL174" s="7">
        <v>8.0250000000000004</v>
      </c>
      <c r="AM174" s="26">
        <v>9.9499999999999993</v>
      </c>
      <c r="AN174" s="26">
        <v>11.824999999999999</v>
      </c>
      <c r="AO174" s="26">
        <v>8.6999999999999993</v>
      </c>
      <c r="AP174" s="26">
        <v>10.4</v>
      </c>
      <c r="AQ174" s="26">
        <v>12.525</v>
      </c>
      <c r="AR174" s="26">
        <v>8.875</v>
      </c>
      <c r="AS174" s="26">
        <v>10.6</v>
      </c>
      <c r="AT174" s="26">
        <v>12.775</v>
      </c>
      <c r="AU174" s="26">
        <v>9.5250000000000004</v>
      </c>
      <c r="AV174" s="26">
        <v>11.45</v>
      </c>
      <c r="AW174" s="26">
        <v>13.175000000000001</v>
      </c>
      <c r="AX174" s="26">
        <v>9.125</v>
      </c>
      <c r="AY174" s="26">
        <v>10.95</v>
      </c>
      <c r="AZ174" s="26">
        <v>13.1</v>
      </c>
      <c r="BA174" s="26">
        <v>9.2249999999999996</v>
      </c>
      <c r="BB174" s="26">
        <v>10.95</v>
      </c>
      <c r="BC174" s="26">
        <v>13.175000000000001</v>
      </c>
      <c r="BD174" s="26">
        <v>10.925000000000001</v>
      </c>
      <c r="BE174" s="17">
        <v>12.7</v>
      </c>
      <c r="BF174" s="17">
        <v>15.45</v>
      </c>
      <c r="BG174" s="26">
        <v>9.625</v>
      </c>
      <c r="BH174" s="26">
        <v>11.3</v>
      </c>
      <c r="BI174" s="26">
        <v>13.725</v>
      </c>
      <c r="BJ174" s="26">
        <v>10.925000000000001</v>
      </c>
      <c r="BK174" s="26">
        <v>12.25</v>
      </c>
      <c r="BL174" s="26">
        <v>14.875</v>
      </c>
      <c r="BM174" s="26">
        <v>10.175000000000001</v>
      </c>
      <c r="BN174" s="26">
        <v>11.9</v>
      </c>
      <c r="BO174" s="26">
        <v>14.3</v>
      </c>
      <c r="BP174" s="26">
        <v>7.7</v>
      </c>
      <c r="BQ174" s="26">
        <v>9.0500000000000007</v>
      </c>
      <c r="BR174" s="26">
        <v>11.275</v>
      </c>
      <c r="BS174" s="26">
        <v>9.1999999999999993</v>
      </c>
      <c r="BT174" s="26">
        <v>10.5</v>
      </c>
      <c r="BU174" s="26">
        <v>12.875</v>
      </c>
      <c r="BV174" s="26">
        <v>9.625</v>
      </c>
      <c r="BW174" s="26">
        <v>10.9</v>
      </c>
      <c r="BX174" s="26">
        <v>13.475</v>
      </c>
      <c r="BY174" s="26">
        <v>10.6</v>
      </c>
      <c r="BZ174" s="26">
        <v>11.75</v>
      </c>
      <c r="CA174" s="26">
        <v>14.275</v>
      </c>
      <c r="CB174" s="26">
        <v>11.35</v>
      </c>
      <c r="CC174" s="26">
        <v>12.8</v>
      </c>
      <c r="CD174" s="26">
        <v>15</v>
      </c>
      <c r="CE174" s="26">
        <v>10.5</v>
      </c>
      <c r="CF174" s="26">
        <v>11.7</v>
      </c>
      <c r="CG174" s="26">
        <v>14.2</v>
      </c>
      <c r="CH174" s="26">
        <v>11.025</v>
      </c>
      <c r="CI174" s="26">
        <v>12.35</v>
      </c>
      <c r="CJ174" s="26">
        <v>14.9</v>
      </c>
    </row>
    <row r="175" spans="1:88" x14ac:dyDescent="0.3">
      <c r="A175" s="7" t="s">
        <v>272</v>
      </c>
      <c r="B175" s="7">
        <v>4.5</v>
      </c>
      <c r="C175" s="7">
        <v>6.3</v>
      </c>
      <c r="D175" s="7">
        <v>8.7249999999999996</v>
      </c>
      <c r="E175" s="7">
        <v>6</v>
      </c>
      <c r="F175" s="7">
        <v>7.95</v>
      </c>
      <c r="G175" s="7">
        <v>10</v>
      </c>
      <c r="H175" s="7">
        <v>6.625</v>
      </c>
      <c r="I175" s="7">
        <v>8.6999999999999993</v>
      </c>
      <c r="J175" s="7">
        <v>10.625</v>
      </c>
      <c r="K175" s="7">
        <v>7.7249999999999996</v>
      </c>
      <c r="L175" s="7">
        <v>9.8000000000000007</v>
      </c>
      <c r="M175" s="7">
        <v>11.7</v>
      </c>
      <c r="N175" s="7">
        <v>8.2249999999999996</v>
      </c>
      <c r="O175" s="7">
        <v>10.25</v>
      </c>
      <c r="P175" s="7">
        <v>12.2</v>
      </c>
      <c r="Q175" s="7">
        <v>7.35</v>
      </c>
      <c r="R175" s="7">
        <v>9.65</v>
      </c>
      <c r="S175" s="7">
        <v>11.3</v>
      </c>
      <c r="T175" s="7">
        <v>7.45</v>
      </c>
      <c r="U175" s="7">
        <v>9.75</v>
      </c>
      <c r="V175" s="7">
        <v>11.4</v>
      </c>
      <c r="W175" s="7">
        <v>8.4250000000000007</v>
      </c>
      <c r="X175" s="7">
        <v>10.55</v>
      </c>
      <c r="Y175" s="7">
        <v>12.3</v>
      </c>
      <c r="Z175" s="7">
        <v>9.4250000000000007</v>
      </c>
      <c r="AA175" s="7">
        <v>11.45</v>
      </c>
      <c r="AB175" s="7">
        <v>13.175000000000001</v>
      </c>
      <c r="AC175" s="7">
        <v>7.9</v>
      </c>
      <c r="AD175" s="7">
        <v>9.6</v>
      </c>
      <c r="AE175" s="7">
        <v>11.675000000000001</v>
      </c>
      <c r="AF175" s="7">
        <v>8</v>
      </c>
      <c r="AG175" s="7">
        <v>9.75</v>
      </c>
      <c r="AH175" s="7">
        <v>11.775</v>
      </c>
      <c r="AI175" s="7">
        <v>8.4250000000000007</v>
      </c>
      <c r="AJ175" s="7">
        <v>10.15</v>
      </c>
      <c r="AK175" s="7">
        <v>12.2</v>
      </c>
      <c r="AL175" s="7">
        <v>8.5</v>
      </c>
      <c r="AM175" s="26">
        <v>10.25</v>
      </c>
      <c r="AN175" s="26">
        <v>12.3</v>
      </c>
      <c r="AO175" s="26">
        <v>8.8249999999999993</v>
      </c>
      <c r="AP175" s="26">
        <v>10.85</v>
      </c>
      <c r="AQ175" s="26">
        <v>12.8</v>
      </c>
      <c r="AR175" s="26">
        <v>9</v>
      </c>
      <c r="AS175" s="26">
        <v>11.15</v>
      </c>
      <c r="AT175" s="26">
        <v>13</v>
      </c>
      <c r="AU175" s="26">
        <v>9.7249999999999996</v>
      </c>
      <c r="AV175" s="26">
        <v>11.8</v>
      </c>
      <c r="AW175" s="26">
        <v>14.074999999999999</v>
      </c>
      <c r="AX175" s="26">
        <v>9.3249999999999993</v>
      </c>
      <c r="AY175" s="26">
        <v>11.35</v>
      </c>
      <c r="AZ175" s="26">
        <v>13.275</v>
      </c>
      <c r="BA175" s="26">
        <v>9.3249999999999993</v>
      </c>
      <c r="BB175" s="26">
        <v>11.4</v>
      </c>
      <c r="BC175" s="26">
        <v>13.275</v>
      </c>
      <c r="BD175" s="26">
        <v>11.1</v>
      </c>
      <c r="BE175" s="17">
        <v>13</v>
      </c>
      <c r="BF175" s="17">
        <v>15.5</v>
      </c>
      <c r="BG175" s="26">
        <v>9.7249999999999996</v>
      </c>
      <c r="BH175" s="26">
        <v>11.8</v>
      </c>
      <c r="BI175" s="26">
        <v>13.7</v>
      </c>
      <c r="BJ175" s="26">
        <v>11</v>
      </c>
      <c r="BK175" s="26">
        <v>12.8</v>
      </c>
      <c r="BL175" s="26">
        <v>14.8</v>
      </c>
      <c r="BM175" s="26">
        <v>10.5</v>
      </c>
      <c r="BN175" s="26">
        <v>12.35</v>
      </c>
      <c r="BO175" s="26">
        <v>14.3</v>
      </c>
      <c r="BP175" s="26">
        <v>6.9749999999999996</v>
      </c>
      <c r="BQ175" s="26">
        <v>9.35</v>
      </c>
      <c r="BR175" s="26">
        <v>11.5</v>
      </c>
      <c r="BS175" s="26">
        <v>8.65</v>
      </c>
      <c r="BT175" s="26">
        <v>10.85</v>
      </c>
      <c r="BU175" s="26">
        <v>12.7</v>
      </c>
      <c r="BV175" s="26">
        <v>9.3249999999999993</v>
      </c>
      <c r="BW175" s="26">
        <v>11.35</v>
      </c>
      <c r="BX175" s="26">
        <v>13.25</v>
      </c>
      <c r="BY175" s="26">
        <v>10.5</v>
      </c>
      <c r="BZ175" s="26">
        <v>12.35</v>
      </c>
      <c r="CA175" s="26">
        <v>14.074999999999999</v>
      </c>
      <c r="CB175" s="26">
        <v>11.375</v>
      </c>
      <c r="CC175" s="26">
        <v>13.4</v>
      </c>
      <c r="CD175" s="26">
        <v>15.1</v>
      </c>
      <c r="CE175" s="26">
        <v>10.5</v>
      </c>
      <c r="CF175" s="26">
        <v>12.35</v>
      </c>
      <c r="CG175" s="26">
        <v>14.375</v>
      </c>
      <c r="CH175" s="26">
        <v>11.125</v>
      </c>
      <c r="CI175" s="26">
        <v>13.1</v>
      </c>
      <c r="CJ175" s="26">
        <v>14.9</v>
      </c>
    </row>
    <row r="176" spans="1:88" x14ac:dyDescent="0.3">
      <c r="A176" s="7" t="s">
        <v>102</v>
      </c>
      <c r="B176" s="7">
        <v>4.8</v>
      </c>
      <c r="C176" s="7">
        <v>6.65</v>
      </c>
      <c r="D176" s="7">
        <v>8.8000000000000007</v>
      </c>
      <c r="E176" s="7">
        <v>6.2249999999999996</v>
      </c>
      <c r="F176" s="7">
        <v>8.4</v>
      </c>
      <c r="G176" s="7">
        <v>10.35</v>
      </c>
      <c r="H176" s="7">
        <v>6.8250000000000002</v>
      </c>
      <c r="I176" s="7">
        <v>8.9</v>
      </c>
      <c r="J176" s="7">
        <v>11.05</v>
      </c>
      <c r="K176" s="7">
        <v>8.4250000000000007</v>
      </c>
      <c r="L176" s="7">
        <v>9.9499999999999993</v>
      </c>
      <c r="M176" s="7">
        <v>11.95</v>
      </c>
      <c r="N176" s="7">
        <v>8.7249999999999996</v>
      </c>
      <c r="O176" s="7">
        <v>10.3</v>
      </c>
      <c r="P176" s="7">
        <v>12.475</v>
      </c>
      <c r="Q176" s="7">
        <v>7.8</v>
      </c>
      <c r="R176" s="7">
        <v>9.6</v>
      </c>
      <c r="S176" s="7">
        <v>11.8</v>
      </c>
      <c r="T176" s="7">
        <v>7.9</v>
      </c>
      <c r="U176" s="7">
        <v>9.6999999999999993</v>
      </c>
      <c r="V176" s="7">
        <v>11.975</v>
      </c>
      <c r="W176" s="7">
        <v>8.65</v>
      </c>
      <c r="X176" s="7">
        <v>10.65</v>
      </c>
      <c r="Y176" s="7">
        <v>12.975</v>
      </c>
      <c r="Z176" s="7">
        <v>9.5250000000000004</v>
      </c>
      <c r="AA176" s="7">
        <v>11.7</v>
      </c>
      <c r="AB176" s="7">
        <v>13.975</v>
      </c>
      <c r="AC176" s="7">
        <v>8.4250000000000007</v>
      </c>
      <c r="AD176" s="7">
        <v>9.75</v>
      </c>
      <c r="AE176" s="7">
        <v>12</v>
      </c>
      <c r="AF176" s="7">
        <v>8.5250000000000004</v>
      </c>
      <c r="AG176" s="7">
        <v>9.85</v>
      </c>
      <c r="AH176" s="7">
        <v>12.2</v>
      </c>
      <c r="AI176" s="7">
        <v>8.9250000000000007</v>
      </c>
      <c r="AJ176" s="7">
        <v>10.25</v>
      </c>
      <c r="AK176" s="7">
        <v>12.675000000000001</v>
      </c>
      <c r="AL176" s="7">
        <v>9.0500000000000007</v>
      </c>
      <c r="AM176" s="26">
        <v>10.35</v>
      </c>
      <c r="AN176" s="26">
        <v>12.775</v>
      </c>
      <c r="AO176" s="26">
        <v>9.625</v>
      </c>
      <c r="AP176" s="26">
        <v>11.05</v>
      </c>
      <c r="AQ176" s="26">
        <v>13.3</v>
      </c>
      <c r="AR176" s="26">
        <v>9.8249999999999993</v>
      </c>
      <c r="AS176" s="26">
        <v>11.2</v>
      </c>
      <c r="AT176" s="26">
        <v>13.574999999999999</v>
      </c>
      <c r="AU176" s="26">
        <v>10.375</v>
      </c>
      <c r="AV176" s="26">
        <v>12.15</v>
      </c>
      <c r="AW176" s="26">
        <v>14.3</v>
      </c>
      <c r="AX176" s="26">
        <v>10.025</v>
      </c>
      <c r="AY176" s="26">
        <v>11.55</v>
      </c>
      <c r="AZ176" s="26">
        <v>13.75</v>
      </c>
      <c r="BA176" s="26">
        <v>10.1</v>
      </c>
      <c r="BB176" s="26">
        <v>11.65</v>
      </c>
      <c r="BC176" s="26">
        <v>13.85</v>
      </c>
      <c r="BD176" s="26">
        <v>11.45</v>
      </c>
      <c r="BE176" s="17">
        <v>13.7</v>
      </c>
      <c r="BF176" s="17">
        <v>15.775</v>
      </c>
      <c r="BG176" s="26">
        <v>10.35</v>
      </c>
      <c r="BH176" s="26">
        <v>12.15</v>
      </c>
      <c r="BI176" s="26">
        <v>14.175000000000001</v>
      </c>
      <c r="BJ176" s="26">
        <v>11.25</v>
      </c>
      <c r="BK176" s="26">
        <v>13.35</v>
      </c>
      <c r="BL176" s="26">
        <v>15.175000000000001</v>
      </c>
      <c r="BM176" s="26">
        <v>10.85</v>
      </c>
      <c r="BN176" s="26">
        <v>12.85</v>
      </c>
      <c r="BO176" s="26">
        <v>14.8</v>
      </c>
      <c r="BP176" s="26">
        <v>7.625</v>
      </c>
      <c r="BQ176" s="26">
        <v>9.6</v>
      </c>
      <c r="BR176" s="26">
        <v>12.2</v>
      </c>
      <c r="BS176" s="26">
        <v>9.3000000000000007</v>
      </c>
      <c r="BT176" s="26">
        <v>11.35</v>
      </c>
      <c r="BU176" s="26">
        <v>13.55</v>
      </c>
      <c r="BV176" s="26">
        <v>9.8000000000000007</v>
      </c>
      <c r="BW176" s="26">
        <v>11.8</v>
      </c>
      <c r="BX176" s="26">
        <v>13.9</v>
      </c>
      <c r="BY176" s="26">
        <v>10.5</v>
      </c>
      <c r="BZ176" s="26">
        <v>12.8</v>
      </c>
      <c r="CA176" s="26">
        <v>14.85</v>
      </c>
      <c r="CB176" s="26">
        <v>11.324999999999999</v>
      </c>
      <c r="CC176" s="26">
        <v>13.8</v>
      </c>
      <c r="CD176" s="26">
        <v>15.7</v>
      </c>
      <c r="CE176" s="26">
        <v>10.925000000000001</v>
      </c>
      <c r="CF176" s="26">
        <v>12.85</v>
      </c>
      <c r="CG176" s="26">
        <v>14.75</v>
      </c>
      <c r="CH176" s="26">
        <v>11.4</v>
      </c>
      <c r="CI176" s="26">
        <v>13.5</v>
      </c>
      <c r="CJ176" s="26">
        <v>15.475</v>
      </c>
    </row>
    <row r="177" spans="1:88" x14ac:dyDescent="0.3">
      <c r="A177" s="7" t="s">
        <v>273</v>
      </c>
      <c r="B177" s="7">
        <v>4.8250000000000002</v>
      </c>
      <c r="C177" s="7">
        <v>6.65</v>
      </c>
      <c r="D177" s="7">
        <v>9.75</v>
      </c>
      <c r="E177" s="7">
        <v>6.2249999999999996</v>
      </c>
      <c r="F177" s="7">
        <v>8.1999999999999993</v>
      </c>
      <c r="G177" s="7">
        <v>10.875</v>
      </c>
      <c r="H177" s="7">
        <v>6.9</v>
      </c>
      <c r="I177" s="7">
        <v>9</v>
      </c>
      <c r="J177" s="7">
        <v>11.324999999999999</v>
      </c>
      <c r="K177" s="7">
        <v>7.8250000000000002</v>
      </c>
      <c r="L177" s="7">
        <v>10.4</v>
      </c>
      <c r="M177" s="7">
        <v>12.275</v>
      </c>
      <c r="N177" s="7">
        <v>8.15</v>
      </c>
      <c r="O177" s="7">
        <v>10.9</v>
      </c>
      <c r="P177" s="7">
        <v>12.675000000000001</v>
      </c>
      <c r="Q177" s="7">
        <v>7.625</v>
      </c>
      <c r="R177" s="7">
        <v>9.8000000000000007</v>
      </c>
      <c r="S177" s="7">
        <v>11.875</v>
      </c>
      <c r="T177" s="7">
        <v>7.7249999999999996</v>
      </c>
      <c r="U177" s="7">
        <v>9.9499999999999993</v>
      </c>
      <c r="V177" s="7">
        <v>11.9</v>
      </c>
      <c r="W177" s="7">
        <v>8.65</v>
      </c>
      <c r="X177" s="7">
        <v>11</v>
      </c>
      <c r="Y177" s="7">
        <v>13.025</v>
      </c>
      <c r="Z177" s="7">
        <v>9.6</v>
      </c>
      <c r="AA177" s="7">
        <v>12</v>
      </c>
      <c r="AB177" s="7">
        <v>13.775</v>
      </c>
      <c r="AC177" s="7">
        <v>7.5750000000000002</v>
      </c>
      <c r="AD177" s="7">
        <v>10.55</v>
      </c>
      <c r="AE177" s="7">
        <v>12.475</v>
      </c>
      <c r="AF177" s="7">
        <v>7.7750000000000004</v>
      </c>
      <c r="AG177" s="7">
        <v>10.65</v>
      </c>
      <c r="AH177" s="7">
        <v>12.6</v>
      </c>
      <c r="AI177" s="7">
        <v>8.3249999999999993</v>
      </c>
      <c r="AJ177" s="7">
        <v>11.15</v>
      </c>
      <c r="AK177" s="7">
        <v>12.975</v>
      </c>
      <c r="AL177" s="7">
        <v>8.4250000000000007</v>
      </c>
      <c r="AM177" s="26">
        <v>11.25</v>
      </c>
      <c r="AN177" s="26">
        <v>13.074999999999999</v>
      </c>
      <c r="AO177" s="26">
        <v>9.125</v>
      </c>
      <c r="AP177" s="26">
        <v>11.9</v>
      </c>
      <c r="AQ177" s="26">
        <v>13.475</v>
      </c>
      <c r="AR177" s="26">
        <v>9.6</v>
      </c>
      <c r="AS177" s="26">
        <v>11.8</v>
      </c>
      <c r="AT177" s="26">
        <v>13.4</v>
      </c>
      <c r="AU177" s="26">
        <v>10.3</v>
      </c>
      <c r="AV177" s="26">
        <v>12.55</v>
      </c>
      <c r="AW177" s="26">
        <v>14.1</v>
      </c>
      <c r="AX177" s="26">
        <v>9.6999999999999993</v>
      </c>
      <c r="AY177" s="26">
        <v>12.25</v>
      </c>
      <c r="AZ177" s="26">
        <v>13.9</v>
      </c>
      <c r="BA177" s="26">
        <v>9.6999999999999993</v>
      </c>
      <c r="BB177" s="26">
        <v>12.35</v>
      </c>
      <c r="BC177" s="26">
        <v>13.925000000000001</v>
      </c>
      <c r="BD177" s="26">
        <v>11.8</v>
      </c>
      <c r="BE177" s="17">
        <v>14</v>
      </c>
      <c r="BF177" s="17">
        <v>15.3</v>
      </c>
      <c r="BG177" s="26">
        <v>10.199999999999999</v>
      </c>
      <c r="BH177" s="26">
        <v>12.7</v>
      </c>
      <c r="BI177" s="26">
        <v>14.225</v>
      </c>
      <c r="BJ177" s="26">
        <v>11.1</v>
      </c>
      <c r="BK177" s="26">
        <v>13.7</v>
      </c>
      <c r="BL177" s="26">
        <v>15.1</v>
      </c>
      <c r="BM177" s="26">
        <v>10.625</v>
      </c>
      <c r="BN177" s="26">
        <v>13.3</v>
      </c>
      <c r="BO177" s="26">
        <v>14.85</v>
      </c>
      <c r="BP177" s="26">
        <v>7.625</v>
      </c>
      <c r="BQ177" s="26">
        <v>9.9</v>
      </c>
      <c r="BR177" s="26">
        <v>11.9</v>
      </c>
      <c r="BS177" s="26">
        <v>9.5250000000000004</v>
      </c>
      <c r="BT177" s="26">
        <v>11.4</v>
      </c>
      <c r="BU177" s="26">
        <v>13.35</v>
      </c>
      <c r="BV177" s="26">
        <v>10.225</v>
      </c>
      <c r="BW177" s="26">
        <v>11.9</v>
      </c>
      <c r="BX177" s="26">
        <v>13.95</v>
      </c>
      <c r="BY177" s="26">
        <v>11.074999999999999</v>
      </c>
      <c r="BZ177" s="26">
        <v>12.7</v>
      </c>
      <c r="CA177" s="26">
        <v>14.85</v>
      </c>
      <c r="CB177" s="26">
        <v>11.9</v>
      </c>
      <c r="CC177" s="26">
        <v>13.6</v>
      </c>
      <c r="CD177" s="26">
        <v>15.875</v>
      </c>
      <c r="CE177" s="26">
        <v>10.725</v>
      </c>
      <c r="CF177" s="26">
        <v>13.1</v>
      </c>
      <c r="CG177" s="26">
        <v>14.75</v>
      </c>
      <c r="CH177" s="26">
        <v>11.324999999999999</v>
      </c>
      <c r="CI177" s="26">
        <v>13.4</v>
      </c>
      <c r="CJ177" s="26">
        <v>15.5</v>
      </c>
    </row>
    <row r="178" spans="1:88" x14ac:dyDescent="0.3">
      <c r="A178" s="7" t="s">
        <v>274</v>
      </c>
      <c r="B178" s="7">
        <v>5.3250000000000002</v>
      </c>
      <c r="C178" s="7">
        <v>6.85</v>
      </c>
      <c r="D178" s="7">
        <v>9.15</v>
      </c>
      <c r="E178" s="7">
        <v>6.8</v>
      </c>
      <c r="F178" s="7">
        <v>8.4</v>
      </c>
      <c r="G178" s="7">
        <v>10.275</v>
      </c>
      <c r="H178" s="7">
        <v>7.5</v>
      </c>
      <c r="I178" s="7">
        <v>8.9</v>
      </c>
      <c r="J178" s="7">
        <v>11.074999999999999</v>
      </c>
      <c r="K178" s="7">
        <v>8.5</v>
      </c>
      <c r="L178" s="7">
        <v>9.75</v>
      </c>
      <c r="M178" s="7">
        <v>12.625</v>
      </c>
      <c r="N178" s="7">
        <v>8.9250000000000007</v>
      </c>
      <c r="O178" s="7">
        <v>10.199999999999999</v>
      </c>
      <c r="P178" s="7">
        <v>12.95</v>
      </c>
      <c r="Q178" s="7">
        <v>8.3000000000000007</v>
      </c>
      <c r="R178" s="7">
        <v>9.65</v>
      </c>
      <c r="S178" s="7">
        <v>11.925000000000001</v>
      </c>
      <c r="T178" s="7">
        <v>8.4</v>
      </c>
      <c r="U178" s="7">
        <v>9.75</v>
      </c>
      <c r="V178" s="7">
        <v>12.025</v>
      </c>
      <c r="W178" s="7">
        <v>9.3249999999999993</v>
      </c>
      <c r="X178" s="7">
        <v>10.6</v>
      </c>
      <c r="Y178" s="7">
        <v>13.074999999999999</v>
      </c>
      <c r="Z178" s="7">
        <v>10.35</v>
      </c>
      <c r="AA178" s="7">
        <v>11.4</v>
      </c>
      <c r="AB178" s="7">
        <v>14.3</v>
      </c>
      <c r="AC178" s="7">
        <v>8.625</v>
      </c>
      <c r="AD178" s="7">
        <v>10.199999999999999</v>
      </c>
      <c r="AE178" s="7">
        <v>13</v>
      </c>
      <c r="AF178" s="7">
        <v>8.8000000000000007</v>
      </c>
      <c r="AG178" s="7">
        <v>10.3</v>
      </c>
      <c r="AH178" s="7">
        <v>13.175000000000001</v>
      </c>
      <c r="AI178" s="7">
        <v>9.1999999999999993</v>
      </c>
      <c r="AJ178" s="7">
        <v>10.55</v>
      </c>
      <c r="AK178" s="7">
        <v>13.55</v>
      </c>
      <c r="AL178" s="7">
        <v>9.2249999999999996</v>
      </c>
      <c r="AM178" s="26">
        <v>10.6</v>
      </c>
      <c r="AN178" s="26">
        <v>13.65</v>
      </c>
      <c r="AO178" s="26">
        <v>9.7249999999999996</v>
      </c>
      <c r="AP178" s="26">
        <v>11.1</v>
      </c>
      <c r="AQ178" s="26">
        <v>14</v>
      </c>
      <c r="AR178" s="26">
        <v>9.7249999999999996</v>
      </c>
      <c r="AS178" s="26">
        <v>11.25</v>
      </c>
      <c r="AT178" s="26">
        <v>14.125</v>
      </c>
      <c r="AU178" s="26">
        <v>10.6</v>
      </c>
      <c r="AV178" s="26">
        <v>12</v>
      </c>
      <c r="AW178" s="26">
        <v>14.75</v>
      </c>
      <c r="AX178" s="26">
        <v>10.1</v>
      </c>
      <c r="AY178" s="26">
        <v>11.45</v>
      </c>
      <c r="AZ178" s="26">
        <v>14.475</v>
      </c>
      <c r="BA178" s="26">
        <v>10.125</v>
      </c>
      <c r="BB178" s="26">
        <v>11.5</v>
      </c>
      <c r="BC178" s="26">
        <v>14.5</v>
      </c>
      <c r="BD178" s="26">
        <v>12.025</v>
      </c>
      <c r="BE178" s="17">
        <v>13.2</v>
      </c>
      <c r="BF178" s="17">
        <v>16.149999999999999</v>
      </c>
      <c r="BG178" s="26">
        <v>10.5</v>
      </c>
      <c r="BH178" s="26">
        <v>11.95</v>
      </c>
      <c r="BI178" s="26">
        <v>14.95</v>
      </c>
      <c r="BJ178" s="26">
        <v>11.45</v>
      </c>
      <c r="BK178" s="26">
        <v>12.85</v>
      </c>
      <c r="BL178" s="26">
        <v>15.95</v>
      </c>
      <c r="BM178" s="26">
        <v>11.3</v>
      </c>
      <c r="BN178" s="26">
        <v>12.4</v>
      </c>
      <c r="BO178" s="26">
        <v>15.45</v>
      </c>
      <c r="BP178" s="26">
        <v>8.35</v>
      </c>
      <c r="BQ178" s="26">
        <v>9.85</v>
      </c>
      <c r="BR178" s="26">
        <v>11.5</v>
      </c>
      <c r="BS178" s="26">
        <v>9.75</v>
      </c>
      <c r="BT178" s="26">
        <v>11.5</v>
      </c>
      <c r="BU178" s="26">
        <v>13.074999999999999</v>
      </c>
      <c r="BV178" s="26">
        <v>10.1</v>
      </c>
      <c r="BW178" s="26">
        <v>11.95</v>
      </c>
      <c r="BX178" s="26">
        <v>13.75</v>
      </c>
      <c r="BY178" s="26">
        <v>11.025</v>
      </c>
      <c r="BZ178" s="26">
        <v>13</v>
      </c>
      <c r="CA178" s="26">
        <v>14.925000000000001</v>
      </c>
      <c r="CB178" s="26">
        <v>12.074999999999999</v>
      </c>
      <c r="CC178" s="26">
        <v>13.6</v>
      </c>
      <c r="CD178" s="26">
        <v>15.95</v>
      </c>
      <c r="CE178" s="26">
        <v>11.2</v>
      </c>
      <c r="CF178" s="26">
        <v>12.35</v>
      </c>
      <c r="CG178" s="26">
        <v>15.4</v>
      </c>
      <c r="CH178" s="26">
        <v>12.025</v>
      </c>
      <c r="CI178" s="26">
        <v>13.1</v>
      </c>
      <c r="CJ178" s="26">
        <v>16.074999999999999</v>
      </c>
    </row>
    <row r="179" spans="1:88" x14ac:dyDescent="0.3">
      <c r="A179" s="7" t="s">
        <v>275</v>
      </c>
      <c r="B179" s="7">
        <v>5.25</v>
      </c>
      <c r="C179" s="7">
        <v>7.2</v>
      </c>
      <c r="D179" s="7">
        <v>9.25</v>
      </c>
      <c r="E179" s="7">
        <v>6.7</v>
      </c>
      <c r="F179" s="7">
        <v>8.65</v>
      </c>
      <c r="G179" s="7">
        <v>10.5</v>
      </c>
      <c r="H179" s="7">
        <v>7.3250000000000002</v>
      </c>
      <c r="I179" s="7">
        <v>9.1999999999999993</v>
      </c>
      <c r="J179" s="7">
        <v>11.1</v>
      </c>
      <c r="K179" s="7">
        <v>8.5500000000000007</v>
      </c>
      <c r="L179" s="7">
        <v>10.15</v>
      </c>
      <c r="M179" s="7">
        <v>12.4</v>
      </c>
      <c r="N179" s="7">
        <v>9.0749999999999993</v>
      </c>
      <c r="O179" s="7">
        <v>10.4</v>
      </c>
      <c r="P179" s="7">
        <v>12.775</v>
      </c>
      <c r="Q179" s="7">
        <v>8.3000000000000007</v>
      </c>
      <c r="R179" s="7">
        <v>9.85</v>
      </c>
      <c r="S179" s="7">
        <v>11.975</v>
      </c>
      <c r="T179" s="7">
        <v>8.4</v>
      </c>
      <c r="U179" s="7">
        <v>9.9499999999999993</v>
      </c>
      <c r="V179" s="7">
        <v>12.15</v>
      </c>
      <c r="W179" s="7">
        <v>9.4250000000000007</v>
      </c>
      <c r="X179" s="7">
        <v>10.85</v>
      </c>
      <c r="Y179" s="7">
        <v>12.95</v>
      </c>
      <c r="Z179" s="7">
        <v>10.4</v>
      </c>
      <c r="AA179" s="7">
        <v>11.75</v>
      </c>
      <c r="AB179" s="7">
        <v>13.8</v>
      </c>
      <c r="AC179" s="7">
        <v>8.5</v>
      </c>
      <c r="AD179" s="7">
        <v>10.4</v>
      </c>
      <c r="AE179" s="7">
        <v>12.5</v>
      </c>
      <c r="AF179" s="7">
        <v>8.6999999999999993</v>
      </c>
      <c r="AG179" s="7">
        <v>10.55</v>
      </c>
      <c r="AH179" s="7">
        <v>12.675000000000001</v>
      </c>
      <c r="AI179" s="7">
        <v>9.125</v>
      </c>
      <c r="AJ179" s="7">
        <v>10.9</v>
      </c>
      <c r="AK179" s="7">
        <v>13</v>
      </c>
      <c r="AL179" s="7">
        <v>9.2249999999999996</v>
      </c>
      <c r="AM179" s="26">
        <v>11</v>
      </c>
      <c r="AN179" s="26">
        <v>13.1</v>
      </c>
      <c r="AO179" s="26">
        <v>9.8249999999999993</v>
      </c>
      <c r="AP179" s="26">
        <v>11.55</v>
      </c>
      <c r="AQ179" s="26">
        <v>13.6</v>
      </c>
      <c r="AR179" s="26">
        <v>9.9250000000000007</v>
      </c>
      <c r="AS179" s="26">
        <v>11.9</v>
      </c>
      <c r="AT179" s="26">
        <v>13.8</v>
      </c>
      <c r="AU179" s="26">
        <v>10.775</v>
      </c>
      <c r="AV179" s="26">
        <v>12.5</v>
      </c>
      <c r="AW179" s="26">
        <v>14.375</v>
      </c>
      <c r="AX179" s="26">
        <v>10.175000000000001</v>
      </c>
      <c r="AY179" s="26">
        <v>12.05</v>
      </c>
      <c r="AZ179" s="26">
        <v>13.975</v>
      </c>
      <c r="BA179" s="26">
        <v>10.25</v>
      </c>
      <c r="BB179" s="26">
        <v>12.05</v>
      </c>
      <c r="BC179" s="26">
        <v>14.074999999999999</v>
      </c>
      <c r="BD179" s="26">
        <v>12.324999999999999</v>
      </c>
      <c r="BE179" s="17">
        <v>14</v>
      </c>
      <c r="BF179" s="17">
        <v>15.5</v>
      </c>
      <c r="BG179" s="26">
        <v>10.6</v>
      </c>
      <c r="BH179" s="26">
        <v>12.4</v>
      </c>
      <c r="BI179" s="26">
        <v>14.375</v>
      </c>
      <c r="BJ179" s="26">
        <v>11.8</v>
      </c>
      <c r="BK179" s="26">
        <v>13.45</v>
      </c>
      <c r="BL179" s="26">
        <v>15.175000000000001</v>
      </c>
      <c r="BM179" s="26">
        <v>11.375</v>
      </c>
      <c r="BN179" s="26">
        <v>13.1</v>
      </c>
      <c r="BO179" s="26">
        <v>14.875</v>
      </c>
      <c r="BP179" s="26">
        <v>8</v>
      </c>
      <c r="BQ179" s="26">
        <v>10.3</v>
      </c>
      <c r="BR179" s="26">
        <v>11.85</v>
      </c>
      <c r="BS179" s="26">
        <v>9.5</v>
      </c>
      <c r="BT179" s="26">
        <v>11.8</v>
      </c>
      <c r="BU179" s="26">
        <v>13.2</v>
      </c>
      <c r="BV179" s="26">
        <v>10</v>
      </c>
      <c r="BW179" s="26">
        <v>12.25</v>
      </c>
      <c r="BX179" s="26">
        <v>13.675000000000001</v>
      </c>
      <c r="BY179" s="26">
        <v>11</v>
      </c>
      <c r="BZ179" s="26">
        <v>13.1</v>
      </c>
      <c r="CA179" s="26">
        <v>14.55</v>
      </c>
      <c r="CB179" s="26">
        <v>12.025</v>
      </c>
      <c r="CC179" s="26">
        <v>13.85</v>
      </c>
      <c r="CD179" s="26">
        <v>15.35</v>
      </c>
      <c r="CE179" s="26">
        <v>11.1</v>
      </c>
      <c r="CF179" s="26">
        <v>12.8</v>
      </c>
      <c r="CG179" s="26">
        <v>14.675000000000001</v>
      </c>
      <c r="CH179" s="26">
        <v>11.975</v>
      </c>
      <c r="CI179" s="26">
        <v>13.45</v>
      </c>
      <c r="CJ179" s="26">
        <v>15.35</v>
      </c>
    </row>
    <row r="180" spans="1:88" x14ac:dyDescent="0.3">
      <c r="A180" s="7" t="s">
        <v>276</v>
      </c>
      <c r="B180" s="7">
        <v>5.2249999999999996</v>
      </c>
      <c r="C180" s="7">
        <v>7.6</v>
      </c>
      <c r="D180" s="7">
        <v>10.199999999999999</v>
      </c>
      <c r="E180" s="7">
        <v>6.8</v>
      </c>
      <c r="F180" s="7">
        <v>8.6999999999999993</v>
      </c>
      <c r="G180" s="7">
        <v>11.25</v>
      </c>
      <c r="H180" s="7">
        <v>7.5</v>
      </c>
      <c r="I180" s="7">
        <v>9.35</v>
      </c>
      <c r="J180" s="7">
        <v>11.85</v>
      </c>
      <c r="K180" s="7">
        <v>8.8249999999999993</v>
      </c>
      <c r="L180" s="7">
        <v>10.55</v>
      </c>
      <c r="M180" s="7">
        <v>12.65</v>
      </c>
      <c r="N180" s="7">
        <v>9.2249999999999996</v>
      </c>
      <c r="O180" s="7">
        <v>10.9</v>
      </c>
      <c r="P180" s="7">
        <v>12.975</v>
      </c>
      <c r="Q180" s="7">
        <v>8.4250000000000007</v>
      </c>
      <c r="R180" s="7">
        <v>10.15</v>
      </c>
      <c r="S180" s="7">
        <v>12.625</v>
      </c>
      <c r="T180" s="7">
        <v>8.6</v>
      </c>
      <c r="U180" s="7">
        <v>10.25</v>
      </c>
      <c r="V180" s="7">
        <v>12.65</v>
      </c>
      <c r="W180" s="7">
        <v>9.625</v>
      </c>
      <c r="X180" s="7">
        <v>11.05</v>
      </c>
      <c r="Y180" s="7">
        <v>13.4</v>
      </c>
      <c r="Z180" s="7">
        <v>10.4</v>
      </c>
      <c r="AA180" s="7">
        <v>11.85</v>
      </c>
      <c r="AB180" s="7">
        <v>14.425000000000001</v>
      </c>
      <c r="AC180" s="7">
        <v>8.5500000000000007</v>
      </c>
      <c r="AD180" s="7">
        <v>10.5</v>
      </c>
      <c r="AE180" s="7">
        <v>13.15</v>
      </c>
      <c r="AF180" s="7">
        <v>8.65</v>
      </c>
      <c r="AG180" s="7">
        <v>10.65</v>
      </c>
      <c r="AH180" s="7">
        <v>13.25</v>
      </c>
      <c r="AI180" s="7">
        <v>9.0500000000000007</v>
      </c>
      <c r="AJ180" s="7">
        <v>11.05</v>
      </c>
      <c r="AK180" s="7">
        <v>13.65</v>
      </c>
      <c r="AL180" s="7">
        <v>9.15</v>
      </c>
      <c r="AM180" s="26">
        <v>11.15</v>
      </c>
      <c r="AN180" s="26">
        <v>13.75</v>
      </c>
      <c r="AO180" s="26">
        <v>9.6999999999999993</v>
      </c>
      <c r="AP180" s="26">
        <v>11.55</v>
      </c>
      <c r="AQ180" s="26">
        <v>14.1</v>
      </c>
      <c r="AR180" s="26">
        <v>9.9</v>
      </c>
      <c r="AS180" s="26">
        <v>11.85</v>
      </c>
      <c r="AT180" s="26">
        <v>14.475</v>
      </c>
      <c r="AU180" s="26">
        <v>10.625</v>
      </c>
      <c r="AV180" s="26">
        <v>12.45</v>
      </c>
      <c r="AW180" s="26">
        <v>15.175000000000001</v>
      </c>
      <c r="AX180" s="26">
        <v>10.225</v>
      </c>
      <c r="AY180" s="26">
        <v>11.9</v>
      </c>
      <c r="AZ180" s="26">
        <v>14.6</v>
      </c>
      <c r="BA180" s="26">
        <v>10.225</v>
      </c>
      <c r="BB180" s="26">
        <v>11.95</v>
      </c>
      <c r="BC180" s="26">
        <v>14.675000000000001</v>
      </c>
      <c r="BD180" s="26">
        <v>12.1</v>
      </c>
      <c r="BE180" s="17">
        <v>13.7</v>
      </c>
      <c r="BF180" s="17">
        <v>16.5</v>
      </c>
      <c r="BG180" s="26">
        <v>10.65</v>
      </c>
      <c r="BH180" s="26">
        <v>12.35</v>
      </c>
      <c r="BI180" s="26">
        <v>15.074999999999999</v>
      </c>
      <c r="BJ180" s="26">
        <v>11.824999999999999</v>
      </c>
      <c r="BK180" s="26">
        <v>13.3</v>
      </c>
      <c r="BL180" s="26">
        <v>15.9</v>
      </c>
      <c r="BM180" s="26">
        <v>11.425000000000001</v>
      </c>
      <c r="BN180" s="26">
        <v>12.85</v>
      </c>
      <c r="BO180" s="26">
        <v>15.475</v>
      </c>
      <c r="BP180" s="26">
        <v>8.3000000000000007</v>
      </c>
      <c r="BQ180" s="26">
        <v>9.9</v>
      </c>
      <c r="BR180" s="26">
        <v>12.725</v>
      </c>
      <c r="BS180" s="26">
        <v>9.65</v>
      </c>
      <c r="BT180" s="26">
        <v>11.55</v>
      </c>
      <c r="BU180" s="26">
        <v>14.125</v>
      </c>
      <c r="BV180" s="26">
        <v>10.1</v>
      </c>
      <c r="BW180" s="26">
        <v>12.2</v>
      </c>
      <c r="BX180" s="26">
        <v>14.65</v>
      </c>
      <c r="BY180" s="26">
        <v>11.125</v>
      </c>
      <c r="BZ180" s="26">
        <v>13.1</v>
      </c>
      <c r="CA180" s="26">
        <v>15.45</v>
      </c>
      <c r="CB180" s="26">
        <v>12.324999999999999</v>
      </c>
      <c r="CC180" s="26">
        <v>13.9</v>
      </c>
      <c r="CD180" s="26">
        <v>16.074999999999999</v>
      </c>
      <c r="CE180" s="26">
        <v>11.225</v>
      </c>
      <c r="CF180" s="26">
        <v>12.85</v>
      </c>
      <c r="CG180" s="26">
        <v>15.35</v>
      </c>
      <c r="CH180" s="26">
        <v>11.824999999999999</v>
      </c>
      <c r="CI180" s="26">
        <v>13.5</v>
      </c>
      <c r="CJ180" s="26">
        <v>16.100000000000001</v>
      </c>
    </row>
    <row r="181" spans="1:88" x14ac:dyDescent="0.3">
      <c r="A181" s="7" t="s">
        <v>277</v>
      </c>
      <c r="B181" s="7">
        <v>5.9</v>
      </c>
      <c r="C181" s="7">
        <v>7.85</v>
      </c>
      <c r="D181" s="7">
        <v>10.1</v>
      </c>
      <c r="E181" s="7">
        <v>7.125</v>
      </c>
      <c r="F181" s="7">
        <v>8.9</v>
      </c>
      <c r="G181" s="7">
        <v>11.574999999999999</v>
      </c>
      <c r="H181" s="7">
        <v>7.8250000000000002</v>
      </c>
      <c r="I181" s="7">
        <v>9.4</v>
      </c>
      <c r="J181" s="7">
        <v>12.2</v>
      </c>
      <c r="K181" s="7">
        <v>8.9250000000000007</v>
      </c>
      <c r="L181" s="7">
        <v>11</v>
      </c>
      <c r="M181" s="7">
        <v>13.25</v>
      </c>
      <c r="N181" s="7">
        <v>9.4250000000000007</v>
      </c>
      <c r="O181" s="7">
        <v>11.25</v>
      </c>
      <c r="P181" s="7">
        <v>13.824999999999999</v>
      </c>
      <c r="Q181" s="7">
        <v>8.6</v>
      </c>
      <c r="R181" s="7">
        <v>10.199999999999999</v>
      </c>
      <c r="S181" s="7">
        <v>13.05</v>
      </c>
      <c r="T181" s="7">
        <v>8.6999999999999993</v>
      </c>
      <c r="U181" s="7">
        <v>10.35</v>
      </c>
      <c r="V181" s="7">
        <v>13.15</v>
      </c>
      <c r="W181" s="7">
        <v>9.6</v>
      </c>
      <c r="X181" s="7">
        <v>11.3</v>
      </c>
      <c r="Y181" s="7">
        <v>14.225</v>
      </c>
      <c r="Z181" s="7">
        <v>10.6</v>
      </c>
      <c r="AA181" s="7">
        <v>12.2</v>
      </c>
      <c r="AB181" s="7">
        <v>14.975</v>
      </c>
      <c r="AC181" s="7">
        <v>8.8000000000000007</v>
      </c>
      <c r="AD181" s="7">
        <v>11</v>
      </c>
      <c r="AE181" s="7">
        <v>13.3</v>
      </c>
      <c r="AF181" s="7">
        <v>8.9</v>
      </c>
      <c r="AG181" s="7">
        <v>11.15</v>
      </c>
      <c r="AH181" s="7">
        <v>13.4</v>
      </c>
      <c r="AI181" s="7">
        <v>9.2249999999999996</v>
      </c>
      <c r="AJ181" s="7">
        <v>11.5</v>
      </c>
      <c r="AK181" s="7">
        <v>13.875</v>
      </c>
      <c r="AL181" s="7">
        <v>9.3249999999999993</v>
      </c>
      <c r="AM181" s="26">
        <v>11.6</v>
      </c>
      <c r="AN181" s="26">
        <v>13.975</v>
      </c>
      <c r="AO181" s="26">
        <v>10</v>
      </c>
      <c r="AP181" s="26">
        <v>12.05</v>
      </c>
      <c r="AQ181" s="26">
        <v>14.5</v>
      </c>
      <c r="AR181" s="26">
        <v>10.199999999999999</v>
      </c>
      <c r="AS181" s="26">
        <v>12.2</v>
      </c>
      <c r="AT181" s="26">
        <v>14.75</v>
      </c>
      <c r="AU181" s="26">
        <v>11.05</v>
      </c>
      <c r="AV181" s="26">
        <v>12.9</v>
      </c>
      <c r="AW181" s="26">
        <v>15.574999999999999</v>
      </c>
      <c r="AX181" s="26">
        <v>10.375</v>
      </c>
      <c r="AY181" s="26">
        <v>12.45</v>
      </c>
      <c r="AZ181" s="26">
        <v>14.975</v>
      </c>
      <c r="BA181" s="26">
        <v>10.4</v>
      </c>
      <c r="BB181" s="26">
        <v>12.5</v>
      </c>
      <c r="BC181" s="26">
        <v>15.074999999999999</v>
      </c>
      <c r="BD181" s="26">
        <v>12.8</v>
      </c>
      <c r="BE181" s="17">
        <v>14.3</v>
      </c>
      <c r="BF181" s="17">
        <v>17</v>
      </c>
      <c r="BG181" s="26">
        <v>10.8</v>
      </c>
      <c r="BH181" s="26">
        <v>12.85</v>
      </c>
      <c r="BI181" s="26">
        <v>15.45</v>
      </c>
      <c r="BJ181" s="26">
        <v>11.925000000000001</v>
      </c>
      <c r="BK181" s="26">
        <v>13.8</v>
      </c>
      <c r="BL181" s="26">
        <v>16.524999999999999</v>
      </c>
      <c r="BM181" s="26">
        <v>11.5</v>
      </c>
      <c r="BN181" s="26">
        <v>13.45</v>
      </c>
      <c r="BO181" s="26">
        <v>16.125</v>
      </c>
      <c r="BP181" s="26">
        <v>8.6</v>
      </c>
      <c r="BQ181" s="26">
        <v>10.3</v>
      </c>
      <c r="BR181" s="26">
        <v>12.675000000000001</v>
      </c>
      <c r="BS181" s="26">
        <v>10.15</v>
      </c>
      <c r="BT181" s="26">
        <v>11.9</v>
      </c>
      <c r="BU181" s="26">
        <v>13.975</v>
      </c>
      <c r="BV181" s="26">
        <v>10.8</v>
      </c>
      <c r="BW181" s="26">
        <v>12.5</v>
      </c>
      <c r="BX181" s="26">
        <v>14.475</v>
      </c>
      <c r="BY181" s="26">
        <v>11.625</v>
      </c>
      <c r="BZ181" s="26">
        <v>13.3</v>
      </c>
      <c r="CA181" s="26">
        <v>15.45</v>
      </c>
      <c r="CB181" s="26">
        <v>12.8</v>
      </c>
      <c r="CC181" s="26">
        <v>14</v>
      </c>
      <c r="CD181" s="26">
        <v>16.7</v>
      </c>
      <c r="CE181" s="26">
        <v>11.574999999999999</v>
      </c>
      <c r="CF181" s="26">
        <v>13.2</v>
      </c>
      <c r="CG181" s="26">
        <v>15.8</v>
      </c>
      <c r="CH181" s="26">
        <v>12.324999999999999</v>
      </c>
      <c r="CI181" s="26">
        <v>13.75</v>
      </c>
      <c r="CJ181" s="26">
        <v>16.149999999999999</v>
      </c>
    </row>
    <row r="182" spans="1:88" x14ac:dyDescent="0.3">
      <c r="A182" s="7" t="s">
        <v>278</v>
      </c>
      <c r="B182" s="7">
        <v>5.35</v>
      </c>
      <c r="C182" s="7">
        <v>7.75</v>
      </c>
      <c r="D182" s="7">
        <v>9.6750000000000007</v>
      </c>
      <c r="E182" s="7">
        <v>7.2</v>
      </c>
      <c r="F182" s="7">
        <v>9.35</v>
      </c>
      <c r="G182" s="7">
        <v>11.15</v>
      </c>
      <c r="H182" s="7">
        <v>7.6</v>
      </c>
      <c r="I182" s="7">
        <v>10.050000000000001</v>
      </c>
      <c r="J182" s="7">
        <v>11.75</v>
      </c>
      <c r="K182" s="7">
        <v>9.3249999999999993</v>
      </c>
      <c r="L182" s="7">
        <v>11.05</v>
      </c>
      <c r="M182" s="7">
        <v>12.8</v>
      </c>
      <c r="N182" s="7">
        <v>9.7750000000000004</v>
      </c>
      <c r="O182" s="7">
        <v>11.55</v>
      </c>
      <c r="P182" s="7">
        <v>13.2</v>
      </c>
      <c r="Q182" s="7">
        <v>8.5500000000000007</v>
      </c>
      <c r="R182" s="7">
        <v>10.8</v>
      </c>
      <c r="S182" s="7">
        <v>12.3</v>
      </c>
      <c r="T182" s="7">
        <v>8.65</v>
      </c>
      <c r="U182" s="7">
        <v>10.95</v>
      </c>
      <c r="V182" s="7">
        <v>12.4</v>
      </c>
      <c r="W182" s="7">
        <v>9.85</v>
      </c>
      <c r="X182" s="7">
        <v>12.05</v>
      </c>
      <c r="Y182" s="7">
        <v>13.35</v>
      </c>
      <c r="Z182" s="7">
        <v>10.775</v>
      </c>
      <c r="AA182" s="7">
        <v>12.95</v>
      </c>
      <c r="AB182" s="7">
        <v>14.4</v>
      </c>
      <c r="AC182" s="7">
        <v>9.2249999999999996</v>
      </c>
      <c r="AD182" s="7">
        <v>11.35</v>
      </c>
      <c r="AE182" s="7">
        <v>13.074999999999999</v>
      </c>
      <c r="AF182" s="7">
        <v>9.3249999999999993</v>
      </c>
      <c r="AG182" s="7">
        <v>11.45</v>
      </c>
      <c r="AH182" s="7">
        <v>13.2</v>
      </c>
      <c r="AI182" s="7">
        <v>9.7249999999999996</v>
      </c>
      <c r="AJ182" s="7">
        <v>11.85</v>
      </c>
      <c r="AK182" s="7">
        <v>13.574999999999999</v>
      </c>
      <c r="AL182" s="7">
        <v>9.8249999999999993</v>
      </c>
      <c r="AM182" s="26">
        <v>12</v>
      </c>
      <c r="AN182" s="26">
        <v>13.7</v>
      </c>
      <c r="AO182" s="26">
        <v>10.375</v>
      </c>
      <c r="AP182" s="26">
        <v>12.6</v>
      </c>
      <c r="AQ182" s="26">
        <v>14.275</v>
      </c>
      <c r="AR182" s="26">
        <v>10.625</v>
      </c>
      <c r="AS182" s="26">
        <v>12.6</v>
      </c>
      <c r="AT182" s="26">
        <v>14.725</v>
      </c>
      <c r="AU182" s="26">
        <v>11.25</v>
      </c>
      <c r="AV182" s="26">
        <v>13.4</v>
      </c>
      <c r="AW182" s="26">
        <v>15.525</v>
      </c>
      <c r="AX182" s="26">
        <v>11</v>
      </c>
      <c r="AY182" s="26">
        <v>13</v>
      </c>
      <c r="AZ182" s="26">
        <v>14.775</v>
      </c>
      <c r="BA182" s="26">
        <v>11.1</v>
      </c>
      <c r="BB182" s="26">
        <v>13.1</v>
      </c>
      <c r="BC182" s="26">
        <v>14.775</v>
      </c>
      <c r="BD182" s="26">
        <v>12.9</v>
      </c>
      <c r="BE182" s="17">
        <v>14.9</v>
      </c>
      <c r="BF182" s="17">
        <v>16.8</v>
      </c>
      <c r="BG182" s="26">
        <v>11.5</v>
      </c>
      <c r="BH182" s="26">
        <v>13.4</v>
      </c>
      <c r="BI182" s="26">
        <v>15.25</v>
      </c>
      <c r="BJ182" s="26">
        <v>12.525</v>
      </c>
      <c r="BK182" s="26">
        <v>14.55</v>
      </c>
      <c r="BL182" s="26">
        <v>16.274999999999999</v>
      </c>
      <c r="BM182" s="26">
        <v>12.125</v>
      </c>
      <c r="BN182" s="26">
        <v>14.15</v>
      </c>
      <c r="BO182" s="26">
        <v>15.775</v>
      </c>
      <c r="BP182" s="26">
        <v>8.1</v>
      </c>
      <c r="BQ182" s="26">
        <v>10.75</v>
      </c>
      <c r="BR182" s="26">
        <v>12.175000000000001</v>
      </c>
      <c r="BS182" s="26">
        <v>9.5250000000000004</v>
      </c>
      <c r="BT182" s="26">
        <v>12.25</v>
      </c>
      <c r="BU182" s="26">
        <v>13.6</v>
      </c>
      <c r="BV182" s="26">
        <v>10.025</v>
      </c>
      <c r="BW182" s="26">
        <v>12.7</v>
      </c>
      <c r="BX182" s="26">
        <v>14.175000000000001</v>
      </c>
      <c r="BY182" s="26">
        <v>11.05</v>
      </c>
      <c r="BZ182" s="26">
        <v>13.55</v>
      </c>
      <c r="CA182" s="26">
        <v>15.225</v>
      </c>
      <c r="CB182" s="26">
        <v>12.025</v>
      </c>
      <c r="CC182" s="26">
        <v>14.85</v>
      </c>
      <c r="CD182" s="26">
        <v>16.45</v>
      </c>
      <c r="CE182" s="26">
        <v>11.9</v>
      </c>
      <c r="CF182" s="26">
        <v>14.05</v>
      </c>
      <c r="CG182" s="26">
        <v>15.675000000000001</v>
      </c>
      <c r="CH182" s="26">
        <v>12.1</v>
      </c>
      <c r="CI182" s="26">
        <v>14.55</v>
      </c>
      <c r="CJ182" s="26">
        <v>16.2</v>
      </c>
    </row>
    <row r="183" spans="1:88" x14ac:dyDescent="0.3">
      <c r="A183" s="7" t="s">
        <v>103</v>
      </c>
      <c r="B183" s="7">
        <v>5.2</v>
      </c>
      <c r="C183" s="7">
        <v>7.4</v>
      </c>
      <c r="D183" s="7">
        <v>10.175000000000001</v>
      </c>
      <c r="E183" s="7">
        <v>6.7249999999999996</v>
      </c>
      <c r="F183" s="7">
        <v>9.1</v>
      </c>
      <c r="G183" s="7">
        <v>11.375</v>
      </c>
      <c r="H183" s="7">
        <v>7.25</v>
      </c>
      <c r="I183" s="7">
        <v>9.75</v>
      </c>
      <c r="J183" s="7">
        <v>11.975</v>
      </c>
      <c r="K183" s="7">
        <v>8.4499999999999993</v>
      </c>
      <c r="L183" s="7">
        <v>11.1</v>
      </c>
      <c r="M183" s="7">
        <v>13.375</v>
      </c>
      <c r="N183" s="7">
        <v>8.85</v>
      </c>
      <c r="O183" s="7">
        <v>11.55</v>
      </c>
      <c r="P183" s="7">
        <v>13.85</v>
      </c>
      <c r="Q183" s="7">
        <v>8.0500000000000007</v>
      </c>
      <c r="R183" s="7">
        <v>10.5</v>
      </c>
      <c r="S183" s="7">
        <v>12.675000000000001</v>
      </c>
      <c r="T183" s="7">
        <v>8.15</v>
      </c>
      <c r="U183" s="7">
        <v>10.6</v>
      </c>
      <c r="V183" s="7">
        <v>12.775</v>
      </c>
      <c r="W183" s="7">
        <v>9.0250000000000004</v>
      </c>
      <c r="X183" s="7">
        <v>11.5</v>
      </c>
      <c r="Y183" s="7">
        <v>13.8</v>
      </c>
      <c r="Z183" s="7">
        <v>10.074999999999999</v>
      </c>
      <c r="AA183" s="7">
        <v>12.3</v>
      </c>
      <c r="AB183" s="7">
        <v>14.8</v>
      </c>
      <c r="AC183" s="7">
        <v>8.5</v>
      </c>
      <c r="AD183" s="7">
        <v>11.15</v>
      </c>
      <c r="AE183" s="7">
        <v>13.775</v>
      </c>
      <c r="AF183" s="7">
        <v>8.625</v>
      </c>
      <c r="AG183" s="7">
        <v>11.25</v>
      </c>
      <c r="AH183" s="7">
        <v>13.875</v>
      </c>
      <c r="AI183" s="7">
        <v>9.0250000000000004</v>
      </c>
      <c r="AJ183" s="7">
        <v>11.6</v>
      </c>
      <c r="AK183" s="7">
        <v>14.175000000000001</v>
      </c>
      <c r="AL183" s="7">
        <v>9.125</v>
      </c>
      <c r="AM183" s="26">
        <v>11.7</v>
      </c>
      <c r="AN183" s="26">
        <v>14.275</v>
      </c>
      <c r="AO183" s="26">
        <v>9.8249999999999993</v>
      </c>
      <c r="AP183" s="26">
        <v>12.25</v>
      </c>
      <c r="AQ183" s="26">
        <v>14.725</v>
      </c>
      <c r="AR183" s="26">
        <v>10</v>
      </c>
      <c r="AS183" s="26">
        <v>12.55</v>
      </c>
      <c r="AT183" s="26">
        <v>14.875</v>
      </c>
      <c r="AU183" s="26">
        <v>10.725</v>
      </c>
      <c r="AV183" s="26">
        <v>13.4</v>
      </c>
      <c r="AW183" s="26">
        <v>15.475</v>
      </c>
      <c r="AX183" s="26">
        <v>10.25</v>
      </c>
      <c r="AY183" s="26">
        <v>12.85</v>
      </c>
      <c r="AZ183" s="26">
        <v>14.975</v>
      </c>
      <c r="BA183" s="26">
        <v>10.35</v>
      </c>
      <c r="BB183" s="26">
        <v>12.85</v>
      </c>
      <c r="BC183" s="26">
        <v>15.05</v>
      </c>
      <c r="BD183" s="26">
        <v>12.275</v>
      </c>
      <c r="BE183" s="17">
        <v>14.85</v>
      </c>
      <c r="BF183" s="17">
        <v>17</v>
      </c>
      <c r="BG183" s="26">
        <v>10.9</v>
      </c>
      <c r="BH183" s="26">
        <v>13.4</v>
      </c>
      <c r="BI183" s="26">
        <v>15.275</v>
      </c>
      <c r="BJ183" s="26">
        <v>11.9</v>
      </c>
      <c r="BK183" s="26">
        <v>14.2</v>
      </c>
      <c r="BL183" s="26">
        <v>16.45</v>
      </c>
      <c r="BM183" s="26">
        <v>11.5</v>
      </c>
      <c r="BN183" s="26">
        <v>13.85</v>
      </c>
      <c r="BO183" s="26">
        <v>15.975</v>
      </c>
      <c r="BP183" s="26">
        <v>8.5250000000000004</v>
      </c>
      <c r="BQ183" s="26">
        <v>10.050000000000001</v>
      </c>
      <c r="BR183" s="26">
        <v>12.725</v>
      </c>
      <c r="BS183" s="26">
        <v>10.025</v>
      </c>
      <c r="BT183" s="26">
        <v>11.55</v>
      </c>
      <c r="BU183" s="26">
        <v>14.175000000000001</v>
      </c>
      <c r="BV183" s="26">
        <v>10.525</v>
      </c>
      <c r="BW183" s="26">
        <v>12.05</v>
      </c>
      <c r="BX183" s="26">
        <v>14.675000000000001</v>
      </c>
      <c r="BY183" s="26">
        <v>11.425000000000001</v>
      </c>
      <c r="BZ183" s="26">
        <v>12.8</v>
      </c>
      <c r="CA183" s="26">
        <v>15.6</v>
      </c>
      <c r="CB183" s="26">
        <v>12.4</v>
      </c>
      <c r="CC183" s="26">
        <v>13.8</v>
      </c>
      <c r="CD183" s="26">
        <v>16.774999999999999</v>
      </c>
      <c r="CE183" s="26">
        <v>11.375</v>
      </c>
      <c r="CF183" s="26">
        <v>13.45</v>
      </c>
      <c r="CG183" s="26">
        <v>15.9</v>
      </c>
      <c r="CH183" s="26">
        <v>12.15</v>
      </c>
      <c r="CI183" s="26">
        <v>13.8</v>
      </c>
      <c r="CJ183" s="26">
        <v>16.625</v>
      </c>
    </row>
    <row r="184" spans="1:88" x14ac:dyDescent="0.3">
      <c r="A184" s="7" t="s">
        <v>279</v>
      </c>
      <c r="B184" s="7">
        <v>5.7</v>
      </c>
      <c r="C184" s="7">
        <v>7.95</v>
      </c>
      <c r="D184" s="7">
        <v>9.85</v>
      </c>
      <c r="E184" s="7">
        <v>7.2</v>
      </c>
      <c r="F184" s="7">
        <v>9.5</v>
      </c>
      <c r="G184" s="7">
        <v>11.4</v>
      </c>
      <c r="H184" s="7">
        <v>7.7249999999999996</v>
      </c>
      <c r="I184" s="7">
        <v>10.199999999999999</v>
      </c>
      <c r="J184" s="7">
        <v>12.05</v>
      </c>
      <c r="K184" s="7">
        <v>8.9499999999999993</v>
      </c>
      <c r="L184" s="7">
        <v>11.3</v>
      </c>
      <c r="M184" s="7">
        <v>12.675000000000001</v>
      </c>
      <c r="N184" s="7">
        <v>9.3249999999999993</v>
      </c>
      <c r="O184" s="7">
        <v>11.7</v>
      </c>
      <c r="P184" s="7">
        <v>13.1</v>
      </c>
      <c r="Q184" s="7">
        <v>8.4250000000000007</v>
      </c>
      <c r="R184" s="7">
        <v>10.95</v>
      </c>
      <c r="S184" s="7">
        <v>12.65</v>
      </c>
      <c r="T184" s="7">
        <v>8.5250000000000004</v>
      </c>
      <c r="U184" s="7">
        <v>11.05</v>
      </c>
      <c r="V184" s="7">
        <v>12.7</v>
      </c>
      <c r="W184" s="7">
        <v>9.5250000000000004</v>
      </c>
      <c r="X184" s="7">
        <v>12.1</v>
      </c>
      <c r="Y184" s="7">
        <v>13.4</v>
      </c>
      <c r="Z184" s="7">
        <v>10.4</v>
      </c>
      <c r="AA184" s="7">
        <v>12.95</v>
      </c>
      <c r="AB184" s="7">
        <v>14.375</v>
      </c>
      <c r="AC184" s="7">
        <v>8.9250000000000007</v>
      </c>
      <c r="AD184" s="7">
        <v>11.2</v>
      </c>
      <c r="AE184" s="7">
        <v>13.074999999999999</v>
      </c>
      <c r="AF184" s="7">
        <v>9.1</v>
      </c>
      <c r="AG184" s="7">
        <v>11.35</v>
      </c>
      <c r="AH184" s="7">
        <v>13.2</v>
      </c>
      <c r="AI184" s="7">
        <v>9.6</v>
      </c>
      <c r="AJ184" s="7">
        <v>11.8</v>
      </c>
      <c r="AK184" s="7">
        <v>13.5</v>
      </c>
      <c r="AL184" s="7">
        <v>9.6999999999999993</v>
      </c>
      <c r="AM184" s="26">
        <v>11.9</v>
      </c>
      <c r="AN184" s="26">
        <v>13.6</v>
      </c>
      <c r="AO184" s="26">
        <v>10.324999999999999</v>
      </c>
      <c r="AP184" s="26">
        <v>12.55</v>
      </c>
      <c r="AQ184" s="26">
        <v>14.175000000000001</v>
      </c>
      <c r="AR184" s="26">
        <v>10.199999999999999</v>
      </c>
      <c r="AS184" s="26">
        <v>12.65</v>
      </c>
      <c r="AT184" s="26">
        <v>14.475</v>
      </c>
      <c r="AU184" s="26">
        <v>11.025</v>
      </c>
      <c r="AV184" s="26">
        <v>13.5</v>
      </c>
      <c r="AW184" s="26">
        <v>15.175000000000001</v>
      </c>
      <c r="AX184" s="26">
        <v>10.75</v>
      </c>
      <c r="AY184" s="26">
        <v>13.1</v>
      </c>
      <c r="AZ184" s="26">
        <v>14.6</v>
      </c>
      <c r="BA184" s="26">
        <v>10.775</v>
      </c>
      <c r="BB184" s="26">
        <v>13.1</v>
      </c>
      <c r="BC184" s="26">
        <v>14.675000000000001</v>
      </c>
      <c r="BD184" s="26">
        <v>12.324999999999999</v>
      </c>
      <c r="BE184" s="17">
        <v>14.85</v>
      </c>
      <c r="BF184" s="17">
        <v>16.774999999999999</v>
      </c>
      <c r="BG184" s="26">
        <v>11.225</v>
      </c>
      <c r="BH184" s="26">
        <v>13.45</v>
      </c>
      <c r="BI184" s="26">
        <v>15.1</v>
      </c>
      <c r="BJ184" s="26">
        <v>12.1</v>
      </c>
      <c r="BK184" s="26">
        <v>14.35</v>
      </c>
      <c r="BL184" s="26">
        <v>16.074999999999999</v>
      </c>
      <c r="BM184" s="26">
        <v>11.7</v>
      </c>
      <c r="BN184" s="26">
        <v>13.85</v>
      </c>
      <c r="BO184" s="26">
        <v>15.574999999999999</v>
      </c>
      <c r="BP184" s="26">
        <v>8.875</v>
      </c>
      <c r="BQ184" s="26">
        <v>10.65</v>
      </c>
      <c r="BR184" s="26">
        <v>12.45</v>
      </c>
      <c r="BS184" s="26">
        <v>10.324999999999999</v>
      </c>
      <c r="BT184" s="26">
        <v>11.85</v>
      </c>
      <c r="BU184" s="26">
        <v>13.975</v>
      </c>
      <c r="BV184" s="26">
        <v>10.8</v>
      </c>
      <c r="BW184" s="26">
        <v>12.3</v>
      </c>
      <c r="BX184" s="26">
        <v>14.475</v>
      </c>
      <c r="BY184" s="26">
        <v>11.65</v>
      </c>
      <c r="BZ184" s="26">
        <v>13.7</v>
      </c>
      <c r="CA184" s="26">
        <v>15.175000000000001</v>
      </c>
      <c r="CB184" s="26">
        <v>12.324999999999999</v>
      </c>
      <c r="CC184" s="26">
        <v>14.5</v>
      </c>
      <c r="CD184" s="26">
        <v>16.225000000000001</v>
      </c>
      <c r="CE184" s="26">
        <v>11.525</v>
      </c>
      <c r="CF184" s="26">
        <v>13.95</v>
      </c>
      <c r="CG184" s="26">
        <v>15.574999999999999</v>
      </c>
      <c r="CH184" s="26">
        <v>12.074999999999999</v>
      </c>
      <c r="CI184" s="26">
        <v>14.3</v>
      </c>
      <c r="CJ184" s="26">
        <v>16.100000000000001</v>
      </c>
    </row>
    <row r="185" spans="1:88" x14ac:dyDescent="0.3">
      <c r="A185" s="7" t="s">
        <v>280</v>
      </c>
      <c r="B185" s="7">
        <v>5.85</v>
      </c>
      <c r="C185" s="7">
        <v>7.65</v>
      </c>
      <c r="D185" s="7">
        <v>9.85</v>
      </c>
      <c r="E185" s="7">
        <v>7.5</v>
      </c>
      <c r="F185" s="7">
        <v>9</v>
      </c>
      <c r="G185" s="7">
        <v>11.25</v>
      </c>
      <c r="H185" s="7">
        <v>8.25</v>
      </c>
      <c r="I185" s="7">
        <v>9.6</v>
      </c>
      <c r="J185" s="7">
        <v>11.875</v>
      </c>
      <c r="K185" s="7">
        <v>9.4250000000000007</v>
      </c>
      <c r="L185" s="7">
        <v>10.85</v>
      </c>
      <c r="M185" s="7">
        <v>13.375</v>
      </c>
      <c r="N185" s="7">
        <v>9.85</v>
      </c>
      <c r="O185" s="7">
        <v>11.3</v>
      </c>
      <c r="P185" s="7">
        <v>13.6</v>
      </c>
      <c r="Q185" s="7">
        <v>9.2249999999999996</v>
      </c>
      <c r="R185" s="7">
        <v>10.4</v>
      </c>
      <c r="S185" s="7">
        <v>12.574999999999999</v>
      </c>
      <c r="T185" s="7">
        <v>9.3249999999999993</v>
      </c>
      <c r="U185" s="7">
        <v>10.5</v>
      </c>
      <c r="V185" s="7">
        <v>12.675000000000001</v>
      </c>
      <c r="W185" s="7">
        <v>10.125</v>
      </c>
      <c r="X185" s="7">
        <v>11.5</v>
      </c>
      <c r="Y185" s="7">
        <v>13.65</v>
      </c>
      <c r="Z185" s="7">
        <v>10.775</v>
      </c>
      <c r="AA185" s="7">
        <v>12.35</v>
      </c>
      <c r="AB185" s="7">
        <v>14.75</v>
      </c>
      <c r="AC185" s="7">
        <v>9.0250000000000004</v>
      </c>
      <c r="AD185" s="7">
        <v>10.8</v>
      </c>
      <c r="AE185" s="7">
        <v>14.375</v>
      </c>
      <c r="AF185" s="7">
        <v>9.1999999999999993</v>
      </c>
      <c r="AG185" s="7">
        <v>10.9</v>
      </c>
      <c r="AH185" s="7">
        <v>14.5</v>
      </c>
      <c r="AI185" s="7">
        <v>9.625</v>
      </c>
      <c r="AJ185" s="7">
        <v>11.2</v>
      </c>
      <c r="AK185" s="7">
        <v>14.824999999999999</v>
      </c>
      <c r="AL185" s="7">
        <v>9.7249999999999996</v>
      </c>
      <c r="AM185" s="26">
        <v>11.2</v>
      </c>
      <c r="AN185" s="26">
        <v>14.925000000000001</v>
      </c>
      <c r="AO185" s="26">
        <v>10.3</v>
      </c>
      <c r="AP185" s="26">
        <v>11.9</v>
      </c>
      <c r="AQ185" s="26">
        <v>15.25</v>
      </c>
      <c r="AR185" s="26">
        <v>10.425000000000001</v>
      </c>
      <c r="AS185" s="26">
        <v>12.1</v>
      </c>
      <c r="AT185" s="26">
        <v>15.375</v>
      </c>
      <c r="AU185" s="26">
        <v>11.2</v>
      </c>
      <c r="AV185" s="26">
        <v>12.8</v>
      </c>
      <c r="AW185" s="26">
        <v>16.074999999999999</v>
      </c>
      <c r="AX185" s="26">
        <v>10.8</v>
      </c>
      <c r="AY185" s="26">
        <v>12.25</v>
      </c>
      <c r="AZ185" s="26">
        <v>15.675000000000001</v>
      </c>
      <c r="BA185" s="26">
        <v>10.8</v>
      </c>
      <c r="BB185" s="26">
        <v>12.3</v>
      </c>
      <c r="BC185" s="26">
        <v>15.7</v>
      </c>
      <c r="BD185" s="26">
        <v>12.574999999999999</v>
      </c>
      <c r="BE185" s="17">
        <v>14.2</v>
      </c>
      <c r="BF185" s="17">
        <v>17.274999999999999</v>
      </c>
      <c r="BG185" s="26">
        <v>11.225</v>
      </c>
      <c r="BH185" s="26">
        <v>12.75</v>
      </c>
      <c r="BI185" s="26">
        <v>16</v>
      </c>
      <c r="BJ185" s="26">
        <v>12.05</v>
      </c>
      <c r="BK185" s="26">
        <v>13.85</v>
      </c>
      <c r="BL185" s="26">
        <v>16.875</v>
      </c>
      <c r="BM185" s="26">
        <v>11.625</v>
      </c>
      <c r="BN185" s="26">
        <v>13.55</v>
      </c>
      <c r="BO185" s="26">
        <v>16.475000000000001</v>
      </c>
      <c r="BP185" s="26">
        <v>9.125</v>
      </c>
      <c r="BQ185" s="26">
        <v>10.5</v>
      </c>
      <c r="BR185" s="26">
        <v>12.45</v>
      </c>
      <c r="BS185" s="26">
        <v>10.8</v>
      </c>
      <c r="BT185" s="26">
        <v>12.15</v>
      </c>
      <c r="BU185" s="26">
        <v>13.8</v>
      </c>
      <c r="BV185" s="26">
        <v>11.2</v>
      </c>
      <c r="BW185" s="26">
        <v>12.6</v>
      </c>
      <c r="BX185" s="26">
        <v>14.2</v>
      </c>
      <c r="BY185" s="26">
        <v>11.8</v>
      </c>
      <c r="BZ185" s="26">
        <v>13.4</v>
      </c>
      <c r="CA185" s="26">
        <v>15</v>
      </c>
      <c r="CB185" s="26">
        <v>12.824999999999999</v>
      </c>
      <c r="CC185" s="26">
        <v>14.2</v>
      </c>
      <c r="CD185" s="26">
        <v>15.9</v>
      </c>
      <c r="CE185" s="26">
        <v>11.75</v>
      </c>
      <c r="CF185" s="26">
        <v>13.2</v>
      </c>
      <c r="CG185" s="26">
        <v>16.05</v>
      </c>
      <c r="CH185" s="26">
        <v>12.5</v>
      </c>
      <c r="CI185" s="26">
        <v>13.85</v>
      </c>
      <c r="CJ185" s="26">
        <v>16.175000000000001</v>
      </c>
    </row>
    <row r="186" spans="1:88" x14ac:dyDescent="0.3">
      <c r="A186" s="7" t="s">
        <v>281</v>
      </c>
      <c r="B186" s="7">
        <v>6.4249999999999998</v>
      </c>
      <c r="C186" s="7">
        <v>8.0500000000000007</v>
      </c>
      <c r="D186" s="7">
        <v>9.9250000000000007</v>
      </c>
      <c r="E186" s="7">
        <v>7.7249999999999996</v>
      </c>
      <c r="F186" s="7">
        <v>9.5</v>
      </c>
      <c r="G186" s="7">
        <v>11.175000000000001</v>
      </c>
      <c r="H186" s="7">
        <v>8.2750000000000004</v>
      </c>
      <c r="I186" s="7">
        <v>10.1</v>
      </c>
      <c r="J186" s="7">
        <v>11.675000000000001</v>
      </c>
      <c r="K186" s="7">
        <v>9.8249999999999993</v>
      </c>
      <c r="L186" s="7">
        <v>11.3</v>
      </c>
      <c r="M186" s="7">
        <v>13.275</v>
      </c>
      <c r="N186" s="7">
        <v>10.199999999999999</v>
      </c>
      <c r="O186" s="7">
        <v>11.8</v>
      </c>
      <c r="P186" s="7">
        <v>13.5</v>
      </c>
      <c r="Q186" s="7">
        <v>9.0250000000000004</v>
      </c>
      <c r="R186" s="7">
        <v>10.85</v>
      </c>
      <c r="S186" s="7">
        <v>12.475</v>
      </c>
      <c r="T186" s="7">
        <v>9.125</v>
      </c>
      <c r="U186" s="7">
        <v>10.95</v>
      </c>
      <c r="V186" s="7">
        <v>12.574999999999999</v>
      </c>
      <c r="W186" s="7">
        <v>10.175000000000001</v>
      </c>
      <c r="X186" s="7">
        <v>11.9</v>
      </c>
      <c r="Y186" s="7">
        <v>13.5</v>
      </c>
      <c r="Z186" s="7">
        <v>11.3</v>
      </c>
      <c r="AA186" s="7">
        <v>12.9</v>
      </c>
      <c r="AB186" s="7">
        <v>14.4</v>
      </c>
      <c r="AC186" s="7">
        <v>9.8249999999999993</v>
      </c>
      <c r="AD186" s="7">
        <v>11.35</v>
      </c>
      <c r="AE186" s="7">
        <v>13.8</v>
      </c>
      <c r="AF186" s="7">
        <v>9.9499999999999993</v>
      </c>
      <c r="AG186" s="7">
        <v>11.45</v>
      </c>
      <c r="AH186" s="7">
        <v>13.9</v>
      </c>
      <c r="AI186" s="7">
        <v>10.425000000000001</v>
      </c>
      <c r="AJ186" s="7">
        <v>11.85</v>
      </c>
      <c r="AK186" s="7">
        <v>14.3</v>
      </c>
      <c r="AL186" s="7">
        <v>10.525</v>
      </c>
      <c r="AM186" s="26">
        <v>11.95</v>
      </c>
      <c r="AN186" s="26">
        <v>14.4</v>
      </c>
      <c r="AO186" s="26">
        <v>11.1</v>
      </c>
      <c r="AP186" s="26">
        <v>12.35</v>
      </c>
      <c r="AQ186" s="26">
        <v>14.875</v>
      </c>
      <c r="AR186" s="26">
        <v>11</v>
      </c>
      <c r="AS186" s="26">
        <v>12.7</v>
      </c>
      <c r="AT186" s="26">
        <v>14.925000000000001</v>
      </c>
      <c r="AU186" s="26">
        <v>11.7</v>
      </c>
      <c r="AV186" s="26">
        <v>13.3</v>
      </c>
      <c r="AW186" s="26">
        <v>15.675000000000001</v>
      </c>
      <c r="AX186" s="26">
        <v>11.5</v>
      </c>
      <c r="AY186" s="26">
        <v>12.85</v>
      </c>
      <c r="AZ186" s="26">
        <v>15.2</v>
      </c>
      <c r="BA186" s="26">
        <v>11.6</v>
      </c>
      <c r="BB186" s="26">
        <v>12.9</v>
      </c>
      <c r="BC186" s="26">
        <v>15.3</v>
      </c>
      <c r="BD186" s="26">
        <v>13.324999999999999</v>
      </c>
      <c r="BE186" s="17">
        <v>14.8</v>
      </c>
      <c r="BF186" s="17">
        <v>16.875</v>
      </c>
      <c r="BG186" s="26">
        <v>11.925000000000001</v>
      </c>
      <c r="BH186" s="26">
        <v>13.3</v>
      </c>
      <c r="BI186" s="26">
        <v>15.6</v>
      </c>
      <c r="BJ186" s="26">
        <v>12.8</v>
      </c>
      <c r="BK186" s="26">
        <v>14.3</v>
      </c>
      <c r="BL186" s="26">
        <v>16.3</v>
      </c>
      <c r="BM186" s="26">
        <v>12.45</v>
      </c>
      <c r="BN186" s="26">
        <v>13.85</v>
      </c>
      <c r="BO186" s="26">
        <v>16.074999999999999</v>
      </c>
      <c r="BP186" s="26">
        <v>9.0749999999999993</v>
      </c>
      <c r="BQ186" s="26">
        <v>10.7</v>
      </c>
      <c r="BR186" s="26">
        <v>12.35</v>
      </c>
      <c r="BS186" s="26">
        <v>10.625</v>
      </c>
      <c r="BT186" s="26">
        <v>12.3</v>
      </c>
      <c r="BU186" s="26">
        <v>13.8</v>
      </c>
      <c r="BV186" s="26">
        <v>11.225</v>
      </c>
      <c r="BW186" s="26">
        <v>12.8</v>
      </c>
      <c r="BX186" s="26">
        <v>14.35</v>
      </c>
      <c r="BY186" s="26">
        <v>12.15</v>
      </c>
      <c r="BZ186" s="26">
        <v>13.7</v>
      </c>
      <c r="CA186" s="26">
        <v>15.275</v>
      </c>
      <c r="CB186" s="26">
        <v>13.025</v>
      </c>
      <c r="CC186" s="26">
        <v>14.55</v>
      </c>
      <c r="CD186" s="26">
        <v>16.25</v>
      </c>
      <c r="CE186" s="26">
        <v>12.15</v>
      </c>
      <c r="CF186" s="26">
        <v>13.95</v>
      </c>
      <c r="CG186" s="26">
        <v>15.65</v>
      </c>
      <c r="CH186" s="26">
        <v>12.925000000000001</v>
      </c>
      <c r="CI186" s="26">
        <v>14.45</v>
      </c>
      <c r="CJ186" s="26">
        <v>16.175000000000001</v>
      </c>
    </row>
    <row r="187" spans="1:88" x14ac:dyDescent="0.3">
      <c r="A187" s="7" t="s">
        <v>282</v>
      </c>
      <c r="B187" s="7">
        <v>6.5250000000000004</v>
      </c>
      <c r="C187" s="7">
        <v>8.4</v>
      </c>
      <c r="D187" s="7">
        <v>10.074999999999999</v>
      </c>
      <c r="E187" s="7">
        <v>7.9</v>
      </c>
      <c r="F187" s="7">
        <v>9.9499999999999993</v>
      </c>
      <c r="G187" s="7">
        <v>11.175000000000001</v>
      </c>
      <c r="H187" s="7">
        <v>8.4250000000000007</v>
      </c>
      <c r="I187" s="7">
        <v>10.6</v>
      </c>
      <c r="J187" s="7">
        <v>11.875</v>
      </c>
      <c r="K187" s="7">
        <v>9.9</v>
      </c>
      <c r="L187" s="7">
        <v>11.7</v>
      </c>
      <c r="M187" s="7">
        <v>13.2</v>
      </c>
      <c r="N187" s="7">
        <v>10.3</v>
      </c>
      <c r="O187" s="7">
        <v>12.1</v>
      </c>
      <c r="P187" s="7">
        <v>13.675000000000001</v>
      </c>
      <c r="Q187" s="7">
        <v>9.2249999999999996</v>
      </c>
      <c r="R187" s="7">
        <v>11.35</v>
      </c>
      <c r="S187" s="7">
        <v>12.824999999999999</v>
      </c>
      <c r="T187" s="7">
        <v>9.4</v>
      </c>
      <c r="U187" s="7">
        <v>11.45</v>
      </c>
      <c r="V187" s="7">
        <v>12.925000000000001</v>
      </c>
      <c r="W187" s="7">
        <v>10.324999999999999</v>
      </c>
      <c r="X187" s="7">
        <v>12.25</v>
      </c>
      <c r="Y187" s="7">
        <v>13.8</v>
      </c>
      <c r="Z187" s="7">
        <v>11.35</v>
      </c>
      <c r="AA187" s="7">
        <v>13.2</v>
      </c>
      <c r="AB187" s="7">
        <v>14.9</v>
      </c>
      <c r="AC187" s="7">
        <v>9.4749999999999996</v>
      </c>
      <c r="AD187" s="7">
        <v>11.8</v>
      </c>
      <c r="AE187" s="7">
        <v>13.6</v>
      </c>
      <c r="AF187" s="7">
        <v>9.65</v>
      </c>
      <c r="AG187" s="7">
        <v>11.9</v>
      </c>
      <c r="AH187" s="7">
        <v>13.725</v>
      </c>
      <c r="AI187" s="7">
        <v>10</v>
      </c>
      <c r="AJ187" s="7">
        <v>12.3</v>
      </c>
      <c r="AK187" s="7">
        <v>14.05</v>
      </c>
      <c r="AL187" s="7">
        <v>10.1</v>
      </c>
      <c r="AM187" s="26">
        <v>12.4</v>
      </c>
      <c r="AN187" s="26">
        <v>14.15</v>
      </c>
      <c r="AO187" s="26">
        <v>10.6</v>
      </c>
      <c r="AP187" s="26">
        <v>12.95</v>
      </c>
      <c r="AQ187" s="26">
        <v>14.55</v>
      </c>
      <c r="AR187" s="26">
        <v>11</v>
      </c>
      <c r="AS187" s="26">
        <v>13.2</v>
      </c>
      <c r="AT187" s="26">
        <v>15.175000000000001</v>
      </c>
      <c r="AU187" s="26">
        <v>11.6</v>
      </c>
      <c r="AV187" s="26">
        <v>14</v>
      </c>
      <c r="AW187" s="26">
        <v>15.9</v>
      </c>
      <c r="AX187" s="26">
        <v>11.15</v>
      </c>
      <c r="AY187" s="26">
        <v>13.45</v>
      </c>
      <c r="AZ187" s="26">
        <v>15</v>
      </c>
      <c r="BA187" s="26">
        <v>11.225</v>
      </c>
      <c r="BB187" s="26">
        <v>13.45</v>
      </c>
      <c r="BC187" s="26">
        <v>15.1</v>
      </c>
      <c r="BD187" s="26">
        <v>12.925000000000001</v>
      </c>
      <c r="BE187" s="17">
        <v>15.55</v>
      </c>
      <c r="BF187" s="17">
        <v>17.5</v>
      </c>
      <c r="BG187" s="26">
        <v>11.675000000000001</v>
      </c>
      <c r="BH187" s="26">
        <v>13.8</v>
      </c>
      <c r="BI187" s="26">
        <v>15.574999999999999</v>
      </c>
      <c r="BJ187" s="26">
        <v>12.7</v>
      </c>
      <c r="BK187" s="26">
        <v>14.8</v>
      </c>
      <c r="BL187" s="26">
        <v>16.7</v>
      </c>
      <c r="BM187" s="26">
        <v>12.4</v>
      </c>
      <c r="BN187" s="26">
        <v>14.35</v>
      </c>
      <c r="BO187" s="26">
        <v>16.2</v>
      </c>
      <c r="BP187" s="26">
        <v>8.875</v>
      </c>
      <c r="BQ187" s="26">
        <v>10.9</v>
      </c>
      <c r="BR187" s="26">
        <v>12.675000000000001</v>
      </c>
      <c r="BS187" s="26">
        <v>10.5</v>
      </c>
      <c r="BT187" s="26">
        <v>12.35</v>
      </c>
      <c r="BU187" s="26">
        <v>14.15</v>
      </c>
      <c r="BV187" s="26">
        <v>11.1</v>
      </c>
      <c r="BW187" s="26">
        <v>12.85</v>
      </c>
      <c r="BX187" s="26">
        <v>14.574999999999999</v>
      </c>
      <c r="BY187" s="26">
        <v>11.9</v>
      </c>
      <c r="BZ187" s="26">
        <v>13.65</v>
      </c>
      <c r="CA187" s="26">
        <v>15.725</v>
      </c>
      <c r="CB187" s="26">
        <v>13.05</v>
      </c>
      <c r="CC187" s="26">
        <v>14.75</v>
      </c>
      <c r="CD187" s="26">
        <v>16.824999999999999</v>
      </c>
      <c r="CE187" s="26">
        <v>12.1</v>
      </c>
      <c r="CF187" s="26">
        <v>14.3</v>
      </c>
      <c r="CG187" s="26">
        <v>16.100000000000001</v>
      </c>
      <c r="CH187" s="26">
        <v>12.925000000000001</v>
      </c>
      <c r="CI187" s="26">
        <v>14.75</v>
      </c>
      <c r="CJ187" s="26">
        <v>16.725000000000001</v>
      </c>
    </row>
    <row r="188" spans="1:88" x14ac:dyDescent="0.3">
      <c r="A188" s="7" t="s">
        <v>283</v>
      </c>
      <c r="B188" s="7">
        <v>5.8250000000000002</v>
      </c>
      <c r="C188" s="7">
        <v>8.25</v>
      </c>
      <c r="D188" s="7">
        <v>10.4</v>
      </c>
      <c r="E188" s="7">
        <v>7.4</v>
      </c>
      <c r="F188" s="7">
        <v>9.65</v>
      </c>
      <c r="G188" s="7">
        <v>12.15</v>
      </c>
      <c r="H188" s="7">
        <v>8.1</v>
      </c>
      <c r="I188" s="7">
        <v>10.050000000000001</v>
      </c>
      <c r="J188" s="7">
        <v>12.525</v>
      </c>
      <c r="K188" s="7">
        <v>9.6999999999999993</v>
      </c>
      <c r="L188" s="7">
        <v>11.4</v>
      </c>
      <c r="M188" s="7">
        <v>13.775</v>
      </c>
      <c r="N188" s="7">
        <v>10.050000000000001</v>
      </c>
      <c r="O188" s="7">
        <v>11.75</v>
      </c>
      <c r="P188" s="7">
        <v>14.074999999999999</v>
      </c>
      <c r="Q188" s="7">
        <v>9.1</v>
      </c>
      <c r="R188" s="7">
        <v>10.85</v>
      </c>
      <c r="S188" s="7">
        <v>13.074999999999999</v>
      </c>
      <c r="T188" s="7">
        <v>9.1999999999999993</v>
      </c>
      <c r="U188" s="7">
        <v>10.95</v>
      </c>
      <c r="V188" s="7">
        <v>13.175000000000001</v>
      </c>
      <c r="W188" s="7">
        <v>10.4</v>
      </c>
      <c r="X188" s="7">
        <v>11.75</v>
      </c>
      <c r="Y188" s="7">
        <v>14.175000000000001</v>
      </c>
      <c r="Z188" s="7">
        <v>11.3</v>
      </c>
      <c r="AA188" s="7">
        <v>12.7</v>
      </c>
      <c r="AB188" s="7">
        <v>15.2</v>
      </c>
      <c r="AC188" s="7">
        <v>9.85</v>
      </c>
      <c r="AD188" s="7">
        <v>11.7</v>
      </c>
      <c r="AE188" s="7">
        <v>14.25</v>
      </c>
      <c r="AF188" s="7">
        <v>10.025</v>
      </c>
      <c r="AG188" s="7">
        <v>11.85</v>
      </c>
      <c r="AH188" s="7">
        <v>14.275</v>
      </c>
      <c r="AI188" s="7">
        <v>10.324999999999999</v>
      </c>
      <c r="AJ188" s="7">
        <v>12.25</v>
      </c>
      <c r="AK188" s="7">
        <v>14.6</v>
      </c>
      <c r="AL188" s="7">
        <v>10.45</v>
      </c>
      <c r="AM188" s="26">
        <v>12.35</v>
      </c>
      <c r="AN188" s="26">
        <v>14.675000000000001</v>
      </c>
      <c r="AO188" s="26">
        <v>11</v>
      </c>
      <c r="AP188" s="26">
        <v>12.9</v>
      </c>
      <c r="AQ188" s="26">
        <v>15.125</v>
      </c>
      <c r="AR188" s="26">
        <v>11.1</v>
      </c>
      <c r="AS188" s="26">
        <v>13</v>
      </c>
      <c r="AT188" s="26">
        <v>15.574999999999999</v>
      </c>
      <c r="AU188" s="26">
        <v>11.85</v>
      </c>
      <c r="AV188" s="26">
        <v>13.75</v>
      </c>
      <c r="AW188" s="26">
        <v>16.274999999999999</v>
      </c>
      <c r="AX188" s="26">
        <v>11.425000000000001</v>
      </c>
      <c r="AY188" s="26">
        <v>13.3</v>
      </c>
      <c r="AZ188" s="26">
        <v>15.675000000000001</v>
      </c>
      <c r="BA188" s="26">
        <v>11.5</v>
      </c>
      <c r="BB188" s="26">
        <v>13.4</v>
      </c>
      <c r="BC188" s="26">
        <v>15.75</v>
      </c>
      <c r="BD188" s="26">
        <v>12.824999999999999</v>
      </c>
      <c r="BE188" s="17">
        <v>15</v>
      </c>
      <c r="BF188" s="17">
        <v>17.55</v>
      </c>
      <c r="BG188" s="26">
        <v>11.824999999999999</v>
      </c>
      <c r="BH188" s="26">
        <v>13.75</v>
      </c>
      <c r="BI188" s="26">
        <v>16.100000000000001</v>
      </c>
      <c r="BJ188" s="26">
        <v>12.574999999999999</v>
      </c>
      <c r="BK188" s="26">
        <v>14.5</v>
      </c>
      <c r="BL188" s="26">
        <v>17.024999999999999</v>
      </c>
      <c r="BM188" s="26">
        <v>12.275</v>
      </c>
      <c r="BN188" s="26">
        <v>14.1</v>
      </c>
      <c r="BO188" s="26">
        <v>16.55</v>
      </c>
      <c r="BP188" s="26">
        <v>9.0500000000000007</v>
      </c>
      <c r="BQ188" s="26">
        <v>10.7</v>
      </c>
      <c r="BR188" s="26">
        <v>13.074999999999999</v>
      </c>
      <c r="BS188" s="26">
        <v>10.9</v>
      </c>
      <c r="BT188" s="26">
        <v>12</v>
      </c>
      <c r="BU188" s="26">
        <v>14.375</v>
      </c>
      <c r="BV188" s="26">
        <v>11.225</v>
      </c>
      <c r="BW188" s="26">
        <v>12.4</v>
      </c>
      <c r="BX188" s="26">
        <v>14.95</v>
      </c>
      <c r="BY188" s="26">
        <v>11.824999999999999</v>
      </c>
      <c r="BZ188" s="26">
        <v>13.2</v>
      </c>
      <c r="CA188" s="26">
        <v>15.725</v>
      </c>
      <c r="CB188" s="26">
        <v>12.75</v>
      </c>
      <c r="CC188" s="26">
        <v>14.65</v>
      </c>
      <c r="CD188" s="26">
        <v>17</v>
      </c>
      <c r="CE188" s="26">
        <v>12.2</v>
      </c>
      <c r="CF188" s="26">
        <v>13.95</v>
      </c>
      <c r="CG188" s="26">
        <v>16.225000000000001</v>
      </c>
      <c r="CH188" s="26">
        <v>12.625</v>
      </c>
      <c r="CI188" s="26">
        <v>14.45</v>
      </c>
      <c r="CJ188" s="26">
        <v>16.850000000000001</v>
      </c>
    </row>
    <row r="189" spans="1:88" x14ac:dyDescent="0.3">
      <c r="A189" s="7" t="s">
        <v>284</v>
      </c>
      <c r="B189" s="7">
        <v>6.0250000000000004</v>
      </c>
      <c r="C189" s="7">
        <v>7.55</v>
      </c>
      <c r="D189" s="7">
        <v>10.675000000000001</v>
      </c>
      <c r="E189" s="7">
        <v>7.7249999999999996</v>
      </c>
      <c r="F189" s="7">
        <v>9.1</v>
      </c>
      <c r="G189" s="7">
        <v>12.175000000000001</v>
      </c>
      <c r="H189" s="7">
        <v>8.25</v>
      </c>
      <c r="I189" s="7">
        <v>9.65</v>
      </c>
      <c r="J189" s="7">
        <v>12.875</v>
      </c>
      <c r="K189" s="7">
        <v>9.4</v>
      </c>
      <c r="L189" s="7">
        <v>10.9</v>
      </c>
      <c r="M189" s="7">
        <v>13.775</v>
      </c>
      <c r="N189" s="7">
        <v>9.8000000000000007</v>
      </c>
      <c r="O189" s="7">
        <v>11.25</v>
      </c>
      <c r="P189" s="7">
        <v>14.2</v>
      </c>
      <c r="Q189" s="7">
        <v>9.1</v>
      </c>
      <c r="R189" s="7">
        <v>10.4</v>
      </c>
      <c r="S189" s="7">
        <v>13.675000000000001</v>
      </c>
      <c r="T189" s="7">
        <v>9.1999999999999993</v>
      </c>
      <c r="U189" s="7">
        <v>10.5</v>
      </c>
      <c r="V189" s="7">
        <v>13.775</v>
      </c>
      <c r="W189" s="7">
        <v>10.175000000000001</v>
      </c>
      <c r="X189" s="7">
        <v>11.35</v>
      </c>
      <c r="Y189" s="7">
        <v>14.7</v>
      </c>
      <c r="Z189" s="7">
        <v>11.074999999999999</v>
      </c>
      <c r="AA189" s="7">
        <v>12.3</v>
      </c>
      <c r="AB189" s="7">
        <v>15.775</v>
      </c>
      <c r="AC189" s="7">
        <v>9.6</v>
      </c>
      <c r="AD189" s="7">
        <v>11.2</v>
      </c>
      <c r="AE189" s="7">
        <v>14.2</v>
      </c>
      <c r="AF189" s="7">
        <v>9.6999999999999993</v>
      </c>
      <c r="AG189" s="7">
        <v>11.3</v>
      </c>
      <c r="AH189" s="7">
        <v>14.3</v>
      </c>
      <c r="AI189" s="7">
        <v>10.025</v>
      </c>
      <c r="AJ189" s="7">
        <v>11.65</v>
      </c>
      <c r="AK189" s="7">
        <v>14.7</v>
      </c>
      <c r="AL189" s="7">
        <v>10.125</v>
      </c>
      <c r="AM189" s="26">
        <v>11.75</v>
      </c>
      <c r="AN189" s="26">
        <v>14.775</v>
      </c>
      <c r="AO189" s="26">
        <v>10.7</v>
      </c>
      <c r="AP189" s="26">
        <v>12.1</v>
      </c>
      <c r="AQ189" s="26">
        <v>15.25</v>
      </c>
      <c r="AR189" s="26">
        <v>10.7</v>
      </c>
      <c r="AS189" s="26">
        <v>12.3</v>
      </c>
      <c r="AT189" s="26">
        <v>15.35</v>
      </c>
      <c r="AU189" s="26">
        <v>11.525</v>
      </c>
      <c r="AV189" s="26">
        <v>13.15</v>
      </c>
      <c r="AW189" s="26">
        <v>15.975</v>
      </c>
      <c r="AX189" s="26">
        <v>11.15</v>
      </c>
      <c r="AY189" s="26">
        <v>12.6</v>
      </c>
      <c r="AZ189" s="26">
        <v>15.675000000000001</v>
      </c>
      <c r="BA189" s="26">
        <v>11.25</v>
      </c>
      <c r="BB189" s="26">
        <v>12.65</v>
      </c>
      <c r="BC189" s="26">
        <v>15.675000000000001</v>
      </c>
      <c r="BD189" s="26">
        <v>13.025</v>
      </c>
      <c r="BE189" s="17">
        <v>14.85</v>
      </c>
      <c r="BF189" s="17">
        <v>17.524999999999999</v>
      </c>
      <c r="BG189" s="26">
        <v>11.55</v>
      </c>
      <c r="BH189" s="26">
        <v>13.05</v>
      </c>
      <c r="BI189" s="26">
        <v>16.125</v>
      </c>
      <c r="BJ189" s="26">
        <v>12.3</v>
      </c>
      <c r="BK189" s="26">
        <v>14.05</v>
      </c>
      <c r="BL189" s="26">
        <v>17.05</v>
      </c>
      <c r="BM189" s="26">
        <v>12.05</v>
      </c>
      <c r="BN189" s="26">
        <v>13.6</v>
      </c>
      <c r="BO189" s="26">
        <v>16.75</v>
      </c>
      <c r="BP189" s="26">
        <v>8.9250000000000007</v>
      </c>
      <c r="BQ189" s="26">
        <v>10.45</v>
      </c>
      <c r="BR189" s="26">
        <v>13.125</v>
      </c>
      <c r="BS189" s="26">
        <v>10.525</v>
      </c>
      <c r="BT189" s="26">
        <v>12</v>
      </c>
      <c r="BU189" s="26">
        <v>14.4</v>
      </c>
      <c r="BV189" s="26">
        <v>11.05</v>
      </c>
      <c r="BW189" s="26">
        <v>12.65</v>
      </c>
      <c r="BX189" s="26">
        <v>14.7</v>
      </c>
      <c r="BY189" s="26">
        <v>12</v>
      </c>
      <c r="BZ189" s="26">
        <v>13.35</v>
      </c>
      <c r="CA189" s="26">
        <v>15.7</v>
      </c>
      <c r="CB189" s="26">
        <v>13.1</v>
      </c>
      <c r="CC189" s="26">
        <v>14.3</v>
      </c>
      <c r="CD189" s="26">
        <v>17.074999999999999</v>
      </c>
      <c r="CE189" s="26">
        <v>12.1</v>
      </c>
      <c r="CF189" s="26">
        <v>13.5</v>
      </c>
      <c r="CG189" s="26">
        <v>16.75</v>
      </c>
      <c r="CH189" s="26">
        <v>12.625</v>
      </c>
      <c r="CI189" s="26">
        <v>14.1</v>
      </c>
      <c r="CJ189" s="26">
        <v>17.175000000000001</v>
      </c>
    </row>
    <row r="190" spans="1:88" x14ac:dyDescent="0.3">
      <c r="A190" s="7" t="s">
        <v>104</v>
      </c>
      <c r="B190" s="7">
        <v>6.55</v>
      </c>
      <c r="C190" s="7">
        <v>8.1999999999999993</v>
      </c>
      <c r="D190" s="7">
        <v>10.65</v>
      </c>
      <c r="E190" s="7">
        <v>8</v>
      </c>
      <c r="F190" s="7">
        <v>9.5500000000000007</v>
      </c>
      <c r="G190" s="7">
        <v>11.9</v>
      </c>
      <c r="H190" s="7">
        <v>8.5250000000000004</v>
      </c>
      <c r="I190" s="7">
        <v>10.15</v>
      </c>
      <c r="J190" s="7">
        <v>12.3</v>
      </c>
      <c r="K190" s="7">
        <v>9.7249999999999996</v>
      </c>
      <c r="L190" s="7">
        <v>11.75</v>
      </c>
      <c r="M190" s="7">
        <v>13.675000000000001</v>
      </c>
      <c r="N190" s="7">
        <v>10.025</v>
      </c>
      <c r="O190" s="7">
        <v>12</v>
      </c>
      <c r="P190" s="7">
        <v>14.05</v>
      </c>
      <c r="Q190" s="7">
        <v>9.4</v>
      </c>
      <c r="R190" s="7">
        <v>11.05</v>
      </c>
      <c r="S190" s="7">
        <v>13.05</v>
      </c>
      <c r="T190" s="7">
        <v>9.5</v>
      </c>
      <c r="U190" s="7">
        <v>11.15</v>
      </c>
      <c r="V190" s="7">
        <v>13.15</v>
      </c>
      <c r="W190" s="7">
        <v>10.324999999999999</v>
      </c>
      <c r="X190" s="7">
        <v>12.25</v>
      </c>
      <c r="Y190" s="7">
        <v>13.9</v>
      </c>
      <c r="Z190" s="7">
        <v>11.1</v>
      </c>
      <c r="AA190" s="7">
        <v>13.25</v>
      </c>
      <c r="AB190" s="7">
        <v>14.9</v>
      </c>
      <c r="AC190" s="7">
        <v>10.199999999999999</v>
      </c>
      <c r="AD190" s="7">
        <v>11.8</v>
      </c>
      <c r="AE190" s="7">
        <v>13.675000000000001</v>
      </c>
      <c r="AF190" s="7">
        <v>10.375</v>
      </c>
      <c r="AG190" s="7">
        <v>11.9</v>
      </c>
      <c r="AH190" s="7">
        <v>13.775</v>
      </c>
      <c r="AI190" s="7">
        <v>10.8</v>
      </c>
      <c r="AJ190" s="7">
        <v>12.4</v>
      </c>
      <c r="AK190" s="7">
        <v>14.175000000000001</v>
      </c>
      <c r="AL190" s="7">
        <v>10.875</v>
      </c>
      <c r="AM190" s="26">
        <v>12.5</v>
      </c>
      <c r="AN190" s="26">
        <v>14.25</v>
      </c>
      <c r="AO190" s="26">
        <v>11.425000000000001</v>
      </c>
      <c r="AP190" s="26">
        <v>13.1</v>
      </c>
      <c r="AQ190" s="26">
        <v>14.775</v>
      </c>
      <c r="AR190" s="26">
        <v>11.7</v>
      </c>
      <c r="AS190" s="26">
        <v>13.2</v>
      </c>
      <c r="AT190" s="26">
        <v>15</v>
      </c>
      <c r="AU190" s="26">
        <v>12.3</v>
      </c>
      <c r="AV190" s="26">
        <v>13.9</v>
      </c>
      <c r="AW190" s="26">
        <v>15.675000000000001</v>
      </c>
      <c r="AX190" s="26">
        <v>11.9</v>
      </c>
      <c r="AY190" s="26">
        <v>13.6</v>
      </c>
      <c r="AZ190" s="26">
        <v>15.225</v>
      </c>
      <c r="BA190" s="26">
        <v>11.9</v>
      </c>
      <c r="BB190" s="26">
        <v>13.6</v>
      </c>
      <c r="BC190" s="26">
        <v>15.25</v>
      </c>
      <c r="BD190" s="26">
        <v>13.324999999999999</v>
      </c>
      <c r="BE190" s="17">
        <v>15.45</v>
      </c>
      <c r="BF190" s="17">
        <v>17</v>
      </c>
      <c r="BG190" s="26">
        <v>12.225</v>
      </c>
      <c r="BH190" s="26">
        <v>14</v>
      </c>
      <c r="BI190" s="26">
        <v>15.574999999999999</v>
      </c>
      <c r="BJ190" s="26">
        <v>13.025</v>
      </c>
      <c r="BK190" s="26">
        <v>15.05</v>
      </c>
      <c r="BL190" s="26">
        <v>16.649999999999999</v>
      </c>
      <c r="BM190" s="26">
        <v>12.625</v>
      </c>
      <c r="BN190" s="26">
        <v>14.55</v>
      </c>
      <c r="BO190" s="26">
        <v>16.274999999999999</v>
      </c>
      <c r="BP190" s="26">
        <v>9.5</v>
      </c>
      <c r="BQ190" s="26">
        <v>10.8</v>
      </c>
      <c r="BR190" s="26">
        <v>12.85</v>
      </c>
      <c r="BS190" s="26">
        <v>10.725</v>
      </c>
      <c r="BT190" s="26">
        <v>12.3</v>
      </c>
      <c r="BU190" s="26">
        <v>14.3</v>
      </c>
      <c r="BV190" s="26">
        <v>11.2</v>
      </c>
      <c r="BW190" s="26">
        <v>12.65</v>
      </c>
      <c r="BX190" s="26">
        <v>14.574999999999999</v>
      </c>
      <c r="BY190" s="26">
        <v>12.15</v>
      </c>
      <c r="BZ190" s="26">
        <v>13.75</v>
      </c>
      <c r="CA190" s="26">
        <v>15.425000000000001</v>
      </c>
      <c r="CB190" s="26">
        <v>13.2</v>
      </c>
      <c r="CC190" s="26">
        <v>15</v>
      </c>
      <c r="CD190" s="26">
        <v>16.75</v>
      </c>
      <c r="CE190" s="26">
        <v>12.35</v>
      </c>
      <c r="CF190" s="26">
        <v>14.35</v>
      </c>
      <c r="CG190" s="26">
        <v>16.074999999999999</v>
      </c>
      <c r="CH190" s="26">
        <v>12.95</v>
      </c>
      <c r="CI190" s="26">
        <v>14.85</v>
      </c>
      <c r="CJ190" s="26">
        <v>16.524999999999999</v>
      </c>
    </row>
    <row r="191" spans="1:88" x14ac:dyDescent="0.3">
      <c r="A191" s="7" t="s">
        <v>285</v>
      </c>
      <c r="B191" s="7">
        <v>5.9249999999999998</v>
      </c>
      <c r="C191" s="7">
        <v>8.0500000000000007</v>
      </c>
      <c r="D191" s="7">
        <v>11.074999999999999</v>
      </c>
      <c r="E191" s="7">
        <v>7.375</v>
      </c>
      <c r="F191" s="7">
        <v>9.65</v>
      </c>
      <c r="G191" s="7">
        <v>12.15</v>
      </c>
      <c r="H191" s="7">
        <v>8.15</v>
      </c>
      <c r="I191" s="7">
        <v>10.35</v>
      </c>
      <c r="J191" s="7">
        <v>12.6</v>
      </c>
      <c r="K191" s="7">
        <v>9.8000000000000007</v>
      </c>
      <c r="L191" s="7">
        <v>11.8</v>
      </c>
      <c r="M191" s="7">
        <v>13.975</v>
      </c>
      <c r="N191" s="7">
        <v>10.199999999999999</v>
      </c>
      <c r="O191" s="7">
        <v>12.15</v>
      </c>
      <c r="P191" s="7">
        <v>14.2</v>
      </c>
      <c r="Q191" s="7">
        <v>9.0250000000000004</v>
      </c>
      <c r="R191" s="7">
        <v>11.45</v>
      </c>
      <c r="S191" s="7">
        <v>13.375</v>
      </c>
      <c r="T191" s="7">
        <v>9.125</v>
      </c>
      <c r="U191" s="7">
        <v>11.55</v>
      </c>
      <c r="V191" s="7">
        <v>13.4</v>
      </c>
      <c r="W191" s="7">
        <v>10.125</v>
      </c>
      <c r="X191" s="7">
        <v>12.55</v>
      </c>
      <c r="Y191" s="7">
        <v>14.45</v>
      </c>
      <c r="Z191" s="7">
        <v>11.1</v>
      </c>
      <c r="AA191" s="7">
        <v>13.4</v>
      </c>
      <c r="AB191" s="7">
        <v>15.175000000000001</v>
      </c>
      <c r="AC191" s="7">
        <v>10.1</v>
      </c>
      <c r="AD191" s="7">
        <v>12.3</v>
      </c>
      <c r="AE191" s="7">
        <v>14</v>
      </c>
      <c r="AF191" s="7">
        <v>10.225</v>
      </c>
      <c r="AG191" s="7">
        <v>12.4</v>
      </c>
      <c r="AH191" s="7">
        <v>14.1</v>
      </c>
      <c r="AI191" s="7">
        <v>10.725</v>
      </c>
      <c r="AJ191" s="7">
        <v>12.85</v>
      </c>
      <c r="AK191" s="7">
        <v>14.4</v>
      </c>
      <c r="AL191" s="7">
        <v>10.824999999999999</v>
      </c>
      <c r="AM191" s="26">
        <v>12.95</v>
      </c>
      <c r="AN191" s="26">
        <v>14.5</v>
      </c>
      <c r="AO191" s="26">
        <v>11.4</v>
      </c>
      <c r="AP191" s="26">
        <v>13.25</v>
      </c>
      <c r="AQ191" s="26">
        <v>14.975</v>
      </c>
      <c r="AR191" s="26">
        <v>11.525</v>
      </c>
      <c r="AS191" s="26">
        <v>13.45</v>
      </c>
      <c r="AT191" s="26">
        <v>15.275</v>
      </c>
      <c r="AU191" s="26">
        <v>12.4</v>
      </c>
      <c r="AV191" s="26">
        <v>14.1</v>
      </c>
      <c r="AW191" s="26">
        <v>16.100000000000001</v>
      </c>
      <c r="AX191" s="26">
        <v>11.85</v>
      </c>
      <c r="AY191" s="26">
        <v>13.55</v>
      </c>
      <c r="AZ191" s="26">
        <v>15.375</v>
      </c>
      <c r="BA191" s="26">
        <v>11.95</v>
      </c>
      <c r="BB191" s="26">
        <v>13.65</v>
      </c>
      <c r="BC191" s="26">
        <v>15.475</v>
      </c>
      <c r="BD191" s="26">
        <v>13.5</v>
      </c>
      <c r="BE191" s="17">
        <v>15.35</v>
      </c>
      <c r="BF191" s="17">
        <v>17.5</v>
      </c>
      <c r="BG191" s="26">
        <v>12.35</v>
      </c>
      <c r="BH191" s="26">
        <v>13.95</v>
      </c>
      <c r="BI191" s="26">
        <v>15.8</v>
      </c>
      <c r="BJ191" s="26">
        <v>13.2</v>
      </c>
      <c r="BK191" s="26">
        <v>15.05</v>
      </c>
      <c r="BL191" s="26">
        <v>16.774999999999999</v>
      </c>
      <c r="BM191" s="26">
        <v>12.824999999999999</v>
      </c>
      <c r="BN191" s="26">
        <v>14.65</v>
      </c>
      <c r="BO191" s="26">
        <v>16.3</v>
      </c>
      <c r="BP191" s="26">
        <v>8.8000000000000007</v>
      </c>
      <c r="BQ191" s="26">
        <v>11.1</v>
      </c>
      <c r="BR191" s="26">
        <v>13.15</v>
      </c>
      <c r="BS191" s="26">
        <v>10.55</v>
      </c>
      <c r="BT191" s="26">
        <v>12.5</v>
      </c>
      <c r="BU191" s="26">
        <v>14.475</v>
      </c>
      <c r="BV191" s="26">
        <v>11.025</v>
      </c>
      <c r="BW191" s="26">
        <v>13.05</v>
      </c>
      <c r="BX191" s="26">
        <v>14.9</v>
      </c>
      <c r="BY191" s="26">
        <v>12.1</v>
      </c>
      <c r="BZ191" s="26">
        <v>13.95</v>
      </c>
      <c r="CA191" s="26">
        <v>15.775</v>
      </c>
      <c r="CB191" s="26">
        <v>13.025</v>
      </c>
      <c r="CC191" s="26">
        <v>15.2</v>
      </c>
      <c r="CD191" s="26">
        <v>16.850000000000001</v>
      </c>
      <c r="CE191" s="26">
        <v>12.35</v>
      </c>
      <c r="CF191" s="26">
        <v>14.55</v>
      </c>
      <c r="CG191" s="26">
        <v>16.2</v>
      </c>
      <c r="CH191" s="26">
        <v>13</v>
      </c>
      <c r="CI191" s="26">
        <v>15.15</v>
      </c>
      <c r="CJ191" s="26">
        <v>16.649999999999999</v>
      </c>
    </row>
    <row r="192" spans="1:88" x14ac:dyDescent="0.3">
      <c r="A192" s="7" t="s">
        <v>286</v>
      </c>
      <c r="B192" s="7">
        <v>6.15</v>
      </c>
      <c r="C192" s="7">
        <v>8</v>
      </c>
      <c r="D192" s="7">
        <v>11.574999999999999</v>
      </c>
      <c r="E192" s="7">
        <v>7.75</v>
      </c>
      <c r="F192" s="7">
        <v>9.4499999999999993</v>
      </c>
      <c r="G192" s="7">
        <v>13.35</v>
      </c>
      <c r="H192" s="7">
        <v>8.6</v>
      </c>
      <c r="I192" s="7">
        <v>10.15</v>
      </c>
      <c r="J192" s="7">
        <v>13.925000000000001</v>
      </c>
      <c r="K192" s="7">
        <v>9.8000000000000007</v>
      </c>
      <c r="L192" s="7">
        <v>11.35</v>
      </c>
      <c r="M192" s="7">
        <v>14.75</v>
      </c>
      <c r="N192" s="7">
        <v>10.125</v>
      </c>
      <c r="O192" s="7">
        <v>11.75</v>
      </c>
      <c r="P192" s="7">
        <v>15.025</v>
      </c>
      <c r="Q192" s="7">
        <v>9.25</v>
      </c>
      <c r="R192" s="7">
        <v>10.9</v>
      </c>
      <c r="S192" s="7">
        <v>14.574999999999999</v>
      </c>
      <c r="T192" s="7">
        <v>9.35</v>
      </c>
      <c r="U192" s="7">
        <v>11</v>
      </c>
      <c r="V192" s="7">
        <v>14.65</v>
      </c>
      <c r="W192" s="7">
        <v>10.324999999999999</v>
      </c>
      <c r="X192" s="7">
        <v>11.8</v>
      </c>
      <c r="Y192" s="7">
        <v>15.6</v>
      </c>
      <c r="Z192" s="7">
        <v>11.15</v>
      </c>
      <c r="AA192" s="7">
        <v>12.95</v>
      </c>
      <c r="AB192" s="7">
        <v>16.375</v>
      </c>
      <c r="AC192" s="7">
        <v>9.9250000000000007</v>
      </c>
      <c r="AD192" s="7">
        <v>11.85</v>
      </c>
      <c r="AE192" s="7">
        <v>15.375</v>
      </c>
      <c r="AF192" s="7">
        <v>10.1</v>
      </c>
      <c r="AG192" s="7">
        <v>12</v>
      </c>
      <c r="AH192" s="7">
        <v>15.475</v>
      </c>
      <c r="AI192" s="7">
        <v>10.525</v>
      </c>
      <c r="AJ192" s="7">
        <v>12.45</v>
      </c>
      <c r="AK192" s="7">
        <v>15.875</v>
      </c>
      <c r="AL192" s="7">
        <v>10.6</v>
      </c>
      <c r="AM192" s="26">
        <v>12.5</v>
      </c>
      <c r="AN192" s="26">
        <v>15.975</v>
      </c>
      <c r="AO192" s="26">
        <v>11.025</v>
      </c>
      <c r="AP192" s="26">
        <v>12.85</v>
      </c>
      <c r="AQ192" s="26">
        <v>16.375</v>
      </c>
      <c r="AR192" s="26">
        <v>11.125</v>
      </c>
      <c r="AS192" s="26">
        <v>13.4</v>
      </c>
      <c r="AT192" s="26">
        <v>16.350000000000001</v>
      </c>
      <c r="AU192" s="26">
        <v>11.75</v>
      </c>
      <c r="AV192" s="26">
        <v>14</v>
      </c>
      <c r="AW192" s="26">
        <v>17.024999999999999</v>
      </c>
      <c r="AX192" s="26">
        <v>11.275</v>
      </c>
      <c r="AY192" s="26">
        <v>13.4</v>
      </c>
      <c r="AZ192" s="26">
        <v>16.774999999999999</v>
      </c>
      <c r="BA192" s="26">
        <v>11.35</v>
      </c>
      <c r="BB192" s="26">
        <v>13.45</v>
      </c>
      <c r="BC192" s="26">
        <v>16.8</v>
      </c>
      <c r="BD192" s="26">
        <v>13.3</v>
      </c>
      <c r="BE192" s="17">
        <v>15.45</v>
      </c>
      <c r="BF192" s="17">
        <v>18.375</v>
      </c>
      <c r="BG192" s="26">
        <v>11.725</v>
      </c>
      <c r="BH192" s="26">
        <v>13.85</v>
      </c>
      <c r="BI192" s="26">
        <v>17.074999999999999</v>
      </c>
      <c r="BJ192" s="26">
        <v>12.824999999999999</v>
      </c>
      <c r="BK192" s="26">
        <v>14.7</v>
      </c>
      <c r="BL192" s="26">
        <v>17.95</v>
      </c>
      <c r="BM192" s="26">
        <v>12.4</v>
      </c>
      <c r="BN192" s="26">
        <v>14.3</v>
      </c>
      <c r="BO192" s="26">
        <v>17.5</v>
      </c>
      <c r="BP192" s="26">
        <v>8.7750000000000004</v>
      </c>
      <c r="BQ192" s="26">
        <v>10.85</v>
      </c>
      <c r="BR192" s="26">
        <v>14.324999999999999</v>
      </c>
      <c r="BS192" s="26">
        <v>10.4</v>
      </c>
      <c r="BT192" s="26">
        <v>12.35</v>
      </c>
      <c r="BU192" s="26">
        <v>15.475</v>
      </c>
      <c r="BV192" s="26">
        <v>11.025</v>
      </c>
      <c r="BW192" s="26">
        <v>12.8</v>
      </c>
      <c r="BX192" s="26">
        <v>15.975</v>
      </c>
      <c r="BY192" s="26">
        <v>12.125</v>
      </c>
      <c r="BZ192" s="26">
        <v>13.75</v>
      </c>
      <c r="CA192" s="26">
        <v>16.850000000000001</v>
      </c>
      <c r="CB192" s="26">
        <v>13.2</v>
      </c>
      <c r="CC192" s="26">
        <v>15</v>
      </c>
      <c r="CD192" s="26">
        <v>17.675000000000001</v>
      </c>
      <c r="CE192" s="26">
        <v>12.4</v>
      </c>
      <c r="CF192" s="26">
        <v>14.15</v>
      </c>
      <c r="CG192" s="26">
        <v>17.45</v>
      </c>
      <c r="CH192" s="26">
        <v>12.95</v>
      </c>
      <c r="CI192" s="26">
        <v>14.8</v>
      </c>
      <c r="CJ192" s="26">
        <v>18</v>
      </c>
    </row>
    <row r="193" spans="1:88" x14ac:dyDescent="0.3">
      <c r="A193" s="7" t="s">
        <v>287</v>
      </c>
      <c r="B193" s="7">
        <v>6.7249999999999996</v>
      </c>
      <c r="C193" s="7">
        <v>9.0500000000000007</v>
      </c>
      <c r="D193" s="7">
        <v>11.9</v>
      </c>
      <c r="E193" s="7">
        <v>8.0250000000000004</v>
      </c>
      <c r="F193" s="7">
        <v>10.55</v>
      </c>
      <c r="G193" s="7">
        <v>13.025</v>
      </c>
      <c r="H193" s="7">
        <v>8.5500000000000007</v>
      </c>
      <c r="I193" s="7">
        <v>11.2</v>
      </c>
      <c r="J193" s="7">
        <v>13.675000000000001</v>
      </c>
      <c r="K193" s="7">
        <v>9.875</v>
      </c>
      <c r="L193" s="7">
        <v>12.1</v>
      </c>
      <c r="M193" s="7">
        <v>15.125</v>
      </c>
      <c r="N193" s="7">
        <v>10.275</v>
      </c>
      <c r="O193" s="7">
        <v>12.6</v>
      </c>
      <c r="P193" s="7">
        <v>15.625</v>
      </c>
      <c r="Q193" s="7">
        <v>9.3249999999999993</v>
      </c>
      <c r="R193" s="7">
        <v>11.7</v>
      </c>
      <c r="S193" s="7">
        <v>14.6</v>
      </c>
      <c r="T193" s="7">
        <v>9.4</v>
      </c>
      <c r="U193" s="7">
        <v>11.8</v>
      </c>
      <c r="V193" s="7">
        <v>14.7</v>
      </c>
      <c r="W193" s="7">
        <v>10.324999999999999</v>
      </c>
      <c r="X193" s="7">
        <v>12.65</v>
      </c>
      <c r="Y193" s="7">
        <v>15.6</v>
      </c>
      <c r="Z193" s="7">
        <v>11.475</v>
      </c>
      <c r="AA193" s="7">
        <v>13.75</v>
      </c>
      <c r="AB193" s="7">
        <v>16.600000000000001</v>
      </c>
      <c r="AC193" s="7">
        <v>10.1</v>
      </c>
      <c r="AD193" s="7">
        <v>12.35</v>
      </c>
      <c r="AE193" s="7">
        <v>14.875</v>
      </c>
      <c r="AF193" s="7">
        <v>10.199999999999999</v>
      </c>
      <c r="AG193" s="7">
        <v>12.5</v>
      </c>
      <c r="AH193" s="7">
        <v>15</v>
      </c>
      <c r="AI193" s="7">
        <v>10.6</v>
      </c>
      <c r="AJ193" s="7">
        <v>12.95</v>
      </c>
      <c r="AK193" s="7">
        <v>15.525</v>
      </c>
      <c r="AL193" s="7">
        <v>10.625</v>
      </c>
      <c r="AM193" s="26">
        <v>13.05</v>
      </c>
      <c r="AN193" s="26">
        <v>15.625</v>
      </c>
      <c r="AO193" s="26">
        <v>11.225</v>
      </c>
      <c r="AP193" s="26">
        <v>13.6</v>
      </c>
      <c r="AQ193" s="26">
        <v>16.024999999999999</v>
      </c>
      <c r="AR193" s="26">
        <v>11.324999999999999</v>
      </c>
      <c r="AS193" s="26">
        <v>13.6</v>
      </c>
      <c r="AT193" s="26">
        <v>16.475000000000001</v>
      </c>
      <c r="AU193" s="26">
        <v>12.025</v>
      </c>
      <c r="AV193" s="26">
        <v>14.4</v>
      </c>
      <c r="AW193" s="26">
        <v>17.149999999999999</v>
      </c>
      <c r="AX193" s="26">
        <v>11.7</v>
      </c>
      <c r="AY193" s="26">
        <v>14</v>
      </c>
      <c r="AZ193" s="26">
        <v>16.425000000000001</v>
      </c>
      <c r="BA193" s="26">
        <v>11.7</v>
      </c>
      <c r="BB193" s="26">
        <v>14</v>
      </c>
      <c r="BC193" s="26">
        <v>16.45</v>
      </c>
      <c r="BD193" s="26">
        <v>13.4</v>
      </c>
      <c r="BE193" s="17">
        <v>15.9</v>
      </c>
      <c r="BF193" s="17">
        <v>18.75</v>
      </c>
      <c r="BG193" s="26">
        <v>12</v>
      </c>
      <c r="BH193" s="26">
        <v>14.45</v>
      </c>
      <c r="BI193" s="26">
        <v>16.899999999999999</v>
      </c>
      <c r="BJ193" s="26">
        <v>13.1</v>
      </c>
      <c r="BK193" s="26">
        <v>15.6</v>
      </c>
      <c r="BL193" s="26">
        <v>18.225000000000001</v>
      </c>
      <c r="BM193" s="26">
        <v>12.625</v>
      </c>
      <c r="BN193" s="26">
        <v>15.15</v>
      </c>
      <c r="BO193" s="26">
        <v>17.574999999999999</v>
      </c>
      <c r="BP193" s="26">
        <v>9.35</v>
      </c>
      <c r="BQ193" s="26">
        <v>11.75</v>
      </c>
      <c r="BR193" s="26">
        <v>13.9</v>
      </c>
      <c r="BS193" s="26">
        <v>10.925000000000001</v>
      </c>
      <c r="BT193" s="26">
        <v>13.2</v>
      </c>
      <c r="BU193" s="26">
        <v>15.1</v>
      </c>
      <c r="BV193" s="26">
        <v>11.3</v>
      </c>
      <c r="BW193" s="26">
        <v>13.75</v>
      </c>
      <c r="BX193" s="26">
        <v>15.574999999999999</v>
      </c>
      <c r="BY193" s="26">
        <v>12.125</v>
      </c>
      <c r="BZ193" s="26">
        <v>14.7</v>
      </c>
      <c r="CA193" s="26">
        <v>16.524999999999999</v>
      </c>
      <c r="CB193" s="26">
        <v>13.225</v>
      </c>
      <c r="CC193" s="26">
        <v>15.65</v>
      </c>
      <c r="CD193" s="26">
        <v>18.024999999999999</v>
      </c>
      <c r="CE193" s="26">
        <v>12.6</v>
      </c>
      <c r="CF193" s="26">
        <v>15.05</v>
      </c>
      <c r="CG193" s="26">
        <v>17.75</v>
      </c>
      <c r="CH193" s="26">
        <v>13.125</v>
      </c>
      <c r="CI193" s="26">
        <v>15.55</v>
      </c>
      <c r="CJ193" s="26">
        <v>17.675000000000001</v>
      </c>
    </row>
    <row r="194" spans="1:88" x14ac:dyDescent="0.3">
      <c r="A194" s="7" t="s">
        <v>288</v>
      </c>
      <c r="B194" s="7">
        <v>6.3250000000000002</v>
      </c>
      <c r="C194" s="7">
        <v>8.65</v>
      </c>
      <c r="D194" s="7">
        <v>11.975</v>
      </c>
      <c r="E194" s="7">
        <v>7.75</v>
      </c>
      <c r="F194" s="7">
        <v>9.9</v>
      </c>
      <c r="G194" s="7">
        <v>13.25</v>
      </c>
      <c r="H194" s="7">
        <v>8.4</v>
      </c>
      <c r="I194" s="7">
        <v>10.45</v>
      </c>
      <c r="J194" s="7">
        <v>13.725</v>
      </c>
      <c r="K194" s="7">
        <v>9.625</v>
      </c>
      <c r="L194" s="7">
        <v>12</v>
      </c>
      <c r="M194" s="7">
        <v>14.475</v>
      </c>
      <c r="N194" s="7">
        <v>10.025</v>
      </c>
      <c r="O194" s="7">
        <v>12.3</v>
      </c>
      <c r="P194" s="7">
        <v>14.95</v>
      </c>
      <c r="Q194" s="7">
        <v>9.125</v>
      </c>
      <c r="R194" s="7">
        <v>11.1</v>
      </c>
      <c r="S194" s="7">
        <v>14.175000000000001</v>
      </c>
      <c r="T194" s="7">
        <v>9.2249999999999996</v>
      </c>
      <c r="U194" s="7">
        <v>11.2</v>
      </c>
      <c r="V194" s="7">
        <v>14.275</v>
      </c>
      <c r="W194" s="7">
        <v>10.125</v>
      </c>
      <c r="X194" s="7">
        <v>12.1</v>
      </c>
      <c r="Y194" s="7">
        <v>15.175000000000001</v>
      </c>
      <c r="Z194" s="7">
        <v>11.225</v>
      </c>
      <c r="AA194" s="7">
        <v>13.05</v>
      </c>
      <c r="AB194" s="7">
        <v>16.05</v>
      </c>
      <c r="AC194" s="7">
        <v>9.8249999999999993</v>
      </c>
      <c r="AD194" s="7">
        <v>12</v>
      </c>
      <c r="AE194" s="7">
        <v>15.275</v>
      </c>
      <c r="AF194" s="7">
        <v>10</v>
      </c>
      <c r="AG194" s="7">
        <v>12.1</v>
      </c>
      <c r="AH194" s="7">
        <v>15.375</v>
      </c>
      <c r="AI194" s="7">
        <v>10.4</v>
      </c>
      <c r="AJ194" s="7">
        <v>12.4</v>
      </c>
      <c r="AK194" s="7">
        <v>15.7</v>
      </c>
      <c r="AL194" s="7">
        <v>10.425000000000001</v>
      </c>
      <c r="AM194" s="26">
        <v>12.5</v>
      </c>
      <c r="AN194" s="26">
        <v>15.775</v>
      </c>
      <c r="AO194" s="26">
        <v>11.1</v>
      </c>
      <c r="AP194" s="26">
        <v>13</v>
      </c>
      <c r="AQ194" s="26">
        <v>16.05</v>
      </c>
      <c r="AR194" s="26">
        <v>11.5</v>
      </c>
      <c r="AS194" s="26">
        <v>13.4</v>
      </c>
      <c r="AT194" s="26">
        <v>16.475000000000001</v>
      </c>
      <c r="AU194" s="26">
        <v>12.3</v>
      </c>
      <c r="AV194" s="26">
        <v>14.05</v>
      </c>
      <c r="AW194" s="26">
        <v>17.074999999999999</v>
      </c>
      <c r="AX194" s="26">
        <v>11.6</v>
      </c>
      <c r="AY194" s="26">
        <v>13.5</v>
      </c>
      <c r="AZ194" s="26">
        <v>16.475000000000001</v>
      </c>
      <c r="BA194" s="26">
        <v>11.625</v>
      </c>
      <c r="BB194" s="26">
        <v>13.6</v>
      </c>
      <c r="BC194" s="26">
        <v>16.5</v>
      </c>
      <c r="BD194" s="26">
        <v>14</v>
      </c>
      <c r="BE194" s="17">
        <v>15.4</v>
      </c>
      <c r="BF194" s="17">
        <v>18.2</v>
      </c>
      <c r="BG194" s="26">
        <v>12.025</v>
      </c>
      <c r="BH194" s="26">
        <v>13.95</v>
      </c>
      <c r="BI194" s="26">
        <v>16.975000000000001</v>
      </c>
      <c r="BJ194" s="26">
        <v>13.3</v>
      </c>
      <c r="BK194" s="26">
        <v>14.95</v>
      </c>
      <c r="BL194" s="26">
        <v>17.95</v>
      </c>
      <c r="BM194" s="26">
        <v>12.725</v>
      </c>
      <c r="BN194" s="26">
        <v>14.5</v>
      </c>
      <c r="BO194" s="26">
        <v>17.625</v>
      </c>
      <c r="BP194" s="26">
        <v>9.0749999999999993</v>
      </c>
      <c r="BQ194" s="26">
        <v>11</v>
      </c>
      <c r="BR194" s="26">
        <v>14.2</v>
      </c>
      <c r="BS194" s="26">
        <v>10.7</v>
      </c>
      <c r="BT194" s="26">
        <v>12.35</v>
      </c>
      <c r="BU194" s="26">
        <v>15.2</v>
      </c>
      <c r="BV194" s="26">
        <v>11.05</v>
      </c>
      <c r="BW194" s="26">
        <v>12.75</v>
      </c>
      <c r="BX194" s="26">
        <v>15.65</v>
      </c>
      <c r="BY194" s="26">
        <v>11.925000000000001</v>
      </c>
      <c r="BZ194" s="26">
        <v>13.7</v>
      </c>
      <c r="CA194" s="26">
        <v>16.475000000000001</v>
      </c>
      <c r="CB194" s="26">
        <v>13.15</v>
      </c>
      <c r="CC194" s="26">
        <v>15.05</v>
      </c>
      <c r="CD194" s="26">
        <v>17.725000000000001</v>
      </c>
      <c r="CE194" s="26">
        <v>12.425000000000001</v>
      </c>
      <c r="CF194" s="26">
        <v>14.4</v>
      </c>
      <c r="CG194" s="26">
        <v>17.225000000000001</v>
      </c>
      <c r="CH194" s="26">
        <v>13.2</v>
      </c>
      <c r="CI194" s="26">
        <v>14.95</v>
      </c>
      <c r="CJ194" s="26">
        <v>17.55</v>
      </c>
    </row>
    <row r="195" spans="1:88" x14ac:dyDescent="0.3">
      <c r="A195" s="7" t="s">
        <v>289</v>
      </c>
      <c r="B195" s="7">
        <v>7.1</v>
      </c>
      <c r="C195" s="7">
        <v>8.4499999999999993</v>
      </c>
      <c r="D195" s="7">
        <v>11.95</v>
      </c>
      <c r="E195" s="7">
        <v>8.5500000000000007</v>
      </c>
      <c r="F195" s="7">
        <v>10.050000000000001</v>
      </c>
      <c r="G195" s="7">
        <v>13.375</v>
      </c>
      <c r="H195" s="7">
        <v>9.1999999999999993</v>
      </c>
      <c r="I195" s="7">
        <v>10.65</v>
      </c>
      <c r="J195" s="7">
        <v>14.025</v>
      </c>
      <c r="K195" s="7">
        <v>10.4</v>
      </c>
      <c r="L195" s="7">
        <v>12.1</v>
      </c>
      <c r="M195" s="7">
        <v>15</v>
      </c>
      <c r="N195" s="7">
        <v>10.65</v>
      </c>
      <c r="O195" s="7">
        <v>12.3</v>
      </c>
      <c r="P195" s="7">
        <v>15.425000000000001</v>
      </c>
      <c r="Q195" s="7">
        <v>9.9250000000000007</v>
      </c>
      <c r="R195" s="7">
        <v>11.35</v>
      </c>
      <c r="S195" s="7">
        <v>14.7</v>
      </c>
      <c r="T195" s="7">
        <v>10.025</v>
      </c>
      <c r="U195" s="7">
        <v>11.45</v>
      </c>
      <c r="V195" s="7">
        <v>14.8</v>
      </c>
      <c r="W195" s="7">
        <v>10.9</v>
      </c>
      <c r="X195" s="7">
        <v>12.6</v>
      </c>
      <c r="Y195" s="7">
        <v>15.85</v>
      </c>
      <c r="Z195" s="7">
        <v>11.725</v>
      </c>
      <c r="AA195" s="7">
        <v>13.55</v>
      </c>
      <c r="AB195" s="7">
        <v>16.8</v>
      </c>
      <c r="AC195" s="7">
        <v>10.1</v>
      </c>
      <c r="AD195" s="7">
        <v>12.5</v>
      </c>
      <c r="AE195" s="7">
        <v>15.65</v>
      </c>
      <c r="AF195" s="7">
        <v>10.225</v>
      </c>
      <c r="AG195" s="7">
        <v>12.6</v>
      </c>
      <c r="AH195" s="7">
        <v>15.675000000000001</v>
      </c>
      <c r="AI195" s="7">
        <v>10.824999999999999</v>
      </c>
      <c r="AJ195" s="7">
        <v>12.95</v>
      </c>
      <c r="AK195" s="7">
        <v>15.975</v>
      </c>
      <c r="AL195" s="7">
        <v>10.925000000000001</v>
      </c>
      <c r="AM195" s="26">
        <v>13</v>
      </c>
      <c r="AN195" s="26">
        <v>16</v>
      </c>
      <c r="AO195" s="26">
        <v>11.6</v>
      </c>
      <c r="AP195" s="26">
        <v>13.4</v>
      </c>
      <c r="AQ195" s="26">
        <v>16.574999999999999</v>
      </c>
      <c r="AR195" s="26">
        <v>11.8</v>
      </c>
      <c r="AS195" s="26">
        <v>13.75</v>
      </c>
      <c r="AT195" s="26">
        <v>16.399999999999999</v>
      </c>
      <c r="AU195" s="26">
        <v>12.5</v>
      </c>
      <c r="AV195" s="26">
        <v>14.35</v>
      </c>
      <c r="AW195" s="26">
        <v>17.074999999999999</v>
      </c>
      <c r="AX195" s="26">
        <v>12.025</v>
      </c>
      <c r="AY195" s="26">
        <v>13.9</v>
      </c>
      <c r="AZ195" s="26">
        <v>16.875</v>
      </c>
      <c r="BA195" s="26">
        <v>12.05</v>
      </c>
      <c r="BB195" s="26">
        <v>13.95</v>
      </c>
      <c r="BC195" s="26">
        <v>16.975000000000001</v>
      </c>
      <c r="BD195" s="26">
        <v>13.824999999999999</v>
      </c>
      <c r="BE195" s="17">
        <v>15.75</v>
      </c>
      <c r="BF195" s="17">
        <v>18.45</v>
      </c>
      <c r="BG195" s="26">
        <v>12.375</v>
      </c>
      <c r="BH195" s="26">
        <v>14.25</v>
      </c>
      <c r="BI195" s="26">
        <v>17.2</v>
      </c>
      <c r="BJ195" s="26">
        <v>13.225</v>
      </c>
      <c r="BK195" s="26">
        <v>15.05</v>
      </c>
      <c r="BL195" s="26">
        <v>18.100000000000001</v>
      </c>
      <c r="BM195" s="26">
        <v>12.824999999999999</v>
      </c>
      <c r="BN195" s="26">
        <v>14.7</v>
      </c>
      <c r="BO195" s="26">
        <v>17.774999999999999</v>
      </c>
      <c r="BP195" s="26">
        <v>9.5</v>
      </c>
      <c r="BQ195" s="26">
        <v>11.3</v>
      </c>
      <c r="BR195" s="26">
        <v>14.375</v>
      </c>
      <c r="BS195" s="26">
        <v>10.9</v>
      </c>
      <c r="BT195" s="26">
        <v>12.6</v>
      </c>
      <c r="BU195" s="26">
        <v>15.45</v>
      </c>
      <c r="BV195" s="26">
        <v>11.35</v>
      </c>
      <c r="BW195" s="26">
        <v>13</v>
      </c>
      <c r="BX195" s="26">
        <v>15.775</v>
      </c>
      <c r="BY195" s="26">
        <v>12.025</v>
      </c>
      <c r="BZ195" s="26">
        <v>13.95</v>
      </c>
      <c r="CA195" s="26">
        <v>16.649999999999999</v>
      </c>
      <c r="CB195" s="26">
        <v>12.95</v>
      </c>
      <c r="CC195" s="26">
        <v>15.15</v>
      </c>
      <c r="CD195" s="26">
        <v>17.8</v>
      </c>
      <c r="CE195" s="26">
        <v>12.675000000000001</v>
      </c>
      <c r="CF195" s="26">
        <v>14.7</v>
      </c>
      <c r="CG195" s="26">
        <v>17.649999999999999</v>
      </c>
      <c r="CH195" s="26">
        <v>13.15</v>
      </c>
      <c r="CI195" s="26">
        <v>15.05</v>
      </c>
      <c r="CJ195" s="26">
        <v>17.875</v>
      </c>
    </row>
    <row r="196" spans="1:88" x14ac:dyDescent="0.3">
      <c r="A196" s="7" t="s">
        <v>290</v>
      </c>
      <c r="B196" s="7">
        <v>7.2249999999999996</v>
      </c>
      <c r="C196" s="7">
        <v>9.4499999999999993</v>
      </c>
      <c r="D196" s="7">
        <v>12.074999999999999</v>
      </c>
      <c r="E196" s="7">
        <v>8.6</v>
      </c>
      <c r="F196" s="7">
        <v>10.5</v>
      </c>
      <c r="G196" s="7">
        <v>13.4</v>
      </c>
      <c r="H196" s="7">
        <v>9.1999999999999993</v>
      </c>
      <c r="I196" s="7">
        <v>11</v>
      </c>
      <c r="J196" s="7">
        <v>14.025</v>
      </c>
      <c r="K196" s="7">
        <v>10.25</v>
      </c>
      <c r="L196" s="7">
        <v>12.45</v>
      </c>
      <c r="M196" s="7">
        <v>14.85</v>
      </c>
      <c r="N196" s="7">
        <v>10.574999999999999</v>
      </c>
      <c r="O196" s="7">
        <v>12.7</v>
      </c>
      <c r="P196" s="7">
        <v>15.25</v>
      </c>
      <c r="Q196" s="7">
        <v>9.8249999999999993</v>
      </c>
      <c r="R196" s="7">
        <v>11.65</v>
      </c>
      <c r="S196" s="7">
        <v>14.574999999999999</v>
      </c>
      <c r="T196" s="7">
        <v>10</v>
      </c>
      <c r="U196" s="7">
        <v>11.85</v>
      </c>
      <c r="V196" s="7">
        <v>14.675000000000001</v>
      </c>
      <c r="W196" s="7">
        <v>11.025</v>
      </c>
      <c r="X196" s="7">
        <v>12.75</v>
      </c>
      <c r="Y196" s="7">
        <v>15.675000000000001</v>
      </c>
      <c r="Z196" s="7">
        <v>12.025</v>
      </c>
      <c r="AA196" s="7">
        <v>13.65</v>
      </c>
      <c r="AB196" s="7">
        <v>16.7</v>
      </c>
      <c r="AC196" s="7">
        <v>10.55</v>
      </c>
      <c r="AD196" s="7">
        <v>12.2</v>
      </c>
      <c r="AE196" s="7">
        <v>14.9</v>
      </c>
      <c r="AF196" s="7">
        <v>10.75</v>
      </c>
      <c r="AG196" s="7">
        <v>12.3</v>
      </c>
      <c r="AH196" s="7">
        <v>15.074999999999999</v>
      </c>
      <c r="AI196" s="7">
        <v>11.125</v>
      </c>
      <c r="AJ196" s="7">
        <v>12.75</v>
      </c>
      <c r="AK196" s="7">
        <v>15.55</v>
      </c>
      <c r="AL196" s="7">
        <v>11.225</v>
      </c>
      <c r="AM196" s="26">
        <v>12.85</v>
      </c>
      <c r="AN196" s="26">
        <v>15.574999999999999</v>
      </c>
      <c r="AO196" s="26">
        <v>11.5</v>
      </c>
      <c r="AP196" s="26">
        <v>13.4</v>
      </c>
      <c r="AQ196" s="26">
        <v>16.274999999999999</v>
      </c>
      <c r="AR196" s="26">
        <v>12.025</v>
      </c>
      <c r="AS196" s="26">
        <v>13.95</v>
      </c>
      <c r="AT196" s="26">
        <v>16.574999999999999</v>
      </c>
      <c r="AU196" s="26">
        <v>12.9</v>
      </c>
      <c r="AV196" s="26">
        <v>14.7</v>
      </c>
      <c r="AW196" s="26">
        <v>17.100000000000001</v>
      </c>
      <c r="AX196" s="26">
        <v>12.1</v>
      </c>
      <c r="AY196" s="26">
        <v>14</v>
      </c>
      <c r="AZ196" s="26">
        <v>16.774999999999999</v>
      </c>
      <c r="BA196" s="26">
        <v>12.125</v>
      </c>
      <c r="BB196" s="26">
        <v>14.1</v>
      </c>
      <c r="BC196" s="26">
        <v>16.850000000000001</v>
      </c>
      <c r="BD196" s="26">
        <v>14.175000000000001</v>
      </c>
      <c r="BE196" s="17">
        <v>16.100000000000001</v>
      </c>
      <c r="BF196" s="17">
        <v>18.5</v>
      </c>
      <c r="BG196" s="26">
        <v>12.625</v>
      </c>
      <c r="BH196" s="26">
        <v>14.6</v>
      </c>
      <c r="BI196" s="26">
        <v>17.2</v>
      </c>
      <c r="BJ196" s="26">
        <v>13.45</v>
      </c>
      <c r="BK196" s="26">
        <v>15.35</v>
      </c>
      <c r="BL196" s="26">
        <v>18.125</v>
      </c>
      <c r="BM196" s="26">
        <v>13.125</v>
      </c>
      <c r="BN196" s="26">
        <v>14.95</v>
      </c>
      <c r="BO196" s="26">
        <v>17.7</v>
      </c>
      <c r="BP196" s="26">
        <v>10.199999999999999</v>
      </c>
      <c r="BQ196" s="26">
        <v>11.4</v>
      </c>
      <c r="BR196" s="26">
        <v>14.25</v>
      </c>
      <c r="BS196" s="26">
        <v>11.625</v>
      </c>
      <c r="BT196" s="26">
        <v>12.9</v>
      </c>
      <c r="BU196" s="26">
        <v>15.574999999999999</v>
      </c>
      <c r="BV196" s="26">
        <v>12.2</v>
      </c>
      <c r="BW196" s="26">
        <v>13.45</v>
      </c>
      <c r="BX196" s="26">
        <v>15.975</v>
      </c>
      <c r="BY196" s="26">
        <v>13.025</v>
      </c>
      <c r="BZ196" s="26">
        <v>14.3</v>
      </c>
      <c r="CA196" s="26">
        <v>16.774999999999999</v>
      </c>
      <c r="CB196" s="26">
        <v>13.9</v>
      </c>
      <c r="CC196" s="26">
        <v>15.15</v>
      </c>
      <c r="CD196" s="26">
        <v>17.975000000000001</v>
      </c>
      <c r="CE196" s="26">
        <v>12.925000000000001</v>
      </c>
      <c r="CF196" s="26">
        <v>14.8</v>
      </c>
      <c r="CG196" s="26">
        <v>17.675000000000001</v>
      </c>
      <c r="CH196" s="26">
        <v>13.6</v>
      </c>
      <c r="CI196" s="26">
        <v>15.15</v>
      </c>
      <c r="CJ196" s="26">
        <v>17.8</v>
      </c>
    </row>
    <row r="197" spans="1:88" x14ac:dyDescent="0.3">
      <c r="A197" s="7" t="s">
        <v>105</v>
      </c>
      <c r="B197" s="7">
        <v>7.7249999999999996</v>
      </c>
      <c r="C197" s="7">
        <v>9.5</v>
      </c>
      <c r="D197" s="7">
        <v>11.625</v>
      </c>
      <c r="E197" s="7">
        <v>9.1750000000000007</v>
      </c>
      <c r="F197" s="7">
        <v>10.95</v>
      </c>
      <c r="G197" s="7">
        <v>12.775</v>
      </c>
      <c r="H197" s="7">
        <v>9.8000000000000007</v>
      </c>
      <c r="I197" s="7">
        <v>11.6</v>
      </c>
      <c r="J197" s="7">
        <v>13.45</v>
      </c>
      <c r="K197" s="7">
        <v>11.3</v>
      </c>
      <c r="L197" s="7">
        <v>13.1</v>
      </c>
      <c r="M197" s="7">
        <v>15.074999999999999</v>
      </c>
      <c r="N197" s="7">
        <v>11.625</v>
      </c>
      <c r="O197" s="7">
        <v>13.55</v>
      </c>
      <c r="P197" s="7">
        <v>15.3</v>
      </c>
      <c r="Q197" s="7">
        <v>10.625</v>
      </c>
      <c r="R197" s="7">
        <v>12.45</v>
      </c>
      <c r="S197" s="7">
        <v>14.1</v>
      </c>
      <c r="T197" s="7">
        <v>10.725</v>
      </c>
      <c r="U197" s="7">
        <v>12.5</v>
      </c>
      <c r="V197" s="7">
        <v>14.2</v>
      </c>
      <c r="W197" s="7">
        <v>11.8</v>
      </c>
      <c r="X197" s="7">
        <v>13.4</v>
      </c>
      <c r="Y197" s="7">
        <v>15.275</v>
      </c>
      <c r="Z197" s="7">
        <v>12.925000000000001</v>
      </c>
      <c r="AA197" s="7">
        <v>14.4</v>
      </c>
      <c r="AB197" s="7">
        <v>16.175000000000001</v>
      </c>
      <c r="AC197" s="7">
        <v>11.475</v>
      </c>
      <c r="AD197" s="7">
        <v>13.25</v>
      </c>
      <c r="AE197" s="7">
        <v>14.875</v>
      </c>
      <c r="AF197" s="7">
        <v>11.65</v>
      </c>
      <c r="AG197" s="7">
        <v>13.35</v>
      </c>
      <c r="AH197" s="7">
        <v>15.074999999999999</v>
      </c>
      <c r="AI197" s="7">
        <v>12.125</v>
      </c>
      <c r="AJ197" s="7">
        <v>13.7</v>
      </c>
      <c r="AK197" s="7">
        <v>15.475</v>
      </c>
      <c r="AL197" s="7">
        <v>12.225</v>
      </c>
      <c r="AM197" s="26">
        <v>13.8</v>
      </c>
      <c r="AN197" s="26">
        <v>15.574999999999999</v>
      </c>
      <c r="AO197" s="26">
        <v>12.625</v>
      </c>
      <c r="AP197" s="26">
        <v>14.3</v>
      </c>
      <c r="AQ197" s="26">
        <v>16.2</v>
      </c>
      <c r="AR197" s="26">
        <v>13.125</v>
      </c>
      <c r="AS197" s="26">
        <v>14.45</v>
      </c>
      <c r="AT197" s="26">
        <v>16.399999999999999</v>
      </c>
      <c r="AU197" s="26">
        <v>13.725</v>
      </c>
      <c r="AV197" s="26">
        <v>15.15</v>
      </c>
      <c r="AW197" s="26">
        <v>16.975000000000001</v>
      </c>
      <c r="AX197" s="26">
        <v>13.025</v>
      </c>
      <c r="AY197" s="26">
        <v>14.75</v>
      </c>
      <c r="AZ197" s="26">
        <v>16.7</v>
      </c>
      <c r="BA197" s="26">
        <v>13.125</v>
      </c>
      <c r="BB197" s="26">
        <v>14.8</v>
      </c>
      <c r="BC197" s="26">
        <v>16.8</v>
      </c>
      <c r="BD197" s="26">
        <v>15</v>
      </c>
      <c r="BE197" s="17">
        <v>16.600000000000001</v>
      </c>
      <c r="BF197" s="17">
        <v>18.375</v>
      </c>
      <c r="BG197" s="26">
        <v>13.5</v>
      </c>
      <c r="BH197" s="26">
        <v>15.2</v>
      </c>
      <c r="BI197" s="26">
        <v>17</v>
      </c>
      <c r="BJ197" s="26">
        <v>14.5</v>
      </c>
      <c r="BK197" s="26">
        <v>16.149999999999999</v>
      </c>
      <c r="BL197" s="26">
        <v>17.774999999999999</v>
      </c>
      <c r="BM197" s="26">
        <v>14.05</v>
      </c>
      <c r="BN197" s="26">
        <v>15.8</v>
      </c>
      <c r="BO197" s="26">
        <v>17.475000000000001</v>
      </c>
      <c r="BP197" s="26">
        <v>10.5</v>
      </c>
      <c r="BQ197" s="26">
        <v>12.1</v>
      </c>
      <c r="BR197" s="26">
        <v>14.5</v>
      </c>
      <c r="BS197" s="26">
        <v>12.025</v>
      </c>
      <c r="BT197" s="26">
        <v>13.45</v>
      </c>
      <c r="BU197" s="26">
        <v>15.7</v>
      </c>
      <c r="BV197" s="26">
        <v>12.425000000000001</v>
      </c>
      <c r="BW197" s="26">
        <v>14</v>
      </c>
      <c r="BX197" s="26">
        <v>16.074999999999999</v>
      </c>
      <c r="BY197" s="26">
        <v>13.425000000000001</v>
      </c>
      <c r="BZ197" s="26">
        <v>14.95</v>
      </c>
      <c r="CA197" s="26">
        <v>16.875</v>
      </c>
      <c r="CB197" s="26">
        <v>14.525</v>
      </c>
      <c r="CC197" s="26">
        <v>15.95</v>
      </c>
      <c r="CD197" s="26">
        <v>18.100000000000001</v>
      </c>
      <c r="CE197" s="26">
        <v>13.95</v>
      </c>
      <c r="CF197" s="26">
        <v>15.65</v>
      </c>
      <c r="CG197" s="26">
        <v>17.274999999999999</v>
      </c>
      <c r="CH197" s="26">
        <v>14.425000000000001</v>
      </c>
      <c r="CI197" s="26">
        <v>16</v>
      </c>
      <c r="CJ197" s="26">
        <v>17.875</v>
      </c>
    </row>
    <row r="198" spans="1:88" x14ac:dyDescent="0.3">
      <c r="A198" s="7" t="s">
        <v>291</v>
      </c>
      <c r="B198" s="7">
        <v>7.9249999999999998</v>
      </c>
      <c r="C198" s="7">
        <v>10.050000000000001</v>
      </c>
      <c r="D198" s="7">
        <v>12.4</v>
      </c>
      <c r="E198" s="7">
        <v>9.4250000000000007</v>
      </c>
      <c r="F198" s="7">
        <v>11.2</v>
      </c>
      <c r="G198" s="7">
        <v>13.975</v>
      </c>
      <c r="H198" s="7">
        <v>10.324999999999999</v>
      </c>
      <c r="I198" s="7">
        <v>11.8</v>
      </c>
      <c r="J198" s="7">
        <v>14.574999999999999</v>
      </c>
      <c r="K198" s="7">
        <v>11.824999999999999</v>
      </c>
      <c r="L198" s="7">
        <v>13.55</v>
      </c>
      <c r="M198" s="7">
        <v>15.75</v>
      </c>
      <c r="N198" s="7">
        <v>12.225</v>
      </c>
      <c r="O198" s="7">
        <v>13.9</v>
      </c>
      <c r="P198" s="7">
        <v>16</v>
      </c>
      <c r="Q198" s="7">
        <v>11.324999999999999</v>
      </c>
      <c r="R198" s="7">
        <v>12.85</v>
      </c>
      <c r="S198" s="7">
        <v>15.175000000000001</v>
      </c>
      <c r="T198" s="7">
        <v>11.425000000000001</v>
      </c>
      <c r="U198" s="7">
        <v>12.95</v>
      </c>
      <c r="V198" s="7">
        <v>15.275</v>
      </c>
      <c r="W198" s="7">
        <v>12.25</v>
      </c>
      <c r="X198" s="7">
        <v>13.95</v>
      </c>
      <c r="Y198" s="7">
        <v>16.175000000000001</v>
      </c>
      <c r="Z198" s="7">
        <v>13.25</v>
      </c>
      <c r="AA198" s="7">
        <v>15.1</v>
      </c>
      <c r="AB198" s="7">
        <v>17.100000000000001</v>
      </c>
      <c r="AC198" s="7">
        <v>11.7</v>
      </c>
      <c r="AD198" s="7">
        <v>13.8</v>
      </c>
      <c r="AE198" s="7">
        <v>15.6</v>
      </c>
      <c r="AF198" s="7">
        <v>11.824999999999999</v>
      </c>
      <c r="AG198" s="7">
        <v>13.9</v>
      </c>
      <c r="AH198" s="7">
        <v>15.7</v>
      </c>
      <c r="AI198" s="7">
        <v>12.35</v>
      </c>
      <c r="AJ198" s="7">
        <v>14.2</v>
      </c>
      <c r="AK198" s="7">
        <v>16.149999999999999</v>
      </c>
      <c r="AL198" s="7">
        <v>12.525</v>
      </c>
      <c r="AM198" s="26">
        <v>14.3</v>
      </c>
      <c r="AN198" s="26">
        <v>16.25</v>
      </c>
      <c r="AO198" s="26">
        <v>13.2</v>
      </c>
      <c r="AP198" s="26">
        <v>14.7</v>
      </c>
      <c r="AQ198" s="26">
        <v>16.850000000000001</v>
      </c>
      <c r="AR198" s="26">
        <v>13.55</v>
      </c>
      <c r="AS198" s="26">
        <v>15.05</v>
      </c>
      <c r="AT198" s="26">
        <v>17.274999999999999</v>
      </c>
      <c r="AU198" s="26">
        <v>14.35</v>
      </c>
      <c r="AV198" s="26">
        <v>15.7</v>
      </c>
      <c r="AW198" s="26">
        <v>17.95</v>
      </c>
      <c r="AX198" s="26">
        <v>13.65</v>
      </c>
      <c r="AY198" s="26">
        <v>15.15</v>
      </c>
      <c r="AZ198" s="26">
        <v>17.3</v>
      </c>
      <c r="BA198" s="26">
        <v>13.65</v>
      </c>
      <c r="BB198" s="26">
        <v>15.2</v>
      </c>
      <c r="BC198" s="26">
        <v>17.399999999999999</v>
      </c>
      <c r="BD198" s="26">
        <v>15.55</v>
      </c>
      <c r="BE198" s="17">
        <v>17.149999999999999</v>
      </c>
      <c r="BF198" s="17">
        <v>19.2</v>
      </c>
      <c r="BG198" s="26">
        <v>14.074999999999999</v>
      </c>
      <c r="BH198" s="26">
        <v>15.6</v>
      </c>
      <c r="BI198" s="26">
        <v>17.7</v>
      </c>
      <c r="BJ198" s="26">
        <v>14.925000000000001</v>
      </c>
      <c r="BK198" s="26">
        <v>16.649999999999999</v>
      </c>
      <c r="BL198" s="26">
        <v>18.7</v>
      </c>
      <c r="BM198" s="26">
        <v>14.65</v>
      </c>
      <c r="BN198" s="26">
        <v>16.25</v>
      </c>
      <c r="BO198" s="26">
        <v>18.225000000000001</v>
      </c>
      <c r="BP198" s="26">
        <v>10.725</v>
      </c>
      <c r="BQ198" s="26">
        <v>12.65</v>
      </c>
      <c r="BR198" s="26">
        <v>14.7</v>
      </c>
      <c r="BS198" s="26">
        <v>12.125</v>
      </c>
      <c r="BT198" s="26">
        <v>13.95</v>
      </c>
      <c r="BU198" s="26">
        <v>16.05</v>
      </c>
      <c r="BV198" s="26">
        <v>12.525</v>
      </c>
      <c r="BW198" s="26">
        <v>14.4</v>
      </c>
      <c r="BX198" s="26">
        <v>16.55</v>
      </c>
      <c r="BY198" s="26">
        <v>13.525</v>
      </c>
      <c r="BZ198" s="26">
        <v>15.45</v>
      </c>
      <c r="CA198" s="26">
        <v>17.3</v>
      </c>
      <c r="CB198" s="26">
        <v>14.725</v>
      </c>
      <c r="CC198" s="26">
        <v>16.600000000000001</v>
      </c>
      <c r="CD198" s="26">
        <v>18.399999999999999</v>
      </c>
      <c r="CE198" s="26">
        <v>14.324999999999999</v>
      </c>
      <c r="CF198" s="26">
        <v>16.2</v>
      </c>
      <c r="CG198" s="26">
        <v>18.149999999999999</v>
      </c>
      <c r="CH198" s="26">
        <v>14.75</v>
      </c>
      <c r="CI198" s="26">
        <v>16.850000000000001</v>
      </c>
      <c r="CJ198" s="26">
        <v>18.5</v>
      </c>
    </row>
    <row r="199" spans="1:88" x14ac:dyDescent="0.3">
      <c r="A199" s="7" t="s">
        <v>292</v>
      </c>
      <c r="B199" s="7">
        <v>7.9249999999999998</v>
      </c>
      <c r="C199" s="7">
        <v>9.6999999999999993</v>
      </c>
      <c r="D199" s="7">
        <v>12.65</v>
      </c>
      <c r="E199" s="7">
        <v>9.6</v>
      </c>
      <c r="F199" s="7">
        <v>11.25</v>
      </c>
      <c r="G199" s="7">
        <v>13.725</v>
      </c>
      <c r="H199" s="7">
        <v>10.15</v>
      </c>
      <c r="I199" s="7">
        <v>11.8</v>
      </c>
      <c r="J199" s="7">
        <v>14.175000000000001</v>
      </c>
      <c r="K199" s="7">
        <v>11.225</v>
      </c>
      <c r="L199" s="7">
        <v>13.3</v>
      </c>
      <c r="M199" s="7">
        <v>15.1</v>
      </c>
      <c r="N199" s="7">
        <v>11.8</v>
      </c>
      <c r="O199" s="7">
        <v>13.65</v>
      </c>
      <c r="P199" s="7">
        <v>15.475</v>
      </c>
      <c r="Q199" s="7">
        <v>10.9</v>
      </c>
      <c r="R199" s="7">
        <v>12.7</v>
      </c>
      <c r="S199" s="7">
        <v>14.6</v>
      </c>
      <c r="T199" s="7">
        <v>10.925000000000001</v>
      </c>
      <c r="U199" s="7">
        <v>12.8</v>
      </c>
      <c r="V199" s="7">
        <v>14.675000000000001</v>
      </c>
      <c r="W199" s="7">
        <v>11.65</v>
      </c>
      <c r="X199" s="7">
        <v>13.45</v>
      </c>
      <c r="Y199" s="7">
        <v>15.65</v>
      </c>
      <c r="Z199" s="7">
        <v>12.7</v>
      </c>
      <c r="AA199" s="7">
        <v>14.65</v>
      </c>
      <c r="AB199" s="7">
        <v>16.675000000000001</v>
      </c>
      <c r="AC199" s="7">
        <v>11.4</v>
      </c>
      <c r="AD199" s="7">
        <v>13.4</v>
      </c>
      <c r="AE199" s="7">
        <v>15.525</v>
      </c>
      <c r="AF199" s="7">
        <v>11.6</v>
      </c>
      <c r="AG199" s="7">
        <v>13.6</v>
      </c>
      <c r="AH199" s="7">
        <v>15.625</v>
      </c>
      <c r="AI199" s="7">
        <v>11.85</v>
      </c>
      <c r="AJ199" s="7">
        <v>13.95</v>
      </c>
      <c r="AK199" s="7">
        <v>15.975</v>
      </c>
      <c r="AL199" s="7">
        <v>11.95</v>
      </c>
      <c r="AM199" s="26">
        <v>14.05</v>
      </c>
      <c r="AN199" s="26">
        <v>16</v>
      </c>
      <c r="AO199" s="26">
        <v>12.35</v>
      </c>
      <c r="AP199" s="26">
        <v>14.55</v>
      </c>
      <c r="AQ199" s="26">
        <v>16.524999999999999</v>
      </c>
      <c r="AR199" s="26">
        <v>12.475</v>
      </c>
      <c r="AS199" s="26">
        <v>14.8</v>
      </c>
      <c r="AT199" s="26">
        <v>16.774999999999999</v>
      </c>
      <c r="AU199" s="26">
        <v>13.1</v>
      </c>
      <c r="AV199" s="26">
        <v>15.5</v>
      </c>
      <c r="AW199" s="26">
        <v>17.399999999999999</v>
      </c>
      <c r="AX199" s="26">
        <v>12.8</v>
      </c>
      <c r="AY199" s="26">
        <v>14.95</v>
      </c>
      <c r="AZ199" s="26">
        <v>16.975000000000001</v>
      </c>
      <c r="BA199" s="26">
        <v>12.8</v>
      </c>
      <c r="BB199" s="26">
        <v>15.05</v>
      </c>
      <c r="BC199" s="26">
        <v>17.05</v>
      </c>
      <c r="BD199" s="26">
        <v>14.35</v>
      </c>
      <c r="BE199" s="17">
        <v>16.850000000000001</v>
      </c>
      <c r="BF199" s="17">
        <v>18.925000000000001</v>
      </c>
      <c r="BG199" s="26">
        <v>13.1</v>
      </c>
      <c r="BH199" s="26">
        <v>15.4</v>
      </c>
      <c r="BI199" s="26">
        <v>17.55</v>
      </c>
      <c r="BJ199" s="26">
        <v>14.1</v>
      </c>
      <c r="BK199" s="26">
        <v>16.3</v>
      </c>
      <c r="BL199" s="26">
        <v>18.399999999999999</v>
      </c>
      <c r="BM199" s="26">
        <v>13.6</v>
      </c>
      <c r="BN199" s="26">
        <v>15.85</v>
      </c>
      <c r="BO199" s="26">
        <v>18.100000000000001</v>
      </c>
      <c r="BP199" s="26">
        <v>10.55</v>
      </c>
      <c r="BQ199" s="26">
        <v>12.3</v>
      </c>
      <c r="BR199" s="26">
        <v>14.45</v>
      </c>
      <c r="BS199" s="26">
        <v>11.824999999999999</v>
      </c>
      <c r="BT199" s="26">
        <v>13.65</v>
      </c>
      <c r="BU199" s="26">
        <v>15.824999999999999</v>
      </c>
      <c r="BV199" s="26">
        <v>12.2</v>
      </c>
      <c r="BW199" s="26">
        <v>14.15</v>
      </c>
      <c r="BX199" s="26">
        <v>16.274999999999999</v>
      </c>
      <c r="BY199" s="26">
        <v>13.025</v>
      </c>
      <c r="BZ199" s="26">
        <v>15</v>
      </c>
      <c r="CA199" s="26">
        <v>17.324999999999999</v>
      </c>
      <c r="CB199" s="26">
        <v>14.2</v>
      </c>
      <c r="CC199" s="26">
        <v>16.3</v>
      </c>
      <c r="CD199" s="26">
        <v>18.175000000000001</v>
      </c>
      <c r="CE199" s="26">
        <v>13.525</v>
      </c>
      <c r="CF199" s="26">
        <v>15.85</v>
      </c>
      <c r="CG199" s="26">
        <v>17.7</v>
      </c>
      <c r="CH199" s="26">
        <v>14.1</v>
      </c>
      <c r="CI199" s="26">
        <v>16.45</v>
      </c>
      <c r="CJ199" s="26">
        <v>18.149999999999999</v>
      </c>
    </row>
    <row r="200" spans="1:88" x14ac:dyDescent="0.3">
      <c r="A200" s="7" t="s">
        <v>293</v>
      </c>
      <c r="B200" s="7">
        <v>7.7</v>
      </c>
      <c r="C200" s="7">
        <v>10.1</v>
      </c>
      <c r="D200" s="7">
        <v>12.15</v>
      </c>
      <c r="E200" s="7">
        <v>9.125</v>
      </c>
      <c r="F200" s="7">
        <v>11.4</v>
      </c>
      <c r="G200" s="7">
        <v>13.35</v>
      </c>
      <c r="H200" s="7">
        <v>9.6999999999999993</v>
      </c>
      <c r="I200" s="7">
        <v>11.95</v>
      </c>
      <c r="J200" s="7">
        <v>13.875</v>
      </c>
      <c r="K200" s="7">
        <v>11</v>
      </c>
      <c r="L200" s="7">
        <v>12.9</v>
      </c>
      <c r="M200" s="7">
        <v>15.2</v>
      </c>
      <c r="N200" s="7">
        <v>11.225</v>
      </c>
      <c r="O200" s="7">
        <v>13.2</v>
      </c>
      <c r="P200" s="7">
        <v>15.6</v>
      </c>
      <c r="Q200" s="7">
        <v>10.4</v>
      </c>
      <c r="R200" s="7">
        <v>12.7</v>
      </c>
      <c r="S200" s="7">
        <v>14.7</v>
      </c>
      <c r="T200" s="7">
        <v>10.5</v>
      </c>
      <c r="U200" s="7">
        <v>12.8</v>
      </c>
      <c r="V200" s="7">
        <v>14.8</v>
      </c>
      <c r="W200" s="7">
        <v>11.525</v>
      </c>
      <c r="X200" s="7">
        <v>13.6</v>
      </c>
      <c r="Y200" s="7">
        <v>16.074999999999999</v>
      </c>
      <c r="Z200" s="7">
        <v>12.525</v>
      </c>
      <c r="AA200" s="7">
        <v>14.7</v>
      </c>
      <c r="AB200" s="7">
        <v>17</v>
      </c>
      <c r="AC200" s="7">
        <v>11.3</v>
      </c>
      <c r="AD200" s="7">
        <v>13</v>
      </c>
      <c r="AE200" s="7">
        <v>15.6</v>
      </c>
      <c r="AF200" s="7">
        <v>11.5</v>
      </c>
      <c r="AG200" s="7">
        <v>13.2</v>
      </c>
      <c r="AH200" s="7">
        <v>15.7</v>
      </c>
      <c r="AI200" s="7">
        <v>11.9</v>
      </c>
      <c r="AJ200" s="7">
        <v>13.7</v>
      </c>
      <c r="AK200" s="7">
        <v>16.149999999999999</v>
      </c>
      <c r="AL200" s="7">
        <v>12</v>
      </c>
      <c r="AM200" s="26">
        <v>13.8</v>
      </c>
      <c r="AN200" s="26">
        <v>16.25</v>
      </c>
      <c r="AO200" s="26">
        <v>12.4</v>
      </c>
      <c r="AP200" s="26">
        <v>14.3</v>
      </c>
      <c r="AQ200" s="26">
        <v>16.7</v>
      </c>
      <c r="AR200" s="26">
        <v>12.824999999999999</v>
      </c>
      <c r="AS200" s="26">
        <v>14.55</v>
      </c>
      <c r="AT200" s="26">
        <v>16.850000000000001</v>
      </c>
      <c r="AU200" s="26">
        <v>13.5</v>
      </c>
      <c r="AV200" s="26">
        <v>15.35</v>
      </c>
      <c r="AW200" s="26">
        <v>17.475000000000001</v>
      </c>
      <c r="AX200" s="26">
        <v>12.925000000000001</v>
      </c>
      <c r="AY200" s="26">
        <v>14.85</v>
      </c>
      <c r="AZ200" s="26">
        <v>17.074999999999999</v>
      </c>
      <c r="BA200" s="26">
        <v>13.025</v>
      </c>
      <c r="BB200" s="26">
        <v>14.9</v>
      </c>
      <c r="BC200" s="26">
        <v>17.100000000000001</v>
      </c>
      <c r="BD200" s="26">
        <v>14.824999999999999</v>
      </c>
      <c r="BE200" s="17">
        <v>16.95</v>
      </c>
      <c r="BF200" s="17">
        <v>18.774999999999999</v>
      </c>
      <c r="BG200" s="26">
        <v>13.4</v>
      </c>
      <c r="BH200" s="26">
        <v>15.2</v>
      </c>
      <c r="BI200" s="26">
        <v>17.475000000000001</v>
      </c>
      <c r="BJ200" s="26">
        <v>14.3</v>
      </c>
      <c r="BK200" s="26">
        <v>16.100000000000001</v>
      </c>
      <c r="BL200" s="26">
        <v>18.375</v>
      </c>
      <c r="BM200" s="26">
        <v>13.824999999999999</v>
      </c>
      <c r="BN200" s="26">
        <v>15.6</v>
      </c>
      <c r="BO200" s="26">
        <v>18</v>
      </c>
      <c r="BP200" s="26">
        <v>10.45</v>
      </c>
      <c r="BQ200" s="26">
        <v>12.45</v>
      </c>
      <c r="BR200" s="26">
        <v>14.375</v>
      </c>
      <c r="BS200" s="26">
        <v>11.925000000000001</v>
      </c>
      <c r="BT200" s="26">
        <v>13.7</v>
      </c>
      <c r="BU200" s="26">
        <v>15.85</v>
      </c>
      <c r="BV200" s="26">
        <v>12.4</v>
      </c>
      <c r="BW200" s="26">
        <v>14.1</v>
      </c>
      <c r="BX200" s="26">
        <v>16.375</v>
      </c>
      <c r="BY200" s="26">
        <v>13.324999999999999</v>
      </c>
      <c r="BZ200" s="26">
        <v>14.9</v>
      </c>
      <c r="CA200" s="26">
        <v>17.375</v>
      </c>
      <c r="CB200" s="26">
        <v>14.375</v>
      </c>
      <c r="CC200" s="26">
        <v>16.2</v>
      </c>
      <c r="CD200" s="26">
        <v>18.675000000000001</v>
      </c>
      <c r="CE200" s="26">
        <v>13.7</v>
      </c>
      <c r="CF200" s="26">
        <v>15.55</v>
      </c>
      <c r="CG200" s="26">
        <v>17.899999999999999</v>
      </c>
      <c r="CH200" s="26">
        <v>14.324999999999999</v>
      </c>
      <c r="CI200" s="26">
        <v>15.95</v>
      </c>
      <c r="CJ200" s="26">
        <v>18.399999999999999</v>
      </c>
    </row>
    <row r="201" spans="1:88" x14ac:dyDescent="0.3">
      <c r="A201" s="7" t="s">
        <v>294</v>
      </c>
      <c r="B201" s="7">
        <v>7.9</v>
      </c>
      <c r="C201" s="7">
        <v>9.9</v>
      </c>
      <c r="D201" s="7">
        <v>12.475</v>
      </c>
      <c r="E201" s="7">
        <v>9.3249999999999993</v>
      </c>
      <c r="F201" s="7">
        <v>11.5</v>
      </c>
      <c r="G201" s="7">
        <v>13.95</v>
      </c>
      <c r="H201" s="7">
        <v>9.9250000000000007</v>
      </c>
      <c r="I201" s="7">
        <v>12.1</v>
      </c>
      <c r="J201" s="7">
        <v>14.375</v>
      </c>
      <c r="K201" s="7">
        <v>11.5</v>
      </c>
      <c r="L201" s="7">
        <v>13.6</v>
      </c>
      <c r="M201" s="7">
        <v>15.4</v>
      </c>
      <c r="N201" s="7">
        <v>11.85</v>
      </c>
      <c r="O201" s="7">
        <v>13.9</v>
      </c>
      <c r="P201" s="7">
        <v>15.85</v>
      </c>
      <c r="Q201" s="7">
        <v>10.824999999999999</v>
      </c>
      <c r="R201" s="7">
        <v>13.05</v>
      </c>
      <c r="S201" s="7">
        <v>15</v>
      </c>
      <c r="T201" s="7">
        <v>10.925000000000001</v>
      </c>
      <c r="U201" s="7">
        <v>13.15</v>
      </c>
      <c r="V201" s="7">
        <v>15.074999999999999</v>
      </c>
      <c r="W201" s="7">
        <v>11.9</v>
      </c>
      <c r="X201" s="7">
        <v>14.05</v>
      </c>
      <c r="Y201" s="7">
        <v>15.95</v>
      </c>
      <c r="Z201" s="7">
        <v>12.9</v>
      </c>
      <c r="AA201" s="7">
        <v>15.05</v>
      </c>
      <c r="AB201" s="7">
        <v>16.774999999999999</v>
      </c>
      <c r="AC201" s="7">
        <v>11.225</v>
      </c>
      <c r="AD201" s="7">
        <v>13.9</v>
      </c>
      <c r="AE201" s="7">
        <v>15.375</v>
      </c>
      <c r="AF201" s="7">
        <v>11.425000000000001</v>
      </c>
      <c r="AG201" s="7">
        <v>14</v>
      </c>
      <c r="AH201" s="7">
        <v>15.5</v>
      </c>
      <c r="AI201" s="7">
        <v>11.85</v>
      </c>
      <c r="AJ201" s="7">
        <v>14.35</v>
      </c>
      <c r="AK201" s="7">
        <v>15.9</v>
      </c>
      <c r="AL201" s="7">
        <v>12.05</v>
      </c>
      <c r="AM201" s="26">
        <v>14.4</v>
      </c>
      <c r="AN201" s="26">
        <v>16</v>
      </c>
      <c r="AO201" s="26">
        <v>12.725</v>
      </c>
      <c r="AP201" s="26">
        <v>14.85</v>
      </c>
      <c r="AQ201" s="26">
        <v>16.5</v>
      </c>
      <c r="AR201" s="26">
        <v>12.925000000000001</v>
      </c>
      <c r="AS201" s="26">
        <v>15.1</v>
      </c>
      <c r="AT201" s="26">
        <v>16.875</v>
      </c>
      <c r="AU201" s="26">
        <v>13.7</v>
      </c>
      <c r="AV201" s="26">
        <v>15.9</v>
      </c>
      <c r="AW201" s="26">
        <v>17.574999999999999</v>
      </c>
      <c r="AX201" s="26">
        <v>13.225</v>
      </c>
      <c r="AY201" s="26">
        <v>15.3</v>
      </c>
      <c r="AZ201" s="26">
        <v>17</v>
      </c>
      <c r="BA201" s="26">
        <v>13.25</v>
      </c>
      <c r="BB201" s="26">
        <v>15.4</v>
      </c>
      <c r="BC201" s="26">
        <v>17</v>
      </c>
      <c r="BD201" s="26">
        <v>15.15</v>
      </c>
      <c r="BE201" s="17">
        <v>17.5</v>
      </c>
      <c r="BF201" s="17">
        <v>19.074999999999999</v>
      </c>
      <c r="BG201" s="26">
        <v>13.625</v>
      </c>
      <c r="BH201" s="26">
        <v>15.95</v>
      </c>
      <c r="BI201" s="26">
        <v>17.399999999999999</v>
      </c>
      <c r="BJ201" s="26">
        <v>14.6</v>
      </c>
      <c r="BK201" s="26">
        <v>16.7</v>
      </c>
      <c r="BL201" s="26">
        <v>18.375</v>
      </c>
      <c r="BM201" s="26">
        <v>14.125</v>
      </c>
      <c r="BN201" s="26">
        <v>16.399999999999999</v>
      </c>
      <c r="BO201" s="26">
        <v>17.899999999999999</v>
      </c>
      <c r="BP201" s="26">
        <v>10.725</v>
      </c>
      <c r="BQ201" s="26">
        <v>12.75</v>
      </c>
      <c r="BR201" s="26">
        <v>14.8</v>
      </c>
      <c r="BS201" s="26">
        <v>12.225</v>
      </c>
      <c r="BT201" s="26">
        <v>14.25</v>
      </c>
      <c r="BU201" s="26">
        <v>16.074999999999999</v>
      </c>
      <c r="BV201" s="26">
        <v>12.6</v>
      </c>
      <c r="BW201" s="26">
        <v>14.8</v>
      </c>
      <c r="BX201" s="26">
        <v>16.45</v>
      </c>
      <c r="BY201" s="26">
        <v>13.35</v>
      </c>
      <c r="BZ201" s="26">
        <v>15.85</v>
      </c>
      <c r="CA201" s="26">
        <v>17.3</v>
      </c>
      <c r="CB201" s="26">
        <v>14.4</v>
      </c>
      <c r="CC201" s="26">
        <v>16.55</v>
      </c>
      <c r="CD201" s="26">
        <v>18.274999999999999</v>
      </c>
      <c r="CE201" s="26">
        <v>14.1</v>
      </c>
      <c r="CF201" s="26">
        <v>16</v>
      </c>
      <c r="CG201" s="26">
        <v>17.8</v>
      </c>
      <c r="CH201" s="26">
        <v>14.5</v>
      </c>
      <c r="CI201" s="26">
        <v>16.3</v>
      </c>
      <c r="CJ201" s="26">
        <v>18.2</v>
      </c>
    </row>
    <row r="202" spans="1:88" x14ac:dyDescent="0.3">
      <c r="A202" s="7" t="s">
        <v>295</v>
      </c>
      <c r="B202" s="7">
        <v>8.5500000000000007</v>
      </c>
      <c r="C202" s="7">
        <v>9.9</v>
      </c>
      <c r="D202" s="7">
        <v>12.55</v>
      </c>
      <c r="E202" s="7">
        <v>9.9250000000000007</v>
      </c>
      <c r="F202" s="7">
        <v>11.3</v>
      </c>
      <c r="G202" s="7">
        <v>13.675000000000001</v>
      </c>
      <c r="H202" s="7">
        <v>10.45</v>
      </c>
      <c r="I202" s="7">
        <v>11.9</v>
      </c>
      <c r="J202" s="7">
        <v>14.175000000000001</v>
      </c>
      <c r="K202" s="7">
        <v>11.45</v>
      </c>
      <c r="L202" s="7">
        <v>13.3</v>
      </c>
      <c r="M202" s="7">
        <v>15.574999999999999</v>
      </c>
      <c r="N202" s="7">
        <v>11.9</v>
      </c>
      <c r="O202" s="7">
        <v>13.75</v>
      </c>
      <c r="P202" s="7">
        <v>15.9</v>
      </c>
      <c r="Q202" s="7">
        <v>11.15</v>
      </c>
      <c r="R202" s="7">
        <v>12.9</v>
      </c>
      <c r="S202" s="7">
        <v>14.9</v>
      </c>
      <c r="T202" s="7">
        <v>11.25</v>
      </c>
      <c r="U202" s="7">
        <v>13</v>
      </c>
      <c r="V202" s="7">
        <v>15</v>
      </c>
      <c r="W202" s="7">
        <v>12.074999999999999</v>
      </c>
      <c r="X202" s="7">
        <v>14</v>
      </c>
      <c r="Y202" s="7">
        <v>15.975</v>
      </c>
      <c r="Z202" s="7">
        <v>13.1</v>
      </c>
      <c r="AA202" s="7">
        <v>14.9</v>
      </c>
      <c r="AB202" s="7">
        <v>16.975000000000001</v>
      </c>
      <c r="AC202" s="7">
        <v>11.8</v>
      </c>
      <c r="AD202" s="7">
        <v>13.65</v>
      </c>
      <c r="AE202" s="7">
        <v>15.875</v>
      </c>
      <c r="AF202" s="7">
        <v>11.9</v>
      </c>
      <c r="AG202" s="7">
        <v>13.8</v>
      </c>
      <c r="AH202" s="7">
        <v>16.05</v>
      </c>
      <c r="AI202" s="7">
        <v>12.3</v>
      </c>
      <c r="AJ202" s="7">
        <v>14.1</v>
      </c>
      <c r="AK202" s="7">
        <v>16.45</v>
      </c>
      <c r="AL202" s="7">
        <v>12.4</v>
      </c>
      <c r="AM202" s="26">
        <v>14.2</v>
      </c>
      <c r="AN202" s="26">
        <v>16.475000000000001</v>
      </c>
      <c r="AO202" s="26">
        <v>12.675000000000001</v>
      </c>
      <c r="AP202" s="26">
        <v>14.65</v>
      </c>
      <c r="AQ202" s="26">
        <v>16.774999999999999</v>
      </c>
      <c r="AR202" s="26">
        <v>12.875</v>
      </c>
      <c r="AS202" s="26">
        <v>15.25</v>
      </c>
      <c r="AT202" s="26">
        <v>17.399999999999999</v>
      </c>
      <c r="AU202" s="26">
        <v>13.65</v>
      </c>
      <c r="AV202" s="26">
        <v>15.8</v>
      </c>
      <c r="AW202" s="26">
        <v>18.149999999999999</v>
      </c>
      <c r="AX202" s="26">
        <v>13.3</v>
      </c>
      <c r="AY202" s="26">
        <v>15.2</v>
      </c>
      <c r="AZ202" s="26">
        <v>17.274999999999999</v>
      </c>
      <c r="BA202" s="26">
        <v>13.3</v>
      </c>
      <c r="BB202" s="26">
        <v>15.3</v>
      </c>
      <c r="BC202" s="26">
        <v>17.375</v>
      </c>
      <c r="BD202" s="26">
        <v>14.8</v>
      </c>
      <c r="BE202" s="17">
        <v>17.2</v>
      </c>
      <c r="BF202" s="17">
        <v>19.649999999999999</v>
      </c>
      <c r="BG202" s="26">
        <v>13.65</v>
      </c>
      <c r="BH202" s="26">
        <v>15.8</v>
      </c>
      <c r="BI202" s="26">
        <v>17.7</v>
      </c>
      <c r="BJ202" s="26">
        <v>14.7</v>
      </c>
      <c r="BK202" s="26">
        <v>16.7</v>
      </c>
      <c r="BL202" s="26">
        <v>18.75</v>
      </c>
      <c r="BM202" s="26">
        <v>14.3</v>
      </c>
      <c r="BN202" s="26">
        <v>16.350000000000001</v>
      </c>
      <c r="BO202" s="26">
        <v>18.375</v>
      </c>
      <c r="BP202" s="26">
        <v>11</v>
      </c>
      <c r="BQ202" s="26">
        <v>12.75</v>
      </c>
      <c r="BR202" s="26">
        <v>14.85</v>
      </c>
      <c r="BS202" s="26">
        <v>12.5</v>
      </c>
      <c r="BT202" s="26">
        <v>14.05</v>
      </c>
      <c r="BU202" s="26">
        <v>16.175000000000001</v>
      </c>
      <c r="BV202" s="26">
        <v>12.925000000000001</v>
      </c>
      <c r="BW202" s="26">
        <v>14.55</v>
      </c>
      <c r="BX202" s="26">
        <v>16.725000000000001</v>
      </c>
      <c r="BY202" s="26">
        <v>13.9</v>
      </c>
      <c r="BZ202" s="26">
        <v>15.35</v>
      </c>
      <c r="CA202" s="26">
        <v>17.375</v>
      </c>
      <c r="CB202" s="26">
        <v>14.65</v>
      </c>
      <c r="CC202" s="26">
        <v>16.75</v>
      </c>
      <c r="CD202" s="26">
        <v>18.625</v>
      </c>
      <c r="CE202" s="26">
        <v>14.025</v>
      </c>
      <c r="CF202" s="26">
        <v>16.05</v>
      </c>
      <c r="CG202" s="26">
        <v>18.2</v>
      </c>
      <c r="CH202" s="26">
        <v>14.5</v>
      </c>
      <c r="CI202" s="26">
        <v>16.5</v>
      </c>
      <c r="CJ202" s="26">
        <v>18.600000000000001</v>
      </c>
    </row>
    <row r="203" spans="1:88" x14ac:dyDescent="0.3">
      <c r="A203" s="7" t="s">
        <v>296</v>
      </c>
      <c r="B203" s="7">
        <v>8.5250000000000004</v>
      </c>
      <c r="C203" s="7">
        <v>9.85</v>
      </c>
      <c r="D203" s="7">
        <v>12.475</v>
      </c>
      <c r="E203" s="7">
        <v>9.9250000000000007</v>
      </c>
      <c r="F203" s="7">
        <v>11.4</v>
      </c>
      <c r="G203" s="7">
        <v>13.574999999999999</v>
      </c>
      <c r="H203" s="7">
        <v>10.525</v>
      </c>
      <c r="I203" s="7">
        <v>12.1</v>
      </c>
      <c r="J203" s="7">
        <v>14.125</v>
      </c>
      <c r="K203" s="7">
        <v>12.1</v>
      </c>
      <c r="L203" s="7">
        <v>13.6</v>
      </c>
      <c r="M203" s="7">
        <v>15.05</v>
      </c>
      <c r="N203" s="7">
        <v>12.525</v>
      </c>
      <c r="O203" s="7">
        <v>14</v>
      </c>
      <c r="P203" s="7">
        <v>15.375</v>
      </c>
      <c r="Q203" s="7">
        <v>11.425000000000001</v>
      </c>
      <c r="R203" s="7">
        <v>13.05</v>
      </c>
      <c r="S203" s="7">
        <v>14.8</v>
      </c>
      <c r="T203" s="7">
        <v>11.55</v>
      </c>
      <c r="U203" s="7">
        <v>13.15</v>
      </c>
      <c r="V203" s="7">
        <v>14.95</v>
      </c>
      <c r="W203" s="7">
        <v>12.4</v>
      </c>
      <c r="X203" s="7">
        <v>14.1</v>
      </c>
      <c r="Y203" s="7">
        <v>15.574999999999999</v>
      </c>
      <c r="Z203" s="7">
        <v>13.324999999999999</v>
      </c>
      <c r="AA203" s="7">
        <v>15.1</v>
      </c>
      <c r="AB203" s="7">
        <v>16.425000000000001</v>
      </c>
      <c r="AC203" s="7">
        <v>11.824999999999999</v>
      </c>
      <c r="AD203" s="7">
        <v>13.65</v>
      </c>
      <c r="AE203" s="7">
        <v>15.5</v>
      </c>
      <c r="AF203" s="7">
        <v>11.95</v>
      </c>
      <c r="AG203" s="7">
        <v>13.85</v>
      </c>
      <c r="AH203" s="7">
        <v>15.6</v>
      </c>
      <c r="AI203" s="7">
        <v>12.324999999999999</v>
      </c>
      <c r="AJ203" s="7">
        <v>14.2</v>
      </c>
      <c r="AK203" s="7">
        <v>16</v>
      </c>
      <c r="AL203" s="7">
        <v>12.5</v>
      </c>
      <c r="AM203" s="26">
        <v>14.3</v>
      </c>
      <c r="AN203" s="26">
        <v>16.024999999999999</v>
      </c>
      <c r="AO203" s="26">
        <v>13</v>
      </c>
      <c r="AP203" s="26">
        <v>14.9</v>
      </c>
      <c r="AQ203" s="26">
        <v>16.350000000000001</v>
      </c>
      <c r="AR203" s="26">
        <v>13.125</v>
      </c>
      <c r="AS203" s="26">
        <v>15.1</v>
      </c>
      <c r="AT203" s="26">
        <v>16.625</v>
      </c>
      <c r="AU203" s="26">
        <v>13.824999999999999</v>
      </c>
      <c r="AV203" s="26">
        <v>15.7</v>
      </c>
      <c r="AW203" s="26">
        <v>17.100000000000001</v>
      </c>
      <c r="AX203" s="26">
        <v>13.425000000000001</v>
      </c>
      <c r="AY203" s="26">
        <v>15.3</v>
      </c>
      <c r="AZ203" s="26">
        <v>16.7</v>
      </c>
      <c r="BA203" s="26">
        <v>13.5</v>
      </c>
      <c r="BB203" s="26">
        <v>15.4</v>
      </c>
      <c r="BC203" s="26">
        <v>16.774999999999999</v>
      </c>
      <c r="BD203" s="26">
        <v>15.375</v>
      </c>
      <c r="BE203" s="17">
        <v>17.149999999999999</v>
      </c>
      <c r="BF203" s="17">
        <v>18.8</v>
      </c>
      <c r="BG203" s="26">
        <v>13.9</v>
      </c>
      <c r="BH203" s="26">
        <v>15.75</v>
      </c>
      <c r="BI203" s="26">
        <v>17.100000000000001</v>
      </c>
      <c r="BJ203" s="26">
        <v>14.8</v>
      </c>
      <c r="BK203" s="26">
        <v>16.8</v>
      </c>
      <c r="BL203" s="26">
        <v>17.8</v>
      </c>
      <c r="BM203" s="26">
        <v>14.5</v>
      </c>
      <c r="BN203" s="26">
        <v>16.45</v>
      </c>
      <c r="BO203" s="26">
        <v>17.475000000000001</v>
      </c>
      <c r="BP203" s="26">
        <v>11.125</v>
      </c>
      <c r="BQ203" s="26">
        <v>12.65</v>
      </c>
      <c r="BR203" s="26">
        <v>14.975</v>
      </c>
      <c r="BS203" s="26">
        <v>12.324999999999999</v>
      </c>
      <c r="BT203" s="26">
        <v>14</v>
      </c>
      <c r="BU203" s="26">
        <v>16.05</v>
      </c>
      <c r="BV203" s="26">
        <v>12.725</v>
      </c>
      <c r="BW203" s="26">
        <v>14.55</v>
      </c>
      <c r="BX203" s="26">
        <v>16.45</v>
      </c>
      <c r="BY203" s="26">
        <v>13.425000000000001</v>
      </c>
      <c r="BZ203" s="26">
        <v>15.4</v>
      </c>
      <c r="CA203" s="26">
        <v>17.2</v>
      </c>
      <c r="CB203" s="26">
        <v>14.425000000000001</v>
      </c>
      <c r="CC203" s="26">
        <v>16.55</v>
      </c>
      <c r="CD203" s="26">
        <v>18.25</v>
      </c>
      <c r="CE203" s="26">
        <v>14.324999999999999</v>
      </c>
      <c r="CF203" s="26">
        <v>16.100000000000001</v>
      </c>
      <c r="CG203" s="26">
        <v>17.274999999999999</v>
      </c>
      <c r="CH203" s="26">
        <v>14.725</v>
      </c>
      <c r="CI203" s="26">
        <v>16.600000000000001</v>
      </c>
      <c r="CJ203" s="26">
        <v>18.074999999999999</v>
      </c>
    </row>
    <row r="204" spans="1:88" x14ac:dyDescent="0.3">
      <c r="A204" s="7" t="s">
        <v>106</v>
      </c>
      <c r="B204" s="7">
        <v>8.1</v>
      </c>
      <c r="C204" s="7">
        <v>10.1</v>
      </c>
      <c r="D204" s="7">
        <v>12.225</v>
      </c>
      <c r="E204" s="7">
        <v>9.8000000000000007</v>
      </c>
      <c r="F204" s="7">
        <v>11.65</v>
      </c>
      <c r="G204" s="7">
        <v>13.6</v>
      </c>
      <c r="H204" s="7">
        <v>10.425000000000001</v>
      </c>
      <c r="I204" s="7">
        <v>12.3</v>
      </c>
      <c r="J204" s="7">
        <v>14.2</v>
      </c>
      <c r="K204" s="7">
        <v>11.9</v>
      </c>
      <c r="L204" s="7">
        <v>13.8</v>
      </c>
      <c r="M204" s="7">
        <v>15</v>
      </c>
      <c r="N204" s="7">
        <v>12.4</v>
      </c>
      <c r="O204" s="7">
        <v>14.2</v>
      </c>
      <c r="P204" s="7">
        <v>15.4</v>
      </c>
      <c r="Q204" s="7">
        <v>11.35</v>
      </c>
      <c r="R204" s="7">
        <v>13.1</v>
      </c>
      <c r="S204" s="7">
        <v>14.7</v>
      </c>
      <c r="T204" s="7">
        <v>11.45</v>
      </c>
      <c r="U204" s="7">
        <v>13.15</v>
      </c>
      <c r="V204" s="7">
        <v>14.875</v>
      </c>
      <c r="W204" s="7">
        <v>12.15</v>
      </c>
      <c r="X204" s="7">
        <v>14.1</v>
      </c>
      <c r="Y204" s="7">
        <v>15.675000000000001</v>
      </c>
      <c r="Z204" s="7">
        <v>13.05</v>
      </c>
      <c r="AA204" s="7">
        <v>15.15</v>
      </c>
      <c r="AB204" s="7">
        <v>16.649999999999999</v>
      </c>
      <c r="AC204" s="7">
        <v>11.525</v>
      </c>
      <c r="AD204" s="7">
        <v>14.1</v>
      </c>
      <c r="AE204" s="7">
        <v>15.85</v>
      </c>
      <c r="AF204" s="7">
        <v>11.725</v>
      </c>
      <c r="AG204" s="7">
        <v>14.25</v>
      </c>
      <c r="AH204" s="7">
        <v>15.875</v>
      </c>
      <c r="AI204" s="7">
        <v>12.225</v>
      </c>
      <c r="AJ204" s="7">
        <v>14.55</v>
      </c>
      <c r="AK204" s="7">
        <v>16.05</v>
      </c>
      <c r="AL204" s="7">
        <v>12.324999999999999</v>
      </c>
      <c r="AM204" s="26">
        <v>14.65</v>
      </c>
      <c r="AN204" s="26">
        <v>16.149999999999999</v>
      </c>
      <c r="AO204" s="26">
        <v>12.725</v>
      </c>
      <c r="AP204" s="26">
        <v>14.95</v>
      </c>
      <c r="AQ204" s="26">
        <v>16.350000000000001</v>
      </c>
      <c r="AR204" s="26">
        <v>13.324999999999999</v>
      </c>
      <c r="AS204" s="26">
        <v>15.3</v>
      </c>
      <c r="AT204" s="26">
        <v>16.774999999999999</v>
      </c>
      <c r="AU204" s="26">
        <v>13.9</v>
      </c>
      <c r="AV204" s="26">
        <v>15.95</v>
      </c>
      <c r="AW204" s="26">
        <v>17.350000000000001</v>
      </c>
      <c r="AX204" s="26">
        <v>13.25</v>
      </c>
      <c r="AY204" s="26">
        <v>15.35</v>
      </c>
      <c r="AZ204" s="26">
        <v>16.7</v>
      </c>
      <c r="BA204" s="26">
        <v>13.275</v>
      </c>
      <c r="BB204" s="26">
        <v>15.45</v>
      </c>
      <c r="BC204" s="26">
        <v>16.8</v>
      </c>
      <c r="BD204" s="26">
        <v>15.324999999999999</v>
      </c>
      <c r="BE204" s="17">
        <v>17.3</v>
      </c>
      <c r="BF204" s="17">
        <v>18.774999999999999</v>
      </c>
      <c r="BG204" s="26">
        <v>13.65</v>
      </c>
      <c r="BH204" s="26">
        <v>15.8</v>
      </c>
      <c r="BI204" s="26">
        <v>17.2</v>
      </c>
      <c r="BJ204" s="26">
        <v>14.625</v>
      </c>
      <c r="BK204" s="26">
        <v>17</v>
      </c>
      <c r="BL204" s="26">
        <v>18.2</v>
      </c>
      <c r="BM204" s="26">
        <v>14.3</v>
      </c>
      <c r="BN204" s="26">
        <v>16.399999999999999</v>
      </c>
      <c r="BO204" s="26">
        <v>17.774999999999999</v>
      </c>
      <c r="BP204" s="26">
        <v>10.8</v>
      </c>
      <c r="BQ204" s="26">
        <v>13.05</v>
      </c>
      <c r="BR204" s="26">
        <v>14.85</v>
      </c>
      <c r="BS204" s="26">
        <v>12.074999999999999</v>
      </c>
      <c r="BT204" s="26">
        <v>14.3</v>
      </c>
      <c r="BU204" s="26">
        <v>16.100000000000001</v>
      </c>
      <c r="BV204" s="26">
        <v>12.475</v>
      </c>
      <c r="BW204" s="26">
        <v>14.6</v>
      </c>
      <c r="BX204" s="26">
        <v>16.574999999999999</v>
      </c>
      <c r="BY204" s="26">
        <v>13.225</v>
      </c>
      <c r="BZ204" s="26">
        <v>15.5</v>
      </c>
      <c r="CA204" s="26">
        <v>17.475000000000001</v>
      </c>
      <c r="CB204" s="26">
        <v>14.225</v>
      </c>
      <c r="CC204" s="26">
        <v>16.649999999999999</v>
      </c>
      <c r="CD204" s="26">
        <v>18.375</v>
      </c>
      <c r="CE204" s="26">
        <v>14.225</v>
      </c>
      <c r="CF204" s="26">
        <v>16.45</v>
      </c>
      <c r="CG204" s="26">
        <v>17.8</v>
      </c>
      <c r="CH204" s="26">
        <v>14.425000000000001</v>
      </c>
      <c r="CI204" s="26">
        <v>16.649999999999999</v>
      </c>
      <c r="CJ204" s="26">
        <v>18.175000000000001</v>
      </c>
    </row>
    <row r="205" spans="1:88" x14ac:dyDescent="0.3">
      <c r="A205" s="7" t="s">
        <v>297</v>
      </c>
      <c r="B205" s="7">
        <v>8.1</v>
      </c>
      <c r="C205" s="7">
        <v>10.35</v>
      </c>
      <c r="D205" s="7">
        <v>12.45</v>
      </c>
      <c r="E205" s="7">
        <v>9.5250000000000004</v>
      </c>
      <c r="F205" s="7">
        <v>11.55</v>
      </c>
      <c r="G205" s="7">
        <v>13.7</v>
      </c>
      <c r="H205" s="7">
        <v>10.025</v>
      </c>
      <c r="I205" s="7">
        <v>12.1</v>
      </c>
      <c r="J205" s="7">
        <v>14.275</v>
      </c>
      <c r="K205" s="7">
        <v>11.6</v>
      </c>
      <c r="L205" s="7">
        <v>13.45</v>
      </c>
      <c r="M205" s="7">
        <v>15.6</v>
      </c>
      <c r="N205" s="7">
        <v>11.824999999999999</v>
      </c>
      <c r="O205" s="7">
        <v>13.65</v>
      </c>
      <c r="P205" s="7">
        <v>15.8</v>
      </c>
      <c r="Q205" s="7">
        <v>10.7</v>
      </c>
      <c r="R205" s="7">
        <v>12.8</v>
      </c>
      <c r="S205" s="7">
        <v>14.925000000000001</v>
      </c>
      <c r="T205" s="7">
        <v>10.8</v>
      </c>
      <c r="U205" s="7">
        <v>12.9</v>
      </c>
      <c r="V205" s="7">
        <v>15.025</v>
      </c>
      <c r="W205" s="7">
        <v>11.8</v>
      </c>
      <c r="X205" s="7">
        <v>13.8</v>
      </c>
      <c r="Y205" s="7">
        <v>15.775</v>
      </c>
      <c r="Z205" s="7">
        <v>12.725</v>
      </c>
      <c r="AA205" s="7">
        <v>14.75</v>
      </c>
      <c r="AB205" s="7">
        <v>16.574999999999999</v>
      </c>
      <c r="AC205" s="7">
        <v>11.525</v>
      </c>
      <c r="AD205" s="7">
        <v>13.7</v>
      </c>
      <c r="AE205" s="7">
        <v>15.95</v>
      </c>
      <c r="AF205" s="7">
        <v>11.7</v>
      </c>
      <c r="AG205" s="7">
        <v>13.9</v>
      </c>
      <c r="AH205" s="7">
        <v>16.05</v>
      </c>
      <c r="AI205" s="7">
        <v>12.15</v>
      </c>
      <c r="AJ205" s="7">
        <v>14.3</v>
      </c>
      <c r="AK205" s="7">
        <v>16.25</v>
      </c>
      <c r="AL205" s="7">
        <v>12.25</v>
      </c>
      <c r="AM205" s="26">
        <v>14.4</v>
      </c>
      <c r="AN205" s="26">
        <v>16.350000000000001</v>
      </c>
      <c r="AO205" s="26">
        <v>12.625</v>
      </c>
      <c r="AP205" s="26">
        <v>14.85</v>
      </c>
      <c r="AQ205" s="26">
        <v>16.649999999999999</v>
      </c>
      <c r="AR205" s="26">
        <v>13</v>
      </c>
      <c r="AS205" s="26">
        <v>15</v>
      </c>
      <c r="AT205" s="26">
        <v>16.875</v>
      </c>
      <c r="AU205" s="26">
        <v>13.6</v>
      </c>
      <c r="AV205" s="26">
        <v>15.65</v>
      </c>
      <c r="AW205" s="26">
        <v>17.574999999999999</v>
      </c>
      <c r="AX205" s="26">
        <v>13</v>
      </c>
      <c r="AY205" s="26">
        <v>15.25</v>
      </c>
      <c r="AZ205" s="26">
        <v>17.149999999999999</v>
      </c>
      <c r="BA205" s="26">
        <v>13.025</v>
      </c>
      <c r="BB205" s="26">
        <v>15.3</v>
      </c>
      <c r="BC205" s="26">
        <v>17.149999999999999</v>
      </c>
      <c r="BD205" s="26">
        <v>14.625</v>
      </c>
      <c r="BE205" s="17">
        <v>17.100000000000001</v>
      </c>
      <c r="BF205" s="17">
        <v>18.975000000000001</v>
      </c>
      <c r="BG205" s="26">
        <v>13.35</v>
      </c>
      <c r="BH205" s="26">
        <v>15.65</v>
      </c>
      <c r="BI205" s="26">
        <v>17.475000000000001</v>
      </c>
      <c r="BJ205" s="26">
        <v>14.3</v>
      </c>
      <c r="BK205" s="26">
        <v>16.5</v>
      </c>
      <c r="BL205" s="26">
        <v>18.3</v>
      </c>
      <c r="BM205" s="26">
        <v>13.9</v>
      </c>
      <c r="BN205" s="26">
        <v>16.149999999999999</v>
      </c>
      <c r="BO205" s="26">
        <v>17.875</v>
      </c>
      <c r="BP205" s="26">
        <v>10.824999999999999</v>
      </c>
      <c r="BQ205" s="26">
        <v>12.3</v>
      </c>
      <c r="BR205" s="26">
        <v>14.375</v>
      </c>
      <c r="BS205" s="26">
        <v>12.2</v>
      </c>
      <c r="BT205" s="26">
        <v>13.7</v>
      </c>
      <c r="BU205" s="26">
        <v>15.5</v>
      </c>
      <c r="BV205" s="26">
        <v>12.425000000000001</v>
      </c>
      <c r="BW205" s="26">
        <v>14.15</v>
      </c>
      <c r="BX205" s="26">
        <v>15.95</v>
      </c>
      <c r="BY205" s="26">
        <v>13.324999999999999</v>
      </c>
      <c r="BZ205" s="26">
        <v>14.9</v>
      </c>
      <c r="CA205" s="26">
        <v>16.7</v>
      </c>
      <c r="CB205" s="26">
        <v>14.525</v>
      </c>
      <c r="CC205" s="26">
        <v>15.9</v>
      </c>
      <c r="CD205" s="26">
        <v>17.5</v>
      </c>
      <c r="CE205" s="26">
        <v>13.8</v>
      </c>
      <c r="CF205" s="26">
        <v>15.95</v>
      </c>
      <c r="CG205" s="26">
        <v>17.7</v>
      </c>
      <c r="CH205" s="26">
        <v>14.25</v>
      </c>
      <c r="CI205" s="26">
        <v>16.350000000000001</v>
      </c>
      <c r="CJ205" s="26">
        <v>17.899999999999999</v>
      </c>
    </row>
    <row r="206" spans="1:88" x14ac:dyDescent="0.3">
      <c r="A206" s="7" t="s">
        <v>298</v>
      </c>
      <c r="B206" s="7">
        <v>7.8250000000000002</v>
      </c>
      <c r="C206" s="7">
        <v>10.050000000000001</v>
      </c>
      <c r="D206" s="7">
        <v>12.775</v>
      </c>
      <c r="E206" s="7">
        <v>8.9749999999999996</v>
      </c>
      <c r="F206" s="7">
        <v>11.3</v>
      </c>
      <c r="G206" s="7">
        <v>13.975</v>
      </c>
      <c r="H206" s="7">
        <v>9.4499999999999993</v>
      </c>
      <c r="I206" s="7">
        <v>11.8</v>
      </c>
      <c r="J206" s="7">
        <v>14.7</v>
      </c>
      <c r="K206" s="7">
        <v>11.125</v>
      </c>
      <c r="L206" s="7">
        <v>13</v>
      </c>
      <c r="M206" s="7">
        <v>15.975</v>
      </c>
      <c r="N206" s="7">
        <v>11.4</v>
      </c>
      <c r="O206" s="7">
        <v>13.15</v>
      </c>
      <c r="P206" s="7">
        <v>16.375</v>
      </c>
      <c r="Q206" s="7">
        <v>10.3</v>
      </c>
      <c r="R206" s="7">
        <v>12.55</v>
      </c>
      <c r="S206" s="7">
        <v>15.725</v>
      </c>
      <c r="T206" s="7">
        <v>10.4</v>
      </c>
      <c r="U206" s="7">
        <v>12.65</v>
      </c>
      <c r="V206" s="7">
        <v>15.824999999999999</v>
      </c>
      <c r="W206" s="7">
        <v>11.324999999999999</v>
      </c>
      <c r="X206" s="7">
        <v>13.55</v>
      </c>
      <c r="Y206" s="7">
        <v>16.7</v>
      </c>
      <c r="Z206" s="7">
        <v>12.525</v>
      </c>
      <c r="AA206" s="7">
        <v>14.4</v>
      </c>
      <c r="AB206" s="7">
        <v>17.475000000000001</v>
      </c>
      <c r="AC206" s="7">
        <v>11.4</v>
      </c>
      <c r="AD206" s="7">
        <v>13.3</v>
      </c>
      <c r="AE206" s="7">
        <v>15.8</v>
      </c>
      <c r="AF206" s="7">
        <v>11.5</v>
      </c>
      <c r="AG206" s="7">
        <v>13.4</v>
      </c>
      <c r="AH206" s="7">
        <v>15.925000000000001</v>
      </c>
      <c r="AI206" s="7">
        <v>11.85</v>
      </c>
      <c r="AJ206" s="7">
        <v>13.85</v>
      </c>
      <c r="AK206" s="7">
        <v>16.350000000000001</v>
      </c>
      <c r="AL206" s="7">
        <v>11.95</v>
      </c>
      <c r="AM206" s="26">
        <v>13.95</v>
      </c>
      <c r="AN206" s="26">
        <v>16.45</v>
      </c>
      <c r="AO206" s="26">
        <v>12.55</v>
      </c>
      <c r="AP206" s="26">
        <v>14.15</v>
      </c>
      <c r="AQ206" s="26">
        <v>16.8</v>
      </c>
      <c r="AR206" s="26">
        <v>12.725</v>
      </c>
      <c r="AS206" s="26">
        <v>14.75</v>
      </c>
      <c r="AT206" s="26">
        <v>17.175000000000001</v>
      </c>
      <c r="AU206" s="26">
        <v>13.4</v>
      </c>
      <c r="AV206" s="26">
        <v>15.35</v>
      </c>
      <c r="AW206" s="26">
        <v>17.774999999999999</v>
      </c>
      <c r="AX206" s="26">
        <v>13.025</v>
      </c>
      <c r="AY206" s="26">
        <v>14.65</v>
      </c>
      <c r="AZ206" s="26">
        <v>17.399999999999999</v>
      </c>
      <c r="BA206" s="26">
        <v>13.125</v>
      </c>
      <c r="BB206" s="26">
        <v>14.7</v>
      </c>
      <c r="BC206" s="26">
        <v>17.399999999999999</v>
      </c>
      <c r="BD206" s="26">
        <v>14.925000000000001</v>
      </c>
      <c r="BE206" s="17">
        <v>16.8</v>
      </c>
      <c r="BF206" s="17">
        <v>19.324999999999999</v>
      </c>
      <c r="BG206" s="26">
        <v>13.425000000000001</v>
      </c>
      <c r="BH206" s="26">
        <v>15.1</v>
      </c>
      <c r="BI206" s="26">
        <v>17.8</v>
      </c>
      <c r="BJ206" s="26">
        <v>14.525</v>
      </c>
      <c r="BK206" s="26">
        <v>16.100000000000001</v>
      </c>
      <c r="BL206" s="26">
        <v>18.375</v>
      </c>
      <c r="BM206" s="26">
        <v>14.125</v>
      </c>
      <c r="BN206" s="26">
        <v>15.7</v>
      </c>
      <c r="BO206" s="26">
        <v>18.074999999999999</v>
      </c>
      <c r="BP206" s="26">
        <v>10.324999999999999</v>
      </c>
      <c r="BQ206" s="26">
        <v>12.35</v>
      </c>
      <c r="BR206" s="26">
        <v>14.7</v>
      </c>
      <c r="BS206" s="26">
        <v>11.8</v>
      </c>
      <c r="BT206" s="26">
        <v>13.85</v>
      </c>
      <c r="BU206" s="26">
        <v>16.024999999999999</v>
      </c>
      <c r="BV206" s="26">
        <v>12.1</v>
      </c>
      <c r="BW206" s="26">
        <v>14.3</v>
      </c>
      <c r="BX206" s="26">
        <v>16.274999999999999</v>
      </c>
      <c r="BY206" s="26">
        <v>13</v>
      </c>
      <c r="BZ206" s="26">
        <v>15.2</v>
      </c>
      <c r="CA206" s="26">
        <v>17.175000000000001</v>
      </c>
      <c r="CB206" s="26">
        <v>14.3</v>
      </c>
      <c r="CC206" s="26">
        <v>16.3</v>
      </c>
      <c r="CD206" s="26">
        <v>18.55</v>
      </c>
      <c r="CE206" s="26">
        <v>13.824999999999999</v>
      </c>
      <c r="CF206" s="26">
        <v>15.25</v>
      </c>
      <c r="CG206" s="26">
        <v>18.149999999999999</v>
      </c>
      <c r="CH206" s="26">
        <v>14.2</v>
      </c>
      <c r="CI206" s="26">
        <v>16.05</v>
      </c>
      <c r="CJ206" s="26">
        <v>18.675000000000001</v>
      </c>
    </row>
    <row r="207" spans="1:88" x14ac:dyDescent="0.3">
      <c r="A207" s="7" t="s">
        <v>299</v>
      </c>
      <c r="B207" s="7">
        <v>8.0500000000000007</v>
      </c>
      <c r="C207" s="7">
        <v>9.9499999999999993</v>
      </c>
      <c r="D207" s="7">
        <v>12.775</v>
      </c>
      <c r="E207" s="7">
        <v>9.5500000000000007</v>
      </c>
      <c r="F207" s="7">
        <v>11.45</v>
      </c>
      <c r="G207" s="7">
        <v>14.2</v>
      </c>
      <c r="H207" s="7">
        <v>10</v>
      </c>
      <c r="I207" s="7">
        <v>12.15</v>
      </c>
      <c r="J207" s="7">
        <v>14.85</v>
      </c>
      <c r="K207" s="7">
        <v>11.35</v>
      </c>
      <c r="L207" s="7">
        <v>13.35</v>
      </c>
      <c r="M207" s="7">
        <v>16.074999999999999</v>
      </c>
      <c r="N207" s="7">
        <v>11.625</v>
      </c>
      <c r="O207" s="7">
        <v>13.7</v>
      </c>
      <c r="P207" s="7">
        <v>16.274999999999999</v>
      </c>
      <c r="Q207" s="7">
        <v>10.45</v>
      </c>
      <c r="R207" s="7">
        <v>12.95</v>
      </c>
      <c r="S207" s="7">
        <v>15.375</v>
      </c>
      <c r="T207" s="7">
        <v>10.625</v>
      </c>
      <c r="U207" s="7">
        <v>13.05</v>
      </c>
      <c r="V207" s="7">
        <v>15.475</v>
      </c>
      <c r="W207" s="7">
        <v>11.525</v>
      </c>
      <c r="X207" s="7">
        <v>13.8</v>
      </c>
      <c r="Y207" s="7">
        <v>16.324999999999999</v>
      </c>
      <c r="Z207" s="7">
        <v>12.55</v>
      </c>
      <c r="AA207" s="7">
        <v>14.8</v>
      </c>
      <c r="AB207" s="7">
        <v>17.274999999999999</v>
      </c>
      <c r="AC207" s="7">
        <v>11.925000000000001</v>
      </c>
      <c r="AD207" s="7">
        <v>14</v>
      </c>
      <c r="AE207" s="7">
        <v>16.475000000000001</v>
      </c>
      <c r="AF207" s="7">
        <v>12.125</v>
      </c>
      <c r="AG207" s="7">
        <v>14.15</v>
      </c>
      <c r="AH207" s="7">
        <v>16.55</v>
      </c>
      <c r="AI207" s="7">
        <v>12.6</v>
      </c>
      <c r="AJ207" s="7">
        <v>14.6</v>
      </c>
      <c r="AK207" s="7">
        <v>16.899999999999999</v>
      </c>
      <c r="AL207" s="7">
        <v>12.7</v>
      </c>
      <c r="AM207" s="26">
        <v>14.65</v>
      </c>
      <c r="AN207" s="26">
        <v>17</v>
      </c>
      <c r="AO207" s="26">
        <v>13.125</v>
      </c>
      <c r="AP207" s="26">
        <v>15.05</v>
      </c>
      <c r="AQ207" s="26">
        <v>17.25</v>
      </c>
      <c r="AR207" s="26">
        <v>13.5</v>
      </c>
      <c r="AS207" s="26">
        <v>15.4</v>
      </c>
      <c r="AT207" s="26">
        <v>17.55</v>
      </c>
      <c r="AU207" s="26">
        <v>14.2</v>
      </c>
      <c r="AV207" s="26">
        <v>16</v>
      </c>
      <c r="AW207" s="26">
        <v>18.274999999999999</v>
      </c>
      <c r="AX207" s="26">
        <v>13.475</v>
      </c>
      <c r="AY207" s="26">
        <v>15.45</v>
      </c>
      <c r="AZ207" s="26">
        <v>17.625</v>
      </c>
      <c r="BA207" s="26">
        <v>13.475</v>
      </c>
      <c r="BB207" s="26">
        <v>15.5</v>
      </c>
      <c r="BC207" s="26">
        <v>17.725000000000001</v>
      </c>
      <c r="BD207" s="26">
        <v>15.425000000000001</v>
      </c>
      <c r="BE207" s="17">
        <v>17.149999999999999</v>
      </c>
      <c r="BF207" s="17">
        <v>19.55</v>
      </c>
      <c r="BG207" s="26">
        <v>13.875</v>
      </c>
      <c r="BH207" s="26">
        <v>15.85</v>
      </c>
      <c r="BI207" s="26">
        <v>18</v>
      </c>
      <c r="BJ207" s="26">
        <v>14.75</v>
      </c>
      <c r="BK207" s="26">
        <v>16.7</v>
      </c>
      <c r="BL207" s="26">
        <v>18.95</v>
      </c>
      <c r="BM207" s="26">
        <v>14.25</v>
      </c>
      <c r="BN207" s="26">
        <v>16.25</v>
      </c>
      <c r="BO207" s="26">
        <v>18.524999999999999</v>
      </c>
      <c r="BP207" s="26">
        <v>10.625</v>
      </c>
      <c r="BQ207" s="26">
        <v>12.5</v>
      </c>
      <c r="BR207" s="26">
        <v>15.275</v>
      </c>
      <c r="BS207" s="26">
        <v>11.95</v>
      </c>
      <c r="BT207" s="26">
        <v>13.95</v>
      </c>
      <c r="BU207" s="26">
        <v>16.600000000000001</v>
      </c>
      <c r="BV207" s="26">
        <v>12.525</v>
      </c>
      <c r="BW207" s="26">
        <v>14.6</v>
      </c>
      <c r="BX207" s="26">
        <v>16.95</v>
      </c>
      <c r="BY207" s="26">
        <v>13.324999999999999</v>
      </c>
      <c r="BZ207" s="26">
        <v>15.6</v>
      </c>
      <c r="CA207" s="26">
        <v>17.899999999999999</v>
      </c>
      <c r="CB207" s="26">
        <v>14.324999999999999</v>
      </c>
      <c r="CC207" s="26">
        <v>16.649999999999999</v>
      </c>
      <c r="CD207" s="26">
        <v>18.824999999999999</v>
      </c>
      <c r="CE207" s="26">
        <v>14.025</v>
      </c>
      <c r="CF207" s="26">
        <v>15.95</v>
      </c>
      <c r="CG207" s="26">
        <v>18.2</v>
      </c>
      <c r="CH207" s="26">
        <v>14.225</v>
      </c>
      <c r="CI207" s="26">
        <v>16.45</v>
      </c>
      <c r="CJ207" s="26">
        <v>18.75</v>
      </c>
    </row>
    <row r="208" spans="1:88" x14ac:dyDescent="0.3">
      <c r="A208" s="7" t="s">
        <v>300</v>
      </c>
      <c r="B208" s="7">
        <v>8.625</v>
      </c>
      <c r="C208" s="7">
        <v>10.85</v>
      </c>
      <c r="D208" s="7">
        <v>12.7</v>
      </c>
      <c r="E208" s="7">
        <v>9.9749999999999996</v>
      </c>
      <c r="F208" s="7">
        <v>12.35</v>
      </c>
      <c r="G208" s="7">
        <v>13.975</v>
      </c>
      <c r="H208" s="7">
        <v>10.55</v>
      </c>
      <c r="I208" s="7">
        <v>12.85</v>
      </c>
      <c r="J208" s="7">
        <v>14.7</v>
      </c>
      <c r="K208" s="7">
        <v>11.9</v>
      </c>
      <c r="L208" s="7">
        <v>14.35</v>
      </c>
      <c r="M208" s="7">
        <v>15.824999999999999</v>
      </c>
      <c r="N208" s="7">
        <v>12.3</v>
      </c>
      <c r="O208" s="7">
        <v>14.7</v>
      </c>
      <c r="P208" s="7">
        <v>16.149999999999999</v>
      </c>
      <c r="Q208" s="7">
        <v>11.324999999999999</v>
      </c>
      <c r="R208" s="7">
        <v>13.65</v>
      </c>
      <c r="S208" s="7">
        <v>15.475</v>
      </c>
      <c r="T208" s="7">
        <v>11.425000000000001</v>
      </c>
      <c r="U208" s="7">
        <v>13.75</v>
      </c>
      <c r="V208" s="7">
        <v>15.574999999999999</v>
      </c>
      <c r="W208" s="7">
        <v>12.35</v>
      </c>
      <c r="X208" s="7">
        <v>14.6</v>
      </c>
      <c r="Y208" s="7">
        <v>16.375</v>
      </c>
      <c r="Z208" s="7">
        <v>13.25</v>
      </c>
      <c r="AA208" s="7">
        <v>15.35</v>
      </c>
      <c r="AB208" s="7">
        <v>17.2</v>
      </c>
      <c r="AC208" s="7">
        <v>12.225</v>
      </c>
      <c r="AD208" s="7">
        <v>14.05</v>
      </c>
      <c r="AE208" s="7">
        <v>16.475000000000001</v>
      </c>
      <c r="AF208" s="7">
        <v>12.324999999999999</v>
      </c>
      <c r="AG208" s="7">
        <v>14.2</v>
      </c>
      <c r="AH208" s="7">
        <v>16.600000000000001</v>
      </c>
      <c r="AI208" s="7">
        <v>12.8</v>
      </c>
      <c r="AJ208" s="7">
        <v>14.65</v>
      </c>
      <c r="AK208" s="7">
        <v>17.074999999999999</v>
      </c>
      <c r="AL208" s="7">
        <v>12.9</v>
      </c>
      <c r="AM208" s="26">
        <v>14.75</v>
      </c>
      <c r="AN208" s="26">
        <v>17.175000000000001</v>
      </c>
      <c r="AO208" s="26">
        <v>13.324999999999999</v>
      </c>
      <c r="AP208" s="26">
        <v>15.35</v>
      </c>
      <c r="AQ208" s="26">
        <v>17.7</v>
      </c>
      <c r="AR208" s="26">
        <v>13.425000000000001</v>
      </c>
      <c r="AS208" s="26">
        <v>15.4</v>
      </c>
      <c r="AT208" s="26">
        <v>17.875</v>
      </c>
      <c r="AU208" s="26">
        <v>14.1</v>
      </c>
      <c r="AV208" s="26">
        <v>16.05</v>
      </c>
      <c r="AW208" s="26">
        <v>18.5</v>
      </c>
      <c r="AX208" s="26">
        <v>13.9</v>
      </c>
      <c r="AY208" s="26">
        <v>15.7</v>
      </c>
      <c r="AZ208" s="26">
        <v>18.175000000000001</v>
      </c>
      <c r="BA208" s="26">
        <v>13.9</v>
      </c>
      <c r="BB208" s="26">
        <v>15.75</v>
      </c>
      <c r="BC208" s="26">
        <v>18.175000000000001</v>
      </c>
      <c r="BD208" s="26">
        <v>15.25</v>
      </c>
      <c r="BE208" s="17">
        <v>17.399999999999999</v>
      </c>
      <c r="BF208" s="17">
        <v>19.675000000000001</v>
      </c>
      <c r="BG208" s="26">
        <v>14.225</v>
      </c>
      <c r="BH208" s="26">
        <v>16.2</v>
      </c>
      <c r="BI208" s="26">
        <v>18.475000000000001</v>
      </c>
      <c r="BJ208" s="26">
        <v>15.025</v>
      </c>
      <c r="BK208" s="26">
        <v>17.05</v>
      </c>
      <c r="BL208" s="26">
        <v>19.100000000000001</v>
      </c>
      <c r="BM208" s="26">
        <v>14.65</v>
      </c>
      <c r="BN208" s="26">
        <v>16.7</v>
      </c>
      <c r="BO208" s="26">
        <v>18.7</v>
      </c>
      <c r="BP208" s="26">
        <v>10.9</v>
      </c>
      <c r="BQ208" s="26">
        <v>13.1</v>
      </c>
      <c r="BR208" s="26">
        <v>14.9</v>
      </c>
      <c r="BS208" s="26">
        <v>12.1</v>
      </c>
      <c r="BT208" s="26">
        <v>14.4</v>
      </c>
      <c r="BU208" s="26">
        <v>16.350000000000001</v>
      </c>
      <c r="BV208" s="26">
        <v>12.525</v>
      </c>
      <c r="BW208" s="26">
        <v>14.75</v>
      </c>
      <c r="BX208" s="26">
        <v>16.7</v>
      </c>
      <c r="BY208" s="26">
        <v>13.5</v>
      </c>
      <c r="BZ208" s="26">
        <v>15.65</v>
      </c>
      <c r="CA208" s="26">
        <v>17.675000000000001</v>
      </c>
      <c r="CB208" s="26">
        <v>14.65</v>
      </c>
      <c r="CC208" s="26">
        <v>16.7</v>
      </c>
      <c r="CD208" s="26">
        <v>18.675000000000001</v>
      </c>
      <c r="CE208" s="26">
        <v>14.525</v>
      </c>
      <c r="CF208" s="26">
        <v>16.45</v>
      </c>
      <c r="CG208" s="26">
        <v>18.3</v>
      </c>
      <c r="CH208" s="26">
        <v>14.824999999999999</v>
      </c>
      <c r="CI208" s="26">
        <v>16.850000000000001</v>
      </c>
      <c r="CJ208" s="26">
        <v>18.875</v>
      </c>
    </row>
    <row r="209" spans="1:88" x14ac:dyDescent="0.3">
      <c r="A209" s="7" t="s">
        <v>301</v>
      </c>
      <c r="B209" s="7">
        <v>8.8000000000000007</v>
      </c>
      <c r="C209" s="7">
        <v>10.45</v>
      </c>
      <c r="D209" s="7">
        <v>12.875</v>
      </c>
      <c r="E209" s="7">
        <v>9.9499999999999993</v>
      </c>
      <c r="F209" s="7">
        <v>11.95</v>
      </c>
      <c r="G209" s="7">
        <v>14.074999999999999</v>
      </c>
      <c r="H209" s="7">
        <v>10.35</v>
      </c>
      <c r="I209" s="7">
        <v>12.5</v>
      </c>
      <c r="J209" s="7">
        <v>14.5</v>
      </c>
      <c r="K209" s="7">
        <v>11.675000000000001</v>
      </c>
      <c r="L209" s="7">
        <v>14</v>
      </c>
      <c r="M209" s="7">
        <v>15.5</v>
      </c>
      <c r="N209" s="7">
        <v>12.15</v>
      </c>
      <c r="O209" s="7">
        <v>14.25</v>
      </c>
      <c r="P209" s="7">
        <v>15.875</v>
      </c>
      <c r="Q209" s="7">
        <v>11.125</v>
      </c>
      <c r="R209" s="7">
        <v>13.25</v>
      </c>
      <c r="S209" s="7">
        <v>15.2</v>
      </c>
      <c r="T209" s="7">
        <v>11.225</v>
      </c>
      <c r="U209" s="7">
        <v>13.35</v>
      </c>
      <c r="V209" s="7">
        <v>15.3</v>
      </c>
      <c r="W209" s="7">
        <v>12.175000000000001</v>
      </c>
      <c r="X209" s="7">
        <v>14.3</v>
      </c>
      <c r="Y209" s="7">
        <v>16.2</v>
      </c>
      <c r="Z209" s="7">
        <v>13</v>
      </c>
      <c r="AA209" s="7">
        <v>15.25</v>
      </c>
      <c r="AB209" s="7">
        <v>17.175000000000001</v>
      </c>
      <c r="AC209" s="7">
        <v>12</v>
      </c>
      <c r="AD209" s="7">
        <v>14.3</v>
      </c>
      <c r="AE209" s="7">
        <v>15.95</v>
      </c>
      <c r="AF209" s="7">
        <v>12.1</v>
      </c>
      <c r="AG209" s="7">
        <v>14.45</v>
      </c>
      <c r="AH209" s="7">
        <v>16.05</v>
      </c>
      <c r="AI209" s="7">
        <v>12.525</v>
      </c>
      <c r="AJ209" s="7">
        <v>14.8</v>
      </c>
      <c r="AK209" s="7">
        <v>16.45</v>
      </c>
      <c r="AL209" s="7">
        <v>12.625</v>
      </c>
      <c r="AM209" s="26">
        <v>14.9</v>
      </c>
      <c r="AN209" s="26">
        <v>16.55</v>
      </c>
      <c r="AO209" s="26">
        <v>13.1</v>
      </c>
      <c r="AP209" s="26">
        <v>15.4</v>
      </c>
      <c r="AQ209" s="26">
        <v>16.850000000000001</v>
      </c>
      <c r="AR209" s="26">
        <v>13.525</v>
      </c>
      <c r="AS209" s="26">
        <v>15.75</v>
      </c>
      <c r="AT209" s="26">
        <v>17.074999999999999</v>
      </c>
      <c r="AU209" s="26">
        <v>14.324999999999999</v>
      </c>
      <c r="AV209" s="26">
        <v>16.399999999999999</v>
      </c>
      <c r="AW209" s="26">
        <v>17.850000000000001</v>
      </c>
      <c r="AX209" s="26">
        <v>13.625</v>
      </c>
      <c r="AY209" s="26">
        <v>15.9</v>
      </c>
      <c r="AZ209" s="26">
        <v>17.25</v>
      </c>
      <c r="BA209" s="26">
        <v>13.65</v>
      </c>
      <c r="BB209" s="26">
        <v>15.9</v>
      </c>
      <c r="BC209" s="26">
        <v>17.350000000000001</v>
      </c>
      <c r="BD209" s="26">
        <v>15.8</v>
      </c>
      <c r="BE209" s="17">
        <v>17.8</v>
      </c>
      <c r="BF209" s="17">
        <v>19.675000000000001</v>
      </c>
      <c r="BG209" s="26">
        <v>14.074999999999999</v>
      </c>
      <c r="BH209" s="26">
        <v>16.3</v>
      </c>
      <c r="BI209" s="26">
        <v>17.675000000000001</v>
      </c>
      <c r="BJ209" s="26">
        <v>15.074999999999999</v>
      </c>
      <c r="BK209" s="26">
        <v>17.100000000000001</v>
      </c>
      <c r="BL209" s="26">
        <v>18.574999999999999</v>
      </c>
      <c r="BM209" s="26">
        <v>14.65</v>
      </c>
      <c r="BN209" s="26">
        <v>16.649999999999999</v>
      </c>
      <c r="BO209" s="26">
        <v>18.175000000000001</v>
      </c>
      <c r="BP209" s="26">
        <v>10.9</v>
      </c>
      <c r="BQ209" s="26">
        <v>12.85</v>
      </c>
      <c r="BR209" s="26">
        <v>15.175000000000001</v>
      </c>
      <c r="BS209" s="26">
        <v>12.425000000000001</v>
      </c>
      <c r="BT209" s="26">
        <v>14.2</v>
      </c>
      <c r="BU209" s="26">
        <v>16.574999999999999</v>
      </c>
      <c r="BV209" s="26">
        <v>13</v>
      </c>
      <c r="BW209" s="26">
        <v>14.75</v>
      </c>
      <c r="BX209" s="26">
        <v>17</v>
      </c>
      <c r="BY209" s="26">
        <v>13.8</v>
      </c>
      <c r="BZ209" s="26">
        <v>15.8</v>
      </c>
      <c r="CA209" s="26">
        <v>17.8</v>
      </c>
      <c r="CB209" s="26">
        <v>14.7</v>
      </c>
      <c r="CC209" s="26">
        <v>16.899999999999999</v>
      </c>
      <c r="CD209" s="26">
        <v>18.925000000000001</v>
      </c>
      <c r="CE209" s="26">
        <v>14.45</v>
      </c>
      <c r="CF209" s="26">
        <v>16.399999999999999</v>
      </c>
      <c r="CG209" s="26">
        <v>18.2</v>
      </c>
      <c r="CH209" s="26">
        <v>14.55</v>
      </c>
      <c r="CI209" s="26">
        <v>16.850000000000001</v>
      </c>
      <c r="CJ209" s="26">
        <v>18.7</v>
      </c>
    </row>
    <row r="210" spans="1:88" x14ac:dyDescent="0.3">
      <c r="A210" s="7" t="s">
        <v>302</v>
      </c>
      <c r="B210" s="7">
        <v>8.8000000000000007</v>
      </c>
      <c r="C210" s="7">
        <v>10.55</v>
      </c>
      <c r="D210" s="7">
        <v>12.9</v>
      </c>
      <c r="E210" s="7">
        <v>10.125</v>
      </c>
      <c r="F210" s="7">
        <v>11.65</v>
      </c>
      <c r="G210" s="7">
        <v>14.2</v>
      </c>
      <c r="H210" s="7">
        <v>10.7</v>
      </c>
      <c r="I210" s="7">
        <v>12.2</v>
      </c>
      <c r="J210" s="7">
        <v>14.7</v>
      </c>
      <c r="K210" s="7">
        <v>12.025</v>
      </c>
      <c r="L210" s="7">
        <v>13.75</v>
      </c>
      <c r="M210" s="7">
        <v>16.100000000000001</v>
      </c>
      <c r="N210" s="7">
        <v>12.35</v>
      </c>
      <c r="O210" s="7">
        <v>14.15</v>
      </c>
      <c r="P210" s="7">
        <v>16.225000000000001</v>
      </c>
      <c r="Q210" s="7">
        <v>11.55</v>
      </c>
      <c r="R210" s="7">
        <v>13.05</v>
      </c>
      <c r="S210" s="7">
        <v>15.35</v>
      </c>
      <c r="T210" s="7">
        <v>11.65</v>
      </c>
      <c r="U210" s="7">
        <v>13.15</v>
      </c>
      <c r="V210" s="7">
        <v>15.425000000000001</v>
      </c>
      <c r="W210" s="7">
        <v>12.6</v>
      </c>
      <c r="X210" s="7">
        <v>14</v>
      </c>
      <c r="Y210" s="7">
        <v>16.274999999999999</v>
      </c>
      <c r="Z210" s="7">
        <v>13.5</v>
      </c>
      <c r="AA210" s="7">
        <v>15.05</v>
      </c>
      <c r="AB210" s="7">
        <v>17.425000000000001</v>
      </c>
      <c r="AC210" s="7">
        <v>11.95</v>
      </c>
      <c r="AD210" s="7">
        <v>14.15</v>
      </c>
      <c r="AE210" s="7">
        <v>16.274999999999999</v>
      </c>
      <c r="AF210" s="7">
        <v>12.2</v>
      </c>
      <c r="AG210" s="7">
        <v>14.3</v>
      </c>
      <c r="AH210" s="7">
        <v>16.399999999999999</v>
      </c>
      <c r="AI210" s="7">
        <v>12.65</v>
      </c>
      <c r="AJ210" s="7">
        <v>14.7</v>
      </c>
      <c r="AK210" s="7">
        <v>16.7</v>
      </c>
      <c r="AL210" s="7">
        <v>12.675000000000001</v>
      </c>
      <c r="AM210" s="26">
        <v>14.8</v>
      </c>
      <c r="AN210" s="26">
        <v>16.8</v>
      </c>
      <c r="AO210" s="26">
        <v>13.425000000000001</v>
      </c>
      <c r="AP210" s="26">
        <v>15.3</v>
      </c>
      <c r="AQ210" s="26">
        <v>17.100000000000001</v>
      </c>
      <c r="AR210" s="26">
        <v>13.824999999999999</v>
      </c>
      <c r="AS210" s="26">
        <v>15.55</v>
      </c>
      <c r="AT210" s="26">
        <v>17.725000000000001</v>
      </c>
      <c r="AU210" s="26">
        <v>14.425000000000001</v>
      </c>
      <c r="AV210" s="26">
        <v>16.25</v>
      </c>
      <c r="AW210" s="26">
        <v>18.399999999999999</v>
      </c>
      <c r="AX210" s="26">
        <v>13.925000000000001</v>
      </c>
      <c r="AY210" s="26">
        <v>15.75</v>
      </c>
      <c r="AZ210" s="26">
        <v>17.600000000000001</v>
      </c>
      <c r="BA210" s="26">
        <v>14.025</v>
      </c>
      <c r="BB210" s="26">
        <v>15.75</v>
      </c>
      <c r="BC210" s="26">
        <v>17.675000000000001</v>
      </c>
      <c r="BD210" s="26">
        <v>15.574999999999999</v>
      </c>
      <c r="BE210" s="17">
        <v>17.600000000000001</v>
      </c>
      <c r="BF210" s="17">
        <v>19.649999999999999</v>
      </c>
      <c r="BG210" s="26">
        <v>14.425000000000001</v>
      </c>
      <c r="BH210" s="26">
        <v>16.05</v>
      </c>
      <c r="BI210" s="26">
        <v>18.100000000000001</v>
      </c>
      <c r="BJ210" s="26">
        <v>15.15</v>
      </c>
      <c r="BK210" s="26">
        <v>16.95</v>
      </c>
      <c r="BL210" s="26">
        <v>19.100000000000001</v>
      </c>
      <c r="BM210" s="26">
        <v>14.9</v>
      </c>
      <c r="BN210" s="26">
        <v>16.55</v>
      </c>
      <c r="BO210" s="26">
        <v>18.774999999999999</v>
      </c>
      <c r="BP210" s="26">
        <v>11.324999999999999</v>
      </c>
      <c r="BQ210" s="26">
        <v>12.65</v>
      </c>
      <c r="BR210" s="26">
        <v>14.775</v>
      </c>
      <c r="BS210" s="26">
        <v>12.8</v>
      </c>
      <c r="BT210" s="26">
        <v>13.8</v>
      </c>
      <c r="BU210" s="26">
        <v>16.074999999999999</v>
      </c>
      <c r="BV210" s="26">
        <v>13.4</v>
      </c>
      <c r="BW210" s="26">
        <v>14.3</v>
      </c>
      <c r="BX210" s="26">
        <v>16.675000000000001</v>
      </c>
      <c r="BY210" s="26">
        <v>14.125</v>
      </c>
      <c r="BZ210" s="26">
        <v>15.2</v>
      </c>
      <c r="CA210" s="26">
        <v>17.574999999999999</v>
      </c>
      <c r="CB210" s="26">
        <v>14.925000000000001</v>
      </c>
      <c r="CC210" s="26">
        <v>16.75</v>
      </c>
      <c r="CD210" s="26">
        <v>18.899999999999999</v>
      </c>
      <c r="CE210" s="26">
        <v>14.35</v>
      </c>
      <c r="CF210" s="26">
        <v>16.45</v>
      </c>
      <c r="CG210" s="26">
        <v>18.675000000000001</v>
      </c>
      <c r="CH210" s="26">
        <v>14.65</v>
      </c>
      <c r="CI210" s="26">
        <v>16.850000000000001</v>
      </c>
      <c r="CJ210" s="26">
        <v>19</v>
      </c>
    </row>
    <row r="211" spans="1:88" x14ac:dyDescent="0.3">
      <c r="A211" s="7" t="s">
        <v>107</v>
      </c>
      <c r="B211" s="7">
        <v>9.3000000000000007</v>
      </c>
      <c r="C211" s="7">
        <v>10.95</v>
      </c>
      <c r="D211" s="7">
        <v>12.975</v>
      </c>
      <c r="E211" s="7">
        <v>10.5</v>
      </c>
      <c r="F211" s="7">
        <v>12.25</v>
      </c>
      <c r="G211" s="7">
        <v>14.525</v>
      </c>
      <c r="H211" s="7">
        <v>11.05</v>
      </c>
      <c r="I211" s="7">
        <v>12.75</v>
      </c>
      <c r="J211" s="7">
        <v>14.975</v>
      </c>
      <c r="K211" s="7">
        <v>12.4</v>
      </c>
      <c r="L211" s="7">
        <v>13.7</v>
      </c>
      <c r="M211" s="7">
        <v>15.975</v>
      </c>
      <c r="N211" s="7">
        <v>12.725</v>
      </c>
      <c r="O211" s="7">
        <v>14</v>
      </c>
      <c r="P211" s="7">
        <v>16.3</v>
      </c>
      <c r="Q211" s="7">
        <v>11.85</v>
      </c>
      <c r="R211" s="7">
        <v>13.2</v>
      </c>
      <c r="S211" s="7">
        <v>15.375</v>
      </c>
      <c r="T211" s="7">
        <v>12.025</v>
      </c>
      <c r="U211" s="7">
        <v>13.3</v>
      </c>
      <c r="V211" s="7">
        <v>15.475</v>
      </c>
      <c r="W211" s="7">
        <v>13.025</v>
      </c>
      <c r="X211" s="7">
        <v>14.05</v>
      </c>
      <c r="Y211" s="7">
        <v>16.45</v>
      </c>
      <c r="Z211" s="7">
        <v>13.8</v>
      </c>
      <c r="AA211" s="7">
        <v>15.05</v>
      </c>
      <c r="AB211" s="7">
        <v>17.55</v>
      </c>
      <c r="AC211" s="7">
        <v>12.625</v>
      </c>
      <c r="AD211" s="7">
        <v>14</v>
      </c>
      <c r="AE211" s="7">
        <v>16.2</v>
      </c>
      <c r="AF211" s="7">
        <v>12.824999999999999</v>
      </c>
      <c r="AG211" s="7">
        <v>14.1</v>
      </c>
      <c r="AH211" s="7">
        <v>16.3</v>
      </c>
      <c r="AI211" s="7">
        <v>13.2</v>
      </c>
      <c r="AJ211" s="7">
        <v>14.55</v>
      </c>
      <c r="AK211" s="7">
        <v>16.600000000000001</v>
      </c>
      <c r="AL211" s="7">
        <v>13.3</v>
      </c>
      <c r="AM211" s="26">
        <v>14.6</v>
      </c>
      <c r="AN211" s="26">
        <v>16.7</v>
      </c>
      <c r="AO211" s="26">
        <v>13.625</v>
      </c>
      <c r="AP211" s="26">
        <v>14.95</v>
      </c>
      <c r="AQ211" s="26">
        <v>17.175000000000001</v>
      </c>
      <c r="AR211" s="26">
        <v>13.824999999999999</v>
      </c>
      <c r="AS211" s="26">
        <v>15.5</v>
      </c>
      <c r="AT211" s="26">
        <v>17.675000000000001</v>
      </c>
      <c r="AU211" s="26">
        <v>14.6</v>
      </c>
      <c r="AV211" s="26">
        <v>16.149999999999999</v>
      </c>
      <c r="AW211" s="26">
        <v>18.475000000000001</v>
      </c>
      <c r="AX211" s="26">
        <v>13.95</v>
      </c>
      <c r="AY211" s="26">
        <v>15.35</v>
      </c>
      <c r="AZ211" s="26">
        <v>17.625</v>
      </c>
      <c r="BA211" s="26">
        <v>14.05</v>
      </c>
      <c r="BB211" s="26">
        <v>15.4</v>
      </c>
      <c r="BC211" s="26">
        <v>17.625</v>
      </c>
      <c r="BD211" s="26">
        <v>15.55</v>
      </c>
      <c r="BE211" s="17">
        <v>17.3</v>
      </c>
      <c r="BF211" s="17">
        <v>19.875</v>
      </c>
      <c r="BG211" s="26">
        <v>14.35</v>
      </c>
      <c r="BH211" s="26">
        <v>15.75</v>
      </c>
      <c r="BI211" s="26">
        <v>18</v>
      </c>
      <c r="BJ211" s="26">
        <v>15.324999999999999</v>
      </c>
      <c r="BK211" s="26">
        <v>16.55</v>
      </c>
      <c r="BL211" s="26">
        <v>19.175000000000001</v>
      </c>
      <c r="BM211" s="26">
        <v>14.925000000000001</v>
      </c>
      <c r="BN211" s="26">
        <v>16.2</v>
      </c>
      <c r="BO211" s="26">
        <v>18.774999999999999</v>
      </c>
      <c r="BP211" s="26">
        <v>11.525</v>
      </c>
      <c r="BQ211" s="26">
        <v>12.95</v>
      </c>
      <c r="BR211" s="26">
        <v>15.175000000000001</v>
      </c>
      <c r="BS211" s="26">
        <v>13.05</v>
      </c>
      <c r="BT211" s="26">
        <v>14.3</v>
      </c>
      <c r="BU211" s="26">
        <v>16.350000000000001</v>
      </c>
      <c r="BV211" s="26">
        <v>13.6</v>
      </c>
      <c r="BW211" s="26">
        <v>14.8</v>
      </c>
      <c r="BX211" s="26">
        <v>16.774999999999999</v>
      </c>
      <c r="BY211" s="26">
        <v>14.6</v>
      </c>
      <c r="BZ211" s="26">
        <v>15.55</v>
      </c>
      <c r="CA211" s="26">
        <v>17.774999999999999</v>
      </c>
      <c r="CB211" s="26">
        <v>15.375</v>
      </c>
      <c r="CC211" s="26">
        <v>16.600000000000001</v>
      </c>
      <c r="CD211" s="26">
        <v>19.45</v>
      </c>
      <c r="CE211" s="26">
        <v>14.824999999999999</v>
      </c>
      <c r="CF211" s="26">
        <v>16.05</v>
      </c>
      <c r="CG211" s="26">
        <v>18.774999999999999</v>
      </c>
      <c r="CH211" s="26">
        <v>15.3</v>
      </c>
      <c r="CI211" s="26">
        <v>16.5</v>
      </c>
      <c r="CJ211" s="26">
        <v>19.524999999999999</v>
      </c>
    </row>
    <row r="212" spans="1:88" x14ac:dyDescent="0.3">
      <c r="A212" s="7" t="s">
        <v>303</v>
      </c>
      <c r="B212" s="7">
        <v>9.3000000000000007</v>
      </c>
      <c r="C212" s="7">
        <v>11.1</v>
      </c>
      <c r="D212" s="7">
        <v>12.95</v>
      </c>
      <c r="E212" s="7">
        <v>10.725</v>
      </c>
      <c r="F212" s="7">
        <v>12.15</v>
      </c>
      <c r="G212" s="7">
        <v>14.25</v>
      </c>
      <c r="H212" s="7">
        <v>11.125</v>
      </c>
      <c r="I212" s="7">
        <v>12.75</v>
      </c>
      <c r="J212" s="7">
        <v>14.775</v>
      </c>
      <c r="K212" s="7">
        <v>12.55</v>
      </c>
      <c r="L212" s="7">
        <v>13.75</v>
      </c>
      <c r="M212" s="7">
        <v>15.85</v>
      </c>
      <c r="N212" s="7">
        <v>12.95</v>
      </c>
      <c r="O212" s="7">
        <v>14.05</v>
      </c>
      <c r="P212" s="7">
        <v>16.175000000000001</v>
      </c>
      <c r="Q212" s="7">
        <v>12.125</v>
      </c>
      <c r="R212" s="7">
        <v>13.6</v>
      </c>
      <c r="S212" s="7">
        <v>15.475</v>
      </c>
      <c r="T212" s="7">
        <v>12.225</v>
      </c>
      <c r="U212" s="7">
        <v>13.7</v>
      </c>
      <c r="V212" s="7">
        <v>15.6</v>
      </c>
      <c r="W212" s="7">
        <v>13.2</v>
      </c>
      <c r="X212" s="7">
        <v>14.45</v>
      </c>
      <c r="Y212" s="7">
        <v>16.350000000000001</v>
      </c>
      <c r="Z212" s="7">
        <v>14</v>
      </c>
      <c r="AA212" s="7">
        <v>15.2</v>
      </c>
      <c r="AB212" s="7">
        <v>17.274999999999999</v>
      </c>
      <c r="AC212" s="7">
        <v>13.025</v>
      </c>
      <c r="AD212" s="7">
        <v>14.45</v>
      </c>
      <c r="AE212" s="7">
        <v>16</v>
      </c>
      <c r="AF212" s="7">
        <v>13.125</v>
      </c>
      <c r="AG212" s="7">
        <v>14.6</v>
      </c>
      <c r="AH212" s="7">
        <v>16.100000000000001</v>
      </c>
      <c r="AI212" s="7">
        <v>13.45</v>
      </c>
      <c r="AJ212" s="7">
        <v>14.9</v>
      </c>
      <c r="AK212" s="7">
        <v>16.5</v>
      </c>
      <c r="AL212" s="7">
        <v>13.55</v>
      </c>
      <c r="AM212" s="26">
        <v>15</v>
      </c>
      <c r="AN212" s="26">
        <v>16.600000000000001</v>
      </c>
      <c r="AO212" s="26">
        <v>14</v>
      </c>
      <c r="AP212" s="26">
        <v>15.35</v>
      </c>
      <c r="AQ212" s="26">
        <v>17.074999999999999</v>
      </c>
      <c r="AR212" s="26">
        <v>14.2</v>
      </c>
      <c r="AS212" s="26">
        <v>15.7</v>
      </c>
      <c r="AT212" s="26">
        <v>17.100000000000001</v>
      </c>
      <c r="AU212" s="26">
        <v>14.9</v>
      </c>
      <c r="AV212" s="26">
        <v>16.350000000000001</v>
      </c>
      <c r="AW212" s="26">
        <v>17.975000000000001</v>
      </c>
      <c r="AX212" s="26">
        <v>14.4</v>
      </c>
      <c r="AY212" s="26">
        <v>15.7</v>
      </c>
      <c r="AZ212" s="26">
        <v>17.350000000000001</v>
      </c>
      <c r="BA212" s="26">
        <v>14.425000000000001</v>
      </c>
      <c r="BB212" s="26">
        <v>15.75</v>
      </c>
      <c r="BC212" s="26">
        <v>17.45</v>
      </c>
      <c r="BD212" s="26">
        <v>16.024999999999999</v>
      </c>
      <c r="BE212" s="17">
        <v>17.55</v>
      </c>
      <c r="BF212" s="17">
        <v>19.399999999999999</v>
      </c>
      <c r="BG212" s="26">
        <v>14.7</v>
      </c>
      <c r="BH212" s="26">
        <v>16.100000000000001</v>
      </c>
      <c r="BI212" s="26">
        <v>17.850000000000001</v>
      </c>
      <c r="BJ212" s="26">
        <v>15.6</v>
      </c>
      <c r="BK212" s="26">
        <v>17.05</v>
      </c>
      <c r="BL212" s="26">
        <v>18.774999999999999</v>
      </c>
      <c r="BM212" s="26">
        <v>15.3</v>
      </c>
      <c r="BN212" s="26">
        <v>16.7</v>
      </c>
      <c r="BO212" s="26">
        <v>18.3</v>
      </c>
      <c r="BP212" s="26">
        <v>11.3</v>
      </c>
      <c r="BQ212" s="26">
        <v>13.45</v>
      </c>
      <c r="BR212" s="26">
        <v>14.975</v>
      </c>
      <c r="BS212" s="26">
        <v>12.9</v>
      </c>
      <c r="BT212" s="26">
        <v>14.6</v>
      </c>
      <c r="BU212" s="26">
        <v>16.175000000000001</v>
      </c>
      <c r="BV212" s="26">
        <v>13.35</v>
      </c>
      <c r="BW212" s="26">
        <v>15.05</v>
      </c>
      <c r="BX212" s="26">
        <v>16.5</v>
      </c>
      <c r="BY212" s="26">
        <v>14.3</v>
      </c>
      <c r="BZ212" s="26">
        <v>15.8</v>
      </c>
      <c r="CA212" s="26">
        <v>17.649999999999999</v>
      </c>
      <c r="CB212" s="26">
        <v>15.525</v>
      </c>
      <c r="CC212" s="26">
        <v>16.7</v>
      </c>
      <c r="CD212" s="26">
        <v>18.774999999999999</v>
      </c>
      <c r="CE212" s="26">
        <v>15.025</v>
      </c>
      <c r="CF212" s="26">
        <v>16.3</v>
      </c>
      <c r="CG212" s="26">
        <v>18.274999999999999</v>
      </c>
      <c r="CH212" s="26">
        <v>15.425000000000001</v>
      </c>
      <c r="CI212" s="26">
        <v>16.8</v>
      </c>
      <c r="CJ212" s="26">
        <v>18.774999999999999</v>
      </c>
    </row>
    <row r="213" spans="1:88" x14ac:dyDescent="0.3">
      <c r="A213" s="7" t="s">
        <v>304</v>
      </c>
      <c r="B213" s="7">
        <v>8.625</v>
      </c>
      <c r="C213" s="7">
        <v>10.35</v>
      </c>
      <c r="D213" s="7">
        <v>13.1</v>
      </c>
      <c r="E213" s="7">
        <v>9.9250000000000007</v>
      </c>
      <c r="F213" s="7">
        <v>11.6</v>
      </c>
      <c r="G213" s="7">
        <v>14.3</v>
      </c>
      <c r="H213" s="7">
        <v>10.6</v>
      </c>
      <c r="I213" s="7">
        <v>12.2</v>
      </c>
      <c r="J213" s="7">
        <v>14.775</v>
      </c>
      <c r="K213" s="7">
        <v>12.1</v>
      </c>
      <c r="L213" s="7">
        <v>13.95</v>
      </c>
      <c r="M213" s="7">
        <v>15.875</v>
      </c>
      <c r="N213" s="7">
        <v>12.3</v>
      </c>
      <c r="O213" s="7">
        <v>14.45</v>
      </c>
      <c r="P213" s="7">
        <v>16.175000000000001</v>
      </c>
      <c r="Q213" s="7">
        <v>11.324999999999999</v>
      </c>
      <c r="R213" s="7">
        <v>13.1</v>
      </c>
      <c r="S213" s="7">
        <v>15.475</v>
      </c>
      <c r="T213" s="7">
        <v>11.425000000000001</v>
      </c>
      <c r="U213" s="7">
        <v>13.15</v>
      </c>
      <c r="V213" s="7">
        <v>15.574999999999999</v>
      </c>
      <c r="W213" s="7">
        <v>12.125</v>
      </c>
      <c r="X213" s="7">
        <v>14.25</v>
      </c>
      <c r="Y213" s="7">
        <v>16.375</v>
      </c>
      <c r="Z213" s="7">
        <v>13.125</v>
      </c>
      <c r="AA213" s="7">
        <v>15.3</v>
      </c>
      <c r="AB213" s="7">
        <v>17.2</v>
      </c>
      <c r="AC213" s="7">
        <v>12.35</v>
      </c>
      <c r="AD213" s="7">
        <v>14.3</v>
      </c>
      <c r="AE213" s="7">
        <v>16.225000000000001</v>
      </c>
      <c r="AF213" s="7">
        <v>12.475</v>
      </c>
      <c r="AG213" s="7">
        <v>14.4</v>
      </c>
      <c r="AH213" s="7">
        <v>16.350000000000001</v>
      </c>
      <c r="AI213" s="7">
        <v>12.8</v>
      </c>
      <c r="AJ213" s="7">
        <v>14.75</v>
      </c>
      <c r="AK213" s="7">
        <v>16.649999999999999</v>
      </c>
      <c r="AL213" s="7">
        <v>12.9</v>
      </c>
      <c r="AM213" s="26">
        <v>14.85</v>
      </c>
      <c r="AN213" s="26">
        <v>16.75</v>
      </c>
      <c r="AO213" s="26">
        <v>13.324999999999999</v>
      </c>
      <c r="AP213" s="26">
        <v>15.2</v>
      </c>
      <c r="AQ213" s="26">
        <v>17.100000000000001</v>
      </c>
      <c r="AR213" s="26">
        <v>13.8</v>
      </c>
      <c r="AS213" s="26">
        <v>15.7</v>
      </c>
      <c r="AT213" s="26">
        <v>17.100000000000001</v>
      </c>
      <c r="AU213" s="26">
        <v>14.3</v>
      </c>
      <c r="AV213" s="26">
        <v>16.2</v>
      </c>
      <c r="AW213" s="26">
        <v>17.8</v>
      </c>
      <c r="AX213" s="26">
        <v>13.85</v>
      </c>
      <c r="AY213" s="26">
        <v>15.55</v>
      </c>
      <c r="AZ213" s="26">
        <v>17.475000000000001</v>
      </c>
      <c r="BA213" s="26">
        <v>13.85</v>
      </c>
      <c r="BB213" s="26">
        <v>15.55</v>
      </c>
      <c r="BC213" s="26">
        <v>17.574999999999999</v>
      </c>
      <c r="BD213" s="26">
        <v>15.6</v>
      </c>
      <c r="BE213" s="17">
        <v>17.45</v>
      </c>
      <c r="BF213" s="17">
        <v>19</v>
      </c>
      <c r="BG213" s="26">
        <v>14.225</v>
      </c>
      <c r="BH213" s="26">
        <v>15.8</v>
      </c>
      <c r="BI213" s="26">
        <v>17.875</v>
      </c>
      <c r="BJ213" s="26">
        <v>15.1</v>
      </c>
      <c r="BK213" s="26">
        <v>16.75</v>
      </c>
      <c r="BL213" s="26">
        <v>18.600000000000001</v>
      </c>
      <c r="BM213" s="26">
        <v>14.65</v>
      </c>
      <c r="BN213" s="26">
        <v>16.3</v>
      </c>
      <c r="BO213" s="26">
        <v>18.3</v>
      </c>
      <c r="BP213" s="26">
        <v>10.625</v>
      </c>
      <c r="BQ213" s="26">
        <v>12.85</v>
      </c>
      <c r="BR213" s="26">
        <v>15.225</v>
      </c>
      <c r="BS213" s="26">
        <v>12.1</v>
      </c>
      <c r="BT213" s="26">
        <v>14.2</v>
      </c>
      <c r="BU213" s="26">
        <v>16.45</v>
      </c>
      <c r="BV213" s="26">
        <v>12.525</v>
      </c>
      <c r="BW213" s="26">
        <v>14.6</v>
      </c>
      <c r="BX213" s="26">
        <v>16.774999999999999</v>
      </c>
      <c r="BY213" s="26">
        <v>13.5</v>
      </c>
      <c r="BZ213" s="26">
        <v>15.55</v>
      </c>
      <c r="CA213" s="26">
        <v>17.5</v>
      </c>
      <c r="CB213" s="26">
        <v>14.824999999999999</v>
      </c>
      <c r="CC213" s="26">
        <v>16.75</v>
      </c>
      <c r="CD213" s="26">
        <v>18.475000000000001</v>
      </c>
      <c r="CE213" s="26">
        <v>14.425000000000001</v>
      </c>
      <c r="CF213" s="26">
        <v>16.55</v>
      </c>
      <c r="CG213" s="26">
        <v>18.100000000000001</v>
      </c>
      <c r="CH213" s="26">
        <v>14.925000000000001</v>
      </c>
      <c r="CI213" s="26">
        <v>17.05</v>
      </c>
      <c r="CJ213" s="26">
        <v>18.45</v>
      </c>
    </row>
    <row r="214" spans="1:88" x14ac:dyDescent="0.3">
      <c r="A214" s="7" t="s">
        <v>305</v>
      </c>
      <c r="B214" s="7">
        <v>9.0500000000000007</v>
      </c>
      <c r="C214" s="7">
        <v>10.6</v>
      </c>
      <c r="D214" s="7">
        <v>13.2</v>
      </c>
      <c r="E214" s="7">
        <v>10.199999999999999</v>
      </c>
      <c r="F214" s="7">
        <v>12.1</v>
      </c>
      <c r="G214" s="7">
        <v>14.45</v>
      </c>
      <c r="H214" s="7">
        <v>10.824999999999999</v>
      </c>
      <c r="I214" s="7">
        <v>12.55</v>
      </c>
      <c r="J214" s="7">
        <v>14.775</v>
      </c>
      <c r="K214" s="7">
        <v>11.925000000000001</v>
      </c>
      <c r="L214" s="7">
        <v>14</v>
      </c>
      <c r="M214" s="7">
        <v>15.75</v>
      </c>
      <c r="N214" s="7">
        <v>12.3</v>
      </c>
      <c r="O214" s="7">
        <v>14.25</v>
      </c>
      <c r="P214" s="7">
        <v>16</v>
      </c>
      <c r="Q214" s="7">
        <v>11.525</v>
      </c>
      <c r="R214" s="7">
        <v>13.15</v>
      </c>
      <c r="S214" s="7">
        <v>15.4</v>
      </c>
      <c r="T214" s="7">
        <v>11.55</v>
      </c>
      <c r="U214" s="7">
        <v>13.25</v>
      </c>
      <c r="V214" s="7">
        <v>15.5</v>
      </c>
      <c r="W214" s="7">
        <v>12.175000000000001</v>
      </c>
      <c r="X214" s="7">
        <v>14.2</v>
      </c>
      <c r="Y214" s="7">
        <v>16.2</v>
      </c>
      <c r="Z214" s="7">
        <v>13.1</v>
      </c>
      <c r="AA214" s="7">
        <v>15.15</v>
      </c>
      <c r="AB214" s="7">
        <v>17.100000000000001</v>
      </c>
      <c r="AC214" s="7">
        <v>12.225</v>
      </c>
      <c r="AD214" s="7">
        <v>14.15</v>
      </c>
      <c r="AE214" s="7">
        <v>15.95</v>
      </c>
      <c r="AF214" s="7">
        <v>12.4</v>
      </c>
      <c r="AG214" s="7">
        <v>14.3</v>
      </c>
      <c r="AH214" s="7">
        <v>16.125</v>
      </c>
      <c r="AI214" s="7">
        <v>12.8</v>
      </c>
      <c r="AJ214" s="7">
        <v>14.6</v>
      </c>
      <c r="AK214" s="7">
        <v>16.399999999999999</v>
      </c>
      <c r="AL214" s="7">
        <v>12.925000000000001</v>
      </c>
      <c r="AM214" s="26">
        <v>14.65</v>
      </c>
      <c r="AN214" s="26">
        <v>16.5</v>
      </c>
      <c r="AO214" s="26">
        <v>13.55</v>
      </c>
      <c r="AP214" s="26">
        <v>15.1</v>
      </c>
      <c r="AQ214" s="26">
        <v>16.899999999999999</v>
      </c>
      <c r="AR214" s="26">
        <v>13.525</v>
      </c>
      <c r="AS214" s="26">
        <v>15.6</v>
      </c>
      <c r="AT214" s="26">
        <v>17</v>
      </c>
      <c r="AU214" s="26">
        <v>14.45</v>
      </c>
      <c r="AV214" s="26">
        <v>16.2</v>
      </c>
      <c r="AW214" s="26">
        <v>17.7</v>
      </c>
      <c r="AX214" s="26">
        <v>14.025</v>
      </c>
      <c r="AY214" s="26">
        <v>15.45</v>
      </c>
      <c r="AZ214" s="26">
        <v>17.45</v>
      </c>
      <c r="BA214" s="26">
        <v>14.05</v>
      </c>
      <c r="BB214" s="26">
        <v>15.5</v>
      </c>
      <c r="BC214" s="26">
        <v>17.55</v>
      </c>
      <c r="BD214" s="26">
        <v>15.725</v>
      </c>
      <c r="BE214" s="17">
        <v>17.399999999999999</v>
      </c>
      <c r="BF214" s="17">
        <v>19.175000000000001</v>
      </c>
      <c r="BG214" s="26">
        <v>14.425000000000001</v>
      </c>
      <c r="BH214" s="26">
        <v>15.85</v>
      </c>
      <c r="BI214" s="26">
        <v>17.850000000000001</v>
      </c>
      <c r="BJ214" s="26">
        <v>15.15</v>
      </c>
      <c r="BK214" s="26">
        <v>16.55</v>
      </c>
      <c r="BL214" s="26">
        <v>18.8</v>
      </c>
      <c r="BM214" s="26">
        <v>14.824999999999999</v>
      </c>
      <c r="BN214" s="26">
        <v>16.25</v>
      </c>
      <c r="BO214" s="26">
        <v>18.399999999999999</v>
      </c>
      <c r="BP214" s="26">
        <v>10.95</v>
      </c>
      <c r="BQ214" s="26">
        <v>13.1</v>
      </c>
      <c r="BR214" s="26">
        <v>15</v>
      </c>
      <c r="BS214" s="26">
        <v>12.2</v>
      </c>
      <c r="BT214" s="26">
        <v>14.25</v>
      </c>
      <c r="BU214" s="26">
        <v>15.975</v>
      </c>
      <c r="BV214" s="26">
        <v>12.65</v>
      </c>
      <c r="BW214" s="26">
        <v>14.4</v>
      </c>
      <c r="BX214" s="26">
        <v>16.45</v>
      </c>
      <c r="BY214" s="26">
        <v>13.8</v>
      </c>
      <c r="BZ214" s="26">
        <v>15.25</v>
      </c>
      <c r="CA214" s="26">
        <v>17.375</v>
      </c>
      <c r="CB214" s="26">
        <v>14.574999999999999</v>
      </c>
      <c r="CC214" s="26">
        <v>16.45</v>
      </c>
      <c r="CD214" s="26">
        <v>18.524999999999999</v>
      </c>
      <c r="CE214" s="26">
        <v>14.625</v>
      </c>
      <c r="CF214" s="26">
        <v>16.100000000000001</v>
      </c>
      <c r="CG214" s="26">
        <v>18.149999999999999</v>
      </c>
      <c r="CH214" s="26">
        <v>14.824999999999999</v>
      </c>
      <c r="CI214" s="26">
        <v>16.5</v>
      </c>
      <c r="CJ214" s="26">
        <v>18.574999999999999</v>
      </c>
    </row>
    <row r="215" spans="1:88" x14ac:dyDescent="0.3">
      <c r="A215" s="7" t="s">
        <v>306</v>
      </c>
      <c r="B215" s="7">
        <v>9.1</v>
      </c>
      <c r="C215" s="7">
        <v>11.65</v>
      </c>
      <c r="D215" s="7">
        <v>13.3</v>
      </c>
      <c r="E215" s="7">
        <v>10.5</v>
      </c>
      <c r="F215" s="7">
        <v>12.45</v>
      </c>
      <c r="G215" s="7">
        <v>14.275</v>
      </c>
      <c r="H215" s="7">
        <v>11.05</v>
      </c>
      <c r="I215" s="7">
        <v>13</v>
      </c>
      <c r="J215" s="7">
        <v>14.775</v>
      </c>
      <c r="K215" s="7">
        <v>12.2</v>
      </c>
      <c r="L215" s="7">
        <v>14.25</v>
      </c>
      <c r="M215" s="7">
        <v>15.8</v>
      </c>
      <c r="N215" s="7">
        <v>12.574999999999999</v>
      </c>
      <c r="O215" s="7">
        <v>14.6</v>
      </c>
      <c r="P215" s="7">
        <v>16.100000000000001</v>
      </c>
      <c r="Q215" s="7">
        <v>11.824999999999999</v>
      </c>
      <c r="R215" s="7">
        <v>13.5</v>
      </c>
      <c r="S215" s="7">
        <v>15.375</v>
      </c>
      <c r="T215" s="7">
        <v>11.925000000000001</v>
      </c>
      <c r="U215" s="7">
        <v>13.65</v>
      </c>
      <c r="V215" s="7">
        <v>15.475</v>
      </c>
      <c r="W215" s="7">
        <v>12.625</v>
      </c>
      <c r="X215" s="7">
        <v>14.55</v>
      </c>
      <c r="Y215" s="7">
        <v>16.175000000000001</v>
      </c>
      <c r="Z215" s="7">
        <v>13.6</v>
      </c>
      <c r="AA215" s="7">
        <v>15.45</v>
      </c>
      <c r="AB215" s="7">
        <v>17.3</v>
      </c>
      <c r="AC215" s="7">
        <v>12.324999999999999</v>
      </c>
      <c r="AD215" s="7">
        <v>14.5</v>
      </c>
      <c r="AE215" s="7">
        <v>16.475000000000001</v>
      </c>
      <c r="AF215" s="7">
        <v>12.425000000000001</v>
      </c>
      <c r="AG215" s="7">
        <v>14.6</v>
      </c>
      <c r="AH215" s="7">
        <v>16.574999999999999</v>
      </c>
      <c r="AI215" s="7">
        <v>12.824999999999999</v>
      </c>
      <c r="AJ215" s="7">
        <v>14.9</v>
      </c>
      <c r="AK215" s="7">
        <v>16.95</v>
      </c>
      <c r="AL215" s="7">
        <v>12.925000000000001</v>
      </c>
      <c r="AM215" s="26">
        <v>15</v>
      </c>
      <c r="AN215" s="26">
        <v>16.975000000000001</v>
      </c>
      <c r="AO215" s="26">
        <v>13.525</v>
      </c>
      <c r="AP215" s="26">
        <v>15.3</v>
      </c>
      <c r="AQ215" s="26">
        <v>17.2</v>
      </c>
      <c r="AR215" s="26">
        <v>13.75</v>
      </c>
      <c r="AS215" s="26">
        <v>15.65</v>
      </c>
      <c r="AT215" s="26">
        <v>17.425000000000001</v>
      </c>
      <c r="AU215" s="26">
        <v>14.425000000000001</v>
      </c>
      <c r="AV215" s="26">
        <v>16.399999999999999</v>
      </c>
      <c r="AW215" s="26">
        <v>18.2</v>
      </c>
      <c r="AX215" s="26">
        <v>13.9</v>
      </c>
      <c r="AY215" s="26">
        <v>15.75</v>
      </c>
      <c r="AZ215" s="26">
        <v>17.5</v>
      </c>
      <c r="BA215" s="26">
        <v>13.925000000000001</v>
      </c>
      <c r="BB215" s="26">
        <v>15.8</v>
      </c>
      <c r="BC215" s="26">
        <v>17.600000000000001</v>
      </c>
      <c r="BD215" s="26">
        <v>15.625</v>
      </c>
      <c r="BE215" s="17">
        <v>17.8</v>
      </c>
      <c r="BF215" s="17">
        <v>19.475000000000001</v>
      </c>
      <c r="BG215" s="26">
        <v>14.3</v>
      </c>
      <c r="BH215" s="26">
        <v>16.149999999999999</v>
      </c>
      <c r="BI215" s="26">
        <v>17.899999999999999</v>
      </c>
      <c r="BJ215" s="26">
        <v>15.15</v>
      </c>
      <c r="BK215" s="26">
        <v>17.05</v>
      </c>
      <c r="BL215" s="26">
        <v>18.8</v>
      </c>
      <c r="BM215" s="26">
        <v>14.824999999999999</v>
      </c>
      <c r="BN215" s="26">
        <v>16.649999999999999</v>
      </c>
      <c r="BO215" s="26">
        <v>18.475000000000001</v>
      </c>
      <c r="BP215" s="26">
        <v>11.85</v>
      </c>
      <c r="BQ215" s="26">
        <v>13.35</v>
      </c>
      <c r="BR215" s="26">
        <v>15.2</v>
      </c>
      <c r="BS215" s="26">
        <v>13.324999999999999</v>
      </c>
      <c r="BT215" s="26">
        <v>14.85</v>
      </c>
      <c r="BU215" s="26">
        <v>16.2</v>
      </c>
      <c r="BV215" s="26">
        <v>13.8</v>
      </c>
      <c r="BW215" s="26">
        <v>15.2</v>
      </c>
      <c r="BX215" s="26">
        <v>16.574999999999999</v>
      </c>
      <c r="BY215" s="26">
        <v>14.5</v>
      </c>
      <c r="BZ215" s="26">
        <v>15.9</v>
      </c>
      <c r="CA215" s="26">
        <v>17.3</v>
      </c>
      <c r="CB215" s="26">
        <v>15.324999999999999</v>
      </c>
      <c r="CC215" s="26">
        <v>16.75</v>
      </c>
      <c r="CD215" s="26">
        <v>18.600000000000001</v>
      </c>
      <c r="CE215" s="26">
        <v>14.55</v>
      </c>
      <c r="CF215" s="26">
        <v>16.649999999999999</v>
      </c>
      <c r="CG215" s="26">
        <v>18.274999999999999</v>
      </c>
      <c r="CH215" s="26">
        <v>15.225</v>
      </c>
      <c r="CI215" s="26">
        <v>16.899999999999999</v>
      </c>
      <c r="CJ215" s="26">
        <v>18.574999999999999</v>
      </c>
    </row>
    <row r="216" spans="1:88" x14ac:dyDescent="0.3">
      <c r="A216" s="7" t="s">
        <v>307</v>
      </c>
      <c r="B216" s="7">
        <v>9.5500000000000007</v>
      </c>
      <c r="C216" s="7">
        <v>11.35</v>
      </c>
      <c r="D216" s="7">
        <v>13.375</v>
      </c>
      <c r="E216" s="7">
        <v>10.9</v>
      </c>
      <c r="F216" s="7">
        <v>12.75</v>
      </c>
      <c r="G216" s="7">
        <v>14.25</v>
      </c>
      <c r="H216" s="7">
        <v>11.425000000000001</v>
      </c>
      <c r="I216" s="7">
        <v>13.2</v>
      </c>
      <c r="J216" s="7">
        <v>14.824999999999999</v>
      </c>
      <c r="K216" s="7">
        <v>12.525</v>
      </c>
      <c r="L216" s="7">
        <v>14.7</v>
      </c>
      <c r="M216" s="7">
        <v>15.9</v>
      </c>
      <c r="N216" s="7">
        <v>12.824999999999999</v>
      </c>
      <c r="O216" s="7">
        <v>14.95</v>
      </c>
      <c r="P216" s="7">
        <v>16.3</v>
      </c>
      <c r="Q216" s="7">
        <v>12.1</v>
      </c>
      <c r="R216" s="7">
        <v>14.05</v>
      </c>
      <c r="S216" s="7">
        <v>15.6</v>
      </c>
      <c r="T216" s="7">
        <v>12.2</v>
      </c>
      <c r="U216" s="7">
        <v>14.15</v>
      </c>
      <c r="V216" s="7">
        <v>15.625</v>
      </c>
      <c r="W216" s="7">
        <v>12.95</v>
      </c>
      <c r="X216" s="7">
        <v>14.9</v>
      </c>
      <c r="Y216" s="7">
        <v>16.475000000000001</v>
      </c>
      <c r="Z216" s="7">
        <v>13.65</v>
      </c>
      <c r="AA216" s="7">
        <v>15.75</v>
      </c>
      <c r="AB216" s="7">
        <v>17.399999999999999</v>
      </c>
      <c r="AC216" s="7">
        <v>12.875</v>
      </c>
      <c r="AD216" s="7">
        <v>14.6</v>
      </c>
      <c r="AE216" s="7">
        <v>16.3</v>
      </c>
      <c r="AF216" s="7">
        <v>13.05</v>
      </c>
      <c r="AG216" s="7">
        <v>14.8</v>
      </c>
      <c r="AH216" s="7">
        <v>16.399999999999999</v>
      </c>
      <c r="AI216" s="7">
        <v>13.425000000000001</v>
      </c>
      <c r="AJ216" s="7">
        <v>15.1</v>
      </c>
      <c r="AK216" s="7">
        <v>16.7</v>
      </c>
      <c r="AL216" s="7">
        <v>13.525</v>
      </c>
      <c r="AM216" s="26">
        <v>15.2</v>
      </c>
      <c r="AN216" s="26">
        <v>16.774999999999999</v>
      </c>
      <c r="AO216" s="26">
        <v>13.925000000000001</v>
      </c>
      <c r="AP216" s="26">
        <v>15.75</v>
      </c>
      <c r="AQ216" s="26">
        <v>17.100000000000001</v>
      </c>
      <c r="AR216" s="26">
        <v>14.275</v>
      </c>
      <c r="AS216" s="26">
        <v>16</v>
      </c>
      <c r="AT216" s="26">
        <v>17.574999999999999</v>
      </c>
      <c r="AU216" s="26">
        <v>15.15</v>
      </c>
      <c r="AV216" s="26">
        <v>16.600000000000001</v>
      </c>
      <c r="AW216" s="26">
        <v>18.3</v>
      </c>
      <c r="AX216" s="26">
        <v>14.35</v>
      </c>
      <c r="AY216" s="26">
        <v>16.2</v>
      </c>
      <c r="AZ216" s="26">
        <v>17.574999999999999</v>
      </c>
      <c r="BA216" s="26">
        <v>14.45</v>
      </c>
      <c r="BB216" s="26">
        <v>16.25</v>
      </c>
      <c r="BC216" s="26">
        <v>17.675000000000001</v>
      </c>
      <c r="BD216" s="26">
        <v>16.3</v>
      </c>
      <c r="BE216" s="17">
        <v>17.899999999999999</v>
      </c>
      <c r="BF216" s="17">
        <v>19.95</v>
      </c>
      <c r="BG216" s="26">
        <v>14.75</v>
      </c>
      <c r="BH216" s="26">
        <v>16.5</v>
      </c>
      <c r="BI216" s="26">
        <v>18.05</v>
      </c>
      <c r="BJ216" s="26">
        <v>15.45</v>
      </c>
      <c r="BK216" s="26">
        <v>17.350000000000001</v>
      </c>
      <c r="BL216" s="26">
        <v>18.95</v>
      </c>
      <c r="BM216" s="26">
        <v>15.1</v>
      </c>
      <c r="BN216" s="26">
        <v>17</v>
      </c>
      <c r="BO216" s="26">
        <v>18.574999999999999</v>
      </c>
      <c r="BP216" s="26">
        <v>11.35</v>
      </c>
      <c r="BQ216" s="26">
        <v>13.45</v>
      </c>
      <c r="BR216" s="26">
        <v>15.3</v>
      </c>
      <c r="BS216" s="26">
        <v>12.525</v>
      </c>
      <c r="BT216" s="26">
        <v>14.7</v>
      </c>
      <c r="BU216" s="26">
        <v>16.5</v>
      </c>
      <c r="BV216" s="26">
        <v>13.125</v>
      </c>
      <c r="BW216" s="26">
        <v>15.05</v>
      </c>
      <c r="BX216" s="26">
        <v>16.875</v>
      </c>
      <c r="BY216" s="26">
        <v>13.95</v>
      </c>
      <c r="BZ216" s="26">
        <v>15.7</v>
      </c>
      <c r="CA216" s="26">
        <v>17.875</v>
      </c>
      <c r="CB216" s="26">
        <v>15</v>
      </c>
      <c r="CC216" s="26">
        <v>16.899999999999999</v>
      </c>
      <c r="CD216" s="26">
        <v>18.925000000000001</v>
      </c>
      <c r="CE216" s="26">
        <v>14.6</v>
      </c>
      <c r="CF216" s="26">
        <v>16.75</v>
      </c>
      <c r="CG216" s="26">
        <v>18.375</v>
      </c>
      <c r="CH216" s="26">
        <v>15</v>
      </c>
      <c r="CI216" s="26">
        <v>17.2</v>
      </c>
      <c r="CJ216" s="26">
        <v>19.074999999999999</v>
      </c>
    </row>
    <row r="217" spans="1:88" x14ac:dyDescent="0.3">
      <c r="A217" s="7" t="s">
        <v>308</v>
      </c>
      <c r="B217" s="7">
        <v>9.35</v>
      </c>
      <c r="C217" s="7">
        <v>10.9</v>
      </c>
      <c r="D217" s="7">
        <v>13.475</v>
      </c>
      <c r="E217" s="7">
        <v>10.824999999999999</v>
      </c>
      <c r="F217" s="7">
        <v>12.2</v>
      </c>
      <c r="G217" s="7">
        <v>14.8</v>
      </c>
      <c r="H217" s="7">
        <v>11.375</v>
      </c>
      <c r="I217" s="7">
        <v>12.9</v>
      </c>
      <c r="J217" s="7">
        <v>15.275</v>
      </c>
      <c r="K217" s="7">
        <v>12.6</v>
      </c>
      <c r="L217" s="7">
        <v>14.15</v>
      </c>
      <c r="M217" s="7">
        <v>16.574999999999999</v>
      </c>
      <c r="N217" s="7">
        <v>12.85</v>
      </c>
      <c r="O217" s="7">
        <v>14.45</v>
      </c>
      <c r="P217" s="7">
        <v>16.574999999999999</v>
      </c>
      <c r="Q217" s="7">
        <v>12.125</v>
      </c>
      <c r="R217" s="7">
        <v>13.85</v>
      </c>
      <c r="S217" s="7">
        <v>15.75</v>
      </c>
      <c r="T217" s="7">
        <v>12.225</v>
      </c>
      <c r="U217" s="7">
        <v>13.95</v>
      </c>
      <c r="V217" s="7">
        <v>15.8</v>
      </c>
      <c r="W217" s="7">
        <v>13.1</v>
      </c>
      <c r="X217" s="7">
        <v>14.9</v>
      </c>
      <c r="Y217" s="7">
        <v>16.75</v>
      </c>
      <c r="Z217" s="7">
        <v>13.8</v>
      </c>
      <c r="AA217" s="7">
        <v>15.7</v>
      </c>
      <c r="AB217" s="7">
        <v>17.574999999999999</v>
      </c>
      <c r="AC217" s="7">
        <v>13</v>
      </c>
      <c r="AD217" s="7">
        <v>14.6</v>
      </c>
      <c r="AE217" s="7">
        <v>16.774999999999999</v>
      </c>
      <c r="AF217" s="7">
        <v>13.125</v>
      </c>
      <c r="AG217" s="7">
        <v>14.75</v>
      </c>
      <c r="AH217" s="7">
        <v>16.899999999999999</v>
      </c>
      <c r="AI217" s="7">
        <v>13.525</v>
      </c>
      <c r="AJ217" s="7">
        <v>15.05</v>
      </c>
      <c r="AK217" s="7">
        <v>17.175000000000001</v>
      </c>
      <c r="AL217" s="7">
        <v>13.6</v>
      </c>
      <c r="AM217" s="26">
        <v>15.15</v>
      </c>
      <c r="AN217" s="26">
        <v>17.274999999999999</v>
      </c>
      <c r="AO217" s="26">
        <v>13.824999999999999</v>
      </c>
      <c r="AP217" s="26">
        <v>15.4</v>
      </c>
      <c r="AQ217" s="26">
        <v>17.600000000000001</v>
      </c>
      <c r="AR217" s="26">
        <v>14.324999999999999</v>
      </c>
      <c r="AS217" s="26">
        <v>15.85</v>
      </c>
      <c r="AT217" s="26">
        <v>17.850000000000001</v>
      </c>
      <c r="AU217" s="26">
        <v>14.925000000000001</v>
      </c>
      <c r="AV217" s="26">
        <v>16.45</v>
      </c>
      <c r="AW217" s="26">
        <v>18.475000000000001</v>
      </c>
      <c r="AX217" s="26">
        <v>14.4</v>
      </c>
      <c r="AY217" s="26">
        <v>15.85</v>
      </c>
      <c r="AZ217" s="26">
        <v>18.074999999999999</v>
      </c>
      <c r="BA217" s="26">
        <v>14.4</v>
      </c>
      <c r="BB217" s="26">
        <v>15.9</v>
      </c>
      <c r="BC217" s="26">
        <v>18.074999999999999</v>
      </c>
      <c r="BD217" s="26">
        <v>15.875</v>
      </c>
      <c r="BE217" s="17">
        <v>18.05</v>
      </c>
      <c r="BF217" s="17">
        <v>19.8</v>
      </c>
      <c r="BG217" s="26">
        <v>14.7</v>
      </c>
      <c r="BH217" s="26">
        <v>16.3</v>
      </c>
      <c r="BI217" s="26">
        <v>18.399999999999999</v>
      </c>
      <c r="BJ217" s="26">
        <v>15.324999999999999</v>
      </c>
      <c r="BK217" s="26">
        <v>17.149999999999999</v>
      </c>
      <c r="BL217" s="26">
        <v>19.25</v>
      </c>
      <c r="BM217" s="26">
        <v>15.1</v>
      </c>
      <c r="BN217" s="26">
        <v>16.8</v>
      </c>
      <c r="BO217" s="26">
        <v>18.824999999999999</v>
      </c>
      <c r="BP217" s="26">
        <v>11.75</v>
      </c>
      <c r="BQ217" s="26">
        <v>13.3</v>
      </c>
      <c r="BR217" s="26">
        <v>15.275</v>
      </c>
      <c r="BS217" s="26">
        <v>12.95</v>
      </c>
      <c r="BT217" s="26">
        <v>14.65</v>
      </c>
      <c r="BU217" s="26">
        <v>16.425000000000001</v>
      </c>
      <c r="BV217" s="26">
        <v>13.3</v>
      </c>
      <c r="BW217" s="26">
        <v>15.2</v>
      </c>
      <c r="BX217" s="26">
        <v>16.774999999999999</v>
      </c>
      <c r="BY217" s="26">
        <v>14.225</v>
      </c>
      <c r="BZ217" s="26">
        <v>16.05</v>
      </c>
      <c r="CA217" s="26">
        <v>17.425000000000001</v>
      </c>
      <c r="CB217" s="26">
        <v>15.25</v>
      </c>
      <c r="CC217" s="26">
        <v>17.2</v>
      </c>
      <c r="CD217" s="26">
        <v>18.55</v>
      </c>
      <c r="CE217" s="26">
        <v>14.7</v>
      </c>
      <c r="CF217" s="26">
        <v>16.899999999999999</v>
      </c>
      <c r="CG217" s="26">
        <v>18.7</v>
      </c>
      <c r="CH217" s="26">
        <v>15.125</v>
      </c>
      <c r="CI217" s="26">
        <v>17.25</v>
      </c>
      <c r="CJ217" s="26">
        <v>18.975000000000001</v>
      </c>
    </row>
    <row r="218" spans="1:88" x14ac:dyDescent="0.3">
      <c r="A218" s="7" t="s">
        <v>108</v>
      </c>
      <c r="B218" s="7">
        <v>8.4</v>
      </c>
      <c r="C218" s="7">
        <v>11.4</v>
      </c>
      <c r="D218" s="7">
        <v>13.775</v>
      </c>
      <c r="E218" s="7">
        <v>9.65</v>
      </c>
      <c r="F218" s="7">
        <v>12.5</v>
      </c>
      <c r="G218" s="7">
        <v>14.775</v>
      </c>
      <c r="H218" s="7">
        <v>10.5</v>
      </c>
      <c r="I218" s="7">
        <v>13.1</v>
      </c>
      <c r="J218" s="7">
        <v>15.175000000000001</v>
      </c>
      <c r="K218" s="7">
        <v>11.925000000000001</v>
      </c>
      <c r="L218" s="7">
        <v>14.05</v>
      </c>
      <c r="M218" s="7">
        <v>16.3</v>
      </c>
      <c r="N218" s="7">
        <v>12.324999999999999</v>
      </c>
      <c r="O218" s="7">
        <v>14.2</v>
      </c>
      <c r="P218" s="7">
        <v>16.675000000000001</v>
      </c>
      <c r="Q218" s="7">
        <v>11.45</v>
      </c>
      <c r="R218" s="7">
        <v>13.75</v>
      </c>
      <c r="S218" s="7">
        <v>15.8</v>
      </c>
      <c r="T218" s="7">
        <v>11.55</v>
      </c>
      <c r="U218" s="7">
        <v>13.8</v>
      </c>
      <c r="V218" s="7">
        <v>15.9</v>
      </c>
      <c r="W218" s="7">
        <v>12.425000000000001</v>
      </c>
      <c r="X218" s="7">
        <v>14.6</v>
      </c>
      <c r="Y218" s="7">
        <v>16.675000000000001</v>
      </c>
      <c r="Z218" s="7">
        <v>13.275</v>
      </c>
      <c r="AA218" s="7">
        <v>15.35</v>
      </c>
      <c r="AB218" s="7">
        <v>17.5</v>
      </c>
      <c r="AC218" s="7">
        <v>12.525</v>
      </c>
      <c r="AD218" s="7">
        <v>14.5</v>
      </c>
      <c r="AE218" s="7">
        <v>16</v>
      </c>
      <c r="AF218" s="7">
        <v>12.7</v>
      </c>
      <c r="AG218" s="7">
        <v>14.65</v>
      </c>
      <c r="AH218" s="7">
        <v>16.100000000000001</v>
      </c>
      <c r="AI218" s="7">
        <v>12.95</v>
      </c>
      <c r="AJ218" s="7">
        <v>15</v>
      </c>
      <c r="AK218" s="7">
        <v>16.5</v>
      </c>
      <c r="AL218" s="7">
        <v>13.05</v>
      </c>
      <c r="AM218" s="26">
        <v>15.1</v>
      </c>
      <c r="AN218" s="26">
        <v>16.600000000000001</v>
      </c>
      <c r="AO218" s="26">
        <v>13.625</v>
      </c>
      <c r="AP218" s="26">
        <v>15.45</v>
      </c>
      <c r="AQ218" s="26">
        <v>17.100000000000001</v>
      </c>
      <c r="AR218" s="26">
        <v>13.9</v>
      </c>
      <c r="AS218" s="26">
        <v>15.95</v>
      </c>
      <c r="AT218" s="26">
        <v>17.524999999999999</v>
      </c>
      <c r="AU218" s="26">
        <v>14.625</v>
      </c>
      <c r="AV218" s="26">
        <v>16.600000000000001</v>
      </c>
      <c r="AW218" s="26">
        <v>18.225000000000001</v>
      </c>
      <c r="AX218" s="26">
        <v>14.15</v>
      </c>
      <c r="AY218" s="26">
        <v>15.8</v>
      </c>
      <c r="AZ218" s="26">
        <v>17.574999999999999</v>
      </c>
      <c r="BA218" s="26">
        <v>14.225</v>
      </c>
      <c r="BB218" s="26">
        <v>15.9</v>
      </c>
      <c r="BC218" s="26">
        <v>17.600000000000001</v>
      </c>
      <c r="BD218" s="26">
        <v>15.95</v>
      </c>
      <c r="BE218" s="17">
        <v>17.899999999999999</v>
      </c>
      <c r="BF218" s="17">
        <v>19.574999999999999</v>
      </c>
      <c r="BG218" s="26">
        <v>14.6</v>
      </c>
      <c r="BH218" s="26">
        <v>16.350000000000001</v>
      </c>
      <c r="BI218" s="26">
        <v>17.899999999999999</v>
      </c>
      <c r="BJ218" s="26">
        <v>15.574999999999999</v>
      </c>
      <c r="BK218" s="26">
        <v>17.05</v>
      </c>
      <c r="BL218" s="26">
        <v>18.875</v>
      </c>
      <c r="BM218" s="26">
        <v>15.1</v>
      </c>
      <c r="BN218" s="26">
        <v>16.7</v>
      </c>
      <c r="BO218" s="26">
        <v>18.375</v>
      </c>
      <c r="BP218" s="26">
        <v>10.9</v>
      </c>
      <c r="BQ218" s="26">
        <v>13.5</v>
      </c>
      <c r="BR218" s="26">
        <v>15.574999999999999</v>
      </c>
      <c r="BS218" s="26">
        <v>12.324999999999999</v>
      </c>
      <c r="BT218" s="26">
        <v>14.85</v>
      </c>
      <c r="BU218" s="26">
        <v>16.5</v>
      </c>
      <c r="BV218" s="26">
        <v>12.75</v>
      </c>
      <c r="BW218" s="26">
        <v>15.15</v>
      </c>
      <c r="BX218" s="26">
        <v>16.875</v>
      </c>
      <c r="BY218" s="26">
        <v>13.475</v>
      </c>
      <c r="BZ218" s="26">
        <v>15.75</v>
      </c>
      <c r="CA218" s="26">
        <v>17.5</v>
      </c>
      <c r="CB218" s="26">
        <v>14.65</v>
      </c>
      <c r="CC218" s="26">
        <v>16.850000000000001</v>
      </c>
      <c r="CD218" s="26">
        <v>18.55</v>
      </c>
      <c r="CE218" s="26">
        <v>14.8</v>
      </c>
      <c r="CF218" s="26">
        <v>16.5</v>
      </c>
      <c r="CG218" s="26">
        <v>18.5</v>
      </c>
      <c r="CH218" s="26">
        <v>15.125</v>
      </c>
      <c r="CI218" s="26">
        <v>16.8</v>
      </c>
      <c r="CJ218" s="26">
        <v>18.600000000000001</v>
      </c>
    </row>
    <row r="219" spans="1:88" x14ac:dyDescent="0.3">
      <c r="A219" s="7" t="s">
        <v>309</v>
      </c>
      <c r="B219" s="7">
        <v>8.1</v>
      </c>
      <c r="C219" s="7">
        <v>11.55</v>
      </c>
      <c r="D219" s="7">
        <v>13.7</v>
      </c>
      <c r="E219" s="7">
        <v>9.5749999999999993</v>
      </c>
      <c r="F219" s="7">
        <v>12.75</v>
      </c>
      <c r="G219" s="7">
        <v>14.75</v>
      </c>
      <c r="H219" s="7">
        <v>10.275</v>
      </c>
      <c r="I219" s="7">
        <v>13.2</v>
      </c>
      <c r="J219" s="7">
        <v>15.175000000000001</v>
      </c>
      <c r="K219" s="7">
        <v>11.725</v>
      </c>
      <c r="L219" s="7">
        <v>14.3</v>
      </c>
      <c r="M219" s="7">
        <v>16.3</v>
      </c>
      <c r="N219" s="7">
        <v>11.925000000000001</v>
      </c>
      <c r="O219" s="7">
        <v>14.65</v>
      </c>
      <c r="P219" s="7">
        <v>16.675000000000001</v>
      </c>
      <c r="Q219" s="7">
        <v>10.95</v>
      </c>
      <c r="R219" s="7">
        <v>13.8</v>
      </c>
      <c r="S219" s="7">
        <v>15.824999999999999</v>
      </c>
      <c r="T219" s="7">
        <v>11.05</v>
      </c>
      <c r="U219" s="7">
        <v>13.9</v>
      </c>
      <c r="V219" s="7">
        <v>15.925000000000001</v>
      </c>
      <c r="W219" s="7">
        <v>11.8</v>
      </c>
      <c r="X219" s="7">
        <v>14.55</v>
      </c>
      <c r="Y219" s="7">
        <v>16.824999999999999</v>
      </c>
      <c r="Z219" s="7">
        <v>12.725</v>
      </c>
      <c r="AA219" s="7">
        <v>15.35</v>
      </c>
      <c r="AB219" s="7">
        <v>17.600000000000001</v>
      </c>
      <c r="AC219" s="7">
        <v>12.025</v>
      </c>
      <c r="AD219" s="7">
        <v>14.55</v>
      </c>
      <c r="AE219" s="7">
        <v>16.774999999999999</v>
      </c>
      <c r="AF219" s="7">
        <v>12.15</v>
      </c>
      <c r="AG219" s="7">
        <v>14.65</v>
      </c>
      <c r="AH219" s="7">
        <v>16.975000000000001</v>
      </c>
      <c r="AI219" s="7">
        <v>12.55</v>
      </c>
      <c r="AJ219" s="7">
        <v>15</v>
      </c>
      <c r="AK219" s="7">
        <v>17.324999999999999</v>
      </c>
      <c r="AL219" s="7">
        <v>12.65</v>
      </c>
      <c r="AM219" s="26">
        <v>15.1</v>
      </c>
      <c r="AN219" s="26">
        <v>17.425000000000001</v>
      </c>
      <c r="AO219" s="26">
        <v>13.25</v>
      </c>
      <c r="AP219" s="26">
        <v>15.55</v>
      </c>
      <c r="AQ219" s="26">
        <v>17.675000000000001</v>
      </c>
      <c r="AR219" s="26">
        <v>13.525</v>
      </c>
      <c r="AS219" s="26">
        <v>15.55</v>
      </c>
      <c r="AT219" s="26">
        <v>17.774999999999999</v>
      </c>
      <c r="AU219" s="26">
        <v>14.324999999999999</v>
      </c>
      <c r="AV219" s="26">
        <v>16.3</v>
      </c>
      <c r="AW219" s="26">
        <v>18.324999999999999</v>
      </c>
      <c r="AX219" s="26">
        <v>13.7</v>
      </c>
      <c r="AY219" s="26">
        <v>16</v>
      </c>
      <c r="AZ219" s="26">
        <v>18.074999999999999</v>
      </c>
      <c r="BA219" s="26">
        <v>13.775</v>
      </c>
      <c r="BB219" s="26">
        <v>16</v>
      </c>
      <c r="BC219" s="26">
        <v>18.175000000000001</v>
      </c>
      <c r="BD219" s="26">
        <v>15.125</v>
      </c>
      <c r="BE219" s="17">
        <v>17.8</v>
      </c>
      <c r="BF219" s="17">
        <v>19.875</v>
      </c>
      <c r="BG219" s="26">
        <v>14.1</v>
      </c>
      <c r="BH219" s="26">
        <v>16.399999999999999</v>
      </c>
      <c r="BI219" s="26">
        <v>18.399999999999999</v>
      </c>
      <c r="BJ219" s="26">
        <v>14.55</v>
      </c>
      <c r="BK219" s="26">
        <v>17.25</v>
      </c>
      <c r="BL219" s="26">
        <v>19.100000000000001</v>
      </c>
      <c r="BM219" s="26">
        <v>14.2</v>
      </c>
      <c r="BN219" s="26">
        <v>16.850000000000001</v>
      </c>
      <c r="BO219" s="26">
        <v>18.774999999999999</v>
      </c>
      <c r="BP219" s="26">
        <v>10.925000000000001</v>
      </c>
      <c r="BQ219" s="26">
        <v>13.15</v>
      </c>
      <c r="BR219" s="26">
        <v>15.775</v>
      </c>
      <c r="BS219" s="26">
        <v>12.275</v>
      </c>
      <c r="BT219" s="26">
        <v>14.3</v>
      </c>
      <c r="BU219" s="26">
        <v>16.75</v>
      </c>
      <c r="BV219" s="26">
        <v>12.725</v>
      </c>
      <c r="BW219" s="26">
        <v>14.75</v>
      </c>
      <c r="BX219" s="26">
        <v>17.2</v>
      </c>
      <c r="BY219" s="26">
        <v>13.6</v>
      </c>
      <c r="BZ219" s="26">
        <v>15.65</v>
      </c>
      <c r="CA219" s="26">
        <v>18.2</v>
      </c>
      <c r="CB219" s="26">
        <v>14.5</v>
      </c>
      <c r="CC219" s="26">
        <v>16.899999999999999</v>
      </c>
      <c r="CD219" s="26">
        <v>19.175000000000001</v>
      </c>
      <c r="CE219" s="26">
        <v>13.925000000000001</v>
      </c>
      <c r="CF219" s="26">
        <v>16.45</v>
      </c>
      <c r="CG219" s="26">
        <v>18.600000000000001</v>
      </c>
      <c r="CH219" s="26">
        <v>14.425000000000001</v>
      </c>
      <c r="CI219" s="26">
        <v>17.100000000000001</v>
      </c>
      <c r="CJ219" s="26">
        <v>19.175000000000001</v>
      </c>
    </row>
    <row r="220" spans="1:88" x14ac:dyDescent="0.3">
      <c r="A220" s="7" t="s">
        <v>310</v>
      </c>
      <c r="B220" s="7">
        <v>9.15</v>
      </c>
      <c r="C220" s="7">
        <v>11.6</v>
      </c>
      <c r="D220" s="7">
        <v>13.9</v>
      </c>
      <c r="E220" s="7">
        <v>10.7</v>
      </c>
      <c r="F220" s="7">
        <v>12.85</v>
      </c>
      <c r="G220" s="7">
        <v>14.8</v>
      </c>
      <c r="H220" s="7">
        <v>11.25</v>
      </c>
      <c r="I220" s="7">
        <v>13.35</v>
      </c>
      <c r="J220" s="7">
        <v>15.1</v>
      </c>
      <c r="K220" s="7">
        <v>12.5</v>
      </c>
      <c r="L220" s="7">
        <v>14.5</v>
      </c>
      <c r="M220" s="7">
        <v>16.675000000000001</v>
      </c>
      <c r="N220" s="7">
        <v>12.925000000000001</v>
      </c>
      <c r="O220" s="7">
        <v>14.8</v>
      </c>
      <c r="P220" s="7">
        <v>16.8</v>
      </c>
      <c r="Q220" s="7">
        <v>11.9</v>
      </c>
      <c r="R220" s="7">
        <v>13.95</v>
      </c>
      <c r="S220" s="7">
        <v>15.9</v>
      </c>
      <c r="T220" s="7">
        <v>11.925000000000001</v>
      </c>
      <c r="U220" s="7">
        <v>14</v>
      </c>
      <c r="V220" s="7">
        <v>16</v>
      </c>
      <c r="W220" s="7">
        <v>13</v>
      </c>
      <c r="X220" s="7">
        <v>14.65</v>
      </c>
      <c r="Y220" s="7">
        <v>16.975000000000001</v>
      </c>
      <c r="Z220" s="7">
        <v>14.1</v>
      </c>
      <c r="AA220" s="7">
        <v>15.4</v>
      </c>
      <c r="AB220" s="7">
        <v>18.05</v>
      </c>
      <c r="AC220" s="7">
        <v>12.7</v>
      </c>
      <c r="AD220" s="7">
        <v>14.7</v>
      </c>
      <c r="AE220" s="7">
        <v>16.574999999999999</v>
      </c>
      <c r="AF220" s="7">
        <v>12.824999999999999</v>
      </c>
      <c r="AG220" s="7">
        <v>14.9</v>
      </c>
      <c r="AH220" s="7">
        <v>16.774999999999999</v>
      </c>
      <c r="AI220" s="7">
        <v>13.3</v>
      </c>
      <c r="AJ220" s="7">
        <v>15.2</v>
      </c>
      <c r="AK220" s="7">
        <v>17.074999999999999</v>
      </c>
      <c r="AL220" s="7">
        <v>13.4</v>
      </c>
      <c r="AM220" s="26">
        <v>15.3</v>
      </c>
      <c r="AN220" s="26">
        <v>17.175000000000001</v>
      </c>
      <c r="AO220" s="26">
        <v>14</v>
      </c>
      <c r="AP220" s="26">
        <v>15.7</v>
      </c>
      <c r="AQ220" s="26">
        <v>17.675000000000001</v>
      </c>
      <c r="AR220" s="26">
        <v>14.4</v>
      </c>
      <c r="AS220" s="26">
        <v>16.100000000000001</v>
      </c>
      <c r="AT220" s="26">
        <v>18.074999999999999</v>
      </c>
      <c r="AU220" s="26">
        <v>14.9</v>
      </c>
      <c r="AV220" s="26">
        <v>16.75</v>
      </c>
      <c r="AW220" s="26">
        <v>18.7</v>
      </c>
      <c r="AX220" s="26">
        <v>14.4</v>
      </c>
      <c r="AY220" s="26">
        <v>16.149999999999999</v>
      </c>
      <c r="AZ220" s="26">
        <v>18.074999999999999</v>
      </c>
      <c r="BA220" s="26">
        <v>14.4</v>
      </c>
      <c r="BB220" s="26">
        <v>16.149999999999999</v>
      </c>
      <c r="BC220" s="26">
        <v>18.175000000000001</v>
      </c>
      <c r="BD220" s="26">
        <v>16.024999999999999</v>
      </c>
      <c r="BE220" s="17">
        <v>18.399999999999999</v>
      </c>
      <c r="BF220" s="17">
        <v>20</v>
      </c>
      <c r="BG220" s="26">
        <v>14.8</v>
      </c>
      <c r="BH220" s="26">
        <v>16.600000000000001</v>
      </c>
      <c r="BI220" s="26">
        <v>18.475000000000001</v>
      </c>
      <c r="BJ220" s="26">
        <v>15.574999999999999</v>
      </c>
      <c r="BK220" s="26">
        <v>17.350000000000001</v>
      </c>
      <c r="BL220" s="26">
        <v>19.475000000000001</v>
      </c>
      <c r="BM220" s="26">
        <v>15.324999999999999</v>
      </c>
      <c r="BN220" s="26">
        <v>17.100000000000001</v>
      </c>
      <c r="BO220" s="26">
        <v>19.100000000000001</v>
      </c>
      <c r="BP220" s="26">
        <v>11.55</v>
      </c>
      <c r="BQ220" s="26">
        <v>13.25</v>
      </c>
      <c r="BR220" s="26">
        <v>15.275</v>
      </c>
      <c r="BS220" s="26">
        <v>12.925000000000001</v>
      </c>
      <c r="BT220" s="26">
        <v>14.4</v>
      </c>
      <c r="BU220" s="26">
        <v>16.574999999999999</v>
      </c>
      <c r="BV220" s="26">
        <v>13.4</v>
      </c>
      <c r="BW220" s="26">
        <v>14.8</v>
      </c>
      <c r="BX220" s="26">
        <v>17.024999999999999</v>
      </c>
      <c r="BY220" s="26">
        <v>14.2</v>
      </c>
      <c r="BZ220" s="26">
        <v>15.65</v>
      </c>
      <c r="CA220" s="26">
        <v>17.975000000000001</v>
      </c>
      <c r="CB220" s="26">
        <v>15.2</v>
      </c>
      <c r="CC220" s="26">
        <v>16.899999999999999</v>
      </c>
      <c r="CD220" s="26">
        <v>19.024999999999999</v>
      </c>
      <c r="CE220" s="26">
        <v>15.05</v>
      </c>
      <c r="CF220" s="26">
        <v>16.600000000000001</v>
      </c>
      <c r="CG220" s="26">
        <v>19.074999999999999</v>
      </c>
      <c r="CH220" s="26">
        <v>15.4</v>
      </c>
      <c r="CI220" s="26">
        <v>16.8</v>
      </c>
      <c r="CJ220" s="26">
        <v>19.2</v>
      </c>
    </row>
    <row r="221" spans="1:88" x14ac:dyDescent="0.3">
      <c r="A221" s="7" t="s">
        <v>311</v>
      </c>
      <c r="B221" s="7">
        <v>9.4499999999999993</v>
      </c>
      <c r="C221" s="7">
        <v>11.65</v>
      </c>
      <c r="D221" s="7">
        <v>13.4</v>
      </c>
      <c r="E221" s="7">
        <v>10.824999999999999</v>
      </c>
      <c r="F221" s="7">
        <v>12.95</v>
      </c>
      <c r="G221" s="7">
        <v>14.6</v>
      </c>
      <c r="H221" s="7">
        <v>11.25</v>
      </c>
      <c r="I221" s="7">
        <v>13.35</v>
      </c>
      <c r="J221" s="7">
        <v>15.175000000000001</v>
      </c>
      <c r="K221" s="7">
        <v>11.775</v>
      </c>
      <c r="L221" s="7">
        <v>14.55</v>
      </c>
      <c r="M221" s="7">
        <v>16.649999999999999</v>
      </c>
      <c r="N221" s="7">
        <v>12.2</v>
      </c>
      <c r="O221" s="7">
        <v>14.75</v>
      </c>
      <c r="P221" s="7">
        <v>16.899999999999999</v>
      </c>
      <c r="Q221" s="7">
        <v>11.75</v>
      </c>
      <c r="R221" s="7">
        <v>14</v>
      </c>
      <c r="S221" s="7">
        <v>15.975</v>
      </c>
      <c r="T221" s="7">
        <v>11.75</v>
      </c>
      <c r="U221" s="7">
        <v>14.05</v>
      </c>
      <c r="V221" s="7">
        <v>16</v>
      </c>
      <c r="W221" s="7">
        <v>12.55</v>
      </c>
      <c r="X221" s="7">
        <v>14.85</v>
      </c>
      <c r="Y221" s="7">
        <v>16.850000000000001</v>
      </c>
      <c r="Z221" s="7">
        <v>13.525</v>
      </c>
      <c r="AA221" s="7">
        <v>15.9</v>
      </c>
      <c r="AB221" s="7">
        <v>17.649999999999999</v>
      </c>
      <c r="AC221" s="7">
        <v>12.45</v>
      </c>
      <c r="AD221" s="7">
        <v>14.9</v>
      </c>
      <c r="AE221" s="7">
        <v>16.774999999999999</v>
      </c>
      <c r="AF221" s="7">
        <v>12.525</v>
      </c>
      <c r="AG221" s="7">
        <v>15</v>
      </c>
      <c r="AH221" s="7">
        <v>16.899999999999999</v>
      </c>
      <c r="AI221" s="7">
        <v>12.725</v>
      </c>
      <c r="AJ221" s="7">
        <v>15.4</v>
      </c>
      <c r="AK221" s="7">
        <v>17.274999999999999</v>
      </c>
      <c r="AL221" s="7">
        <v>12.824999999999999</v>
      </c>
      <c r="AM221" s="26">
        <v>15.5</v>
      </c>
      <c r="AN221" s="26">
        <v>17.375</v>
      </c>
      <c r="AO221" s="26">
        <v>13.15</v>
      </c>
      <c r="AP221" s="26">
        <v>15.9</v>
      </c>
      <c r="AQ221" s="26">
        <v>17.850000000000001</v>
      </c>
      <c r="AR221" s="26">
        <v>13.574999999999999</v>
      </c>
      <c r="AS221" s="26">
        <v>16.149999999999999</v>
      </c>
      <c r="AT221" s="26">
        <v>18.074999999999999</v>
      </c>
      <c r="AU221" s="26">
        <v>14.35</v>
      </c>
      <c r="AV221" s="26">
        <v>16.850000000000001</v>
      </c>
      <c r="AW221" s="26">
        <v>18.774999999999999</v>
      </c>
      <c r="AX221" s="26">
        <v>13.574999999999999</v>
      </c>
      <c r="AY221" s="26">
        <v>16.399999999999999</v>
      </c>
      <c r="AZ221" s="26">
        <v>18.2</v>
      </c>
      <c r="BA221" s="26">
        <v>13.574999999999999</v>
      </c>
      <c r="BB221" s="26">
        <v>16.399999999999999</v>
      </c>
      <c r="BC221" s="26">
        <v>18.274999999999999</v>
      </c>
      <c r="BD221" s="26">
        <v>15.7</v>
      </c>
      <c r="BE221" s="17">
        <v>18.399999999999999</v>
      </c>
      <c r="BF221" s="17">
        <v>20.149999999999999</v>
      </c>
      <c r="BG221" s="26">
        <v>13.975</v>
      </c>
      <c r="BH221" s="26">
        <v>16.75</v>
      </c>
      <c r="BI221" s="26">
        <v>18.600000000000001</v>
      </c>
      <c r="BJ221" s="26">
        <v>15</v>
      </c>
      <c r="BK221" s="26">
        <v>17.5</v>
      </c>
      <c r="BL221" s="26">
        <v>19.600000000000001</v>
      </c>
      <c r="BM221" s="26">
        <v>14.525</v>
      </c>
      <c r="BN221" s="26">
        <v>17.149999999999999</v>
      </c>
      <c r="BO221" s="26">
        <v>19.100000000000001</v>
      </c>
      <c r="BP221" s="26">
        <v>11.6</v>
      </c>
      <c r="BQ221" s="26">
        <v>13.85</v>
      </c>
      <c r="BR221" s="26">
        <v>15.4</v>
      </c>
      <c r="BS221" s="26">
        <v>12.824999999999999</v>
      </c>
      <c r="BT221" s="26">
        <v>15</v>
      </c>
      <c r="BU221" s="26">
        <v>16.649999999999999</v>
      </c>
      <c r="BV221" s="26">
        <v>13.225</v>
      </c>
      <c r="BW221" s="26">
        <v>15.45</v>
      </c>
      <c r="BX221" s="26">
        <v>17.024999999999999</v>
      </c>
      <c r="BY221" s="26">
        <v>14.025</v>
      </c>
      <c r="BZ221" s="26">
        <v>16.3</v>
      </c>
      <c r="CA221" s="26">
        <v>17.975000000000001</v>
      </c>
      <c r="CB221" s="26">
        <v>14.8</v>
      </c>
      <c r="CC221" s="26">
        <v>17.55</v>
      </c>
      <c r="CD221" s="26">
        <v>18.975000000000001</v>
      </c>
      <c r="CE221" s="26">
        <v>14.6</v>
      </c>
      <c r="CF221" s="26">
        <v>16.95</v>
      </c>
      <c r="CG221" s="26">
        <v>19</v>
      </c>
      <c r="CH221" s="26">
        <v>14.925000000000001</v>
      </c>
      <c r="CI221" s="26">
        <v>17.3</v>
      </c>
      <c r="CJ221" s="26">
        <v>19.274999999999999</v>
      </c>
    </row>
    <row r="222" spans="1:88" x14ac:dyDescent="0.3">
      <c r="A222" s="7" t="s">
        <v>312</v>
      </c>
      <c r="B222" s="7">
        <v>9.125</v>
      </c>
      <c r="C222" s="7">
        <v>11.05</v>
      </c>
      <c r="D222" s="7">
        <v>13.275</v>
      </c>
      <c r="E222" s="7">
        <v>10.45</v>
      </c>
      <c r="F222" s="7">
        <v>12.35</v>
      </c>
      <c r="G222" s="7">
        <v>14.4</v>
      </c>
      <c r="H222" s="7">
        <v>10.925000000000001</v>
      </c>
      <c r="I222" s="7">
        <v>12.8</v>
      </c>
      <c r="J222" s="7">
        <v>14.9</v>
      </c>
      <c r="K222" s="7">
        <v>11.925000000000001</v>
      </c>
      <c r="L222" s="7">
        <v>13.85</v>
      </c>
      <c r="M222" s="7">
        <v>15.95</v>
      </c>
      <c r="N222" s="7">
        <v>12.225</v>
      </c>
      <c r="O222" s="7">
        <v>14.25</v>
      </c>
      <c r="P222" s="7">
        <v>16.324999999999999</v>
      </c>
      <c r="Q222" s="7">
        <v>11.525</v>
      </c>
      <c r="R222" s="7">
        <v>13.25</v>
      </c>
      <c r="S222" s="7">
        <v>15.55</v>
      </c>
      <c r="T222" s="7">
        <v>11.7</v>
      </c>
      <c r="U222" s="7">
        <v>13.3</v>
      </c>
      <c r="V222" s="7">
        <v>15.625</v>
      </c>
      <c r="W222" s="7">
        <v>12.625</v>
      </c>
      <c r="X222" s="7">
        <v>14.2</v>
      </c>
      <c r="Y222" s="7">
        <v>16.375</v>
      </c>
      <c r="Z222" s="7">
        <v>13.4</v>
      </c>
      <c r="AA222" s="7">
        <v>15.15</v>
      </c>
      <c r="AB222" s="7">
        <v>17.350000000000001</v>
      </c>
      <c r="AC222" s="7">
        <v>11.85</v>
      </c>
      <c r="AD222" s="7">
        <v>14.2</v>
      </c>
      <c r="AE222" s="7">
        <v>16.2</v>
      </c>
      <c r="AF222" s="7">
        <v>12.05</v>
      </c>
      <c r="AG222" s="7">
        <v>14.45</v>
      </c>
      <c r="AH222" s="7">
        <v>16.399999999999999</v>
      </c>
      <c r="AI222" s="7">
        <v>12.324999999999999</v>
      </c>
      <c r="AJ222" s="7">
        <v>14.95</v>
      </c>
      <c r="AK222" s="7">
        <v>16.8</v>
      </c>
      <c r="AL222" s="7">
        <v>12.425000000000001</v>
      </c>
      <c r="AM222" s="26">
        <v>15</v>
      </c>
      <c r="AN222" s="26">
        <v>16.975000000000001</v>
      </c>
      <c r="AO222" s="26">
        <v>12.8</v>
      </c>
      <c r="AP222" s="26">
        <v>15.55</v>
      </c>
      <c r="AQ222" s="26">
        <v>17.5</v>
      </c>
      <c r="AR222" s="26">
        <v>13.25</v>
      </c>
      <c r="AS222" s="26">
        <v>16</v>
      </c>
      <c r="AT222" s="26">
        <v>17.5</v>
      </c>
      <c r="AU222" s="26">
        <v>14</v>
      </c>
      <c r="AV222" s="26">
        <v>16.600000000000001</v>
      </c>
      <c r="AW222" s="26">
        <v>18.175000000000001</v>
      </c>
      <c r="AX222" s="26">
        <v>13.275</v>
      </c>
      <c r="AY222" s="26">
        <v>16.05</v>
      </c>
      <c r="AZ222" s="26">
        <v>17.875</v>
      </c>
      <c r="BA222" s="26">
        <v>13.35</v>
      </c>
      <c r="BB222" s="26">
        <v>16.100000000000001</v>
      </c>
      <c r="BC222" s="26">
        <v>17.875</v>
      </c>
      <c r="BD222" s="26">
        <v>15.3</v>
      </c>
      <c r="BE222" s="17">
        <v>17.899999999999999</v>
      </c>
      <c r="BF222" s="17">
        <v>20</v>
      </c>
      <c r="BG222" s="26">
        <v>13.675000000000001</v>
      </c>
      <c r="BH222" s="26">
        <v>16.5</v>
      </c>
      <c r="BI222" s="26">
        <v>18.274999999999999</v>
      </c>
      <c r="BJ222" s="26">
        <v>14.7</v>
      </c>
      <c r="BK222" s="26">
        <v>17.149999999999999</v>
      </c>
      <c r="BL222" s="26">
        <v>19.175000000000001</v>
      </c>
      <c r="BM222" s="26">
        <v>14.225</v>
      </c>
      <c r="BN222" s="26">
        <v>16.850000000000001</v>
      </c>
      <c r="BO222" s="26">
        <v>18.925000000000001</v>
      </c>
      <c r="BP222" s="26">
        <v>11.625</v>
      </c>
      <c r="BQ222" s="26">
        <v>13</v>
      </c>
      <c r="BR222" s="26">
        <v>15</v>
      </c>
      <c r="BS222" s="26">
        <v>12.824999999999999</v>
      </c>
      <c r="BT222" s="26">
        <v>14.15</v>
      </c>
      <c r="BU222" s="26">
        <v>16</v>
      </c>
      <c r="BV222" s="26">
        <v>13.225</v>
      </c>
      <c r="BW222" s="26">
        <v>14.55</v>
      </c>
      <c r="BX222" s="26">
        <v>16.475000000000001</v>
      </c>
      <c r="BY222" s="26">
        <v>14.225</v>
      </c>
      <c r="BZ222" s="26">
        <v>15.45</v>
      </c>
      <c r="CA222" s="26">
        <v>17.574999999999999</v>
      </c>
      <c r="CB222" s="26">
        <v>15.225</v>
      </c>
      <c r="CC222" s="26">
        <v>16.45</v>
      </c>
      <c r="CD222" s="26">
        <v>18.774999999999999</v>
      </c>
      <c r="CE222" s="26">
        <v>14.3</v>
      </c>
      <c r="CF222" s="26">
        <v>16.399999999999999</v>
      </c>
      <c r="CG222" s="26">
        <v>18.600000000000001</v>
      </c>
      <c r="CH222" s="26">
        <v>15.05</v>
      </c>
      <c r="CI222" s="26">
        <v>16.899999999999999</v>
      </c>
      <c r="CJ222" s="26">
        <v>18.8</v>
      </c>
    </row>
    <row r="223" spans="1:88" x14ac:dyDescent="0.3">
      <c r="A223" s="7" t="s">
        <v>313</v>
      </c>
      <c r="B223" s="7">
        <v>8.5</v>
      </c>
      <c r="C223" s="7">
        <v>10.8</v>
      </c>
      <c r="D223" s="7">
        <v>13.675000000000001</v>
      </c>
      <c r="E223" s="7">
        <v>9.8000000000000007</v>
      </c>
      <c r="F223" s="7">
        <v>11.95</v>
      </c>
      <c r="G223" s="7">
        <v>14.875</v>
      </c>
      <c r="H223" s="7">
        <v>10.35</v>
      </c>
      <c r="I223" s="7">
        <v>12.45</v>
      </c>
      <c r="J223" s="7">
        <v>15.175000000000001</v>
      </c>
      <c r="K223" s="7">
        <v>11.65</v>
      </c>
      <c r="L223" s="7">
        <v>13.35</v>
      </c>
      <c r="M223" s="7">
        <v>16</v>
      </c>
      <c r="N223" s="7">
        <v>12.05</v>
      </c>
      <c r="O223" s="7">
        <v>13.65</v>
      </c>
      <c r="P223" s="7">
        <v>16.399999999999999</v>
      </c>
      <c r="Q223" s="7">
        <v>11.1</v>
      </c>
      <c r="R223" s="7">
        <v>13.15</v>
      </c>
      <c r="S223" s="7">
        <v>15.7</v>
      </c>
      <c r="T223" s="7">
        <v>11.2</v>
      </c>
      <c r="U223" s="7">
        <v>13.25</v>
      </c>
      <c r="V223" s="7">
        <v>15.7</v>
      </c>
      <c r="W223" s="7">
        <v>12.074999999999999</v>
      </c>
      <c r="X223" s="7">
        <v>14.15</v>
      </c>
      <c r="Y223" s="7">
        <v>16.475000000000001</v>
      </c>
      <c r="Z223" s="7">
        <v>12.925000000000001</v>
      </c>
      <c r="AA223" s="7">
        <v>14.8</v>
      </c>
      <c r="AB223" s="7">
        <v>17.425000000000001</v>
      </c>
      <c r="AC223" s="7">
        <v>11.85</v>
      </c>
      <c r="AD223" s="7">
        <v>13.9</v>
      </c>
      <c r="AE223" s="7">
        <v>16.274999999999999</v>
      </c>
      <c r="AF223" s="7">
        <v>12.025</v>
      </c>
      <c r="AG223" s="7">
        <v>14</v>
      </c>
      <c r="AH223" s="7">
        <v>16.350000000000001</v>
      </c>
      <c r="AI223" s="7">
        <v>12.4</v>
      </c>
      <c r="AJ223" s="7">
        <v>14.3</v>
      </c>
      <c r="AK223" s="7">
        <v>16.675000000000001</v>
      </c>
      <c r="AL223" s="7">
        <v>12.5</v>
      </c>
      <c r="AM223" s="26">
        <v>14.35</v>
      </c>
      <c r="AN223" s="26">
        <v>16.774999999999999</v>
      </c>
      <c r="AO223" s="26">
        <v>13.025</v>
      </c>
      <c r="AP223" s="26">
        <v>14.75</v>
      </c>
      <c r="AQ223" s="26">
        <v>17.350000000000001</v>
      </c>
      <c r="AR223" s="26">
        <v>13.225</v>
      </c>
      <c r="AS223" s="26">
        <v>15.15</v>
      </c>
      <c r="AT223" s="26">
        <v>17.375</v>
      </c>
      <c r="AU223" s="26">
        <v>13.9</v>
      </c>
      <c r="AV223" s="26">
        <v>15.7</v>
      </c>
      <c r="AW223" s="26">
        <v>18.100000000000001</v>
      </c>
      <c r="AX223" s="26">
        <v>13.425000000000001</v>
      </c>
      <c r="AY223" s="26">
        <v>15.2</v>
      </c>
      <c r="AZ223" s="26">
        <v>17.625</v>
      </c>
      <c r="BA223" s="26">
        <v>13.425000000000001</v>
      </c>
      <c r="BB223" s="26">
        <v>15.2</v>
      </c>
      <c r="BC223" s="26">
        <v>17.625</v>
      </c>
      <c r="BD223" s="26">
        <v>15.1</v>
      </c>
      <c r="BE223" s="17">
        <v>17.100000000000001</v>
      </c>
      <c r="BF223" s="17">
        <v>19.574999999999999</v>
      </c>
      <c r="BG223" s="26">
        <v>13.8</v>
      </c>
      <c r="BH223" s="26">
        <v>15.55</v>
      </c>
      <c r="BI223" s="26">
        <v>17.925000000000001</v>
      </c>
      <c r="BJ223" s="26">
        <v>14.725</v>
      </c>
      <c r="BK223" s="26">
        <v>16.25</v>
      </c>
      <c r="BL223" s="26">
        <v>18.875</v>
      </c>
      <c r="BM223" s="26">
        <v>14.25</v>
      </c>
      <c r="BN223" s="26">
        <v>15.9</v>
      </c>
      <c r="BO223" s="26">
        <v>18.524999999999999</v>
      </c>
      <c r="BP223" s="26">
        <v>11.3</v>
      </c>
      <c r="BQ223" s="26">
        <v>12.85</v>
      </c>
      <c r="BR223" s="26">
        <v>15.275</v>
      </c>
      <c r="BS223" s="26">
        <v>12.6</v>
      </c>
      <c r="BT223" s="26">
        <v>14.15</v>
      </c>
      <c r="BU223" s="26">
        <v>16.3</v>
      </c>
      <c r="BV223" s="26">
        <v>13.025</v>
      </c>
      <c r="BW223" s="26">
        <v>14.45</v>
      </c>
      <c r="BX223" s="26">
        <v>16.774999999999999</v>
      </c>
      <c r="BY223" s="26">
        <v>13.7</v>
      </c>
      <c r="BZ223" s="26">
        <v>15.35</v>
      </c>
      <c r="CA223" s="26">
        <v>17.574999999999999</v>
      </c>
      <c r="CB223" s="26">
        <v>14.425000000000001</v>
      </c>
      <c r="CC223" s="26">
        <v>16.5</v>
      </c>
      <c r="CD223" s="26">
        <v>18.5</v>
      </c>
      <c r="CE223" s="26">
        <v>14</v>
      </c>
      <c r="CF223" s="26">
        <v>15.8</v>
      </c>
      <c r="CG223" s="26">
        <v>18.399999999999999</v>
      </c>
      <c r="CH223" s="26">
        <v>14.5</v>
      </c>
      <c r="CI223" s="26">
        <v>16.399999999999999</v>
      </c>
      <c r="CJ223" s="26">
        <v>18.475000000000001</v>
      </c>
    </row>
    <row r="224" spans="1:88" x14ac:dyDescent="0.3">
      <c r="A224" s="7" t="s">
        <v>314</v>
      </c>
      <c r="B224" s="7">
        <v>9.0500000000000007</v>
      </c>
      <c r="C224" s="7">
        <v>11.15</v>
      </c>
      <c r="D224" s="7">
        <v>12.675000000000001</v>
      </c>
      <c r="E224" s="7">
        <v>10.9</v>
      </c>
      <c r="F224" s="7">
        <v>12.45</v>
      </c>
      <c r="G224" s="7">
        <v>13.875</v>
      </c>
      <c r="H224" s="7">
        <v>11.5</v>
      </c>
      <c r="I224" s="7">
        <v>12.85</v>
      </c>
      <c r="J224" s="7">
        <v>14.4</v>
      </c>
      <c r="K224" s="7">
        <v>11.95</v>
      </c>
      <c r="L224" s="7">
        <v>13.8</v>
      </c>
      <c r="M224" s="7">
        <v>15.4</v>
      </c>
      <c r="N224" s="7">
        <v>12.25</v>
      </c>
      <c r="O224" s="7">
        <v>14.3</v>
      </c>
      <c r="P224" s="7">
        <v>15.775</v>
      </c>
      <c r="Q224" s="7">
        <v>11.925000000000001</v>
      </c>
      <c r="R224" s="7">
        <v>13.4</v>
      </c>
      <c r="S224" s="7">
        <v>15.175000000000001</v>
      </c>
      <c r="T224" s="7">
        <v>12.025</v>
      </c>
      <c r="U224" s="7">
        <v>13.5</v>
      </c>
      <c r="V224" s="7">
        <v>15.275</v>
      </c>
      <c r="W224" s="7">
        <v>12.725</v>
      </c>
      <c r="X224" s="7">
        <v>14.35</v>
      </c>
      <c r="Y224" s="7">
        <v>16.100000000000001</v>
      </c>
      <c r="Z224" s="7">
        <v>13.475</v>
      </c>
      <c r="AA224" s="7">
        <v>15.55</v>
      </c>
      <c r="AB224" s="7">
        <v>16.875</v>
      </c>
      <c r="AC224" s="7">
        <v>12.15</v>
      </c>
      <c r="AD224" s="7">
        <v>13.9</v>
      </c>
      <c r="AE224" s="7">
        <v>15.775</v>
      </c>
      <c r="AF224" s="7">
        <v>12.35</v>
      </c>
      <c r="AG224" s="7">
        <v>14.05</v>
      </c>
      <c r="AH224" s="7">
        <v>15.875</v>
      </c>
      <c r="AI224" s="7">
        <v>12.8</v>
      </c>
      <c r="AJ224" s="7">
        <v>14.45</v>
      </c>
      <c r="AK224" s="7">
        <v>16.2</v>
      </c>
      <c r="AL224" s="7">
        <v>12.9</v>
      </c>
      <c r="AM224" s="26">
        <v>14.5</v>
      </c>
      <c r="AN224" s="26">
        <v>16.2</v>
      </c>
      <c r="AO224" s="26">
        <v>13.225</v>
      </c>
      <c r="AP224" s="26">
        <v>15.1</v>
      </c>
      <c r="AQ224" s="26">
        <v>16.649999999999999</v>
      </c>
      <c r="AR224" s="26">
        <v>13.824999999999999</v>
      </c>
      <c r="AS224" s="26">
        <v>15.6</v>
      </c>
      <c r="AT224" s="26">
        <v>16.975000000000001</v>
      </c>
      <c r="AU224" s="26">
        <v>14.425000000000001</v>
      </c>
      <c r="AV224" s="26">
        <v>16.350000000000001</v>
      </c>
      <c r="AW224" s="26">
        <v>17.649999999999999</v>
      </c>
      <c r="AX224" s="26">
        <v>13.75</v>
      </c>
      <c r="AY224" s="26">
        <v>15.65</v>
      </c>
      <c r="AZ224" s="26">
        <v>17</v>
      </c>
      <c r="BA224" s="26">
        <v>13.824999999999999</v>
      </c>
      <c r="BB224" s="26">
        <v>15.7</v>
      </c>
      <c r="BC224" s="26">
        <v>17.074999999999999</v>
      </c>
      <c r="BD224" s="26">
        <v>15.7</v>
      </c>
      <c r="BE224" s="17">
        <v>17.8</v>
      </c>
      <c r="BF224" s="17">
        <v>19.074999999999999</v>
      </c>
      <c r="BG224" s="26">
        <v>14.2</v>
      </c>
      <c r="BH224" s="26">
        <v>16</v>
      </c>
      <c r="BI224" s="26">
        <v>17.399999999999999</v>
      </c>
      <c r="BJ224" s="26">
        <v>15.2</v>
      </c>
      <c r="BK224" s="26">
        <v>17</v>
      </c>
      <c r="BL224" s="26">
        <v>18.399999999999999</v>
      </c>
      <c r="BM224" s="26">
        <v>14.725</v>
      </c>
      <c r="BN224" s="26">
        <v>16.55</v>
      </c>
      <c r="BO224" s="26">
        <v>18</v>
      </c>
      <c r="BP224" s="26">
        <v>11.5</v>
      </c>
      <c r="BQ224" s="26">
        <v>13.15</v>
      </c>
      <c r="BR224" s="26">
        <v>15.074999999999999</v>
      </c>
      <c r="BS224" s="26">
        <v>12.8</v>
      </c>
      <c r="BT224" s="26">
        <v>14.55</v>
      </c>
      <c r="BU224" s="26">
        <v>16.149999999999999</v>
      </c>
      <c r="BV224" s="26">
        <v>13.5</v>
      </c>
      <c r="BW224" s="26">
        <v>14.9</v>
      </c>
      <c r="BX224" s="26">
        <v>16.7</v>
      </c>
      <c r="BY224" s="26">
        <v>14.324999999999999</v>
      </c>
      <c r="BZ224" s="26">
        <v>15.85</v>
      </c>
      <c r="CA224" s="26">
        <v>17.524999999999999</v>
      </c>
      <c r="CB224" s="26">
        <v>15.125</v>
      </c>
      <c r="CC224" s="26">
        <v>17</v>
      </c>
      <c r="CD224" s="26">
        <v>18.675000000000001</v>
      </c>
      <c r="CE224" s="26">
        <v>14.55</v>
      </c>
      <c r="CF224" s="26">
        <v>16.649999999999999</v>
      </c>
      <c r="CG224" s="26">
        <v>17.899999999999999</v>
      </c>
      <c r="CH224" s="26">
        <v>14.925000000000001</v>
      </c>
      <c r="CI224" s="26">
        <v>17.149999999999999</v>
      </c>
      <c r="CJ224" s="26">
        <v>18.175000000000001</v>
      </c>
    </row>
    <row r="225" spans="1:88" x14ac:dyDescent="0.3">
      <c r="A225" s="7" t="s">
        <v>109</v>
      </c>
      <c r="B225" s="7">
        <v>8.6999999999999993</v>
      </c>
      <c r="C225" s="7">
        <v>11.05</v>
      </c>
      <c r="D225" s="7">
        <v>13.475</v>
      </c>
      <c r="E225" s="7">
        <v>10.225</v>
      </c>
      <c r="F225" s="7">
        <v>12.4</v>
      </c>
      <c r="G225" s="7">
        <v>14.275</v>
      </c>
      <c r="H225" s="7">
        <v>10.9</v>
      </c>
      <c r="I225" s="7">
        <v>12.85</v>
      </c>
      <c r="J225" s="7">
        <v>14.824999999999999</v>
      </c>
      <c r="K225" s="7">
        <v>12.05</v>
      </c>
      <c r="L225" s="7">
        <v>13.95</v>
      </c>
      <c r="M225" s="7">
        <v>15.7</v>
      </c>
      <c r="N225" s="7">
        <v>12.425000000000001</v>
      </c>
      <c r="O225" s="7">
        <v>14.25</v>
      </c>
      <c r="P225" s="7">
        <v>16.074999999999999</v>
      </c>
      <c r="Q225" s="7">
        <v>11.7</v>
      </c>
      <c r="R225" s="7">
        <v>13.45</v>
      </c>
      <c r="S225" s="7">
        <v>15.425000000000001</v>
      </c>
      <c r="T225" s="7">
        <v>11.8</v>
      </c>
      <c r="U225" s="7">
        <v>13.55</v>
      </c>
      <c r="V225" s="7">
        <v>15.525</v>
      </c>
      <c r="W225" s="7">
        <v>12.8</v>
      </c>
      <c r="X225" s="7">
        <v>14.45</v>
      </c>
      <c r="Y225" s="7">
        <v>16.399999999999999</v>
      </c>
      <c r="Z225" s="7">
        <v>13.8</v>
      </c>
      <c r="AA225" s="7">
        <v>15.25</v>
      </c>
      <c r="AB225" s="7">
        <v>17.074999999999999</v>
      </c>
      <c r="AC225" s="7">
        <v>12.025</v>
      </c>
      <c r="AD225" s="7">
        <v>14.25</v>
      </c>
      <c r="AE225" s="7">
        <v>16.225000000000001</v>
      </c>
      <c r="AF225" s="7">
        <v>12.125</v>
      </c>
      <c r="AG225" s="7">
        <v>14.4</v>
      </c>
      <c r="AH225" s="7">
        <v>16.324999999999999</v>
      </c>
      <c r="AI225" s="7">
        <v>12.525</v>
      </c>
      <c r="AJ225" s="7">
        <v>14.75</v>
      </c>
      <c r="AK225" s="7">
        <v>16.574999999999999</v>
      </c>
      <c r="AL225" s="7">
        <v>12.55</v>
      </c>
      <c r="AM225" s="26">
        <v>14.8</v>
      </c>
      <c r="AN225" s="26">
        <v>16.675000000000001</v>
      </c>
      <c r="AO225" s="26">
        <v>13.1</v>
      </c>
      <c r="AP225" s="26">
        <v>15.4</v>
      </c>
      <c r="AQ225" s="26">
        <v>17.125</v>
      </c>
      <c r="AR225" s="26">
        <v>13.4</v>
      </c>
      <c r="AS225" s="26">
        <v>15.5</v>
      </c>
      <c r="AT225" s="26">
        <v>16.975000000000001</v>
      </c>
      <c r="AU225" s="26">
        <v>14.025</v>
      </c>
      <c r="AV225" s="26">
        <v>16.3</v>
      </c>
      <c r="AW225" s="26">
        <v>17.600000000000001</v>
      </c>
      <c r="AX225" s="26">
        <v>13.574999999999999</v>
      </c>
      <c r="AY225" s="26">
        <v>15.8</v>
      </c>
      <c r="AZ225" s="26">
        <v>17.524999999999999</v>
      </c>
      <c r="BA225" s="26">
        <v>13.574999999999999</v>
      </c>
      <c r="BB225" s="26">
        <v>15.8</v>
      </c>
      <c r="BC225" s="26">
        <v>17.524999999999999</v>
      </c>
      <c r="BD225" s="26">
        <v>15.4</v>
      </c>
      <c r="BE225" s="17">
        <v>17.7</v>
      </c>
      <c r="BF225" s="17">
        <v>19.3</v>
      </c>
      <c r="BG225" s="26">
        <v>13.95</v>
      </c>
      <c r="BH225" s="26">
        <v>16.2</v>
      </c>
      <c r="BI225" s="26">
        <v>17.850000000000001</v>
      </c>
      <c r="BJ225" s="26">
        <v>15.1</v>
      </c>
      <c r="BK225" s="26">
        <v>17.100000000000001</v>
      </c>
      <c r="BL225" s="26">
        <v>18.7</v>
      </c>
      <c r="BM225" s="26">
        <v>14.625</v>
      </c>
      <c r="BN225" s="26">
        <v>16.7</v>
      </c>
      <c r="BO225" s="26">
        <v>18.3</v>
      </c>
      <c r="BP225" s="26">
        <v>11.15</v>
      </c>
      <c r="BQ225" s="26">
        <v>13.2</v>
      </c>
      <c r="BR225" s="26">
        <v>15.475</v>
      </c>
      <c r="BS225" s="26">
        <v>12.324999999999999</v>
      </c>
      <c r="BT225" s="26">
        <v>14.45</v>
      </c>
      <c r="BU225" s="26">
        <v>16.45</v>
      </c>
      <c r="BV225" s="26">
        <v>12.925000000000001</v>
      </c>
      <c r="BW225" s="26">
        <v>14.85</v>
      </c>
      <c r="BX225" s="26">
        <v>16.8</v>
      </c>
      <c r="BY225" s="26">
        <v>13.824999999999999</v>
      </c>
      <c r="BZ225" s="26">
        <v>15.7</v>
      </c>
      <c r="CA225" s="26">
        <v>17.774999999999999</v>
      </c>
      <c r="CB225" s="26">
        <v>15.074999999999999</v>
      </c>
      <c r="CC225" s="26">
        <v>16.55</v>
      </c>
      <c r="CD225" s="26">
        <v>18.725000000000001</v>
      </c>
      <c r="CE225" s="26">
        <v>14.8</v>
      </c>
      <c r="CF225" s="26">
        <v>16.399999999999999</v>
      </c>
      <c r="CG225" s="26">
        <v>17.975000000000001</v>
      </c>
      <c r="CH225" s="26">
        <v>15.324999999999999</v>
      </c>
      <c r="CI225" s="26">
        <v>16.600000000000001</v>
      </c>
      <c r="CJ225" s="26">
        <v>18.55</v>
      </c>
    </row>
    <row r="226" spans="1:88" x14ac:dyDescent="0.3">
      <c r="A226" s="7" t="s">
        <v>315</v>
      </c>
      <c r="B226" s="7">
        <v>8.6</v>
      </c>
      <c r="C226" s="7">
        <v>11.05</v>
      </c>
      <c r="D226" s="7">
        <v>12.9</v>
      </c>
      <c r="E226" s="7">
        <v>9.85</v>
      </c>
      <c r="F226" s="7">
        <v>12.35</v>
      </c>
      <c r="G226" s="7">
        <v>14.225</v>
      </c>
      <c r="H226" s="7">
        <v>10.4</v>
      </c>
      <c r="I226" s="7">
        <v>12.9</v>
      </c>
      <c r="J226" s="7">
        <v>14.725</v>
      </c>
      <c r="K226" s="7">
        <v>11.824999999999999</v>
      </c>
      <c r="L226" s="7">
        <v>14.2</v>
      </c>
      <c r="M226" s="7">
        <v>15.5</v>
      </c>
      <c r="N226" s="7">
        <v>12.125</v>
      </c>
      <c r="O226" s="7">
        <v>14.5</v>
      </c>
      <c r="P226" s="7">
        <v>15.8</v>
      </c>
      <c r="Q226" s="7">
        <v>11.3</v>
      </c>
      <c r="R226" s="7">
        <v>13.7</v>
      </c>
      <c r="S226" s="7">
        <v>15.175000000000001</v>
      </c>
      <c r="T226" s="7">
        <v>11.4</v>
      </c>
      <c r="U226" s="7">
        <v>13.8</v>
      </c>
      <c r="V226" s="7">
        <v>15.275</v>
      </c>
      <c r="W226" s="7">
        <v>12.324999999999999</v>
      </c>
      <c r="X226" s="7">
        <v>14.65</v>
      </c>
      <c r="Y226" s="7">
        <v>16.100000000000001</v>
      </c>
      <c r="Z226" s="7">
        <v>13.4</v>
      </c>
      <c r="AA226" s="7">
        <v>15.25</v>
      </c>
      <c r="AB226" s="7">
        <v>17.175000000000001</v>
      </c>
      <c r="AC226" s="7">
        <v>12.3</v>
      </c>
      <c r="AD226" s="7">
        <v>14.2</v>
      </c>
      <c r="AE226" s="7">
        <v>15.9</v>
      </c>
      <c r="AF226" s="7">
        <v>12.425000000000001</v>
      </c>
      <c r="AG226" s="7">
        <v>14.3</v>
      </c>
      <c r="AH226" s="7">
        <v>16.074999999999999</v>
      </c>
      <c r="AI226" s="7">
        <v>12.9</v>
      </c>
      <c r="AJ226" s="7">
        <v>14.7</v>
      </c>
      <c r="AK226" s="7">
        <v>16.399999999999999</v>
      </c>
      <c r="AL226" s="7">
        <v>13.025</v>
      </c>
      <c r="AM226" s="26">
        <v>14.7</v>
      </c>
      <c r="AN226" s="26">
        <v>16.5</v>
      </c>
      <c r="AO226" s="26">
        <v>13.5</v>
      </c>
      <c r="AP226" s="26">
        <v>15.15</v>
      </c>
      <c r="AQ226" s="26">
        <v>16.975000000000001</v>
      </c>
      <c r="AR226" s="26">
        <v>13.8</v>
      </c>
      <c r="AS226" s="26">
        <v>15.35</v>
      </c>
      <c r="AT226" s="26">
        <v>16.975000000000001</v>
      </c>
      <c r="AU226" s="26">
        <v>14.574999999999999</v>
      </c>
      <c r="AV226" s="26">
        <v>16</v>
      </c>
      <c r="AW226" s="26">
        <v>17.7</v>
      </c>
      <c r="AX226" s="26">
        <v>13.95</v>
      </c>
      <c r="AY226" s="26">
        <v>15.5</v>
      </c>
      <c r="AZ226" s="26">
        <v>17.3</v>
      </c>
      <c r="BA226" s="26">
        <v>14.05</v>
      </c>
      <c r="BB226" s="26">
        <v>15.55</v>
      </c>
      <c r="BC226" s="26">
        <v>17.375</v>
      </c>
      <c r="BD226" s="26">
        <v>15.975</v>
      </c>
      <c r="BE226" s="17">
        <v>17.399999999999999</v>
      </c>
      <c r="BF226" s="17">
        <v>19.149999999999999</v>
      </c>
      <c r="BG226" s="26">
        <v>14.475</v>
      </c>
      <c r="BH226" s="26">
        <v>15.9</v>
      </c>
      <c r="BI226" s="26">
        <v>17.675000000000001</v>
      </c>
      <c r="BJ226" s="26">
        <v>15.525</v>
      </c>
      <c r="BK226" s="26">
        <v>16.7</v>
      </c>
      <c r="BL226" s="26">
        <v>18.774999999999999</v>
      </c>
      <c r="BM226" s="26">
        <v>15.125</v>
      </c>
      <c r="BN226" s="26">
        <v>16.350000000000001</v>
      </c>
      <c r="BO226" s="26">
        <v>18.324999999999999</v>
      </c>
      <c r="BP226" s="26">
        <v>11.125</v>
      </c>
      <c r="BQ226" s="26">
        <v>13.05</v>
      </c>
      <c r="BR226" s="26">
        <v>15.275</v>
      </c>
      <c r="BS226" s="26">
        <v>12.574999999999999</v>
      </c>
      <c r="BT226" s="26">
        <v>14.25</v>
      </c>
      <c r="BU226" s="26">
        <v>16.5</v>
      </c>
      <c r="BV226" s="26">
        <v>13.05</v>
      </c>
      <c r="BW226" s="26">
        <v>14.6</v>
      </c>
      <c r="BX226" s="26">
        <v>16.975000000000001</v>
      </c>
      <c r="BY226" s="26">
        <v>14.025</v>
      </c>
      <c r="BZ226" s="26">
        <v>15.55</v>
      </c>
      <c r="CA226" s="26">
        <v>17.774999999999999</v>
      </c>
      <c r="CB226" s="26">
        <v>15.1</v>
      </c>
      <c r="CC226" s="26">
        <v>16.7</v>
      </c>
      <c r="CD226" s="26">
        <v>18.975000000000001</v>
      </c>
      <c r="CE226" s="26">
        <v>14.525</v>
      </c>
      <c r="CF226" s="26">
        <v>16.350000000000001</v>
      </c>
      <c r="CG226" s="26">
        <v>18.25</v>
      </c>
      <c r="CH226" s="26">
        <v>15.025</v>
      </c>
      <c r="CI226" s="26">
        <v>16.75</v>
      </c>
      <c r="CJ226" s="26">
        <v>18.774999999999999</v>
      </c>
    </row>
    <row r="227" spans="1:88" x14ac:dyDescent="0.3">
      <c r="A227" s="7" t="s">
        <v>316</v>
      </c>
      <c r="B227" s="7">
        <v>8.5</v>
      </c>
      <c r="C227" s="7">
        <v>10.9</v>
      </c>
      <c r="D227" s="7">
        <v>13.475</v>
      </c>
      <c r="E227" s="7">
        <v>10</v>
      </c>
      <c r="F227" s="7">
        <v>12.15</v>
      </c>
      <c r="G227" s="7">
        <v>14.775</v>
      </c>
      <c r="H227" s="7">
        <v>10.375</v>
      </c>
      <c r="I227" s="7">
        <v>12.7</v>
      </c>
      <c r="J227" s="7">
        <v>15.225</v>
      </c>
      <c r="K227" s="7">
        <v>11.7</v>
      </c>
      <c r="L227" s="7">
        <v>14</v>
      </c>
      <c r="M227" s="7">
        <v>16.175000000000001</v>
      </c>
      <c r="N227" s="7">
        <v>11.95</v>
      </c>
      <c r="O227" s="7">
        <v>14.35</v>
      </c>
      <c r="P227" s="7">
        <v>16.5</v>
      </c>
      <c r="Q227" s="7">
        <v>11</v>
      </c>
      <c r="R227" s="7">
        <v>13.55</v>
      </c>
      <c r="S227" s="7">
        <v>15.8</v>
      </c>
      <c r="T227" s="7">
        <v>11.025</v>
      </c>
      <c r="U227" s="7">
        <v>13.65</v>
      </c>
      <c r="V227" s="7">
        <v>15.9</v>
      </c>
      <c r="W227" s="7">
        <v>11.95</v>
      </c>
      <c r="X227" s="7">
        <v>14.65</v>
      </c>
      <c r="Y227" s="7">
        <v>16.7</v>
      </c>
      <c r="Z227" s="7">
        <v>13</v>
      </c>
      <c r="AA227" s="7">
        <v>15.45</v>
      </c>
      <c r="AB227" s="7">
        <v>17.5</v>
      </c>
      <c r="AC227" s="7">
        <v>11.9</v>
      </c>
      <c r="AD227" s="7">
        <v>14.65</v>
      </c>
      <c r="AE227" s="7">
        <v>16.55</v>
      </c>
      <c r="AF227" s="7">
        <v>12.025</v>
      </c>
      <c r="AG227" s="7">
        <v>14.75</v>
      </c>
      <c r="AH227" s="7">
        <v>16.675000000000001</v>
      </c>
      <c r="AI227" s="7">
        <v>12.525</v>
      </c>
      <c r="AJ227" s="7">
        <v>15</v>
      </c>
      <c r="AK227" s="7">
        <v>17.05</v>
      </c>
      <c r="AL227" s="7">
        <v>12.7</v>
      </c>
      <c r="AM227" s="26">
        <v>15.05</v>
      </c>
      <c r="AN227" s="26">
        <v>17.149999999999999</v>
      </c>
      <c r="AO227" s="26">
        <v>13.225</v>
      </c>
      <c r="AP227" s="26">
        <v>15.5</v>
      </c>
      <c r="AQ227" s="26">
        <v>17.55</v>
      </c>
      <c r="AR227" s="26">
        <v>13.574999999999999</v>
      </c>
      <c r="AS227" s="26">
        <v>15.65</v>
      </c>
      <c r="AT227" s="26">
        <v>17.8</v>
      </c>
      <c r="AU227" s="26">
        <v>14.425000000000001</v>
      </c>
      <c r="AV227" s="26">
        <v>16.25</v>
      </c>
      <c r="AW227" s="26">
        <v>18.45</v>
      </c>
      <c r="AX227" s="26">
        <v>13.725</v>
      </c>
      <c r="AY227" s="26">
        <v>15.85</v>
      </c>
      <c r="AZ227" s="26">
        <v>17.875</v>
      </c>
      <c r="BA227" s="26">
        <v>13.824999999999999</v>
      </c>
      <c r="BB227" s="26">
        <v>15.9</v>
      </c>
      <c r="BC227" s="26">
        <v>17.975000000000001</v>
      </c>
      <c r="BD227" s="26">
        <v>15.824999999999999</v>
      </c>
      <c r="BE227" s="17">
        <v>17.75</v>
      </c>
      <c r="BF227" s="17">
        <v>19.875</v>
      </c>
      <c r="BG227" s="26">
        <v>14.125</v>
      </c>
      <c r="BH227" s="26">
        <v>16.3</v>
      </c>
      <c r="BI227" s="26">
        <v>18.375</v>
      </c>
      <c r="BJ227" s="26">
        <v>14.824999999999999</v>
      </c>
      <c r="BK227" s="26">
        <v>17.3</v>
      </c>
      <c r="BL227" s="26">
        <v>19.350000000000001</v>
      </c>
      <c r="BM227" s="26">
        <v>14.525</v>
      </c>
      <c r="BN227" s="26">
        <v>16.850000000000001</v>
      </c>
      <c r="BO227" s="26">
        <v>18.899999999999999</v>
      </c>
      <c r="BP227" s="26">
        <v>11</v>
      </c>
      <c r="BQ227" s="26">
        <v>12.8</v>
      </c>
      <c r="BR227" s="26">
        <v>15.45</v>
      </c>
      <c r="BS227" s="26">
        <v>12.4</v>
      </c>
      <c r="BT227" s="26">
        <v>13.95</v>
      </c>
      <c r="BU227" s="26">
        <v>16.399999999999999</v>
      </c>
      <c r="BV227" s="26">
        <v>12.8</v>
      </c>
      <c r="BW227" s="26">
        <v>14.4</v>
      </c>
      <c r="BX227" s="26">
        <v>16.875</v>
      </c>
      <c r="BY227" s="26">
        <v>13.6</v>
      </c>
      <c r="BZ227" s="26">
        <v>15.4</v>
      </c>
      <c r="CA227" s="26">
        <v>17.774999999999999</v>
      </c>
      <c r="CB227" s="26">
        <v>14.625</v>
      </c>
      <c r="CC227" s="26">
        <v>16.7</v>
      </c>
      <c r="CD227" s="26">
        <v>19</v>
      </c>
      <c r="CE227" s="26">
        <v>14.3</v>
      </c>
      <c r="CF227" s="26">
        <v>16.600000000000001</v>
      </c>
      <c r="CG227" s="26">
        <v>18.725000000000001</v>
      </c>
      <c r="CH227" s="26">
        <v>14.6</v>
      </c>
      <c r="CI227" s="26">
        <v>16.95</v>
      </c>
      <c r="CJ227" s="26">
        <v>19.175000000000001</v>
      </c>
    </row>
    <row r="228" spans="1:88" x14ac:dyDescent="0.3">
      <c r="A228" s="7" t="s">
        <v>317</v>
      </c>
      <c r="B228" s="7">
        <v>8.8249999999999993</v>
      </c>
      <c r="C228" s="7">
        <v>10.5</v>
      </c>
      <c r="D228" s="7">
        <v>12.574999999999999</v>
      </c>
      <c r="E228" s="7">
        <v>10</v>
      </c>
      <c r="F228" s="7">
        <v>11.55</v>
      </c>
      <c r="G228" s="7">
        <v>13.824999999999999</v>
      </c>
      <c r="H228" s="7">
        <v>10.5</v>
      </c>
      <c r="I228" s="7">
        <v>12.05</v>
      </c>
      <c r="J228" s="7">
        <v>14.275</v>
      </c>
      <c r="K228" s="7">
        <v>11.75</v>
      </c>
      <c r="L228" s="7">
        <v>13.5</v>
      </c>
      <c r="M228" s="7">
        <v>15.25</v>
      </c>
      <c r="N228" s="7">
        <v>12.2</v>
      </c>
      <c r="O228" s="7">
        <v>13.8</v>
      </c>
      <c r="P228" s="7">
        <v>15.475</v>
      </c>
      <c r="Q228" s="7">
        <v>11.324999999999999</v>
      </c>
      <c r="R228" s="7">
        <v>12.9</v>
      </c>
      <c r="S228" s="7">
        <v>14.75</v>
      </c>
      <c r="T228" s="7">
        <v>11.425000000000001</v>
      </c>
      <c r="U228" s="7">
        <v>12.95</v>
      </c>
      <c r="V228" s="7">
        <v>14.85</v>
      </c>
      <c r="W228" s="7">
        <v>12.324999999999999</v>
      </c>
      <c r="X228" s="7">
        <v>13.75</v>
      </c>
      <c r="Y228" s="7">
        <v>15.775</v>
      </c>
      <c r="Z228" s="7">
        <v>13.074999999999999</v>
      </c>
      <c r="AA228" s="7">
        <v>14.65</v>
      </c>
      <c r="AB228" s="7">
        <v>16.675000000000001</v>
      </c>
      <c r="AC228" s="7">
        <v>11.824999999999999</v>
      </c>
      <c r="AD228" s="7">
        <v>14</v>
      </c>
      <c r="AE228" s="7">
        <v>15.625</v>
      </c>
      <c r="AF228" s="7">
        <v>11.95</v>
      </c>
      <c r="AG228" s="7">
        <v>14.2</v>
      </c>
      <c r="AH228" s="7">
        <v>15.725</v>
      </c>
      <c r="AI228" s="7">
        <v>12.4</v>
      </c>
      <c r="AJ228" s="7">
        <v>14.55</v>
      </c>
      <c r="AK228" s="7">
        <v>16.100000000000001</v>
      </c>
      <c r="AL228" s="7">
        <v>12.425000000000001</v>
      </c>
      <c r="AM228" s="26">
        <v>14.6</v>
      </c>
      <c r="AN228" s="26">
        <v>16.125</v>
      </c>
      <c r="AO228" s="26">
        <v>12.875</v>
      </c>
      <c r="AP228" s="26">
        <v>15.05</v>
      </c>
      <c r="AQ228" s="26">
        <v>16.675000000000001</v>
      </c>
      <c r="AR228" s="26">
        <v>13.2</v>
      </c>
      <c r="AS228" s="26">
        <v>15.3</v>
      </c>
      <c r="AT228" s="26">
        <v>16.850000000000001</v>
      </c>
      <c r="AU228" s="26">
        <v>13.9</v>
      </c>
      <c r="AV228" s="26">
        <v>16.05</v>
      </c>
      <c r="AW228" s="26">
        <v>17.5</v>
      </c>
      <c r="AX228" s="26">
        <v>13.425000000000001</v>
      </c>
      <c r="AY228" s="26">
        <v>15.4</v>
      </c>
      <c r="AZ228" s="26">
        <v>17</v>
      </c>
      <c r="BA228" s="26">
        <v>13.425000000000001</v>
      </c>
      <c r="BB228" s="26">
        <v>15.5</v>
      </c>
      <c r="BC228" s="26">
        <v>17.100000000000001</v>
      </c>
      <c r="BD228" s="26">
        <v>15.125</v>
      </c>
      <c r="BE228" s="17">
        <v>17.350000000000001</v>
      </c>
      <c r="BF228" s="17">
        <v>19.074999999999999</v>
      </c>
      <c r="BG228" s="26">
        <v>13.9</v>
      </c>
      <c r="BH228" s="26">
        <v>15.85</v>
      </c>
      <c r="BI228" s="26">
        <v>17.475000000000001</v>
      </c>
      <c r="BJ228" s="26">
        <v>14.7</v>
      </c>
      <c r="BK228" s="26">
        <v>16.55</v>
      </c>
      <c r="BL228" s="26">
        <v>18.274999999999999</v>
      </c>
      <c r="BM228" s="26">
        <v>14.3</v>
      </c>
      <c r="BN228" s="26">
        <v>16.25</v>
      </c>
      <c r="BO228" s="26">
        <v>17.875</v>
      </c>
      <c r="BP228" s="26">
        <v>11.025</v>
      </c>
      <c r="BQ228" s="26">
        <v>12.3</v>
      </c>
      <c r="BR228" s="26">
        <v>14.5</v>
      </c>
      <c r="BS228" s="26">
        <v>12.4</v>
      </c>
      <c r="BT228" s="26">
        <v>13.7</v>
      </c>
      <c r="BU228" s="26">
        <v>15.875</v>
      </c>
      <c r="BV228" s="26">
        <v>12.9</v>
      </c>
      <c r="BW228" s="26">
        <v>14.25</v>
      </c>
      <c r="BX228" s="26">
        <v>16.350000000000001</v>
      </c>
      <c r="BY228" s="26">
        <v>13.725</v>
      </c>
      <c r="BZ228" s="26">
        <v>14.95</v>
      </c>
      <c r="CA228" s="26">
        <v>17.125</v>
      </c>
      <c r="CB228" s="26">
        <v>14.824999999999999</v>
      </c>
      <c r="CC228" s="26">
        <v>15.85</v>
      </c>
      <c r="CD228" s="26">
        <v>18.175000000000001</v>
      </c>
      <c r="CE228" s="26">
        <v>14.1</v>
      </c>
      <c r="CF228" s="26">
        <v>15.8</v>
      </c>
      <c r="CG228" s="26">
        <v>17.675000000000001</v>
      </c>
      <c r="CH228" s="26">
        <v>14.725</v>
      </c>
      <c r="CI228" s="26">
        <v>16.100000000000001</v>
      </c>
      <c r="CJ228" s="26">
        <v>18.100000000000001</v>
      </c>
    </row>
    <row r="229" spans="1:88" x14ac:dyDescent="0.3">
      <c r="A229" s="7" t="s">
        <v>318</v>
      </c>
      <c r="B229" s="7">
        <v>8.2249999999999996</v>
      </c>
      <c r="C229" s="7">
        <v>11.05</v>
      </c>
      <c r="D229" s="7">
        <v>13.25</v>
      </c>
      <c r="E229" s="7">
        <v>9.6</v>
      </c>
      <c r="F229" s="7">
        <v>12.3</v>
      </c>
      <c r="G229" s="7">
        <v>14.5</v>
      </c>
      <c r="H229" s="7">
        <v>10.125</v>
      </c>
      <c r="I229" s="7">
        <v>12.7</v>
      </c>
      <c r="J229" s="7">
        <v>14.95</v>
      </c>
      <c r="K229" s="7">
        <v>11.35</v>
      </c>
      <c r="L229" s="7">
        <v>13.4</v>
      </c>
      <c r="M229" s="7">
        <v>15.9</v>
      </c>
      <c r="N229" s="7">
        <v>11.725</v>
      </c>
      <c r="O229" s="7">
        <v>13.8</v>
      </c>
      <c r="P229" s="7">
        <v>16.225000000000001</v>
      </c>
      <c r="Q229" s="7">
        <v>11</v>
      </c>
      <c r="R229" s="7">
        <v>13.4</v>
      </c>
      <c r="S229" s="7">
        <v>15.525</v>
      </c>
      <c r="T229" s="7">
        <v>11.1</v>
      </c>
      <c r="U229" s="7">
        <v>13.5</v>
      </c>
      <c r="V229" s="7">
        <v>15.625</v>
      </c>
      <c r="W229" s="7">
        <v>12.025</v>
      </c>
      <c r="X229" s="7">
        <v>14.25</v>
      </c>
      <c r="Y229" s="7">
        <v>16.45</v>
      </c>
      <c r="Z229" s="7">
        <v>12.725</v>
      </c>
      <c r="AA229" s="7">
        <v>15.05</v>
      </c>
      <c r="AB229" s="7">
        <v>17.425000000000001</v>
      </c>
      <c r="AC229" s="7">
        <v>11.525</v>
      </c>
      <c r="AD229" s="7">
        <v>13.5</v>
      </c>
      <c r="AE229" s="7">
        <v>16.25</v>
      </c>
      <c r="AF229" s="7">
        <v>11.725</v>
      </c>
      <c r="AG229" s="7">
        <v>13.65</v>
      </c>
      <c r="AH229" s="7">
        <v>16.5</v>
      </c>
      <c r="AI229" s="7">
        <v>12.025</v>
      </c>
      <c r="AJ229" s="7">
        <v>14.05</v>
      </c>
      <c r="AK229" s="7">
        <v>16.875</v>
      </c>
      <c r="AL229" s="7">
        <v>12.125</v>
      </c>
      <c r="AM229" s="26">
        <v>14.15</v>
      </c>
      <c r="AN229" s="26">
        <v>16.975000000000001</v>
      </c>
      <c r="AO229" s="26">
        <v>12.6</v>
      </c>
      <c r="AP229" s="26">
        <v>14.75</v>
      </c>
      <c r="AQ229" s="26">
        <v>17.399999999999999</v>
      </c>
      <c r="AR229" s="26">
        <v>13.125</v>
      </c>
      <c r="AS229" s="26">
        <v>15</v>
      </c>
      <c r="AT229" s="26">
        <v>17.600000000000001</v>
      </c>
      <c r="AU229" s="26">
        <v>13.9</v>
      </c>
      <c r="AV229" s="26">
        <v>15.7</v>
      </c>
      <c r="AW229" s="26">
        <v>18.274999999999999</v>
      </c>
      <c r="AX229" s="26">
        <v>13.125</v>
      </c>
      <c r="AY229" s="26">
        <v>15.3</v>
      </c>
      <c r="AZ229" s="26">
        <v>17.75</v>
      </c>
      <c r="BA229" s="26">
        <v>13.125</v>
      </c>
      <c r="BB229" s="26">
        <v>15.3</v>
      </c>
      <c r="BC229" s="26">
        <v>17.824999999999999</v>
      </c>
      <c r="BD229" s="26">
        <v>15.025</v>
      </c>
      <c r="BE229" s="17">
        <v>17</v>
      </c>
      <c r="BF229" s="17">
        <v>19.5</v>
      </c>
      <c r="BG229" s="26">
        <v>13.55</v>
      </c>
      <c r="BH229" s="26">
        <v>15.7</v>
      </c>
      <c r="BI229" s="26">
        <v>18.225000000000001</v>
      </c>
      <c r="BJ229" s="26">
        <v>14.35</v>
      </c>
      <c r="BK229" s="26">
        <v>16.45</v>
      </c>
      <c r="BL229" s="26">
        <v>19.074999999999999</v>
      </c>
      <c r="BM229" s="26">
        <v>13.975</v>
      </c>
      <c r="BN229" s="26">
        <v>16.2</v>
      </c>
      <c r="BO229" s="26">
        <v>18.7</v>
      </c>
      <c r="BP229" s="26">
        <v>10.425000000000001</v>
      </c>
      <c r="BQ229" s="26">
        <v>13.35</v>
      </c>
      <c r="BR229" s="26">
        <v>15.125</v>
      </c>
      <c r="BS229" s="26">
        <v>11.625</v>
      </c>
      <c r="BT229" s="26">
        <v>14.4</v>
      </c>
      <c r="BU229" s="26">
        <v>16.399999999999999</v>
      </c>
      <c r="BV229" s="26">
        <v>12.025</v>
      </c>
      <c r="BW229" s="26">
        <v>14.75</v>
      </c>
      <c r="BX229" s="26">
        <v>16.875</v>
      </c>
      <c r="BY229" s="26">
        <v>12.925000000000001</v>
      </c>
      <c r="BZ229" s="26">
        <v>15.45</v>
      </c>
      <c r="CA229" s="26">
        <v>17.875</v>
      </c>
      <c r="CB229" s="26">
        <v>14.125</v>
      </c>
      <c r="CC229" s="26">
        <v>16.399999999999999</v>
      </c>
      <c r="CD229" s="26">
        <v>18.850000000000001</v>
      </c>
      <c r="CE229" s="26">
        <v>13.8</v>
      </c>
      <c r="CF229" s="26">
        <v>15.95</v>
      </c>
      <c r="CG229" s="26">
        <v>18.55</v>
      </c>
      <c r="CH229" s="26">
        <v>14.025</v>
      </c>
      <c r="CI229" s="26">
        <v>16.3</v>
      </c>
      <c r="CJ229" s="26">
        <v>18.95</v>
      </c>
    </row>
    <row r="230" spans="1:88" x14ac:dyDescent="0.3">
      <c r="A230" s="7" t="s">
        <v>319</v>
      </c>
      <c r="B230" s="7">
        <v>8.375</v>
      </c>
      <c r="C230" s="7">
        <v>11</v>
      </c>
      <c r="D230" s="7">
        <v>13.3</v>
      </c>
      <c r="E230" s="7">
        <v>9.8249999999999993</v>
      </c>
      <c r="F230" s="7">
        <v>12.25</v>
      </c>
      <c r="G230" s="7">
        <v>14.275</v>
      </c>
      <c r="H230" s="7">
        <v>10.4</v>
      </c>
      <c r="I230" s="7">
        <v>12.85</v>
      </c>
      <c r="J230" s="7">
        <v>14.7</v>
      </c>
      <c r="K230" s="7">
        <v>11.05</v>
      </c>
      <c r="L230" s="7">
        <v>13.6</v>
      </c>
      <c r="M230" s="7">
        <v>15.85</v>
      </c>
      <c r="N230" s="7">
        <v>11.35</v>
      </c>
      <c r="O230" s="7">
        <v>13.8</v>
      </c>
      <c r="P230" s="7">
        <v>16.149999999999999</v>
      </c>
      <c r="Q230" s="7">
        <v>10.9</v>
      </c>
      <c r="R230" s="7">
        <v>13.4</v>
      </c>
      <c r="S230" s="7">
        <v>15.4</v>
      </c>
      <c r="T230" s="7">
        <v>11</v>
      </c>
      <c r="U230" s="7">
        <v>13.5</v>
      </c>
      <c r="V230" s="7">
        <v>15.5</v>
      </c>
      <c r="W230" s="7">
        <v>11.875</v>
      </c>
      <c r="X230" s="7">
        <v>14.25</v>
      </c>
      <c r="Y230" s="7">
        <v>16.45</v>
      </c>
      <c r="Z230" s="7">
        <v>12.725</v>
      </c>
      <c r="AA230" s="7">
        <v>15.1</v>
      </c>
      <c r="AB230" s="7">
        <v>17.45</v>
      </c>
      <c r="AC230" s="7">
        <v>11.55</v>
      </c>
      <c r="AD230" s="7">
        <v>14.15</v>
      </c>
      <c r="AE230" s="7">
        <v>16.074999999999999</v>
      </c>
      <c r="AF230" s="7">
        <v>11.725</v>
      </c>
      <c r="AG230" s="7">
        <v>14.3</v>
      </c>
      <c r="AH230" s="7">
        <v>16.2</v>
      </c>
      <c r="AI230" s="7">
        <v>12.125</v>
      </c>
      <c r="AJ230" s="7">
        <v>14.65</v>
      </c>
      <c r="AK230" s="7">
        <v>16.5</v>
      </c>
      <c r="AL230" s="7">
        <v>12.225</v>
      </c>
      <c r="AM230" s="26">
        <v>14.75</v>
      </c>
      <c r="AN230" s="26">
        <v>16.574999999999999</v>
      </c>
      <c r="AO230" s="26">
        <v>12.525</v>
      </c>
      <c r="AP230" s="26">
        <v>15.1</v>
      </c>
      <c r="AQ230" s="26">
        <v>17.074999999999999</v>
      </c>
      <c r="AR230" s="26">
        <v>13</v>
      </c>
      <c r="AS230" s="26">
        <v>15.8</v>
      </c>
      <c r="AT230" s="26">
        <v>17.475000000000001</v>
      </c>
      <c r="AU230" s="26">
        <v>13.7</v>
      </c>
      <c r="AV230" s="26">
        <v>16.399999999999999</v>
      </c>
      <c r="AW230" s="26">
        <v>18.2</v>
      </c>
      <c r="AX230" s="26">
        <v>13.05</v>
      </c>
      <c r="AY230" s="26">
        <v>15.55</v>
      </c>
      <c r="AZ230" s="26">
        <v>17.5</v>
      </c>
      <c r="BA230" s="26">
        <v>13.05</v>
      </c>
      <c r="BB230" s="26">
        <v>15.6</v>
      </c>
      <c r="BC230" s="26">
        <v>17.574999999999999</v>
      </c>
      <c r="BD230" s="26">
        <v>14.775</v>
      </c>
      <c r="BE230" s="17">
        <v>17.5</v>
      </c>
      <c r="BF230" s="17">
        <v>19.399999999999999</v>
      </c>
      <c r="BG230" s="26">
        <v>13.425000000000001</v>
      </c>
      <c r="BH230" s="26">
        <v>15.9</v>
      </c>
      <c r="BI230" s="26">
        <v>17.975000000000001</v>
      </c>
      <c r="BJ230" s="26">
        <v>14.074999999999999</v>
      </c>
      <c r="BK230" s="26">
        <v>16.899999999999999</v>
      </c>
      <c r="BL230" s="26">
        <v>18.774999999999999</v>
      </c>
      <c r="BM230" s="26">
        <v>13.824999999999999</v>
      </c>
      <c r="BN230" s="26">
        <v>16.5</v>
      </c>
      <c r="BO230" s="26">
        <v>18.475000000000001</v>
      </c>
      <c r="BP230" s="26">
        <v>10.45</v>
      </c>
      <c r="BQ230" s="26">
        <v>13</v>
      </c>
      <c r="BR230" s="26">
        <v>15.1</v>
      </c>
      <c r="BS230" s="26">
        <v>11.9</v>
      </c>
      <c r="BT230" s="26">
        <v>14.05</v>
      </c>
      <c r="BU230" s="26">
        <v>16</v>
      </c>
      <c r="BV230" s="26">
        <v>12.225</v>
      </c>
      <c r="BW230" s="26">
        <v>14.45</v>
      </c>
      <c r="BX230" s="26">
        <v>16.475000000000001</v>
      </c>
      <c r="BY230" s="26">
        <v>13.125</v>
      </c>
      <c r="BZ230" s="26">
        <v>15.6</v>
      </c>
      <c r="CA230" s="26">
        <v>17.5</v>
      </c>
      <c r="CB230" s="26">
        <v>14.324999999999999</v>
      </c>
      <c r="CC230" s="26">
        <v>16.45</v>
      </c>
      <c r="CD230" s="26">
        <v>18.8</v>
      </c>
      <c r="CE230" s="26">
        <v>13.5</v>
      </c>
      <c r="CF230" s="26">
        <v>16.25</v>
      </c>
      <c r="CG230" s="26">
        <v>18.350000000000001</v>
      </c>
      <c r="CH230" s="26">
        <v>14.2</v>
      </c>
      <c r="CI230" s="26">
        <v>16.55</v>
      </c>
      <c r="CJ230" s="26">
        <v>19</v>
      </c>
    </row>
    <row r="231" spans="1:88" x14ac:dyDescent="0.3">
      <c r="A231" s="7" t="s">
        <v>320</v>
      </c>
      <c r="B231" s="7">
        <v>8.5</v>
      </c>
      <c r="C231" s="7">
        <v>11.05</v>
      </c>
      <c r="D231" s="7">
        <v>13.425000000000001</v>
      </c>
      <c r="E231" s="7">
        <v>9.6</v>
      </c>
      <c r="F231" s="7">
        <v>12.15</v>
      </c>
      <c r="G231" s="7">
        <v>14.4</v>
      </c>
      <c r="H231" s="7">
        <v>10.125</v>
      </c>
      <c r="I231" s="7">
        <v>12.6</v>
      </c>
      <c r="J231" s="7">
        <v>14.975</v>
      </c>
      <c r="K231" s="7">
        <v>10.85</v>
      </c>
      <c r="L231" s="7">
        <v>13.7</v>
      </c>
      <c r="M231" s="7">
        <v>15.75</v>
      </c>
      <c r="N231" s="7">
        <v>11.175000000000001</v>
      </c>
      <c r="O231" s="7">
        <v>14.1</v>
      </c>
      <c r="P231" s="7">
        <v>16.125</v>
      </c>
      <c r="Q231" s="7">
        <v>10.65</v>
      </c>
      <c r="R231" s="7">
        <v>13.3</v>
      </c>
      <c r="S231" s="7">
        <v>15.65</v>
      </c>
      <c r="T231" s="7">
        <v>10.75</v>
      </c>
      <c r="U231" s="7">
        <v>13.4</v>
      </c>
      <c r="V231" s="7">
        <v>15.675000000000001</v>
      </c>
      <c r="W231" s="7">
        <v>11.625</v>
      </c>
      <c r="X231" s="7">
        <v>14.35</v>
      </c>
      <c r="Y231" s="7">
        <v>16.399999999999999</v>
      </c>
      <c r="Z231" s="7">
        <v>12.6</v>
      </c>
      <c r="AA231" s="7">
        <v>15.1</v>
      </c>
      <c r="AB231" s="7">
        <v>17.25</v>
      </c>
      <c r="AC231" s="7">
        <v>11.324999999999999</v>
      </c>
      <c r="AD231" s="7">
        <v>13.9</v>
      </c>
      <c r="AE231" s="7">
        <v>16.175000000000001</v>
      </c>
      <c r="AF231" s="7">
        <v>11.45</v>
      </c>
      <c r="AG231" s="7">
        <v>14.05</v>
      </c>
      <c r="AH231" s="7">
        <v>16.274999999999999</v>
      </c>
      <c r="AI231" s="7">
        <v>11.75</v>
      </c>
      <c r="AJ231" s="7">
        <v>14.5</v>
      </c>
      <c r="AK231" s="7">
        <v>16.574999999999999</v>
      </c>
      <c r="AL231" s="7">
        <v>11.85</v>
      </c>
      <c r="AM231" s="26">
        <v>14.6</v>
      </c>
      <c r="AN231" s="26">
        <v>16.675000000000001</v>
      </c>
      <c r="AO231" s="26">
        <v>12.125</v>
      </c>
      <c r="AP231" s="26">
        <v>15.05</v>
      </c>
      <c r="AQ231" s="26">
        <v>17</v>
      </c>
      <c r="AR231" s="26">
        <v>12.925000000000001</v>
      </c>
      <c r="AS231" s="26">
        <v>15.15</v>
      </c>
      <c r="AT231" s="26">
        <v>17.2</v>
      </c>
      <c r="AU231" s="26">
        <v>13.525</v>
      </c>
      <c r="AV231" s="26">
        <v>15.85</v>
      </c>
      <c r="AW231" s="26">
        <v>17.899999999999999</v>
      </c>
      <c r="AX231" s="26">
        <v>12.75</v>
      </c>
      <c r="AY231" s="26">
        <v>15.3</v>
      </c>
      <c r="AZ231" s="26">
        <v>17.475000000000001</v>
      </c>
      <c r="BA231" s="26">
        <v>12.85</v>
      </c>
      <c r="BB231" s="26">
        <v>15.4</v>
      </c>
      <c r="BC231" s="26">
        <v>17.5</v>
      </c>
      <c r="BD231" s="26">
        <v>14.675000000000001</v>
      </c>
      <c r="BE231" s="17">
        <v>17</v>
      </c>
      <c r="BF231" s="17">
        <v>19.425000000000001</v>
      </c>
      <c r="BG231" s="26">
        <v>13.3</v>
      </c>
      <c r="BH231" s="26">
        <v>15.7</v>
      </c>
      <c r="BI231" s="26">
        <v>17.899999999999999</v>
      </c>
      <c r="BJ231" s="26">
        <v>14.15</v>
      </c>
      <c r="BK231" s="26">
        <v>16.600000000000001</v>
      </c>
      <c r="BL231" s="26">
        <v>18.8</v>
      </c>
      <c r="BM231" s="26">
        <v>13.75</v>
      </c>
      <c r="BN231" s="26">
        <v>16.25</v>
      </c>
      <c r="BO231" s="26">
        <v>18.399999999999999</v>
      </c>
      <c r="BP231" s="26">
        <v>10.45</v>
      </c>
      <c r="BQ231" s="26">
        <v>12.9</v>
      </c>
      <c r="BR231" s="26">
        <v>15.25</v>
      </c>
      <c r="BS231" s="26">
        <v>11.75</v>
      </c>
      <c r="BT231" s="26">
        <v>14.1</v>
      </c>
      <c r="BU231" s="26">
        <v>16.2</v>
      </c>
      <c r="BV231" s="26">
        <v>12.225</v>
      </c>
      <c r="BW231" s="26">
        <v>14.5</v>
      </c>
      <c r="BX231" s="26">
        <v>16.45</v>
      </c>
      <c r="BY231" s="26">
        <v>13</v>
      </c>
      <c r="BZ231" s="26">
        <v>15.35</v>
      </c>
      <c r="CA231" s="26">
        <v>17.274999999999999</v>
      </c>
      <c r="CB231" s="26">
        <v>13.8</v>
      </c>
      <c r="CC231" s="26">
        <v>16.350000000000001</v>
      </c>
      <c r="CD231" s="26">
        <v>18.600000000000001</v>
      </c>
      <c r="CE231" s="26">
        <v>13.55</v>
      </c>
      <c r="CF231" s="26">
        <v>16.100000000000001</v>
      </c>
      <c r="CG231" s="26">
        <v>18.274999999999999</v>
      </c>
      <c r="CH231" s="26">
        <v>13.95</v>
      </c>
      <c r="CI231" s="26">
        <v>16.399999999999999</v>
      </c>
      <c r="CJ231" s="26">
        <v>18.8</v>
      </c>
    </row>
    <row r="232" spans="1:88" x14ac:dyDescent="0.3">
      <c r="A232" s="7" t="s">
        <v>110</v>
      </c>
      <c r="B232" s="7">
        <v>8.7249999999999996</v>
      </c>
      <c r="C232" s="7">
        <v>10.7</v>
      </c>
      <c r="D232" s="7">
        <v>13.074999999999999</v>
      </c>
      <c r="E232" s="7">
        <v>9.9</v>
      </c>
      <c r="F232" s="7">
        <v>11.8</v>
      </c>
      <c r="G232" s="7">
        <v>14.35</v>
      </c>
      <c r="H232" s="7">
        <v>10.324999999999999</v>
      </c>
      <c r="I232" s="7">
        <v>12.35</v>
      </c>
      <c r="J232" s="7">
        <v>14.8</v>
      </c>
      <c r="K232" s="7">
        <v>11.425000000000001</v>
      </c>
      <c r="L232" s="7">
        <v>13.7</v>
      </c>
      <c r="M232" s="7">
        <v>15.7</v>
      </c>
      <c r="N232" s="7">
        <v>11.7</v>
      </c>
      <c r="O232" s="7">
        <v>13.95</v>
      </c>
      <c r="P232" s="7">
        <v>16.074999999999999</v>
      </c>
      <c r="Q232" s="7">
        <v>11</v>
      </c>
      <c r="R232" s="7">
        <v>13.2</v>
      </c>
      <c r="S232" s="7">
        <v>15.425000000000001</v>
      </c>
      <c r="T232" s="7">
        <v>11.1</v>
      </c>
      <c r="U232" s="7">
        <v>13.3</v>
      </c>
      <c r="V232" s="7">
        <v>15.425000000000001</v>
      </c>
      <c r="W232" s="7">
        <v>11.9</v>
      </c>
      <c r="X232" s="7">
        <v>14.15</v>
      </c>
      <c r="Y232" s="7">
        <v>16.274999999999999</v>
      </c>
      <c r="Z232" s="7">
        <v>12.525</v>
      </c>
      <c r="AA232" s="7">
        <v>15</v>
      </c>
      <c r="AB232" s="7">
        <v>17.2</v>
      </c>
      <c r="AC232" s="7">
        <v>11.824999999999999</v>
      </c>
      <c r="AD232" s="7">
        <v>13.85</v>
      </c>
      <c r="AE232" s="7">
        <v>16.149999999999999</v>
      </c>
      <c r="AF232" s="7">
        <v>11.925000000000001</v>
      </c>
      <c r="AG232" s="7">
        <v>13.95</v>
      </c>
      <c r="AH232" s="7">
        <v>16.274999999999999</v>
      </c>
      <c r="AI232" s="7">
        <v>12.324999999999999</v>
      </c>
      <c r="AJ232" s="7">
        <v>14.2</v>
      </c>
      <c r="AK232" s="7">
        <v>16.600000000000001</v>
      </c>
      <c r="AL232" s="7">
        <v>12.425000000000001</v>
      </c>
      <c r="AM232" s="26">
        <v>14.35</v>
      </c>
      <c r="AN232" s="26">
        <v>16.7</v>
      </c>
      <c r="AO232" s="26">
        <v>12.925000000000001</v>
      </c>
      <c r="AP232" s="26">
        <v>14.8</v>
      </c>
      <c r="AQ232" s="26">
        <v>17.074999999999999</v>
      </c>
      <c r="AR232" s="26">
        <v>13.35</v>
      </c>
      <c r="AS232" s="26">
        <v>14.9</v>
      </c>
      <c r="AT232" s="26">
        <v>17.475000000000001</v>
      </c>
      <c r="AU232" s="26">
        <v>14.074999999999999</v>
      </c>
      <c r="AV232" s="26">
        <v>15.7</v>
      </c>
      <c r="AW232" s="26">
        <v>18</v>
      </c>
      <c r="AX232" s="26">
        <v>13.35</v>
      </c>
      <c r="AY232" s="26">
        <v>15.2</v>
      </c>
      <c r="AZ232" s="26">
        <v>17.5</v>
      </c>
      <c r="BA232" s="26">
        <v>13.425000000000001</v>
      </c>
      <c r="BB232" s="26">
        <v>15.3</v>
      </c>
      <c r="BC232" s="26">
        <v>17.600000000000001</v>
      </c>
      <c r="BD232" s="26">
        <v>15.1</v>
      </c>
      <c r="BE232" s="17">
        <v>17.2</v>
      </c>
      <c r="BF232" s="17">
        <v>19.324999999999999</v>
      </c>
      <c r="BG232" s="26">
        <v>13.824999999999999</v>
      </c>
      <c r="BH232" s="26">
        <v>15.6</v>
      </c>
      <c r="BI232" s="26">
        <v>17.899999999999999</v>
      </c>
      <c r="BJ232" s="26">
        <v>14.35</v>
      </c>
      <c r="BK232" s="26">
        <v>16.75</v>
      </c>
      <c r="BL232" s="26">
        <v>18.8</v>
      </c>
      <c r="BM232" s="26">
        <v>14.15</v>
      </c>
      <c r="BN232" s="26">
        <v>16.350000000000001</v>
      </c>
      <c r="BO232" s="26">
        <v>18.425000000000001</v>
      </c>
      <c r="BP232" s="26">
        <v>10.55</v>
      </c>
      <c r="BQ232" s="26">
        <v>12.4</v>
      </c>
      <c r="BR232" s="26">
        <v>15.2</v>
      </c>
      <c r="BS232" s="26">
        <v>11.55</v>
      </c>
      <c r="BT232" s="26">
        <v>13.65</v>
      </c>
      <c r="BU232" s="26">
        <v>16.350000000000001</v>
      </c>
      <c r="BV232" s="26">
        <v>11.9</v>
      </c>
      <c r="BW232" s="26">
        <v>14.2</v>
      </c>
      <c r="BX232" s="26">
        <v>16.875</v>
      </c>
      <c r="BY232" s="26">
        <v>12.6</v>
      </c>
      <c r="BZ232" s="26">
        <v>15</v>
      </c>
      <c r="CA232" s="26">
        <v>17.600000000000001</v>
      </c>
      <c r="CB232" s="26">
        <v>13.824999999999999</v>
      </c>
      <c r="CC232" s="26">
        <v>16.05</v>
      </c>
      <c r="CD232" s="26">
        <v>18.5</v>
      </c>
      <c r="CE232" s="26">
        <v>13.6</v>
      </c>
      <c r="CF232" s="26">
        <v>16.2</v>
      </c>
      <c r="CG232" s="26">
        <v>18.100000000000001</v>
      </c>
      <c r="CH232" s="26">
        <v>13.9</v>
      </c>
      <c r="CI232" s="26">
        <v>16.3</v>
      </c>
      <c r="CJ232" s="26">
        <v>18.600000000000001</v>
      </c>
    </row>
    <row r="233" spans="1:88" x14ac:dyDescent="0.3">
      <c r="A233" s="7" t="s">
        <v>321</v>
      </c>
      <c r="B233" s="7">
        <v>7.9</v>
      </c>
      <c r="C233" s="7">
        <v>10.55</v>
      </c>
      <c r="D233" s="7">
        <v>12.7</v>
      </c>
      <c r="E233" s="7">
        <v>9.2249999999999996</v>
      </c>
      <c r="F233" s="7">
        <v>11.8</v>
      </c>
      <c r="G233" s="7">
        <v>13.975</v>
      </c>
      <c r="H233" s="7">
        <v>9.7249999999999996</v>
      </c>
      <c r="I233" s="7">
        <v>12.25</v>
      </c>
      <c r="J233" s="7">
        <v>14.574999999999999</v>
      </c>
      <c r="K233" s="7">
        <v>10.925000000000001</v>
      </c>
      <c r="L233" s="7">
        <v>13.65</v>
      </c>
      <c r="M233" s="7">
        <v>15.574999999999999</v>
      </c>
      <c r="N233" s="7">
        <v>11.3</v>
      </c>
      <c r="O233" s="7">
        <v>13.95</v>
      </c>
      <c r="P233" s="7">
        <v>15.875</v>
      </c>
      <c r="Q233" s="7">
        <v>10.375</v>
      </c>
      <c r="R233" s="7">
        <v>13</v>
      </c>
      <c r="S233" s="7">
        <v>15.175000000000001</v>
      </c>
      <c r="T233" s="7">
        <v>10.475</v>
      </c>
      <c r="U233" s="7">
        <v>13.05</v>
      </c>
      <c r="V233" s="7">
        <v>15.275</v>
      </c>
      <c r="W233" s="7">
        <v>11.375</v>
      </c>
      <c r="X233" s="7">
        <v>14.05</v>
      </c>
      <c r="Y233" s="7">
        <v>16.25</v>
      </c>
      <c r="Z233" s="7">
        <v>12.3</v>
      </c>
      <c r="AA233" s="7">
        <v>15.2</v>
      </c>
      <c r="AB233" s="7">
        <v>17.074999999999999</v>
      </c>
      <c r="AC233" s="7">
        <v>11.1</v>
      </c>
      <c r="AD233" s="7">
        <v>14.3</v>
      </c>
      <c r="AE233" s="7">
        <v>15.775</v>
      </c>
      <c r="AF233" s="7">
        <v>11.2</v>
      </c>
      <c r="AG233" s="7">
        <v>14.4</v>
      </c>
      <c r="AH233" s="7">
        <v>15.9</v>
      </c>
      <c r="AI233" s="7">
        <v>11.525</v>
      </c>
      <c r="AJ233" s="7">
        <v>14.75</v>
      </c>
      <c r="AK233" s="7">
        <v>16.274999999999999</v>
      </c>
      <c r="AL233" s="7">
        <v>11.625</v>
      </c>
      <c r="AM233" s="26">
        <v>14.8</v>
      </c>
      <c r="AN233" s="26">
        <v>16.375</v>
      </c>
      <c r="AO233" s="26">
        <v>12.025</v>
      </c>
      <c r="AP233" s="26">
        <v>15.2</v>
      </c>
      <c r="AQ233" s="26">
        <v>16.8</v>
      </c>
      <c r="AR233" s="26">
        <v>12.375</v>
      </c>
      <c r="AS233" s="26">
        <v>15.15</v>
      </c>
      <c r="AT233" s="26">
        <v>17.425000000000001</v>
      </c>
      <c r="AU233" s="26">
        <v>13.025</v>
      </c>
      <c r="AV233" s="26">
        <v>15.95</v>
      </c>
      <c r="AW233" s="26">
        <v>18</v>
      </c>
      <c r="AX233" s="26">
        <v>12.425000000000001</v>
      </c>
      <c r="AY233" s="26">
        <v>15.55</v>
      </c>
      <c r="AZ233" s="26">
        <v>17.274999999999999</v>
      </c>
      <c r="BA233" s="26">
        <v>12.5</v>
      </c>
      <c r="BB233" s="26">
        <v>15.6</v>
      </c>
      <c r="BC233" s="26">
        <v>17.3</v>
      </c>
      <c r="BD233" s="26">
        <v>14.225</v>
      </c>
      <c r="BE233" s="17">
        <v>17.399999999999999</v>
      </c>
      <c r="BF233" s="17">
        <v>19.375</v>
      </c>
      <c r="BG233" s="26">
        <v>12.925000000000001</v>
      </c>
      <c r="BH233" s="26">
        <v>15.9</v>
      </c>
      <c r="BI233" s="26">
        <v>17.675000000000001</v>
      </c>
      <c r="BJ233" s="26">
        <v>13.7</v>
      </c>
      <c r="BK233" s="26">
        <v>16.95</v>
      </c>
      <c r="BL233" s="26">
        <v>18.5</v>
      </c>
      <c r="BM233" s="26">
        <v>13.4</v>
      </c>
      <c r="BN233" s="26">
        <v>16.55</v>
      </c>
      <c r="BO233" s="26">
        <v>18.074999999999999</v>
      </c>
      <c r="BP233" s="26">
        <v>9.8249999999999993</v>
      </c>
      <c r="BQ233" s="26">
        <v>12.45</v>
      </c>
      <c r="BR233" s="26">
        <v>14.875</v>
      </c>
      <c r="BS233" s="26">
        <v>11.125</v>
      </c>
      <c r="BT233" s="26">
        <v>13.9</v>
      </c>
      <c r="BU233" s="26">
        <v>16.2</v>
      </c>
      <c r="BV233" s="26">
        <v>11.7</v>
      </c>
      <c r="BW233" s="26">
        <v>14.3</v>
      </c>
      <c r="BX233" s="26">
        <v>16.649999999999999</v>
      </c>
      <c r="BY233" s="26">
        <v>12.425000000000001</v>
      </c>
      <c r="BZ233" s="26">
        <v>15.3</v>
      </c>
      <c r="CA233" s="26">
        <v>17.574999999999999</v>
      </c>
      <c r="CB233" s="26">
        <v>13.324999999999999</v>
      </c>
      <c r="CC233" s="26">
        <v>16.5</v>
      </c>
      <c r="CD233" s="26">
        <v>18.5</v>
      </c>
      <c r="CE233" s="26">
        <v>13.225</v>
      </c>
      <c r="CF233" s="26">
        <v>16.399999999999999</v>
      </c>
      <c r="CG233" s="26">
        <v>18.175000000000001</v>
      </c>
      <c r="CH233" s="26">
        <v>13.225</v>
      </c>
      <c r="CI233" s="26">
        <v>16.75</v>
      </c>
      <c r="CJ233" s="26">
        <v>18.475000000000001</v>
      </c>
    </row>
    <row r="234" spans="1:88" x14ac:dyDescent="0.3">
      <c r="A234" s="7" t="s">
        <v>322</v>
      </c>
      <c r="B234" s="7">
        <v>7.55</v>
      </c>
      <c r="C234" s="7">
        <v>9.9499999999999993</v>
      </c>
      <c r="D234" s="7">
        <v>12.8</v>
      </c>
      <c r="E234" s="7">
        <v>9</v>
      </c>
      <c r="F234" s="7">
        <v>11.45</v>
      </c>
      <c r="G234" s="7">
        <v>14.1</v>
      </c>
      <c r="H234" s="7">
        <v>9.625</v>
      </c>
      <c r="I234" s="7">
        <v>12</v>
      </c>
      <c r="J234" s="7">
        <v>14.675000000000001</v>
      </c>
      <c r="K234" s="7">
        <v>10.6</v>
      </c>
      <c r="L234" s="7">
        <v>13.25</v>
      </c>
      <c r="M234" s="7">
        <v>15.675000000000001</v>
      </c>
      <c r="N234" s="7">
        <v>11.025</v>
      </c>
      <c r="O234" s="7">
        <v>13.6</v>
      </c>
      <c r="P234" s="7">
        <v>16</v>
      </c>
      <c r="Q234" s="7">
        <v>10.5</v>
      </c>
      <c r="R234" s="7">
        <v>12.8</v>
      </c>
      <c r="S234" s="7">
        <v>15.275</v>
      </c>
      <c r="T234" s="7">
        <v>10.6</v>
      </c>
      <c r="U234" s="7">
        <v>12.9</v>
      </c>
      <c r="V234" s="7">
        <v>15.375</v>
      </c>
      <c r="W234" s="7">
        <v>11.4</v>
      </c>
      <c r="X234" s="7">
        <v>13.6</v>
      </c>
      <c r="Y234" s="7">
        <v>16.274999999999999</v>
      </c>
      <c r="Z234" s="7">
        <v>12.225</v>
      </c>
      <c r="AA234" s="7">
        <v>14.85</v>
      </c>
      <c r="AB234" s="7">
        <v>17</v>
      </c>
      <c r="AC234" s="7">
        <v>11.125</v>
      </c>
      <c r="AD234" s="7">
        <v>13.45</v>
      </c>
      <c r="AE234" s="7">
        <v>15.875</v>
      </c>
      <c r="AF234" s="7">
        <v>11.225</v>
      </c>
      <c r="AG234" s="7">
        <v>13.6</v>
      </c>
      <c r="AH234" s="7">
        <v>16.074999999999999</v>
      </c>
      <c r="AI234" s="7">
        <v>11.8</v>
      </c>
      <c r="AJ234" s="7">
        <v>14.05</v>
      </c>
      <c r="AK234" s="7">
        <v>16.475000000000001</v>
      </c>
      <c r="AL234" s="7">
        <v>11.9</v>
      </c>
      <c r="AM234" s="26">
        <v>14.15</v>
      </c>
      <c r="AN234" s="26">
        <v>16.574999999999999</v>
      </c>
      <c r="AO234" s="26">
        <v>12.225</v>
      </c>
      <c r="AP234" s="26">
        <v>14.7</v>
      </c>
      <c r="AQ234" s="26">
        <v>16.875</v>
      </c>
      <c r="AR234" s="26">
        <v>12.6</v>
      </c>
      <c r="AS234" s="26">
        <v>14.8</v>
      </c>
      <c r="AT234" s="26">
        <v>17.600000000000001</v>
      </c>
      <c r="AU234" s="26">
        <v>13.3</v>
      </c>
      <c r="AV234" s="26">
        <v>15.4</v>
      </c>
      <c r="AW234" s="26">
        <v>18.399999999999999</v>
      </c>
      <c r="AX234" s="26">
        <v>12.65</v>
      </c>
      <c r="AY234" s="26">
        <v>15.1</v>
      </c>
      <c r="AZ234" s="26">
        <v>17.274999999999999</v>
      </c>
      <c r="BA234" s="26">
        <v>12.65</v>
      </c>
      <c r="BB234" s="26">
        <v>15.15</v>
      </c>
      <c r="BC234" s="26">
        <v>17.375</v>
      </c>
      <c r="BD234" s="26">
        <v>14.6</v>
      </c>
      <c r="BE234" s="17">
        <v>16.95</v>
      </c>
      <c r="BF234" s="17">
        <v>19.475000000000001</v>
      </c>
      <c r="BG234" s="26">
        <v>13.05</v>
      </c>
      <c r="BH234" s="26">
        <v>15.55</v>
      </c>
      <c r="BI234" s="26">
        <v>17.8</v>
      </c>
      <c r="BJ234" s="26">
        <v>13.925000000000001</v>
      </c>
      <c r="BK234" s="26">
        <v>16.649999999999999</v>
      </c>
      <c r="BL234" s="26">
        <v>18.600000000000001</v>
      </c>
      <c r="BM234" s="26">
        <v>13.45</v>
      </c>
      <c r="BN234" s="26">
        <v>16.2</v>
      </c>
      <c r="BO234" s="26">
        <v>18.3</v>
      </c>
      <c r="BP234" s="26">
        <v>10.225</v>
      </c>
      <c r="BQ234" s="26">
        <v>11.95</v>
      </c>
      <c r="BR234" s="26">
        <v>14.95</v>
      </c>
      <c r="BS234" s="26">
        <v>11.625</v>
      </c>
      <c r="BT234" s="26">
        <v>13.45</v>
      </c>
      <c r="BU234" s="26">
        <v>16.149999999999999</v>
      </c>
      <c r="BV234" s="26">
        <v>12.15</v>
      </c>
      <c r="BW234" s="26">
        <v>13.95</v>
      </c>
      <c r="BX234" s="26">
        <v>16.649999999999999</v>
      </c>
      <c r="BY234" s="26">
        <v>12.925000000000001</v>
      </c>
      <c r="BZ234" s="26">
        <v>14.85</v>
      </c>
      <c r="CA234" s="26">
        <v>17.600000000000001</v>
      </c>
      <c r="CB234" s="26">
        <v>13.725</v>
      </c>
      <c r="CC234" s="26">
        <v>16</v>
      </c>
      <c r="CD234" s="26">
        <v>18.95</v>
      </c>
      <c r="CE234" s="26">
        <v>13.35</v>
      </c>
      <c r="CF234" s="26">
        <v>15.7</v>
      </c>
      <c r="CG234" s="26">
        <v>18.100000000000001</v>
      </c>
      <c r="CH234" s="26">
        <v>13.525</v>
      </c>
      <c r="CI234" s="26">
        <v>16.100000000000001</v>
      </c>
      <c r="CJ234" s="26">
        <v>18.875</v>
      </c>
    </row>
    <row r="235" spans="1:88" x14ac:dyDescent="0.3">
      <c r="A235" s="7" t="s">
        <v>323</v>
      </c>
      <c r="B235" s="7">
        <v>7.7249999999999996</v>
      </c>
      <c r="C235" s="7">
        <v>10</v>
      </c>
      <c r="D235" s="7">
        <v>13</v>
      </c>
      <c r="E235" s="7">
        <v>9.125</v>
      </c>
      <c r="F235" s="7">
        <v>11.3</v>
      </c>
      <c r="G235" s="7">
        <v>14.2</v>
      </c>
      <c r="H235" s="7">
        <v>9.7750000000000004</v>
      </c>
      <c r="I235" s="7">
        <v>11.8</v>
      </c>
      <c r="J235" s="7">
        <v>14.7</v>
      </c>
      <c r="K235" s="7">
        <v>10.9</v>
      </c>
      <c r="L235" s="7">
        <v>13.15</v>
      </c>
      <c r="M235" s="7">
        <v>15.8</v>
      </c>
      <c r="N235" s="7">
        <v>11.125</v>
      </c>
      <c r="O235" s="7">
        <v>13.5</v>
      </c>
      <c r="P235" s="7">
        <v>16.100000000000001</v>
      </c>
      <c r="Q235" s="7">
        <v>10.525</v>
      </c>
      <c r="R235" s="7">
        <v>12.75</v>
      </c>
      <c r="S235" s="7">
        <v>15.4</v>
      </c>
      <c r="T235" s="7">
        <v>10.55</v>
      </c>
      <c r="U235" s="7">
        <v>12.75</v>
      </c>
      <c r="V235" s="7">
        <v>15.4</v>
      </c>
      <c r="W235" s="7">
        <v>11.425000000000001</v>
      </c>
      <c r="X235" s="7">
        <v>13.55</v>
      </c>
      <c r="Y235" s="7">
        <v>16.375</v>
      </c>
      <c r="Z235" s="7">
        <v>12.225</v>
      </c>
      <c r="AA235" s="7">
        <v>14.4</v>
      </c>
      <c r="AB235" s="7">
        <v>17.324999999999999</v>
      </c>
      <c r="AC235" s="7">
        <v>10.925000000000001</v>
      </c>
      <c r="AD235" s="7">
        <v>13.15</v>
      </c>
      <c r="AE235" s="7">
        <v>15.525</v>
      </c>
      <c r="AF235" s="7">
        <v>11.225</v>
      </c>
      <c r="AG235" s="7">
        <v>13.15</v>
      </c>
      <c r="AH235" s="7">
        <v>15.55</v>
      </c>
      <c r="AI235" s="7">
        <v>11.55</v>
      </c>
      <c r="AJ235" s="7">
        <v>13.7</v>
      </c>
      <c r="AK235" s="7">
        <v>15.975</v>
      </c>
      <c r="AL235" s="7">
        <v>11.65</v>
      </c>
      <c r="AM235" s="26">
        <v>13.8</v>
      </c>
      <c r="AN235" s="26">
        <v>16.074999999999999</v>
      </c>
      <c r="AO235" s="26">
        <v>12.15</v>
      </c>
      <c r="AP235" s="26">
        <v>14.2</v>
      </c>
      <c r="AQ235" s="26">
        <v>16.75</v>
      </c>
      <c r="AR235" s="26">
        <v>12.6</v>
      </c>
      <c r="AS235" s="26">
        <v>14.35</v>
      </c>
      <c r="AT235" s="26">
        <v>17.024999999999999</v>
      </c>
      <c r="AU235" s="26">
        <v>13.3</v>
      </c>
      <c r="AV235" s="26">
        <v>15.7</v>
      </c>
      <c r="AW235" s="26">
        <v>17.45</v>
      </c>
      <c r="AX235" s="26">
        <v>12.574999999999999</v>
      </c>
      <c r="AY235" s="26">
        <v>14.65</v>
      </c>
      <c r="AZ235" s="26">
        <v>17.149999999999999</v>
      </c>
      <c r="BA235" s="26">
        <v>12.675000000000001</v>
      </c>
      <c r="BB235" s="26">
        <v>14.75</v>
      </c>
      <c r="BC235" s="26">
        <v>17.175000000000001</v>
      </c>
      <c r="BD235" s="26">
        <v>14.5</v>
      </c>
      <c r="BE235" s="17">
        <v>16.7</v>
      </c>
      <c r="BF235" s="17">
        <v>19.3</v>
      </c>
      <c r="BG235" s="26">
        <v>13.125</v>
      </c>
      <c r="BH235" s="26">
        <v>15.1</v>
      </c>
      <c r="BI235" s="26">
        <v>17.600000000000001</v>
      </c>
      <c r="BJ235" s="26">
        <v>14.125</v>
      </c>
      <c r="BK235" s="26">
        <v>15.95</v>
      </c>
      <c r="BL235" s="26">
        <v>18.574999999999999</v>
      </c>
      <c r="BM235" s="26">
        <v>13.7</v>
      </c>
      <c r="BN235" s="26">
        <v>15.65</v>
      </c>
      <c r="BO235" s="26">
        <v>18.225000000000001</v>
      </c>
      <c r="BP235" s="26">
        <v>10.175000000000001</v>
      </c>
      <c r="BQ235" s="26">
        <v>11.7</v>
      </c>
      <c r="BR235" s="26">
        <v>14.875</v>
      </c>
      <c r="BS235" s="26">
        <v>11.5</v>
      </c>
      <c r="BT235" s="26">
        <v>12.8</v>
      </c>
      <c r="BU235" s="26">
        <v>15.85</v>
      </c>
      <c r="BV235" s="26">
        <v>11.6</v>
      </c>
      <c r="BW235" s="26">
        <v>13.15</v>
      </c>
      <c r="BX235" s="26">
        <v>16.100000000000001</v>
      </c>
      <c r="BY235" s="26">
        <v>12.425000000000001</v>
      </c>
      <c r="BZ235" s="26">
        <v>14</v>
      </c>
      <c r="CA235" s="26">
        <v>17.074999999999999</v>
      </c>
      <c r="CB235" s="26">
        <v>13.925000000000001</v>
      </c>
      <c r="CC235" s="26">
        <v>15.3</v>
      </c>
      <c r="CD235" s="26">
        <v>18.5</v>
      </c>
      <c r="CE235" s="26">
        <v>13.525</v>
      </c>
      <c r="CF235" s="26">
        <v>15.5</v>
      </c>
      <c r="CG235" s="26">
        <v>18.225000000000001</v>
      </c>
      <c r="CH235" s="26">
        <v>13.824999999999999</v>
      </c>
      <c r="CI235" s="26">
        <v>15.5</v>
      </c>
      <c r="CJ235" s="26">
        <v>18.649999999999999</v>
      </c>
    </row>
    <row r="236" spans="1:88" x14ac:dyDescent="0.3">
      <c r="A236" s="7" t="s">
        <v>324</v>
      </c>
      <c r="B236" s="7">
        <v>7.0250000000000004</v>
      </c>
      <c r="C236" s="7">
        <v>9.35</v>
      </c>
      <c r="D236" s="7">
        <v>12.35</v>
      </c>
      <c r="E236" s="7">
        <v>8.35</v>
      </c>
      <c r="F236" s="7">
        <v>10.55</v>
      </c>
      <c r="G236" s="7">
        <v>13.525</v>
      </c>
      <c r="H236" s="7">
        <v>8.8249999999999993</v>
      </c>
      <c r="I236" s="7">
        <v>11.05</v>
      </c>
      <c r="J236" s="7">
        <v>14.025</v>
      </c>
      <c r="K236" s="7">
        <v>10</v>
      </c>
      <c r="L236" s="7">
        <v>12.35</v>
      </c>
      <c r="M236" s="7">
        <v>15.5</v>
      </c>
      <c r="N236" s="7">
        <v>10.324999999999999</v>
      </c>
      <c r="O236" s="7">
        <v>12.65</v>
      </c>
      <c r="P236" s="7">
        <v>15.775</v>
      </c>
      <c r="Q236" s="7">
        <v>9.5250000000000004</v>
      </c>
      <c r="R236" s="7">
        <v>11.8</v>
      </c>
      <c r="S236" s="7">
        <v>14.5</v>
      </c>
      <c r="T236" s="7">
        <v>9.625</v>
      </c>
      <c r="U236" s="7">
        <v>11.9</v>
      </c>
      <c r="V236" s="7">
        <v>14.6</v>
      </c>
      <c r="W236" s="7">
        <v>10.4</v>
      </c>
      <c r="X236" s="7">
        <v>12.6</v>
      </c>
      <c r="Y236" s="7">
        <v>15.75</v>
      </c>
      <c r="Z236" s="7">
        <v>11.3</v>
      </c>
      <c r="AA236" s="7">
        <v>13.65</v>
      </c>
      <c r="AB236" s="7">
        <v>16.975000000000001</v>
      </c>
      <c r="AC236" s="7">
        <v>10.45</v>
      </c>
      <c r="AD236" s="7">
        <v>13.1</v>
      </c>
      <c r="AE236" s="7">
        <v>15.775</v>
      </c>
      <c r="AF236" s="7">
        <v>10.65</v>
      </c>
      <c r="AG236" s="7">
        <v>13.15</v>
      </c>
      <c r="AH236" s="7">
        <v>15.9</v>
      </c>
      <c r="AI236" s="7">
        <v>10.975</v>
      </c>
      <c r="AJ236" s="7">
        <v>13.55</v>
      </c>
      <c r="AK236" s="7">
        <v>16.274999999999999</v>
      </c>
      <c r="AL236" s="7">
        <v>11.074999999999999</v>
      </c>
      <c r="AM236" s="26">
        <v>13.6</v>
      </c>
      <c r="AN236" s="26">
        <v>16.375</v>
      </c>
      <c r="AO236" s="26">
        <v>11.4</v>
      </c>
      <c r="AP236" s="26">
        <v>14.2</v>
      </c>
      <c r="AQ236" s="26">
        <v>16.75</v>
      </c>
      <c r="AR236" s="26">
        <v>11.95</v>
      </c>
      <c r="AS236" s="26">
        <v>14.35</v>
      </c>
      <c r="AT236" s="26">
        <v>17.3</v>
      </c>
      <c r="AU236" s="26">
        <v>12.625</v>
      </c>
      <c r="AV236" s="26">
        <v>15.05</v>
      </c>
      <c r="AW236" s="26">
        <v>18.100000000000001</v>
      </c>
      <c r="AX236" s="26">
        <v>11.824999999999999</v>
      </c>
      <c r="AY236" s="26">
        <v>14.6</v>
      </c>
      <c r="AZ236" s="26">
        <v>17.324999999999999</v>
      </c>
      <c r="BA236" s="26">
        <v>11.925000000000001</v>
      </c>
      <c r="BB236" s="26">
        <v>14.7</v>
      </c>
      <c r="BC236" s="26">
        <v>17.425000000000001</v>
      </c>
      <c r="BD236" s="26">
        <v>13.8</v>
      </c>
      <c r="BE236" s="17">
        <v>16.649999999999999</v>
      </c>
      <c r="BF236" s="17">
        <v>19.55</v>
      </c>
      <c r="BG236" s="26">
        <v>12.225</v>
      </c>
      <c r="BH236" s="26">
        <v>15.05</v>
      </c>
      <c r="BI236" s="26">
        <v>17.850000000000001</v>
      </c>
      <c r="BJ236" s="26">
        <v>13.15</v>
      </c>
      <c r="BK236" s="26">
        <v>15.8</v>
      </c>
      <c r="BL236" s="26">
        <v>18.675000000000001</v>
      </c>
      <c r="BM236" s="26">
        <v>12.75</v>
      </c>
      <c r="BN236" s="26">
        <v>15.45</v>
      </c>
      <c r="BO236" s="26">
        <v>18.274999999999999</v>
      </c>
      <c r="BP236" s="26">
        <v>9.3000000000000007</v>
      </c>
      <c r="BQ236" s="26">
        <v>11.4</v>
      </c>
      <c r="BR236" s="26">
        <v>14.3</v>
      </c>
      <c r="BS236" s="26">
        <v>10.5</v>
      </c>
      <c r="BT236" s="26">
        <v>12.5</v>
      </c>
      <c r="BU236" s="26">
        <v>15.5</v>
      </c>
      <c r="BV236" s="26">
        <v>10.925000000000001</v>
      </c>
      <c r="BW236" s="26">
        <v>12.9</v>
      </c>
      <c r="BX236" s="26">
        <v>15.875</v>
      </c>
      <c r="BY236" s="26">
        <v>11.824999999999999</v>
      </c>
      <c r="BZ236" s="26">
        <v>13.9</v>
      </c>
      <c r="CA236" s="26">
        <v>16.45</v>
      </c>
      <c r="CB236" s="26">
        <v>12.65</v>
      </c>
      <c r="CC236" s="26">
        <v>15.25</v>
      </c>
      <c r="CD236" s="26">
        <v>17.55</v>
      </c>
      <c r="CE236" s="26">
        <v>12.6</v>
      </c>
      <c r="CF236" s="26">
        <v>15.1</v>
      </c>
      <c r="CG236" s="26">
        <v>17.875</v>
      </c>
      <c r="CH236" s="26">
        <v>13.25</v>
      </c>
      <c r="CI236" s="26">
        <v>15.2</v>
      </c>
      <c r="CJ236" s="26">
        <v>18.074999999999999</v>
      </c>
    </row>
    <row r="237" spans="1:88" x14ac:dyDescent="0.3">
      <c r="A237" s="7" t="s">
        <v>325</v>
      </c>
      <c r="B237" s="7">
        <v>7.3250000000000002</v>
      </c>
      <c r="C237" s="7">
        <v>9.4499999999999993</v>
      </c>
      <c r="D237" s="7">
        <v>12.025</v>
      </c>
      <c r="E237" s="7">
        <v>8.625</v>
      </c>
      <c r="F237" s="7">
        <v>10.8</v>
      </c>
      <c r="G237" s="7">
        <v>13.525</v>
      </c>
      <c r="H237" s="7">
        <v>9.1</v>
      </c>
      <c r="I237" s="7">
        <v>11.4</v>
      </c>
      <c r="J237" s="7">
        <v>13.8</v>
      </c>
      <c r="K237" s="7">
        <v>10.225</v>
      </c>
      <c r="L237" s="7">
        <v>12.6</v>
      </c>
      <c r="M237" s="7">
        <v>15</v>
      </c>
      <c r="N237" s="7">
        <v>10.6</v>
      </c>
      <c r="O237" s="7">
        <v>12.9</v>
      </c>
      <c r="P237" s="7">
        <v>15.275</v>
      </c>
      <c r="Q237" s="7">
        <v>9.85</v>
      </c>
      <c r="R237" s="7">
        <v>12.1</v>
      </c>
      <c r="S237" s="7">
        <v>14.425000000000001</v>
      </c>
      <c r="T237" s="7">
        <v>9.9250000000000007</v>
      </c>
      <c r="U237" s="7">
        <v>12.2</v>
      </c>
      <c r="V237" s="7">
        <v>14.525</v>
      </c>
      <c r="W237" s="7">
        <v>10.8</v>
      </c>
      <c r="X237" s="7">
        <v>12.95</v>
      </c>
      <c r="Y237" s="7">
        <v>15.5</v>
      </c>
      <c r="Z237" s="7">
        <v>11.7</v>
      </c>
      <c r="AA237" s="7">
        <v>13.85</v>
      </c>
      <c r="AB237" s="7">
        <v>16.425000000000001</v>
      </c>
      <c r="AC237" s="7">
        <v>10.55</v>
      </c>
      <c r="AD237" s="7">
        <v>13.05</v>
      </c>
      <c r="AE237" s="7">
        <v>15.45</v>
      </c>
      <c r="AF237" s="7">
        <v>10.75</v>
      </c>
      <c r="AG237" s="7">
        <v>13.15</v>
      </c>
      <c r="AH237" s="7">
        <v>15.574999999999999</v>
      </c>
      <c r="AI237" s="7">
        <v>11.125</v>
      </c>
      <c r="AJ237" s="7">
        <v>13.65</v>
      </c>
      <c r="AK237" s="7">
        <v>15.875</v>
      </c>
      <c r="AL237" s="7">
        <v>11.225</v>
      </c>
      <c r="AM237" s="26">
        <v>13.7</v>
      </c>
      <c r="AN237" s="26">
        <v>15.975</v>
      </c>
      <c r="AO237" s="26">
        <v>11.6</v>
      </c>
      <c r="AP237" s="26">
        <v>14.1</v>
      </c>
      <c r="AQ237" s="26">
        <v>16.274999999999999</v>
      </c>
      <c r="AR237" s="26">
        <v>11.95</v>
      </c>
      <c r="AS237" s="26">
        <v>14.35</v>
      </c>
      <c r="AT237" s="26">
        <v>16.600000000000001</v>
      </c>
      <c r="AU237" s="26">
        <v>12.55</v>
      </c>
      <c r="AV237" s="26">
        <v>15.05</v>
      </c>
      <c r="AW237" s="26">
        <v>17.399999999999999</v>
      </c>
      <c r="AX237" s="26">
        <v>11.925000000000001</v>
      </c>
      <c r="AY237" s="26">
        <v>14.5</v>
      </c>
      <c r="AZ237" s="26">
        <v>16.600000000000001</v>
      </c>
      <c r="BA237" s="26">
        <v>11.95</v>
      </c>
      <c r="BB237" s="26">
        <v>14.55</v>
      </c>
      <c r="BC237" s="26">
        <v>16.675000000000001</v>
      </c>
      <c r="BD237" s="26">
        <v>14.1</v>
      </c>
      <c r="BE237" s="17">
        <v>16.25</v>
      </c>
      <c r="BF237" s="17">
        <v>19</v>
      </c>
      <c r="BG237" s="26">
        <v>12.324999999999999</v>
      </c>
      <c r="BH237" s="26">
        <v>14.9</v>
      </c>
      <c r="BI237" s="26">
        <v>17.175000000000001</v>
      </c>
      <c r="BJ237" s="26">
        <v>13.175000000000001</v>
      </c>
      <c r="BK237" s="26">
        <v>15.75</v>
      </c>
      <c r="BL237" s="26">
        <v>18.100000000000001</v>
      </c>
      <c r="BM237" s="26">
        <v>12.8</v>
      </c>
      <c r="BN237" s="26">
        <v>15.45</v>
      </c>
      <c r="BO237" s="26">
        <v>17.75</v>
      </c>
      <c r="BP237" s="26">
        <v>9.6</v>
      </c>
      <c r="BQ237" s="26">
        <v>11.75</v>
      </c>
      <c r="BR237" s="26">
        <v>14.074999999999999</v>
      </c>
      <c r="BS237" s="26">
        <v>10.8</v>
      </c>
      <c r="BT237" s="26">
        <v>12.85</v>
      </c>
      <c r="BU237" s="26">
        <v>15.125</v>
      </c>
      <c r="BV237" s="26">
        <v>11.2</v>
      </c>
      <c r="BW237" s="26">
        <v>13.4</v>
      </c>
      <c r="BX237" s="26">
        <v>15.6</v>
      </c>
      <c r="BY237" s="26">
        <v>12.074999999999999</v>
      </c>
      <c r="BZ237" s="26">
        <v>14.25</v>
      </c>
      <c r="CA237" s="26">
        <v>16.5</v>
      </c>
      <c r="CB237" s="26">
        <v>13.125</v>
      </c>
      <c r="CC237" s="26">
        <v>15.1</v>
      </c>
      <c r="CD237" s="26">
        <v>17.425000000000001</v>
      </c>
      <c r="CE237" s="26">
        <v>12.65</v>
      </c>
      <c r="CF237" s="26">
        <v>15.15</v>
      </c>
      <c r="CG237" s="26">
        <v>17.375</v>
      </c>
      <c r="CH237" s="26">
        <v>13.324999999999999</v>
      </c>
      <c r="CI237" s="26">
        <v>15.4</v>
      </c>
      <c r="CJ237" s="26">
        <v>17.649999999999999</v>
      </c>
    </row>
    <row r="238" spans="1:88" x14ac:dyDescent="0.3">
      <c r="A238" s="7" t="s">
        <v>326</v>
      </c>
      <c r="B238" s="7">
        <v>7.3250000000000002</v>
      </c>
      <c r="C238" s="7">
        <v>10.199999999999999</v>
      </c>
      <c r="D238" s="7">
        <v>12.2</v>
      </c>
      <c r="E238" s="7">
        <v>8.6999999999999993</v>
      </c>
      <c r="F238" s="7">
        <v>11.5</v>
      </c>
      <c r="G238" s="7">
        <v>13.475</v>
      </c>
      <c r="H238" s="7">
        <v>9.2249999999999996</v>
      </c>
      <c r="I238" s="7">
        <v>12</v>
      </c>
      <c r="J238" s="7">
        <v>13.875</v>
      </c>
      <c r="K238" s="7">
        <v>10.175000000000001</v>
      </c>
      <c r="L238" s="7">
        <v>13.05</v>
      </c>
      <c r="M238" s="7">
        <v>15</v>
      </c>
      <c r="N238" s="7">
        <v>10.625</v>
      </c>
      <c r="O238" s="7">
        <v>13.3</v>
      </c>
      <c r="P238" s="7">
        <v>15.45</v>
      </c>
      <c r="Q238" s="7">
        <v>9.9499999999999993</v>
      </c>
      <c r="R238" s="7">
        <v>12.65</v>
      </c>
      <c r="S238" s="7">
        <v>14.6</v>
      </c>
      <c r="T238" s="7">
        <v>9.9749999999999996</v>
      </c>
      <c r="U238" s="7">
        <v>12.75</v>
      </c>
      <c r="V238" s="7">
        <v>14.7</v>
      </c>
      <c r="W238" s="7">
        <v>10.75</v>
      </c>
      <c r="X238" s="7">
        <v>13.55</v>
      </c>
      <c r="Y238" s="7">
        <v>15.6</v>
      </c>
      <c r="Z238" s="7">
        <v>11.425000000000001</v>
      </c>
      <c r="AA238" s="7">
        <v>14.25</v>
      </c>
      <c r="AB238" s="7">
        <v>16.574999999999999</v>
      </c>
      <c r="AC238" s="7">
        <v>10.5</v>
      </c>
      <c r="AD238" s="7">
        <v>13.3</v>
      </c>
      <c r="AE238" s="7">
        <v>15.35</v>
      </c>
      <c r="AF238" s="7">
        <v>10.625</v>
      </c>
      <c r="AG238" s="7">
        <v>13.45</v>
      </c>
      <c r="AH238" s="7">
        <v>15.45</v>
      </c>
      <c r="AI238" s="7">
        <v>10.95</v>
      </c>
      <c r="AJ238" s="7">
        <v>13.85</v>
      </c>
      <c r="AK238" s="7">
        <v>15.75</v>
      </c>
      <c r="AL238" s="7">
        <v>11.05</v>
      </c>
      <c r="AM238" s="26">
        <v>13.95</v>
      </c>
      <c r="AN238" s="26">
        <v>15.85</v>
      </c>
      <c r="AO238" s="26">
        <v>11.574999999999999</v>
      </c>
      <c r="AP238" s="26">
        <v>14.35</v>
      </c>
      <c r="AQ238" s="26">
        <v>16.350000000000001</v>
      </c>
      <c r="AR238" s="26">
        <v>11.925000000000001</v>
      </c>
      <c r="AS238" s="26">
        <v>14.7</v>
      </c>
      <c r="AT238" s="26">
        <v>16.600000000000001</v>
      </c>
      <c r="AU238" s="26">
        <v>12.75</v>
      </c>
      <c r="AV238" s="26">
        <v>15.5</v>
      </c>
      <c r="AW238" s="26">
        <v>17.274999999999999</v>
      </c>
      <c r="AX238" s="26">
        <v>12.125</v>
      </c>
      <c r="AY238" s="26">
        <v>14.85</v>
      </c>
      <c r="AZ238" s="26">
        <v>16.875</v>
      </c>
      <c r="BA238" s="26">
        <v>12.15</v>
      </c>
      <c r="BB238" s="26">
        <v>14.95</v>
      </c>
      <c r="BC238" s="26">
        <v>16.899999999999999</v>
      </c>
      <c r="BD238" s="26">
        <v>14.1</v>
      </c>
      <c r="BE238" s="17">
        <v>16.8</v>
      </c>
      <c r="BF238" s="17">
        <v>19.024999999999999</v>
      </c>
      <c r="BG238" s="26">
        <v>12.6</v>
      </c>
      <c r="BH238" s="26">
        <v>15.35</v>
      </c>
      <c r="BI238" s="26">
        <v>17.375</v>
      </c>
      <c r="BJ238" s="26">
        <v>13.125</v>
      </c>
      <c r="BK238" s="26">
        <v>16.149999999999999</v>
      </c>
      <c r="BL238" s="26">
        <v>18.149999999999999</v>
      </c>
      <c r="BM238" s="26">
        <v>12.9</v>
      </c>
      <c r="BN238" s="26">
        <v>15.85</v>
      </c>
      <c r="BO238" s="26">
        <v>17.774999999999999</v>
      </c>
      <c r="BP238" s="26">
        <v>10.025</v>
      </c>
      <c r="BQ238" s="26">
        <v>12.2</v>
      </c>
      <c r="BR238" s="26">
        <v>14.4</v>
      </c>
      <c r="BS238" s="26">
        <v>11.1</v>
      </c>
      <c r="BT238" s="26">
        <v>13.45</v>
      </c>
      <c r="BU238" s="26">
        <v>15.574999999999999</v>
      </c>
      <c r="BV238" s="26">
        <v>11.55</v>
      </c>
      <c r="BW238" s="26">
        <v>13.75</v>
      </c>
      <c r="BX238" s="26">
        <v>15.975</v>
      </c>
      <c r="BY238" s="26">
        <v>12.4</v>
      </c>
      <c r="BZ238" s="26">
        <v>14.7</v>
      </c>
      <c r="CA238" s="26">
        <v>16.899999999999999</v>
      </c>
      <c r="CB238" s="26">
        <v>13.15</v>
      </c>
      <c r="CC238" s="26">
        <v>15.75</v>
      </c>
      <c r="CD238" s="26">
        <v>17.95</v>
      </c>
      <c r="CE238" s="26">
        <v>12.6</v>
      </c>
      <c r="CF238" s="26">
        <v>15.4</v>
      </c>
      <c r="CG238" s="26">
        <v>17.5</v>
      </c>
      <c r="CH238" s="26">
        <v>12.925000000000001</v>
      </c>
      <c r="CI238" s="26">
        <v>15.6</v>
      </c>
      <c r="CJ238" s="26">
        <v>17.875</v>
      </c>
    </row>
    <row r="239" spans="1:88" x14ac:dyDescent="0.3">
      <c r="A239" s="7" t="s">
        <v>111</v>
      </c>
      <c r="B239" s="7">
        <v>7.2</v>
      </c>
      <c r="C239" s="7">
        <v>9.75</v>
      </c>
      <c r="D239" s="7">
        <v>12.25</v>
      </c>
      <c r="E239" s="7">
        <v>8.8000000000000007</v>
      </c>
      <c r="F239" s="7">
        <v>10.95</v>
      </c>
      <c r="G239" s="7">
        <v>13.175000000000001</v>
      </c>
      <c r="H239" s="7">
        <v>9.3000000000000007</v>
      </c>
      <c r="I239" s="7">
        <v>11.3</v>
      </c>
      <c r="J239" s="7">
        <v>13.6</v>
      </c>
      <c r="K239" s="7">
        <v>10.6</v>
      </c>
      <c r="L239" s="7">
        <v>12.65</v>
      </c>
      <c r="M239" s="7">
        <v>14.574999999999999</v>
      </c>
      <c r="N239" s="7">
        <v>10.9</v>
      </c>
      <c r="O239" s="7">
        <v>13</v>
      </c>
      <c r="P239" s="7">
        <v>15</v>
      </c>
      <c r="Q239" s="7">
        <v>9.9</v>
      </c>
      <c r="R239" s="7">
        <v>11.9</v>
      </c>
      <c r="S239" s="7">
        <v>14.2</v>
      </c>
      <c r="T239" s="7">
        <v>10</v>
      </c>
      <c r="U239" s="7">
        <v>11.95</v>
      </c>
      <c r="V239" s="7">
        <v>14.3</v>
      </c>
      <c r="W239" s="7">
        <v>10.9</v>
      </c>
      <c r="X239" s="7">
        <v>12.85</v>
      </c>
      <c r="Y239" s="7">
        <v>15.1</v>
      </c>
      <c r="Z239" s="7">
        <v>11.725</v>
      </c>
      <c r="AA239" s="7">
        <v>13.85</v>
      </c>
      <c r="AB239" s="7">
        <v>16.100000000000001</v>
      </c>
      <c r="AC239" s="7">
        <v>10.625</v>
      </c>
      <c r="AD239" s="7">
        <v>12.65</v>
      </c>
      <c r="AE239" s="7">
        <v>15.3</v>
      </c>
      <c r="AF239" s="7">
        <v>10.824999999999999</v>
      </c>
      <c r="AG239" s="7">
        <v>12.85</v>
      </c>
      <c r="AH239" s="7">
        <v>15.475</v>
      </c>
      <c r="AI239" s="7">
        <v>11.25</v>
      </c>
      <c r="AJ239" s="7">
        <v>13.15</v>
      </c>
      <c r="AK239" s="7">
        <v>15.85</v>
      </c>
      <c r="AL239" s="7">
        <v>11.324999999999999</v>
      </c>
      <c r="AM239" s="26">
        <v>13.25</v>
      </c>
      <c r="AN239" s="26">
        <v>15.95</v>
      </c>
      <c r="AO239" s="26">
        <v>11.824999999999999</v>
      </c>
      <c r="AP239" s="26">
        <v>13.7</v>
      </c>
      <c r="AQ239" s="26">
        <v>16.2</v>
      </c>
      <c r="AR239" s="26">
        <v>11.725</v>
      </c>
      <c r="AS239" s="26">
        <v>14.25</v>
      </c>
      <c r="AT239" s="26">
        <v>16.899999999999999</v>
      </c>
      <c r="AU239" s="26">
        <v>12.324999999999999</v>
      </c>
      <c r="AV239" s="26">
        <v>15</v>
      </c>
      <c r="AW239" s="26">
        <v>17.5</v>
      </c>
      <c r="AX239" s="26">
        <v>12.1</v>
      </c>
      <c r="AY239" s="26">
        <v>14.35</v>
      </c>
      <c r="AZ239" s="26">
        <v>16.875</v>
      </c>
      <c r="BA239" s="26">
        <v>12.125</v>
      </c>
      <c r="BB239" s="26">
        <v>14.4</v>
      </c>
      <c r="BC239" s="26">
        <v>16.875</v>
      </c>
      <c r="BD239" s="26">
        <v>13.525</v>
      </c>
      <c r="BE239" s="17">
        <v>16.600000000000001</v>
      </c>
      <c r="BF239" s="17">
        <v>18.600000000000001</v>
      </c>
      <c r="BG239" s="26">
        <v>12.324999999999999</v>
      </c>
      <c r="BH239" s="26">
        <v>14.8</v>
      </c>
      <c r="BI239" s="26">
        <v>17.350000000000001</v>
      </c>
      <c r="BJ239" s="26">
        <v>13.1</v>
      </c>
      <c r="BK239" s="26">
        <v>15.7</v>
      </c>
      <c r="BL239" s="26">
        <v>17.975000000000001</v>
      </c>
      <c r="BM239" s="26">
        <v>12.824999999999999</v>
      </c>
      <c r="BN239" s="26">
        <v>15.35</v>
      </c>
      <c r="BO239" s="26">
        <v>17.7</v>
      </c>
      <c r="BP239" s="26">
        <v>9.7750000000000004</v>
      </c>
      <c r="BQ239" s="26">
        <v>11.6</v>
      </c>
      <c r="BR239" s="26">
        <v>13.8</v>
      </c>
      <c r="BS239" s="26">
        <v>10.75</v>
      </c>
      <c r="BT239" s="26">
        <v>12.75</v>
      </c>
      <c r="BU239" s="26">
        <v>14.8</v>
      </c>
      <c r="BV239" s="26">
        <v>11.125</v>
      </c>
      <c r="BW239" s="26">
        <v>13.2</v>
      </c>
      <c r="BX239" s="26">
        <v>15.1</v>
      </c>
      <c r="BY239" s="26">
        <v>12.125</v>
      </c>
      <c r="BZ239" s="26">
        <v>14.35</v>
      </c>
      <c r="CA239" s="26">
        <v>15.875</v>
      </c>
      <c r="CB239" s="26">
        <v>12.9</v>
      </c>
      <c r="CC239" s="26">
        <v>15.6</v>
      </c>
      <c r="CD239" s="26">
        <v>17.100000000000001</v>
      </c>
      <c r="CE239" s="26">
        <v>12.6</v>
      </c>
      <c r="CF239" s="26">
        <v>15.1</v>
      </c>
      <c r="CG239" s="26">
        <v>17.399999999999999</v>
      </c>
      <c r="CH239" s="26">
        <v>12.925000000000001</v>
      </c>
      <c r="CI239" s="26">
        <v>15.3</v>
      </c>
      <c r="CJ239" s="26">
        <v>17.600000000000001</v>
      </c>
    </row>
    <row r="240" spans="1:88" x14ac:dyDescent="0.3">
      <c r="A240" s="7" t="s">
        <v>327</v>
      </c>
      <c r="B240" s="7">
        <v>7.3250000000000002</v>
      </c>
      <c r="C240" s="7">
        <v>9.0500000000000007</v>
      </c>
      <c r="D240" s="7">
        <v>11.574999999999999</v>
      </c>
      <c r="E240" s="7">
        <v>8.3249999999999993</v>
      </c>
      <c r="F240" s="7">
        <v>10.25</v>
      </c>
      <c r="G240" s="7">
        <v>12.6</v>
      </c>
      <c r="H240" s="7">
        <v>8.9</v>
      </c>
      <c r="I240" s="7">
        <v>10.85</v>
      </c>
      <c r="J240" s="7">
        <v>13.074999999999999</v>
      </c>
      <c r="K240" s="7">
        <v>10.75</v>
      </c>
      <c r="L240" s="7">
        <v>12.4</v>
      </c>
      <c r="M240" s="7">
        <v>14.275</v>
      </c>
      <c r="N240" s="7">
        <v>10.95</v>
      </c>
      <c r="O240" s="7">
        <v>12.65</v>
      </c>
      <c r="P240" s="7">
        <v>14.525</v>
      </c>
      <c r="Q240" s="7">
        <v>9.8000000000000007</v>
      </c>
      <c r="R240" s="7">
        <v>11.75</v>
      </c>
      <c r="S240" s="7">
        <v>13.95</v>
      </c>
      <c r="T240" s="7">
        <v>9.9</v>
      </c>
      <c r="U240" s="7">
        <v>11.85</v>
      </c>
      <c r="V240" s="7">
        <v>14.05</v>
      </c>
      <c r="W240" s="7">
        <v>10.725</v>
      </c>
      <c r="X240" s="7">
        <v>12.9</v>
      </c>
      <c r="Y240" s="7">
        <v>14.9</v>
      </c>
      <c r="Z240" s="7">
        <v>11.824999999999999</v>
      </c>
      <c r="AA240" s="7">
        <v>13.75</v>
      </c>
      <c r="AB240" s="7">
        <v>15.475</v>
      </c>
      <c r="AC240" s="7">
        <v>10.824999999999999</v>
      </c>
      <c r="AD240" s="7">
        <v>12.65</v>
      </c>
      <c r="AE240" s="7">
        <v>14.55</v>
      </c>
      <c r="AF240" s="7">
        <v>10.925000000000001</v>
      </c>
      <c r="AG240" s="7">
        <v>12.75</v>
      </c>
      <c r="AH240" s="7">
        <v>14.675000000000001</v>
      </c>
      <c r="AI240" s="7">
        <v>11.3</v>
      </c>
      <c r="AJ240" s="7">
        <v>13.15</v>
      </c>
      <c r="AK240" s="7">
        <v>14.975</v>
      </c>
      <c r="AL240" s="7">
        <v>11.4</v>
      </c>
      <c r="AM240" s="26">
        <v>13.25</v>
      </c>
      <c r="AN240" s="26">
        <v>15.074999999999999</v>
      </c>
      <c r="AO240" s="26">
        <v>11.8</v>
      </c>
      <c r="AP240" s="26">
        <v>13.7</v>
      </c>
      <c r="AQ240" s="26">
        <v>15.475</v>
      </c>
      <c r="AR240" s="26">
        <v>12.3</v>
      </c>
      <c r="AS240" s="26">
        <v>14.35</v>
      </c>
      <c r="AT240" s="26">
        <v>15.475</v>
      </c>
      <c r="AU240" s="26">
        <v>12.9</v>
      </c>
      <c r="AV240" s="26">
        <v>15.05</v>
      </c>
      <c r="AW240" s="26">
        <v>16.149999999999999</v>
      </c>
      <c r="AX240" s="26">
        <v>12.125</v>
      </c>
      <c r="AY240" s="26">
        <v>14.15</v>
      </c>
      <c r="AZ240" s="26">
        <v>15.875</v>
      </c>
      <c r="BA240" s="26">
        <v>12.2</v>
      </c>
      <c r="BB240" s="26">
        <v>14.2</v>
      </c>
      <c r="BC240" s="26">
        <v>15.95</v>
      </c>
      <c r="BD240" s="26">
        <v>14.3</v>
      </c>
      <c r="BE240" s="17">
        <v>16.2</v>
      </c>
      <c r="BF240" s="17">
        <v>17.600000000000001</v>
      </c>
      <c r="BG240" s="26">
        <v>12.55</v>
      </c>
      <c r="BH240" s="26">
        <v>14.55</v>
      </c>
      <c r="BI240" s="26">
        <v>16.25</v>
      </c>
      <c r="BJ240" s="26">
        <v>13.55</v>
      </c>
      <c r="BK240" s="26">
        <v>15.55</v>
      </c>
      <c r="BL240" s="26">
        <v>16.899999999999999</v>
      </c>
      <c r="BM240" s="26">
        <v>13.2</v>
      </c>
      <c r="BN240" s="26">
        <v>15.2</v>
      </c>
      <c r="BO240" s="26">
        <v>16.7</v>
      </c>
      <c r="BP240" s="26">
        <v>8.9</v>
      </c>
      <c r="BQ240" s="26">
        <v>11.35</v>
      </c>
      <c r="BR240" s="26">
        <v>13.6</v>
      </c>
      <c r="BS240" s="26">
        <v>10.3</v>
      </c>
      <c r="BT240" s="26">
        <v>12.7</v>
      </c>
      <c r="BU240" s="26">
        <v>14.9</v>
      </c>
      <c r="BV240" s="26">
        <v>10.824999999999999</v>
      </c>
      <c r="BW240" s="26">
        <v>13.15</v>
      </c>
      <c r="BX240" s="26">
        <v>15.35</v>
      </c>
      <c r="BY240" s="26">
        <v>11.9</v>
      </c>
      <c r="BZ240" s="26">
        <v>14.1</v>
      </c>
      <c r="CA240" s="26">
        <v>15.875</v>
      </c>
      <c r="CB240" s="26">
        <v>13.2</v>
      </c>
      <c r="CC240" s="26">
        <v>15</v>
      </c>
      <c r="CD240" s="26">
        <v>16.600000000000001</v>
      </c>
      <c r="CE240" s="26">
        <v>13.225</v>
      </c>
      <c r="CF240" s="26">
        <v>14.75</v>
      </c>
      <c r="CG240" s="26">
        <v>16.3</v>
      </c>
      <c r="CH240" s="26">
        <v>13.324999999999999</v>
      </c>
      <c r="CI240" s="26">
        <v>15.05</v>
      </c>
      <c r="CJ240" s="26">
        <v>16.574999999999999</v>
      </c>
    </row>
    <row r="241" spans="1:88" x14ac:dyDescent="0.3">
      <c r="A241" s="7" t="s">
        <v>328</v>
      </c>
      <c r="B241" s="7">
        <v>7.3250000000000002</v>
      </c>
      <c r="C241" s="7">
        <v>9.75</v>
      </c>
      <c r="D241" s="7">
        <v>12.2</v>
      </c>
      <c r="E241" s="7">
        <v>8.8000000000000007</v>
      </c>
      <c r="F241" s="7">
        <v>10.9</v>
      </c>
      <c r="G241" s="7">
        <v>13.45</v>
      </c>
      <c r="H241" s="7">
        <v>9.4250000000000007</v>
      </c>
      <c r="I241" s="7">
        <v>11.45</v>
      </c>
      <c r="J241" s="7">
        <v>14.074999999999999</v>
      </c>
      <c r="K241" s="7">
        <v>10.824999999999999</v>
      </c>
      <c r="L241" s="7">
        <v>12.85</v>
      </c>
      <c r="M241" s="7">
        <v>14.7</v>
      </c>
      <c r="N241" s="7">
        <v>10.875</v>
      </c>
      <c r="O241" s="7">
        <v>13.1</v>
      </c>
      <c r="P241" s="7">
        <v>15.1</v>
      </c>
      <c r="Q241" s="7">
        <v>10.3</v>
      </c>
      <c r="R241" s="7">
        <v>12.15</v>
      </c>
      <c r="S241" s="7">
        <v>14.725</v>
      </c>
      <c r="T241" s="7">
        <v>10.4</v>
      </c>
      <c r="U241" s="7">
        <v>12.3</v>
      </c>
      <c r="V241" s="7">
        <v>14.824999999999999</v>
      </c>
      <c r="W241" s="7">
        <v>11.125</v>
      </c>
      <c r="X241" s="7">
        <v>13.3</v>
      </c>
      <c r="Y241" s="7">
        <v>15.574999999999999</v>
      </c>
      <c r="Z241" s="7">
        <v>11.8</v>
      </c>
      <c r="AA241" s="7">
        <v>14.25</v>
      </c>
      <c r="AB241" s="7">
        <v>16.625</v>
      </c>
      <c r="AC241" s="7">
        <v>10.824999999999999</v>
      </c>
      <c r="AD241" s="7">
        <v>13</v>
      </c>
      <c r="AE241" s="7">
        <v>14.95</v>
      </c>
      <c r="AF241" s="7">
        <v>10.925000000000001</v>
      </c>
      <c r="AG241" s="7">
        <v>13.1</v>
      </c>
      <c r="AH241" s="7">
        <v>15.1</v>
      </c>
      <c r="AI241" s="7">
        <v>11.4</v>
      </c>
      <c r="AJ241" s="7">
        <v>13.45</v>
      </c>
      <c r="AK241" s="7">
        <v>15.6</v>
      </c>
      <c r="AL241" s="7">
        <v>11.475</v>
      </c>
      <c r="AM241" s="26">
        <v>13.5</v>
      </c>
      <c r="AN241" s="26">
        <v>15.675000000000001</v>
      </c>
      <c r="AO241" s="26">
        <v>12</v>
      </c>
      <c r="AP241" s="26">
        <v>14.15</v>
      </c>
      <c r="AQ241" s="26">
        <v>15.9</v>
      </c>
      <c r="AR241" s="26">
        <v>12.324999999999999</v>
      </c>
      <c r="AS241" s="26">
        <v>14.25</v>
      </c>
      <c r="AT241" s="26">
        <v>16.875</v>
      </c>
      <c r="AU241" s="26">
        <v>12.925000000000001</v>
      </c>
      <c r="AV241" s="26">
        <v>15.05</v>
      </c>
      <c r="AW241" s="26">
        <v>17.649999999999999</v>
      </c>
      <c r="AX241" s="26">
        <v>12.4</v>
      </c>
      <c r="AY241" s="26">
        <v>14.55</v>
      </c>
      <c r="AZ241" s="26">
        <v>16.600000000000001</v>
      </c>
      <c r="BA241" s="26">
        <v>12.425000000000001</v>
      </c>
      <c r="BB241" s="26">
        <v>14.65</v>
      </c>
      <c r="BC241" s="26">
        <v>16.675000000000001</v>
      </c>
      <c r="BD241" s="26">
        <v>14.324999999999999</v>
      </c>
      <c r="BE241" s="17">
        <v>16.5</v>
      </c>
      <c r="BF241" s="17">
        <v>18.925000000000001</v>
      </c>
      <c r="BG241" s="26">
        <v>12.824999999999999</v>
      </c>
      <c r="BH241" s="26">
        <v>15.05</v>
      </c>
      <c r="BI241" s="26">
        <v>17.175000000000001</v>
      </c>
      <c r="BJ241" s="26">
        <v>13.725</v>
      </c>
      <c r="BK241" s="26">
        <v>16</v>
      </c>
      <c r="BL241" s="26">
        <v>18.125</v>
      </c>
      <c r="BM241" s="26">
        <v>13.324999999999999</v>
      </c>
      <c r="BN241" s="26">
        <v>15.65</v>
      </c>
      <c r="BO241" s="26">
        <v>17.75</v>
      </c>
      <c r="BP241" s="26">
        <v>9.6</v>
      </c>
      <c r="BQ241" s="26">
        <v>11.75</v>
      </c>
      <c r="BR241" s="26">
        <v>14.75</v>
      </c>
      <c r="BS241" s="26">
        <v>10.8</v>
      </c>
      <c r="BT241" s="26">
        <v>12.95</v>
      </c>
      <c r="BU241" s="26">
        <v>15.8</v>
      </c>
      <c r="BV241" s="26">
        <v>11.2</v>
      </c>
      <c r="BW241" s="26">
        <v>13.4</v>
      </c>
      <c r="BX241" s="26">
        <v>16.100000000000001</v>
      </c>
      <c r="BY241" s="26">
        <v>11.925000000000001</v>
      </c>
      <c r="BZ241" s="26">
        <v>14.5</v>
      </c>
      <c r="CA241" s="26">
        <v>17.175000000000001</v>
      </c>
      <c r="CB241" s="26">
        <v>12.9</v>
      </c>
      <c r="CC241" s="26">
        <v>15.45</v>
      </c>
      <c r="CD241" s="26">
        <v>18.399999999999999</v>
      </c>
      <c r="CE241" s="26">
        <v>12.9</v>
      </c>
      <c r="CF241" s="26">
        <v>15.45</v>
      </c>
      <c r="CG241" s="26">
        <v>17.675000000000001</v>
      </c>
      <c r="CH241" s="26">
        <v>13.1</v>
      </c>
      <c r="CI241" s="26">
        <v>15.8</v>
      </c>
      <c r="CJ241" s="26">
        <v>18.375</v>
      </c>
    </row>
    <row r="242" spans="1:88" x14ac:dyDescent="0.3">
      <c r="A242" s="7" t="s">
        <v>329</v>
      </c>
      <c r="B242" s="7">
        <v>6.95</v>
      </c>
      <c r="C242" s="7">
        <v>9.65</v>
      </c>
      <c r="D242" s="7">
        <v>11.574999999999999</v>
      </c>
      <c r="E242" s="7">
        <v>8.25</v>
      </c>
      <c r="F242" s="7">
        <v>10.9</v>
      </c>
      <c r="G242" s="7">
        <v>12.975</v>
      </c>
      <c r="H242" s="7">
        <v>8.8249999999999993</v>
      </c>
      <c r="I242" s="7">
        <v>11.35</v>
      </c>
      <c r="J242" s="7">
        <v>13.475</v>
      </c>
      <c r="K242" s="7">
        <v>10.25</v>
      </c>
      <c r="L242" s="7">
        <v>12.85</v>
      </c>
      <c r="M242" s="7">
        <v>14.475</v>
      </c>
      <c r="N242" s="7">
        <v>10.7</v>
      </c>
      <c r="O242" s="7">
        <v>13.05</v>
      </c>
      <c r="P242" s="7">
        <v>14.75</v>
      </c>
      <c r="Q242" s="7">
        <v>9.8000000000000007</v>
      </c>
      <c r="R242" s="7">
        <v>12.1</v>
      </c>
      <c r="S242" s="7">
        <v>14</v>
      </c>
      <c r="T242" s="7">
        <v>9.9</v>
      </c>
      <c r="U242" s="7">
        <v>12.2</v>
      </c>
      <c r="V242" s="7">
        <v>14.1</v>
      </c>
      <c r="W242" s="7">
        <v>10.725</v>
      </c>
      <c r="X242" s="7">
        <v>13.05</v>
      </c>
      <c r="Y242" s="7">
        <v>14.875</v>
      </c>
      <c r="Z242" s="7">
        <v>11.7</v>
      </c>
      <c r="AA242" s="7">
        <v>13.95</v>
      </c>
      <c r="AB242" s="7">
        <v>15.775</v>
      </c>
      <c r="AC242" s="7">
        <v>10.725</v>
      </c>
      <c r="AD242" s="7">
        <v>12.9</v>
      </c>
      <c r="AE242" s="7">
        <v>14.45</v>
      </c>
      <c r="AF242" s="7">
        <v>10.824999999999999</v>
      </c>
      <c r="AG242" s="7">
        <v>13.1</v>
      </c>
      <c r="AH242" s="7">
        <v>14.55</v>
      </c>
      <c r="AI242" s="7">
        <v>10.95</v>
      </c>
      <c r="AJ242" s="7">
        <v>13.4</v>
      </c>
      <c r="AK242" s="7">
        <v>14.9</v>
      </c>
      <c r="AL242" s="7">
        <v>10.975</v>
      </c>
      <c r="AM242" s="26">
        <v>13.45</v>
      </c>
      <c r="AN242" s="26">
        <v>15</v>
      </c>
      <c r="AO242" s="26">
        <v>11.375</v>
      </c>
      <c r="AP242" s="26">
        <v>13.8</v>
      </c>
      <c r="AQ242" s="26">
        <v>15.574999999999999</v>
      </c>
      <c r="AR242" s="26">
        <v>12.15</v>
      </c>
      <c r="AS242" s="26">
        <v>14.4</v>
      </c>
      <c r="AT242" s="26">
        <v>16.149999999999999</v>
      </c>
      <c r="AU242" s="26">
        <v>12.95</v>
      </c>
      <c r="AV242" s="26">
        <v>15.05</v>
      </c>
      <c r="AW242" s="26">
        <v>16.8</v>
      </c>
      <c r="AX242" s="26">
        <v>11.975</v>
      </c>
      <c r="AY242" s="26">
        <v>14.35</v>
      </c>
      <c r="AZ242" s="26">
        <v>16.3</v>
      </c>
      <c r="BA242" s="26">
        <v>12.05</v>
      </c>
      <c r="BB242" s="26">
        <v>14.4</v>
      </c>
      <c r="BC242" s="26">
        <v>16.3</v>
      </c>
      <c r="BD242" s="26">
        <v>14.725</v>
      </c>
      <c r="BE242" s="17">
        <v>16.55</v>
      </c>
      <c r="BF242" s="17">
        <v>18.2</v>
      </c>
      <c r="BG242" s="26">
        <v>12.55</v>
      </c>
      <c r="BH242" s="26">
        <v>14.85</v>
      </c>
      <c r="BI242" s="26">
        <v>16.725000000000001</v>
      </c>
      <c r="BJ242" s="26">
        <v>13.6</v>
      </c>
      <c r="BK242" s="26">
        <v>15.8</v>
      </c>
      <c r="BL242" s="26">
        <v>17.600000000000001</v>
      </c>
      <c r="BM242" s="26">
        <v>13.025</v>
      </c>
      <c r="BN242" s="26">
        <v>15.45</v>
      </c>
      <c r="BO242" s="26">
        <v>17.074999999999999</v>
      </c>
      <c r="BP242" s="26">
        <v>9.5</v>
      </c>
      <c r="BQ242" s="26">
        <v>11.3</v>
      </c>
      <c r="BR242" s="26">
        <v>13.7</v>
      </c>
      <c r="BS242" s="26">
        <v>10.75</v>
      </c>
      <c r="BT242" s="26">
        <v>12.7</v>
      </c>
      <c r="BU242" s="26">
        <v>14.675000000000001</v>
      </c>
      <c r="BV242" s="26">
        <v>11.1</v>
      </c>
      <c r="BW242" s="26">
        <v>13.15</v>
      </c>
      <c r="BX242" s="26">
        <v>14.975</v>
      </c>
      <c r="BY242" s="26">
        <v>12.1</v>
      </c>
      <c r="BZ242" s="26">
        <v>13.95</v>
      </c>
      <c r="CA242" s="26">
        <v>16</v>
      </c>
      <c r="CB242" s="26">
        <v>13.025</v>
      </c>
      <c r="CC242" s="26">
        <v>14.95</v>
      </c>
      <c r="CD242" s="26">
        <v>17.225000000000001</v>
      </c>
      <c r="CE242" s="26">
        <v>13.074999999999999</v>
      </c>
      <c r="CF242" s="26">
        <v>15.1</v>
      </c>
      <c r="CG242" s="26">
        <v>16.875</v>
      </c>
      <c r="CH242" s="26">
        <v>13.525</v>
      </c>
      <c r="CI242" s="26">
        <v>15.3</v>
      </c>
      <c r="CJ242" s="26">
        <v>17.274999999999999</v>
      </c>
    </row>
    <row r="243" spans="1:88" x14ac:dyDescent="0.3">
      <c r="A243" s="7" t="s">
        <v>330</v>
      </c>
      <c r="B243" s="7">
        <v>6.85</v>
      </c>
      <c r="C243" s="7">
        <v>9</v>
      </c>
      <c r="D243" s="7">
        <v>11.275</v>
      </c>
      <c r="E243" s="7">
        <v>8.0749999999999993</v>
      </c>
      <c r="F243" s="7">
        <v>10.85</v>
      </c>
      <c r="G243" s="7">
        <v>12.375</v>
      </c>
      <c r="H243" s="7">
        <v>8.625</v>
      </c>
      <c r="I243" s="7">
        <v>11.45</v>
      </c>
      <c r="J243" s="7">
        <v>12.95</v>
      </c>
      <c r="K243" s="7">
        <v>10.050000000000001</v>
      </c>
      <c r="L243" s="7">
        <v>12.85</v>
      </c>
      <c r="M243" s="7">
        <v>14.175000000000001</v>
      </c>
      <c r="N243" s="7">
        <v>10.4</v>
      </c>
      <c r="O243" s="7">
        <v>13.3</v>
      </c>
      <c r="P243" s="7">
        <v>14.475</v>
      </c>
      <c r="Q243" s="7">
        <v>9.4</v>
      </c>
      <c r="R243" s="7">
        <v>12.4</v>
      </c>
      <c r="S243" s="7">
        <v>13.75</v>
      </c>
      <c r="T243" s="7">
        <v>9.4749999999999996</v>
      </c>
      <c r="U243" s="7">
        <v>12.5</v>
      </c>
      <c r="V243" s="7">
        <v>13.775</v>
      </c>
      <c r="W243" s="7">
        <v>10.25</v>
      </c>
      <c r="X243" s="7">
        <v>13.55</v>
      </c>
      <c r="Y243" s="7">
        <v>14.75</v>
      </c>
      <c r="Z243" s="7">
        <v>10.95</v>
      </c>
      <c r="AA243" s="7">
        <v>14.35</v>
      </c>
      <c r="AB243" s="7">
        <v>15.775</v>
      </c>
      <c r="AC243" s="7">
        <v>10</v>
      </c>
      <c r="AD243" s="7">
        <v>12.6</v>
      </c>
      <c r="AE243" s="7">
        <v>14.7</v>
      </c>
      <c r="AF243" s="7">
        <v>10.1</v>
      </c>
      <c r="AG243" s="7">
        <v>12.75</v>
      </c>
      <c r="AH243" s="7">
        <v>14.95</v>
      </c>
      <c r="AI243" s="7">
        <v>10.5</v>
      </c>
      <c r="AJ243" s="7">
        <v>13.15</v>
      </c>
      <c r="AK243" s="7">
        <v>15.4</v>
      </c>
      <c r="AL243" s="7">
        <v>10.6</v>
      </c>
      <c r="AM243" s="26">
        <v>13.25</v>
      </c>
      <c r="AN243" s="26">
        <v>15.5</v>
      </c>
      <c r="AO243" s="26">
        <v>11.2</v>
      </c>
      <c r="AP243" s="26">
        <v>13.9</v>
      </c>
      <c r="AQ243" s="26">
        <v>15.975</v>
      </c>
      <c r="AR243" s="26">
        <v>11.625</v>
      </c>
      <c r="AS243" s="26">
        <v>14.15</v>
      </c>
      <c r="AT243" s="26">
        <v>16.25</v>
      </c>
      <c r="AU243" s="26">
        <v>12.275</v>
      </c>
      <c r="AV243" s="26">
        <v>14.75</v>
      </c>
      <c r="AW243" s="26">
        <v>16.875</v>
      </c>
      <c r="AX243" s="26">
        <v>11.525</v>
      </c>
      <c r="AY243" s="26">
        <v>14.45</v>
      </c>
      <c r="AZ243" s="26">
        <v>16.375</v>
      </c>
      <c r="BA243" s="26">
        <v>11.625</v>
      </c>
      <c r="BB243" s="26">
        <v>14.45</v>
      </c>
      <c r="BC243" s="26">
        <v>16.399999999999999</v>
      </c>
      <c r="BD243" s="26">
        <v>13.7</v>
      </c>
      <c r="BE243" s="17">
        <v>16.2</v>
      </c>
      <c r="BF243" s="17">
        <v>18.350000000000001</v>
      </c>
      <c r="BG243" s="26">
        <v>12</v>
      </c>
      <c r="BH243" s="26">
        <v>14.9</v>
      </c>
      <c r="BI243" s="26">
        <v>16.8</v>
      </c>
      <c r="BJ243" s="26">
        <v>13</v>
      </c>
      <c r="BK243" s="26">
        <v>15.85</v>
      </c>
      <c r="BL243" s="26">
        <v>17.45</v>
      </c>
      <c r="BM243" s="26">
        <v>12.525</v>
      </c>
      <c r="BN243" s="26">
        <v>15.55</v>
      </c>
      <c r="BO243" s="26">
        <v>17.149999999999999</v>
      </c>
      <c r="BP243" s="26">
        <v>9</v>
      </c>
      <c r="BQ243" s="26">
        <v>11.7</v>
      </c>
      <c r="BR243" s="26">
        <v>13.375</v>
      </c>
      <c r="BS243" s="26">
        <v>10.4</v>
      </c>
      <c r="BT243" s="26">
        <v>12.9</v>
      </c>
      <c r="BU243" s="26">
        <v>14.8</v>
      </c>
      <c r="BV243" s="26">
        <v>10.65</v>
      </c>
      <c r="BW243" s="26">
        <v>13.3</v>
      </c>
      <c r="BX243" s="26">
        <v>15.175000000000001</v>
      </c>
      <c r="BY243" s="26">
        <v>11.2</v>
      </c>
      <c r="BZ243" s="26">
        <v>14.15</v>
      </c>
      <c r="CA243" s="26">
        <v>16.05</v>
      </c>
      <c r="CB243" s="26">
        <v>12.1</v>
      </c>
      <c r="CC243" s="26">
        <v>15.45</v>
      </c>
      <c r="CD243" s="26">
        <v>17.100000000000001</v>
      </c>
      <c r="CE243" s="26">
        <v>12.225</v>
      </c>
      <c r="CF243" s="26">
        <v>15.4</v>
      </c>
      <c r="CG243" s="26">
        <v>16.899999999999999</v>
      </c>
      <c r="CH243" s="26">
        <v>12.425000000000001</v>
      </c>
      <c r="CI243" s="26">
        <v>15.65</v>
      </c>
      <c r="CJ243" s="26">
        <v>17.475000000000001</v>
      </c>
    </row>
    <row r="244" spans="1:88" x14ac:dyDescent="0.3">
      <c r="A244" s="7" t="s">
        <v>331</v>
      </c>
      <c r="B244" s="7">
        <v>6.2249999999999996</v>
      </c>
      <c r="C244" s="7">
        <v>8.4</v>
      </c>
      <c r="D244" s="7">
        <v>11.074999999999999</v>
      </c>
      <c r="E244" s="7">
        <v>7.8</v>
      </c>
      <c r="F244" s="7">
        <v>9.6</v>
      </c>
      <c r="G244" s="7">
        <v>12.725</v>
      </c>
      <c r="H244" s="7">
        <v>8.25</v>
      </c>
      <c r="I244" s="7">
        <v>10</v>
      </c>
      <c r="J244" s="7">
        <v>13.35</v>
      </c>
      <c r="K244" s="7">
        <v>9.8000000000000007</v>
      </c>
      <c r="L244" s="7">
        <v>11.4</v>
      </c>
      <c r="M244" s="7">
        <v>14.675000000000001</v>
      </c>
      <c r="N244" s="7">
        <v>10.199999999999999</v>
      </c>
      <c r="O244" s="7">
        <v>11.8</v>
      </c>
      <c r="P244" s="7">
        <v>14.9</v>
      </c>
      <c r="Q244" s="7">
        <v>9.2249999999999996</v>
      </c>
      <c r="R244" s="7">
        <v>10.9</v>
      </c>
      <c r="S244" s="7">
        <v>13.975</v>
      </c>
      <c r="T244" s="7">
        <v>9.3000000000000007</v>
      </c>
      <c r="U244" s="7">
        <v>11</v>
      </c>
      <c r="V244" s="7">
        <v>14.074999999999999</v>
      </c>
      <c r="W244" s="7">
        <v>10.225</v>
      </c>
      <c r="X244" s="7">
        <v>12</v>
      </c>
      <c r="Y244" s="7">
        <v>15.074999999999999</v>
      </c>
      <c r="Z244" s="7">
        <v>11.125</v>
      </c>
      <c r="AA244" s="7">
        <v>12.8</v>
      </c>
      <c r="AB244" s="7">
        <v>15.975</v>
      </c>
      <c r="AC244" s="7">
        <v>9.75</v>
      </c>
      <c r="AD244" s="7">
        <v>12</v>
      </c>
      <c r="AE244" s="7">
        <v>14.5</v>
      </c>
      <c r="AF244" s="7">
        <v>9.85</v>
      </c>
      <c r="AG244" s="7">
        <v>12.15</v>
      </c>
      <c r="AH244" s="7">
        <v>14.775</v>
      </c>
      <c r="AI244" s="7">
        <v>10.25</v>
      </c>
      <c r="AJ244" s="7">
        <v>12.5</v>
      </c>
      <c r="AK244" s="7">
        <v>15.15</v>
      </c>
      <c r="AL244" s="7">
        <v>10.324999999999999</v>
      </c>
      <c r="AM244" s="26">
        <v>12.6</v>
      </c>
      <c r="AN244" s="26">
        <v>15.25</v>
      </c>
      <c r="AO244" s="26">
        <v>10.824999999999999</v>
      </c>
      <c r="AP244" s="26">
        <v>13.1</v>
      </c>
      <c r="AQ244" s="26">
        <v>15.824999999999999</v>
      </c>
      <c r="AR244" s="26">
        <v>11.5</v>
      </c>
      <c r="AS244" s="26">
        <v>13.55</v>
      </c>
      <c r="AT244" s="26">
        <v>16.2</v>
      </c>
      <c r="AU244" s="26">
        <v>12.125</v>
      </c>
      <c r="AV244" s="26">
        <v>14.3</v>
      </c>
      <c r="AW244" s="26">
        <v>16.774999999999999</v>
      </c>
      <c r="AX244" s="26">
        <v>11.25</v>
      </c>
      <c r="AY244" s="26">
        <v>13.65</v>
      </c>
      <c r="AZ244" s="26">
        <v>16.324999999999999</v>
      </c>
      <c r="BA244" s="26">
        <v>11.324999999999999</v>
      </c>
      <c r="BB244" s="26">
        <v>13.7</v>
      </c>
      <c r="BC244" s="26">
        <v>16.425000000000001</v>
      </c>
      <c r="BD244" s="26">
        <v>13.2</v>
      </c>
      <c r="BE244" s="17">
        <v>15.9</v>
      </c>
      <c r="BF244" s="17">
        <v>17.899999999999999</v>
      </c>
      <c r="BG244" s="26">
        <v>11.625</v>
      </c>
      <c r="BH244" s="26">
        <v>14.15</v>
      </c>
      <c r="BI244" s="26">
        <v>16.774999999999999</v>
      </c>
      <c r="BJ244" s="26">
        <v>12.55</v>
      </c>
      <c r="BK244" s="26">
        <v>15</v>
      </c>
      <c r="BL244" s="26">
        <v>17.55</v>
      </c>
      <c r="BM244" s="26">
        <v>12.15</v>
      </c>
      <c r="BN244" s="26">
        <v>14.7</v>
      </c>
      <c r="BO244" s="26">
        <v>17.175000000000001</v>
      </c>
      <c r="BP244" s="26">
        <v>8.625</v>
      </c>
      <c r="BQ244" s="26">
        <v>10.3</v>
      </c>
      <c r="BR244" s="26">
        <v>13.875</v>
      </c>
      <c r="BS244" s="26">
        <v>9.875</v>
      </c>
      <c r="BT244" s="26">
        <v>11.75</v>
      </c>
      <c r="BU244" s="26">
        <v>14.85</v>
      </c>
      <c r="BV244" s="26">
        <v>10.3</v>
      </c>
      <c r="BW244" s="26">
        <v>12.15</v>
      </c>
      <c r="BX244" s="26">
        <v>15.25</v>
      </c>
      <c r="BY244" s="26">
        <v>10.725</v>
      </c>
      <c r="BZ244" s="26">
        <v>13.05</v>
      </c>
      <c r="CA244" s="26">
        <v>16.125</v>
      </c>
      <c r="CB244" s="26">
        <v>12.025</v>
      </c>
      <c r="CC244" s="26">
        <v>14.1</v>
      </c>
      <c r="CD244" s="26">
        <v>16.899999999999999</v>
      </c>
      <c r="CE244" s="26">
        <v>12</v>
      </c>
      <c r="CF244" s="26">
        <v>14.05</v>
      </c>
      <c r="CG244" s="26">
        <v>16.95</v>
      </c>
      <c r="CH244" s="26">
        <v>12.074999999999999</v>
      </c>
      <c r="CI244" s="26">
        <v>14.5</v>
      </c>
      <c r="CJ244" s="26">
        <v>17.2</v>
      </c>
    </row>
    <row r="245" spans="1:88" x14ac:dyDescent="0.3">
      <c r="A245" s="7" t="s">
        <v>332</v>
      </c>
      <c r="B245" s="7">
        <v>6.0250000000000004</v>
      </c>
      <c r="C245" s="7">
        <v>8.15</v>
      </c>
      <c r="D245" s="7">
        <v>10.5</v>
      </c>
      <c r="E245" s="7">
        <v>7.2249999999999996</v>
      </c>
      <c r="F245" s="7">
        <v>9.35</v>
      </c>
      <c r="G245" s="7">
        <v>12.2</v>
      </c>
      <c r="H245" s="7">
        <v>8.0250000000000004</v>
      </c>
      <c r="I245" s="7">
        <v>9.9</v>
      </c>
      <c r="J245" s="7">
        <v>12.875</v>
      </c>
      <c r="K245" s="7">
        <v>9.125</v>
      </c>
      <c r="L245" s="7">
        <v>11.75</v>
      </c>
      <c r="M245" s="7">
        <v>14.574999999999999</v>
      </c>
      <c r="N245" s="7">
        <v>9.6</v>
      </c>
      <c r="O245" s="7">
        <v>11.95</v>
      </c>
      <c r="P245" s="7">
        <v>14.85</v>
      </c>
      <c r="Q245" s="7">
        <v>8.9</v>
      </c>
      <c r="R245" s="7">
        <v>10.85</v>
      </c>
      <c r="S245" s="7">
        <v>13.775</v>
      </c>
      <c r="T245" s="7">
        <v>9</v>
      </c>
      <c r="U245" s="7">
        <v>10.95</v>
      </c>
      <c r="V245" s="7">
        <v>13.875</v>
      </c>
      <c r="W245" s="7">
        <v>9.8000000000000007</v>
      </c>
      <c r="X245" s="7">
        <v>11.7</v>
      </c>
      <c r="Y245" s="7">
        <v>14.625</v>
      </c>
      <c r="Z245" s="7">
        <v>10.425000000000001</v>
      </c>
      <c r="AA245" s="7">
        <v>12.6</v>
      </c>
      <c r="AB245" s="7">
        <v>15.324999999999999</v>
      </c>
      <c r="AC245" s="7">
        <v>8.9</v>
      </c>
      <c r="AD245" s="7">
        <v>11.85</v>
      </c>
      <c r="AE245" s="7">
        <v>14.75</v>
      </c>
      <c r="AF245" s="7">
        <v>9.0250000000000004</v>
      </c>
      <c r="AG245" s="7">
        <v>11.95</v>
      </c>
      <c r="AH245" s="7">
        <v>15.05</v>
      </c>
      <c r="AI245" s="7">
        <v>9.5</v>
      </c>
      <c r="AJ245" s="7">
        <v>12.25</v>
      </c>
      <c r="AK245" s="7">
        <v>15.5</v>
      </c>
      <c r="AL245" s="7">
        <v>9.6</v>
      </c>
      <c r="AM245" s="26">
        <v>12.35</v>
      </c>
      <c r="AN245" s="26">
        <v>15.6</v>
      </c>
      <c r="AO245" s="26">
        <v>9.9749999999999996</v>
      </c>
      <c r="AP245" s="26">
        <v>12.85</v>
      </c>
      <c r="AQ245" s="26">
        <v>16.100000000000001</v>
      </c>
      <c r="AR245" s="26">
        <v>10.4</v>
      </c>
      <c r="AS245" s="26">
        <v>13</v>
      </c>
      <c r="AT245" s="26">
        <v>16.350000000000001</v>
      </c>
      <c r="AU245" s="26">
        <v>11.125</v>
      </c>
      <c r="AV245" s="26">
        <v>13.7</v>
      </c>
      <c r="AW245" s="26">
        <v>16.899999999999999</v>
      </c>
      <c r="AX245" s="26">
        <v>10.45</v>
      </c>
      <c r="AY245" s="26">
        <v>13.25</v>
      </c>
      <c r="AZ245" s="26">
        <v>16.45</v>
      </c>
      <c r="BA245" s="26">
        <v>10.55</v>
      </c>
      <c r="BB245" s="26">
        <v>13.25</v>
      </c>
      <c r="BC245" s="26">
        <v>16.475000000000001</v>
      </c>
      <c r="BD245" s="26">
        <v>12.525</v>
      </c>
      <c r="BE245" s="17">
        <v>15.05</v>
      </c>
      <c r="BF245" s="17">
        <v>18.524999999999999</v>
      </c>
      <c r="BG245" s="26">
        <v>11</v>
      </c>
      <c r="BH245" s="26">
        <v>13.65</v>
      </c>
      <c r="BI245" s="26">
        <v>16.8</v>
      </c>
      <c r="BJ245" s="26">
        <v>12.025</v>
      </c>
      <c r="BK245" s="26">
        <v>14.6</v>
      </c>
      <c r="BL245" s="26">
        <v>17.574999999999999</v>
      </c>
      <c r="BM245" s="26">
        <v>11.6</v>
      </c>
      <c r="BN245" s="26">
        <v>14.2</v>
      </c>
      <c r="BO245" s="26">
        <v>17.2</v>
      </c>
      <c r="BP245" s="26">
        <v>8.3249999999999993</v>
      </c>
      <c r="BQ245" s="26">
        <v>10.3</v>
      </c>
      <c r="BR245" s="26">
        <v>12.775</v>
      </c>
      <c r="BS245" s="26">
        <v>9.5749999999999993</v>
      </c>
      <c r="BT245" s="26">
        <v>11.7</v>
      </c>
      <c r="BU245" s="26">
        <v>13.875</v>
      </c>
      <c r="BV245" s="26">
        <v>10</v>
      </c>
      <c r="BW245" s="26">
        <v>12.2</v>
      </c>
      <c r="BX245" s="26">
        <v>14.375</v>
      </c>
      <c r="BY245" s="26">
        <v>10.75</v>
      </c>
      <c r="BZ245" s="26">
        <v>13.15</v>
      </c>
      <c r="CA245" s="26">
        <v>15.275</v>
      </c>
      <c r="CB245" s="26">
        <v>11.925000000000001</v>
      </c>
      <c r="CC245" s="26">
        <v>14.3</v>
      </c>
      <c r="CD245" s="26">
        <v>16.600000000000001</v>
      </c>
      <c r="CE245" s="26">
        <v>11.3</v>
      </c>
      <c r="CF245" s="26">
        <v>13.9</v>
      </c>
      <c r="CG245" s="26">
        <v>17.05</v>
      </c>
      <c r="CH245" s="26">
        <v>11.85</v>
      </c>
      <c r="CI245" s="26">
        <v>14.5</v>
      </c>
      <c r="CJ245" s="26">
        <v>16.774999999999999</v>
      </c>
    </row>
    <row r="246" spans="1:88" x14ac:dyDescent="0.3">
      <c r="A246" s="7" t="s">
        <v>112</v>
      </c>
      <c r="B246" s="7">
        <v>5.85</v>
      </c>
      <c r="C246" s="7">
        <v>8.0500000000000007</v>
      </c>
      <c r="D246" s="7">
        <v>10.574999999999999</v>
      </c>
      <c r="E246" s="7">
        <v>7.2750000000000004</v>
      </c>
      <c r="F246" s="7">
        <v>9.75</v>
      </c>
      <c r="G246" s="7">
        <v>12.074999999999999</v>
      </c>
      <c r="H246" s="7">
        <v>7.9249999999999998</v>
      </c>
      <c r="I246" s="7">
        <v>10.4</v>
      </c>
      <c r="J246" s="7">
        <v>12.574999999999999</v>
      </c>
      <c r="K246" s="7">
        <v>9.1999999999999993</v>
      </c>
      <c r="L246" s="7">
        <v>11.8</v>
      </c>
      <c r="M246" s="7">
        <v>13.574999999999999</v>
      </c>
      <c r="N246" s="7">
        <v>9.35</v>
      </c>
      <c r="O246" s="7">
        <v>12.15</v>
      </c>
      <c r="P246" s="7">
        <v>13.95</v>
      </c>
      <c r="Q246" s="7">
        <v>8.65</v>
      </c>
      <c r="R246" s="7">
        <v>11.2</v>
      </c>
      <c r="S246" s="7">
        <v>13.25</v>
      </c>
      <c r="T246" s="7">
        <v>8.75</v>
      </c>
      <c r="U246" s="7">
        <v>11.25</v>
      </c>
      <c r="V246" s="7">
        <v>13.25</v>
      </c>
      <c r="W246" s="7">
        <v>9.5500000000000007</v>
      </c>
      <c r="X246" s="7">
        <v>12.1</v>
      </c>
      <c r="Y246" s="7">
        <v>14</v>
      </c>
      <c r="Z246" s="7">
        <v>10.4</v>
      </c>
      <c r="AA246" s="7">
        <v>12.7</v>
      </c>
      <c r="AB246" s="7">
        <v>14.9</v>
      </c>
      <c r="AC246" s="7">
        <v>9.1999999999999993</v>
      </c>
      <c r="AD246" s="7">
        <v>11.55</v>
      </c>
      <c r="AE246" s="7">
        <v>13.65</v>
      </c>
      <c r="AF246" s="7">
        <v>9.3000000000000007</v>
      </c>
      <c r="AG246" s="7">
        <v>11.65</v>
      </c>
      <c r="AH246" s="7">
        <v>13.775</v>
      </c>
      <c r="AI246" s="7">
        <v>9.625</v>
      </c>
      <c r="AJ246" s="7">
        <v>12.15</v>
      </c>
      <c r="AK246" s="7">
        <v>14.175000000000001</v>
      </c>
      <c r="AL246" s="7">
        <v>9.7249999999999996</v>
      </c>
      <c r="AM246" s="26">
        <v>12.25</v>
      </c>
      <c r="AN246" s="26">
        <v>14.275</v>
      </c>
      <c r="AO246" s="26">
        <v>10.324999999999999</v>
      </c>
      <c r="AP246" s="26">
        <v>12.9</v>
      </c>
      <c r="AQ246" s="26">
        <v>14.7</v>
      </c>
      <c r="AR246" s="26">
        <v>10.5</v>
      </c>
      <c r="AS246" s="26">
        <v>13.05</v>
      </c>
      <c r="AT246" s="26">
        <v>15.475</v>
      </c>
      <c r="AU246" s="26">
        <v>11.2</v>
      </c>
      <c r="AV246" s="26">
        <v>13.75</v>
      </c>
      <c r="AW246" s="26">
        <v>16.05</v>
      </c>
      <c r="AX246" s="26">
        <v>10.7</v>
      </c>
      <c r="AY246" s="26">
        <v>13.4</v>
      </c>
      <c r="AZ246" s="26">
        <v>15.2</v>
      </c>
      <c r="BA246" s="26">
        <v>10.725</v>
      </c>
      <c r="BB246" s="26">
        <v>13.4</v>
      </c>
      <c r="BC246" s="26">
        <v>15.2</v>
      </c>
      <c r="BD246" s="26">
        <v>12.4</v>
      </c>
      <c r="BE246" s="17">
        <v>15.15</v>
      </c>
      <c r="BF246" s="17">
        <v>17.3</v>
      </c>
      <c r="BG246" s="26">
        <v>11.125</v>
      </c>
      <c r="BH246" s="26">
        <v>13.75</v>
      </c>
      <c r="BI246" s="26">
        <v>15.675000000000001</v>
      </c>
      <c r="BJ246" s="26">
        <v>11.8</v>
      </c>
      <c r="BK246" s="26">
        <v>14.6</v>
      </c>
      <c r="BL246" s="26">
        <v>16.399999999999999</v>
      </c>
      <c r="BM246" s="26">
        <v>11.425000000000001</v>
      </c>
      <c r="BN246" s="26">
        <v>14.25</v>
      </c>
      <c r="BO246" s="26">
        <v>16.074999999999999</v>
      </c>
      <c r="BP246" s="26">
        <v>8.125</v>
      </c>
      <c r="BQ246" s="26">
        <v>10.199999999999999</v>
      </c>
      <c r="BR246" s="26">
        <v>12.725</v>
      </c>
      <c r="BS246" s="26">
        <v>9.4499999999999993</v>
      </c>
      <c r="BT246" s="26">
        <v>11.55</v>
      </c>
      <c r="BU246" s="26">
        <v>13.875</v>
      </c>
      <c r="BV246" s="26">
        <v>9.9250000000000007</v>
      </c>
      <c r="BW246" s="26">
        <v>11.95</v>
      </c>
      <c r="BX246" s="26">
        <v>14.175000000000001</v>
      </c>
      <c r="BY246" s="26">
        <v>10.725</v>
      </c>
      <c r="BZ246" s="26">
        <v>12.8</v>
      </c>
      <c r="CA246" s="26">
        <v>14.975</v>
      </c>
      <c r="CB246" s="26">
        <v>11.45</v>
      </c>
      <c r="CC246" s="26">
        <v>13.95</v>
      </c>
      <c r="CD246" s="26">
        <v>16.100000000000001</v>
      </c>
      <c r="CE246" s="26">
        <v>11.3</v>
      </c>
      <c r="CF246" s="26">
        <v>13.8</v>
      </c>
      <c r="CG246" s="26">
        <v>15.875</v>
      </c>
      <c r="CH246" s="26">
        <v>11.525</v>
      </c>
      <c r="CI246" s="26">
        <v>13.9</v>
      </c>
      <c r="CJ246" s="26">
        <v>16.25</v>
      </c>
    </row>
    <row r="247" spans="1:88" x14ac:dyDescent="0.3">
      <c r="A247" s="7" t="s">
        <v>333</v>
      </c>
      <c r="B247" s="7">
        <v>5.6</v>
      </c>
      <c r="C247" s="7">
        <v>8.0500000000000007</v>
      </c>
      <c r="D247" s="7">
        <v>11.4</v>
      </c>
      <c r="E247" s="7">
        <v>6.9249999999999998</v>
      </c>
      <c r="F247" s="7">
        <v>9.3000000000000007</v>
      </c>
      <c r="G247" s="7">
        <v>12.525</v>
      </c>
      <c r="H247" s="7">
        <v>7.5250000000000004</v>
      </c>
      <c r="I247" s="7">
        <v>9.85</v>
      </c>
      <c r="J247" s="7">
        <v>13.05</v>
      </c>
      <c r="K247" s="7">
        <v>9.0250000000000004</v>
      </c>
      <c r="L247" s="7">
        <v>11.6</v>
      </c>
      <c r="M247" s="7">
        <v>13.875</v>
      </c>
      <c r="N247" s="7">
        <v>9.3249999999999993</v>
      </c>
      <c r="O247" s="7">
        <v>11.8</v>
      </c>
      <c r="P247" s="7">
        <v>14.275</v>
      </c>
      <c r="Q247" s="7">
        <v>8.3000000000000007</v>
      </c>
      <c r="R247" s="7">
        <v>10.7</v>
      </c>
      <c r="S247" s="7">
        <v>13.675000000000001</v>
      </c>
      <c r="T247" s="7">
        <v>8.4</v>
      </c>
      <c r="U247" s="7">
        <v>10.85</v>
      </c>
      <c r="V247" s="7">
        <v>13.775</v>
      </c>
      <c r="W247" s="7">
        <v>9.3249999999999993</v>
      </c>
      <c r="X247" s="7">
        <v>11.9</v>
      </c>
      <c r="Y247" s="7">
        <v>14.574999999999999</v>
      </c>
      <c r="Z247" s="7">
        <v>10.4</v>
      </c>
      <c r="AA247" s="7">
        <v>13</v>
      </c>
      <c r="AB247" s="7">
        <v>15.175000000000001</v>
      </c>
      <c r="AC247" s="7">
        <v>9.6750000000000007</v>
      </c>
      <c r="AD247" s="7">
        <v>11.95</v>
      </c>
      <c r="AE247" s="7">
        <v>14.45</v>
      </c>
      <c r="AF247" s="7">
        <v>9.85</v>
      </c>
      <c r="AG247" s="7">
        <v>12.2</v>
      </c>
      <c r="AH247" s="7">
        <v>14.65</v>
      </c>
      <c r="AI247" s="7">
        <v>10.25</v>
      </c>
      <c r="AJ247" s="7">
        <v>12.6</v>
      </c>
      <c r="AK247" s="7">
        <v>14.9</v>
      </c>
      <c r="AL247" s="7">
        <v>10.35</v>
      </c>
      <c r="AM247" s="26">
        <v>12.75</v>
      </c>
      <c r="AN247" s="26">
        <v>15</v>
      </c>
      <c r="AO247" s="26">
        <v>10.725</v>
      </c>
      <c r="AP247" s="26">
        <v>13.1</v>
      </c>
      <c r="AQ247" s="26">
        <v>15.3</v>
      </c>
      <c r="AR247" s="26">
        <v>10.975</v>
      </c>
      <c r="AS247" s="26">
        <v>13.4</v>
      </c>
      <c r="AT247" s="26">
        <v>15.95</v>
      </c>
      <c r="AU247" s="26">
        <v>11.8</v>
      </c>
      <c r="AV247" s="26">
        <v>14</v>
      </c>
      <c r="AW247" s="26">
        <v>16.649999999999999</v>
      </c>
      <c r="AX247" s="26">
        <v>11.3</v>
      </c>
      <c r="AY247" s="26">
        <v>13.4</v>
      </c>
      <c r="AZ247" s="26">
        <v>15.9</v>
      </c>
      <c r="BA247" s="26">
        <v>11.324999999999999</v>
      </c>
      <c r="BB247" s="26">
        <v>13.45</v>
      </c>
      <c r="BC247" s="26">
        <v>15.975</v>
      </c>
      <c r="BD247" s="26">
        <v>13.125</v>
      </c>
      <c r="BE247" s="17">
        <v>15.4</v>
      </c>
      <c r="BF247" s="17">
        <v>17.850000000000001</v>
      </c>
      <c r="BG247" s="26">
        <v>11.625</v>
      </c>
      <c r="BH247" s="26">
        <v>13.85</v>
      </c>
      <c r="BI247" s="26">
        <v>16.399999999999999</v>
      </c>
      <c r="BJ247" s="26">
        <v>12.5</v>
      </c>
      <c r="BK247" s="26">
        <v>14.75</v>
      </c>
      <c r="BL247" s="26">
        <v>17</v>
      </c>
      <c r="BM247" s="26">
        <v>12.1</v>
      </c>
      <c r="BN247" s="26">
        <v>14.3</v>
      </c>
      <c r="BO247" s="26">
        <v>16.7</v>
      </c>
      <c r="BP247" s="26">
        <v>8.25</v>
      </c>
      <c r="BQ247" s="26">
        <v>10.1</v>
      </c>
      <c r="BR247" s="26">
        <v>13.1</v>
      </c>
      <c r="BS247" s="26">
        <v>9.65</v>
      </c>
      <c r="BT247" s="26">
        <v>11.25</v>
      </c>
      <c r="BU247" s="26">
        <v>14.375</v>
      </c>
      <c r="BV247" s="26">
        <v>10.199999999999999</v>
      </c>
      <c r="BW247" s="26">
        <v>11.7</v>
      </c>
      <c r="BX247" s="26">
        <v>14.7</v>
      </c>
      <c r="BY247" s="26">
        <v>11.1</v>
      </c>
      <c r="BZ247" s="26">
        <v>12.85</v>
      </c>
      <c r="CA247" s="26">
        <v>15.65</v>
      </c>
      <c r="CB247" s="26">
        <v>12.025</v>
      </c>
      <c r="CC247" s="26">
        <v>13.95</v>
      </c>
      <c r="CD247" s="26">
        <v>16.375</v>
      </c>
      <c r="CE247" s="26">
        <v>11.8</v>
      </c>
      <c r="CF247" s="26">
        <v>14.05</v>
      </c>
      <c r="CG247" s="26">
        <v>16.475000000000001</v>
      </c>
      <c r="CH247" s="26">
        <v>12.324999999999999</v>
      </c>
      <c r="CI247" s="26">
        <v>14.5</v>
      </c>
      <c r="CJ247" s="26">
        <v>16.875</v>
      </c>
    </row>
    <row r="248" spans="1:88" x14ac:dyDescent="0.3">
      <c r="A248" s="7" t="s">
        <v>334</v>
      </c>
      <c r="B248" s="7">
        <v>5.4</v>
      </c>
      <c r="C248" s="7">
        <v>7.6</v>
      </c>
      <c r="D248" s="7">
        <v>11.4</v>
      </c>
      <c r="E248" s="7">
        <v>6.85</v>
      </c>
      <c r="F248" s="7">
        <v>8.6999999999999993</v>
      </c>
      <c r="G248" s="7">
        <v>12.574999999999999</v>
      </c>
      <c r="H248" s="7">
        <v>7.45</v>
      </c>
      <c r="I248" s="7">
        <v>9.3000000000000007</v>
      </c>
      <c r="J248" s="7">
        <v>13.1</v>
      </c>
      <c r="K248" s="7">
        <v>8.625</v>
      </c>
      <c r="L248" s="7">
        <v>10.7</v>
      </c>
      <c r="M248" s="7">
        <v>14.074999999999999</v>
      </c>
      <c r="N248" s="7">
        <v>9.0250000000000004</v>
      </c>
      <c r="O248" s="7">
        <v>10.85</v>
      </c>
      <c r="P248" s="7">
        <v>14.275</v>
      </c>
      <c r="Q248" s="7">
        <v>8.25</v>
      </c>
      <c r="R248" s="7">
        <v>10.1</v>
      </c>
      <c r="S248" s="7">
        <v>13.875</v>
      </c>
      <c r="T248" s="7">
        <v>8.35</v>
      </c>
      <c r="U248" s="7">
        <v>10.199999999999999</v>
      </c>
      <c r="V248" s="7">
        <v>13.975</v>
      </c>
      <c r="W248" s="7">
        <v>9.2249999999999996</v>
      </c>
      <c r="X248" s="7">
        <v>10.95</v>
      </c>
      <c r="Y248" s="7">
        <v>14.824999999999999</v>
      </c>
      <c r="Z248" s="7">
        <v>10.050000000000001</v>
      </c>
      <c r="AA248" s="7">
        <v>11.65</v>
      </c>
      <c r="AB248" s="7">
        <v>15.675000000000001</v>
      </c>
      <c r="AC248" s="7">
        <v>8.5</v>
      </c>
      <c r="AD248" s="7">
        <v>11.5</v>
      </c>
      <c r="AE248" s="7">
        <v>14.7</v>
      </c>
      <c r="AF248" s="7">
        <v>8.625</v>
      </c>
      <c r="AG248" s="7">
        <v>11.65</v>
      </c>
      <c r="AH248" s="7">
        <v>14.824999999999999</v>
      </c>
      <c r="AI248" s="7">
        <v>8.9250000000000007</v>
      </c>
      <c r="AJ248" s="7">
        <v>12.1</v>
      </c>
      <c r="AK248" s="7">
        <v>15.225</v>
      </c>
      <c r="AL248" s="7">
        <v>9.0250000000000004</v>
      </c>
      <c r="AM248" s="26">
        <v>12.2</v>
      </c>
      <c r="AN248" s="26">
        <v>15.3</v>
      </c>
      <c r="AO248" s="26">
        <v>9.6</v>
      </c>
      <c r="AP248" s="26">
        <v>12.35</v>
      </c>
      <c r="AQ248" s="26">
        <v>15.75</v>
      </c>
      <c r="AR248" s="26">
        <v>10.324999999999999</v>
      </c>
      <c r="AS248" s="26">
        <v>12.95</v>
      </c>
      <c r="AT248" s="26">
        <v>16</v>
      </c>
      <c r="AU248" s="26">
        <v>10.824999999999999</v>
      </c>
      <c r="AV248" s="26">
        <v>13.65</v>
      </c>
      <c r="AW248" s="26">
        <v>16.675000000000001</v>
      </c>
      <c r="AX248" s="26">
        <v>10.1</v>
      </c>
      <c r="AY248" s="26">
        <v>12.95</v>
      </c>
      <c r="AZ248" s="26">
        <v>16.149999999999999</v>
      </c>
      <c r="BA248" s="26">
        <v>10.199999999999999</v>
      </c>
      <c r="BB248" s="26">
        <v>12.95</v>
      </c>
      <c r="BC248" s="26">
        <v>16.225000000000001</v>
      </c>
      <c r="BD248" s="26">
        <v>12.225</v>
      </c>
      <c r="BE248" s="17">
        <v>15</v>
      </c>
      <c r="BF248" s="17">
        <v>17.899999999999999</v>
      </c>
      <c r="BG248" s="26">
        <v>10.525</v>
      </c>
      <c r="BH248" s="26">
        <v>13.45</v>
      </c>
      <c r="BI248" s="26">
        <v>16.55</v>
      </c>
      <c r="BJ248" s="26">
        <v>11.375</v>
      </c>
      <c r="BK248" s="26">
        <v>14</v>
      </c>
      <c r="BL248" s="26">
        <v>17.2</v>
      </c>
      <c r="BM248" s="26">
        <v>11.025</v>
      </c>
      <c r="BN248" s="26">
        <v>13.7</v>
      </c>
      <c r="BO248" s="26">
        <v>16.975000000000001</v>
      </c>
      <c r="BP248" s="26">
        <v>7.8250000000000002</v>
      </c>
      <c r="BQ248" s="26">
        <v>9.8000000000000007</v>
      </c>
      <c r="BR248" s="26">
        <v>13.5</v>
      </c>
      <c r="BS248" s="26">
        <v>9.1750000000000007</v>
      </c>
      <c r="BT248" s="26">
        <v>11</v>
      </c>
      <c r="BU248" s="26">
        <v>14.55</v>
      </c>
      <c r="BV248" s="26">
        <v>9.65</v>
      </c>
      <c r="BW248" s="26">
        <v>11.4</v>
      </c>
      <c r="BX248" s="26">
        <v>14.95</v>
      </c>
      <c r="BY248" s="26">
        <v>10.6</v>
      </c>
      <c r="BZ248" s="26">
        <v>12.2</v>
      </c>
      <c r="CA248" s="26">
        <v>15.7</v>
      </c>
      <c r="CB248" s="26">
        <v>11.6</v>
      </c>
      <c r="CC248" s="26">
        <v>13.1</v>
      </c>
      <c r="CD248" s="26">
        <v>16.899999999999999</v>
      </c>
      <c r="CE248" s="26">
        <v>10.85</v>
      </c>
      <c r="CF248" s="26">
        <v>13.1</v>
      </c>
      <c r="CG248" s="26">
        <v>16.600000000000001</v>
      </c>
      <c r="CH248" s="26">
        <v>11.6</v>
      </c>
      <c r="CI248" s="26">
        <v>13.25</v>
      </c>
      <c r="CJ248" s="26">
        <v>17.25</v>
      </c>
    </row>
    <row r="249" spans="1:88" x14ac:dyDescent="0.3">
      <c r="A249" s="7" t="s">
        <v>335</v>
      </c>
      <c r="B249" s="7">
        <v>4.6500000000000004</v>
      </c>
      <c r="C249" s="7">
        <v>8.5</v>
      </c>
      <c r="D249" s="7">
        <v>11.15</v>
      </c>
      <c r="E249" s="7">
        <v>6.1749999999999998</v>
      </c>
      <c r="F249" s="7">
        <v>9.6</v>
      </c>
      <c r="G249" s="7">
        <v>12.5</v>
      </c>
      <c r="H249" s="7">
        <v>6.95</v>
      </c>
      <c r="I249" s="7">
        <v>10.15</v>
      </c>
      <c r="J249" s="7">
        <v>12.9</v>
      </c>
      <c r="K249" s="7">
        <v>8.4749999999999996</v>
      </c>
      <c r="L249" s="7">
        <v>11.7</v>
      </c>
      <c r="M249" s="7">
        <v>13.775</v>
      </c>
      <c r="N249" s="7">
        <v>8.8249999999999993</v>
      </c>
      <c r="O249" s="7">
        <v>12.1</v>
      </c>
      <c r="P249" s="7">
        <v>14.074999999999999</v>
      </c>
      <c r="Q249" s="7">
        <v>7.95</v>
      </c>
      <c r="R249" s="7">
        <v>11</v>
      </c>
      <c r="S249" s="7">
        <v>13.4</v>
      </c>
      <c r="T249" s="7">
        <v>8.0500000000000007</v>
      </c>
      <c r="U249" s="7">
        <v>11.1</v>
      </c>
      <c r="V249" s="7">
        <v>13.5</v>
      </c>
      <c r="W249" s="7">
        <v>9.125</v>
      </c>
      <c r="X249" s="7">
        <v>11.85</v>
      </c>
      <c r="Y249" s="7">
        <v>14.275</v>
      </c>
      <c r="Z249" s="7">
        <v>10.025</v>
      </c>
      <c r="AA249" s="7">
        <v>12.85</v>
      </c>
      <c r="AB249" s="7">
        <v>15.074999999999999</v>
      </c>
      <c r="AC249" s="7">
        <v>8.8000000000000007</v>
      </c>
      <c r="AD249" s="7">
        <v>12</v>
      </c>
      <c r="AE249" s="7">
        <v>14.574999999999999</v>
      </c>
      <c r="AF249" s="7">
        <v>9</v>
      </c>
      <c r="AG249" s="7">
        <v>12.1</v>
      </c>
      <c r="AH249" s="7">
        <v>14.7</v>
      </c>
      <c r="AI249" s="7">
        <v>9.5250000000000004</v>
      </c>
      <c r="AJ249" s="7">
        <v>12.6</v>
      </c>
      <c r="AK249" s="7">
        <v>15.074999999999999</v>
      </c>
      <c r="AL249" s="7">
        <v>9.625</v>
      </c>
      <c r="AM249" s="26">
        <v>12.7</v>
      </c>
      <c r="AN249" s="26">
        <v>15.1</v>
      </c>
      <c r="AO249" s="26">
        <v>10.050000000000001</v>
      </c>
      <c r="AP249" s="26">
        <v>13.1</v>
      </c>
      <c r="AQ249" s="26">
        <v>15.4</v>
      </c>
      <c r="AR249" s="26">
        <v>10.45</v>
      </c>
      <c r="AS249" s="26">
        <v>13.6</v>
      </c>
      <c r="AT249" s="26">
        <v>15.975</v>
      </c>
      <c r="AU249" s="26">
        <v>11.15</v>
      </c>
      <c r="AV249" s="26">
        <v>14.35</v>
      </c>
      <c r="AW249" s="26">
        <v>16.675000000000001</v>
      </c>
      <c r="AX249" s="26">
        <v>10.55</v>
      </c>
      <c r="AY249" s="26">
        <v>13.5</v>
      </c>
      <c r="AZ249" s="26">
        <v>15.8</v>
      </c>
      <c r="BA249" s="26">
        <v>10.625</v>
      </c>
      <c r="BB249" s="26">
        <v>13.55</v>
      </c>
      <c r="BC249" s="26">
        <v>15.9</v>
      </c>
      <c r="BD249" s="26">
        <v>12.7</v>
      </c>
      <c r="BE249" s="17">
        <v>15.75</v>
      </c>
      <c r="BF249" s="17">
        <v>17.649999999999999</v>
      </c>
      <c r="BG249" s="26">
        <v>11</v>
      </c>
      <c r="BH249" s="26">
        <v>13.95</v>
      </c>
      <c r="BI249" s="26">
        <v>16.2</v>
      </c>
      <c r="BJ249" s="26">
        <v>11.625</v>
      </c>
      <c r="BK249" s="26">
        <v>14.7</v>
      </c>
      <c r="BL249" s="26">
        <v>17</v>
      </c>
      <c r="BM249" s="26">
        <v>11.225</v>
      </c>
      <c r="BN249" s="26">
        <v>14.4</v>
      </c>
      <c r="BO249" s="26">
        <v>16.675000000000001</v>
      </c>
      <c r="BP249" s="26">
        <v>7.15</v>
      </c>
      <c r="BQ249" s="26">
        <v>10.7</v>
      </c>
      <c r="BR249" s="26">
        <v>13.15</v>
      </c>
      <c r="BS249" s="26">
        <v>8.6999999999999993</v>
      </c>
      <c r="BT249" s="26">
        <v>11.8</v>
      </c>
      <c r="BU249" s="26">
        <v>14.225</v>
      </c>
      <c r="BV249" s="26">
        <v>9.25</v>
      </c>
      <c r="BW249" s="26">
        <v>12</v>
      </c>
      <c r="BX249" s="26">
        <v>14.55</v>
      </c>
      <c r="BY249" s="26">
        <v>10.324999999999999</v>
      </c>
      <c r="BZ249" s="26">
        <v>12.65</v>
      </c>
      <c r="CA249" s="26">
        <v>15.2</v>
      </c>
      <c r="CB249" s="26">
        <v>11.425000000000001</v>
      </c>
      <c r="CC249" s="26">
        <v>13.65</v>
      </c>
      <c r="CD249" s="26">
        <v>16.425000000000001</v>
      </c>
      <c r="CE249" s="26">
        <v>11</v>
      </c>
      <c r="CF249" s="26">
        <v>14.05</v>
      </c>
      <c r="CG249" s="26">
        <v>16.175000000000001</v>
      </c>
      <c r="CH249" s="26">
        <v>11.425000000000001</v>
      </c>
      <c r="CI249" s="26">
        <v>14.05</v>
      </c>
      <c r="CJ249" s="26">
        <v>16.375</v>
      </c>
    </row>
    <row r="250" spans="1:88" x14ac:dyDescent="0.3">
      <c r="A250" s="7" t="s">
        <v>336</v>
      </c>
      <c r="B250" s="7">
        <v>5</v>
      </c>
      <c r="C250" s="7">
        <v>7.25</v>
      </c>
      <c r="D250" s="7">
        <v>10.475</v>
      </c>
      <c r="E250" s="7">
        <v>6.2249999999999996</v>
      </c>
      <c r="F250" s="7">
        <v>8.3000000000000007</v>
      </c>
      <c r="G250" s="7">
        <v>11.4</v>
      </c>
      <c r="H250" s="7">
        <v>6.8250000000000002</v>
      </c>
      <c r="I250" s="7">
        <v>8.9499999999999993</v>
      </c>
      <c r="J250" s="7">
        <v>11.95</v>
      </c>
      <c r="K250" s="7">
        <v>8.125</v>
      </c>
      <c r="L250" s="7">
        <v>10.7</v>
      </c>
      <c r="M250" s="7">
        <v>13.1</v>
      </c>
      <c r="N250" s="7">
        <v>8.4499999999999993</v>
      </c>
      <c r="O250" s="7">
        <v>11.05</v>
      </c>
      <c r="P250" s="7">
        <v>13.574999999999999</v>
      </c>
      <c r="Q250" s="7">
        <v>7.625</v>
      </c>
      <c r="R250" s="7">
        <v>9.85</v>
      </c>
      <c r="S250" s="7">
        <v>12.625</v>
      </c>
      <c r="T250" s="7">
        <v>7.7249999999999996</v>
      </c>
      <c r="U250" s="7">
        <v>9.9499999999999993</v>
      </c>
      <c r="V250" s="7">
        <v>12.725</v>
      </c>
      <c r="W250" s="7">
        <v>8.8000000000000007</v>
      </c>
      <c r="X250" s="7">
        <v>10.75</v>
      </c>
      <c r="Y250" s="7">
        <v>13.574999999999999</v>
      </c>
      <c r="Z250" s="7">
        <v>9.8000000000000007</v>
      </c>
      <c r="AA250" s="7">
        <v>11.75</v>
      </c>
      <c r="AB250" s="7">
        <v>14.8</v>
      </c>
      <c r="AC250" s="7">
        <v>8.375</v>
      </c>
      <c r="AD250" s="7">
        <v>11.6</v>
      </c>
      <c r="AE250" s="7">
        <v>13.5</v>
      </c>
      <c r="AF250" s="7">
        <v>8.5</v>
      </c>
      <c r="AG250" s="7">
        <v>11.75</v>
      </c>
      <c r="AH250" s="7">
        <v>13.7</v>
      </c>
      <c r="AI250" s="7">
        <v>8.9</v>
      </c>
      <c r="AJ250" s="7">
        <v>12.05</v>
      </c>
      <c r="AK250" s="7">
        <v>14.15</v>
      </c>
      <c r="AL250" s="7">
        <v>9</v>
      </c>
      <c r="AM250" s="26">
        <v>12.15</v>
      </c>
      <c r="AN250" s="26">
        <v>14.225</v>
      </c>
      <c r="AO250" s="26">
        <v>9.5500000000000007</v>
      </c>
      <c r="AP250" s="26">
        <v>12.5</v>
      </c>
      <c r="AQ250" s="26">
        <v>14.475</v>
      </c>
      <c r="AR250" s="26">
        <v>10.050000000000001</v>
      </c>
      <c r="AS250" s="26">
        <v>12.9</v>
      </c>
      <c r="AT250" s="26">
        <v>14.875</v>
      </c>
      <c r="AU250" s="26">
        <v>10.775</v>
      </c>
      <c r="AV250" s="26">
        <v>13.55</v>
      </c>
      <c r="AW250" s="26">
        <v>15.5</v>
      </c>
      <c r="AX250" s="26">
        <v>10.1</v>
      </c>
      <c r="AY250" s="26">
        <v>13.15</v>
      </c>
      <c r="AZ250" s="26">
        <v>14.95</v>
      </c>
      <c r="BA250" s="26">
        <v>10.199999999999999</v>
      </c>
      <c r="BB250" s="26">
        <v>13.2</v>
      </c>
      <c r="BC250" s="26">
        <v>15.025</v>
      </c>
      <c r="BD250" s="26">
        <v>12.175000000000001</v>
      </c>
      <c r="BE250" s="17">
        <v>14.7</v>
      </c>
      <c r="BF250" s="17">
        <v>16.975000000000001</v>
      </c>
      <c r="BG250" s="26">
        <v>10.625</v>
      </c>
      <c r="BH250" s="26">
        <v>13.6</v>
      </c>
      <c r="BI250" s="26">
        <v>15.5</v>
      </c>
      <c r="BJ250" s="26">
        <v>11.625</v>
      </c>
      <c r="BK250" s="26">
        <v>14.3</v>
      </c>
      <c r="BL250" s="26">
        <v>16.25</v>
      </c>
      <c r="BM250" s="26">
        <v>11.225</v>
      </c>
      <c r="BN250" s="26">
        <v>13.95</v>
      </c>
      <c r="BO250" s="26">
        <v>15.95</v>
      </c>
      <c r="BP250" s="26">
        <v>7.625</v>
      </c>
      <c r="BQ250" s="26">
        <v>9.1</v>
      </c>
      <c r="BR250" s="26">
        <v>12.625</v>
      </c>
      <c r="BS250" s="26">
        <v>8.9250000000000007</v>
      </c>
      <c r="BT250" s="26">
        <v>10.35</v>
      </c>
      <c r="BU250" s="26">
        <v>13.725</v>
      </c>
      <c r="BV250" s="26">
        <v>9.4</v>
      </c>
      <c r="BW250" s="26">
        <v>10.8</v>
      </c>
      <c r="BX250" s="26">
        <v>14.125</v>
      </c>
      <c r="BY250" s="26">
        <v>10.225</v>
      </c>
      <c r="BZ250" s="26">
        <v>11.95</v>
      </c>
      <c r="CA250" s="26">
        <v>14.824999999999999</v>
      </c>
      <c r="CB250" s="26">
        <v>11.2</v>
      </c>
      <c r="CC250" s="26">
        <v>13.15</v>
      </c>
      <c r="CD250" s="26">
        <v>16.2</v>
      </c>
      <c r="CE250" s="26">
        <v>10.85</v>
      </c>
      <c r="CF250" s="26">
        <v>13.35</v>
      </c>
      <c r="CG250" s="26">
        <v>15.824999999999999</v>
      </c>
      <c r="CH250" s="26">
        <v>11.35</v>
      </c>
      <c r="CI250" s="26">
        <v>13.45</v>
      </c>
      <c r="CJ250" s="26">
        <v>16.2</v>
      </c>
    </row>
    <row r="251" spans="1:88" x14ac:dyDescent="0.3">
      <c r="A251" s="7" t="s">
        <v>337</v>
      </c>
      <c r="B251" s="7">
        <v>5.4249999999999998</v>
      </c>
      <c r="C251" s="7">
        <v>7.6</v>
      </c>
      <c r="D251" s="7">
        <v>10.1</v>
      </c>
      <c r="E251" s="7">
        <v>6.4249999999999998</v>
      </c>
      <c r="F251" s="7">
        <v>8.9499999999999993</v>
      </c>
      <c r="G251" s="7">
        <v>11.475</v>
      </c>
      <c r="H251" s="7">
        <v>7.0250000000000004</v>
      </c>
      <c r="I251" s="7">
        <v>9.4499999999999993</v>
      </c>
      <c r="J251" s="7">
        <v>12.2</v>
      </c>
      <c r="K251" s="7">
        <v>8.25</v>
      </c>
      <c r="L251" s="7">
        <v>10.85</v>
      </c>
      <c r="M251" s="7">
        <v>13.425000000000001</v>
      </c>
      <c r="N251" s="7">
        <v>8.625</v>
      </c>
      <c r="O251" s="7">
        <v>11.15</v>
      </c>
      <c r="P251" s="7">
        <v>13.675000000000001</v>
      </c>
      <c r="Q251" s="7">
        <v>7.8</v>
      </c>
      <c r="R251" s="7">
        <v>10.199999999999999</v>
      </c>
      <c r="S251" s="7">
        <v>13</v>
      </c>
      <c r="T251" s="7">
        <v>7.8250000000000002</v>
      </c>
      <c r="U251" s="7">
        <v>10.3</v>
      </c>
      <c r="V251" s="7">
        <v>13.1</v>
      </c>
      <c r="W251" s="7">
        <v>8.9</v>
      </c>
      <c r="X251" s="7">
        <v>11.2</v>
      </c>
      <c r="Y251" s="7">
        <v>14.05</v>
      </c>
      <c r="Z251" s="7">
        <v>9.9</v>
      </c>
      <c r="AA251" s="7">
        <v>12.05</v>
      </c>
      <c r="AB251" s="7">
        <v>14.925000000000001</v>
      </c>
      <c r="AC251" s="7">
        <v>8.4749999999999996</v>
      </c>
      <c r="AD251" s="7">
        <v>10.85</v>
      </c>
      <c r="AE251" s="7">
        <v>13</v>
      </c>
      <c r="AF251" s="7">
        <v>8.6</v>
      </c>
      <c r="AG251" s="7">
        <v>11.1</v>
      </c>
      <c r="AH251" s="7">
        <v>13.15</v>
      </c>
      <c r="AI251" s="7">
        <v>8.9749999999999996</v>
      </c>
      <c r="AJ251" s="7">
        <v>11.55</v>
      </c>
      <c r="AK251" s="7">
        <v>13.475</v>
      </c>
      <c r="AL251" s="7">
        <v>9.0749999999999993</v>
      </c>
      <c r="AM251" s="26">
        <v>11.6</v>
      </c>
      <c r="AN251" s="26">
        <v>13.574999999999999</v>
      </c>
      <c r="AO251" s="26">
        <v>9.65</v>
      </c>
      <c r="AP251" s="26">
        <v>11.9</v>
      </c>
      <c r="AQ251" s="26">
        <v>14.2</v>
      </c>
      <c r="AR251" s="26">
        <v>9.7750000000000004</v>
      </c>
      <c r="AS251" s="26">
        <v>12.35</v>
      </c>
      <c r="AT251" s="26">
        <v>14.574999999999999</v>
      </c>
      <c r="AU251" s="26">
        <v>10.525</v>
      </c>
      <c r="AV251" s="26">
        <v>13.05</v>
      </c>
      <c r="AW251" s="26">
        <v>15.3</v>
      </c>
      <c r="AX251" s="26">
        <v>10.1</v>
      </c>
      <c r="AY251" s="26">
        <v>12.25</v>
      </c>
      <c r="AZ251" s="26">
        <v>14.65</v>
      </c>
      <c r="BA251" s="26">
        <v>10.199999999999999</v>
      </c>
      <c r="BB251" s="26">
        <v>12.35</v>
      </c>
      <c r="BC251" s="26">
        <v>14.675000000000001</v>
      </c>
      <c r="BD251" s="26">
        <v>11.85</v>
      </c>
      <c r="BE251" s="17">
        <v>14.45</v>
      </c>
      <c r="BF251" s="17">
        <v>16.725000000000001</v>
      </c>
      <c r="BG251" s="26">
        <v>10.5</v>
      </c>
      <c r="BH251" s="26">
        <v>12.7</v>
      </c>
      <c r="BI251" s="26">
        <v>15.25</v>
      </c>
      <c r="BJ251" s="26">
        <v>11.574999999999999</v>
      </c>
      <c r="BK251" s="26">
        <v>13.8</v>
      </c>
      <c r="BL251" s="26">
        <v>16.074999999999999</v>
      </c>
      <c r="BM251" s="26">
        <v>11.175000000000001</v>
      </c>
      <c r="BN251" s="26">
        <v>13.4</v>
      </c>
      <c r="BO251" s="26">
        <v>15.775</v>
      </c>
      <c r="BP251" s="26">
        <v>7.4</v>
      </c>
      <c r="BQ251" s="26">
        <v>9.85</v>
      </c>
      <c r="BR251" s="26">
        <v>12.875</v>
      </c>
      <c r="BS251" s="26">
        <v>8.8000000000000007</v>
      </c>
      <c r="BT251" s="26">
        <v>11</v>
      </c>
      <c r="BU251" s="26">
        <v>13.975</v>
      </c>
      <c r="BV251" s="26">
        <v>9.2249999999999996</v>
      </c>
      <c r="BW251" s="26">
        <v>11.4</v>
      </c>
      <c r="BX251" s="26">
        <v>14.375</v>
      </c>
      <c r="BY251" s="26">
        <v>9.9499999999999993</v>
      </c>
      <c r="BZ251" s="26">
        <v>12.35</v>
      </c>
      <c r="CA251" s="26">
        <v>15.1</v>
      </c>
      <c r="CB251" s="26">
        <v>11.324999999999999</v>
      </c>
      <c r="CC251" s="26">
        <v>13.45</v>
      </c>
      <c r="CD251" s="26">
        <v>16.074999999999999</v>
      </c>
      <c r="CE251" s="26">
        <v>10.975</v>
      </c>
      <c r="CF251" s="26">
        <v>13.2</v>
      </c>
      <c r="CG251" s="26">
        <v>15.65</v>
      </c>
      <c r="CH251" s="26">
        <v>11.425000000000001</v>
      </c>
      <c r="CI251" s="26">
        <v>13.6</v>
      </c>
      <c r="CJ251" s="26">
        <v>16.2</v>
      </c>
    </row>
    <row r="252" spans="1:88" x14ac:dyDescent="0.3">
      <c r="A252" s="7" t="s">
        <v>338</v>
      </c>
      <c r="B252" s="7">
        <v>5.45</v>
      </c>
      <c r="C252" s="7">
        <v>7</v>
      </c>
      <c r="D252" s="7">
        <v>10</v>
      </c>
      <c r="E252" s="7">
        <v>6.6749999999999998</v>
      </c>
      <c r="F252" s="7">
        <v>8.6</v>
      </c>
      <c r="G252" s="7">
        <v>11.1</v>
      </c>
      <c r="H252" s="7">
        <v>7.5250000000000004</v>
      </c>
      <c r="I252" s="7">
        <v>9.4</v>
      </c>
      <c r="J252" s="7">
        <v>11.75</v>
      </c>
      <c r="K252" s="7">
        <v>8.1</v>
      </c>
      <c r="L252" s="7">
        <v>10.55</v>
      </c>
      <c r="M252" s="7">
        <v>12.75</v>
      </c>
      <c r="N252" s="7">
        <v>8.4250000000000007</v>
      </c>
      <c r="O252" s="7">
        <v>10.9</v>
      </c>
      <c r="P252" s="7">
        <v>13.05</v>
      </c>
      <c r="Q252" s="7">
        <v>8.1999999999999993</v>
      </c>
      <c r="R252" s="7">
        <v>10.199999999999999</v>
      </c>
      <c r="S252" s="7">
        <v>12.324999999999999</v>
      </c>
      <c r="T252" s="7">
        <v>8.3000000000000007</v>
      </c>
      <c r="U252" s="7">
        <v>10.35</v>
      </c>
      <c r="V252" s="7">
        <v>12.425000000000001</v>
      </c>
      <c r="W252" s="7">
        <v>9.0250000000000004</v>
      </c>
      <c r="X252" s="7">
        <v>11.2</v>
      </c>
      <c r="Y252" s="7">
        <v>13.1</v>
      </c>
      <c r="Z252" s="7">
        <v>9.65</v>
      </c>
      <c r="AA252" s="7">
        <v>12.05</v>
      </c>
      <c r="AB252" s="7">
        <v>14</v>
      </c>
      <c r="AC252" s="7">
        <v>8.15</v>
      </c>
      <c r="AD252" s="7">
        <v>11.2</v>
      </c>
      <c r="AE252" s="7">
        <v>13.3</v>
      </c>
      <c r="AF252" s="7">
        <v>8.3249999999999993</v>
      </c>
      <c r="AG252" s="7">
        <v>11.35</v>
      </c>
      <c r="AH252" s="7">
        <v>13.5</v>
      </c>
      <c r="AI252" s="7">
        <v>8.8000000000000007</v>
      </c>
      <c r="AJ252" s="7">
        <v>11.8</v>
      </c>
      <c r="AK252" s="7">
        <v>13.8</v>
      </c>
      <c r="AL252" s="7">
        <v>8.9</v>
      </c>
      <c r="AM252" s="26">
        <v>11.9</v>
      </c>
      <c r="AN252" s="26">
        <v>13.8</v>
      </c>
      <c r="AO252" s="26">
        <v>9.5250000000000004</v>
      </c>
      <c r="AP252" s="26">
        <v>12.2</v>
      </c>
      <c r="AQ252" s="26">
        <v>14.1</v>
      </c>
      <c r="AR252" s="26">
        <v>9.75</v>
      </c>
      <c r="AS252" s="26">
        <v>12.85</v>
      </c>
      <c r="AT252" s="26">
        <v>15.55</v>
      </c>
      <c r="AU252" s="26">
        <v>10.425000000000001</v>
      </c>
      <c r="AV252" s="26">
        <v>13.5</v>
      </c>
      <c r="AW252" s="26">
        <v>16.074999999999999</v>
      </c>
      <c r="AX252" s="26">
        <v>10</v>
      </c>
      <c r="AY252" s="26">
        <v>12.75</v>
      </c>
      <c r="AZ252" s="26">
        <v>14.85</v>
      </c>
      <c r="BA252" s="26">
        <v>10.1</v>
      </c>
      <c r="BB252" s="26">
        <v>12.75</v>
      </c>
      <c r="BC252" s="26">
        <v>14.925000000000001</v>
      </c>
      <c r="BD252" s="26">
        <v>11.95</v>
      </c>
      <c r="BE252" s="17">
        <v>14.95</v>
      </c>
      <c r="BF252" s="17">
        <v>16.824999999999999</v>
      </c>
      <c r="BG252" s="26">
        <v>10.425000000000001</v>
      </c>
      <c r="BH252" s="26">
        <v>13.2</v>
      </c>
      <c r="BI252" s="26">
        <v>15.525</v>
      </c>
      <c r="BJ252" s="26">
        <v>11.2</v>
      </c>
      <c r="BK252" s="26">
        <v>14.05</v>
      </c>
      <c r="BL252" s="26">
        <v>15.8</v>
      </c>
      <c r="BM252" s="26">
        <v>10.925000000000001</v>
      </c>
      <c r="BN252" s="26">
        <v>13.65</v>
      </c>
      <c r="BO252" s="26">
        <v>15.625</v>
      </c>
      <c r="BP252" s="26">
        <v>7.55</v>
      </c>
      <c r="BQ252" s="26">
        <v>9.9</v>
      </c>
      <c r="BR252" s="26">
        <v>11.9</v>
      </c>
      <c r="BS252" s="26">
        <v>8.8249999999999993</v>
      </c>
      <c r="BT252" s="26">
        <v>11.35</v>
      </c>
      <c r="BU252" s="26">
        <v>13.125</v>
      </c>
      <c r="BV252" s="26">
        <v>9.2249999999999996</v>
      </c>
      <c r="BW252" s="26">
        <v>11.7</v>
      </c>
      <c r="BX252" s="26">
        <v>13.45</v>
      </c>
      <c r="BY252" s="26">
        <v>9.9499999999999993</v>
      </c>
      <c r="BZ252" s="26">
        <v>12.6</v>
      </c>
      <c r="CA252" s="26">
        <v>14.25</v>
      </c>
      <c r="CB252" s="26">
        <v>10.95</v>
      </c>
      <c r="CC252" s="26">
        <v>13.6</v>
      </c>
      <c r="CD252" s="26">
        <v>15.375</v>
      </c>
      <c r="CE252" s="26">
        <v>10.725</v>
      </c>
      <c r="CF252" s="26">
        <v>13.35</v>
      </c>
      <c r="CG252" s="26">
        <v>15.1</v>
      </c>
      <c r="CH252" s="26">
        <v>11.125</v>
      </c>
      <c r="CI252" s="26">
        <v>13.6</v>
      </c>
      <c r="CJ252" s="26">
        <v>15.45</v>
      </c>
    </row>
    <row r="253" spans="1:88" x14ac:dyDescent="0.3">
      <c r="A253" s="7" t="s">
        <v>113</v>
      </c>
      <c r="B253" s="7">
        <v>4.0250000000000004</v>
      </c>
      <c r="C253" s="7">
        <v>6.65</v>
      </c>
      <c r="D253" s="7">
        <v>10.35</v>
      </c>
      <c r="E253" s="7">
        <v>5.4</v>
      </c>
      <c r="F253" s="7">
        <v>8.1</v>
      </c>
      <c r="G253" s="7">
        <v>11.574999999999999</v>
      </c>
      <c r="H253" s="7">
        <v>5.95</v>
      </c>
      <c r="I253" s="7">
        <v>8.75</v>
      </c>
      <c r="J253" s="7">
        <v>12</v>
      </c>
      <c r="K253" s="7">
        <v>7.4249999999999998</v>
      </c>
      <c r="L253" s="7">
        <v>10.1</v>
      </c>
      <c r="M253" s="7">
        <v>12.775</v>
      </c>
      <c r="N253" s="7">
        <v>7.7</v>
      </c>
      <c r="O253" s="7">
        <v>10.35</v>
      </c>
      <c r="P253" s="7">
        <v>13.2</v>
      </c>
      <c r="Q253" s="7">
        <v>6.6749999999999998</v>
      </c>
      <c r="R253" s="7">
        <v>9.5</v>
      </c>
      <c r="S253" s="7">
        <v>12.6</v>
      </c>
      <c r="T253" s="7">
        <v>6.7750000000000004</v>
      </c>
      <c r="U253" s="7">
        <v>9.5</v>
      </c>
      <c r="V253" s="7">
        <v>12.7</v>
      </c>
      <c r="W253" s="7">
        <v>7.8</v>
      </c>
      <c r="X253" s="7">
        <v>10.5</v>
      </c>
      <c r="Y253" s="7">
        <v>13.7</v>
      </c>
      <c r="Z253" s="7">
        <v>8.7249999999999996</v>
      </c>
      <c r="AA253" s="7">
        <v>11.35</v>
      </c>
      <c r="AB253" s="7">
        <v>14.425000000000001</v>
      </c>
      <c r="AC253" s="7">
        <v>7.75</v>
      </c>
      <c r="AD253" s="7">
        <v>10.45</v>
      </c>
      <c r="AE253" s="7">
        <v>12.8</v>
      </c>
      <c r="AF253" s="7">
        <v>7.95</v>
      </c>
      <c r="AG253" s="7">
        <v>10.6</v>
      </c>
      <c r="AH253" s="7">
        <v>12.975</v>
      </c>
      <c r="AI253" s="7">
        <v>8.5250000000000004</v>
      </c>
      <c r="AJ253" s="7">
        <v>10.9</v>
      </c>
      <c r="AK253" s="7">
        <v>13.475</v>
      </c>
      <c r="AL253" s="7">
        <v>8.625</v>
      </c>
      <c r="AM253" s="26">
        <v>11</v>
      </c>
      <c r="AN253" s="26">
        <v>13.475</v>
      </c>
      <c r="AO253" s="26">
        <v>9.1</v>
      </c>
      <c r="AP253" s="26">
        <v>11.5</v>
      </c>
      <c r="AQ253" s="26">
        <v>14.074999999999999</v>
      </c>
      <c r="AR253" s="26">
        <v>9.6</v>
      </c>
      <c r="AS253" s="26">
        <v>12.4</v>
      </c>
      <c r="AT253" s="26">
        <v>14.8</v>
      </c>
      <c r="AU253" s="26">
        <v>10.125</v>
      </c>
      <c r="AV253" s="26">
        <v>13.15</v>
      </c>
      <c r="AW253" s="26">
        <v>15.45</v>
      </c>
      <c r="AX253" s="26">
        <v>9.625</v>
      </c>
      <c r="AY253" s="26">
        <v>11.9</v>
      </c>
      <c r="AZ253" s="26">
        <v>14.675000000000001</v>
      </c>
      <c r="BA253" s="26">
        <v>9.625</v>
      </c>
      <c r="BB253" s="26">
        <v>11.9</v>
      </c>
      <c r="BC253" s="26">
        <v>14.7</v>
      </c>
      <c r="BD253" s="26">
        <v>11.1</v>
      </c>
      <c r="BE253" s="17">
        <v>14.55</v>
      </c>
      <c r="BF253" s="17">
        <v>16.675000000000001</v>
      </c>
      <c r="BG253" s="26">
        <v>9.9250000000000007</v>
      </c>
      <c r="BH253" s="26">
        <v>12.4</v>
      </c>
      <c r="BI253" s="26">
        <v>15.25</v>
      </c>
      <c r="BJ253" s="26">
        <v>10.574999999999999</v>
      </c>
      <c r="BK253" s="26">
        <v>13.5</v>
      </c>
      <c r="BL253" s="26">
        <v>15.8</v>
      </c>
      <c r="BM253" s="26">
        <v>10.25</v>
      </c>
      <c r="BN253" s="26">
        <v>12.95</v>
      </c>
      <c r="BO253" s="26">
        <v>15.55</v>
      </c>
      <c r="BP253" s="26">
        <v>6.625</v>
      </c>
      <c r="BQ253" s="26">
        <v>8.6999999999999993</v>
      </c>
      <c r="BR253" s="26">
        <v>12.2</v>
      </c>
      <c r="BS253" s="26">
        <v>7.9</v>
      </c>
      <c r="BT253" s="26">
        <v>10</v>
      </c>
      <c r="BU253" s="26">
        <v>13.35</v>
      </c>
      <c r="BV253" s="26">
        <v>8.3249999999999993</v>
      </c>
      <c r="BW253" s="26">
        <v>10.6</v>
      </c>
      <c r="BX253" s="26">
        <v>13.7</v>
      </c>
      <c r="BY253" s="26">
        <v>9.2249999999999996</v>
      </c>
      <c r="BZ253" s="26">
        <v>11.6</v>
      </c>
      <c r="CA253" s="26">
        <v>14.6</v>
      </c>
      <c r="CB253" s="26">
        <v>10.175000000000001</v>
      </c>
      <c r="CC253" s="26">
        <v>13.15</v>
      </c>
      <c r="CD253" s="26">
        <v>15.7</v>
      </c>
      <c r="CE253" s="26">
        <v>9.6750000000000007</v>
      </c>
      <c r="CF253" s="26">
        <v>12.8</v>
      </c>
      <c r="CG253" s="26">
        <v>15.324999999999999</v>
      </c>
      <c r="CH253" s="26">
        <v>10</v>
      </c>
      <c r="CI253" s="26">
        <v>13</v>
      </c>
      <c r="CJ253" s="26">
        <v>15.55</v>
      </c>
    </row>
    <row r="254" spans="1:88" x14ac:dyDescent="0.3">
      <c r="A254" s="7" t="s">
        <v>339</v>
      </c>
      <c r="B254" s="7">
        <v>4.625</v>
      </c>
      <c r="C254" s="7">
        <v>6.5</v>
      </c>
      <c r="D254" s="7">
        <v>10.275</v>
      </c>
      <c r="E254" s="7">
        <v>6</v>
      </c>
      <c r="F254" s="7">
        <v>7.85</v>
      </c>
      <c r="G254" s="7">
        <v>11.574999999999999</v>
      </c>
      <c r="H254" s="7">
        <v>6.6</v>
      </c>
      <c r="I254" s="7">
        <v>8.4</v>
      </c>
      <c r="J254" s="7">
        <v>12.05</v>
      </c>
      <c r="K254" s="7">
        <v>7.5250000000000004</v>
      </c>
      <c r="L254" s="7">
        <v>9.9499999999999993</v>
      </c>
      <c r="M254" s="7">
        <v>13.175000000000001</v>
      </c>
      <c r="N254" s="7">
        <v>7.8250000000000002</v>
      </c>
      <c r="O254" s="7">
        <v>10.3</v>
      </c>
      <c r="P254" s="7">
        <v>13.475</v>
      </c>
      <c r="Q254" s="7">
        <v>7.2249999999999996</v>
      </c>
      <c r="R254" s="7">
        <v>9.4</v>
      </c>
      <c r="S254" s="7">
        <v>12.525</v>
      </c>
      <c r="T254" s="7">
        <v>7.3250000000000002</v>
      </c>
      <c r="U254" s="7">
        <v>9.5</v>
      </c>
      <c r="V254" s="7">
        <v>12.625</v>
      </c>
      <c r="W254" s="7">
        <v>8</v>
      </c>
      <c r="X254" s="7">
        <v>10.3</v>
      </c>
      <c r="Y254" s="7">
        <v>13.5</v>
      </c>
      <c r="Z254" s="7">
        <v>8.625</v>
      </c>
      <c r="AA254" s="7">
        <v>11.4</v>
      </c>
      <c r="AB254" s="7">
        <v>14.475</v>
      </c>
      <c r="AC254" s="7">
        <v>7.7249999999999996</v>
      </c>
      <c r="AD254" s="7">
        <v>10.3</v>
      </c>
      <c r="AE254" s="7">
        <v>13.35</v>
      </c>
      <c r="AF254" s="7">
        <v>7.85</v>
      </c>
      <c r="AG254" s="7">
        <v>10.45</v>
      </c>
      <c r="AH254" s="7">
        <v>13.45</v>
      </c>
      <c r="AI254" s="7">
        <v>8.15</v>
      </c>
      <c r="AJ254" s="7">
        <v>10.6</v>
      </c>
      <c r="AK254" s="7">
        <v>13.875</v>
      </c>
      <c r="AL254" s="7">
        <v>8.15</v>
      </c>
      <c r="AM254" s="26">
        <v>10.7</v>
      </c>
      <c r="AN254" s="26">
        <v>13.975</v>
      </c>
      <c r="AO254" s="26">
        <v>8.8000000000000007</v>
      </c>
      <c r="AP254" s="26">
        <v>11.15</v>
      </c>
      <c r="AQ254" s="26">
        <v>14.475</v>
      </c>
      <c r="AR254" s="26">
        <v>8.9499999999999993</v>
      </c>
      <c r="AS254" s="26">
        <v>11.6</v>
      </c>
      <c r="AT254" s="26">
        <v>15.375</v>
      </c>
      <c r="AU254" s="26">
        <v>9.5</v>
      </c>
      <c r="AV254" s="26">
        <v>12.25</v>
      </c>
      <c r="AW254" s="26">
        <v>16.074999999999999</v>
      </c>
      <c r="AX254" s="26">
        <v>9.0250000000000004</v>
      </c>
      <c r="AY254" s="26">
        <v>11.6</v>
      </c>
      <c r="AZ254" s="26">
        <v>14.975</v>
      </c>
      <c r="BA254" s="26">
        <v>9.1</v>
      </c>
      <c r="BB254" s="26">
        <v>11.65</v>
      </c>
      <c r="BC254" s="26">
        <v>15.05</v>
      </c>
      <c r="BD254" s="26">
        <v>10.925000000000001</v>
      </c>
      <c r="BE254" s="17">
        <v>14.1</v>
      </c>
      <c r="BF254" s="17">
        <v>17.425000000000001</v>
      </c>
      <c r="BG254" s="26">
        <v>9.35</v>
      </c>
      <c r="BH254" s="26">
        <v>12.1</v>
      </c>
      <c r="BI254" s="26">
        <v>15.5</v>
      </c>
      <c r="BJ254" s="26">
        <v>10.25</v>
      </c>
      <c r="BK254" s="26">
        <v>13.1</v>
      </c>
      <c r="BL254" s="26">
        <v>16.375</v>
      </c>
      <c r="BM254" s="26">
        <v>10.025</v>
      </c>
      <c r="BN254" s="26">
        <v>12.65</v>
      </c>
      <c r="BO254" s="26">
        <v>16</v>
      </c>
      <c r="BP254" s="26">
        <v>6.6749999999999998</v>
      </c>
      <c r="BQ254" s="26">
        <v>9.5</v>
      </c>
      <c r="BR254" s="26">
        <v>12.275</v>
      </c>
      <c r="BS254" s="26">
        <v>8.2249999999999996</v>
      </c>
      <c r="BT254" s="26">
        <v>10.95</v>
      </c>
      <c r="BU254" s="26">
        <v>13.375</v>
      </c>
      <c r="BV254" s="26">
        <v>8.625</v>
      </c>
      <c r="BW254" s="26">
        <v>11.35</v>
      </c>
      <c r="BX254" s="26">
        <v>13.75</v>
      </c>
      <c r="BY254" s="26">
        <v>9.3249999999999993</v>
      </c>
      <c r="BZ254" s="26">
        <v>12</v>
      </c>
      <c r="CA254" s="26">
        <v>14.55</v>
      </c>
      <c r="CB254" s="26">
        <v>10.199999999999999</v>
      </c>
      <c r="CC254" s="26">
        <v>12.85</v>
      </c>
      <c r="CD254" s="26">
        <v>15.574999999999999</v>
      </c>
      <c r="CE254" s="26">
        <v>9.65</v>
      </c>
      <c r="CF254" s="26">
        <v>12.45</v>
      </c>
      <c r="CG254" s="26">
        <v>15.675000000000001</v>
      </c>
      <c r="CH254" s="26">
        <v>10</v>
      </c>
      <c r="CI254" s="26">
        <v>12.65</v>
      </c>
      <c r="CJ254" s="26">
        <v>15.875</v>
      </c>
    </row>
    <row r="255" spans="1:88" x14ac:dyDescent="0.3">
      <c r="A255" s="7" t="s">
        <v>340</v>
      </c>
      <c r="B255" s="7">
        <v>4.5250000000000004</v>
      </c>
      <c r="C255" s="7">
        <v>6.65</v>
      </c>
      <c r="D255" s="7">
        <v>9.4749999999999996</v>
      </c>
      <c r="E255" s="7">
        <v>5.625</v>
      </c>
      <c r="F255" s="7">
        <v>8</v>
      </c>
      <c r="G255" s="7">
        <v>10.65</v>
      </c>
      <c r="H255" s="7">
        <v>6.125</v>
      </c>
      <c r="I255" s="7">
        <v>8.5500000000000007</v>
      </c>
      <c r="J255" s="7">
        <v>11.175000000000001</v>
      </c>
      <c r="K255" s="7">
        <v>7.65</v>
      </c>
      <c r="L255" s="7">
        <v>9.75</v>
      </c>
      <c r="M255" s="7">
        <v>12.85</v>
      </c>
      <c r="N255" s="7">
        <v>7.95</v>
      </c>
      <c r="O255" s="7">
        <v>10.050000000000001</v>
      </c>
      <c r="P255" s="7">
        <v>13.225</v>
      </c>
      <c r="Q255" s="7">
        <v>6.9</v>
      </c>
      <c r="R255" s="7">
        <v>9.4</v>
      </c>
      <c r="S255" s="7">
        <v>12.2</v>
      </c>
      <c r="T255" s="7">
        <v>7</v>
      </c>
      <c r="U255" s="7">
        <v>9.4499999999999993</v>
      </c>
      <c r="V255" s="7">
        <v>12.3</v>
      </c>
      <c r="W255" s="7">
        <v>7.9</v>
      </c>
      <c r="X255" s="7">
        <v>10.199999999999999</v>
      </c>
      <c r="Y255" s="7">
        <v>13.2</v>
      </c>
      <c r="Z255" s="7">
        <v>8.8249999999999993</v>
      </c>
      <c r="AA255" s="7">
        <v>10.9</v>
      </c>
      <c r="AB255" s="7">
        <v>14.1</v>
      </c>
      <c r="AC255" s="7">
        <v>8.0250000000000004</v>
      </c>
      <c r="AD255" s="7">
        <v>10.199999999999999</v>
      </c>
      <c r="AE255" s="7">
        <v>13.074999999999999</v>
      </c>
      <c r="AF255" s="7">
        <v>8.15</v>
      </c>
      <c r="AG255" s="7">
        <v>10.3</v>
      </c>
      <c r="AH255" s="7">
        <v>13.324999999999999</v>
      </c>
      <c r="AI255" s="7">
        <v>8.5250000000000004</v>
      </c>
      <c r="AJ255" s="7">
        <v>10.7</v>
      </c>
      <c r="AK255" s="7">
        <v>13.775</v>
      </c>
      <c r="AL255" s="7">
        <v>8.625</v>
      </c>
      <c r="AM255" s="26">
        <v>10.8</v>
      </c>
      <c r="AN255" s="26">
        <v>13.775</v>
      </c>
      <c r="AO255" s="26">
        <v>8.8000000000000007</v>
      </c>
      <c r="AP255" s="26">
        <v>11.15</v>
      </c>
      <c r="AQ255" s="26">
        <v>14.15</v>
      </c>
      <c r="AR255" s="26">
        <v>9.5500000000000007</v>
      </c>
      <c r="AS255" s="26">
        <v>11.4</v>
      </c>
      <c r="AT255" s="26">
        <v>14.9</v>
      </c>
      <c r="AU255" s="26">
        <v>10.199999999999999</v>
      </c>
      <c r="AV255" s="26">
        <v>12</v>
      </c>
      <c r="AW255" s="26">
        <v>15.675000000000001</v>
      </c>
      <c r="AX255" s="26">
        <v>9.4250000000000007</v>
      </c>
      <c r="AY255" s="26">
        <v>11.6</v>
      </c>
      <c r="AZ255" s="26">
        <v>14.75</v>
      </c>
      <c r="BA255" s="26">
        <v>9.4250000000000007</v>
      </c>
      <c r="BB255" s="26">
        <v>11.65</v>
      </c>
      <c r="BC255" s="26">
        <v>14.775</v>
      </c>
      <c r="BD255" s="26">
        <v>11.425000000000001</v>
      </c>
      <c r="BE255" s="17">
        <v>13.35</v>
      </c>
      <c r="BF255" s="17">
        <v>17.024999999999999</v>
      </c>
      <c r="BG255" s="26">
        <v>9.8249999999999993</v>
      </c>
      <c r="BH255" s="26">
        <v>12.05</v>
      </c>
      <c r="BI255" s="26">
        <v>15.275</v>
      </c>
      <c r="BJ255" s="26">
        <v>10.65</v>
      </c>
      <c r="BK255" s="26">
        <v>12.9</v>
      </c>
      <c r="BL255" s="26">
        <v>16.175000000000001</v>
      </c>
      <c r="BM255" s="26">
        <v>10.15</v>
      </c>
      <c r="BN255" s="26">
        <v>12.5</v>
      </c>
      <c r="BO255" s="26">
        <v>15.775</v>
      </c>
      <c r="BP255" s="26">
        <v>6.5750000000000002</v>
      </c>
      <c r="BQ255" s="26">
        <v>9</v>
      </c>
      <c r="BR255" s="26">
        <v>11.675000000000001</v>
      </c>
      <c r="BS255" s="26">
        <v>8.0250000000000004</v>
      </c>
      <c r="BT255" s="26">
        <v>10.25</v>
      </c>
      <c r="BU255" s="26">
        <v>12.574999999999999</v>
      </c>
      <c r="BV255" s="26">
        <v>8.35</v>
      </c>
      <c r="BW255" s="26">
        <v>10.7</v>
      </c>
      <c r="BX255" s="26">
        <v>12.8</v>
      </c>
      <c r="BY255" s="26">
        <v>9.35</v>
      </c>
      <c r="BZ255" s="26">
        <v>11.55</v>
      </c>
      <c r="CA255" s="26">
        <v>13.875</v>
      </c>
      <c r="CB255" s="26">
        <v>10.199999999999999</v>
      </c>
      <c r="CC255" s="26">
        <v>12.25</v>
      </c>
      <c r="CD255" s="26">
        <v>15</v>
      </c>
      <c r="CE255" s="26">
        <v>10</v>
      </c>
      <c r="CF255" s="26">
        <v>12.15</v>
      </c>
      <c r="CG255" s="26">
        <v>15.3</v>
      </c>
      <c r="CH255" s="26">
        <v>10.1</v>
      </c>
      <c r="CI255" s="26">
        <v>12.25</v>
      </c>
      <c r="CJ255" s="26">
        <v>15.375</v>
      </c>
    </row>
    <row r="256" spans="1:88" x14ac:dyDescent="0.3">
      <c r="A256" s="7" t="s">
        <v>341</v>
      </c>
      <c r="B256" s="7">
        <v>3.75</v>
      </c>
      <c r="C256" s="7">
        <v>7.2</v>
      </c>
      <c r="D256" s="7">
        <v>9.9749999999999996</v>
      </c>
      <c r="E256" s="7">
        <v>5.35</v>
      </c>
      <c r="F256" s="7">
        <v>8.4</v>
      </c>
      <c r="G256" s="7">
        <v>11.125</v>
      </c>
      <c r="H256" s="7">
        <v>5.9749999999999996</v>
      </c>
      <c r="I256" s="7">
        <v>8.8000000000000007</v>
      </c>
      <c r="J256" s="7">
        <v>11.35</v>
      </c>
      <c r="K256" s="7">
        <v>7.35</v>
      </c>
      <c r="L256" s="7">
        <v>10.1</v>
      </c>
      <c r="M256" s="7">
        <v>12.75</v>
      </c>
      <c r="N256" s="7">
        <v>7.8</v>
      </c>
      <c r="O256" s="7">
        <v>10.45</v>
      </c>
      <c r="P256" s="7">
        <v>12.95</v>
      </c>
      <c r="Q256" s="7">
        <v>6.9249999999999998</v>
      </c>
      <c r="R256" s="7">
        <v>9.5</v>
      </c>
      <c r="S256" s="7">
        <v>11.875</v>
      </c>
      <c r="T256" s="7">
        <v>7.0250000000000004</v>
      </c>
      <c r="U256" s="7">
        <v>9.6</v>
      </c>
      <c r="V256" s="7">
        <v>11.975</v>
      </c>
      <c r="W256" s="7">
        <v>7.75</v>
      </c>
      <c r="X256" s="7">
        <v>10.4</v>
      </c>
      <c r="Y256" s="7">
        <v>13.175000000000001</v>
      </c>
      <c r="Z256" s="7">
        <v>8.5250000000000004</v>
      </c>
      <c r="AA256" s="7">
        <v>11.15</v>
      </c>
      <c r="AB256" s="7">
        <v>14</v>
      </c>
      <c r="AC256" s="7">
        <v>8.1</v>
      </c>
      <c r="AD256" s="7">
        <v>10.25</v>
      </c>
      <c r="AE256" s="7">
        <v>12.85</v>
      </c>
      <c r="AF256" s="7">
        <v>8.2249999999999996</v>
      </c>
      <c r="AG256" s="7">
        <v>10.4</v>
      </c>
      <c r="AH256" s="7">
        <v>13.05</v>
      </c>
      <c r="AI256" s="7">
        <v>8.625</v>
      </c>
      <c r="AJ256" s="7">
        <v>10.75</v>
      </c>
      <c r="AK256" s="7">
        <v>13.275</v>
      </c>
      <c r="AL256" s="7">
        <v>8.7249999999999996</v>
      </c>
      <c r="AM256" s="26">
        <v>10.8</v>
      </c>
      <c r="AN256" s="26">
        <v>13.275</v>
      </c>
      <c r="AO256" s="26">
        <v>9.0500000000000007</v>
      </c>
      <c r="AP256" s="26">
        <v>11.3</v>
      </c>
      <c r="AQ256" s="26">
        <v>13.625</v>
      </c>
      <c r="AR256" s="26">
        <v>9.5250000000000004</v>
      </c>
      <c r="AS256" s="26">
        <v>11.8</v>
      </c>
      <c r="AT256" s="26">
        <v>14.2</v>
      </c>
      <c r="AU256" s="26">
        <v>10.199999999999999</v>
      </c>
      <c r="AV256" s="26">
        <v>12.5</v>
      </c>
      <c r="AW256" s="26">
        <v>14.65</v>
      </c>
      <c r="AX256" s="26">
        <v>9.5</v>
      </c>
      <c r="AY256" s="26">
        <v>11.85</v>
      </c>
      <c r="AZ256" s="26">
        <v>13.95</v>
      </c>
      <c r="BA256" s="26">
        <v>9.6</v>
      </c>
      <c r="BB256" s="26">
        <v>11.9</v>
      </c>
      <c r="BC256" s="26">
        <v>13.95</v>
      </c>
      <c r="BD256" s="26">
        <v>11.2</v>
      </c>
      <c r="BE256" s="17">
        <v>13.65</v>
      </c>
      <c r="BF256" s="17">
        <v>15.85</v>
      </c>
      <c r="BG256" s="26">
        <v>9.85</v>
      </c>
      <c r="BH256" s="26">
        <v>12.25</v>
      </c>
      <c r="BI256" s="26">
        <v>14.225</v>
      </c>
      <c r="BJ256" s="26">
        <v>10.5</v>
      </c>
      <c r="BK256" s="26">
        <v>12.75</v>
      </c>
      <c r="BL256" s="26">
        <v>15.05</v>
      </c>
      <c r="BM256" s="26">
        <v>10.125</v>
      </c>
      <c r="BN256" s="26">
        <v>12.45</v>
      </c>
      <c r="BO256" s="26">
        <v>14.775</v>
      </c>
      <c r="BP256" s="26">
        <v>6.3250000000000002</v>
      </c>
      <c r="BQ256" s="26">
        <v>9.1</v>
      </c>
      <c r="BR256" s="26">
        <v>11.824999999999999</v>
      </c>
      <c r="BS256" s="26">
        <v>7.8</v>
      </c>
      <c r="BT256" s="26">
        <v>10.35</v>
      </c>
      <c r="BU256" s="26">
        <v>13</v>
      </c>
      <c r="BV256" s="26">
        <v>8.0749999999999993</v>
      </c>
      <c r="BW256" s="26">
        <v>10.75</v>
      </c>
      <c r="BX256" s="26">
        <v>13.375</v>
      </c>
      <c r="BY256" s="26">
        <v>8.8249999999999993</v>
      </c>
      <c r="BZ256" s="26">
        <v>11.55</v>
      </c>
      <c r="CA256" s="26">
        <v>14.1</v>
      </c>
      <c r="CB256" s="26">
        <v>9.9250000000000007</v>
      </c>
      <c r="CC256" s="26">
        <v>12.35</v>
      </c>
      <c r="CD256" s="26">
        <v>14.875</v>
      </c>
      <c r="CE256" s="26">
        <v>9.7249999999999996</v>
      </c>
      <c r="CF256" s="26">
        <v>12.15</v>
      </c>
      <c r="CG256" s="26">
        <v>14.975</v>
      </c>
      <c r="CH256" s="26">
        <v>9.8000000000000007</v>
      </c>
      <c r="CI256" s="26">
        <v>12.15</v>
      </c>
      <c r="CJ256" s="26">
        <v>14.875</v>
      </c>
    </row>
    <row r="257" spans="1:88" x14ac:dyDescent="0.3">
      <c r="A257" s="7" t="s">
        <v>342</v>
      </c>
      <c r="B257" s="7">
        <v>3.4750000000000001</v>
      </c>
      <c r="C257" s="7">
        <v>6.85</v>
      </c>
      <c r="D257" s="7">
        <v>10.35</v>
      </c>
      <c r="E257" s="7">
        <v>4.9249999999999998</v>
      </c>
      <c r="F257" s="7">
        <v>8.1999999999999993</v>
      </c>
      <c r="G257" s="7">
        <v>11.45</v>
      </c>
      <c r="H257" s="7">
        <v>5.5250000000000004</v>
      </c>
      <c r="I257" s="7">
        <v>8.8000000000000007</v>
      </c>
      <c r="J257" s="7">
        <v>11.95</v>
      </c>
      <c r="K257" s="7">
        <v>7.25</v>
      </c>
      <c r="L257" s="7">
        <v>10.4</v>
      </c>
      <c r="M257" s="7">
        <v>13.074999999999999</v>
      </c>
      <c r="N257" s="7">
        <v>7.5250000000000004</v>
      </c>
      <c r="O257" s="7">
        <v>10.6</v>
      </c>
      <c r="P257" s="7">
        <v>13.45</v>
      </c>
      <c r="Q257" s="7">
        <v>6.3250000000000002</v>
      </c>
      <c r="R257" s="7">
        <v>9.4</v>
      </c>
      <c r="S257" s="7">
        <v>12.5</v>
      </c>
      <c r="T257" s="7">
        <v>6.4249999999999998</v>
      </c>
      <c r="U257" s="7">
        <v>9.5</v>
      </c>
      <c r="V257" s="7">
        <v>12.5</v>
      </c>
      <c r="W257" s="7">
        <v>7.25</v>
      </c>
      <c r="X257" s="7">
        <v>10.25</v>
      </c>
      <c r="Y257" s="7">
        <v>13.125</v>
      </c>
      <c r="Z257" s="7">
        <v>8.3249999999999993</v>
      </c>
      <c r="AA257" s="7">
        <v>11.2</v>
      </c>
      <c r="AB257" s="7">
        <v>13.824999999999999</v>
      </c>
      <c r="AC257" s="7">
        <v>8.1</v>
      </c>
      <c r="AD257" s="7">
        <v>10.3</v>
      </c>
      <c r="AE257" s="7">
        <v>13.3</v>
      </c>
      <c r="AF257" s="7">
        <v>8.2249999999999996</v>
      </c>
      <c r="AG257" s="7">
        <v>10.45</v>
      </c>
      <c r="AH257" s="7">
        <v>13.4</v>
      </c>
      <c r="AI257" s="7">
        <v>8.5500000000000007</v>
      </c>
      <c r="AJ257" s="7">
        <v>10.9</v>
      </c>
      <c r="AK257" s="7">
        <v>13.85</v>
      </c>
      <c r="AL257" s="7">
        <v>8.5749999999999993</v>
      </c>
      <c r="AM257" s="26">
        <v>11</v>
      </c>
      <c r="AN257" s="26">
        <v>14.025</v>
      </c>
      <c r="AO257" s="26">
        <v>8.9749999999999996</v>
      </c>
      <c r="AP257" s="26">
        <v>11.5</v>
      </c>
      <c r="AQ257" s="26">
        <v>14.45</v>
      </c>
      <c r="AR257" s="26">
        <v>9.4499999999999993</v>
      </c>
      <c r="AS257" s="26">
        <v>12.1</v>
      </c>
      <c r="AT257" s="26">
        <v>14.7</v>
      </c>
      <c r="AU257" s="26">
        <v>10.050000000000001</v>
      </c>
      <c r="AV257" s="26">
        <v>12.8</v>
      </c>
      <c r="AW257" s="26">
        <v>15.425000000000001</v>
      </c>
      <c r="AX257" s="26">
        <v>9.3000000000000007</v>
      </c>
      <c r="AY257" s="26">
        <v>12.1</v>
      </c>
      <c r="AZ257" s="26">
        <v>14.824999999999999</v>
      </c>
      <c r="BA257" s="26">
        <v>9.375</v>
      </c>
      <c r="BB257" s="26">
        <v>12.15</v>
      </c>
      <c r="BC257" s="26">
        <v>14.9</v>
      </c>
      <c r="BD257" s="26">
        <v>11.3</v>
      </c>
      <c r="BE257" s="17">
        <v>14.05</v>
      </c>
      <c r="BF257" s="17">
        <v>16.75</v>
      </c>
      <c r="BG257" s="26">
        <v>9.7750000000000004</v>
      </c>
      <c r="BH257" s="26">
        <v>12.5</v>
      </c>
      <c r="BI257" s="26">
        <v>15.2</v>
      </c>
      <c r="BJ257" s="26">
        <v>10.525</v>
      </c>
      <c r="BK257" s="26">
        <v>13.2</v>
      </c>
      <c r="BL257" s="26">
        <v>15.7</v>
      </c>
      <c r="BM257" s="26">
        <v>10.199999999999999</v>
      </c>
      <c r="BN257" s="26">
        <v>12.9</v>
      </c>
      <c r="BO257" s="26">
        <v>15.375</v>
      </c>
      <c r="BP257" s="26">
        <v>5.7249999999999996</v>
      </c>
      <c r="BQ257" s="26">
        <v>8.9499999999999993</v>
      </c>
      <c r="BR257" s="26">
        <v>12.05</v>
      </c>
      <c r="BS257" s="26">
        <v>7.0750000000000002</v>
      </c>
      <c r="BT257" s="26">
        <v>10.5</v>
      </c>
      <c r="BU257" s="26">
        <v>12.975</v>
      </c>
      <c r="BV257" s="26">
        <v>7.65</v>
      </c>
      <c r="BW257" s="26">
        <v>10.9</v>
      </c>
      <c r="BX257" s="26">
        <v>13.375</v>
      </c>
      <c r="BY257" s="26">
        <v>8.5749999999999993</v>
      </c>
      <c r="BZ257" s="26">
        <v>11.55</v>
      </c>
      <c r="CA257" s="26">
        <v>14.074999999999999</v>
      </c>
      <c r="CB257" s="26">
        <v>9.6999999999999993</v>
      </c>
      <c r="CC257" s="26">
        <v>12.6</v>
      </c>
      <c r="CD257" s="26">
        <v>15.074999999999999</v>
      </c>
      <c r="CE257" s="26">
        <v>9.7249999999999996</v>
      </c>
      <c r="CF257" s="26">
        <v>12.45</v>
      </c>
      <c r="CG257" s="26">
        <v>15.125</v>
      </c>
      <c r="CH257" s="26">
        <v>10</v>
      </c>
      <c r="CI257" s="26">
        <v>12.5</v>
      </c>
      <c r="CJ257" s="26">
        <v>15.375</v>
      </c>
    </row>
    <row r="258" spans="1:88" x14ac:dyDescent="0.3">
      <c r="A258" s="7" t="s">
        <v>343</v>
      </c>
      <c r="B258" s="7">
        <v>3.35</v>
      </c>
      <c r="C258" s="7">
        <v>6.15</v>
      </c>
      <c r="D258" s="7">
        <v>9.5</v>
      </c>
      <c r="E258" s="7">
        <v>4.6500000000000004</v>
      </c>
      <c r="F258" s="7">
        <v>7.75</v>
      </c>
      <c r="G258" s="7">
        <v>11.1</v>
      </c>
      <c r="H258" s="7">
        <v>5.3250000000000002</v>
      </c>
      <c r="I258" s="7">
        <v>8.25</v>
      </c>
      <c r="J258" s="7">
        <v>11.75</v>
      </c>
      <c r="K258" s="7">
        <v>6.85</v>
      </c>
      <c r="L258" s="7">
        <v>9.3000000000000007</v>
      </c>
      <c r="M258" s="7">
        <v>13</v>
      </c>
      <c r="N258" s="7">
        <v>7.2</v>
      </c>
      <c r="O258" s="7">
        <v>9.6</v>
      </c>
      <c r="P258" s="7">
        <v>13.275</v>
      </c>
      <c r="Q258" s="7">
        <v>6.125</v>
      </c>
      <c r="R258" s="7">
        <v>8.9</v>
      </c>
      <c r="S258" s="7">
        <v>12.5</v>
      </c>
      <c r="T258" s="7">
        <v>6.2249999999999996</v>
      </c>
      <c r="U258" s="7">
        <v>8.9499999999999993</v>
      </c>
      <c r="V258" s="7">
        <v>12.6</v>
      </c>
      <c r="W258" s="7">
        <v>7.1</v>
      </c>
      <c r="X258" s="7">
        <v>9.6999999999999993</v>
      </c>
      <c r="Y258" s="7">
        <v>13.35</v>
      </c>
      <c r="Z258" s="7">
        <v>7.85</v>
      </c>
      <c r="AA258" s="7">
        <v>10.45</v>
      </c>
      <c r="AB258" s="7">
        <v>14.1</v>
      </c>
      <c r="AC258" s="7">
        <v>7.05</v>
      </c>
      <c r="AD258" s="7">
        <v>9.5500000000000007</v>
      </c>
      <c r="AE258" s="7">
        <v>13.125</v>
      </c>
      <c r="AF258" s="7">
        <v>7.1749999999999998</v>
      </c>
      <c r="AG258" s="7">
        <v>9.8000000000000007</v>
      </c>
      <c r="AH258" s="7">
        <v>13.25</v>
      </c>
      <c r="AI258" s="7">
        <v>7.55</v>
      </c>
      <c r="AJ258" s="7">
        <v>10.15</v>
      </c>
      <c r="AK258" s="7">
        <v>13.6</v>
      </c>
      <c r="AL258" s="7">
        <v>7.65</v>
      </c>
      <c r="AM258" s="26">
        <v>10.25</v>
      </c>
      <c r="AN258" s="26">
        <v>13.675000000000001</v>
      </c>
      <c r="AO258" s="26">
        <v>8.125</v>
      </c>
      <c r="AP258" s="26">
        <v>10.55</v>
      </c>
      <c r="AQ258" s="26">
        <v>14.3</v>
      </c>
      <c r="AR258" s="26">
        <v>8.5</v>
      </c>
      <c r="AS258" s="26">
        <v>12</v>
      </c>
      <c r="AT258" s="26">
        <v>14.75</v>
      </c>
      <c r="AU258" s="26">
        <v>9.0500000000000007</v>
      </c>
      <c r="AV258" s="26">
        <v>12.65</v>
      </c>
      <c r="AW258" s="26">
        <v>15.2</v>
      </c>
      <c r="AX258" s="26">
        <v>8.4250000000000007</v>
      </c>
      <c r="AY258" s="26">
        <v>11.15</v>
      </c>
      <c r="AZ258" s="26">
        <v>14.7</v>
      </c>
      <c r="BA258" s="26">
        <v>8.4499999999999993</v>
      </c>
      <c r="BB258" s="26">
        <v>11.2</v>
      </c>
      <c r="BC258" s="26">
        <v>14.8</v>
      </c>
      <c r="BD258" s="26">
        <v>10.175000000000001</v>
      </c>
      <c r="BE258" s="17">
        <v>13.7</v>
      </c>
      <c r="BF258" s="17">
        <v>16.600000000000001</v>
      </c>
      <c r="BG258" s="26">
        <v>8.7249999999999996</v>
      </c>
      <c r="BH258" s="26">
        <v>11.7</v>
      </c>
      <c r="BI258" s="26">
        <v>15.074999999999999</v>
      </c>
      <c r="BJ258" s="26">
        <v>9.5250000000000004</v>
      </c>
      <c r="BK258" s="26">
        <v>12.15</v>
      </c>
      <c r="BL258" s="26">
        <v>15.85</v>
      </c>
      <c r="BM258" s="26">
        <v>9.3000000000000007</v>
      </c>
      <c r="BN258" s="26">
        <v>11.9</v>
      </c>
      <c r="BO258" s="26">
        <v>15.574999999999999</v>
      </c>
      <c r="BP258" s="26">
        <v>5.625</v>
      </c>
      <c r="BQ258" s="26">
        <v>8.6999999999999993</v>
      </c>
      <c r="BR258" s="26">
        <v>11.824999999999999</v>
      </c>
      <c r="BS258" s="26">
        <v>7.3</v>
      </c>
      <c r="BT258" s="26">
        <v>9.8000000000000007</v>
      </c>
      <c r="BU258" s="26">
        <v>12.875</v>
      </c>
      <c r="BV258" s="26">
        <v>7.6749999999999998</v>
      </c>
      <c r="BW258" s="26">
        <v>10</v>
      </c>
      <c r="BX258" s="26">
        <v>13.15</v>
      </c>
      <c r="BY258" s="26">
        <v>8.5</v>
      </c>
      <c r="BZ258" s="26">
        <v>10.8</v>
      </c>
      <c r="CA258" s="26">
        <v>13.95</v>
      </c>
      <c r="CB258" s="26">
        <v>9.35</v>
      </c>
      <c r="CC258" s="26">
        <v>11.9</v>
      </c>
      <c r="CD258" s="26">
        <v>14.7</v>
      </c>
      <c r="CE258" s="26">
        <v>9.2249999999999996</v>
      </c>
      <c r="CF258" s="26">
        <v>11.65</v>
      </c>
      <c r="CG258" s="26">
        <v>15.375</v>
      </c>
      <c r="CH258" s="26">
        <v>9.5</v>
      </c>
      <c r="CI258" s="26">
        <v>11.95</v>
      </c>
      <c r="CJ258" s="26">
        <v>15.15</v>
      </c>
    </row>
    <row r="259" spans="1:88" x14ac:dyDescent="0.3">
      <c r="A259" s="7" t="s">
        <v>344</v>
      </c>
      <c r="B259" s="7">
        <v>3.15</v>
      </c>
      <c r="C259" s="7">
        <v>5.6</v>
      </c>
      <c r="D259" s="7">
        <v>9.375</v>
      </c>
      <c r="E259" s="7">
        <v>4.7249999999999996</v>
      </c>
      <c r="F259" s="7">
        <v>6.9</v>
      </c>
      <c r="G259" s="7">
        <v>10.574999999999999</v>
      </c>
      <c r="H259" s="7">
        <v>5.4249999999999998</v>
      </c>
      <c r="I259" s="7">
        <v>7.55</v>
      </c>
      <c r="J259" s="7">
        <v>11.074999999999999</v>
      </c>
      <c r="K259" s="7">
        <v>6.7249999999999996</v>
      </c>
      <c r="L259" s="7">
        <v>8.85</v>
      </c>
      <c r="M259" s="7">
        <v>12.425000000000001</v>
      </c>
      <c r="N259" s="7">
        <v>7.0250000000000004</v>
      </c>
      <c r="O259" s="7">
        <v>9.35</v>
      </c>
      <c r="P259" s="7">
        <v>12.7</v>
      </c>
      <c r="Q259" s="7">
        <v>6.0750000000000002</v>
      </c>
      <c r="R259" s="7">
        <v>8.4</v>
      </c>
      <c r="S259" s="7">
        <v>11.7</v>
      </c>
      <c r="T259" s="7">
        <v>6.1</v>
      </c>
      <c r="U259" s="7">
        <v>8.5</v>
      </c>
      <c r="V259" s="7">
        <v>11.8</v>
      </c>
      <c r="W259" s="7">
        <v>6.7750000000000004</v>
      </c>
      <c r="X259" s="7">
        <v>9.4</v>
      </c>
      <c r="Y259" s="7">
        <v>12.75</v>
      </c>
      <c r="Z259" s="7">
        <v>7.7750000000000004</v>
      </c>
      <c r="AA259" s="7">
        <v>10.3</v>
      </c>
      <c r="AB259" s="7">
        <v>13.5</v>
      </c>
      <c r="AC259" s="7">
        <v>7</v>
      </c>
      <c r="AD259" s="7">
        <v>8.8000000000000007</v>
      </c>
      <c r="AE259" s="7">
        <v>12.9</v>
      </c>
      <c r="AF259" s="7">
        <v>7.05</v>
      </c>
      <c r="AG259" s="7">
        <v>8.9</v>
      </c>
      <c r="AH259" s="7">
        <v>13</v>
      </c>
      <c r="AI259" s="7">
        <v>7.375</v>
      </c>
      <c r="AJ259" s="7">
        <v>9.25</v>
      </c>
      <c r="AK259" s="7">
        <v>13.275</v>
      </c>
      <c r="AL259" s="7">
        <v>7.4749999999999996</v>
      </c>
      <c r="AM259" s="26">
        <v>9.35</v>
      </c>
      <c r="AN259" s="26">
        <v>13.3</v>
      </c>
      <c r="AO259" s="26">
        <v>7.95</v>
      </c>
      <c r="AP259" s="26">
        <v>9.75</v>
      </c>
      <c r="AQ259" s="26">
        <v>13.8</v>
      </c>
      <c r="AR259" s="26">
        <v>8.4</v>
      </c>
      <c r="AS259" s="26">
        <v>10.4</v>
      </c>
      <c r="AT259" s="26">
        <v>14.15</v>
      </c>
      <c r="AU259" s="26">
        <v>8.875</v>
      </c>
      <c r="AV259" s="26">
        <v>11</v>
      </c>
      <c r="AW259" s="26">
        <v>14.75</v>
      </c>
      <c r="AX259" s="26">
        <v>8.4250000000000007</v>
      </c>
      <c r="AY259" s="26">
        <v>10.3</v>
      </c>
      <c r="AZ259" s="26">
        <v>14.2</v>
      </c>
      <c r="BA259" s="26">
        <v>8.5250000000000004</v>
      </c>
      <c r="BB259" s="26">
        <v>10.35</v>
      </c>
      <c r="BC259" s="26">
        <v>14.3</v>
      </c>
      <c r="BD259" s="26">
        <v>10.15</v>
      </c>
      <c r="BE259" s="17">
        <v>12.45</v>
      </c>
      <c r="BF259" s="17">
        <v>15.975</v>
      </c>
      <c r="BG259" s="26">
        <v>8.9</v>
      </c>
      <c r="BH259" s="26">
        <v>10.75</v>
      </c>
      <c r="BI259" s="26">
        <v>14.574999999999999</v>
      </c>
      <c r="BJ259" s="26">
        <v>9.7249999999999996</v>
      </c>
      <c r="BK259" s="26">
        <v>11.7</v>
      </c>
      <c r="BL259" s="26">
        <v>15.35</v>
      </c>
      <c r="BM259" s="26">
        <v>9.5250000000000004</v>
      </c>
      <c r="BN259" s="26">
        <v>11.2</v>
      </c>
      <c r="BO259" s="26">
        <v>15</v>
      </c>
      <c r="BP259" s="26">
        <v>6.1</v>
      </c>
      <c r="BQ259" s="26">
        <v>7.9</v>
      </c>
      <c r="BR259" s="26">
        <v>10.975</v>
      </c>
      <c r="BS259" s="26">
        <v>7.375</v>
      </c>
      <c r="BT259" s="26">
        <v>9.0500000000000007</v>
      </c>
      <c r="BU259" s="26">
        <v>12.15</v>
      </c>
      <c r="BV259" s="26">
        <v>7.5</v>
      </c>
      <c r="BW259" s="26">
        <v>9.4499999999999993</v>
      </c>
      <c r="BX259" s="26">
        <v>12.375</v>
      </c>
      <c r="BY259" s="26">
        <v>8.25</v>
      </c>
      <c r="BZ259" s="26">
        <v>10.35</v>
      </c>
      <c r="CA259" s="26">
        <v>13.25</v>
      </c>
      <c r="CB259" s="26">
        <v>9.25</v>
      </c>
      <c r="CC259" s="26">
        <v>11.7</v>
      </c>
      <c r="CD259" s="26">
        <v>14.4</v>
      </c>
      <c r="CE259" s="26">
        <v>9.2249999999999996</v>
      </c>
      <c r="CF259" s="26">
        <v>11.35</v>
      </c>
      <c r="CG259" s="26">
        <v>14.574999999999999</v>
      </c>
      <c r="CH259" s="26">
        <v>9.4499999999999993</v>
      </c>
      <c r="CI259" s="26">
        <v>11.6</v>
      </c>
      <c r="CJ259" s="26">
        <v>14.675000000000001</v>
      </c>
    </row>
    <row r="260" spans="1:88" x14ac:dyDescent="0.3">
      <c r="A260" s="7" t="s">
        <v>114</v>
      </c>
      <c r="B260" s="7">
        <v>3.7250000000000001</v>
      </c>
      <c r="C260" s="7">
        <v>6.25</v>
      </c>
      <c r="D260" s="7">
        <v>8.9499999999999993</v>
      </c>
      <c r="E260" s="7">
        <v>5</v>
      </c>
      <c r="F260" s="7">
        <v>7.6</v>
      </c>
      <c r="G260" s="7">
        <v>10.525</v>
      </c>
      <c r="H260" s="7">
        <v>5.5</v>
      </c>
      <c r="I260" s="7">
        <v>8</v>
      </c>
      <c r="J260" s="7">
        <v>10.975</v>
      </c>
      <c r="K260" s="7">
        <v>6.55</v>
      </c>
      <c r="L260" s="7">
        <v>9.25</v>
      </c>
      <c r="M260" s="7">
        <v>12</v>
      </c>
      <c r="N260" s="7">
        <v>6.75</v>
      </c>
      <c r="O260" s="7">
        <v>9.6999999999999993</v>
      </c>
      <c r="P260" s="7">
        <v>12.175000000000001</v>
      </c>
      <c r="Q260" s="7">
        <v>6.15</v>
      </c>
      <c r="R260" s="7">
        <v>8.6</v>
      </c>
      <c r="S260" s="7">
        <v>11.675000000000001</v>
      </c>
      <c r="T260" s="7">
        <v>6.25</v>
      </c>
      <c r="U260" s="7">
        <v>8.6999999999999993</v>
      </c>
      <c r="V260" s="7">
        <v>11.75</v>
      </c>
      <c r="W260" s="7">
        <v>6.75</v>
      </c>
      <c r="X260" s="7">
        <v>9.5</v>
      </c>
      <c r="Y260" s="7">
        <v>12.35</v>
      </c>
      <c r="Z260" s="7">
        <v>7.625</v>
      </c>
      <c r="AA260" s="7">
        <v>10.4</v>
      </c>
      <c r="AB260" s="7">
        <v>12.8</v>
      </c>
      <c r="AC260" s="7">
        <v>6.9249999999999998</v>
      </c>
      <c r="AD260" s="7">
        <v>9.5500000000000007</v>
      </c>
      <c r="AE260" s="7">
        <v>12.425000000000001</v>
      </c>
      <c r="AF260" s="7">
        <v>7.0250000000000004</v>
      </c>
      <c r="AG260" s="7">
        <v>9.75</v>
      </c>
      <c r="AH260" s="7">
        <v>12.525</v>
      </c>
      <c r="AI260" s="7">
        <v>7.3</v>
      </c>
      <c r="AJ260" s="7">
        <v>10.199999999999999</v>
      </c>
      <c r="AK260" s="7">
        <v>12.7</v>
      </c>
      <c r="AL260" s="7">
        <v>7.4</v>
      </c>
      <c r="AM260" s="26">
        <v>10.3</v>
      </c>
      <c r="AN260" s="26">
        <v>12.775</v>
      </c>
      <c r="AO260" s="26">
        <v>7.8250000000000002</v>
      </c>
      <c r="AP260" s="26">
        <v>10.5</v>
      </c>
      <c r="AQ260" s="26">
        <v>13.1</v>
      </c>
      <c r="AR260" s="26">
        <v>8.5</v>
      </c>
      <c r="AS260" s="26">
        <v>11.1</v>
      </c>
      <c r="AT260" s="26">
        <v>13.375</v>
      </c>
      <c r="AU260" s="26">
        <v>8.9749999999999996</v>
      </c>
      <c r="AV260" s="26">
        <v>11.65</v>
      </c>
      <c r="AW260" s="26">
        <v>14.074999999999999</v>
      </c>
      <c r="AX260" s="26">
        <v>8.3249999999999993</v>
      </c>
      <c r="AY260" s="26">
        <v>10.95</v>
      </c>
      <c r="AZ260" s="26">
        <v>13.525</v>
      </c>
      <c r="BA260" s="26">
        <v>8.4</v>
      </c>
      <c r="BB260" s="26">
        <v>10.95</v>
      </c>
      <c r="BC260" s="26">
        <v>13.55</v>
      </c>
      <c r="BD260" s="26">
        <v>9.6</v>
      </c>
      <c r="BE260" s="17">
        <v>12.5</v>
      </c>
      <c r="BF260" s="17">
        <v>15.375</v>
      </c>
      <c r="BG260" s="26">
        <v>8.625</v>
      </c>
      <c r="BH260" s="26">
        <v>11.35</v>
      </c>
      <c r="BI260" s="26">
        <v>13.875</v>
      </c>
      <c r="BJ260" s="26">
        <v>9.2249999999999996</v>
      </c>
      <c r="BK260" s="26">
        <v>11.9</v>
      </c>
      <c r="BL260" s="26">
        <v>14.5</v>
      </c>
      <c r="BM260" s="26">
        <v>9.0250000000000004</v>
      </c>
      <c r="BN260" s="26">
        <v>11.6</v>
      </c>
      <c r="BO260" s="26">
        <v>14.175000000000001</v>
      </c>
      <c r="BP260" s="26">
        <v>5.35</v>
      </c>
      <c r="BQ260" s="26">
        <v>8.4</v>
      </c>
      <c r="BR260" s="26">
        <v>11.475</v>
      </c>
      <c r="BS260" s="26">
        <v>6.9249999999999998</v>
      </c>
      <c r="BT260" s="26">
        <v>9.6999999999999993</v>
      </c>
      <c r="BU260" s="26">
        <v>12.4</v>
      </c>
      <c r="BV260" s="26">
        <v>7.3250000000000002</v>
      </c>
      <c r="BW260" s="26">
        <v>10.199999999999999</v>
      </c>
      <c r="BX260" s="26">
        <v>12.7</v>
      </c>
      <c r="BY260" s="26">
        <v>7.8250000000000002</v>
      </c>
      <c r="BZ260" s="26">
        <v>10.8</v>
      </c>
      <c r="CA260" s="26">
        <v>13.375</v>
      </c>
      <c r="CB260" s="26">
        <v>8.6999999999999993</v>
      </c>
      <c r="CC260" s="26">
        <v>11.35</v>
      </c>
      <c r="CD260" s="26">
        <v>14.15</v>
      </c>
      <c r="CE260" s="26">
        <v>8.6999999999999993</v>
      </c>
      <c r="CF260" s="26">
        <v>11.5</v>
      </c>
      <c r="CG260" s="26">
        <v>14.05</v>
      </c>
      <c r="CH260" s="26">
        <v>8.9</v>
      </c>
      <c r="CI260" s="26">
        <v>11.75</v>
      </c>
      <c r="CJ260" s="26">
        <v>14.45</v>
      </c>
    </row>
    <row r="261" spans="1:88" x14ac:dyDescent="0.3">
      <c r="A261" s="7" t="s">
        <v>345</v>
      </c>
      <c r="B261" s="7">
        <v>3.25</v>
      </c>
      <c r="C261" s="7">
        <v>6.25</v>
      </c>
      <c r="D261" s="7">
        <v>8.9</v>
      </c>
      <c r="E261" s="7">
        <v>4.375</v>
      </c>
      <c r="F261" s="7">
        <v>7.35</v>
      </c>
      <c r="G261" s="7">
        <v>10.7</v>
      </c>
      <c r="H261" s="7">
        <v>4.5999999999999996</v>
      </c>
      <c r="I261" s="7">
        <v>7.9</v>
      </c>
      <c r="J261" s="7">
        <v>11.324999999999999</v>
      </c>
      <c r="K261" s="7">
        <v>5.7249999999999996</v>
      </c>
      <c r="L261" s="7">
        <v>8.9</v>
      </c>
      <c r="M261" s="7">
        <v>12.275</v>
      </c>
      <c r="N261" s="7">
        <v>6.1</v>
      </c>
      <c r="O261" s="7">
        <v>9.25</v>
      </c>
      <c r="P261" s="7">
        <v>12.675000000000001</v>
      </c>
      <c r="Q261" s="7">
        <v>5.25</v>
      </c>
      <c r="R261" s="7">
        <v>8.5500000000000007</v>
      </c>
      <c r="S261" s="7">
        <v>11.875</v>
      </c>
      <c r="T261" s="7">
        <v>5.4</v>
      </c>
      <c r="U261" s="7">
        <v>8.65</v>
      </c>
      <c r="V261" s="7">
        <v>11.975</v>
      </c>
      <c r="W261" s="7">
        <v>6</v>
      </c>
      <c r="X261" s="7">
        <v>9.35</v>
      </c>
      <c r="Y261" s="7">
        <v>12.75</v>
      </c>
      <c r="Z261" s="7">
        <v>7.0250000000000004</v>
      </c>
      <c r="AA261" s="7">
        <v>10.15</v>
      </c>
      <c r="AB261" s="7">
        <v>13.525</v>
      </c>
      <c r="AC261" s="7">
        <v>6.3250000000000002</v>
      </c>
      <c r="AD261" s="7">
        <v>9.4499999999999993</v>
      </c>
      <c r="AE261" s="7">
        <v>12.6</v>
      </c>
      <c r="AF261" s="7">
        <v>6.4249999999999998</v>
      </c>
      <c r="AG261" s="7">
        <v>9.5500000000000007</v>
      </c>
      <c r="AH261" s="7">
        <v>12.7</v>
      </c>
      <c r="AI261" s="7">
        <v>6.8</v>
      </c>
      <c r="AJ261" s="7">
        <v>9.9</v>
      </c>
      <c r="AK261" s="7">
        <v>13.05</v>
      </c>
      <c r="AL261" s="7">
        <v>6.9</v>
      </c>
      <c r="AM261" s="26">
        <v>10</v>
      </c>
      <c r="AN261" s="26">
        <v>13.15</v>
      </c>
      <c r="AO261" s="26">
        <v>7.2249999999999996</v>
      </c>
      <c r="AP261" s="26">
        <v>10.35</v>
      </c>
      <c r="AQ261" s="26">
        <v>13.55</v>
      </c>
      <c r="AR261" s="26">
        <v>7.9</v>
      </c>
      <c r="AS261" s="26">
        <v>10.8</v>
      </c>
      <c r="AT261" s="26">
        <v>13.6</v>
      </c>
      <c r="AU261" s="26">
        <v>8.5250000000000004</v>
      </c>
      <c r="AV261" s="26">
        <v>11.45</v>
      </c>
      <c r="AW261" s="26">
        <v>14.2</v>
      </c>
      <c r="AX261" s="26">
        <v>7.8</v>
      </c>
      <c r="AY261" s="26">
        <v>10.8</v>
      </c>
      <c r="AZ261" s="26">
        <v>13.8</v>
      </c>
      <c r="BA261" s="26">
        <v>7.8250000000000002</v>
      </c>
      <c r="BB261" s="26">
        <v>10.85</v>
      </c>
      <c r="BC261" s="26">
        <v>13.875</v>
      </c>
      <c r="BD261" s="26">
        <v>9.3249999999999993</v>
      </c>
      <c r="BE261" s="17">
        <v>12.8</v>
      </c>
      <c r="BF261" s="17">
        <v>15.775</v>
      </c>
      <c r="BG261" s="26">
        <v>8.125</v>
      </c>
      <c r="BH261" s="26">
        <v>11.25</v>
      </c>
      <c r="BI261" s="26">
        <v>14.2</v>
      </c>
      <c r="BJ261" s="26">
        <v>8.5250000000000004</v>
      </c>
      <c r="BK261" s="26">
        <v>12.1</v>
      </c>
      <c r="BL261" s="26">
        <v>15.05</v>
      </c>
      <c r="BM261" s="26">
        <v>8.3249999999999993</v>
      </c>
      <c r="BN261" s="26">
        <v>11.65</v>
      </c>
      <c r="BO261" s="26">
        <v>14.675000000000001</v>
      </c>
      <c r="BP261" s="26">
        <v>5.4</v>
      </c>
      <c r="BQ261" s="26">
        <v>8.75</v>
      </c>
      <c r="BR261" s="26">
        <v>11.574999999999999</v>
      </c>
      <c r="BS261" s="26">
        <v>6.75</v>
      </c>
      <c r="BT261" s="26">
        <v>10.15</v>
      </c>
      <c r="BU261" s="26">
        <v>12.65</v>
      </c>
      <c r="BV261" s="26">
        <v>7.1749999999999998</v>
      </c>
      <c r="BW261" s="26">
        <v>10.6</v>
      </c>
      <c r="BX261" s="26">
        <v>12.875</v>
      </c>
      <c r="BY261" s="26">
        <v>7.875</v>
      </c>
      <c r="BZ261" s="26">
        <v>11.2</v>
      </c>
      <c r="CA261" s="26">
        <v>13.55</v>
      </c>
      <c r="CB261" s="26">
        <v>8.65</v>
      </c>
      <c r="CC261" s="26">
        <v>11.85</v>
      </c>
      <c r="CD261" s="26">
        <v>14.2</v>
      </c>
      <c r="CE261" s="26">
        <v>7.75</v>
      </c>
      <c r="CF261" s="26">
        <v>11.4</v>
      </c>
      <c r="CG261" s="26">
        <v>14.4</v>
      </c>
      <c r="CH261" s="26">
        <v>8.3249999999999993</v>
      </c>
      <c r="CI261" s="26">
        <v>11.65</v>
      </c>
      <c r="CJ261" s="26">
        <v>14.4</v>
      </c>
    </row>
    <row r="262" spans="1:88" x14ac:dyDescent="0.3">
      <c r="A262" s="7" t="s">
        <v>346</v>
      </c>
      <c r="B262" s="7">
        <v>2.5750000000000002</v>
      </c>
      <c r="C262" s="7">
        <v>6</v>
      </c>
      <c r="D262" s="7">
        <v>10.199999999999999</v>
      </c>
      <c r="E262" s="7">
        <v>3.625</v>
      </c>
      <c r="F262" s="7">
        <v>7.25</v>
      </c>
      <c r="G262" s="7">
        <v>11.3</v>
      </c>
      <c r="H262" s="7">
        <v>4.1500000000000004</v>
      </c>
      <c r="I262" s="7">
        <v>7.75</v>
      </c>
      <c r="J262" s="7">
        <v>11.6</v>
      </c>
      <c r="K262" s="7">
        <v>5.125</v>
      </c>
      <c r="L262" s="7">
        <v>9.1</v>
      </c>
      <c r="M262" s="7">
        <v>12.175000000000001</v>
      </c>
      <c r="N262" s="7">
        <v>5.5</v>
      </c>
      <c r="O262" s="7">
        <v>9.5</v>
      </c>
      <c r="P262" s="7">
        <v>12.65</v>
      </c>
      <c r="Q262" s="7">
        <v>4.7</v>
      </c>
      <c r="R262" s="7">
        <v>8.65</v>
      </c>
      <c r="S262" s="7">
        <v>12.15</v>
      </c>
      <c r="T262" s="7">
        <v>4.8</v>
      </c>
      <c r="U262" s="7">
        <v>8.75</v>
      </c>
      <c r="V262" s="7">
        <v>12.225</v>
      </c>
      <c r="W262" s="7">
        <v>5.625</v>
      </c>
      <c r="X262" s="7">
        <v>9.65</v>
      </c>
      <c r="Y262" s="7">
        <v>13.025</v>
      </c>
      <c r="Z262" s="7">
        <v>6.6</v>
      </c>
      <c r="AA262" s="7">
        <v>10.6</v>
      </c>
      <c r="AB262" s="7">
        <v>13.574999999999999</v>
      </c>
      <c r="AC262" s="7">
        <v>5.4249999999999998</v>
      </c>
      <c r="AD262" s="7">
        <v>9.3000000000000007</v>
      </c>
      <c r="AE262" s="7">
        <v>12.824999999999999</v>
      </c>
      <c r="AF262" s="7">
        <v>5.5250000000000004</v>
      </c>
      <c r="AG262" s="7">
        <v>9.35</v>
      </c>
      <c r="AH262" s="7">
        <v>12.925000000000001</v>
      </c>
      <c r="AI262" s="7">
        <v>5.9249999999999998</v>
      </c>
      <c r="AJ262" s="7">
        <v>9.75</v>
      </c>
      <c r="AK262" s="7">
        <v>13.074999999999999</v>
      </c>
      <c r="AL262" s="7">
        <v>6.0250000000000004</v>
      </c>
      <c r="AM262" s="26">
        <v>9.8000000000000007</v>
      </c>
      <c r="AN262" s="26">
        <v>13.1</v>
      </c>
      <c r="AO262" s="26">
        <v>6.5250000000000004</v>
      </c>
      <c r="AP262" s="26">
        <v>10.3</v>
      </c>
      <c r="AQ262" s="26">
        <v>13.375</v>
      </c>
      <c r="AR262" s="26">
        <v>6.9749999999999996</v>
      </c>
      <c r="AS262" s="26">
        <v>10.85</v>
      </c>
      <c r="AT262" s="26">
        <v>14.025</v>
      </c>
      <c r="AU262" s="26">
        <v>7.5250000000000004</v>
      </c>
      <c r="AV262" s="26">
        <v>11.5</v>
      </c>
      <c r="AW262" s="26">
        <v>14.574999999999999</v>
      </c>
      <c r="AX262" s="26">
        <v>6.95</v>
      </c>
      <c r="AY262" s="26">
        <v>10.85</v>
      </c>
      <c r="AZ262" s="26">
        <v>13.875</v>
      </c>
      <c r="BA262" s="26">
        <v>6.95</v>
      </c>
      <c r="BB262" s="26">
        <v>10.9</v>
      </c>
      <c r="BC262" s="26">
        <v>13.875</v>
      </c>
      <c r="BD262" s="26">
        <v>8.4499999999999993</v>
      </c>
      <c r="BE262" s="17">
        <v>12.75</v>
      </c>
      <c r="BF262" s="17">
        <v>15.9</v>
      </c>
      <c r="BG262" s="26">
        <v>7.2249999999999996</v>
      </c>
      <c r="BH262" s="26">
        <v>11.35</v>
      </c>
      <c r="BI262" s="26">
        <v>14.275</v>
      </c>
      <c r="BJ262" s="26">
        <v>7.8</v>
      </c>
      <c r="BK262" s="26">
        <v>12.3</v>
      </c>
      <c r="BL262" s="26">
        <v>15.175000000000001</v>
      </c>
      <c r="BM262" s="26">
        <v>7.55</v>
      </c>
      <c r="BN262" s="26">
        <v>11.9</v>
      </c>
      <c r="BO262" s="26">
        <v>14.725</v>
      </c>
      <c r="BP262" s="26">
        <v>4.9749999999999996</v>
      </c>
      <c r="BQ262" s="26">
        <v>8.15</v>
      </c>
      <c r="BR262" s="26">
        <v>11.65</v>
      </c>
      <c r="BS262" s="26">
        <v>6.15</v>
      </c>
      <c r="BT262" s="26">
        <v>9.4</v>
      </c>
      <c r="BU262" s="26">
        <v>12.574999999999999</v>
      </c>
      <c r="BV262" s="26">
        <v>6.45</v>
      </c>
      <c r="BW262" s="26">
        <v>9.8000000000000007</v>
      </c>
      <c r="BX262" s="26">
        <v>12.95</v>
      </c>
      <c r="BY262" s="26">
        <v>6.95</v>
      </c>
      <c r="BZ262" s="26">
        <v>10.5</v>
      </c>
      <c r="CA262" s="26">
        <v>13.65</v>
      </c>
      <c r="CB262" s="26">
        <v>7.95</v>
      </c>
      <c r="CC262" s="26">
        <v>11.4</v>
      </c>
      <c r="CD262" s="26">
        <v>14.525</v>
      </c>
      <c r="CE262" s="26">
        <v>7.3250000000000002</v>
      </c>
      <c r="CF262" s="26">
        <v>11.75</v>
      </c>
      <c r="CG262" s="26">
        <v>14.5</v>
      </c>
      <c r="CH262" s="26">
        <v>7.8</v>
      </c>
      <c r="CI262" s="26">
        <v>12</v>
      </c>
      <c r="CJ262" s="26">
        <v>14.824999999999999</v>
      </c>
    </row>
    <row r="263" spans="1:88" x14ac:dyDescent="0.3">
      <c r="A263" s="7" t="s">
        <v>347</v>
      </c>
      <c r="B263" s="7">
        <v>2.9</v>
      </c>
      <c r="C263" s="7">
        <v>5.2</v>
      </c>
      <c r="D263" s="7">
        <v>8.9749999999999996</v>
      </c>
      <c r="E263" s="7">
        <v>4.2249999999999996</v>
      </c>
      <c r="F263" s="7">
        <v>6.15</v>
      </c>
      <c r="G263" s="7">
        <v>10.4</v>
      </c>
      <c r="H263" s="7">
        <v>4.7249999999999996</v>
      </c>
      <c r="I263" s="7">
        <v>6.75</v>
      </c>
      <c r="J263" s="7">
        <v>10.85</v>
      </c>
      <c r="K263" s="7">
        <v>5.6749999999999998</v>
      </c>
      <c r="L263" s="7">
        <v>8.6</v>
      </c>
      <c r="M263" s="7">
        <v>12.15</v>
      </c>
      <c r="N263" s="7">
        <v>6.0750000000000002</v>
      </c>
      <c r="O263" s="7">
        <v>8.75</v>
      </c>
      <c r="P263" s="7">
        <v>12.55</v>
      </c>
      <c r="Q263" s="7">
        <v>5.4</v>
      </c>
      <c r="R263" s="7">
        <v>7.75</v>
      </c>
      <c r="S263" s="7">
        <v>11.625</v>
      </c>
      <c r="T263" s="7">
        <v>5.4249999999999998</v>
      </c>
      <c r="U263" s="7">
        <v>7.8</v>
      </c>
      <c r="V263" s="7">
        <v>11.725</v>
      </c>
      <c r="W263" s="7">
        <v>6.25</v>
      </c>
      <c r="X263" s="7">
        <v>8.5500000000000007</v>
      </c>
      <c r="Y263" s="7">
        <v>12.55</v>
      </c>
      <c r="Z263" s="7">
        <v>6.5250000000000004</v>
      </c>
      <c r="AA263" s="7">
        <v>9.1</v>
      </c>
      <c r="AB263" s="7">
        <v>13.35</v>
      </c>
      <c r="AC263" s="7">
        <v>5.8250000000000002</v>
      </c>
      <c r="AD263" s="7">
        <v>9</v>
      </c>
      <c r="AE263" s="7">
        <v>12.574999999999999</v>
      </c>
      <c r="AF263" s="7">
        <v>5.85</v>
      </c>
      <c r="AG263" s="7">
        <v>9.1</v>
      </c>
      <c r="AH263" s="7">
        <v>12.775</v>
      </c>
      <c r="AI263" s="7">
        <v>6.15</v>
      </c>
      <c r="AJ263" s="7">
        <v>9.4</v>
      </c>
      <c r="AK263" s="7">
        <v>13.125</v>
      </c>
      <c r="AL263" s="7">
        <v>6.15</v>
      </c>
      <c r="AM263" s="26">
        <v>9.4499999999999993</v>
      </c>
      <c r="AN263" s="26">
        <v>13.225</v>
      </c>
      <c r="AO263" s="26">
        <v>6.5750000000000002</v>
      </c>
      <c r="AP263" s="26">
        <v>9.9499999999999993</v>
      </c>
      <c r="AQ263" s="26">
        <v>13.55</v>
      </c>
      <c r="AR263" s="26">
        <v>7</v>
      </c>
      <c r="AS263" s="26">
        <v>9.9</v>
      </c>
      <c r="AT263" s="26">
        <v>13.75</v>
      </c>
      <c r="AU263" s="26">
        <v>7.5250000000000004</v>
      </c>
      <c r="AV263" s="26">
        <v>10.5</v>
      </c>
      <c r="AW263" s="26">
        <v>14.3</v>
      </c>
      <c r="AX263" s="26">
        <v>7.0250000000000004</v>
      </c>
      <c r="AY263" s="26">
        <v>10.25</v>
      </c>
      <c r="AZ263" s="26">
        <v>13.975</v>
      </c>
      <c r="BA263" s="26">
        <v>7.0250000000000004</v>
      </c>
      <c r="BB263" s="26">
        <v>10.3</v>
      </c>
      <c r="BC263" s="26">
        <v>14.05</v>
      </c>
      <c r="BD263" s="26">
        <v>8.5749999999999993</v>
      </c>
      <c r="BE263" s="17">
        <v>11.45</v>
      </c>
      <c r="BF263" s="17">
        <v>15.875</v>
      </c>
      <c r="BG263" s="26">
        <v>7.35</v>
      </c>
      <c r="BH263" s="26">
        <v>10.6</v>
      </c>
      <c r="BI263" s="26">
        <v>14.275</v>
      </c>
      <c r="BJ263" s="26">
        <v>8</v>
      </c>
      <c r="BK263" s="26">
        <v>11.3</v>
      </c>
      <c r="BL263" s="26">
        <v>14.975</v>
      </c>
      <c r="BM263" s="26">
        <v>7.6749999999999998</v>
      </c>
      <c r="BN263" s="26">
        <v>11</v>
      </c>
      <c r="BO263" s="26">
        <v>14.75</v>
      </c>
      <c r="BP263" s="26">
        <v>5.3</v>
      </c>
      <c r="BQ263" s="26">
        <v>7.3</v>
      </c>
      <c r="BR263" s="26">
        <v>10.625</v>
      </c>
      <c r="BS263" s="26">
        <v>6.2</v>
      </c>
      <c r="BT263" s="26">
        <v>8.4499999999999993</v>
      </c>
      <c r="BU263" s="26">
        <v>11.475</v>
      </c>
      <c r="BV263" s="26">
        <v>6.8</v>
      </c>
      <c r="BW263" s="26">
        <v>8.9499999999999993</v>
      </c>
      <c r="BX263" s="26">
        <v>11.824999999999999</v>
      </c>
      <c r="BY263" s="26">
        <v>7.4</v>
      </c>
      <c r="BZ263" s="26">
        <v>9.6</v>
      </c>
      <c r="CA263" s="26">
        <v>12.574999999999999</v>
      </c>
      <c r="CB263" s="26">
        <v>8.125</v>
      </c>
      <c r="CC263" s="26">
        <v>10.5</v>
      </c>
      <c r="CD263" s="26">
        <v>13.65</v>
      </c>
      <c r="CE263" s="26">
        <v>7.4749999999999996</v>
      </c>
      <c r="CF263" s="26">
        <v>10.4</v>
      </c>
      <c r="CG263" s="26">
        <v>14.375</v>
      </c>
      <c r="CH263" s="26">
        <v>7.85</v>
      </c>
      <c r="CI263" s="26">
        <v>10.9</v>
      </c>
      <c r="CJ263" s="26">
        <v>14.675000000000001</v>
      </c>
    </row>
    <row r="264" spans="1:88" x14ac:dyDescent="0.3">
      <c r="A264" s="7" t="s">
        <v>348</v>
      </c>
      <c r="B264" s="7">
        <v>3.3</v>
      </c>
      <c r="C264" s="7">
        <v>6.4</v>
      </c>
      <c r="D264" s="7">
        <v>8.15</v>
      </c>
      <c r="E264" s="7">
        <v>4.3</v>
      </c>
      <c r="F264" s="7">
        <v>7.45</v>
      </c>
      <c r="G264" s="7">
        <v>9.15</v>
      </c>
      <c r="H264" s="7">
        <v>4.6500000000000004</v>
      </c>
      <c r="I264" s="7">
        <v>8</v>
      </c>
      <c r="J264" s="7">
        <v>9.4749999999999996</v>
      </c>
      <c r="K264" s="7">
        <v>5.9749999999999996</v>
      </c>
      <c r="L264" s="7">
        <v>8.65</v>
      </c>
      <c r="M264" s="7">
        <v>10.25</v>
      </c>
      <c r="N264" s="7">
        <v>6.25</v>
      </c>
      <c r="O264" s="7">
        <v>9.1</v>
      </c>
      <c r="P264" s="7">
        <v>10.55</v>
      </c>
      <c r="Q264" s="7">
        <v>5.3</v>
      </c>
      <c r="R264" s="7">
        <v>8.5500000000000007</v>
      </c>
      <c r="S264" s="7">
        <v>9.9</v>
      </c>
      <c r="T264" s="7">
        <v>5.4</v>
      </c>
      <c r="U264" s="7">
        <v>8.65</v>
      </c>
      <c r="V264" s="7">
        <v>10.050000000000001</v>
      </c>
      <c r="W264" s="7">
        <v>6.125</v>
      </c>
      <c r="X264" s="7">
        <v>9.35</v>
      </c>
      <c r="Y264" s="7">
        <v>10.7</v>
      </c>
      <c r="Z264" s="7">
        <v>6.8</v>
      </c>
      <c r="AA264" s="7">
        <v>9.85</v>
      </c>
      <c r="AB264" s="7">
        <v>11.475</v>
      </c>
      <c r="AC264" s="7">
        <v>6.625</v>
      </c>
      <c r="AD264" s="7">
        <v>8.8000000000000007</v>
      </c>
      <c r="AE264" s="7">
        <v>11.4</v>
      </c>
      <c r="AF264" s="7">
        <v>6.75</v>
      </c>
      <c r="AG264" s="7">
        <v>8.9499999999999993</v>
      </c>
      <c r="AH264" s="7">
        <v>11.574999999999999</v>
      </c>
      <c r="AI264" s="7">
        <v>7.05</v>
      </c>
      <c r="AJ264" s="7">
        <v>9.25</v>
      </c>
      <c r="AK264" s="7">
        <v>11.775</v>
      </c>
      <c r="AL264" s="7">
        <v>7.125</v>
      </c>
      <c r="AM264" s="26">
        <v>9.35</v>
      </c>
      <c r="AN264" s="26">
        <v>11.775</v>
      </c>
      <c r="AO264" s="26">
        <v>7.4249999999999998</v>
      </c>
      <c r="AP264" s="26">
        <v>9.8000000000000007</v>
      </c>
      <c r="AQ264" s="26">
        <v>12</v>
      </c>
      <c r="AR264" s="26">
        <v>7.5</v>
      </c>
      <c r="AS264" s="26">
        <v>10.199999999999999</v>
      </c>
      <c r="AT264" s="26">
        <v>12.55</v>
      </c>
      <c r="AU264" s="26">
        <v>7.75</v>
      </c>
      <c r="AV264" s="26">
        <v>10.65</v>
      </c>
      <c r="AW264" s="26">
        <v>13.1</v>
      </c>
      <c r="AX264" s="26">
        <v>7.625</v>
      </c>
      <c r="AY264" s="26">
        <v>10.25</v>
      </c>
      <c r="AZ264" s="26">
        <v>12.425000000000001</v>
      </c>
      <c r="BA264" s="26">
        <v>7.65</v>
      </c>
      <c r="BB264" s="26">
        <v>10.3</v>
      </c>
      <c r="BC264" s="26">
        <v>12.425000000000001</v>
      </c>
      <c r="BD264" s="26">
        <v>8.25</v>
      </c>
      <c r="BE264" s="17">
        <v>11.7</v>
      </c>
      <c r="BF264" s="17">
        <v>13.824999999999999</v>
      </c>
      <c r="BG264" s="26">
        <v>7.7249999999999996</v>
      </c>
      <c r="BH264" s="26">
        <v>10.55</v>
      </c>
      <c r="BI264" s="26">
        <v>12.725</v>
      </c>
      <c r="BJ264" s="26">
        <v>8.0250000000000004</v>
      </c>
      <c r="BK264" s="26">
        <v>11.35</v>
      </c>
      <c r="BL264" s="26">
        <v>13.074999999999999</v>
      </c>
      <c r="BM264" s="26">
        <v>7.8</v>
      </c>
      <c r="BN264" s="26">
        <v>11.05</v>
      </c>
      <c r="BO264" s="26">
        <v>12.875</v>
      </c>
      <c r="BP264" s="26">
        <v>5.35</v>
      </c>
      <c r="BQ264" s="26">
        <v>8.35</v>
      </c>
      <c r="BR264" s="26">
        <v>9.5</v>
      </c>
      <c r="BS264" s="26">
        <v>6.625</v>
      </c>
      <c r="BT264" s="26">
        <v>9.4</v>
      </c>
      <c r="BU264" s="26">
        <v>10.875</v>
      </c>
      <c r="BV264" s="26">
        <v>7.0250000000000004</v>
      </c>
      <c r="BW264" s="26">
        <v>9.85</v>
      </c>
      <c r="BX264" s="26">
        <v>11.3</v>
      </c>
      <c r="BY264" s="26">
        <v>7.55</v>
      </c>
      <c r="BZ264" s="26">
        <v>10.7</v>
      </c>
      <c r="CA264" s="26">
        <v>11.8</v>
      </c>
      <c r="CB264" s="26">
        <v>7.7</v>
      </c>
      <c r="CC264" s="26">
        <v>11.2</v>
      </c>
      <c r="CD264" s="26">
        <v>12.85</v>
      </c>
      <c r="CE264" s="26">
        <v>7.8250000000000002</v>
      </c>
      <c r="CF264" s="26">
        <v>10.7</v>
      </c>
      <c r="CG264" s="26">
        <v>12.625</v>
      </c>
      <c r="CH264" s="26">
        <v>7.95</v>
      </c>
      <c r="CI264" s="26">
        <v>11.1</v>
      </c>
      <c r="CJ264" s="26">
        <v>12.75</v>
      </c>
    </row>
    <row r="265" spans="1:88" x14ac:dyDescent="0.3">
      <c r="A265" s="7" t="s">
        <v>349</v>
      </c>
      <c r="B265" s="7">
        <v>3.2749999999999999</v>
      </c>
      <c r="C265" s="7">
        <v>6.95</v>
      </c>
      <c r="D265" s="7">
        <v>9.2750000000000004</v>
      </c>
      <c r="E265" s="7">
        <v>4.625</v>
      </c>
      <c r="F265" s="7">
        <v>8.15</v>
      </c>
      <c r="G265" s="7">
        <v>10.35</v>
      </c>
      <c r="H265" s="7">
        <v>5.3</v>
      </c>
      <c r="I265" s="7">
        <v>8.6</v>
      </c>
      <c r="J265" s="7">
        <v>10.824999999999999</v>
      </c>
      <c r="K265" s="7">
        <v>6.8</v>
      </c>
      <c r="L265" s="7">
        <v>9.75</v>
      </c>
      <c r="M265" s="7">
        <v>11.425000000000001</v>
      </c>
      <c r="N265" s="7">
        <v>7.2249999999999996</v>
      </c>
      <c r="O265" s="7">
        <v>9.9499999999999993</v>
      </c>
      <c r="P265" s="7">
        <v>11.675000000000001</v>
      </c>
      <c r="Q265" s="7">
        <v>6.15</v>
      </c>
      <c r="R265" s="7">
        <v>9.4</v>
      </c>
      <c r="S265" s="7">
        <v>11.3</v>
      </c>
      <c r="T265" s="7">
        <v>6.3250000000000002</v>
      </c>
      <c r="U265" s="7">
        <v>9.4499999999999993</v>
      </c>
      <c r="V265" s="7">
        <v>11.375</v>
      </c>
      <c r="W265" s="7">
        <v>7.05</v>
      </c>
      <c r="X265" s="7">
        <v>10.050000000000001</v>
      </c>
      <c r="Y265" s="7">
        <v>11.9</v>
      </c>
      <c r="Z265" s="7">
        <v>7.9249999999999998</v>
      </c>
      <c r="AA265" s="7">
        <v>10.65</v>
      </c>
      <c r="AB265" s="7">
        <v>12.574999999999999</v>
      </c>
      <c r="AC265" s="7">
        <v>6.5750000000000002</v>
      </c>
      <c r="AD265" s="7">
        <v>9.6</v>
      </c>
      <c r="AE265" s="7">
        <v>11.5</v>
      </c>
      <c r="AF265" s="7">
        <v>6.7</v>
      </c>
      <c r="AG265" s="7">
        <v>9.6999999999999993</v>
      </c>
      <c r="AH265" s="7">
        <v>11.675000000000001</v>
      </c>
      <c r="AI265" s="7">
        <v>7.15</v>
      </c>
      <c r="AJ265" s="7">
        <v>10.1</v>
      </c>
      <c r="AK265" s="7">
        <v>11.9</v>
      </c>
      <c r="AL265" s="7">
        <v>7.2249999999999996</v>
      </c>
      <c r="AM265" s="26">
        <v>10.15</v>
      </c>
      <c r="AN265" s="26">
        <v>11.975</v>
      </c>
      <c r="AO265" s="26">
        <v>7.8250000000000002</v>
      </c>
      <c r="AP265" s="26">
        <v>10.6</v>
      </c>
      <c r="AQ265" s="26">
        <v>12.375</v>
      </c>
      <c r="AR265" s="26">
        <v>8</v>
      </c>
      <c r="AS265" s="26">
        <v>11.2</v>
      </c>
      <c r="AT265" s="26">
        <v>12.6</v>
      </c>
      <c r="AU265" s="26">
        <v>8.5</v>
      </c>
      <c r="AV265" s="26">
        <v>11.8</v>
      </c>
      <c r="AW265" s="26">
        <v>13.3</v>
      </c>
      <c r="AX265" s="26">
        <v>8.125</v>
      </c>
      <c r="AY265" s="26">
        <v>11.1</v>
      </c>
      <c r="AZ265" s="26">
        <v>12.7</v>
      </c>
      <c r="BA265" s="26">
        <v>8.1999999999999993</v>
      </c>
      <c r="BB265" s="26">
        <v>11.1</v>
      </c>
      <c r="BC265" s="26">
        <v>12.8</v>
      </c>
      <c r="BD265" s="26">
        <v>9.5</v>
      </c>
      <c r="BE265" s="17">
        <v>12.8</v>
      </c>
      <c r="BF265" s="17">
        <v>14.824999999999999</v>
      </c>
      <c r="BG265" s="26">
        <v>8.3249999999999993</v>
      </c>
      <c r="BH265" s="26">
        <v>11.45</v>
      </c>
      <c r="BI265" s="26">
        <v>13.175000000000001</v>
      </c>
      <c r="BJ265" s="26">
        <v>9.0500000000000007</v>
      </c>
      <c r="BK265" s="26">
        <v>12.05</v>
      </c>
      <c r="BL265" s="26">
        <v>13.85</v>
      </c>
      <c r="BM265" s="26">
        <v>8.7750000000000004</v>
      </c>
      <c r="BN265" s="26">
        <v>11.7</v>
      </c>
      <c r="BO265" s="26">
        <v>13.55</v>
      </c>
      <c r="BP265" s="26">
        <v>5.85</v>
      </c>
      <c r="BQ265" s="26">
        <v>9.6</v>
      </c>
      <c r="BR265" s="26">
        <v>11.175000000000001</v>
      </c>
      <c r="BS265" s="26">
        <v>7.3</v>
      </c>
      <c r="BT265" s="26">
        <v>10.55</v>
      </c>
      <c r="BU265" s="26">
        <v>12.2</v>
      </c>
      <c r="BV265" s="26">
        <v>7.35</v>
      </c>
      <c r="BW265" s="26">
        <v>10.65</v>
      </c>
      <c r="BX265" s="26">
        <v>12.5</v>
      </c>
      <c r="BY265" s="26">
        <v>7.625</v>
      </c>
      <c r="BZ265" s="26">
        <v>10.95</v>
      </c>
      <c r="CA265" s="26">
        <v>13.074999999999999</v>
      </c>
      <c r="CB265" s="26">
        <v>8.35</v>
      </c>
      <c r="CC265" s="26">
        <v>11.45</v>
      </c>
      <c r="CD265" s="26">
        <v>13.475</v>
      </c>
      <c r="CE265" s="26">
        <v>8.9</v>
      </c>
      <c r="CF265" s="26">
        <v>11.35</v>
      </c>
      <c r="CG265" s="26">
        <v>13.3</v>
      </c>
      <c r="CH265" s="26">
        <v>8.625</v>
      </c>
      <c r="CI265" s="26">
        <v>11.65</v>
      </c>
      <c r="CJ265" s="26">
        <v>13.65</v>
      </c>
    </row>
    <row r="266" spans="1:88" x14ac:dyDescent="0.3">
      <c r="A266" s="7" t="s">
        <v>350</v>
      </c>
      <c r="B266" s="7">
        <v>3.3</v>
      </c>
      <c r="C266" s="7">
        <v>6.7</v>
      </c>
      <c r="D266" s="7">
        <v>9.375</v>
      </c>
      <c r="E266" s="7">
        <v>4.625</v>
      </c>
      <c r="F266" s="7">
        <v>8.25</v>
      </c>
      <c r="G266" s="7">
        <v>10.175000000000001</v>
      </c>
      <c r="H266" s="7">
        <v>5.125</v>
      </c>
      <c r="I266" s="7">
        <v>8.85</v>
      </c>
      <c r="J266" s="7">
        <v>10.574999999999999</v>
      </c>
      <c r="K266" s="7">
        <v>6.7</v>
      </c>
      <c r="L266" s="7">
        <v>9.25</v>
      </c>
      <c r="M266" s="7">
        <v>11.275</v>
      </c>
      <c r="N266" s="7">
        <v>7.125</v>
      </c>
      <c r="O266" s="7">
        <v>9.8000000000000007</v>
      </c>
      <c r="P266" s="7">
        <v>11.574999999999999</v>
      </c>
      <c r="Q266" s="7">
        <v>6.0250000000000004</v>
      </c>
      <c r="R266" s="7">
        <v>9.35</v>
      </c>
      <c r="S266" s="7">
        <v>11.225</v>
      </c>
      <c r="T266" s="7">
        <v>6.125</v>
      </c>
      <c r="U266" s="7">
        <v>9.35</v>
      </c>
      <c r="V266" s="7">
        <v>11.25</v>
      </c>
      <c r="W266" s="7">
        <v>7</v>
      </c>
      <c r="X266" s="7">
        <v>10.1</v>
      </c>
      <c r="Y266" s="7">
        <v>12.025</v>
      </c>
      <c r="Z266" s="7">
        <v>7.6</v>
      </c>
      <c r="AA266" s="7">
        <v>10.55</v>
      </c>
      <c r="AB266" s="7">
        <v>12.6</v>
      </c>
      <c r="AC266" s="7">
        <v>6.25</v>
      </c>
      <c r="AD266" s="7">
        <v>8.9499999999999993</v>
      </c>
      <c r="AE266" s="7">
        <v>11.9</v>
      </c>
      <c r="AF266" s="7">
        <v>6.4749999999999996</v>
      </c>
      <c r="AG266" s="7">
        <v>9</v>
      </c>
      <c r="AH266" s="7">
        <v>11.95</v>
      </c>
      <c r="AI266" s="7">
        <v>7.1</v>
      </c>
      <c r="AJ266" s="7">
        <v>9.4</v>
      </c>
      <c r="AK266" s="7">
        <v>12.225</v>
      </c>
      <c r="AL266" s="7">
        <v>7.2</v>
      </c>
      <c r="AM266" s="26">
        <v>9.4499999999999993</v>
      </c>
      <c r="AN266" s="26">
        <v>12.324999999999999</v>
      </c>
      <c r="AO266" s="26">
        <v>7.75</v>
      </c>
      <c r="AP266" s="26">
        <v>10.050000000000001</v>
      </c>
      <c r="AQ266" s="26">
        <v>12.675000000000001</v>
      </c>
      <c r="AR266" s="26">
        <v>8.3249999999999993</v>
      </c>
      <c r="AS266" s="26">
        <v>10.45</v>
      </c>
      <c r="AT266" s="26">
        <v>12.875</v>
      </c>
      <c r="AU266" s="26">
        <v>9.125</v>
      </c>
      <c r="AV266" s="26">
        <v>11.3</v>
      </c>
      <c r="AW266" s="26">
        <v>13.4</v>
      </c>
      <c r="AX266" s="26">
        <v>8.2249999999999996</v>
      </c>
      <c r="AY266" s="26">
        <v>10.3</v>
      </c>
      <c r="AZ266" s="26">
        <v>12.9</v>
      </c>
      <c r="BA266" s="26">
        <v>8.25</v>
      </c>
      <c r="BB266" s="26">
        <v>10.35</v>
      </c>
      <c r="BC266" s="26">
        <v>12.975</v>
      </c>
      <c r="BD266" s="26">
        <v>9.8249999999999993</v>
      </c>
      <c r="BE266" s="17">
        <v>12.1</v>
      </c>
      <c r="BF266" s="17">
        <v>14.574999999999999</v>
      </c>
      <c r="BG266" s="26">
        <v>8.625</v>
      </c>
      <c r="BH266" s="26">
        <v>10.65</v>
      </c>
      <c r="BI266" s="26">
        <v>13.3</v>
      </c>
      <c r="BJ266" s="26">
        <v>9.4</v>
      </c>
      <c r="BK266" s="26">
        <v>11.45</v>
      </c>
      <c r="BL266" s="26">
        <v>14.05</v>
      </c>
      <c r="BM266" s="26">
        <v>9.1750000000000007</v>
      </c>
      <c r="BN266" s="26">
        <v>11.15</v>
      </c>
      <c r="BO266" s="26">
        <v>13.775</v>
      </c>
      <c r="BP266" s="26">
        <v>5.15</v>
      </c>
      <c r="BQ266" s="26">
        <v>9.25</v>
      </c>
      <c r="BR266" s="26">
        <v>11.1</v>
      </c>
      <c r="BS266" s="26">
        <v>6.5250000000000004</v>
      </c>
      <c r="BT266" s="26">
        <v>10.199999999999999</v>
      </c>
      <c r="BU266" s="26">
        <v>11.9</v>
      </c>
      <c r="BV266" s="26">
        <v>6.5250000000000004</v>
      </c>
      <c r="BW266" s="26">
        <v>10.5</v>
      </c>
      <c r="BX266" s="26">
        <v>12.275</v>
      </c>
      <c r="BY266" s="26">
        <v>7.1749999999999998</v>
      </c>
      <c r="BZ266" s="26">
        <v>10.85</v>
      </c>
      <c r="CA266" s="26">
        <v>12.8</v>
      </c>
      <c r="CB266" s="26">
        <v>7.95</v>
      </c>
      <c r="CC266" s="26">
        <v>11.55</v>
      </c>
      <c r="CD266" s="26">
        <v>13.6</v>
      </c>
      <c r="CE266" s="26">
        <v>8.625</v>
      </c>
      <c r="CF266" s="26">
        <v>11.1</v>
      </c>
      <c r="CG266" s="26">
        <v>13.4</v>
      </c>
      <c r="CH266" s="26">
        <v>8.65</v>
      </c>
      <c r="CI266" s="26">
        <v>11.45</v>
      </c>
      <c r="CJ266" s="26">
        <v>13.6</v>
      </c>
    </row>
    <row r="267" spans="1:88" x14ac:dyDescent="0.3">
      <c r="A267" s="7" t="s">
        <v>115</v>
      </c>
      <c r="B267" s="7">
        <v>2</v>
      </c>
      <c r="C267" s="7">
        <v>4.7</v>
      </c>
      <c r="D267" s="7">
        <v>9.3249999999999993</v>
      </c>
      <c r="E267" s="7">
        <v>3.2</v>
      </c>
      <c r="F267" s="7">
        <v>5.8</v>
      </c>
      <c r="G267" s="7">
        <v>10.475</v>
      </c>
      <c r="H267" s="7">
        <v>3.7250000000000001</v>
      </c>
      <c r="I267" s="7">
        <v>6.35</v>
      </c>
      <c r="J267" s="7">
        <v>11.05</v>
      </c>
      <c r="K267" s="7">
        <v>4.7750000000000004</v>
      </c>
      <c r="L267" s="7">
        <v>7.35</v>
      </c>
      <c r="M267" s="7">
        <v>12.35</v>
      </c>
      <c r="N267" s="7">
        <v>5.05</v>
      </c>
      <c r="O267" s="7">
        <v>7.8</v>
      </c>
      <c r="P267" s="7">
        <v>12.75</v>
      </c>
      <c r="Q267" s="7">
        <v>4.3499999999999996</v>
      </c>
      <c r="R267" s="7">
        <v>6.95</v>
      </c>
      <c r="S267" s="7">
        <v>11.75</v>
      </c>
      <c r="T267" s="7">
        <v>4.45</v>
      </c>
      <c r="U267" s="7">
        <v>7.05</v>
      </c>
      <c r="V267" s="7">
        <v>11.85</v>
      </c>
      <c r="W267" s="7">
        <v>5.4249999999999998</v>
      </c>
      <c r="X267" s="7">
        <v>7.95</v>
      </c>
      <c r="Y267" s="7">
        <v>12.65</v>
      </c>
      <c r="Z267" s="7">
        <v>6.1749999999999998</v>
      </c>
      <c r="AA267" s="7">
        <v>8.5</v>
      </c>
      <c r="AB267" s="7">
        <v>13.225</v>
      </c>
      <c r="AC267" s="7">
        <v>5.4249999999999998</v>
      </c>
      <c r="AD267" s="7">
        <v>8</v>
      </c>
      <c r="AE267" s="7">
        <v>12.1</v>
      </c>
      <c r="AF267" s="7">
        <v>5.55</v>
      </c>
      <c r="AG267" s="7">
        <v>8.1</v>
      </c>
      <c r="AH267" s="7">
        <v>12.2</v>
      </c>
      <c r="AI267" s="7">
        <v>5.8250000000000002</v>
      </c>
      <c r="AJ267" s="7">
        <v>8.35</v>
      </c>
      <c r="AK267" s="7">
        <v>12.6</v>
      </c>
      <c r="AL267" s="7">
        <v>5.9</v>
      </c>
      <c r="AM267" s="26">
        <v>8.4499999999999993</v>
      </c>
      <c r="AN267" s="26">
        <v>12.7</v>
      </c>
      <c r="AO267" s="26">
        <v>6.2249999999999996</v>
      </c>
      <c r="AP267" s="26">
        <v>8.65</v>
      </c>
      <c r="AQ267" s="26">
        <v>13.2</v>
      </c>
      <c r="AR267" s="26">
        <v>6.65</v>
      </c>
      <c r="AS267" s="26">
        <v>9.35</v>
      </c>
      <c r="AT267" s="26">
        <v>13.65</v>
      </c>
      <c r="AU267" s="26">
        <v>7.3250000000000002</v>
      </c>
      <c r="AV267" s="26">
        <v>9.8000000000000007</v>
      </c>
      <c r="AW267" s="26">
        <v>14.2</v>
      </c>
      <c r="AX267" s="26">
        <v>6.6</v>
      </c>
      <c r="AY267" s="26">
        <v>9</v>
      </c>
      <c r="AZ267" s="26">
        <v>13.6</v>
      </c>
      <c r="BA267" s="26">
        <v>6.6</v>
      </c>
      <c r="BB267" s="26">
        <v>9.0500000000000007</v>
      </c>
      <c r="BC267" s="26">
        <v>13.675000000000001</v>
      </c>
      <c r="BD267" s="26">
        <v>8.4250000000000007</v>
      </c>
      <c r="BE267" s="17">
        <v>10.7</v>
      </c>
      <c r="BF267" s="17">
        <v>15.5</v>
      </c>
      <c r="BG267" s="26">
        <v>6.9</v>
      </c>
      <c r="BH267" s="26">
        <v>9.3000000000000007</v>
      </c>
      <c r="BI267" s="26">
        <v>14.074999999999999</v>
      </c>
      <c r="BJ267" s="26">
        <v>7.625</v>
      </c>
      <c r="BK267" s="26">
        <v>10.15</v>
      </c>
      <c r="BL267" s="26">
        <v>14.925000000000001</v>
      </c>
      <c r="BM267" s="26">
        <v>7.4</v>
      </c>
      <c r="BN267" s="26">
        <v>9.8000000000000007</v>
      </c>
      <c r="BO267" s="26">
        <v>14.55</v>
      </c>
      <c r="BP267" s="26">
        <v>3.9249999999999998</v>
      </c>
      <c r="BQ267" s="26">
        <v>7.1</v>
      </c>
      <c r="BR267" s="26">
        <v>11.2</v>
      </c>
      <c r="BS267" s="26">
        <v>5</v>
      </c>
      <c r="BT267" s="26">
        <v>8.1999999999999993</v>
      </c>
      <c r="BU267" s="26">
        <v>12.074999999999999</v>
      </c>
      <c r="BV267" s="26">
        <v>5.3</v>
      </c>
      <c r="BW267" s="26">
        <v>8.4</v>
      </c>
      <c r="BX267" s="26">
        <v>12.475</v>
      </c>
      <c r="BY267" s="26">
        <v>5.9249999999999998</v>
      </c>
      <c r="BZ267" s="26">
        <v>9.25</v>
      </c>
      <c r="CA267" s="26">
        <v>13.35</v>
      </c>
      <c r="CB267" s="26">
        <v>7.15</v>
      </c>
      <c r="CC267" s="26">
        <v>9.9</v>
      </c>
      <c r="CD267" s="26">
        <v>14.225</v>
      </c>
      <c r="CE267" s="26">
        <v>7.0250000000000004</v>
      </c>
      <c r="CF267" s="26">
        <v>9.4499999999999993</v>
      </c>
      <c r="CG267" s="26">
        <v>14.2</v>
      </c>
      <c r="CH267" s="26">
        <v>7.35</v>
      </c>
      <c r="CI267" s="26">
        <v>9.65</v>
      </c>
      <c r="CJ267" s="26">
        <v>14.275</v>
      </c>
    </row>
    <row r="268" spans="1:88" x14ac:dyDescent="0.3">
      <c r="A268" s="7" t="s">
        <v>351</v>
      </c>
      <c r="B268" s="7">
        <v>1.7250000000000001</v>
      </c>
      <c r="C268" s="7">
        <v>4.2</v>
      </c>
      <c r="D268" s="7">
        <v>8</v>
      </c>
      <c r="E268" s="7">
        <v>2.8</v>
      </c>
      <c r="F268" s="7">
        <v>5.55</v>
      </c>
      <c r="G268" s="7">
        <v>9.4499999999999993</v>
      </c>
      <c r="H268" s="7">
        <v>3.1</v>
      </c>
      <c r="I268" s="7">
        <v>6</v>
      </c>
      <c r="J268" s="7">
        <v>9.7750000000000004</v>
      </c>
      <c r="K268" s="7">
        <v>4.5250000000000004</v>
      </c>
      <c r="L268" s="7">
        <v>7.3</v>
      </c>
      <c r="M268" s="7">
        <v>10.975</v>
      </c>
      <c r="N268" s="7">
        <v>4.875</v>
      </c>
      <c r="O268" s="7">
        <v>7.7</v>
      </c>
      <c r="P268" s="7">
        <v>11.25</v>
      </c>
      <c r="Q268" s="7">
        <v>3.7250000000000001</v>
      </c>
      <c r="R268" s="7">
        <v>6.9</v>
      </c>
      <c r="S268" s="7">
        <v>10.625</v>
      </c>
      <c r="T268" s="7">
        <v>3.85</v>
      </c>
      <c r="U268" s="7">
        <v>7</v>
      </c>
      <c r="V268" s="7">
        <v>10.725</v>
      </c>
      <c r="W268" s="7">
        <v>4.7</v>
      </c>
      <c r="X268" s="7">
        <v>7.5</v>
      </c>
      <c r="Y268" s="7">
        <v>11.574999999999999</v>
      </c>
      <c r="Z268" s="7">
        <v>5.5</v>
      </c>
      <c r="AA268" s="7">
        <v>8.3000000000000007</v>
      </c>
      <c r="AB268" s="7">
        <v>12.15</v>
      </c>
      <c r="AC268" s="7">
        <v>4.875</v>
      </c>
      <c r="AD268" s="7">
        <v>7.5</v>
      </c>
      <c r="AE268" s="7">
        <v>11.824999999999999</v>
      </c>
      <c r="AF268" s="7">
        <v>5.05</v>
      </c>
      <c r="AG268" s="7">
        <v>7.65</v>
      </c>
      <c r="AH268" s="7">
        <v>11.925000000000001</v>
      </c>
      <c r="AI268" s="7">
        <v>5.3250000000000002</v>
      </c>
      <c r="AJ268" s="7">
        <v>7.9</v>
      </c>
      <c r="AK268" s="7">
        <v>12.275</v>
      </c>
      <c r="AL268" s="7">
        <v>5.4249999999999998</v>
      </c>
      <c r="AM268" s="26">
        <v>8</v>
      </c>
      <c r="AN268" s="26">
        <v>12.375</v>
      </c>
      <c r="AO268" s="26">
        <v>5.7249999999999996</v>
      </c>
      <c r="AP268" s="26">
        <v>8.4499999999999993</v>
      </c>
      <c r="AQ268" s="26">
        <v>12.7</v>
      </c>
      <c r="AR268" s="26">
        <v>6.05</v>
      </c>
      <c r="AS268" s="26">
        <v>9.1999999999999993</v>
      </c>
      <c r="AT268" s="26">
        <v>12.574999999999999</v>
      </c>
      <c r="AU268" s="26">
        <v>6.45</v>
      </c>
      <c r="AV268" s="26">
        <v>9.65</v>
      </c>
      <c r="AW268" s="26">
        <v>13.175000000000001</v>
      </c>
      <c r="AX268" s="26">
        <v>6.1</v>
      </c>
      <c r="AY268" s="26">
        <v>8.85</v>
      </c>
      <c r="AZ268" s="26">
        <v>12.9</v>
      </c>
      <c r="BA268" s="26">
        <v>6.1</v>
      </c>
      <c r="BB268" s="26">
        <v>8.85</v>
      </c>
      <c r="BC268" s="26">
        <v>12.9</v>
      </c>
      <c r="BD268" s="26">
        <v>7.7249999999999996</v>
      </c>
      <c r="BE268" s="17">
        <v>10.95</v>
      </c>
      <c r="BF268" s="17">
        <v>14.275</v>
      </c>
      <c r="BG268" s="26">
        <v>6.2249999999999996</v>
      </c>
      <c r="BH268" s="26">
        <v>9.25</v>
      </c>
      <c r="BI268" s="26">
        <v>13.1</v>
      </c>
      <c r="BJ268" s="26">
        <v>6.95</v>
      </c>
      <c r="BK268" s="26">
        <v>10.1</v>
      </c>
      <c r="BL268" s="26">
        <v>13.45</v>
      </c>
      <c r="BM268" s="26">
        <v>6.65</v>
      </c>
      <c r="BN268" s="26">
        <v>9.65</v>
      </c>
      <c r="BO268" s="26">
        <v>13.25</v>
      </c>
      <c r="BP268" s="26">
        <v>3.3</v>
      </c>
      <c r="BQ268" s="26">
        <v>6.15</v>
      </c>
      <c r="BR268" s="26">
        <v>10.35</v>
      </c>
      <c r="BS268" s="26">
        <v>4.4749999999999996</v>
      </c>
      <c r="BT268" s="26">
        <v>7.5</v>
      </c>
      <c r="BU268" s="26">
        <v>11.275</v>
      </c>
      <c r="BV268" s="26">
        <v>4.8250000000000002</v>
      </c>
      <c r="BW268" s="26">
        <v>7.85</v>
      </c>
      <c r="BX268" s="26">
        <v>11.475</v>
      </c>
      <c r="BY268" s="26">
        <v>5.2</v>
      </c>
      <c r="BZ268" s="26">
        <v>8.6</v>
      </c>
      <c r="CA268" s="26">
        <v>12.15</v>
      </c>
      <c r="CB268" s="26">
        <v>5.9249999999999998</v>
      </c>
      <c r="CC268" s="26">
        <v>9.75</v>
      </c>
      <c r="CD268" s="26">
        <v>13.175000000000001</v>
      </c>
      <c r="CE268" s="26">
        <v>6.375</v>
      </c>
      <c r="CF268" s="26">
        <v>9.1999999999999993</v>
      </c>
      <c r="CG268" s="26">
        <v>12.8</v>
      </c>
      <c r="CH268" s="26">
        <v>6.35</v>
      </c>
      <c r="CI268" s="26">
        <v>9.8000000000000007</v>
      </c>
      <c r="CJ268" s="26">
        <v>12.6</v>
      </c>
    </row>
    <row r="269" spans="1:88" x14ac:dyDescent="0.3">
      <c r="A269" s="7" t="s">
        <v>352</v>
      </c>
      <c r="B269" s="7">
        <v>1.85</v>
      </c>
      <c r="C269" s="7">
        <v>4.25</v>
      </c>
      <c r="D269" s="7">
        <v>8.0250000000000004</v>
      </c>
      <c r="E269" s="7">
        <v>2.95</v>
      </c>
      <c r="F269" s="7">
        <v>5.6</v>
      </c>
      <c r="G269" s="7">
        <v>8.85</v>
      </c>
      <c r="H269" s="7">
        <v>3.55</v>
      </c>
      <c r="I269" s="7">
        <v>6.15</v>
      </c>
      <c r="J269" s="7">
        <v>9.1</v>
      </c>
      <c r="K269" s="7">
        <v>4.95</v>
      </c>
      <c r="L269" s="7">
        <v>7.45</v>
      </c>
      <c r="M269" s="7">
        <v>10.275</v>
      </c>
      <c r="N269" s="7">
        <v>5.3</v>
      </c>
      <c r="O269" s="7">
        <v>7.9</v>
      </c>
      <c r="P269" s="7">
        <v>10.574999999999999</v>
      </c>
      <c r="Q269" s="7">
        <v>4.3499999999999996</v>
      </c>
      <c r="R269" s="7">
        <v>6.95</v>
      </c>
      <c r="S269" s="7">
        <v>9.6999999999999993</v>
      </c>
      <c r="T269" s="7">
        <v>4.45</v>
      </c>
      <c r="U269" s="7">
        <v>7.1</v>
      </c>
      <c r="V269" s="7">
        <v>9.6999999999999993</v>
      </c>
      <c r="W269" s="7">
        <v>5.3250000000000002</v>
      </c>
      <c r="X269" s="7">
        <v>7.9</v>
      </c>
      <c r="Y269" s="7">
        <v>10.175000000000001</v>
      </c>
      <c r="Z269" s="7">
        <v>5.9749999999999996</v>
      </c>
      <c r="AA269" s="7">
        <v>8.5</v>
      </c>
      <c r="AB269" s="7">
        <v>11.05</v>
      </c>
      <c r="AC269" s="7">
        <v>4.4249999999999998</v>
      </c>
      <c r="AD269" s="7">
        <v>7.7</v>
      </c>
      <c r="AE269" s="7">
        <v>10.6</v>
      </c>
      <c r="AF269" s="7">
        <v>4.5250000000000004</v>
      </c>
      <c r="AG269" s="7">
        <v>7.85</v>
      </c>
      <c r="AH269" s="7">
        <v>10.7</v>
      </c>
      <c r="AI269" s="7">
        <v>4.8499999999999996</v>
      </c>
      <c r="AJ269" s="7">
        <v>8.1999999999999993</v>
      </c>
      <c r="AK269" s="7">
        <v>11.05</v>
      </c>
      <c r="AL269" s="7">
        <v>4.95</v>
      </c>
      <c r="AM269" s="26">
        <v>8.3000000000000007</v>
      </c>
      <c r="AN269" s="26">
        <v>11.15</v>
      </c>
      <c r="AO269" s="26">
        <v>5.375</v>
      </c>
      <c r="AP269" s="26">
        <v>8.6999999999999993</v>
      </c>
      <c r="AQ269" s="26">
        <v>11.4</v>
      </c>
      <c r="AR269" s="26">
        <v>6.1</v>
      </c>
      <c r="AS269" s="26">
        <v>8.75</v>
      </c>
      <c r="AT269" s="26">
        <v>11.55</v>
      </c>
      <c r="AU269" s="26">
        <v>6.7249999999999996</v>
      </c>
      <c r="AV269" s="26">
        <v>9.4</v>
      </c>
      <c r="AW269" s="26">
        <v>12.2</v>
      </c>
      <c r="AX269" s="26">
        <v>6</v>
      </c>
      <c r="AY269" s="26">
        <v>8.9</v>
      </c>
      <c r="AZ269" s="26">
        <v>11.75</v>
      </c>
      <c r="BA269" s="26">
        <v>6.1</v>
      </c>
      <c r="BB269" s="26">
        <v>8.9499999999999993</v>
      </c>
      <c r="BC269" s="26">
        <v>11.85</v>
      </c>
      <c r="BD269" s="26">
        <v>7.9</v>
      </c>
      <c r="BE269" s="17">
        <v>10.75</v>
      </c>
      <c r="BF269" s="17">
        <v>13.3</v>
      </c>
      <c r="BG269" s="26">
        <v>6.5250000000000004</v>
      </c>
      <c r="BH269" s="26">
        <v>9.15</v>
      </c>
      <c r="BI269" s="26">
        <v>12.225</v>
      </c>
      <c r="BJ269" s="26">
        <v>7.6</v>
      </c>
      <c r="BK269" s="26">
        <v>10.25</v>
      </c>
      <c r="BL269" s="26">
        <v>12.725</v>
      </c>
      <c r="BM269" s="26">
        <v>7.05</v>
      </c>
      <c r="BN269" s="26">
        <v>9.85</v>
      </c>
      <c r="BO269" s="26">
        <v>12.625</v>
      </c>
      <c r="BP269" s="26">
        <v>4.5</v>
      </c>
      <c r="BQ269" s="26">
        <v>6.65</v>
      </c>
      <c r="BR269" s="26">
        <v>9.35</v>
      </c>
      <c r="BS269" s="26">
        <v>5.2249999999999996</v>
      </c>
      <c r="BT269" s="26">
        <v>8</v>
      </c>
      <c r="BU269" s="26">
        <v>10.525</v>
      </c>
      <c r="BV269" s="26">
        <v>5.3250000000000002</v>
      </c>
      <c r="BW269" s="26">
        <v>8.3000000000000007</v>
      </c>
      <c r="BX269" s="26">
        <v>10.95</v>
      </c>
      <c r="BY269" s="26">
        <v>6.0750000000000002</v>
      </c>
      <c r="BZ269" s="26">
        <v>8.9499999999999993</v>
      </c>
      <c r="CA269" s="26">
        <v>11.7</v>
      </c>
      <c r="CB269" s="26">
        <v>6.4249999999999998</v>
      </c>
      <c r="CC269" s="26">
        <v>9.6999999999999993</v>
      </c>
      <c r="CD269" s="26">
        <v>12.45</v>
      </c>
      <c r="CE269" s="26">
        <v>6.9249999999999998</v>
      </c>
      <c r="CF269" s="26">
        <v>9.6</v>
      </c>
      <c r="CG269" s="26">
        <v>12.05</v>
      </c>
      <c r="CH269" s="26">
        <v>7.0250000000000004</v>
      </c>
      <c r="CI269" s="26">
        <v>9.9</v>
      </c>
      <c r="CJ269" s="26">
        <v>12.324999999999999</v>
      </c>
    </row>
    <row r="270" spans="1:88" x14ac:dyDescent="0.3">
      <c r="A270" s="7" t="s">
        <v>353</v>
      </c>
      <c r="B270" s="7">
        <v>2.2999999999999998</v>
      </c>
      <c r="C270" s="7">
        <v>4.1500000000000004</v>
      </c>
      <c r="D270" s="7">
        <v>6.35</v>
      </c>
      <c r="E270" s="7">
        <v>3.4249999999999998</v>
      </c>
      <c r="F270" s="7">
        <v>5.55</v>
      </c>
      <c r="G270" s="7">
        <v>8.15</v>
      </c>
      <c r="H270" s="7">
        <v>3.9</v>
      </c>
      <c r="I270" s="7">
        <v>6.05</v>
      </c>
      <c r="J270" s="7">
        <v>8.875</v>
      </c>
      <c r="K270" s="7">
        <v>5</v>
      </c>
      <c r="L270" s="7">
        <v>7.25</v>
      </c>
      <c r="M270" s="7">
        <v>9.65</v>
      </c>
      <c r="N270" s="7">
        <v>5.4</v>
      </c>
      <c r="O270" s="7">
        <v>7.65</v>
      </c>
      <c r="P270" s="7">
        <v>10.1</v>
      </c>
      <c r="Q270" s="7">
        <v>4.6500000000000004</v>
      </c>
      <c r="R270" s="7">
        <v>6.9</v>
      </c>
      <c r="S270" s="7">
        <v>9.35</v>
      </c>
      <c r="T270" s="7">
        <v>4.75</v>
      </c>
      <c r="U270" s="7">
        <v>6.95</v>
      </c>
      <c r="V270" s="7">
        <v>9.4749999999999996</v>
      </c>
      <c r="W270" s="7">
        <v>5.1749999999999998</v>
      </c>
      <c r="X270" s="7">
        <v>7.75</v>
      </c>
      <c r="Y270" s="7">
        <v>10.050000000000001</v>
      </c>
      <c r="Z270" s="7">
        <v>5.8250000000000002</v>
      </c>
      <c r="AA270" s="7">
        <v>8.5</v>
      </c>
      <c r="AB270" s="7">
        <v>10.775</v>
      </c>
      <c r="AC270" s="7">
        <v>5.3250000000000002</v>
      </c>
      <c r="AD270" s="7">
        <v>7.7</v>
      </c>
      <c r="AE270" s="7">
        <v>9.7750000000000004</v>
      </c>
      <c r="AF270" s="7">
        <v>5.4249999999999998</v>
      </c>
      <c r="AG270" s="7">
        <v>7.8</v>
      </c>
      <c r="AH270" s="7">
        <v>9.9749999999999996</v>
      </c>
      <c r="AI270" s="7">
        <v>5.7249999999999996</v>
      </c>
      <c r="AJ270" s="7">
        <v>8.1999999999999993</v>
      </c>
      <c r="AK270" s="7">
        <v>10.275</v>
      </c>
      <c r="AL270" s="7">
        <v>5.8</v>
      </c>
      <c r="AM270" s="26">
        <v>8.3000000000000007</v>
      </c>
      <c r="AN270" s="26">
        <v>10.375</v>
      </c>
      <c r="AO270" s="26">
        <v>6.2</v>
      </c>
      <c r="AP270" s="26">
        <v>8.6</v>
      </c>
      <c r="AQ270" s="26">
        <v>10.7</v>
      </c>
      <c r="AR270" s="26">
        <v>6.4</v>
      </c>
      <c r="AS270" s="26">
        <v>8.9499999999999993</v>
      </c>
      <c r="AT270" s="26">
        <v>11.074999999999999</v>
      </c>
      <c r="AU270" s="26">
        <v>7</v>
      </c>
      <c r="AV270" s="26">
        <v>9.6</v>
      </c>
      <c r="AW270" s="26">
        <v>11.475</v>
      </c>
      <c r="AX270" s="26">
        <v>6.4249999999999998</v>
      </c>
      <c r="AY270" s="26">
        <v>9.1999999999999993</v>
      </c>
      <c r="AZ270" s="26">
        <v>11.074999999999999</v>
      </c>
      <c r="BA270" s="26">
        <v>6.4249999999999998</v>
      </c>
      <c r="BB270" s="26">
        <v>9.1999999999999993</v>
      </c>
      <c r="BC270" s="26">
        <v>11.175000000000001</v>
      </c>
      <c r="BD270" s="26">
        <v>7.9249999999999998</v>
      </c>
      <c r="BE270" s="17">
        <v>10.7</v>
      </c>
      <c r="BF270" s="17">
        <v>13</v>
      </c>
      <c r="BG270" s="26">
        <v>6.6749999999999998</v>
      </c>
      <c r="BH270" s="26">
        <v>9.5500000000000007</v>
      </c>
      <c r="BI270" s="26">
        <v>11.4</v>
      </c>
      <c r="BJ270" s="26">
        <v>7.2249999999999996</v>
      </c>
      <c r="BK270" s="26">
        <v>10.199999999999999</v>
      </c>
      <c r="BL270" s="26">
        <v>12.25</v>
      </c>
      <c r="BM270" s="26">
        <v>6.9749999999999996</v>
      </c>
      <c r="BN270" s="26">
        <v>9.9499999999999993</v>
      </c>
      <c r="BO270" s="26">
        <v>11.975</v>
      </c>
      <c r="BP270" s="26">
        <v>4.2</v>
      </c>
      <c r="BQ270" s="26">
        <v>6.65</v>
      </c>
      <c r="BR270" s="26">
        <v>9.1750000000000007</v>
      </c>
      <c r="BS270" s="26">
        <v>5.0999999999999996</v>
      </c>
      <c r="BT270" s="26">
        <v>7.8</v>
      </c>
      <c r="BU270" s="26">
        <v>10.525</v>
      </c>
      <c r="BV270" s="26">
        <v>5.6</v>
      </c>
      <c r="BW270" s="26">
        <v>8.1999999999999993</v>
      </c>
      <c r="BX270" s="26">
        <v>11</v>
      </c>
      <c r="BY270" s="26">
        <v>6.125</v>
      </c>
      <c r="BZ270" s="26">
        <v>9</v>
      </c>
      <c r="CA270" s="26">
        <v>11.5</v>
      </c>
      <c r="CB270" s="26">
        <v>6.5</v>
      </c>
      <c r="CC270" s="26">
        <v>9.6999999999999993</v>
      </c>
      <c r="CD270" s="26">
        <v>12.074999999999999</v>
      </c>
      <c r="CE270" s="26">
        <v>6.85</v>
      </c>
      <c r="CF270" s="26">
        <v>9.6999999999999993</v>
      </c>
      <c r="CG270" s="26">
        <v>11.45</v>
      </c>
      <c r="CH270" s="26">
        <v>6.8250000000000002</v>
      </c>
      <c r="CI270" s="26">
        <v>9.9</v>
      </c>
      <c r="CJ270" s="26">
        <v>12</v>
      </c>
    </row>
    <row r="271" spans="1:88" x14ac:dyDescent="0.3">
      <c r="A271" s="7" t="s">
        <v>354</v>
      </c>
      <c r="B271" s="7">
        <v>0.75</v>
      </c>
      <c r="C271" s="7">
        <v>2.6</v>
      </c>
      <c r="D271" s="7">
        <v>6.6749999999999998</v>
      </c>
      <c r="E271" s="7">
        <v>1.65</v>
      </c>
      <c r="F271" s="7">
        <v>4.0999999999999996</v>
      </c>
      <c r="G271" s="7">
        <v>8.375</v>
      </c>
      <c r="H271" s="7">
        <v>2.2250000000000001</v>
      </c>
      <c r="I271" s="7">
        <v>4.75</v>
      </c>
      <c r="J271" s="7">
        <v>9.1</v>
      </c>
      <c r="K271" s="7">
        <v>3.75</v>
      </c>
      <c r="L271" s="7">
        <v>6.3</v>
      </c>
      <c r="M271" s="7">
        <v>9.35</v>
      </c>
      <c r="N271" s="7">
        <v>4.0999999999999996</v>
      </c>
      <c r="O271" s="7">
        <v>6.7</v>
      </c>
      <c r="P271" s="7">
        <v>9.5500000000000007</v>
      </c>
      <c r="Q271" s="7">
        <v>3.1</v>
      </c>
      <c r="R271" s="7">
        <v>5.6</v>
      </c>
      <c r="S271" s="7">
        <v>9.35</v>
      </c>
      <c r="T271" s="7">
        <v>3.2</v>
      </c>
      <c r="U271" s="7">
        <v>5.7</v>
      </c>
      <c r="V271" s="7">
        <v>9.4250000000000007</v>
      </c>
      <c r="W271" s="7">
        <v>4.05</v>
      </c>
      <c r="X271" s="7">
        <v>6.65</v>
      </c>
      <c r="Y271" s="7">
        <v>9.9250000000000007</v>
      </c>
      <c r="Z271" s="7">
        <v>5</v>
      </c>
      <c r="AA271" s="7">
        <v>7.5</v>
      </c>
      <c r="AB271" s="7">
        <v>10.5</v>
      </c>
      <c r="AC271" s="7">
        <v>4.1749999999999998</v>
      </c>
      <c r="AD271" s="7">
        <v>6.15</v>
      </c>
      <c r="AE271" s="7">
        <v>9.4250000000000007</v>
      </c>
      <c r="AF271" s="7">
        <v>4.2750000000000004</v>
      </c>
      <c r="AG271" s="7">
        <v>6.25</v>
      </c>
      <c r="AH271" s="7">
        <v>9.5500000000000007</v>
      </c>
      <c r="AI271" s="7">
        <v>4.625</v>
      </c>
      <c r="AJ271" s="7">
        <v>6.7</v>
      </c>
      <c r="AK271" s="7">
        <v>9.75</v>
      </c>
      <c r="AL271" s="7">
        <v>4.7</v>
      </c>
      <c r="AM271" s="26">
        <v>6.8</v>
      </c>
      <c r="AN271" s="26">
        <v>9.7750000000000004</v>
      </c>
      <c r="AO271" s="26">
        <v>5.0999999999999996</v>
      </c>
      <c r="AP271" s="26">
        <v>7.25</v>
      </c>
      <c r="AQ271" s="26">
        <v>10.050000000000001</v>
      </c>
      <c r="AR271" s="26">
        <v>5.375</v>
      </c>
      <c r="AS271" s="26">
        <v>7.95</v>
      </c>
      <c r="AT271" s="26">
        <v>10.6</v>
      </c>
      <c r="AU271" s="26">
        <v>5.9249999999999998</v>
      </c>
      <c r="AV271" s="26">
        <v>8.5500000000000007</v>
      </c>
      <c r="AW271" s="26">
        <v>11.15</v>
      </c>
      <c r="AX271" s="26">
        <v>5.6</v>
      </c>
      <c r="AY271" s="26">
        <v>7.8</v>
      </c>
      <c r="AZ271" s="26">
        <v>10.35</v>
      </c>
      <c r="BA271" s="26">
        <v>5.6</v>
      </c>
      <c r="BB271" s="26">
        <v>7.9</v>
      </c>
      <c r="BC271" s="26">
        <v>10.425000000000001</v>
      </c>
      <c r="BD271" s="26">
        <v>7.0250000000000004</v>
      </c>
      <c r="BE271" s="17">
        <v>9.3000000000000007</v>
      </c>
      <c r="BF271" s="17">
        <v>12.125</v>
      </c>
      <c r="BG271" s="26">
        <v>5.9</v>
      </c>
      <c r="BH271" s="26">
        <v>8.3000000000000007</v>
      </c>
      <c r="BI271" s="26">
        <v>10.7</v>
      </c>
      <c r="BJ271" s="26">
        <v>6.625</v>
      </c>
      <c r="BK271" s="26">
        <v>8.9</v>
      </c>
      <c r="BL271" s="26">
        <v>11.675000000000001</v>
      </c>
      <c r="BM271" s="26">
        <v>6.125</v>
      </c>
      <c r="BN271" s="26">
        <v>8.5</v>
      </c>
      <c r="BO271" s="26">
        <v>11.3</v>
      </c>
      <c r="BP271" s="26">
        <v>3.2250000000000001</v>
      </c>
      <c r="BQ271" s="26">
        <v>5.4</v>
      </c>
      <c r="BR271" s="26">
        <v>9.3000000000000007</v>
      </c>
      <c r="BS271" s="26">
        <v>4.625</v>
      </c>
      <c r="BT271" s="26">
        <v>6.9</v>
      </c>
      <c r="BU271" s="26">
        <v>10.1</v>
      </c>
      <c r="BV271" s="26">
        <v>4.9749999999999996</v>
      </c>
      <c r="BW271" s="26">
        <v>7.35</v>
      </c>
      <c r="BX271" s="26">
        <v>10.25</v>
      </c>
      <c r="BY271" s="26">
        <v>5.7750000000000004</v>
      </c>
      <c r="BZ271" s="26">
        <v>8.1</v>
      </c>
      <c r="CA271" s="26">
        <v>10.824999999999999</v>
      </c>
      <c r="CB271" s="26">
        <v>6.625</v>
      </c>
      <c r="CC271" s="26">
        <v>8.9499999999999993</v>
      </c>
      <c r="CD271" s="26">
        <v>11.574999999999999</v>
      </c>
      <c r="CE271" s="26">
        <v>5.875</v>
      </c>
      <c r="CF271" s="26">
        <v>8.4499999999999993</v>
      </c>
      <c r="CG271" s="26">
        <v>11.025</v>
      </c>
      <c r="CH271" s="26">
        <v>6.0250000000000004</v>
      </c>
      <c r="CI271" s="26">
        <v>8.6999999999999993</v>
      </c>
      <c r="CJ271" s="26">
        <v>11.3</v>
      </c>
    </row>
    <row r="272" spans="1:88" x14ac:dyDescent="0.3">
      <c r="A272" s="7" t="s">
        <v>355</v>
      </c>
      <c r="B272" s="7">
        <v>1.2250000000000001</v>
      </c>
      <c r="C272" s="7">
        <v>3.1</v>
      </c>
      <c r="D272" s="7">
        <v>6.8250000000000002</v>
      </c>
      <c r="E272" s="7">
        <v>2.5249999999999999</v>
      </c>
      <c r="F272" s="7">
        <v>4.3499999999999996</v>
      </c>
      <c r="G272" s="7">
        <v>7.7750000000000004</v>
      </c>
      <c r="H272" s="7">
        <v>3</v>
      </c>
      <c r="I272" s="7">
        <v>4.9000000000000004</v>
      </c>
      <c r="J272" s="7">
        <v>8.35</v>
      </c>
      <c r="K272" s="7">
        <v>4.3</v>
      </c>
      <c r="L272" s="7">
        <v>5.95</v>
      </c>
      <c r="M272" s="7">
        <v>9.25</v>
      </c>
      <c r="N272" s="7">
        <v>4.5</v>
      </c>
      <c r="O272" s="7">
        <v>6.3</v>
      </c>
      <c r="P272" s="7">
        <v>9.5749999999999993</v>
      </c>
      <c r="Q272" s="7">
        <v>3.7250000000000001</v>
      </c>
      <c r="R272" s="7">
        <v>5.6</v>
      </c>
      <c r="S272" s="7">
        <v>8.75</v>
      </c>
      <c r="T272" s="7">
        <v>3.8</v>
      </c>
      <c r="U272" s="7">
        <v>5.65</v>
      </c>
      <c r="V272" s="7">
        <v>8.7750000000000004</v>
      </c>
      <c r="W272" s="7">
        <v>4.5999999999999996</v>
      </c>
      <c r="X272" s="7">
        <v>6.2</v>
      </c>
      <c r="Y272" s="7">
        <v>9.4749999999999996</v>
      </c>
      <c r="Z272" s="7">
        <v>5.3</v>
      </c>
      <c r="AA272" s="7">
        <v>6.75</v>
      </c>
      <c r="AB272" s="7">
        <v>10.3</v>
      </c>
      <c r="AC272" s="7">
        <v>4.5</v>
      </c>
      <c r="AD272" s="7">
        <v>6.2</v>
      </c>
      <c r="AE272" s="7">
        <v>9.25</v>
      </c>
      <c r="AF272" s="7">
        <v>4.5999999999999996</v>
      </c>
      <c r="AG272" s="7">
        <v>6.3</v>
      </c>
      <c r="AH272" s="7">
        <v>9.375</v>
      </c>
      <c r="AI272" s="7">
        <v>5</v>
      </c>
      <c r="AJ272" s="7">
        <v>6.6</v>
      </c>
      <c r="AK272" s="7">
        <v>9.8000000000000007</v>
      </c>
      <c r="AL272" s="7">
        <v>5.0999999999999996</v>
      </c>
      <c r="AM272" s="26">
        <v>6.65</v>
      </c>
      <c r="AN272" s="26">
        <v>9.9</v>
      </c>
      <c r="AO272" s="26">
        <v>5.5250000000000004</v>
      </c>
      <c r="AP272" s="26">
        <v>7.1</v>
      </c>
      <c r="AQ272" s="26">
        <v>10.324999999999999</v>
      </c>
      <c r="AR272" s="26">
        <v>5.5250000000000004</v>
      </c>
      <c r="AS272" s="26">
        <v>7.6</v>
      </c>
      <c r="AT272" s="26">
        <v>10.625</v>
      </c>
      <c r="AU272" s="26">
        <v>6.25</v>
      </c>
      <c r="AV272" s="26">
        <v>8.1999999999999993</v>
      </c>
      <c r="AW272" s="26">
        <v>11.05</v>
      </c>
      <c r="AX272" s="26">
        <v>5.9249999999999998</v>
      </c>
      <c r="AY272" s="26">
        <v>7.55</v>
      </c>
      <c r="AZ272" s="26">
        <v>10.6</v>
      </c>
      <c r="BA272" s="26">
        <v>6</v>
      </c>
      <c r="BB272" s="26">
        <v>7.6</v>
      </c>
      <c r="BC272" s="26">
        <v>10.7</v>
      </c>
      <c r="BD272" s="26">
        <v>7.35</v>
      </c>
      <c r="BE272" s="17">
        <v>9.3000000000000007</v>
      </c>
      <c r="BF272" s="17">
        <v>11.9</v>
      </c>
      <c r="BG272" s="26">
        <v>6.2</v>
      </c>
      <c r="BH272" s="26">
        <v>7.95</v>
      </c>
      <c r="BI272" s="26">
        <v>10.95</v>
      </c>
      <c r="BJ272" s="26">
        <v>7.0250000000000004</v>
      </c>
      <c r="BK272" s="26">
        <v>8.5</v>
      </c>
      <c r="BL272" s="26">
        <v>11.574999999999999</v>
      </c>
      <c r="BM272" s="26">
        <v>6.6</v>
      </c>
      <c r="BN272" s="26">
        <v>8.25</v>
      </c>
      <c r="BO272" s="26">
        <v>11.4</v>
      </c>
      <c r="BP272" s="26">
        <v>3.45</v>
      </c>
      <c r="BQ272" s="26">
        <v>5.55</v>
      </c>
      <c r="BR272" s="26">
        <v>8.8249999999999993</v>
      </c>
      <c r="BS272" s="26">
        <v>4.8</v>
      </c>
      <c r="BT272" s="26">
        <v>6.9</v>
      </c>
      <c r="BU272" s="26">
        <v>9.7750000000000004</v>
      </c>
      <c r="BV272" s="26">
        <v>5.125</v>
      </c>
      <c r="BW272" s="26">
        <v>7.2</v>
      </c>
      <c r="BX272" s="26">
        <v>9.9749999999999996</v>
      </c>
      <c r="BY272" s="26">
        <v>5.7249999999999996</v>
      </c>
      <c r="BZ272" s="26">
        <v>8</v>
      </c>
      <c r="CA272" s="26">
        <v>10.4</v>
      </c>
      <c r="CB272" s="26">
        <v>6.5</v>
      </c>
      <c r="CC272" s="26">
        <v>8.5500000000000007</v>
      </c>
      <c r="CD272" s="26">
        <v>11.35</v>
      </c>
      <c r="CE272" s="26">
        <v>6.25</v>
      </c>
      <c r="CF272" s="26">
        <v>7.9</v>
      </c>
      <c r="CG272" s="26">
        <v>11</v>
      </c>
      <c r="CH272" s="26">
        <v>6.4249999999999998</v>
      </c>
      <c r="CI272" s="26">
        <v>8.25</v>
      </c>
      <c r="CJ272" s="26">
        <v>11.3</v>
      </c>
    </row>
    <row r="273" spans="1:88" x14ac:dyDescent="0.3">
      <c r="A273" s="7" t="s">
        <v>356</v>
      </c>
      <c r="B273" s="7">
        <v>1.2250000000000001</v>
      </c>
      <c r="C273" s="7">
        <v>3.8</v>
      </c>
      <c r="D273" s="7">
        <v>8.5749999999999993</v>
      </c>
      <c r="E273" s="7">
        <v>2.625</v>
      </c>
      <c r="F273" s="7">
        <v>5.15</v>
      </c>
      <c r="G273" s="7">
        <v>9.6750000000000007</v>
      </c>
      <c r="H273" s="7">
        <v>2.9750000000000001</v>
      </c>
      <c r="I273" s="7">
        <v>5.7</v>
      </c>
      <c r="J273" s="7">
        <v>10.199999999999999</v>
      </c>
      <c r="K273" s="7">
        <v>4.5250000000000004</v>
      </c>
      <c r="L273" s="7">
        <v>7.45</v>
      </c>
      <c r="M273" s="7">
        <v>11.15</v>
      </c>
      <c r="N273" s="7">
        <v>4.8</v>
      </c>
      <c r="O273" s="7">
        <v>7.8</v>
      </c>
      <c r="P273" s="7">
        <v>11.4</v>
      </c>
      <c r="Q273" s="7">
        <v>3.9249999999999998</v>
      </c>
      <c r="R273" s="7">
        <v>6.5</v>
      </c>
      <c r="S273" s="7">
        <v>10.8</v>
      </c>
      <c r="T273" s="7">
        <v>3.95</v>
      </c>
      <c r="U273" s="7">
        <v>6.6</v>
      </c>
      <c r="V273" s="7">
        <v>10.9</v>
      </c>
      <c r="W273" s="7">
        <v>4.5250000000000004</v>
      </c>
      <c r="X273" s="7">
        <v>7.65</v>
      </c>
      <c r="Y273" s="7">
        <v>11.5</v>
      </c>
      <c r="Z273" s="7">
        <v>5.2</v>
      </c>
      <c r="AA273" s="7">
        <v>8.4499999999999993</v>
      </c>
      <c r="AB273" s="7">
        <v>12.074999999999999</v>
      </c>
      <c r="AC273" s="7">
        <v>4.55</v>
      </c>
      <c r="AD273" s="7">
        <v>7.35</v>
      </c>
      <c r="AE273" s="7">
        <v>11.35</v>
      </c>
      <c r="AF273" s="7">
        <v>4.7249999999999996</v>
      </c>
      <c r="AG273" s="7">
        <v>7.45</v>
      </c>
      <c r="AH273" s="7">
        <v>11.45</v>
      </c>
      <c r="AI273" s="7">
        <v>5.0250000000000004</v>
      </c>
      <c r="AJ273" s="7">
        <v>7.8</v>
      </c>
      <c r="AK273" s="7">
        <v>11.7</v>
      </c>
      <c r="AL273" s="7">
        <v>5.0999999999999996</v>
      </c>
      <c r="AM273" s="26">
        <v>7.9</v>
      </c>
      <c r="AN273" s="26">
        <v>11.775</v>
      </c>
      <c r="AO273" s="26">
        <v>5.5250000000000004</v>
      </c>
      <c r="AP273" s="26">
        <v>8.4</v>
      </c>
      <c r="AQ273" s="26">
        <v>12.05</v>
      </c>
      <c r="AR273" s="26">
        <v>5.9249999999999998</v>
      </c>
      <c r="AS273" s="26">
        <v>8.65</v>
      </c>
      <c r="AT273" s="26">
        <v>12.4</v>
      </c>
      <c r="AU273" s="26">
        <v>6.3</v>
      </c>
      <c r="AV273" s="26">
        <v>9.3000000000000007</v>
      </c>
      <c r="AW273" s="26">
        <v>12.9</v>
      </c>
      <c r="AX273" s="26">
        <v>5.9</v>
      </c>
      <c r="AY273" s="26">
        <v>8.85</v>
      </c>
      <c r="AZ273" s="26">
        <v>12.275</v>
      </c>
      <c r="BA273" s="26">
        <v>5.9249999999999998</v>
      </c>
      <c r="BB273" s="26">
        <v>8.85</v>
      </c>
      <c r="BC273" s="26">
        <v>12.275</v>
      </c>
      <c r="BD273" s="26">
        <v>7.4249999999999998</v>
      </c>
      <c r="BE273" s="17">
        <v>10.45</v>
      </c>
      <c r="BF273" s="17">
        <v>13.775</v>
      </c>
      <c r="BG273" s="26">
        <v>6.2249999999999996</v>
      </c>
      <c r="BH273" s="26">
        <v>9.0500000000000007</v>
      </c>
      <c r="BI273" s="26">
        <v>12.6</v>
      </c>
      <c r="BJ273" s="26">
        <v>6.8250000000000002</v>
      </c>
      <c r="BK273" s="26">
        <v>10.1</v>
      </c>
      <c r="BL273" s="26">
        <v>13.175000000000001</v>
      </c>
      <c r="BM273" s="26">
        <v>6.625</v>
      </c>
      <c r="BN273" s="26">
        <v>9.75</v>
      </c>
      <c r="BO273" s="26">
        <v>12.975</v>
      </c>
      <c r="BP273" s="26">
        <v>3.8</v>
      </c>
      <c r="BQ273" s="26">
        <v>6.4</v>
      </c>
      <c r="BR273" s="26">
        <v>10.85</v>
      </c>
      <c r="BS273" s="26">
        <v>4.875</v>
      </c>
      <c r="BT273" s="26">
        <v>8.1999999999999993</v>
      </c>
      <c r="BU273" s="26">
        <v>11.975</v>
      </c>
      <c r="BV273" s="26">
        <v>5.1749999999999998</v>
      </c>
      <c r="BW273" s="26">
        <v>8.6</v>
      </c>
      <c r="BX273" s="26">
        <v>12.375</v>
      </c>
      <c r="BY273" s="26">
        <v>5.7</v>
      </c>
      <c r="BZ273" s="26">
        <v>9.4</v>
      </c>
      <c r="CA273" s="26">
        <v>12.775</v>
      </c>
      <c r="CB273" s="26">
        <v>6.05</v>
      </c>
      <c r="CC273" s="26">
        <v>9.6999999999999993</v>
      </c>
      <c r="CD273" s="26">
        <v>12.875</v>
      </c>
      <c r="CE273" s="26">
        <v>5.95</v>
      </c>
      <c r="CF273" s="26">
        <v>9.1</v>
      </c>
      <c r="CG273" s="26">
        <v>12.6</v>
      </c>
      <c r="CH273" s="26">
        <v>6.125</v>
      </c>
      <c r="CI273" s="26">
        <v>9.4499999999999993</v>
      </c>
      <c r="CJ273" s="26">
        <v>12.7</v>
      </c>
    </row>
    <row r="274" spans="1:88" x14ac:dyDescent="0.3">
      <c r="A274" s="7" t="s">
        <v>116</v>
      </c>
      <c r="B274" s="7">
        <v>2.0750000000000002</v>
      </c>
      <c r="C274" s="7">
        <v>4.5</v>
      </c>
      <c r="D274" s="7">
        <v>8.8000000000000007</v>
      </c>
      <c r="E274" s="7">
        <v>3.0249999999999999</v>
      </c>
      <c r="F274" s="7">
        <v>5.85</v>
      </c>
      <c r="G274" s="7">
        <v>9.8000000000000007</v>
      </c>
      <c r="H274" s="7">
        <v>3.45</v>
      </c>
      <c r="I274" s="7">
        <v>6.5</v>
      </c>
      <c r="J274" s="7">
        <v>10.425000000000001</v>
      </c>
      <c r="K274" s="7">
        <v>4.4000000000000004</v>
      </c>
      <c r="L274" s="7">
        <v>7.35</v>
      </c>
      <c r="M274" s="7">
        <v>11.55</v>
      </c>
      <c r="N274" s="7">
        <v>4.375</v>
      </c>
      <c r="O274" s="7">
        <v>7.75</v>
      </c>
      <c r="P274" s="7">
        <v>11.824999999999999</v>
      </c>
      <c r="Q274" s="7">
        <v>3.95</v>
      </c>
      <c r="R274" s="7">
        <v>7.3</v>
      </c>
      <c r="S274" s="7">
        <v>10.95</v>
      </c>
      <c r="T274" s="7">
        <v>3.95</v>
      </c>
      <c r="U274" s="7">
        <v>7.4</v>
      </c>
      <c r="V274" s="7">
        <v>11.025</v>
      </c>
      <c r="W274" s="7">
        <v>4.4000000000000004</v>
      </c>
      <c r="X274" s="7">
        <v>7.85</v>
      </c>
      <c r="Y274" s="7">
        <v>11.925000000000001</v>
      </c>
      <c r="Z274" s="7">
        <v>5.1749999999999998</v>
      </c>
      <c r="AA274" s="7">
        <v>8.75</v>
      </c>
      <c r="AB274" s="7">
        <v>12.625</v>
      </c>
      <c r="AC274" s="7">
        <v>4.5250000000000004</v>
      </c>
      <c r="AD274" s="7">
        <v>7.95</v>
      </c>
      <c r="AE274" s="7">
        <v>11.324999999999999</v>
      </c>
      <c r="AF274" s="7">
        <v>4.7249999999999996</v>
      </c>
      <c r="AG274" s="7">
        <v>8.0500000000000007</v>
      </c>
      <c r="AH274" s="7">
        <v>11.6</v>
      </c>
      <c r="AI274" s="7">
        <v>5.1749999999999998</v>
      </c>
      <c r="AJ274" s="7">
        <v>8.5</v>
      </c>
      <c r="AK274" s="7">
        <v>12.225</v>
      </c>
      <c r="AL274" s="7">
        <v>5.25</v>
      </c>
      <c r="AM274" s="26">
        <v>8.6</v>
      </c>
      <c r="AN274" s="26">
        <v>12.324999999999999</v>
      </c>
      <c r="AO274" s="26">
        <v>5.5250000000000004</v>
      </c>
      <c r="AP274" s="26">
        <v>9</v>
      </c>
      <c r="AQ274" s="26">
        <v>12.85</v>
      </c>
      <c r="AR274" s="26">
        <v>6.35</v>
      </c>
      <c r="AS274" s="26">
        <v>9.4499999999999993</v>
      </c>
      <c r="AT274" s="26">
        <v>12.775</v>
      </c>
      <c r="AU274" s="26">
        <v>6.7750000000000004</v>
      </c>
      <c r="AV274" s="26">
        <v>10.199999999999999</v>
      </c>
      <c r="AW274" s="26">
        <v>13.35</v>
      </c>
      <c r="AX274" s="26">
        <v>6.125</v>
      </c>
      <c r="AY274" s="26">
        <v>9.4499999999999993</v>
      </c>
      <c r="AZ274" s="26">
        <v>13.1</v>
      </c>
      <c r="BA274" s="26">
        <v>6.125</v>
      </c>
      <c r="BB274" s="26">
        <v>9.5500000000000007</v>
      </c>
      <c r="BC274" s="26">
        <v>13.2</v>
      </c>
      <c r="BD274" s="26">
        <v>7.5250000000000004</v>
      </c>
      <c r="BE274" s="17">
        <v>11.55</v>
      </c>
      <c r="BF274" s="17">
        <v>14.525</v>
      </c>
      <c r="BG274" s="26">
        <v>6.375</v>
      </c>
      <c r="BH274" s="26">
        <v>9.9499999999999993</v>
      </c>
      <c r="BI274" s="26">
        <v>13.45</v>
      </c>
      <c r="BJ274" s="26">
        <v>6.85</v>
      </c>
      <c r="BK274" s="26">
        <v>10.7</v>
      </c>
      <c r="BL274" s="26">
        <v>14.05</v>
      </c>
      <c r="BM274" s="26">
        <v>6.55</v>
      </c>
      <c r="BN274" s="26">
        <v>10.35</v>
      </c>
      <c r="BO274" s="26">
        <v>13.8</v>
      </c>
      <c r="BP274" s="26">
        <v>3.7</v>
      </c>
      <c r="BQ274" s="26">
        <v>7.1</v>
      </c>
      <c r="BR274" s="26">
        <v>10.824999999999999</v>
      </c>
      <c r="BS274" s="26">
        <v>5</v>
      </c>
      <c r="BT274" s="26">
        <v>8.4</v>
      </c>
      <c r="BU274" s="26">
        <v>11.7</v>
      </c>
      <c r="BV274" s="26">
        <v>5.375</v>
      </c>
      <c r="BW274" s="26">
        <v>8.65</v>
      </c>
      <c r="BX274" s="26">
        <v>12</v>
      </c>
      <c r="BY274" s="26">
        <v>6.1</v>
      </c>
      <c r="BZ274" s="26">
        <v>9.35</v>
      </c>
      <c r="CA274" s="26">
        <v>12.675000000000001</v>
      </c>
      <c r="CB274" s="26">
        <v>6.375</v>
      </c>
      <c r="CC274" s="26">
        <v>9.9</v>
      </c>
      <c r="CD274" s="26">
        <v>13.2</v>
      </c>
      <c r="CE274" s="26">
        <v>6.2</v>
      </c>
      <c r="CF274" s="26">
        <v>9.85</v>
      </c>
      <c r="CG274" s="26">
        <v>13.55</v>
      </c>
      <c r="CH274" s="26">
        <v>6.3</v>
      </c>
      <c r="CI274" s="26">
        <v>10.050000000000001</v>
      </c>
      <c r="CJ274" s="26">
        <v>13.55</v>
      </c>
    </row>
    <row r="275" spans="1:88" x14ac:dyDescent="0.3">
      <c r="A275" s="7" t="s">
        <v>357</v>
      </c>
      <c r="B275" s="7">
        <v>1.425</v>
      </c>
      <c r="C275" s="7">
        <v>4.3</v>
      </c>
      <c r="D275" s="7">
        <v>8.9250000000000007</v>
      </c>
      <c r="E275" s="7">
        <v>2.8</v>
      </c>
      <c r="F275" s="7">
        <v>5.9</v>
      </c>
      <c r="G275" s="7">
        <v>9.9</v>
      </c>
      <c r="H275" s="7">
        <v>3.4249999999999998</v>
      </c>
      <c r="I275" s="7">
        <v>6.5</v>
      </c>
      <c r="J275" s="7">
        <v>10.199999999999999</v>
      </c>
      <c r="K275" s="7">
        <v>5.15</v>
      </c>
      <c r="L275" s="7">
        <v>8.0500000000000007</v>
      </c>
      <c r="M275" s="7">
        <v>11.125</v>
      </c>
      <c r="N275" s="7">
        <v>5.4249999999999998</v>
      </c>
      <c r="O275" s="7">
        <v>8.35</v>
      </c>
      <c r="P275" s="7">
        <v>11.574999999999999</v>
      </c>
      <c r="Q275" s="7">
        <v>4.3250000000000002</v>
      </c>
      <c r="R275" s="7">
        <v>7.2</v>
      </c>
      <c r="S275" s="7">
        <v>10.675000000000001</v>
      </c>
      <c r="T275" s="7">
        <v>4.4249999999999998</v>
      </c>
      <c r="U275" s="7">
        <v>7.3</v>
      </c>
      <c r="V275" s="7">
        <v>10.775</v>
      </c>
      <c r="W275" s="7">
        <v>5</v>
      </c>
      <c r="X275" s="7">
        <v>8.15</v>
      </c>
      <c r="Y275" s="7">
        <v>11.5</v>
      </c>
      <c r="Z275" s="7">
        <v>5.8250000000000002</v>
      </c>
      <c r="AA275" s="7">
        <v>8.85</v>
      </c>
      <c r="AB275" s="7">
        <v>11.975</v>
      </c>
      <c r="AC275" s="7">
        <v>5.6</v>
      </c>
      <c r="AD275" s="7">
        <v>8</v>
      </c>
      <c r="AE275" s="7">
        <v>11.475</v>
      </c>
      <c r="AF275" s="7">
        <v>5.6749999999999998</v>
      </c>
      <c r="AG275" s="7">
        <v>8.15</v>
      </c>
      <c r="AH275" s="7">
        <v>11.65</v>
      </c>
      <c r="AI275" s="7">
        <v>5.9749999999999996</v>
      </c>
      <c r="AJ275" s="7">
        <v>8.6</v>
      </c>
      <c r="AK275" s="7">
        <v>12</v>
      </c>
      <c r="AL275" s="7">
        <v>6.0750000000000002</v>
      </c>
      <c r="AM275" s="26">
        <v>8.6999999999999993</v>
      </c>
      <c r="AN275" s="26">
        <v>12.025</v>
      </c>
      <c r="AO275" s="26">
        <v>6.6</v>
      </c>
      <c r="AP275" s="26">
        <v>9.25</v>
      </c>
      <c r="AQ275" s="26">
        <v>12.375</v>
      </c>
      <c r="AR275" s="26">
        <v>6.55</v>
      </c>
      <c r="AS275" s="26">
        <v>9.4</v>
      </c>
      <c r="AT275" s="26">
        <v>12.65</v>
      </c>
      <c r="AU275" s="26">
        <v>7.1</v>
      </c>
      <c r="AV275" s="26">
        <v>10.1</v>
      </c>
      <c r="AW275" s="26">
        <v>13.2</v>
      </c>
      <c r="AX275" s="26">
        <v>6.9249999999999998</v>
      </c>
      <c r="AY275" s="26">
        <v>9.6999999999999993</v>
      </c>
      <c r="AZ275" s="26">
        <v>12.725</v>
      </c>
      <c r="BA275" s="26">
        <v>6.9249999999999998</v>
      </c>
      <c r="BB275" s="26">
        <v>9.75</v>
      </c>
      <c r="BC275" s="26">
        <v>12.725</v>
      </c>
      <c r="BD275" s="26">
        <v>7.9249999999999998</v>
      </c>
      <c r="BE275" s="17">
        <v>11.6</v>
      </c>
      <c r="BF275" s="17">
        <v>14.4</v>
      </c>
      <c r="BG275" s="26">
        <v>7.0750000000000002</v>
      </c>
      <c r="BH275" s="26">
        <v>10.199999999999999</v>
      </c>
      <c r="BI275" s="26">
        <v>13.1</v>
      </c>
      <c r="BJ275" s="26">
        <v>7.3250000000000002</v>
      </c>
      <c r="BK275" s="26">
        <v>11</v>
      </c>
      <c r="BL275" s="26">
        <v>13.824999999999999</v>
      </c>
      <c r="BM275" s="26">
        <v>7.3</v>
      </c>
      <c r="BN275" s="26">
        <v>10.75</v>
      </c>
      <c r="BO275" s="26">
        <v>13.574999999999999</v>
      </c>
      <c r="BP275" s="26">
        <v>4.3</v>
      </c>
      <c r="BQ275" s="26">
        <v>6.75</v>
      </c>
      <c r="BR275" s="26">
        <v>10.6</v>
      </c>
      <c r="BS275" s="26">
        <v>5.4249999999999998</v>
      </c>
      <c r="BT275" s="26">
        <v>8.15</v>
      </c>
      <c r="BU275" s="26">
        <v>11.525</v>
      </c>
      <c r="BV275" s="26">
        <v>5.8</v>
      </c>
      <c r="BW275" s="26">
        <v>8.5500000000000007</v>
      </c>
      <c r="BX275" s="26">
        <v>11.9</v>
      </c>
      <c r="BY275" s="26">
        <v>6.5250000000000004</v>
      </c>
      <c r="BZ275" s="26">
        <v>9.3000000000000007</v>
      </c>
      <c r="CA275" s="26">
        <v>12.5</v>
      </c>
      <c r="CB275" s="26">
        <v>7.3</v>
      </c>
      <c r="CC275" s="26">
        <v>9.85</v>
      </c>
      <c r="CD275" s="26">
        <v>12.875</v>
      </c>
      <c r="CE275" s="26">
        <v>6.6</v>
      </c>
      <c r="CF275" s="26">
        <v>10.25</v>
      </c>
      <c r="CG275" s="26">
        <v>13.275</v>
      </c>
      <c r="CH275" s="26">
        <v>6.875</v>
      </c>
      <c r="CI275" s="26">
        <v>10.1</v>
      </c>
      <c r="CJ275" s="26">
        <v>12.775</v>
      </c>
    </row>
    <row r="276" spans="1:88" x14ac:dyDescent="0.3">
      <c r="A276" s="7" t="s">
        <v>358</v>
      </c>
      <c r="B276" s="7">
        <v>1.2250000000000001</v>
      </c>
      <c r="C276" s="7">
        <v>4.55</v>
      </c>
      <c r="D276" s="7">
        <v>8.9250000000000007</v>
      </c>
      <c r="E276" s="7">
        <v>2.625</v>
      </c>
      <c r="F276" s="7">
        <v>6.15</v>
      </c>
      <c r="G276" s="7">
        <v>10.1</v>
      </c>
      <c r="H276" s="7">
        <v>3.2</v>
      </c>
      <c r="I276" s="7">
        <v>6.8</v>
      </c>
      <c r="J276" s="7">
        <v>10.6</v>
      </c>
      <c r="K276" s="7">
        <v>4.8250000000000002</v>
      </c>
      <c r="L276" s="7">
        <v>8.5</v>
      </c>
      <c r="M276" s="7">
        <v>11.9</v>
      </c>
      <c r="N276" s="7">
        <v>4.9249999999999998</v>
      </c>
      <c r="O276" s="7">
        <v>8.75</v>
      </c>
      <c r="P276" s="7">
        <v>12.2</v>
      </c>
      <c r="Q276" s="7">
        <v>3.9750000000000001</v>
      </c>
      <c r="R276" s="7">
        <v>7.8</v>
      </c>
      <c r="S276" s="7">
        <v>11.25</v>
      </c>
      <c r="T276" s="7">
        <v>4.0750000000000002</v>
      </c>
      <c r="U276" s="7">
        <v>7.9</v>
      </c>
      <c r="V276" s="7">
        <v>11.35</v>
      </c>
      <c r="W276" s="7">
        <v>4.75</v>
      </c>
      <c r="X276" s="7">
        <v>8.5</v>
      </c>
      <c r="Y276" s="7">
        <v>12.074999999999999</v>
      </c>
      <c r="Z276" s="7">
        <v>5.7</v>
      </c>
      <c r="AA276" s="7">
        <v>9.35</v>
      </c>
      <c r="AB276" s="7">
        <v>12.7</v>
      </c>
      <c r="AC276" s="7">
        <v>5</v>
      </c>
      <c r="AD276" s="7">
        <v>8.65</v>
      </c>
      <c r="AE276" s="7">
        <v>12.45</v>
      </c>
      <c r="AF276" s="7">
        <v>5.125</v>
      </c>
      <c r="AG276" s="7">
        <v>8.85</v>
      </c>
      <c r="AH276" s="7">
        <v>12.574999999999999</v>
      </c>
      <c r="AI276" s="7">
        <v>5.4749999999999996</v>
      </c>
      <c r="AJ276" s="7">
        <v>9.25</v>
      </c>
      <c r="AK276" s="7">
        <v>12.9</v>
      </c>
      <c r="AL276" s="7">
        <v>5.5750000000000002</v>
      </c>
      <c r="AM276" s="26">
        <v>9.35</v>
      </c>
      <c r="AN276" s="26">
        <v>12.9</v>
      </c>
      <c r="AO276" s="26">
        <v>6.125</v>
      </c>
      <c r="AP276" s="26">
        <v>9.9</v>
      </c>
      <c r="AQ276" s="26">
        <v>13.074999999999999</v>
      </c>
      <c r="AR276" s="26">
        <v>6.5750000000000002</v>
      </c>
      <c r="AS276" s="26">
        <v>10.199999999999999</v>
      </c>
      <c r="AT276" s="26">
        <v>13.35</v>
      </c>
      <c r="AU276" s="26">
        <v>7.35</v>
      </c>
      <c r="AV276" s="26">
        <v>10.85</v>
      </c>
      <c r="AW276" s="26">
        <v>13.975</v>
      </c>
      <c r="AX276" s="26">
        <v>6.5750000000000002</v>
      </c>
      <c r="AY276" s="26">
        <v>10.3</v>
      </c>
      <c r="AZ276" s="26">
        <v>13.375</v>
      </c>
      <c r="BA276" s="26">
        <v>6.6</v>
      </c>
      <c r="BB276" s="26">
        <v>10.35</v>
      </c>
      <c r="BC276" s="26">
        <v>13.4</v>
      </c>
      <c r="BD276" s="26">
        <v>8.125</v>
      </c>
      <c r="BE276" s="17">
        <v>11.95</v>
      </c>
      <c r="BF276" s="17">
        <v>14.975</v>
      </c>
      <c r="BG276" s="26">
        <v>7.0250000000000004</v>
      </c>
      <c r="BH276" s="26">
        <v>10.65</v>
      </c>
      <c r="BI276" s="26">
        <v>13.775</v>
      </c>
      <c r="BJ276" s="26">
        <v>7.55</v>
      </c>
      <c r="BK276" s="26">
        <v>11.2</v>
      </c>
      <c r="BL276" s="26">
        <v>14.1</v>
      </c>
      <c r="BM276" s="26">
        <v>7.2</v>
      </c>
      <c r="BN276" s="26">
        <v>11.05</v>
      </c>
      <c r="BO276" s="26">
        <v>13.975</v>
      </c>
      <c r="BP276" s="26">
        <v>4.1500000000000004</v>
      </c>
      <c r="BQ276" s="26">
        <v>6.9</v>
      </c>
      <c r="BR276" s="26">
        <v>10.7</v>
      </c>
      <c r="BS276" s="26">
        <v>5.6</v>
      </c>
      <c r="BT276" s="26">
        <v>8.25</v>
      </c>
      <c r="BU276" s="26">
        <v>11.824999999999999</v>
      </c>
      <c r="BV276" s="26">
        <v>5.95</v>
      </c>
      <c r="BW276" s="26">
        <v>8.6999999999999993</v>
      </c>
      <c r="BX276" s="26">
        <v>12.2</v>
      </c>
      <c r="BY276" s="26">
        <v>6.5</v>
      </c>
      <c r="BZ276" s="26">
        <v>9.35</v>
      </c>
      <c r="CA276" s="26">
        <v>13.074999999999999</v>
      </c>
      <c r="CB276" s="26">
        <v>7.3</v>
      </c>
      <c r="CC276" s="26">
        <v>9.6999999999999993</v>
      </c>
      <c r="CD276" s="26">
        <v>13.55</v>
      </c>
      <c r="CE276" s="26">
        <v>6.9</v>
      </c>
      <c r="CF276" s="26">
        <v>10.5</v>
      </c>
      <c r="CG276" s="26">
        <v>13.5</v>
      </c>
      <c r="CH276" s="26">
        <v>6.9249999999999998</v>
      </c>
      <c r="CI276" s="26">
        <v>10.35</v>
      </c>
      <c r="CJ276" s="26">
        <v>13.675000000000001</v>
      </c>
    </row>
    <row r="277" spans="1:88" x14ac:dyDescent="0.3">
      <c r="A277" s="7" t="s">
        <v>359</v>
      </c>
      <c r="B277" s="7">
        <v>1.1000000000000001</v>
      </c>
      <c r="C277" s="7">
        <v>4.25</v>
      </c>
      <c r="D277" s="7">
        <v>7.5750000000000002</v>
      </c>
      <c r="E277" s="7">
        <v>2.0249999999999999</v>
      </c>
      <c r="F277" s="7">
        <v>5.9</v>
      </c>
      <c r="G277" s="7">
        <v>8.9</v>
      </c>
      <c r="H277" s="7">
        <v>2.5249999999999999</v>
      </c>
      <c r="I277" s="7">
        <v>6.4</v>
      </c>
      <c r="J277" s="7">
        <v>9.3000000000000007</v>
      </c>
      <c r="K277" s="7">
        <v>4</v>
      </c>
      <c r="L277" s="7">
        <v>7.7</v>
      </c>
      <c r="M277" s="7">
        <v>10.175000000000001</v>
      </c>
      <c r="N277" s="7">
        <v>4.2249999999999996</v>
      </c>
      <c r="O277" s="7">
        <v>8</v>
      </c>
      <c r="P277" s="7">
        <v>10.475</v>
      </c>
      <c r="Q277" s="7">
        <v>3.2250000000000001</v>
      </c>
      <c r="R277" s="7">
        <v>6.95</v>
      </c>
      <c r="S277" s="7">
        <v>9.75</v>
      </c>
      <c r="T277" s="7">
        <v>3.3250000000000002</v>
      </c>
      <c r="U277" s="7">
        <v>7.05</v>
      </c>
      <c r="V277" s="7">
        <v>9.7750000000000004</v>
      </c>
      <c r="W277" s="7">
        <v>4.0250000000000004</v>
      </c>
      <c r="X277" s="7">
        <v>7.8</v>
      </c>
      <c r="Y277" s="7">
        <v>10.475</v>
      </c>
      <c r="Z277" s="7">
        <v>4.8250000000000002</v>
      </c>
      <c r="AA277" s="7">
        <v>8.4499999999999993</v>
      </c>
      <c r="AB277" s="7">
        <v>11.15</v>
      </c>
      <c r="AC277" s="7">
        <v>4.7</v>
      </c>
      <c r="AD277" s="7">
        <v>8.1999999999999993</v>
      </c>
      <c r="AE277" s="7">
        <v>10.3</v>
      </c>
      <c r="AF277" s="7">
        <v>4.8250000000000002</v>
      </c>
      <c r="AG277" s="7">
        <v>8.35</v>
      </c>
      <c r="AH277" s="7">
        <v>10.4</v>
      </c>
      <c r="AI277" s="7">
        <v>5.0999999999999996</v>
      </c>
      <c r="AJ277" s="7">
        <v>8.6</v>
      </c>
      <c r="AK277" s="7">
        <v>10.574999999999999</v>
      </c>
      <c r="AL277" s="7">
        <v>5.2</v>
      </c>
      <c r="AM277" s="26">
        <v>8.65</v>
      </c>
      <c r="AN277" s="26">
        <v>10.6</v>
      </c>
      <c r="AO277" s="26">
        <v>5.5250000000000004</v>
      </c>
      <c r="AP277" s="26">
        <v>9</v>
      </c>
      <c r="AQ277" s="26">
        <v>10.875</v>
      </c>
      <c r="AR277" s="26">
        <v>6.4</v>
      </c>
      <c r="AS277" s="26">
        <v>9.6999999999999993</v>
      </c>
      <c r="AT277" s="26">
        <v>11.2</v>
      </c>
      <c r="AU277" s="26">
        <v>6.9</v>
      </c>
      <c r="AV277" s="26">
        <v>10.199999999999999</v>
      </c>
      <c r="AW277" s="26">
        <v>11.875</v>
      </c>
      <c r="AX277" s="26">
        <v>6</v>
      </c>
      <c r="AY277" s="26">
        <v>9.3000000000000007</v>
      </c>
      <c r="AZ277" s="26">
        <v>11.275</v>
      </c>
      <c r="BA277" s="26">
        <v>6.0250000000000004</v>
      </c>
      <c r="BB277" s="26">
        <v>9.3000000000000007</v>
      </c>
      <c r="BC277" s="26">
        <v>11.35</v>
      </c>
      <c r="BD277" s="26">
        <v>7.75</v>
      </c>
      <c r="BE277" s="17">
        <v>10.85</v>
      </c>
      <c r="BF277" s="17">
        <v>13.05</v>
      </c>
      <c r="BG277" s="26">
        <v>6.2249999999999996</v>
      </c>
      <c r="BH277" s="26">
        <v>9.6</v>
      </c>
      <c r="BI277" s="26">
        <v>11.675000000000001</v>
      </c>
      <c r="BJ277" s="26">
        <v>6.9749999999999996</v>
      </c>
      <c r="BK277" s="26">
        <v>10.199999999999999</v>
      </c>
      <c r="BL277" s="26">
        <v>12.5</v>
      </c>
      <c r="BM277" s="26">
        <v>6.5250000000000004</v>
      </c>
      <c r="BN277" s="26">
        <v>9.9499999999999993</v>
      </c>
      <c r="BO277" s="26">
        <v>12.074999999999999</v>
      </c>
      <c r="BP277" s="26">
        <v>2.9249999999999998</v>
      </c>
      <c r="BQ277" s="26">
        <v>6.5</v>
      </c>
      <c r="BR277" s="26">
        <v>9.4</v>
      </c>
      <c r="BS277" s="26">
        <v>4.25</v>
      </c>
      <c r="BT277" s="26">
        <v>7.55</v>
      </c>
      <c r="BU277" s="26">
        <v>10.574999999999999</v>
      </c>
      <c r="BV277" s="26">
        <v>4.7249999999999996</v>
      </c>
      <c r="BW277" s="26">
        <v>7.8</v>
      </c>
      <c r="BX277" s="26">
        <v>10.85</v>
      </c>
      <c r="BY277" s="26">
        <v>5.35</v>
      </c>
      <c r="BZ277" s="26">
        <v>8.35</v>
      </c>
      <c r="CA277" s="26">
        <v>11.05</v>
      </c>
      <c r="CB277" s="26">
        <v>6.4</v>
      </c>
      <c r="CC277" s="26">
        <v>9.1999999999999993</v>
      </c>
      <c r="CD277" s="26">
        <v>11.8</v>
      </c>
      <c r="CE277" s="26">
        <v>6.3</v>
      </c>
      <c r="CF277" s="26">
        <v>9.65</v>
      </c>
      <c r="CG277" s="26">
        <v>12.025</v>
      </c>
      <c r="CH277" s="26">
        <v>6.45</v>
      </c>
      <c r="CI277" s="26">
        <v>9.5</v>
      </c>
      <c r="CJ277" s="26">
        <v>12.4</v>
      </c>
    </row>
    <row r="278" spans="1:88" x14ac:dyDescent="0.3">
      <c r="A278" s="7" t="s">
        <v>360</v>
      </c>
      <c r="B278" s="7">
        <v>0.15</v>
      </c>
      <c r="C278" s="7">
        <v>4.05</v>
      </c>
      <c r="D278" s="7">
        <v>7.5750000000000002</v>
      </c>
      <c r="E278" s="7">
        <v>1.35</v>
      </c>
      <c r="F278" s="7">
        <v>5.4</v>
      </c>
      <c r="G278" s="7">
        <v>8.9</v>
      </c>
      <c r="H278" s="7">
        <v>1.675</v>
      </c>
      <c r="I278" s="7">
        <v>5.9</v>
      </c>
      <c r="J278" s="7">
        <v>9.2750000000000004</v>
      </c>
      <c r="K278" s="7">
        <v>2.3250000000000002</v>
      </c>
      <c r="L278" s="7">
        <v>7.35</v>
      </c>
      <c r="M278" s="7">
        <v>10.5</v>
      </c>
      <c r="N278" s="7">
        <v>2.5499999999999998</v>
      </c>
      <c r="O278" s="7">
        <v>7.6</v>
      </c>
      <c r="P278" s="7">
        <v>10.775</v>
      </c>
      <c r="Q278" s="7">
        <v>2.2250000000000001</v>
      </c>
      <c r="R278" s="7">
        <v>6.65</v>
      </c>
      <c r="S278" s="7">
        <v>9.7750000000000004</v>
      </c>
      <c r="T278" s="7">
        <v>2.3250000000000002</v>
      </c>
      <c r="U278" s="7">
        <v>6.75</v>
      </c>
      <c r="V278" s="7">
        <v>9.875</v>
      </c>
      <c r="W278" s="7">
        <v>2.9</v>
      </c>
      <c r="X278" s="7">
        <v>7.45</v>
      </c>
      <c r="Y278" s="7">
        <v>10.55</v>
      </c>
      <c r="Z278" s="7">
        <v>3.6749999999999998</v>
      </c>
      <c r="AA278" s="7">
        <v>8</v>
      </c>
      <c r="AB278" s="7">
        <v>11.225</v>
      </c>
      <c r="AC278" s="7">
        <v>3</v>
      </c>
      <c r="AD278" s="7">
        <v>7.3</v>
      </c>
      <c r="AE278" s="7">
        <v>11.025</v>
      </c>
      <c r="AF278" s="7">
        <v>3.1</v>
      </c>
      <c r="AG278" s="7">
        <v>7.5</v>
      </c>
      <c r="AH278" s="7">
        <v>11.125</v>
      </c>
      <c r="AI278" s="7">
        <v>3.3250000000000002</v>
      </c>
      <c r="AJ278" s="7">
        <v>7.75</v>
      </c>
      <c r="AK278" s="7">
        <v>11.5</v>
      </c>
      <c r="AL278" s="7">
        <v>3.4249999999999998</v>
      </c>
      <c r="AM278" s="26">
        <v>7.85</v>
      </c>
      <c r="AN278" s="26">
        <v>11.6</v>
      </c>
      <c r="AO278" s="26">
        <v>3.85</v>
      </c>
      <c r="AP278" s="26">
        <v>8.3000000000000007</v>
      </c>
      <c r="AQ278" s="26">
        <v>11.85</v>
      </c>
      <c r="AR278" s="26">
        <v>4.5</v>
      </c>
      <c r="AS278" s="26">
        <v>8.5</v>
      </c>
      <c r="AT278" s="26">
        <v>12.05</v>
      </c>
      <c r="AU278" s="26">
        <v>5.0250000000000004</v>
      </c>
      <c r="AV278" s="26">
        <v>8.9</v>
      </c>
      <c r="AW278" s="26">
        <v>12.375</v>
      </c>
      <c r="AX278" s="26">
        <v>4.25</v>
      </c>
      <c r="AY278" s="26">
        <v>8.65</v>
      </c>
      <c r="AZ278" s="26">
        <v>12.074999999999999</v>
      </c>
      <c r="BA278" s="26">
        <v>4.3499999999999996</v>
      </c>
      <c r="BB278" s="26">
        <v>8.65</v>
      </c>
      <c r="BC278" s="26">
        <v>12.074999999999999</v>
      </c>
      <c r="BD278" s="26">
        <v>6.3</v>
      </c>
      <c r="BE278" s="17">
        <v>10.25</v>
      </c>
      <c r="BF278" s="17">
        <v>13.375</v>
      </c>
      <c r="BG278" s="26">
        <v>4.7249999999999996</v>
      </c>
      <c r="BH278" s="26">
        <v>8.9499999999999993</v>
      </c>
      <c r="BI278" s="26">
        <v>12.35</v>
      </c>
      <c r="BJ278" s="26">
        <v>5.55</v>
      </c>
      <c r="BK278" s="26">
        <v>9.4499999999999993</v>
      </c>
      <c r="BL278" s="26">
        <v>12.75</v>
      </c>
      <c r="BM278" s="26">
        <v>5.15</v>
      </c>
      <c r="BN278" s="26">
        <v>9.25</v>
      </c>
      <c r="BO278" s="26">
        <v>12.525</v>
      </c>
      <c r="BP278" s="26">
        <v>2.3250000000000002</v>
      </c>
      <c r="BQ278" s="26">
        <v>6.3</v>
      </c>
      <c r="BR278" s="26">
        <v>9.1999999999999993</v>
      </c>
      <c r="BS278" s="26">
        <v>3.5</v>
      </c>
      <c r="BT278" s="26">
        <v>7.25</v>
      </c>
      <c r="BU278" s="26">
        <v>9.9749999999999996</v>
      </c>
      <c r="BV278" s="26">
        <v>3.7250000000000001</v>
      </c>
      <c r="BW278" s="26">
        <v>7.5</v>
      </c>
      <c r="BX278" s="26">
        <v>10.275</v>
      </c>
      <c r="BY278" s="26">
        <v>4.45</v>
      </c>
      <c r="BZ278" s="26">
        <v>8.0500000000000007</v>
      </c>
      <c r="CA278" s="26">
        <v>11.2</v>
      </c>
      <c r="CB278" s="26">
        <v>5.125</v>
      </c>
      <c r="CC278" s="26">
        <v>8.65</v>
      </c>
      <c r="CD278" s="26">
        <v>11.6</v>
      </c>
      <c r="CE278" s="26">
        <v>4.75</v>
      </c>
      <c r="CF278" s="26">
        <v>8.9</v>
      </c>
      <c r="CG278" s="26">
        <v>12.025</v>
      </c>
      <c r="CH278" s="26">
        <v>4.9249999999999998</v>
      </c>
      <c r="CI278" s="26">
        <v>9.0500000000000007</v>
      </c>
      <c r="CJ278" s="26">
        <v>12.175000000000001</v>
      </c>
    </row>
    <row r="279" spans="1:88" x14ac:dyDescent="0.3">
      <c r="A279" s="7" t="s">
        <v>361</v>
      </c>
      <c r="B279" s="7">
        <v>-0.5</v>
      </c>
      <c r="C279" s="7">
        <v>4.2</v>
      </c>
      <c r="D279" s="7">
        <v>7.0250000000000004</v>
      </c>
      <c r="E279" s="7">
        <v>0.875</v>
      </c>
      <c r="F279" s="7">
        <v>5.3</v>
      </c>
      <c r="G279" s="7">
        <v>8.4749999999999996</v>
      </c>
      <c r="H279" s="7">
        <v>1.55</v>
      </c>
      <c r="I279" s="7">
        <v>5.7</v>
      </c>
      <c r="J279" s="7">
        <v>9</v>
      </c>
      <c r="K279" s="7">
        <v>3.6</v>
      </c>
      <c r="L279" s="7">
        <v>6.85</v>
      </c>
      <c r="M279" s="7">
        <v>10.375</v>
      </c>
      <c r="N279" s="7">
        <v>3.7250000000000001</v>
      </c>
      <c r="O279" s="7">
        <v>7.15</v>
      </c>
      <c r="P279" s="7">
        <v>10.7</v>
      </c>
      <c r="Q279" s="7">
        <v>2.4500000000000002</v>
      </c>
      <c r="R279" s="7">
        <v>6.45</v>
      </c>
      <c r="S279" s="7">
        <v>9.9250000000000007</v>
      </c>
      <c r="T279" s="7">
        <v>2.5499999999999998</v>
      </c>
      <c r="U279" s="7">
        <v>6.45</v>
      </c>
      <c r="V279" s="7">
        <v>10.025</v>
      </c>
      <c r="W279" s="7">
        <v>3.375</v>
      </c>
      <c r="X279" s="7">
        <v>7.1</v>
      </c>
      <c r="Y279" s="7">
        <v>10.7</v>
      </c>
      <c r="Z279" s="7">
        <v>4.25</v>
      </c>
      <c r="AA279" s="7">
        <v>7.8</v>
      </c>
      <c r="AB279" s="7">
        <v>11.2</v>
      </c>
      <c r="AC279" s="7">
        <v>4.0999999999999996</v>
      </c>
      <c r="AD279" s="7">
        <v>7.15</v>
      </c>
      <c r="AE279" s="7">
        <v>10.45</v>
      </c>
      <c r="AF279" s="7">
        <v>4.2249999999999996</v>
      </c>
      <c r="AG279" s="7">
        <v>7.3</v>
      </c>
      <c r="AH279" s="7">
        <v>10.55</v>
      </c>
      <c r="AI279" s="7">
        <v>4.4749999999999996</v>
      </c>
      <c r="AJ279" s="7">
        <v>7.55</v>
      </c>
      <c r="AK279" s="7">
        <v>10.9</v>
      </c>
      <c r="AL279" s="7">
        <v>4.5750000000000002</v>
      </c>
      <c r="AM279" s="26">
        <v>7.65</v>
      </c>
      <c r="AN279" s="26">
        <v>10.975</v>
      </c>
      <c r="AO279" s="26">
        <v>4.9249999999999998</v>
      </c>
      <c r="AP279" s="26">
        <v>7.95</v>
      </c>
      <c r="AQ279" s="26">
        <v>11.65</v>
      </c>
      <c r="AR279" s="26">
        <v>5.125</v>
      </c>
      <c r="AS279" s="26">
        <v>8.25</v>
      </c>
      <c r="AT279" s="26">
        <v>11.375</v>
      </c>
      <c r="AU279" s="26">
        <v>5.65</v>
      </c>
      <c r="AV279" s="26">
        <v>8.85</v>
      </c>
      <c r="AW279" s="26">
        <v>12.275</v>
      </c>
      <c r="AX279" s="26">
        <v>5.25</v>
      </c>
      <c r="AY279" s="26">
        <v>8.25</v>
      </c>
      <c r="AZ279" s="26">
        <v>12.074999999999999</v>
      </c>
      <c r="BA279" s="26">
        <v>5.25</v>
      </c>
      <c r="BB279" s="26">
        <v>8.3000000000000007</v>
      </c>
      <c r="BC279" s="26">
        <v>12.1</v>
      </c>
      <c r="BD279" s="26">
        <v>6.75</v>
      </c>
      <c r="BE279" s="17">
        <v>10.199999999999999</v>
      </c>
      <c r="BF279" s="17">
        <v>13.375</v>
      </c>
      <c r="BG279" s="26">
        <v>5.5250000000000004</v>
      </c>
      <c r="BH279" s="26">
        <v>8.6</v>
      </c>
      <c r="BI279" s="26">
        <v>12.35</v>
      </c>
      <c r="BJ279" s="26">
        <v>6.2249999999999996</v>
      </c>
      <c r="BK279" s="26">
        <v>9.5</v>
      </c>
      <c r="BL279" s="26">
        <v>12.9</v>
      </c>
      <c r="BM279" s="26">
        <v>5.95</v>
      </c>
      <c r="BN279" s="26">
        <v>9.1</v>
      </c>
      <c r="BO279" s="26">
        <v>12.775</v>
      </c>
      <c r="BP279" s="26">
        <v>2.1</v>
      </c>
      <c r="BQ279" s="26">
        <v>5.95</v>
      </c>
      <c r="BR279" s="26">
        <v>8.9749999999999996</v>
      </c>
      <c r="BS279" s="26">
        <v>3.125</v>
      </c>
      <c r="BT279" s="26">
        <v>6.8</v>
      </c>
      <c r="BU279" s="26">
        <v>9.9749999999999996</v>
      </c>
      <c r="BV279" s="26">
        <v>3.375</v>
      </c>
      <c r="BW279" s="26">
        <v>7.25</v>
      </c>
      <c r="BX279" s="26">
        <v>10.175000000000001</v>
      </c>
      <c r="BY279" s="26">
        <v>3.9249999999999998</v>
      </c>
      <c r="BZ279" s="26">
        <v>7.95</v>
      </c>
      <c r="CA279" s="26">
        <v>10.875</v>
      </c>
      <c r="CB279" s="26">
        <v>5</v>
      </c>
      <c r="CC279" s="26">
        <v>8.75</v>
      </c>
      <c r="CD279" s="26">
        <v>11.85</v>
      </c>
      <c r="CE279" s="26">
        <v>5.5</v>
      </c>
      <c r="CF279" s="26">
        <v>8.75</v>
      </c>
      <c r="CG279" s="26">
        <v>12.375</v>
      </c>
      <c r="CH279" s="26">
        <v>5.2</v>
      </c>
      <c r="CI279" s="26">
        <v>9.1</v>
      </c>
      <c r="CJ279" s="26">
        <v>12.4</v>
      </c>
    </row>
    <row r="280" spans="1:88" x14ac:dyDescent="0.3">
      <c r="A280" s="7" t="s">
        <v>362</v>
      </c>
      <c r="B280" s="7">
        <v>0.42499999999999999</v>
      </c>
      <c r="C280" s="7">
        <v>3.9</v>
      </c>
      <c r="D280" s="7">
        <v>6.95</v>
      </c>
      <c r="E280" s="7">
        <v>1.7250000000000001</v>
      </c>
      <c r="F280" s="7">
        <v>5.0999999999999996</v>
      </c>
      <c r="G280" s="7">
        <v>8.1</v>
      </c>
      <c r="H280" s="7">
        <v>2.25</v>
      </c>
      <c r="I280" s="7">
        <v>5.75</v>
      </c>
      <c r="J280" s="7">
        <v>8.5749999999999993</v>
      </c>
      <c r="K280" s="7">
        <v>3.6</v>
      </c>
      <c r="L280" s="7">
        <v>7.15</v>
      </c>
      <c r="M280" s="7">
        <v>10.45</v>
      </c>
      <c r="N280" s="7">
        <v>3.875</v>
      </c>
      <c r="O280" s="7">
        <v>7.5</v>
      </c>
      <c r="P280" s="7">
        <v>10.75</v>
      </c>
      <c r="Q280" s="7">
        <v>3</v>
      </c>
      <c r="R280" s="7">
        <v>6.55</v>
      </c>
      <c r="S280" s="7">
        <v>9.3000000000000007</v>
      </c>
      <c r="T280" s="7">
        <v>3.1</v>
      </c>
      <c r="U280" s="7">
        <v>6.6</v>
      </c>
      <c r="V280" s="7">
        <v>9.4</v>
      </c>
      <c r="W280" s="7">
        <v>4.0250000000000004</v>
      </c>
      <c r="X280" s="7">
        <v>7.3</v>
      </c>
      <c r="Y280" s="7">
        <v>10.35</v>
      </c>
      <c r="Z280" s="7">
        <v>4.8499999999999996</v>
      </c>
      <c r="AA280" s="7">
        <v>8</v>
      </c>
      <c r="AB280" s="7">
        <v>11.05</v>
      </c>
      <c r="AC280" s="7">
        <v>3.7250000000000001</v>
      </c>
      <c r="AD280" s="7">
        <v>7.3</v>
      </c>
      <c r="AE280" s="7">
        <v>10.3</v>
      </c>
      <c r="AF280" s="7">
        <v>3.85</v>
      </c>
      <c r="AG280" s="7">
        <v>7.4</v>
      </c>
      <c r="AH280" s="7">
        <v>10.45</v>
      </c>
      <c r="AI280" s="7">
        <v>4.1749999999999998</v>
      </c>
      <c r="AJ280" s="7">
        <v>7.85</v>
      </c>
      <c r="AK280" s="7">
        <v>10.9</v>
      </c>
      <c r="AL280" s="7">
        <v>4.2750000000000004</v>
      </c>
      <c r="AM280" s="26">
        <v>7.95</v>
      </c>
      <c r="AN280" s="26">
        <v>11</v>
      </c>
      <c r="AO280" s="26">
        <v>4.875</v>
      </c>
      <c r="AP280" s="26">
        <v>8.6</v>
      </c>
      <c r="AQ280" s="26">
        <v>11.65</v>
      </c>
      <c r="AR280" s="26">
        <v>5.15</v>
      </c>
      <c r="AS280" s="26">
        <v>8.75</v>
      </c>
      <c r="AT280" s="26">
        <v>12.275</v>
      </c>
      <c r="AU280" s="26">
        <v>5.9</v>
      </c>
      <c r="AV280" s="26">
        <v>9.4</v>
      </c>
      <c r="AW280" s="26">
        <v>12.975</v>
      </c>
      <c r="AX280" s="26">
        <v>5.3250000000000002</v>
      </c>
      <c r="AY280" s="26">
        <v>8.9499999999999993</v>
      </c>
      <c r="AZ280" s="26">
        <v>12.175000000000001</v>
      </c>
      <c r="BA280" s="26">
        <v>5.35</v>
      </c>
      <c r="BB280" s="26">
        <v>9</v>
      </c>
      <c r="BC280" s="26">
        <v>12.275</v>
      </c>
      <c r="BD280" s="26">
        <v>7.3250000000000002</v>
      </c>
      <c r="BE280" s="17">
        <v>10.4</v>
      </c>
      <c r="BF280" s="17">
        <v>14.25</v>
      </c>
      <c r="BG280" s="26">
        <v>5.8</v>
      </c>
      <c r="BH280" s="26">
        <v>9.25</v>
      </c>
      <c r="BI280" s="26">
        <v>12.775</v>
      </c>
      <c r="BJ280" s="26">
        <v>6.625</v>
      </c>
      <c r="BK280" s="26">
        <v>9.9499999999999993</v>
      </c>
      <c r="BL280" s="26">
        <v>13.275</v>
      </c>
      <c r="BM280" s="26">
        <v>6.2</v>
      </c>
      <c r="BN280" s="26">
        <v>9.65</v>
      </c>
      <c r="BO280" s="26">
        <v>13.125</v>
      </c>
      <c r="BP280" s="26">
        <v>2.7</v>
      </c>
      <c r="BQ280" s="26">
        <v>5.95</v>
      </c>
      <c r="BR280" s="26">
        <v>8.9</v>
      </c>
      <c r="BS280" s="26">
        <v>3.85</v>
      </c>
      <c r="BT280" s="26">
        <v>6.8</v>
      </c>
      <c r="BU280" s="26">
        <v>10</v>
      </c>
      <c r="BV280" s="26">
        <v>4.2249999999999996</v>
      </c>
      <c r="BW280" s="26">
        <v>6.95</v>
      </c>
      <c r="BX280" s="26">
        <v>10.45</v>
      </c>
      <c r="BY280" s="26">
        <v>5.2249999999999996</v>
      </c>
      <c r="BZ280" s="26">
        <v>7.45</v>
      </c>
      <c r="CA280" s="26">
        <v>11.05</v>
      </c>
      <c r="CB280" s="26">
        <v>5.85</v>
      </c>
      <c r="CC280" s="26">
        <v>8.35</v>
      </c>
      <c r="CD280" s="26">
        <v>11.75</v>
      </c>
      <c r="CE280" s="26">
        <v>5.9249999999999998</v>
      </c>
      <c r="CF280" s="26">
        <v>9.15</v>
      </c>
      <c r="CG280" s="26">
        <v>12.5</v>
      </c>
      <c r="CH280" s="26">
        <v>6.125</v>
      </c>
      <c r="CI280" s="26">
        <v>8.9499999999999993</v>
      </c>
      <c r="CJ280" s="26">
        <v>12.15</v>
      </c>
    </row>
    <row r="281" spans="1:88" x14ac:dyDescent="0.3">
      <c r="A281" s="7" t="s">
        <v>117</v>
      </c>
      <c r="B281" s="7">
        <v>0.3</v>
      </c>
      <c r="C281" s="7">
        <v>3.7</v>
      </c>
      <c r="D281" s="7">
        <v>6.7249999999999996</v>
      </c>
      <c r="E281" s="7">
        <v>1.7</v>
      </c>
      <c r="F281" s="7">
        <v>4.9000000000000004</v>
      </c>
      <c r="G281" s="7">
        <v>7.75</v>
      </c>
      <c r="H281" s="7">
        <v>2.0750000000000002</v>
      </c>
      <c r="I281" s="7">
        <v>5.5</v>
      </c>
      <c r="J281" s="7">
        <v>8.0749999999999993</v>
      </c>
      <c r="K281" s="7">
        <v>3.25</v>
      </c>
      <c r="L281" s="7">
        <v>6.9</v>
      </c>
      <c r="M281" s="7">
        <v>9.65</v>
      </c>
      <c r="N281" s="7">
        <v>3.55</v>
      </c>
      <c r="O281" s="7">
        <v>7.05</v>
      </c>
      <c r="P281" s="7">
        <v>10</v>
      </c>
      <c r="Q281" s="7">
        <v>2.9249999999999998</v>
      </c>
      <c r="R281" s="7">
        <v>6.3</v>
      </c>
      <c r="S281" s="7">
        <v>8.5749999999999993</v>
      </c>
      <c r="T281" s="7">
        <v>3.0249999999999999</v>
      </c>
      <c r="U281" s="7">
        <v>6.4</v>
      </c>
      <c r="V281" s="7">
        <v>8.6750000000000007</v>
      </c>
      <c r="W281" s="7">
        <v>3.55</v>
      </c>
      <c r="X281" s="7">
        <v>6.9</v>
      </c>
      <c r="Y281" s="7">
        <v>9.1999999999999993</v>
      </c>
      <c r="Z281" s="7">
        <v>4.1500000000000004</v>
      </c>
      <c r="AA281" s="7">
        <v>7.55</v>
      </c>
      <c r="AB281" s="7">
        <v>10.15</v>
      </c>
      <c r="AC281" s="7">
        <v>3.4249999999999998</v>
      </c>
      <c r="AD281" s="7">
        <v>7.7</v>
      </c>
      <c r="AE281" s="7">
        <v>10.050000000000001</v>
      </c>
      <c r="AF281" s="7">
        <v>3.5249999999999999</v>
      </c>
      <c r="AG281" s="7">
        <v>7.9</v>
      </c>
      <c r="AH281" s="7">
        <v>10.15</v>
      </c>
      <c r="AI281" s="7">
        <v>3.95</v>
      </c>
      <c r="AJ281" s="7">
        <v>8.0500000000000007</v>
      </c>
      <c r="AK281" s="7">
        <v>10.55</v>
      </c>
      <c r="AL281" s="7">
        <v>4.05</v>
      </c>
      <c r="AM281" s="26">
        <v>8.15</v>
      </c>
      <c r="AN281" s="26">
        <v>10.574999999999999</v>
      </c>
      <c r="AO281" s="26">
        <v>4.3250000000000002</v>
      </c>
      <c r="AP281" s="26">
        <v>8.25</v>
      </c>
      <c r="AQ281" s="26">
        <v>10.975</v>
      </c>
      <c r="AR281" s="26">
        <v>4.8250000000000002</v>
      </c>
      <c r="AS281" s="26">
        <v>8.75</v>
      </c>
      <c r="AT281" s="26">
        <v>11.425000000000001</v>
      </c>
      <c r="AU281" s="26">
        <v>5.5</v>
      </c>
      <c r="AV281" s="26">
        <v>9.25</v>
      </c>
      <c r="AW281" s="26">
        <v>12</v>
      </c>
      <c r="AX281" s="26">
        <v>4.75</v>
      </c>
      <c r="AY281" s="26">
        <v>8.6999999999999993</v>
      </c>
      <c r="AZ281" s="26">
        <v>11.375</v>
      </c>
      <c r="BA281" s="26">
        <v>4.75</v>
      </c>
      <c r="BB281" s="26">
        <v>8.75</v>
      </c>
      <c r="BC281" s="26">
        <v>11.45</v>
      </c>
      <c r="BD281" s="26">
        <v>6.4749999999999996</v>
      </c>
      <c r="BE281" s="17">
        <v>10.5</v>
      </c>
      <c r="BF281" s="17">
        <v>13.175000000000001</v>
      </c>
      <c r="BG281" s="26">
        <v>5.0999999999999996</v>
      </c>
      <c r="BH281" s="26">
        <v>9</v>
      </c>
      <c r="BI281" s="26">
        <v>11.8</v>
      </c>
      <c r="BJ281" s="26">
        <v>5.45</v>
      </c>
      <c r="BK281" s="26">
        <v>9.6999999999999993</v>
      </c>
      <c r="BL281" s="26">
        <v>12.375</v>
      </c>
      <c r="BM281" s="26">
        <v>5.3</v>
      </c>
      <c r="BN281" s="26">
        <v>9.35</v>
      </c>
      <c r="BO281" s="26">
        <v>12.225</v>
      </c>
      <c r="BP281" s="26">
        <v>2.9249999999999998</v>
      </c>
      <c r="BQ281" s="26">
        <v>5.85</v>
      </c>
      <c r="BR281" s="26">
        <v>8.6</v>
      </c>
      <c r="BS281" s="26">
        <v>4.25</v>
      </c>
      <c r="BT281" s="26">
        <v>6.7</v>
      </c>
      <c r="BU281" s="26">
        <v>9.4</v>
      </c>
      <c r="BV281" s="26">
        <v>4.625</v>
      </c>
      <c r="BW281" s="26">
        <v>7.1</v>
      </c>
      <c r="BX281" s="26">
        <v>9.875</v>
      </c>
      <c r="BY281" s="26">
        <v>4.7249999999999996</v>
      </c>
      <c r="BZ281" s="26">
        <v>7.45</v>
      </c>
      <c r="CA281" s="26">
        <v>10.475</v>
      </c>
      <c r="CB281" s="26">
        <v>5.3</v>
      </c>
      <c r="CC281" s="26">
        <v>8.1</v>
      </c>
      <c r="CD281" s="26">
        <v>10.975</v>
      </c>
      <c r="CE281" s="26">
        <v>4.875</v>
      </c>
      <c r="CF281" s="26">
        <v>8.9499999999999993</v>
      </c>
      <c r="CG281" s="26">
        <v>11.525</v>
      </c>
      <c r="CH281" s="26">
        <v>5.4</v>
      </c>
      <c r="CI281" s="26">
        <v>9.0500000000000007</v>
      </c>
      <c r="CJ281" s="26">
        <v>11.574999999999999</v>
      </c>
    </row>
    <row r="282" spans="1:88" x14ac:dyDescent="0.3">
      <c r="A282" s="7" t="s">
        <v>363</v>
      </c>
      <c r="B282" s="7">
        <v>0.125</v>
      </c>
      <c r="C282" s="7">
        <v>3.3</v>
      </c>
      <c r="D282" s="7">
        <v>5.5750000000000002</v>
      </c>
      <c r="E282" s="7">
        <v>1.1499999999999999</v>
      </c>
      <c r="F282" s="7">
        <v>4.5999999999999996</v>
      </c>
      <c r="G282" s="7">
        <v>6.7</v>
      </c>
      <c r="H282" s="7">
        <v>1.8</v>
      </c>
      <c r="I282" s="7">
        <v>5</v>
      </c>
      <c r="J282" s="7">
        <v>7.375</v>
      </c>
      <c r="K282" s="7">
        <v>3.3250000000000002</v>
      </c>
      <c r="L282" s="7">
        <v>6.3</v>
      </c>
      <c r="M282" s="7">
        <v>8.5749999999999993</v>
      </c>
      <c r="N282" s="7">
        <v>3.7</v>
      </c>
      <c r="O282" s="7">
        <v>6.35</v>
      </c>
      <c r="P282" s="7">
        <v>8.875</v>
      </c>
      <c r="Q282" s="7">
        <v>2.65</v>
      </c>
      <c r="R282" s="7">
        <v>5.5</v>
      </c>
      <c r="S282" s="7">
        <v>8.1</v>
      </c>
      <c r="T282" s="7">
        <v>2.75</v>
      </c>
      <c r="U282" s="7">
        <v>5.55</v>
      </c>
      <c r="V282" s="7">
        <v>8.1750000000000007</v>
      </c>
      <c r="W282" s="7">
        <v>3.45</v>
      </c>
      <c r="X282" s="7">
        <v>6.2</v>
      </c>
      <c r="Y282" s="7">
        <v>8.6750000000000007</v>
      </c>
      <c r="Z282" s="7">
        <v>4.2</v>
      </c>
      <c r="AA282" s="7">
        <v>7</v>
      </c>
      <c r="AB282" s="7">
        <v>9.1</v>
      </c>
      <c r="AC282" s="7">
        <v>3.2</v>
      </c>
      <c r="AD282" s="7">
        <v>6.65</v>
      </c>
      <c r="AE282" s="7">
        <v>9.1</v>
      </c>
      <c r="AF282" s="7">
        <v>3.3</v>
      </c>
      <c r="AG282" s="7">
        <v>6.75</v>
      </c>
      <c r="AH282" s="7">
        <v>9.2750000000000004</v>
      </c>
      <c r="AI282" s="7">
        <v>3.5249999999999999</v>
      </c>
      <c r="AJ282" s="7">
        <v>7.05</v>
      </c>
      <c r="AK282" s="7">
        <v>9.7249999999999996</v>
      </c>
      <c r="AL282" s="7">
        <v>3.625</v>
      </c>
      <c r="AM282" s="26">
        <v>7.1</v>
      </c>
      <c r="AN282" s="26">
        <v>9.8000000000000007</v>
      </c>
      <c r="AO282" s="26">
        <v>4.1500000000000004</v>
      </c>
      <c r="AP282" s="26">
        <v>7.55</v>
      </c>
      <c r="AQ282" s="26">
        <v>10.425000000000001</v>
      </c>
      <c r="AR282" s="26">
        <v>4.4249999999999998</v>
      </c>
      <c r="AS282" s="26">
        <v>7.85</v>
      </c>
      <c r="AT282" s="26">
        <v>10.4</v>
      </c>
      <c r="AU282" s="26">
        <v>5</v>
      </c>
      <c r="AV282" s="26">
        <v>8.4499999999999993</v>
      </c>
      <c r="AW282" s="26">
        <v>11.15</v>
      </c>
      <c r="AX282" s="26">
        <v>4.4749999999999996</v>
      </c>
      <c r="AY282" s="26">
        <v>7.85</v>
      </c>
      <c r="AZ282" s="26">
        <v>10.55</v>
      </c>
      <c r="BA282" s="26">
        <v>4.5</v>
      </c>
      <c r="BB282" s="26">
        <v>7.9</v>
      </c>
      <c r="BC282" s="26">
        <v>10.55</v>
      </c>
      <c r="BD282" s="26">
        <v>6.125</v>
      </c>
      <c r="BE282" s="17">
        <v>9.5500000000000007</v>
      </c>
      <c r="BF282" s="17">
        <v>12.275</v>
      </c>
      <c r="BG282" s="26">
        <v>4.7249999999999996</v>
      </c>
      <c r="BH282" s="26">
        <v>8.1999999999999993</v>
      </c>
      <c r="BI282" s="26">
        <v>10.9</v>
      </c>
      <c r="BJ282" s="26">
        <v>5.125</v>
      </c>
      <c r="BK282" s="26">
        <v>8.85</v>
      </c>
      <c r="BL282" s="26">
        <v>11.125</v>
      </c>
      <c r="BM282" s="26">
        <v>5.0250000000000004</v>
      </c>
      <c r="BN282" s="26">
        <v>8.5500000000000007</v>
      </c>
      <c r="BO282" s="26">
        <v>11.05</v>
      </c>
      <c r="BP282" s="26">
        <v>2.75</v>
      </c>
      <c r="BQ282" s="26">
        <v>5.05</v>
      </c>
      <c r="BR282" s="26">
        <v>7.5250000000000004</v>
      </c>
      <c r="BS282" s="26">
        <v>3.65</v>
      </c>
      <c r="BT282" s="26">
        <v>6.3</v>
      </c>
      <c r="BU282" s="26">
        <v>8.2750000000000004</v>
      </c>
      <c r="BV282" s="26">
        <v>3.875</v>
      </c>
      <c r="BW282" s="26">
        <v>6.55</v>
      </c>
      <c r="BX282" s="26">
        <v>8.4749999999999996</v>
      </c>
      <c r="BY282" s="26">
        <v>4.5250000000000004</v>
      </c>
      <c r="BZ282" s="26">
        <v>7.1</v>
      </c>
      <c r="CA282" s="26">
        <v>8.85</v>
      </c>
      <c r="CB282" s="26">
        <v>5.1749999999999998</v>
      </c>
      <c r="CC282" s="26">
        <v>7.95</v>
      </c>
      <c r="CD282" s="26">
        <v>9.4749999999999996</v>
      </c>
      <c r="CE282" s="26">
        <v>4.9000000000000004</v>
      </c>
      <c r="CF282" s="26">
        <v>8.0500000000000007</v>
      </c>
      <c r="CG282" s="26">
        <v>10.475</v>
      </c>
      <c r="CH282" s="26">
        <v>5.4249999999999998</v>
      </c>
      <c r="CI282" s="26">
        <v>8.0500000000000007</v>
      </c>
      <c r="CJ282" s="26">
        <v>9.8000000000000007</v>
      </c>
    </row>
    <row r="283" spans="1:88" x14ac:dyDescent="0.3">
      <c r="A283" s="7" t="s">
        <v>364</v>
      </c>
      <c r="B283" s="7">
        <v>-0.97499999999999998</v>
      </c>
      <c r="C283" s="7">
        <v>1.75</v>
      </c>
      <c r="D283" s="7">
        <v>5.375</v>
      </c>
      <c r="E283" s="7">
        <v>0.42499999999999999</v>
      </c>
      <c r="F283" s="7">
        <v>3.2</v>
      </c>
      <c r="G283" s="7">
        <v>6.8</v>
      </c>
      <c r="H283" s="7">
        <v>0.9</v>
      </c>
      <c r="I283" s="7">
        <v>3.65</v>
      </c>
      <c r="J283" s="7">
        <v>7.3</v>
      </c>
      <c r="K283" s="7">
        <v>2.1</v>
      </c>
      <c r="L283" s="7">
        <v>5.25</v>
      </c>
      <c r="M283" s="7">
        <v>8.9749999999999996</v>
      </c>
      <c r="N283" s="7">
        <v>2.3250000000000002</v>
      </c>
      <c r="O283" s="7">
        <v>5.6</v>
      </c>
      <c r="P283" s="7">
        <v>9.25</v>
      </c>
      <c r="Q283" s="7">
        <v>1.5249999999999999</v>
      </c>
      <c r="R283" s="7">
        <v>4.45</v>
      </c>
      <c r="S283" s="7">
        <v>8.1</v>
      </c>
      <c r="T283" s="7">
        <v>1.625</v>
      </c>
      <c r="U283" s="7">
        <v>4.5</v>
      </c>
      <c r="V283" s="7">
        <v>8.1999999999999993</v>
      </c>
      <c r="W283" s="7">
        <v>2.1</v>
      </c>
      <c r="X283" s="7">
        <v>5.4</v>
      </c>
      <c r="Y283" s="7">
        <v>9.25</v>
      </c>
      <c r="Z283" s="7">
        <v>2.6749999999999998</v>
      </c>
      <c r="AA283" s="7">
        <v>6.1</v>
      </c>
      <c r="AB283" s="7">
        <v>9.9499999999999993</v>
      </c>
      <c r="AC283" s="7">
        <v>2.4249999999999998</v>
      </c>
      <c r="AD283" s="7">
        <v>5.55</v>
      </c>
      <c r="AE283" s="7">
        <v>8.4749999999999996</v>
      </c>
      <c r="AF283" s="7">
        <v>2.6</v>
      </c>
      <c r="AG283" s="7">
        <v>5.65</v>
      </c>
      <c r="AH283" s="7">
        <v>8.6</v>
      </c>
      <c r="AI283" s="7">
        <v>2.9249999999999998</v>
      </c>
      <c r="AJ283" s="7">
        <v>6</v>
      </c>
      <c r="AK283" s="7">
        <v>9.0749999999999993</v>
      </c>
      <c r="AL283" s="7">
        <v>3.0249999999999999</v>
      </c>
      <c r="AM283" s="26">
        <v>6.05</v>
      </c>
      <c r="AN283" s="26">
        <v>9.1750000000000007</v>
      </c>
      <c r="AO283" s="26">
        <v>3.5</v>
      </c>
      <c r="AP283" s="26">
        <v>6.3</v>
      </c>
      <c r="AQ283" s="26">
        <v>9.6750000000000007</v>
      </c>
      <c r="AR283" s="26">
        <v>3.95</v>
      </c>
      <c r="AS283" s="26">
        <v>6.9</v>
      </c>
      <c r="AT283" s="26">
        <v>10.074999999999999</v>
      </c>
      <c r="AU283" s="26">
        <v>4.55</v>
      </c>
      <c r="AV283" s="26">
        <v>7.45</v>
      </c>
      <c r="AW283" s="26">
        <v>10.574999999999999</v>
      </c>
      <c r="AX283" s="26">
        <v>3.95</v>
      </c>
      <c r="AY283" s="26">
        <v>6.8</v>
      </c>
      <c r="AZ283" s="26">
        <v>10.074999999999999</v>
      </c>
      <c r="BA283" s="26">
        <v>4.0250000000000004</v>
      </c>
      <c r="BB283" s="26">
        <v>6.9</v>
      </c>
      <c r="BC283" s="26">
        <v>10.175000000000001</v>
      </c>
      <c r="BD283" s="26">
        <v>5.85</v>
      </c>
      <c r="BE283" s="17">
        <v>8.65</v>
      </c>
      <c r="BF283" s="17">
        <v>12.074999999999999</v>
      </c>
      <c r="BG283" s="26">
        <v>4.3499999999999996</v>
      </c>
      <c r="BH283" s="26">
        <v>7.3</v>
      </c>
      <c r="BI283" s="26">
        <v>10.45</v>
      </c>
      <c r="BJ283" s="26">
        <v>4.7750000000000004</v>
      </c>
      <c r="BK283" s="26">
        <v>7.9</v>
      </c>
      <c r="BL283" s="26">
        <v>11.2</v>
      </c>
      <c r="BM283" s="26">
        <v>4.7</v>
      </c>
      <c r="BN283" s="26">
        <v>7.55</v>
      </c>
      <c r="BO283" s="26">
        <v>11</v>
      </c>
      <c r="BP283" s="26">
        <v>1.8</v>
      </c>
      <c r="BQ283" s="26">
        <v>3.9</v>
      </c>
      <c r="BR283" s="26">
        <v>7.45</v>
      </c>
      <c r="BS283" s="26">
        <v>2.85</v>
      </c>
      <c r="BT283" s="26">
        <v>5.2</v>
      </c>
      <c r="BU283" s="26">
        <v>8.9</v>
      </c>
      <c r="BV283" s="26">
        <v>3.1749999999999998</v>
      </c>
      <c r="BW283" s="26">
        <v>5.55</v>
      </c>
      <c r="BX283" s="26">
        <v>9.125</v>
      </c>
      <c r="BY283" s="26">
        <v>3.7</v>
      </c>
      <c r="BZ283" s="26">
        <v>6.4</v>
      </c>
      <c r="CA283" s="26">
        <v>9.75</v>
      </c>
      <c r="CB283" s="26">
        <v>4.25</v>
      </c>
      <c r="CC283" s="26">
        <v>7.2</v>
      </c>
      <c r="CD283" s="26">
        <v>10.275</v>
      </c>
      <c r="CE283" s="26">
        <v>3.9249999999999998</v>
      </c>
      <c r="CF283" s="26">
        <v>7</v>
      </c>
      <c r="CG283" s="26">
        <v>10.7</v>
      </c>
      <c r="CH283" s="26">
        <v>4.05</v>
      </c>
      <c r="CI283" s="26">
        <v>7.35</v>
      </c>
      <c r="CJ283" s="26">
        <v>10.85</v>
      </c>
    </row>
    <row r="284" spans="1:88" x14ac:dyDescent="0.3">
      <c r="A284" s="7" t="s">
        <v>365</v>
      </c>
      <c r="B284" s="7">
        <v>-1.175</v>
      </c>
      <c r="C284" s="7">
        <v>0.8</v>
      </c>
      <c r="D284" s="7">
        <v>5.6</v>
      </c>
      <c r="E284" s="7">
        <v>-0.15</v>
      </c>
      <c r="F284" s="7">
        <v>1.8</v>
      </c>
      <c r="G284" s="7">
        <v>6.95</v>
      </c>
      <c r="H284" s="7">
        <v>0.42499999999999999</v>
      </c>
      <c r="I284" s="7">
        <v>2.2999999999999998</v>
      </c>
      <c r="J284" s="7">
        <v>7.3</v>
      </c>
      <c r="K284" s="7">
        <v>2.1</v>
      </c>
      <c r="L284" s="7">
        <v>4.05</v>
      </c>
      <c r="M284" s="7">
        <v>8.875</v>
      </c>
      <c r="N284" s="7">
        <v>2.2000000000000002</v>
      </c>
      <c r="O284" s="7">
        <v>4.0999999999999996</v>
      </c>
      <c r="P284" s="7">
        <v>9.125</v>
      </c>
      <c r="Q284" s="7">
        <v>1.5249999999999999</v>
      </c>
      <c r="R284" s="7">
        <v>3</v>
      </c>
      <c r="S284" s="7">
        <v>8.0749999999999993</v>
      </c>
      <c r="T284" s="7">
        <v>1.625</v>
      </c>
      <c r="U284" s="7">
        <v>3.1</v>
      </c>
      <c r="V284" s="7">
        <v>8.15</v>
      </c>
      <c r="W284" s="7">
        <v>2.0750000000000002</v>
      </c>
      <c r="X284" s="7">
        <v>3.95</v>
      </c>
      <c r="Y284" s="7">
        <v>8.7750000000000004</v>
      </c>
      <c r="Z284" s="7">
        <v>2.7</v>
      </c>
      <c r="AA284" s="7">
        <v>4.9000000000000004</v>
      </c>
      <c r="AB284" s="7">
        <v>9.3249999999999993</v>
      </c>
      <c r="AC284" s="7">
        <v>1.7250000000000001</v>
      </c>
      <c r="AD284" s="7">
        <v>4.25</v>
      </c>
      <c r="AE284" s="7">
        <v>9.2249999999999996</v>
      </c>
      <c r="AF284" s="7">
        <v>1.925</v>
      </c>
      <c r="AG284" s="7">
        <v>4.3499999999999996</v>
      </c>
      <c r="AH284" s="7">
        <v>9.3000000000000007</v>
      </c>
      <c r="AI284" s="7">
        <v>2.1749999999999998</v>
      </c>
      <c r="AJ284" s="7">
        <v>4.6500000000000004</v>
      </c>
      <c r="AK284" s="7">
        <v>9.6750000000000007</v>
      </c>
      <c r="AL284" s="7">
        <v>2.2749999999999999</v>
      </c>
      <c r="AM284" s="26">
        <v>4.7</v>
      </c>
      <c r="AN284" s="26">
        <v>9.6999999999999993</v>
      </c>
      <c r="AO284" s="26">
        <v>2.5750000000000002</v>
      </c>
      <c r="AP284" s="26">
        <v>5.05</v>
      </c>
      <c r="AQ284" s="26">
        <v>10.1</v>
      </c>
      <c r="AR284" s="26">
        <v>3.1</v>
      </c>
      <c r="AS284" s="26">
        <v>5.4</v>
      </c>
      <c r="AT284" s="26">
        <v>10.4</v>
      </c>
      <c r="AU284" s="26">
        <v>3.625</v>
      </c>
      <c r="AV284" s="26">
        <v>5.95</v>
      </c>
      <c r="AW284" s="26">
        <v>11.074999999999999</v>
      </c>
      <c r="AX284" s="26">
        <v>2.9</v>
      </c>
      <c r="AY284" s="26">
        <v>5.35</v>
      </c>
      <c r="AZ284" s="26">
        <v>10.574999999999999</v>
      </c>
      <c r="BA284" s="26">
        <v>2.9750000000000001</v>
      </c>
      <c r="BB284" s="26">
        <v>5.4</v>
      </c>
      <c r="BC284" s="26">
        <v>10.574999999999999</v>
      </c>
      <c r="BD284" s="26">
        <v>4.3250000000000002</v>
      </c>
      <c r="BE284" s="17">
        <v>6.85</v>
      </c>
      <c r="BF284" s="17">
        <v>12.525</v>
      </c>
      <c r="BG284" s="26">
        <v>3.125</v>
      </c>
      <c r="BH284" s="26">
        <v>5.75</v>
      </c>
      <c r="BI284" s="26">
        <v>11.05</v>
      </c>
      <c r="BJ284" s="26">
        <v>3.9249999999999998</v>
      </c>
      <c r="BK284" s="26">
        <v>6.4</v>
      </c>
      <c r="BL284" s="26">
        <v>11.35</v>
      </c>
      <c r="BM284" s="26">
        <v>3.7</v>
      </c>
      <c r="BN284" s="26">
        <v>6.15</v>
      </c>
      <c r="BO284" s="26">
        <v>11.175000000000001</v>
      </c>
      <c r="BP284" s="26">
        <v>0.72499999999999998</v>
      </c>
      <c r="BQ284" s="26">
        <v>3.25</v>
      </c>
      <c r="BR284" s="26">
        <v>7.6</v>
      </c>
      <c r="BS284" s="26">
        <v>1.95</v>
      </c>
      <c r="BT284" s="26">
        <v>4.4000000000000004</v>
      </c>
      <c r="BU284" s="26">
        <v>8.5749999999999993</v>
      </c>
      <c r="BV284" s="26">
        <v>2.15</v>
      </c>
      <c r="BW284" s="26">
        <v>4.6500000000000004</v>
      </c>
      <c r="BX284" s="26">
        <v>8.7750000000000004</v>
      </c>
      <c r="BY284" s="26">
        <v>2.4750000000000001</v>
      </c>
      <c r="BZ284" s="26">
        <v>4.95</v>
      </c>
      <c r="CA284" s="26">
        <v>9.0749999999999993</v>
      </c>
      <c r="CB284" s="26">
        <v>3.65</v>
      </c>
      <c r="CC284" s="26">
        <v>5.4</v>
      </c>
      <c r="CD284" s="26">
        <v>9.375</v>
      </c>
      <c r="CE284" s="26">
        <v>3.45</v>
      </c>
      <c r="CF284" s="26">
        <v>5.75</v>
      </c>
      <c r="CG284" s="26">
        <v>10.6</v>
      </c>
      <c r="CH284" s="26">
        <v>3.8</v>
      </c>
      <c r="CI284" s="26">
        <v>5.55</v>
      </c>
      <c r="CJ284" s="26">
        <v>10.15</v>
      </c>
    </row>
    <row r="285" spans="1:88" x14ac:dyDescent="0.3">
      <c r="A285" s="7" t="s">
        <v>366</v>
      </c>
      <c r="B285" s="7">
        <v>-1.2749999999999999</v>
      </c>
      <c r="C285" s="7">
        <v>1.9</v>
      </c>
      <c r="D285" s="7">
        <v>4.8</v>
      </c>
      <c r="E285" s="7">
        <v>-0.05</v>
      </c>
      <c r="F285" s="7">
        <v>3.3</v>
      </c>
      <c r="G285" s="7">
        <v>5.95</v>
      </c>
      <c r="H285" s="7">
        <v>0.42499999999999999</v>
      </c>
      <c r="I285" s="7">
        <v>3.75</v>
      </c>
      <c r="J285" s="7">
        <v>6.55</v>
      </c>
      <c r="K285" s="7">
        <v>1.875</v>
      </c>
      <c r="L285" s="7">
        <v>4.3499999999999996</v>
      </c>
      <c r="M285" s="7">
        <v>8.1</v>
      </c>
      <c r="N285" s="7">
        <v>2.1</v>
      </c>
      <c r="O285" s="7">
        <v>4.6500000000000004</v>
      </c>
      <c r="P285" s="7">
        <v>8.4</v>
      </c>
      <c r="Q285" s="7">
        <v>1.1499999999999999</v>
      </c>
      <c r="R285" s="7">
        <v>4.25</v>
      </c>
      <c r="S285" s="7">
        <v>7.4</v>
      </c>
      <c r="T285" s="7">
        <v>1.175</v>
      </c>
      <c r="U285" s="7">
        <v>4.25</v>
      </c>
      <c r="V285" s="7">
        <v>7.5750000000000002</v>
      </c>
      <c r="W285" s="7">
        <v>1.7</v>
      </c>
      <c r="X285" s="7">
        <v>4.55</v>
      </c>
      <c r="Y285" s="7">
        <v>8.1750000000000007</v>
      </c>
      <c r="Z285" s="7">
        <v>2.35</v>
      </c>
      <c r="AA285" s="7">
        <v>5.05</v>
      </c>
      <c r="AB285" s="7">
        <v>8.5</v>
      </c>
      <c r="AC285" s="7">
        <v>1.575</v>
      </c>
      <c r="AD285" s="7">
        <v>4.95</v>
      </c>
      <c r="AE285" s="7">
        <v>8.1</v>
      </c>
      <c r="AF285" s="7">
        <v>1.675</v>
      </c>
      <c r="AG285" s="7">
        <v>5.05</v>
      </c>
      <c r="AH285" s="7">
        <v>8.2249999999999996</v>
      </c>
      <c r="AI285" s="7">
        <v>1.925</v>
      </c>
      <c r="AJ285" s="7">
        <v>5.3</v>
      </c>
      <c r="AK285" s="7">
        <v>8.5500000000000007</v>
      </c>
      <c r="AL285" s="7">
        <v>2</v>
      </c>
      <c r="AM285" s="26">
        <v>5.35</v>
      </c>
      <c r="AN285" s="26">
        <v>8.5749999999999993</v>
      </c>
      <c r="AO285" s="26">
        <v>2.5</v>
      </c>
      <c r="AP285" s="26">
        <v>5.75</v>
      </c>
      <c r="AQ285" s="26">
        <v>8.9499999999999993</v>
      </c>
      <c r="AR285" s="26">
        <v>2.4249999999999998</v>
      </c>
      <c r="AS285" s="26">
        <v>5.9</v>
      </c>
      <c r="AT285" s="26">
        <v>9.1750000000000007</v>
      </c>
      <c r="AU285" s="26">
        <v>2.75</v>
      </c>
      <c r="AV285" s="26">
        <v>6.55</v>
      </c>
      <c r="AW285" s="26">
        <v>9.6999999999999993</v>
      </c>
      <c r="AX285" s="26">
        <v>2.7250000000000001</v>
      </c>
      <c r="AY285" s="26">
        <v>6.2</v>
      </c>
      <c r="AZ285" s="26">
        <v>9.1999999999999993</v>
      </c>
      <c r="BA285" s="26">
        <v>2.7250000000000001</v>
      </c>
      <c r="BB285" s="26">
        <v>6.2</v>
      </c>
      <c r="BC285" s="26">
        <v>9.1999999999999993</v>
      </c>
      <c r="BD285" s="26">
        <v>3.2250000000000001</v>
      </c>
      <c r="BE285" s="17">
        <v>7.75</v>
      </c>
      <c r="BF285" s="17">
        <v>10.6</v>
      </c>
      <c r="BG285" s="26">
        <v>2.85</v>
      </c>
      <c r="BH285" s="26">
        <v>6.6</v>
      </c>
      <c r="BI285" s="26">
        <v>9.2750000000000004</v>
      </c>
      <c r="BJ285" s="26">
        <v>3.15</v>
      </c>
      <c r="BK285" s="26">
        <v>7.3</v>
      </c>
      <c r="BL285" s="26">
        <v>10.025</v>
      </c>
      <c r="BM285" s="26">
        <v>3</v>
      </c>
      <c r="BN285" s="26">
        <v>7.05</v>
      </c>
      <c r="BO285" s="26">
        <v>9.6750000000000007</v>
      </c>
      <c r="BP285" s="26">
        <v>1</v>
      </c>
      <c r="BQ285" s="26">
        <v>4.1500000000000004</v>
      </c>
      <c r="BR285" s="26">
        <v>7.2</v>
      </c>
      <c r="BS285" s="26">
        <v>1.5249999999999999</v>
      </c>
      <c r="BT285" s="26">
        <v>5.2</v>
      </c>
      <c r="BU285" s="26">
        <v>8.375</v>
      </c>
      <c r="BV285" s="26">
        <v>1.9</v>
      </c>
      <c r="BW285" s="26">
        <v>5.4</v>
      </c>
      <c r="BX285" s="26">
        <v>8.6</v>
      </c>
      <c r="BY285" s="26">
        <v>2.15</v>
      </c>
      <c r="BZ285" s="26">
        <v>5.85</v>
      </c>
      <c r="CA285" s="26">
        <v>9</v>
      </c>
      <c r="CB285" s="26">
        <v>2.7250000000000001</v>
      </c>
      <c r="CC285" s="26">
        <v>6.2</v>
      </c>
      <c r="CD285" s="26">
        <v>9.5500000000000007</v>
      </c>
      <c r="CE285" s="26">
        <v>2.6749999999999998</v>
      </c>
      <c r="CF285" s="26">
        <v>6.4</v>
      </c>
      <c r="CG285" s="26">
        <v>9.3000000000000007</v>
      </c>
      <c r="CH285" s="26">
        <v>2.75</v>
      </c>
      <c r="CI285" s="26">
        <v>6.25</v>
      </c>
      <c r="CJ285" s="26">
        <v>9.4749999999999996</v>
      </c>
    </row>
    <row r="286" spans="1:88" x14ac:dyDescent="0.3">
      <c r="A286" s="7" t="s">
        <v>367</v>
      </c>
      <c r="B286" s="7">
        <v>-1.4750000000000001</v>
      </c>
      <c r="C286" s="7">
        <v>1.45</v>
      </c>
      <c r="D286" s="7">
        <v>4.45</v>
      </c>
      <c r="E286" s="7">
        <v>-0.3</v>
      </c>
      <c r="F286" s="7">
        <v>2.75</v>
      </c>
      <c r="G286" s="7">
        <v>5.85</v>
      </c>
      <c r="H286" s="7">
        <v>0.2</v>
      </c>
      <c r="I286" s="7">
        <v>3.1</v>
      </c>
      <c r="J286" s="7">
        <v>6.375</v>
      </c>
      <c r="K286" s="7">
        <v>1.2250000000000001</v>
      </c>
      <c r="L286" s="7">
        <v>4.2</v>
      </c>
      <c r="M286" s="7">
        <v>7.2750000000000004</v>
      </c>
      <c r="N286" s="7">
        <v>1.425</v>
      </c>
      <c r="O286" s="7">
        <v>4.5</v>
      </c>
      <c r="P286" s="7">
        <v>7.5750000000000002</v>
      </c>
      <c r="Q286" s="7">
        <v>0.82499999999999996</v>
      </c>
      <c r="R286" s="7">
        <v>3.65</v>
      </c>
      <c r="S286" s="7">
        <v>6.875</v>
      </c>
      <c r="T286" s="7">
        <v>0.85</v>
      </c>
      <c r="U286" s="7">
        <v>3.75</v>
      </c>
      <c r="V286" s="7">
        <v>6.9749999999999996</v>
      </c>
      <c r="W286" s="7">
        <v>1.55</v>
      </c>
      <c r="X286" s="7">
        <v>4.5</v>
      </c>
      <c r="Y286" s="7">
        <v>7.5</v>
      </c>
      <c r="Z286" s="7">
        <v>2.2000000000000002</v>
      </c>
      <c r="AA286" s="7">
        <v>5.05</v>
      </c>
      <c r="AB286" s="7">
        <v>8.15</v>
      </c>
      <c r="AC286" s="7">
        <v>1.75</v>
      </c>
      <c r="AD286" s="7">
        <v>4.8499999999999996</v>
      </c>
      <c r="AE286" s="7">
        <v>7.6749999999999998</v>
      </c>
      <c r="AF286" s="7">
        <v>1.925</v>
      </c>
      <c r="AG286" s="7">
        <v>4.95</v>
      </c>
      <c r="AH286" s="7">
        <v>7.7</v>
      </c>
      <c r="AI286" s="7">
        <v>2.125</v>
      </c>
      <c r="AJ286" s="7">
        <v>5.3</v>
      </c>
      <c r="AK286" s="7">
        <v>8</v>
      </c>
      <c r="AL286" s="7">
        <v>2.15</v>
      </c>
      <c r="AM286" s="26">
        <v>5.3</v>
      </c>
      <c r="AN286" s="26">
        <v>8.1</v>
      </c>
      <c r="AO286" s="26">
        <v>2.125</v>
      </c>
      <c r="AP286" s="26">
        <v>5.5</v>
      </c>
      <c r="AQ286" s="26">
        <v>8.625</v>
      </c>
      <c r="AR286" s="26">
        <v>2.7749999999999999</v>
      </c>
      <c r="AS286" s="26">
        <v>5.95</v>
      </c>
      <c r="AT286" s="26">
        <v>8.8000000000000007</v>
      </c>
      <c r="AU286" s="26">
        <v>3.25</v>
      </c>
      <c r="AV286" s="26">
        <v>6.15</v>
      </c>
      <c r="AW286" s="26">
        <v>9.6</v>
      </c>
      <c r="AX286" s="26">
        <v>2.8</v>
      </c>
      <c r="AY286" s="26">
        <v>5.75</v>
      </c>
      <c r="AZ286" s="26">
        <v>8.9499999999999993</v>
      </c>
      <c r="BA286" s="26">
        <v>2.8</v>
      </c>
      <c r="BB286" s="26">
        <v>5.8</v>
      </c>
      <c r="BC286" s="26">
        <v>9.0500000000000007</v>
      </c>
      <c r="BD286" s="26">
        <v>4.4000000000000004</v>
      </c>
      <c r="BE286" s="17">
        <v>7.3</v>
      </c>
      <c r="BF286" s="17">
        <v>10.35</v>
      </c>
      <c r="BG286" s="26">
        <v>3.05</v>
      </c>
      <c r="BH286" s="26">
        <v>5.95</v>
      </c>
      <c r="BI286" s="26">
        <v>9.375</v>
      </c>
      <c r="BJ286" s="26">
        <v>3.4249999999999998</v>
      </c>
      <c r="BK286" s="26">
        <v>6.45</v>
      </c>
      <c r="BL286" s="26">
        <v>10.050000000000001</v>
      </c>
      <c r="BM286" s="26">
        <v>3.25</v>
      </c>
      <c r="BN286" s="26">
        <v>6.1</v>
      </c>
      <c r="BO286" s="26">
        <v>9.85</v>
      </c>
      <c r="BP286" s="26">
        <v>0.92500000000000004</v>
      </c>
      <c r="BQ286" s="26">
        <v>3.75</v>
      </c>
      <c r="BR286" s="26">
        <v>6.875</v>
      </c>
      <c r="BS286" s="26">
        <v>2.125</v>
      </c>
      <c r="BT286" s="26">
        <v>4.95</v>
      </c>
      <c r="BU286" s="26">
        <v>7.9749999999999996</v>
      </c>
      <c r="BV286" s="26">
        <v>2.2999999999999998</v>
      </c>
      <c r="BW286" s="26">
        <v>5.3</v>
      </c>
      <c r="BX286" s="26">
        <v>8.3249999999999993</v>
      </c>
      <c r="BY286" s="26">
        <v>2.5249999999999999</v>
      </c>
      <c r="BZ286" s="26">
        <v>5.95</v>
      </c>
      <c r="CA286" s="26">
        <v>8.65</v>
      </c>
      <c r="CB286" s="26">
        <v>2.65</v>
      </c>
      <c r="CC286" s="26">
        <v>6.35</v>
      </c>
      <c r="CD286" s="26">
        <v>9.15</v>
      </c>
      <c r="CE286" s="26">
        <v>2.7</v>
      </c>
      <c r="CF286" s="26">
        <v>5.95</v>
      </c>
      <c r="CG286" s="26">
        <v>9.15</v>
      </c>
      <c r="CH286" s="26">
        <v>2.7749999999999999</v>
      </c>
      <c r="CI286" s="26">
        <v>6</v>
      </c>
      <c r="CJ286" s="26">
        <v>9.15</v>
      </c>
    </row>
    <row r="287" spans="1:88" x14ac:dyDescent="0.3">
      <c r="A287" s="7" t="s">
        <v>368</v>
      </c>
      <c r="B287" s="7">
        <v>-0.72499999999999998</v>
      </c>
      <c r="C287" s="7">
        <v>2.15</v>
      </c>
      <c r="D287" s="7">
        <v>5.85</v>
      </c>
      <c r="E287" s="7">
        <v>0.82499999999999996</v>
      </c>
      <c r="F287" s="7">
        <v>3.45</v>
      </c>
      <c r="G287" s="7">
        <v>7.05</v>
      </c>
      <c r="H287" s="7">
        <v>1.425</v>
      </c>
      <c r="I287" s="7">
        <v>4.1500000000000004</v>
      </c>
      <c r="J287" s="7">
        <v>7.2750000000000004</v>
      </c>
      <c r="K287" s="7">
        <v>2.7</v>
      </c>
      <c r="L287" s="7">
        <v>5.35</v>
      </c>
      <c r="M287" s="7">
        <v>8.4250000000000007</v>
      </c>
      <c r="N287" s="7">
        <v>2.9249999999999998</v>
      </c>
      <c r="O287" s="7">
        <v>5.65</v>
      </c>
      <c r="P287" s="7">
        <v>8.8249999999999993</v>
      </c>
      <c r="Q287" s="7">
        <v>2.125</v>
      </c>
      <c r="R287" s="7">
        <v>4.9000000000000004</v>
      </c>
      <c r="S287" s="7">
        <v>7.9749999999999996</v>
      </c>
      <c r="T287" s="7">
        <v>2.2250000000000001</v>
      </c>
      <c r="U287" s="7">
        <v>5</v>
      </c>
      <c r="V287" s="7">
        <v>8</v>
      </c>
      <c r="W287" s="7">
        <v>2.95</v>
      </c>
      <c r="X287" s="7">
        <v>5.6</v>
      </c>
      <c r="Y287" s="7">
        <v>8.6</v>
      </c>
      <c r="Z287" s="7">
        <v>3.6</v>
      </c>
      <c r="AA287" s="7">
        <v>6.4</v>
      </c>
      <c r="AB287" s="7">
        <v>9.0749999999999993</v>
      </c>
      <c r="AC287" s="7">
        <v>3</v>
      </c>
      <c r="AD287" s="7">
        <v>5.55</v>
      </c>
      <c r="AE287" s="7">
        <v>8.4749999999999996</v>
      </c>
      <c r="AF287" s="7">
        <v>3.125</v>
      </c>
      <c r="AG287" s="7">
        <v>5.7</v>
      </c>
      <c r="AH287" s="7">
        <v>8.6</v>
      </c>
      <c r="AI287" s="7">
        <v>3.4249999999999998</v>
      </c>
      <c r="AJ287" s="7">
        <v>6.1</v>
      </c>
      <c r="AK287" s="7">
        <v>9</v>
      </c>
      <c r="AL287" s="7">
        <v>3.4249999999999998</v>
      </c>
      <c r="AM287" s="26">
        <v>6.2</v>
      </c>
      <c r="AN287" s="26">
        <v>9.0749999999999993</v>
      </c>
      <c r="AO287" s="26">
        <v>3.65</v>
      </c>
      <c r="AP287" s="26">
        <v>6.6</v>
      </c>
      <c r="AQ287" s="26">
        <v>9.5500000000000007</v>
      </c>
      <c r="AR287" s="26">
        <v>4.3250000000000002</v>
      </c>
      <c r="AS287" s="26">
        <v>6.75</v>
      </c>
      <c r="AT287" s="26">
        <v>9.85</v>
      </c>
      <c r="AU287" s="26">
        <v>4.8</v>
      </c>
      <c r="AV287" s="26">
        <v>7.2</v>
      </c>
      <c r="AW287" s="26">
        <v>10.375</v>
      </c>
      <c r="AX287" s="26">
        <v>4.125</v>
      </c>
      <c r="AY287" s="26">
        <v>6.85</v>
      </c>
      <c r="AZ287" s="26">
        <v>9.9</v>
      </c>
      <c r="BA287" s="26">
        <v>4.125</v>
      </c>
      <c r="BB287" s="26">
        <v>6.9</v>
      </c>
      <c r="BC287" s="26">
        <v>9.9</v>
      </c>
      <c r="BD287" s="26">
        <v>5.7</v>
      </c>
      <c r="BE287" s="17">
        <v>8.35</v>
      </c>
      <c r="BF287" s="17">
        <v>12.1</v>
      </c>
      <c r="BG287" s="26">
        <v>4.5</v>
      </c>
      <c r="BH287" s="26">
        <v>7.2</v>
      </c>
      <c r="BI287" s="26">
        <v>10.25</v>
      </c>
      <c r="BJ287" s="26">
        <v>5.2</v>
      </c>
      <c r="BK287" s="26">
        <v>7.85</v>
      </c>
      <c r="BL287" s="26">
        <v>10.875</v>
      </c>
      <c r="BM287" s="26">
        <v>4.9000000000000004</v>
      </c>
      <c r="BN287" s="26">
        <v>7.6</v>
      </c>
      <c r="BO287" s="26">
        <v>10.65</v>
      </c>
      <c r="BP287" s="26">
        <v>1.8</v>
      </c>
      <c r="BQ287" s="26">
        <v>4.8499999999999996</v>
      </c>
      <c r="BR287" s="26">
        <v>7.75</v>
      </c>
      <c r="BS287" s="26">
        <v>3.0249999999999999</v>
      </c>
      <c r="BT287" s="26">
        <v>5.95</v>
      </c>
      <c r="BU287" s="26">
        <v>8.8249999999999993</v>
      </c>
      <c r="BV287" s="26">
        <v>3.375</v>
      </c>
      <c r="BW287" s="26">
        <v>6.15</v>
      </c>
      <c r="BX287" s="26">
        <v>9.15</v>
      </c>
      <c r="BY287" s="26">
        <v>4</v>
      </c>
      <c r="BZ287" s="26">
        <v>6.65</v>
      </c>
      <c r="CA287" s="26">
        <v>9.8249999999999993</v>
      </c>
      <c r="CB287" s="26">
        <v>4.9249999999999998</v>
      </c>
      <c r="CC287" s="26">
        <v>7.35</v>
      </c>
      <c r="CD287" s="26">
        <v>10.074999999999999</v>
      </c>
      <c r="CE287" s="26">
        <v>4.625</v>
      </c>
      <c r="CF287" s="26">
        <v>7.2</v>
      </c>
      <c r="CG287" s="26">
        <v>10.15</v>
      </c>
      <c r="CH287" s="26">
        <v>4.8250000000000002</v>
      </c>
      <c r="CI287" s="26">
        <v>7.25</v>
      </c>
      <c r="CJ287" s="26">
        <v>10.25</v>
      </c>
    </row>
    <row r="288" spans="1:88" x14ac:dyDescent="0.3">
      <c r="A288" s="7" t="s">
        <v>118</v>
      </c>
      <c r="B288" s="7">
        <v>-0.67500000000000004</v>
      </c>
      <c r="C288" s="7">
        <v>3</v>
      </c>
      <c r="D288" s="7">
        <v>5</v>
      </c>
      <c r="E288" s="7">
        <v>0.77500000000000002</v>
      </c>
      <c r="F288" s="7">
        <v>4.45</v>
      </c>
      <c r="G288" s="7">
        <v>6.4</v>
      </c>
      <c r="H288" s="7">
        <v>1.4</v>
      </c>
      <c r="I288" s="7">
        <v>5.15</v>
      </c>
      <c r="J288" s="7">
        <v>7</v>
      </c>
      <c r="K288" s="7">
        <v>2.4750000000000001</v>
      </c>
      <c r="L288" s="7">
        <v>6.35</v>
      </c>
      <c r="M288" s="7">
        <v>8.5500000000000007</v>
      </c>
      <c r="N288" s="7">
        <v>2.7250000000000001</v>
      </c>
      <c r="O288" s="7">
        <v>6.6</v>
      </c>
      <c r="P288" s="7">
        <v>8.75</v>
      </c>
      <c r="Q288" s="7">
        <v>2.0249999999999999</v>
      </c>
      <c r="R288" s="7">
        <v>5.75</v>
      </c>
      <c r="S288" s="7">
        <v>7.85</v>
      </c>
      <c r="T288" s="7">
        <v>2.125</v>
      </c>
      <c r="U288" s="7">
        <v>5.85</v>
      </c>
      <c r="V288" s="7">
        <v>7.95</v>
      </c>
      <c r="W288" s="7">
        <v>2.625</v>
      </c>
      <c r="X288" s="7">
        <v>6.55</v>
      </c>
      <c r="Y288" s="7">
        <v>8.5749999999999993</v>
      </c>
      <c r="Z288" s="7">
        <v>3.5</v>
      </c>
      <c r="AA288" s="7">
        <v>7.25</v>
      </c>
      <c r="AB288" s="7">
        <v>9.1999999999999993</v>
      </c>
      <c r="AC288" s="7">
        <v>2.25</v>
      </c>
      <c r="AD288" s="7">
        <v>6.6</v>
      </c>
      <c r="AE288" s="7">
        <v>8.85</v>
      </c>
      <c r="AF288" s="7">
        <v>2.4500000000000002</v>
      </c>
      <c r="AG288" s="7">
        <v>6.7</v>
      </c>
      <c r="AH288" s="7">
        <v>9.0250000000000004</v>
      </c>
      <c r="AI288" s="7">
        <v>2.8</v>
      </c>
      <c r="AJ288" s="7">
        <v>7.1</v>
      </c>
      <c r="AK288" s="7">
        <v>9.375</v>
      </c>
      <c r="AL288" s="7">
        <v>2.9</v>
      </c>
      <c r="AM288" s="26">
        <v>7.2</v>
      </c>
      <c r="AN288" s="26">
        <v>9.4749999999999996</v>
      </c>
      <c r="AO288" s="26">
        <v>3.4</v>
      </c>
      <c r="AP288" s="26">
        <v>7.75</v>
      </c>
      <c r="AQ288" s="26">
        <v>9.7750000000000004</v>
      </c>
      <c r="AR288" s="26">
        <v>4</v>
      </c>
      <c r="AS288" s="26">
        <v>7.8</v>
      </c>
      <c r="AT288" s="26">
        <v>10.125</v>
      </c>
      <c r="AU288" s="26">
        <v>4.45</v>
      </c>
      <c r="AV288" s="26">
        <v>8.4499999999999993</v>
      </c>
      <c r="AW288" s="26">
        <v>10.675000000000001</v>
      </c>
      <c r="AX288" s="26">
        <v>3.8</v>
      </c>
      <c r="AY288" s="26">
        <v>8.1</v>
      </c>
      <c r="AZ288" s="26">
        <v>10.125</v>
      </c>
      <c r="BA288" s="26">
        <v>3.8</v>
      </c>
      <c r="BB288" s="26">
        <v>8.1999999999999993</v>
      </c>
      <c r="BC288" s="26">
        <v>10.125</v>
      </c>
      <c r="BD288" s="26">
        <v>5.4</v>
      </c>
      <c r="BE288" s="17">
        <v>9.6999999999999993</v>
      </c>
      <c r="BF288" s="17">
        <v>11.5</v>
      </c>
      <c r="BG288" s="26">
        <v>4.05</v>
      </c>
      <c r="BH288" s="26">
        <v>8.5</v>
      </c>
      <c r="BI288" s="26">
        <v>10.45</v>
      </c>
      <c r="BJ288" s="26">
        <v>4.6749999999999998</v>
      </c>
      <c r="BK288" s="26">
        <v>8.9499999999999993</v>
      </c>
      <c r="BL288" s="26">
        <v>10.975</v>
      </c>
      <c r="BM288" s="26">
        <v>4.5</v>
      </c>
      <c r="BN288" s="26">
        <v>8.65</v>
      </c>
      <c r="BO288" s="26">
        <v>10.65</v>
      </c>
      <c r="BP288" s="26">
        <v>1.85</v>
      </c>
      <c r="BQ288" s="26">
        <v>5.25</v>
      </c>
      <c r="BR288" s="26">
        <v>7.45</v>
      </c>
      <c r="BS288" s="26">
        <v>3.15</v>
      </c>
      <c r="BT288" s="26">
        <v>6.45</v>
      </c>
      <c r="BU288" s="26">
        <v>8.5500000000000007</v>
      </c>
      <c r="BV288" s="26">
        <v>3.55</v>
      </c>
      <c r="BW288" s="26">
        <v>6.75</v>
      </c>
      <c r="BX288" s="26">
        <v>9</v>
      </c>
      <c r="BY288" s="26">
        <v>4.1500000000000004</v>
      </c>
      <c r="BZ288" s="26">
        <v>7.25</v>
      </c>
      <c r="CA288" s="26">
        <v>9.5250000000000004</v>
      </c>
      <c r="CB288" s="26">
        <v>4.3499999999999996</v>
      </c>
      <c r="CC288" s="26">
        <v>8.1999999999999993</v>
      </c>
      <c r="CD288" s="26">
        <v>10.175000000000001</v>
      </c>
      <c r="CE288" s="26">
        <v>4.3</v>
      </c>
      <c r="CF288" s="26">
        <v>8.1</v>
      </c>
      <c r="CG288" s="26">
        <v>10.1</v>
      </c>
      <c r="CH288" s="26">
        <v>4.3</v>
      </c>
      <c r="CI288" s="26">
        <v>8.35</v>
      </c>
      <c r="CJ288" s="26">
        <v>10.45</v>
      </c>
    </row>
    <row r="289" spans="1:88" x14ac:dyDescent="0.3">
      <c r="A289" s="7" t="s">
        <v>369</v>
      </c>
      <c r="B289" s="7">
        <v>-1.575</v>
      </c>
      <c r="C289" s="7">
        <v>0.8</v>
      </c>
      <c r="D289" s="7">
        <v>5.3</v>
      </c>
      <c r="E289" s="7">
        <v>-0.55000000000000004</v>
      </c>
      <c r="F289" s="7">
        <v>2.4500000000000002</v>
      </c>
      <c r="G289" s="7">
        <v>6.9</v>
      </c>
      <c r="H289" s="7">
        <v>-0.17499999999999999</v>
      </c>
      <c r="I289" s="7">
        <v>3</v>
      </c>
      <c r="J289" s="7">
        <v>7.5</v>
      </c>
      <c r="K289" s="7">
        <v>1.2749999999999999</v>
      </c>
      <c r="L289" s="7">
        <v>4.4000000000000004</v>
      </c>
      <c r="M289" s="7">
        <v>8.625</v>
      </c>
      <c r="N289" s="7">
        <v>1.65</v>
      </c>
      <c r="O289" s="7">
        <v>4.7</v>
      </c>
      <c r="P289" s="7">
        <v>8.9</v>
      </c>
      <c r="Q289" s="7">
        <v>0.42499999999999999</v>
      </c>
      <c r="R289" s="7">
        <v>3.8</v>
      </c>
      <c r="S289" s="7">
        <v>8.4</v>
      </c>
      <c r="T289" s="7">
        <v>0.52500000000000002</v>
      </c>
      <c r="U289" s="7">
        <v>3.85</v>
      </c>
      <c r="V289" s="7">
        <v>8.4</v>
      </c>
      <c r="W289" s="7">
        <v>1.35</v>
      </c>
      <c r="X289" s="7">
        <v>4.5</v>
      </c>
      <c r="Y289" s="7">
        <v>8.875</v>
      </c>
      <c r="Z289" s="7">
        <v>2.3250000000000002</v>
      </c>
      <c r="AA289" s="7">
        <v>5.4</v>
      </c>
      <c r="AB289" s="7">
        <v>9.2750000000000004</v>
      </c>
      <c r="AC289" s="7">
        <v>1.875</v>
      </c>
      <c r="AD289" s="7">
        <v>4.9000000000000004</v>
      </c>
      <c r="AE289" s="7">
        <v>8.6999999999999993</v>
      </c>
      <c r="AF289" s="7">
        <v>2.0750000000000002</v>
      </c>
      <c r="AG289" s="7">
        <v>5</v>
      </c>
      <c r="AH289" s="7">
        <v>8.85</v>
      </c>
      <c r="AI289" s="7">
        <v>2.5750000000000002</v>
      </c>
      <c r="AJ289" s="7">
        <v>5.4</v>
      </c>
      <c r="AK289" s="7">
        <v>9.3000000000000007</v>
      </c>
      <c r="AL289" s="7">
        <v>2.6749999999999998</v>
      </c>
      <c r="AM289" s="26">
        <v>5.5</v>
      </c>
      <c r="AN289" s="26">
        <v>9.4</v>
      </c>
      <c r="AO289" s="26">
        <v>3.2250000000000001</v>
      </c>
      <c r="AP289" s="26">
        <v>6.2</v>
      </c>
      <c r="AQ289" s="26">
        <v>9.6750000000000007</v>
      </c>
      <c r="AR289" s="26">
        <v>3.4249999999999998</v>
      </c>
      <c r="AS289" s="26">
        <v>6.5</v>
      </c>
      <c r="AT289" s="26">
        <v>10.275</v>
      </c>
      <c r="AU289" s="26">
        <v>4.2249999999999996</v>
      </c>
      <c r="AV289" s="26">
        <v>7.1</v>
      </c>
      <c r="AW289" s="26">
        <v>10.875</v>
      </c>
      <c r="AX289" s="26">
        <v>3.4750000000000001</v>
      </c>
      <c r="AY289" s="26">
        <v>6.5</v>
      </c>
      <c r="AZ289" s="26">
        <v>10.074999999999999</v>
      </c>
      <c r="BA289" s="26">
        <v>3.5</v>
      </c>
      <c r="BB289" s="26">
        <v>6.6</v>
      </c>
      <c r="BC289" s="26">
        <v>10.175000000000001</v>
      </c>
      <c r="BD289" s="26">
        <v>5.5</v>
      </c>
      <c r="BE289" s="17">
        <v>8.0500000000000007</v>
      </c>
      <c r="BF289" s="17">
        <v>11.574999999999999</v>
      </c>
      <c r="BG289" s="26">
        <v>3.5750000000000002</v>
      </c>
      <c r="BH289" s="26">
        <v>6.9</v>
      </c>
      <c r="BI289" s="26">
        <v>10.55</v>
      </c>
      <c r="BJ289" s="26">
        <v>4.4249999999999998</v>
      </c>
      <c r="BK289" s="26">
        <v>7.5</v>
      </c>
      <c r="BL289" s="26">
        <v>11.324999999999999</v>
      </c>
      <c r="BM289" s="26">
        <v>4.0750000000000002</v>
      </c>
      <c r="BN289" s="26">
        <v>7.4</v>
      </c>
      <c r="BO289" s="26">
        <v>11.1</v>
      </c>
      <c r="BP289" s="26">
        <v>0.625</v>
      </c>
      <c r="BQ289" s="26">
        <v>3.45</v>
      </c>
      <c r="BR289" s="26">
        <v>7.875</v>
      </c>
      <c r="BS289" s="26">
        <v>1.9</v>
      </c>
      <c r="BT289" s="26">
        <v>4.9000000000000004</v>
      </c>
      <c r="BU289" s="26">
        <v>8.9</v>
      </c>
      <c r="BV289" s="26">
        <v>2.2250000000000001</v>
      </c>
      <c r="BW289" s="26">
        <v>5.3</v>
      </c>
      <c r="BX289" s="26">
        <v>9.0749999999999993</v>
      </c>
      <c r="BY289" s="26">
        <v>2.7250000000000001</v>
      </c>
      <c r="BZ289" s="26">
        <v>6.1</v>
      </c>
      <c r="CA289" s="26">
        <v>9.375</v>
      </c>
      <c r="CB289" s="26">
        <v>3.125</v>
      </c>
      <c r="CC289" s="26">
        <v>6.55</v>
      </c>
      <c r="CD289" s="26">
        <v>9.875</v>
      </c>
      <c r="CE289" s="26">
        <v>3.375</v>
      </c>
      <c r="CF289" s="26">
        <v>6.7</v>
      </c>
      <c r="CG289" s="26">
        <v>10.5</v>
      </c>
      <c r="CH289" s="26">
        <v>3.7250000000000001</v>
      </c>
      <c r="CI289" s="26">
        <v>6.8</v>
      </c>
      <c r="CJ289" s="26">
        <v>10.175000000000001</v>
      </c>
    </row>
    <row r="290" spans="1:88" x14ac:dyDescent="0.3">
      <c r="A290" s="7" t="s">
        <v>370</v>
      </c>
      <c r="B290" s="7">
        <v>-1.175</v>
      </c>
      <c r="C290" s="7">
        <v>1</v>
      </c>
      <c r="D290" s="7">
        <v>4.55</v>
      </c>
      <c r="E290" s="7">
        <v>0.1</v>
      </c>
      <c r="F290" s="7">
        <v>2.75</v>
      </c>
      <c r="G290" s="7">
        <v>5.9</v>
      </c>
      <c r="H290" s="7">
        <v>0.625</v>
      </c>
      <c r="I290" s="7">
        <v>3.3</v>
      </c>
      <c r="J290" s="7">
        <v>6.2750000000000004</v>
      </c>
      <c r="K290" s="7">
        <v>1.5</v>
      </c>
      <c r="L290" s="7">
        <v>5</v>
      </c>
      <c r="M290" s="7">
        <v>7.3</v>
      </c>
      <c r="N290" s="7">
        <v>1.825</v>
      </c>
      <c r="O290" s="7">
        <v>5.25</v>
      </c>
      <c r="P290" s="7">
        <v>7.5750000000000002</v>
      </c>
      <c r="Q290" s="7">
        <v>1.25</v>
      </c>
      <c r="R290" s="7">
        <v>4.05</v>
      </c>
      <c r="S290" s="7">
        <v>6.75</v>
      </c>
      <c r="T290" s="7">
        <v>1.35</v>
      </c>
      <c r="U290" s="7">
        <v>4.0999999999999996</v>
      </c>
      <c r="V290" s="7">
        <v>6.85</v>
      </c>
      <c r="W290" s="7">
        <v>1.9750000000000001</v>
      </c>
      <c r="X290" s="7">
        <v>4.9000000000000004</v>
      </c>
      <c r="Y290" s="7">
        <v>7.55</v>
      </c>
      <c r="Z290" s="7">
        <v>2.4500000000000002</v>
      </c>
      <c r="AA290" s="7">
        <v>5.7</v>
      </c>
      <c r="AB290" s="7">
        <v>8.375</v>
      </c>
      <c r="AC290" s="7">
        <v>1.7749999999999999</v>
      </c>
      <c r="AD290" s="7">
        <v>4.45</v>
      </c>
      <c r="AE290" s="7">
        <v>7.85</v>
      </c>
      <c r="AF290" s="7">
        <v>1.9</v>
      </c>
      <c r="AG290" s="7">
        <v>4.5999999999999996</v>
      </c>
      <c r="AH290" s="7">
        <v>7.95</v>
      </c>
      <c r="AI290" s="7">
        <v>2.2000000000000002</v>
      </c>
      <c r="AJ290" s="7">
        <v>5</v>
      </c>
      <c r="AK290" s="7">
        <v>8.15</v>
      </c>
      <c r="AL290" s="7">
        <v>2.2999999999999998</v>
      </c>
      <c r="AM290" s="26">
        <v>5.0999999999999996</v>
      </c>
      <c r="AN290" s="26">
        <v>8.1750000000000007</v>
      </c>
      <c r="AO290" s="26">
        <v>2.7250000000000001</v>
      </c>
      <c r="AP290" s="26">
        <v>5.55</v>
      </c>
      <c r="AQ290" s="26">
        <v>8.4</v>
      </c>
      <c r="AR290" s="26">
        <v>3.1749999999999998</v>
      </c>
      <c r="AS290" s="26">
        <v>5.7</v>
      </c>
      <c r="AT290" s="26">
        <v>9.15</v>
      </c>
      <c r="AU290" s="26">
        <v>3.75</v>
      </c>
      <c r="AV290" s="26">
        <v>6.4</v>
      </c>
      <c r="AW290" s="26">
        <v>9.65</v>
      </c>
      <c r="AX290" s="26">
        <v>3.2</v>
      </c>
      <c r="AY290" s="26">
        <v>5.9</v>
      </c>
      <c r="AZ290" s="26">
        <v>8.85</v>
      </c>
      <c r="BA290" s="26">
        <v>3.2</v>
      </c>
      <c r="BB290" s="26">
        <v>5.95</v>
      </c>
      <c r="BC290" s="26">
        <v>8.875</v>
      </c>
      <c r="BD290" s="26">
        <v>4.7249999999999996</v>
      </c>
      <c r="BE290" s="17">
        <v>7.45</v>
      </c>
      <c r="BF290" s="17">
        <v>10.85</v>
      </c>
      <c r="BG290" s="26">
        <v>3.55</v>
      </c>
      <c r="BH290" s="26">
        <v>6.15</v>
      </c>
      <c r="BI290" s="26">
        <v>9.25</v>
      </c>
      <c r="BJ290" s="26">
        <v>3.9</v>
      </c>
      <c r="BK290" s="26">
        <v>7</v>
      </c>
      <c r="BL290" s="26">
        <v>10</v>
      </c>
      <c r="BM290" s="26">
        <v>3.6749999999999998</v>
      </c>
      <c r="BN290" s="26">
        <v>6.8</v>
      </c>
      <c r="BO290" s="26">
        <v>9.8000000000000007</v>
      </c>
      <c r="BP290" s="26">
        <v>0.95</v>
      </c>
      <c r="BQ290" s="26">
        <v>3.5</v>
      </c>
      <c r="BR290" s="26">
        <v>6.6</v>
      </c>
      <c r="BS290" s="26">
        <v>1.4</v>
      </c>
      <c r="BT290" s="26">
        <v>4.95</v>
      </c>
      <c r="BU290" s="26">
        <v>7.65</v>
      </c>
      <c r="BV290" s="26">
        <v>1.25</v>
      </c>
      <c r="BW290" s="26">
        <v>5.3</v>
      </c>
      <c r="BX290" s="26">
        <v>7.9749999999999996</v>
      </c>
      <c r="BY290" s="26">
        <v>1.9</v>
      </c>
      <c r="BZ290" s="26">
        <v>5.75</v>
      </c>
      <c r="CA290" s="26">
        <v>8.5500000000000007</v>
      </c>
      <c r="CB290" s="26">
        <v>3.05</v>
      </c>
      <c r="CC290" s="26">
        <v>6.3</v>
      </c>
      <c r="CD290" s="26">
        <v>9.125</v>
      </c>
      <c r="CE290" s="26">
        <v>2.8</v>
      </c>
      <c r="CF290" s="26">
        <v>6.4</v>
      </c>
      <c r="CG290" s="26">
        <v>9.4499999999999993</v>
      </c>
      <c r="CH290" s="26">
        <v>3.15</v>
      </c>
      <c r="CI290" s="26">
        <v>6.45</v>
      </c>
      <c r="CJ290" s="26">
        <v>9.5500000000000007</v>
      </c>
    </row>
    <row r="291" spans="1:88" x14ac:dyDescent="0.3">
      <c r="A291" s="7" t="s">
        <v>371</v>
      </c>
      <c r="B291" s="7">
        <v>-2.4</v>
      </c>
      <c r="C291" s="7">
        <v>0.9</v>
      </c>
      <c r="D291" s="7">
        <v>4.4749999999999996</v>
      </c>
      <c r="E291" s="7">
        <v>-1.2250000000000001</v>
      </c>
      <c r="F291" s="7">
        <v>2.4</v>
      </c>
      <c r="G291" s="7">
        <v>6.125</v>
      </c>
      <c r="H291" s="7">
        <v>-0.6</v>
      </c>
      <c r="I291" s="7">
        <v>3.05</v>
      </c>
      <c r="J291" s="7">
        <v>6.75</v>
      </c>
      <c r="K291" s="7">
        <v>0.82499999999999996</v>
      </c>
      <c r="L291" s="7">
        <v>4.2</v>
      </c>
      <c r="M291" s="7">
        <v>7.8</v>
      </c>
      <c r="N291" s="7">
        <v>0.97499999999999998</v>
      </c>
      <c r="O291" s="7">
        <v>4.55</v>
      </c>
      <c r="P291" s="7">
        <v>8.15</v>
      </c>
      <c r="Q291" s="7">
        <v>0.27500000000000002</v>
      </c>
      <c r="R291" s="7">
        <v>3.3</v>
      </c>
      <c r="S291" s="7">
        <v>7.35</v>
      </c>
      <c r="T291" s="7">
        <v>0.42499999999999999</v>
      </c>
      <c r="U291" s="7">
        <v>3.35</v>
      </c>
      <c r="V291" s="7">
        <v>7.4249999999999998</v>
      </c>
      <c r="W291" s="7">
        <v>1.05</v>
      </c>
      <c r="X291" s="7">
        <v>4.3</v>
      </c>
      <c r="Y291" s="7">
        <v>8.0250000000000004</v>
      </c>
      <c r="Z291" s="7">
        <v>1.85</v>
      </c>
      <c r="AA291" s="7">
        <v>5.0999999999999996</v>
      </c>
      <c r="AB291" s="7">
        <v>8.5749999999999993</v>
      </c>
      <c r="AC291" s="7">
        <v>0.95</v>
      </c>
      <c r="AD291" s="7">
        <v>4.2</v>
      </c>
      <c r="AE291" s="7">
        <v>8.125</v>
      </c>
      <c r="AF291" s="7">
        <v>1.05</v>
      </c>
      <c r="AG291" s="7">
        <v>4.3499999999999996</v>
      </c>
      <c r="AH291" s="7">
        <v>8.2249999999999996</v>
      </c>
      <c r="AI291" s="7">
        <v>1.425</v>
      </c>
      <c r="AJ291" s="7">
        <v>4.6500000000000004</v>
      </c>
      <c r="AK291" s="7">
        <v>8.35</v>
      </c>
      <c r="AL291" s="7">
        <v>1.5249999999999999</v>
      </c>
      <c r="AM291" s="26">
        <v>4.75</v>
      </c>
      <c r="AN291" s="26">
        <v>8.375</v>
      </c>
      <c r="AO291" s="26">
        <v>1.85</v>
      </c>
      <c r="AP291" s="26">
        <v>5.25</v>
      </c>
      <c r="AQ291" s="26">
        <v>8.7750000000000004</v>
      </c>
      <c r="AR291" s="26">
        <v>2.4750000000000001</v>
      </c>
      <c r="AS291" s="26">
        <v>5.75</v>
      </c>
      <c r="AT291" s="26">
        <v>8.9250000000000007</v>
      </c>
      <c r="AU291" s="26">
        <v>3.15</v>
      </c>
      <c r="AV291" s="26">
        <v>6.35</v>
      </c>
      <c r="AW291" s="26">
        <v>9.5</v>
      </c>
      <c r="AX291" s="26">
        <v>2.35</v>
      </c>
      <c r="AY291" s="26">
        <v>5.65</v>
      </c>
      <c r="AZ291" s="26">
        <v>9.125</v>
      </c>
      <c r="BA291" s="26">
        <v>2.4500000000000002</v>
      </c>
      <c r="BB291" s="26">
        <v>5.65</v>
      </c>
      <c r="BC291" s="26">
        <v>9.2249999999999996</v>
      </c>
      <c r="BD291" s="26">
        <v>4.1500000000000004</v>
      </c>
      <c r="BE291" s="17">
        <v>7.5</v>
      </c>
      <c r="BF291" s="17">
        <v>10.7</v>
      </c>
      <c r="BG291" s="26">
        <v>2.8250000000000002</v>
      </c>
      <c r="BH291" s="26">
        <v>6.05</v>
      </c>
      <c r="BI291" s="26">
        <v>9.5250000000000004</v>
      </c>
      <c r="BJ291" s="26">
        <v>3.1749999999999998</v>
      </c>
      <c r="BK291" s="26">
        <v>6.55</v>
      </c>
      <c r="BL291" s="26">
        <v>9.9499999999999993</v>
      </c>
      <c r="BM291" s="26">
        <v>2.95</v>
      </c>
      <c r="BN291" s="26">
        <v>6.35</v>
      </c>
      <c r="BO291" s="26">
        <v>9.85</v>
      </c>
      <c r="BP291" s="26">
        <v>0.35</v>
      </c>
      <c r="BQ291" s="26">
        <v>3.05</v>
      </c>
      <c r="BR291" s="26">
        <v>7.6</v>
      </c>
      <c r="BS291" s="26">
        <v>1.25</v>
      </c>
      <c r="BT291" s="26">
        <v>4.3</v>
      </c>
      <c r="BU291" s="26">
        <v>8.5</v>
      </c>
      <c r="BV291" s="26">
        <v>1.5249999999999999</v>
      </c>
      <c r="BW291" s="26">
        <v>4.75</v>
      </c>
      <c r="BX291" s="26">
        <v>8.6750000000000007</v>
      </c>
      <c r="BY291" s="26">
        <v>2.0499999999999998</v>
      </c>
      <c r="BZ291" s="26">
        <v>5</v>
      </c>
      <c r="CA291" s="26">
        <v>8.875</v>
      </c>
      <c r="CB291" s="26">
        <v>2.7250000000000001</v>
      </c>
      <c r="CC291" s="26">
        <v>5.85</v>
      </c>
      <c r="CD291" s="26">
        <v>9.4250000000000007</v>
      </c>
      <c r="CE291" s="26">
        <v>2.8</v>
      </c>
      <c r="CF291" s="26">
        <v>5.6</v>
      </c>
      <c r="CG291" s="26">
        <v>9.4</v>
      </c>
      <c r="CH291" s="26">
        <v>2.8250000000000002</v>
      </c>
      <c r="CI291" s="26">
        <v>5.6</v>
      </c>
      <c r="CJ291" s="26">
        <v>9.375</v>
      </c>
    </row>
    <row r="292" spans="1:88" x14ac:dyDescent="0.3">
      <c r="A292" s="7" t="s">
        <v>372</v>
      </c>
      <c r="B292" s="7">
        <v>-2.5</v>
      </c>
      <c r="C292" s="7">
        <v>0.1</v>
      </c>
      <c r="D292" s="7">
        <v>4.5999999999999996</v>
      </c>
      <c r="E292" s="7">
        <v>-1.125</v>
      </c>
      <c r="F292" s="7">
        <v>1.55</v>
      </c>
      <c r="G292" s="7">
        <v>5.7750000000000004</v>
      </c>
      <c r="H292" s="7">
        <v>-0.55000000000000004</v>
      </c>
      <c r="I292" s="7">
        <v>2.15</v>
      </c>
      <c r="J292" s="7">
        <v>6.3250000000000002</v>
      </c>
      <c r="K292" s="7">
        <v>0.875</v>
      </c>
      <c r="L292" s="7">
        <v>3.7</v>
      </c>
      <c r="M292" s="7">
        <v>7.5250000000000004</v>
      </c>
      <c r="N292" s="7">
        <v>0.95</v>
      </c>
      <c r="O292" s="7">
        <v>4</v>
      </c>
      <c r="P292" s="7">
        <v>7.8</v>
      </c>
      <c r="Q292" s="7">
        <v>0</v>
      </c>
      <c r="R292" s="7">
        <v>2.9</v>
      </c>
      <c r="S292" s="7">
        <v>7.05</v>
      </c>
      <c r="T292" s="7">
        <v>2.5000000000000001E-2</v>
      </c>
      <c r="U292" s="7">
        <v>3</v>
      </c>
      <c r="V292" s="7">
        <v>7.0750000000000002</v>
      </c>
      <c r="W292" s="7">
        <v>0.9</v>
      </c>
      <c r="X292" s="7">
        <v>3.85</v>
      </c>
      <c r="Y292" s="7">
        <v>7.5</v>
      </c>
      <c r="Z292" s="7">
        <v>1.65</v>
      </c>
      <c r="AA292" s="7">
        <v>4.5</v>
      </c>
      <c r="AB292" s="7">
        <v>8.15</v>
      </c>
      <c r="AC292" s="7">
        <v>1.2250000000000001</v>
      </c>
      <c r="AD292" s="7">
        <v>3.7</v>
      </c>
      <c r="AE292" s="7">
        <v>7.4</v>
      </c>
      <c r="AF292" s="7">
        <v>1.325</v>
      </c>
      <c r="AG292" s="7">
        <v>3.8</v>
      </c>
      <c r="AH292" s="7">
        <v>7.5</v>
      </c>
      <c r="AI292" s="7">
        <v>1.625</v>
      </c>
      <c r="AJ292" s="7">
        <v>4.3</v>
      </c>
      <c r="AK292" s="7">
        <v>7.8250000000000002</v>
      </c>
      <c r="AL292" s="7">
        <v>1.7250000000000001</v>
      </c>
      <c r="AM292" s="26">
        <v>4.4000000000000004</v>
      </c>
      <c r="AN292" s="26">
        <v>7.9249999999999998</v>
      </c>
      <c r="AO292" s="26">
        <v>2</v>
      </c>
      <c r="AP292" s="26">
        <v>4.9000000000000004</v>
      </c>
      <c r="AQ292" s="26">
        <v>8.2750000000000004</v>
      </c>
      <c r="AR292" s="26">
        <v>2.3250000000000002</v>
      </c>
      <c r="AS292" s="26">
        <v>5.2</v>
      </c>
      <c r="AT292" s="26">
        <v>8.9</v>
      </c>
      <c r="AU292" s="26">
        <v>2.75</v>
      </c>
      <c r="AV292" s="26">
        <v>5.7</v>
      </c>
      <c r="AW292" s="26">
        <v>9.5250000000000004</v>
      </c>
      <c r="AX292" s="26">
        <v>2.2999999999999998</v>
      </c>
      <c r="AY292" s="26">
        <v>5.0999999999999996</v>
      </c>
      <c r="AZ292" s="26">
        <v>8.6750000000000007</v>
      </c>
      <c r="BA292" s="26">
        <v>2.3250000000000002</v>
      </c>
      <c r="BB292" s="26">
        <v>5.15</v>
      </c>
      <c r="BC292" s="26">
        <v>8.6999999999999993</v>
      </c>
      <c r="BD292" s="26">
        <v>3.25</v>
      </c>
      <c r="BE292" s="17">
        <v>7.1</v>
      </c>
      <c r="BF292" s="17">
        <v>10.6</v>
      </c>
      <c r="BG292" s="26">
        <v>2.6</v>
      </c>
      <c r="BH292" s="26">
        <v>5.55</v>
      </c>
      <c r="BI292" s="26">
        <v>9.25</v>
      </c>
      <c r="BJ292" s="26">
        <v>2.9249999999999998</v>
      </c>
      <c r="BK292" s="26">
        <v>6.2</v>
      </c>
      <c r="BL292" s="26">
        <v>9.9499999999999993</v>
      </c>
      <c r="BM292" s="26">
        <v>2.8</v>
      </c>
      <c r="BN292" s="26">
        <v>5.95</v>
      </c>
      <c r="BO292" s="26">
        <v>9.5749999999999993</v>
      </c>
      <c r="BP292" s="26">
        <v>-0.5</v>
      </c>
      <c r="BQ292" s="26">
        <v>3.3</v>
      </c>
      <c r="BR292" s="26">
        <v>6.9249999999999998</v>
      </c>
      <c r="BS292" s="26">
        <v>0.1</v>
      </c>
      <c r="BT292" s="26">
        <v>4.25</v>
      </c>
      <c r="BU292" s="26">
        <v>7.6749999999999998</v>
      </c>
      <c r="BV292" s="26">
        <v>0.47499999999999998</v>
      </c>
      <c r="BW292" s="26">
        <v>4.6500000000000004</v>
      </c>
      <c r="BX292" s="26">
        <v>7.95</v>
      </c>
      <c r="BY292" s="26">
        <v>0.97499999999999998</v>
      </c>
      <c r="BZ292" s="26">
        <v>5.4</v>
      </c>
      <c r="CA292" s="26">
        <v>8.5250000000000004</v>
      </c>
      <c r="CB292" s="26">
        <v>1.1000000000000001</v>
      </c>
      <c r="CC292" s="26">
        <v>5.45</v>
      </c>
      <c r="CD292" s="26">
        <v>9</v>
      </c>
      <c r="CE292" s="26">
        <v>2.4500000000000002</v>
      </c>
      <c r="CF292" s="26">
        <v>5.65</v>
      </c>
      <c r="CG292" s="26">
        <v>9.2750000000000004</v>
      </c>
      <c r="CH292" s="26">
        <v>2</v>
      </c>
      <c r="CI292" s="26">
        <v>5.75</v>
      </c>
      <c r="CJ292" s="26">
        <v>9.1999999999999993</v>
      </c>
    </row>
    <row r="293" spans="1:88" x14ac:dyDescent="0.3">
      <c r="A293" s="7" t="s">
        <v>373</v>
      </c>
      <c r="B293" s="7">
        <v>-2.0499999999999998</v>
      </c>
      <c r="C293" s="7">
        <v>0.6</v>
      </c>
      <c r="D293" s="7">
        <v>3.6749999999999998</v>
      </c>
      <c r="E293" s="7">
        <v>-0.85</v>
      </c>
      <c r="F293" s="7">
        <v>2.35</v>
      </c>
      <c r="G293" s="7">
        <v>4.9749999999999996</v>
      </c>
      <c r="H293" s="7">
        <v>-0.25</v>
      </c>
      <c r="I293" s="7">
        <v>3</v>
      </c>
      <c r="J293" s="7">
        <v>5.4749999999999996</v>
      </c>
      <c r="K293" s="7">
        <v>1.5249999999999999</v>
      </c>
      <c r="L293" s="7">
        <v>4.45</v>
      </c>
      <c r="M293" s="7">
        <v>6.6749999999999998</v>
      </c>
      <c r="N293" s="7">
        <v>1.85</v>
      </c>
      <c r="O293" s="7">
        <v>4.75</v>
      </c>
      <c r="P293" s="7">
        <v>7.0750000000000002</v>
      </c>
      <c r="Q293" s="7">
        <v>0.82499999999999996</v>
      </c>
      <c r="R293" s="7">
        <v>3.8</v>
      </c>
      <c r="S293" s="7">
        <v>5.875</v>
      </c>
      <c r="T293" s="7">
        <v>0.92500000000000004</v>
      </c>
      <c r="U293" s="7">
        <v>3.9</v>
      </c>
      <c r="V293" s="7">
        <v>5.9749999999999996</v>
      </c>
      <c r="W293" s="7">
        <v>1.65</v>
      </c>
      <c r="X293" s="7">
        <v>4.5999999999999996</v>
      </c>
      <c r="Y293" s="7">
        <v>6.65</v>
      </c>
      <c r="Z293" s="7">
        <v>2.5249999999999999</v>
      </c>
      <c r="AA293" s="7">
        <v>5.3</v>
      </c>
      <c r="AB293" s="7">
        <v>7.1749999999999998</v>
      </c>
      <c r="AC293" s="7">
        <v>1.5249999999999999</v>
      </c>
      <c r="AD293" s="7">
        <v>4.3</v>
      </c>
      <c r="AE293" s="7">
        <v>7.1749999999999998</v>
      </c>
      <c r="AF293" s="7">
        <v>1.625</v>
      </c>
      <c r="AG293" s="7">
        <v>4.3499999999999996</v>
      </c>
      <c r="AH293" s="7">
        <v>7.2750000000000004</v>
      </c>
      <c r="AI293" s="7">
        <v>2.0249999999999999</v>
      </c>
      <c r="AJ293" s="7">
        <v>4.55</v>
      </c>
      <c r="AK293" s="7">
        <v>7.6</v>
      </c>
      <c r="AL293" s="7">
        <v>2.125</v>
      </c>
      <c r="AM293" s="26">
        <v>4.7</v>
      </c>
      <c r="AN293" s="26">
        <v>7.6749999999999998</v>
      </c>
      <c r="AO293" s="26">
        <v>2.7250000000000001</v>
      </c>
      <c r="AP293" s="26">
        <v>5.35</v>
      </c>
      <c r="AQ293" s="26">
        <v>7.9749999999999996</v>
      </c>
      <c r="AR293" s="26">
        <v>2.7</v>
      </c>
      <c r="AS293" s="26">
        <v>5.8</v>
      </c>
      <c r="AT293" s="26">
        <v>8.1999999999999993</v>
      </c>
      <c r="AU293" s="26">
        <v>3.15</v>
      </c>
      <c r="AV293" s="26">
        <v>6.35</v>
      </c>
      <c r="AW293" s="26">
        <v>8.8249999999999993</v>
      </c>
      <c r="AX293" s="26">
        <v>2.95</v>
      </c>
      <c r="AY293" s="26">
        <v>5.75</v>
      </c>
      <c r="AZ293" s="26">
        <v>8.3000000000000007</v>
      </c>
      <c r="BA293" s="26">
        <v>2.95</v>
      </c>
      <c r="BB293" s="26">
        <v>5.8</v>
      </c>
      <c r="BC293" s="26">
        <v>8.375</v>
      </c>
      <c r="BD293" s="26">
        <v>4.4000000000000004</v>
      </c>
      <c r="BE293" s="17">
        <v>7.4</v>
      </c>
      <c r="BF293" s="17">
        <v>9.7750000000000004</v>
      </c>
      <c r="BG293" s="26">
        <v>3.25</v>
      </c>
      <c r="BH293" s="26">
        <v>6.2</v>
      </c>
      <c r="BI293" s="26">
        <v>8.6</v>
      </c>
      <c r="BJ293" s="26">
        <v>4.0250000000000004</v>
      </c>
      <c r="BK293" s="26">
        <v>7</v>
      </c>
      <c r="BL293" s="26">
        <v>8.9499999999999993</v>
      </c>
      <c r="BM293" s="26">
        <v>3.8250000000000002</v>
      </c>
      <c r="BN293" s="26">
        <v>6.55</v>
      </c>
      <c r="BO293" s="26">
        <v>8.875</v>
      </c>
      <c r="BP293" s="26">
        <v>0.75</v>
      </c>
      <c r="BQ293" s="26">
        <v>3</v>
      </c>
      <c r="BR293" s="26">
        <v>5.6749999999999998</v>
      </c>
      <c r="BS293" s="26">
        <v>2.0249999999999999</v>
      </c>
      <c r="BT293" s="26">
        <v>4.3</v>
      </c>
      <c r="BU293" s="26">
        <v>6.875</v>
      </c>
      <c r="BV293" s="26">
        <v>2.0750000000000002</v>
      </c>
      <c r="BW293" s="26">
        <v>4.6500000000000004</v>
      </c>
      <c r="BX293" s="26">
        <v>6.9749999999999996</v>
      </c>
      <c r="BY293" s="26">
        <v>2.4249999999999998</v>
      </c>
      <c r="BZ293" s="26">
        <v>5.0999999999999996</v>
      </c>
      <c r="CA293" s="26">
        <v>7.7</v>
      </c>
      <c r="CB293" s="26">
        <v>2.5750000000000002</v>
      </c>
      <c r="CC293" s="26">
        <v>6.05</v>
      </c>
      <c r="CD293" s="26">
        <v>8.25</v>
      </c>
      <c r="CE293" s="26">
        <v>3.35</v>
      </c>
      <c r="CF293" s="26">
        <v>6.1</v>
      </c>
      <c r="CG293" s="26">
        <v>8.25</v>
      </c>
      <c r="CH293" s="26">
        <v>3.25</v>
      </c>
      <c r="CI293" s="26">
        <v>6.15</v>
      </c>
      <c r="CJ293" s="26">
        <v>8.3000000000000007</v>
      </c>
    </row>
    <row r="294" spans="1:88" x14ac:dyDescent="0.3">
      <c r="A294" s="7" t="s">
        <v>374</v>
      </c>
      <c r="B294" s="7">
        <v>-2.1</v>
      </c>
      <c r="C294" s="7">
        <v>0.5</v>
      </c>
      <c r="D294" s="7">
        <v>3.3</v>
      </c>
      <c r="E294" s="7">
        <v>-0.6</v>
      </c>
      <c r="F294" s="7">
        <v>1.8</v>
      </c>
      <c r="G294" s="7">
        <v>4.4749999999999996</v>
      </c>
      <c r="H294" s="7">
        <v>2.5000000000000001E-2</v>
      </c>
      <c r="I294" s="7">
        <v>2.4</v>
      </c>
      <c r="J294" s="7">
        <v>4.7750000000000004</v>
      </c>
      <c r="K294" s="7">
        <v>1.7</v>
      </c>
      <c r="L294" s="7">
        <v>3.45</v>
      </c>
      <c r="M294" s="7">
        <v>6.3</v>
      </c>
      <c r="N294" s="7">
        <v>1.925</v>
      </c>
      <c r="O294" s="7">
        <v>3.65</v>
      </c>
      <c r="P294" s="7">
        <v>6.6749999999999998</v>
      </c>
      <c r="Q294" s="7">
        <v>0.875</v>
      </c>
      <c r="R294" s="7">
        <v>2.85</v>
      </c>
      <c r="S294" s="7">
        <v>5.2750000000000004</v>
      </c>
      <c r="T294" s="7">
        <v>0.97499999999999998</v>
      </c>
      <c r="U294" s="7">
        <v>2.9</v>
      </c>
      <c r="V294" s="7">
        <v>5.35</v>
      </c>
      <c r="W294" s="7">
        <v>1.5</v>
      </c>
      <c r="X294" s="7">
        <v>3.45</v>
      </c>
      <c r="Y294" s="7">
        <v>6.0750000000000002</v>
      </c>
      <c r="Z294" s="7">
        <v>2.15</v>
      </c>
      <c r="AA294" s="7">
        <v>4.3</v>
      </c>
      <c r="AB294" s="7">
        <v>6.7249999999999996</v>
      </c>
      <c r="AC294" s="7">
        <v>1.625</v>
      </c>
      <c r="AD294" s="7">
        <v>4.25</v>
      </c>
      <c r="AE294" s="7">
        <v>6.4</v>
      </c>
      <c r="AF294" s="7">
        <v>1.825</v>
      </c>
      <c r="AG294" s="7">
        <v>4.4000000000000004</v>
      </c>
      <c r="AH294" s="7">
        <v>6.5</v>
      </c>
      <c r="AI294" s="7">
        <v>2.2000000000000002</v>
      </c>
      <c r="AJ294" s="7">
        <v>4.6500000000000004</v>
      </c>
      <c r="AK294" s="7">
        <v>6.875</v>
      </c>
      <c r="AL294" s="7">
        <v>2.2999999999999998</v>
      </c>
      <c r="AM294" s="26">
        <v>4.75</v>
      </c>
      <c r="AN294" s="26">
        <v>6.9749999999999996</v>
      </c>
      <c r="AO294" s="26">
        <v>2.7</v>
      </c>
      <c r="AP294" s="26">
        <v>4.95</v>
      </c>
      <c r="AQ294" s="26">
        <v>7.5750000000000002</v>
      </c>
      <c r="AR294" s="26">
        <v>2.6749999999999998</v>
      </c>
      <c r="AS294" s="26">
        <v>5.45</v>
      </c>
      <c r="AT294" s="26">
        <v>7.95</v>
      </c>
      <c r="AU294" s="26">
        <v>3.2250000000000001</v>
      </c>
      <c r="AV294" s="26">
        <v>6</v>
      </c>
      <c r="AW294" s="26">
        <v>8.65</v>
      </c>
      <c r="AX294" s="26">
        <v>2.9249999999999998</v>
      </c>
      <c r="AY294" s="26">
        <v>5.4</v>
      </c>
      <c r="AZ294" s="26">
        <v>7.9749999999999996</v>
      </c>
      <c r="BA294" s="26">
        <v>3.0249999999999999</v>
      </c>
      <c r="BB294" s="26">
        <v>5.4</v>
      </c>
      <c r="BC294" s="26">
        <v>7.9749999999999996</v>
      </c>
      <c r="BD294" s="26">
        <v>4.3250000000000002</v>
      </c>
      <c r="BE294" s="17">
        <v>7.4</v>
      </c>
      <c r="BF294" s="17">
        <v>9.6750000000000007</v>
      </c>
      <c r="BG294" s="26">
        <v>3.25</v>
      </c>
      <c r="BH294" s="26">
        <v>5.7</v>
      </c>
      <c r="BI294" s="26">
        <v>8.1999999999999993</v>
      </c>
      <c r="BJ294" s="26">
        <v>3.7749999999999999</v>
      </c>
      <c r="BK294" s="26">
        <v>6.2</v>
      </c>
      <c r="BL294" s="26">
        <v>8.6750000000000007</v>
      </c>
      <c r="BM294" s="26">
        <v>3.7</v>
      </c>
      <c r="BN294" s="26">
        <v>5.95</v>
      </c>
      <c r="BO294" s="26">
        <v>8.4749999999999996</v>
      </c>
      <c r="BP294" s="26">
        <v>0.7</v>
      </c>
      <c r="BQ294" s="26">
        <v>2.95</v>
      </c>
      <c r="BR294" s="26">
        <v>5.05</v>
      </c>
      <c r="BS294" s="26">
        <v>2.125</v>
      </c>
      <c r="BT294" s="26">
        <v>3.95</v>
      </c>
      <c r="BU294" s="26">
        <v>6.1</v>
      </c>
      <c r="BV294" s="26">
        <v>2.5499999999999998</v>
      </c>
      <c r="BW294" s="26">
        <v>4.0999999999999996</v>
      </c>
      <c r="BX294" s="26">
        <v>6.2750000000000004</v>
      </c>
      <c r="BY294" s="26">
        <v>3.3</v>
      </c>
      <c r="BZ294" s="26">
        <v>4.6500000000000004</v>
      </c>
      <c r="CA294" s="26">
        <v>7.0750000000000002</v>
      </c>
      <c r="CB294" s="26">
        <v>3.3250000000000002</v>
      </c>
      <c r="CC294" s="26">
        <v>5.0999999999999996</v>
      </c>
      <c r="CD294" s="26">
        <v>7.7</v>
      </c>
      <c r="CE294" s="26">
        <v>3</v>
      </c>
      <c r="CF294" s="26">
        <v>5.3</v>
      </c>
      <c r="CG294" s="26">
        <v>7.8</v>
      </c>
      <c r="CH294" s="26">
        <v>3.15</v>
      </c>
      <c r="CI294" s="26">
        <v>5.4</v>
      </c>
      <c r="CJ294" s="26">
        <v>8.0749999999999993</v>
      </c>
    </row>
    <row r="295" spans="1:88" x14ac:dyDescent="0.3">
      <c r="A295" s="7" t="s">
        <v>119</v>
      </c>
      <c r="B295" s="7">
        <v>-2.5</v>
      </c>
      <c r="C295" s="7">
        <v>-0.7</v>
      </c>
      <c r="D295" s="7">
        <v>3.8250000000000002</v>
      </c>
      <c r="E295" s="7">
        <v>-1.175</v>
      </c>
      <c r="F295" s="7">
        <v>0.45</v>
      </c>
      <c r="G295" s="7">
        <v>5.3250000000000002</v>
      </c>
      <c r="H295" s="7">
        <v>-0.77500000000000002</v>
      </c>
      <c r="I295" s="7">
        <v>0.9</v>
      </c>
      <c r="J295" s="7">
        <v>5.95</v>
      </c>
      <c r="K295" s="7">
        <v>1.125</v>
      </c>
      <c r="L295" s="7">
        <v>2.85</v>
      </c>
      <c r="M295" s="7">
        <v>7.2</v>
      </c>
      <c r="N295" s="7">
        <v>1.125</v>
      </c>
      <c r="O295" s="7">
        <v>3.2</v>
      </c>
      <c r="P295" s="7">
        <v>7.5750000000000002</v>
      </c>
      <c r="Q295" s="7">
        <v>0.125</v>
      </c>
      <c r="R295" s="7">
        <v>2</v>
      </c>
      <c r="S295" s="7">
        <v>6.875</v>
      </c>
      <c r="T295" s="7">
        <v>0.2</v>
      </c>
      <c r="U295" s="7">
        <v>2.1</v>
      </c>
      <c r="V295" s="7">
        <v>6.9</v>
      </c>
      <c r="W295" s="7">
        <v>0.8</v>
      </c>
      <c r="X295" s="7">
        <v>2.7</v>
      </c>
      <c r="Y295" s="7">
        <v>7.3250000000000002</v>
      </c>
      <c r="Z295" s="7">
        <v>1.6</v>
      </c>
      <c r="AA295" s="7">
        <v>3.5</v>
      </c>
      <c r="AB295" s="7">
        <v>7.45</v>
      </c>
      <c r="AC295" s="7">
        <v>1</v>
      </c>
      <c r="AD295" s="7">
        <v>3.45</v>
      </c>
      <c r="AE295" s="7">
        <v>7.1749999999999998</v>
      </c>
      <c r="AF295" s="7">
        <v>1.125</v>
      </c>
      <c r="AG295" s="7">
        <v>3.55</v>
      </c>
      <c r="AH295" s="7">
        <v>7.4</v>
      </c>
      <c r="AI295" s="7">
        <v>1.5249999999999999</v>
      </c>
      <c r="AJ295" s="7">
        <v>3.95</v>
      </c>
      <c r="AK295" s="7">
        <v>7.85</v>
      </c>
      <c r="AL295" s="7">
        <v>1.625</v>
      </c>
      <c r="AM295" s="26">
        <v>3.95</v>
      </c>
      <c r="AN295" s="26">
        <v>7.95</v>
      </c>
      <c r="AO295" s="26">
        <v>1.9750000000000001</v>
      </c>
      <c r="AP295" s="26">
        <v>4.2</v>
      </c>
      <c r="AQ295" s="26">
        <v>8.5749999999999993</v>
      </c>
      <c r="AR295" s="26">
        <v>2.125</v>
      </c>
      <c r="AS295" s="26">
        <v>4.8499999999999996</v>
      </c>
      <c r="AT295" s="26">
        <v>9.0250000000000004</v>
      </c>
      <c r="AU295" s="26">
        <v>2.6749999999999998</v>
      </c>
      <c r="AV295" s="26">
        <v>5.55</v>
      </c>
      <c r="AW295" s="26">
        <v>9.6750000000000007</v>
      </c>
      <c r="AX295" s="26">
        <v>2.4</v>
      </c>
      <c r="AY295" s="26">
        <v>4.55</v>
      </c>
      <c r="AZ295" s="26">
        <v>8.9749999999999996</v>
      </c>
      <c r="BA295" s="26">
        <v>2.4249999999999998</v>
      </c>
      <c r="BB295" s="26">
        <v>4.55</v>
      </c>
      <c r="BC295" s="26">
        <v>9.0500000000000007</v>
      </c>
      <c r="BD295" s="26">
        <v>3.5249999999999999</v>
      </c>
      <c r="BE295" s="17">
        <v>6.45</v>
      </c>
      <c r="BF295" s="17">
        <v>10.65</v>
      </c>
      <c r="BG295" s="26">
        <v>2.7</v>
      </c>
      <c r="BH295" s="26">
        <v>4.9000000000000004</v>
      </c>
      <c r="BI295" s="26">
        <v>9.35</v>
      </c>
      <c r="BJ295" s="26">
        <v>3.4</v>
      </c>
      <c r="BK295" s="26">
        <v>5.4</v>
      </c>
      <c r="BL295" s="26">
        <v>9.7750000000000004</v>
      </c>
      <c r="BM295" s="26">
        <v>3.1</v>
      </c>
      <c r="BN295" s="26">
        <v>5.15</v>
      </c>
      <c r="BO295" s="26">
        <v>9.6</v>
      </c>
      <c r="BP295" s="26">
        <v>-0.25</v>
      </c>
      <c r="BQ295" s="26">
        <v>1.7</v>
      </c>
      <c r="BR295" s="26">
        <v>6.4249999999999998</v>
      </c>
      <c r="BS295" s="26">
        <v>1.2</v>
      </c>
      <c r="BT295" s="26">
        <v>2.5499999999999998</v>
      </c>
      <c r="BU295" s="26">
        <v>7.625</v>
      </c>
      <c r="BV295" s="26">
        <v>1.5249999999999999</v>
      </c>
      <c r="BW295" s="26">
        <v>2.8</v>
      </c>
      <c r="BX295" s="26">
        <v>7.625</v>
      </c>
      <c r="BY295" s="26">
        <v>1.9</v>
      </c>
      <c r="BZ295" s="26">
        <v>3.55</v>
      </c>
      <c r="CA295" s="26">
        <v>8.125</v>
      </c>
      <c r="CB295" s="26">
        <v>2.2999999999999998</v>
      </c>
      <c r="CC295" s="26">
        <v>4.3</v>
      </c>
      <c r="CD295" s="26">
        <v>8.1750000000000007</v>
      </c>
      <c r="CE295" s="26">
        <v>2.6</v>
      </c>
      <c r="CF295" s="26">
        <v>4.8</v>
      </c>
      <c r="CG295" s="26">
        <v>8.5749999999999993</v>
      </c>
      <c r="CH295" s="26">
        <v>2.5499999999999998</v>
      </c>
      <c r="CI295" s="26">
        <v>4.5999999999999996</v>
      </c>
      <c r="CJ295" s="26">
        <v>8.2750000000000004</v>
      </c>
    </row>
    <row r="296" spans="1:88" x14ac:dyDescent="0.3">
      <c r="A296" s="7" t="s">
        <v>375</v>
      </c>
      <c r="B296" s="7">
        <v>-2.35</v>
      </c>
      <c r="C296" s="7">
        <v>-0.65</v>
      </c>
      <c r="D296" s="7">
        <v>2.8</v>
      </c>
      <c r="E296" s="7">
        <v>-1.1499999999999999</v>
      </c>
      <c r="F296" s="7">
        <v>0.5</v>
      </c>
      <c r="G296" s="7">
        <v>4.7750000000000004</v>
      </c>
      <c r="H296" s="7">
        <v>-0.7</v>
      </c>
      <c r="I296" s="7">
        <v>0.95</v>
      </c>
      <c r="J296" s="7">
        <v>5.1749999999999998</v>
      </c>
      <c r="K296" s="7">
        <v>0.7</v>
      </c>
      <c r="L296" s="7">
        <v>3.15</v>
      </c>
      <c r="M296" s="7">
        <v>6.9749999999999996</v>
      </c>
      <c r="N296" s="7">
        <v>0.95</v>
      </c>
      <c r="O296" s="7">
        <v>3.2</v>
      </c>
      <c r="P296" s="7">
        <v>7.4249999999999998</v>
      </c>
      <c r="Q296" s="7">
        <v>2.5000000000000001E-2</v>
      </c>
      <c r="R296" s="7">
        <v>1.9</v>
      </c>
      <c r="S296" s="7">
        <v>6.15</v>
      </c>
      <c r="T296" s="7">
        <v>0.1</v>
      </c>
      <c r="U296" s="7">
        <v>1.95</v>
      </c>
      <c r="V296" s="7">
        <v>6.25</v>
      </c>
      <c r="W296" s="7">
        <v>0.75</v>
      </c>
      <c r="X296" s="7">
        <v>2.6</v>
      </c>
      <c r="Y296" s="7">
        <v>6.85</v>
      </c>
      <c r="Z296" s="7">
        <v>1.5249999999999999</v>
      </c>
      <c r="AA296" s="7">
        <v>2.9</v>
      </c>
      <c r="AB296" s="7">
        <v>7.4249999999999998</v>
      </c>
      <c r="AC296" s="7">
        <v>0.92500000000000004</v>
      </c>
      <c r="AD296" s="7">
        <v>3.05</v>
      </c>
      <c r="AE296" s="7">
        <v>7.2</v>
      </c>
      <c r="AF296" s="7">
        <v>1</v>
      </c>
      <c r="AG296" s="7">
        <v>3.25</v>
      </c>
      <c r="AH296" s="7">
        <v>7.375</v>
      </c>
      <c r="AI296" s="7">
        <v>1.425</v>
      </c>
      <c r="AJ296" s="7">
        <v>3.65</v>
      </c>
      <c r="AK296" s="7">
        <v>7.9749999999999996</v>
      </c>
      <c r="AL296" s="7">
        <v>1.45</v>
      </c>
      <c r="AM296" s="26">
        <v>3.75</v>
      </c>
      <c r="AN296" s="26">
        <v>8.0749999999999993</v>
      </c>
      <c r="AO296" s="26">
        <v>2</v>
      </c>
      <c r="AP296" s="26">
        <v>4.3499999999999996</v>
      </c>
      <c r="AQ296" s="26">
        <v>8.5749999999999993</v>
      </c>
      <c r="AR296" s="26">
        <v>1.95</v>
      </c>
      <c r="AS296" s="26">
        <v>4.4000000000000004</v>
      </c>
      <c r="AT296" s="26">
        <v>8.6999999999999993</v>
      </c>
      <c r="AU296" s="26">
        <v>2.6</v>
      </c>
      <c r="AV296" s="26">
        <v>5.3</v>
      </c>
      <c r="AW296" s="26">
        <v>9.5</v>
      </c>
      <c r="AX296" s="26">
        <v>2.375</v>
      </c>
      <c r="AY296" s="26">
        <v>4.7</v>
      </c>
      <c r="AZ296" s="26">
        <v>8.875</v>
      </c>
      <c r="BA296" s="26">
        <v>2.35</v>
      </c>
      <c r="BB296" s="26">
        <v>4.75</v>
      </c>
      <c r="BC296" s="26">
        <v>8.85</v>
      </c>
      <c r="BD296" s="26">
        <v>3.5750000000000002</v>
      </c>
      <c r="BE296" s="17">
        <v>6.1</v>
      </c>
      <c r="BF296" s="17">
        <v>10.375</v>
      </c>
      <c r="BG296" s="26">
        <v>2.7</v>
      </c>
      <c r="BH296" s="26">
        <v>5</v>
      </c>
      <c r="BI296" s="26">
        <v>8.9250000000000007</v>
      </c>
      <c r="BJ296" s="26">
        <v>3.375</v>
      </c>
      <c r="BK296" s="26">
        <v>5.55</v>
      </c>
      <c r="BL296" s="26">
        <v>9.375</v>
      </c>
      <c r="BM296" s="26">
        <v>3.2</v>
      </c>
      <c r="BN296" s="26">
        <v>5.4</v>
      </c>
      <c r="BO296" s="26">
        <v>9.25</v>
      </c>
      <c r="BP296" s="26">
        <v>0.4</v>
      </c>
      <c r="BQ296" s="26">
        <v>1.4</v>
      </c>
      <c r="BR296" s="26">
        <v>5.2750000000000004</v>
      </c>
      <c r="BS296" s="26">
        <v>0.75</v>
      </c>
      <c r="BT296" s="26">
        <v>2.95</v>
      </c>
      <c r="BU296" s="26">
        <v>6.55</v>
      </c>
      <c r="BV296" s="26">
        <v>1.05</v>
      </c>
      <c r="BW296" s="26">
        <v>3.25</v>
      </c>
      <c r="BX296" s="26">
        <v>6.875</v>
      </c>
      <c r="BY296" s="26">
        <v>1.65</v>
      </c>
      <c r="BZ296" s="26">
        <v>3.85</v>
      </c>
      <c r="CA296" s="26">
        <v>7.3</v>
      </c>
      <c r="CB296" s="26">
        <v>2.3250000000000002</v>
      </c>
      <c r="CC296" s="26">
        <v>4.3499999999999996</v>
      </c>
      <c r="CD296" s="26">
        <v>7.9749999999999996</v>
      </c>
      <c r="CE296" s="26">
        <v>2.5499999999999998</v>
      </c>
      <c r="CF296" s="26">
        <v>4.6500000000000004</v>
      </c>
      <c r="CG296" s="26">
        <v>8.4</v>
      </c>
      <c r="CH296" s="26">
        <v>2.5499999999999998</v>
      </c>
      <c r="CI296" s="26">
        <v>4.25</v>
      </c>
      <c r="CJ296" s="26">
        <v>8.1999999999999993</v>
      </c>
    </row>
    <row r="297" spans="1:88" x14ac:dyDescent="0.3">
      <c r="A297" s="7" t="s">
        <v>376</v>
      </c>
      <c r="B297" s="7">
        <v>-2.875</v>
      </c>
      <c r="C297" s="7">
        <v>0.3</v>
      </c>
      <c r="D297" s="7">
        <v>3.2</v>
      </c>
      <c r="E297" s="7">
        <v>-1.325</v>
      </c>
      <c r="F297" s="7">
        <v>1.8</v>
      </c>
      <c r="G297" s="7">
        <v>4.4749999999999996</v>
      </c>
      <c r="H297" s="7">
        <v>-0.8</v>
      </c>
      <c r="I297" s="7">
        <v>2.2000000000000002</v>
      </c>
      <c r="J297" s="7">
        <v>5.0999999999999996</v>
      </c>
      <c r="K297" s="7">
        <v>0.55000000000000004</v>
      </c>
      <c r="L297" s="7">
        <v>3.9</v>
      </c>
      <c r="M297" s="7">
        <v>6.4</v>
      </c>
      <c r="N297" s="7">
        <v>0.85</v>
      </c>
      <c r="O297" s="7">
        <v>4.25</v>
      </c>
      <c r="P297" s="7">
        <v>6.7750000000000004</v>
      </c>
      <c r="Q297" s="7">
        <v>2.5000000000000001E-2</v>
      </c>
      <c r="R297" s="7">
        <v>3</v>
      </c>
      <c r="S297" s="7">
        <v>5.7</v>
      </c>
      <c r="T297" s="7">
        <v>0.125</v>
      </c>
      <c r="U297" s="7">
        <v>3.1</v>
      </c>
      <c r="V297" s="7">
        <v>5.7750000000000004</v>
      </c>
      <c r="W297" s="7">
        <v>0.65</v>
      </c>
      <c r="X297" s="7">
        <v>4</v>
      </c>
      <c r="Y297" s="7">
        <v>6.2249999999999996</v>
      </c>
      <c r="Z297" s="7">
        <v>0.92500000000000004</v>
      </c>
      <c r="AA297" s="7">
        <v>4.7</v>
      </c>
      <c r="AB297" s="7">
        <v>6.7750000000000004</v>
      </c>
      <c r="AC297" s="7">
        <v>1.175</v>
      </c>
      <c r="AD297" s="7">
        <v>4.4000000000000004</v>
      </c>
      <c r="AE297" s="7">
        <v>6.75</v>
      </c>
      <c r="AF297" s="7">
        <v>1.2749999999999999</v>
      </c>
      <c r="AG297" s="7">
        <v>4.5</v>
      </c>
      <c r="AH297" s="7">
        <v>6.7750000000000004</v>
      </c>
      <c r="AI297" s="7">
        <v>1.45</v>
      </c>
      <c r="AJ297" s="7">
        <v>4.7</v>
      </c>
      <c r="AK297" s="7">
        <v>7</v>
      </c>
      <c r="AL297" s="7">
        <v>1.55</v>
      </c>
      <c r="AM297" s="26">
        <v>4.8</v>
      </c>
      <c r="AN297" s="26">
        <v>7.1</v>
      </c>
      <c r="AO297" s="26">
        <v>1.8</v>
      </c>
      <c r="AP297" s="26">
        <v>5.3</v>
      </c>
      <c r="AQ297" s="26">
        <v>7.9</v>
      </c>
      <c r="AR297" s="26">
        <v>2.2000000000000002</v>
      </c>
      <c r="AS297" s="26">
        <v>5.55</v>
      </c>
      <c r="AT297" s="26">
        <v>8.1999999999999993</v>
      </c>
      <c r="AU297" s="26">
        <v>2.6749999999999998</v>
      </c>
      <c r="AV297" s="26">
        <v>6.05</v>
      </c>
      <c r="AW297" s="26">
        <v>8.9</v>
      </c>
      <c r="AX297" s="26">
        <v>2.15</v>
      </c>
      <c r="AY297" s="26">
        <v>5.65</v>
      </c>
      <c r="AZ297" s="26">
        <v>8.35</v>
      </c>
      <c r="BA297" s="26">
        <v>2.15</v>
      </c>
      <c r="BB297" s="26">
        <v>5.7</v>
      </c>
      <c r="BC297" s="26">
        <v>8.35</v>
      </c>
      <c r="BD297" s="26">
        <v>3.25</v>
      </c>
      <c r="BE297" s="17">
        <v>7.05</v>
      </c>
      <c r="BF297" s="17">
        <v>10.199999999999999</v>
      </c>
      <c r="BG297" s="26">
        <v>2.4249999999999998</v>
      </c>
      <c r="BH297" s="26">
        <v>5.95</v>
      </c>
      <c r="BI297" s="26">
        <v>8.6750000000000007</v>
      </c>
      <c r="BJ297" s="26">
        <v>2.9</v>
      </c>
      <c r="BK297" s="26">
        <v>6.05</v>
      </c>
      <c r="BL297" s="26">
        <v>9.25</v>
      </c>
      <c r="BM297" s="26">
        <v>2.6749999999999998</v>
      </c>
      <c r="BN297" s="26">
        <v>5.8</v>
      </c>
      <c r="BO297" s="26">
        <v>8.875</v>
      </c>
      <c r="BP297" s="26">
        <v>0.125</v>
      </c>
      <c r="BQ297" s="26">
        <v>2.5</v>
      </c>
      <c r="BR297" s="26">
        <v>5.45</v>
      </c>
      <c r="BS297" s="26">
        <v>1</v>
      </c>
      <c r="BT297" s="26">
        <v>3.35</v>
      </c>
      <c r="BU297" s="26">
        <v>5.875</v>
      </c>
      <c r="BV297" s="26">
        <v>1.3</v>
      </c>
      <c r="BW297" s="26">
        <v>3.6</v>
      </c>
      <c r="BX297" s="26">
        <v>6.125</v>
      </c>
      <c r="BY297" s="26">
        <v>1.925</v>
      </c>
      <c r="BZ297" s="26">
        <v>3.9</v>
      </c>
      <c r="CA297" s="26">
        <v>6.55</v>
      </c>
      <c r="CB297" s="26">
        <v>2.2999999999999998</v>
      </c>
      <c r="CC297" s="26">
        <v>4.6500000000000004</v>
      </c>
      <c r="CD297" s="26">
        <v>7.3</v>
      </c>
      <c r="CE297" s="26">
        <v>1.9750000000000001</v>
      </c>
      <c r="CF297" s="26">
        <v>5.8</v>
      </c>
      <c r="CG297" s="26">
        <v>8</v>
      </c>
      <c r="CH297" s="26">
        <v>2.2749999999999999</v>
      </c>
      <c r="CI297" s="26">
        <v>5.6</v>
      </c>
      <c r="CJ297" s="26">
        <v>7.75</v>
      </c>
    </row>
    <row r="298" spans="1:88" x14ac:dyDescent="0.3">
      <c r="A298" s="7" t="s">
        <v>377</v>
      </c>
      <c r="B298" s="7">
        <v>-3.0750000000000002</v>
      </c>
      <c r="C298" s="7">
        <v>-0.1</v>
      </c>
      <c r="D298" s="7">
        <v>2.85</v>
      </c>
      <c r="E298" s="7">
        <v>-1.875</v>
      </c>
      <c r="F298" s="7">
        <v>1.35</v>
      </c>
      <c r="G298" s="7">
        <v>4.5</v>
      </c>
      <c r="H298" s="7">
        <v>-1.2749999999999999</v>
      </c>
      <c r="I298" s="7">
        <v>1.85</v>
      </c>
      <c r="J298" s="7">
        <v>4.9749999999999996</v>
      </c>
      <c r="K298" s="7">
        <v>-7.4999999999999997E-2</v>
      </c>
      <c r="L298" s="7">
        <v>3.05</v>
      </c>
      <c r="M298" s="7">
        <v>6.85</v>
      </c>
      <c r="N298" s="7">
        <v>0.32500000000000001</v>
      </c>
      <c r="O298" s="7">
        <v>3.4</v>
      </c>
      <c r="P298" s="7">
        <v>7.0750000000000002</v>
      </c>
      <c r="Q298" s="7">
        <v>-0.47499999999999998</v>
      </c>
      <c r="R298" s="7">
        <v>2.5</v>
      </c>
      <c r="S298" s="7">
        <v>5.95</v>
      </c>
      <c r="T298" s="7">
        <v>-0.45</v>
      </c>
      <c r="U298" s="7">
        <v>2.5499999999999998</v>
      </c>
      <c r="V298" s="7">
        <v>5.9749999999999996</v>
      </c>
      <c r="W298" s="7">
        <v>0</v>
      </c>
      <c r="X298" s="7">
        <v>3.15</v>
      </c>
      <c r="Y298" s="7">
        <v>6.5750000000000002</v>
      </c>
      <c r="Z298" s="7">
        <v>0.42499999999999999</v>
      </c>
      <c r="AA298" s="7">
        <v>3.85</v>
      </c>
      <c r="AB298" s="7">
        <v>7.1749999999999998</v>
      </c>
      <c r="AC298" s="7">
        <v>0.17499999999999999</v>
      </c>
      <c r="AD298" s="7">
        <v>2.95</v>
      </c>
      <c r="AE298" s="7">
        <v>7.25</v>
      </c>
      <c r="AF298" s="7">
        <v>0.35</v>
      </c>
      <c r="AG298" s="7">
        <v>3.15</v>
      </c>
      <c r="AH298" s="7">
        <v>7.4749999999999996</v>
      </c>
      <c r="AI298" s="7">
        <v>0.75</v>
      </c>
      <c r="AJ298" s="7">
        <v>3.6</v>
      </c>
      <c r="AK298" s="7">
        <v>7.85</v>
      </c>
      <c r="AL298" s="7">
        <v>0.92500000000000004</v>
      </c>
      <c r="AM298" s="26">
        <v>3.75</v>
      </c>
      <c r="AN298" s="26">
        <v>7.95</v>
      </c>
      <c r="AO298" s="26">
        <v>1.425</v>
      </c>
      <c r="AP298" s="26">
        <v>4.2</v>
      </c>
      <c r="AQ298" s="26">
        <v>8.4749999999999996</v>
      </c>
      <c r="AR298" s="26">
        <v>1.825</v>
      </c>
      <c r="AS298" s="26">
        <v>4.6500000000000004</v>
      </c>
      <c r="AT298" s="26">
        <v>8.4749999999999996</v>
      </c>
      <c r="AU298" s="26">
        <v>2.3250000000000002</v>
      </c>
      <c r="AV298" s="26">
        <v>5.0999999999999996</v>
      </c>
      <c r="AW298" s="26">
        <v>9.25</v>
      </c>
      <c r="AX298" s="26">
        <v>1.7250000000000001</v>
      </c>
      <c r="AY298" s="26">
        <v>4.5999999999999996</v>
      </c>
      <c r="AZ298" s="26">
        <v>8.9</v>
      </c>
      <c r="BA298" s="26">
        <v>1.8</v>
      </c>
      <c r="BB298" s="26">
        <v>4.5999999999999996</v>
      </c>
      <c r="BC298" s="26">
        <v>8.9</v>
      </c>
      <c r="BD298" s="26">
        <v>3</v>
      </c>
      <c r="BE298" s="17">
        <v>6.4</v>
      </c>
      <c r="BF298" s="17">
        <v>10.425000000000001</v>
      </c>
      <c r="BG298" s="26">
        <v>2</v>
      </c>
      <c r="BH298" s="26">
        <v>5</v>
      </c>
      <c r="BI298" s="26">
        <v>9.25</v>
      </c>
      <c r="BJ298" s="26">
        <v>2.35</v>
      </c>
      <c r="BK298" s="26">
        <v>5.75</v>
      </c>
      <c r="BL298" s="26">
        <v>9.4749999999999996</v>
      </c>
      <c r="BM298" s="26">
        <v>2.2250000000000001</v>
      </c>
      <c r="BN298" s="26">
        <v>5.45</v>
      </c>
      <c r="BO298" s="26">
        <v>9.4499999999999993</v>
      </c>
      <c r="BP298" s="26">
        <v>-0.57499999999999996</v>
      </c>
      <c r="BQ298" s="26">
        <v>2.35</v>
      </c>
      <c r="BR298" s="26">
        <v>5.4749999999999996</v>
      </c>
      <c r="BS298" s="26">
        <v>0.27500000000000002</v>
      </c>
      <c r="BT298" s="26">
        <v>3.55</v>
      </c>
      <c r="BU298" s="26">
        <v>6.625</v>
      </c>
      <c r="BV298" s="26">
        <v>0.77500000000000002</v>
      </c>
      <c r="BW298" s="26">
        <v>3.9</v>
      </c>
      <c r="BX298" s="26">
        <v>6.85</v>
      </c>
      <c r="BY298" s="26">
        <v>1.325</v>
      </c>
      <c r="BZ298" s="26">
        <v>4.5</v>
      </c>
      <c r="CA298" s="26">
        <v>7.5750000000000002</v>
      </c>
      <c r="CB298" s="26">
        <v>2</v>
      </c>
      <c r="CC298" s="26">
        <v>4.95</v>
      </c>
      <c r="CD298" s="26">
        <v>7.9749999999999996</v>
      </c>
      <c r="CE298" s="26">
        <v>1.5249999999999999</v>
      </c>
      <c r="CF298" s="26">
        <v>4.9000000000000004</v>
      </c>
      <c r="CG298" s="26">
        <v>8.4749999999999996</v>
      </c>
      <c r="CH298" s="26">
        <v>1.75</v>
      </c>
      <c r="CI298" s="26">
        <v>5.3</v>
      </c>
      <c r="CJ298" s="26">
        <v>8.3000000000000007</v>
      </c>
    </row>
    <row r="299" spans="1:88" x14ac:dyDescent="0.3">
      <c r="A299" s="7" t="s">
        <v>378</v>
      </c>
      <c r="B299" s="7">
        <v>-2.6749999999999998</v>
      </c>
      <c r="C299" s="7">
        <v>0.3</v>
      </c>
      <c r="D299" s="7">
        <v>3</v>
      </c>
      <c r="E299" s="7">
        <v>-1</v>
      </c>
      <c r="F299" s="7">
        <v>1.65</v>
      </c>
      <c r="G299" s="7">
        <v>4.375</v>
      </c>
      <c r="H299" s="7">
        <v>-0.5</v>
      </c>
      <c r="I299" s="7">
        <v>2.25</v>
      </c>
      <c r="J299" s="7">
        <v>5</v>
      </c>
      <c r="K299" s="7">
        <v>0.72499999999999998</v>
      </c>
      <c r="L299" s="7">
        <v>3.4</v>
      </c>
      <c r="M299" s="7">
        <v>6.35</v>
      </c>
      <c r="N299" s="7">
        <v>0.82499999999999996</v>
      </c>
      <c r="O299" s="7">
        <v>3.5</v>
      </c>
      <c r="P299" s="7">
        <v>6.7249999999999996</v>
      </c>
      <c r="Q299" s="7">
        <v>2.5000000000000001E-2</v>
      </c>
      <c r="R299" s="7">
        <v>2.8</v>
      </c>
      <c r="S299" s="7">
        <v>5.9249999999999998</v>
      </c>
      <c r="T299" s="7">
        <v>0.05</v>
      </c>
      <c r="U299" s="7">
        <v>2.85</v>
      </c>
      <c r="V299" s="7">
        <v>6.0250000000000004</v>
      </c>
      <c r="W299" s="7">
        <v>0.77500000000000002</v>
      </c>
      <c r="X299" s="7">
        <v>3.4</v>
      </c>
      <c r="Y299" s="7">
        <v>6.6</v>
      </c>
      <c r="Z299" s="7">
        <v>1.325</v>
      </c>
      <c r="AA299" s="7">
        <v>3.85</v>
      </c>
      <c r="AB299" s="7">
        <v>7.35</v>
      </c>
      <c r="AC299" s="7">
        <v>0.32500000000000001</v>
      </c>
      <c r="AD299" s="7">
        <v>3.65</v>
      </c>
      <c r="AE299" s="7">
        <v>6.8250000000000002</v>
      </c>
      <c r="AF299" s="7">
        <v>0.5</v>
      </c>
      <c r="AG299" s="7">
        <v>3.75</v>
      </c>
      <c r="AH299" s="7">
        <v>6.9249999999999998</v>
      </c>
      <c r="AI299" s="7">
        <v>0.92500000000000004</v>
      </c>
      <c r="AJ299" s="7">
        <v>3.95</v>
      </c>
      <c r="AK299" s="7">
        <v>7.2249999999999996</v>
      </c>
      <c r="AL299" s="7">
        <v>1.0249999999999999</v>
      </c>
      <c r="AM299" s="26">
        <v>3.95</v>
      </c>
      <c r="AN299" s="26">
        <v>7.25</v>
      </c>
      <c r="AO299" s="26">
        <v>1.7250000000000001</v>
      </c>
      <c r="AP299" s="26">
        <v>4.45</v>
      </c>
      <c r="AQ299" s="26">
        <v>7.375</v>
      </c>
      <c r="AR299" s="26">
        <v>2.0249999999999999</v>
      </c>
      <c r="AS299" s="26">
        <v>4.5999999999999996</v>
      </c>
      <c r="AT299" s="26">
        <v>7.7</v>
      </c>
      <c r="AU299" s="26">
        <v>2.625</v>
      </c>
      <c r="AV299" s="26">
        <v>5.15</v>
      </c>
      <c r="AW299" s="26">
        <v>8.3000000000000007</v>
      </c>
      <c r="AX299" s="26">
        <v>1.9750000000000001</v>
      </c>
      <c r="AY299" s="26">
        <v>4.7</v>
      </c>
      <c r="AZ299" s="26">
        <v>7.9</v>
      </c>
      <c r="BA299" s="26">
        <v>1.9750000000000001</v>
      </c>
      <c r="BB299" s="26">
        <v>4.75</v>
      </c>
      <c r="BC299" s="26">
        <v>7.9</v>
      </c>
      <c r="BD299" s="26">
        <v>3.9</v>
      </c>
      <c r="BE299" s="17">
        <v>6.2</v>
      </c>
      <c r="BF299" s="17">
        <v>9.25</v>
      </c>
      <c r="BG299" s="26">
        <v>2.2000000000000002</v>
      </c>
      <c r="BH299" s="26">
        <v>5.0999999999999996</v>
      </c>
      <c r="BI299" s="26">
        <v>8.2249999999999996</v>
      </c>
      <c r="BJ299" s="26">
        <v>3.0249999999999999</v>
      </c>
      <c r="BK299" s="26">
        <v>5.85</v>
      </c>
      <c r="BL299" s="26">
        <v>8.5500000000000007</v>
      </c>
      <c r="BM299" s="26">
        <v>2.75</v>
      </c>
      <c r="BN299" s="26">
        <v>5.6</v>
      </c>
      <c r="BO299" s="26">
        <v>8.4250000000000007</v>
      </c>
      <c r="BP299" s="26">
        <v>0.1</v>
      </c>
      <c r="BQ299" s="26">
        <v>2.9</v>
      </c>
      <c r="BR299" s="26">
        <v>5.6749999999999998</v>
      </c>
      <c r="BS299" s="26">
        <v>0.82499999999999996</v>
      </c>
      <c r="BT299" s="26">
        <v>3.9</v>
      </c>
      <c r="BU299" s="26">
        <v>6.9749999999999996</v>
      </c>
      <c r="BV299" s="26">
        <v>1.2</v>
      </c>
      <c r="BW299" s="26">
        <v>4.05</v>
      </c>
      <c r="BX299" s="26">
        <v>7.2</v>
      </c>
      <c r="BY299" s="26">
        <v>2</v>
      </c>
      <c r="BZ299" s="26">
        <v>4.55</v>
      </c>
      <c r="CA299" s="26">
        <v>7.7750000000000004</v>
      </c>
      <c r="CB299" s="26">
        <v>2.6</v>
      </c>
      <c r="CC299" s="26">
        <v>5</v>
      </c>
      <c r="CD299" s="26">
        <v>8.4749999999999996</v>
      </c>
      <c r="CE299" s="26">
        <v>2.375</v>
      </c>
      <c r="CF299" s="26">
        <v>5</v>
      </c>
      <c r="CG299" s="26">
        <v>8.0749999999999993</v>
      </c>
      <c r="CH299" s="26">
        <v>2.65</v>
      </c>
      <c r="CI299" s="26">
        <v>4.95</v>
      </c>
      <c r="CJ299" s="26">
        <v>8.375</v>
      </c>
    </row>
    <row r="300" spans="1:88" x14ac:dyDescent="0.3">
      <c r="A300" s="7" t="s">
        <v>379</v>
      </c>
      <c r="B300" s="7">
        <v>-2.1749999999999998</v>
      </c>
      <c r="C300" s="7">
        <v>-0.25</v>
      </c>
      <c r="D300" s="7">
        <v>2.625</v>
      </c>
      <c r="E300" s="7">
        <v>-0.67500000000000004</v>
      </c>
      <c r="F300" s="7">
        <v>1.05</v>
      </c>
      <c r="G300" s="7">
        <v>4.0750000000000002</v>
      </c>
      <c r="H300" s="7">
        <v>-0.1</v>
      </c>
      <c r="I300" s="7">
        <v>1.65</v>
      </c>
      <c r="J300" s="7">
        <v>4.7249999999999996</v>
      </c>
      <c r="K300" s="7">
        <v>1.5249999999999999</v>
      </c>
      <c r="L300" s="7">
        <v>3.5</v>
      </c>
      <c r="M300" s="7">
        <v>6.1749999999999998</v>
      </c>
      <c r="N300" s="7">
        <v>1.8</v>
      </c>
      <c r="O300" s="7">
        <v>3.8</v>
      </c>
      <c r="P300" s="7">
        <v>6.6</v>
      </c>
      <c r="Q300" s="7">
        <v>0.72499999999999998</v>
      </c>
      <c r="R300" s="7">
        <v>2.5</v>
      </c>
      <c r="S300" s="7">
        <v>5.6749999999999998</v>
      </c>
      <c r="T300" s="7">
        <v>0.82499999999999996</v>
      </c>
      <c r="U300" s="7">
        <v>2.6</v>
      </c>
      <c r="V300" s="7">
        <v>5.7</v>
      </c>
      <c r="W300" s="7">
        <v>1.5</v>
      </c>
      <c r="X300" s="7">
        <v>3.25</v>
      </c>
      <c r="Y300" s="7">
        <v>6.4749999999999996</v>
      </c>
      <c r="Z300" s="7">
        <v>2.1</v>
      </c>
      <c r="AA300" s="7">
        <v>4.0999999999999996</v>
      </c>
      <c r="AB300" s="7">
        <v>7.05</v>
      </c>
      <c r="AC300" s="7">
        <v>1.55</v>
      </c>
      <c r="AD300" s="7">
        <v>3.6</v>
      </c>
      <c r="AE300" s="7">
        <v>6.75</v>
      </c>
      <c r="AF300" s="7">
        <v>1.675</v>
      </c>
      <c r="AG300" s="7">
        <v>3.75</v>
      </c>
      <c r="AH300" s="7">
        <v>6.875</v>
      </c>
      <c r="AI300" s="7">
        <v>1.9</v>
      </c>
      <c r="AJ300" s="7">
        <v>4.1500000000000004</v>
      </c>
      <c r="AK300" s="7">
        <v>7.1749999999999998</v>
      </c>
      <c r="AL300" s="7">
        <v>1.9750000000000001</v>
      </c>
      <c r="AM300" s="26">
        <v>4.2</v>
      </c>
      <c r="AN300" s="26">
        <v>7.2750000000000004</v>
      </c>
      <c r="AO300" s="26">
        <v>2.0750000000000002</v>
      </c>
      <c r="AP300" s="26">
        <v>4.9000000000000004</v>
      </c>
      <c r="AQ300" s="26">
        <v>7.5750000000000002</v>
      </c>
      <c r="AR300" s="26">
        <v>2.6749999999999998</v>
      </c>
      <c r="AS300" s="26">
        <v>5.4</v>
      </c>
      <c r="AT300" s="26">
        <v>8.1750000000000007</v>
      </c>
      <c r="AU300" s="26">
        <v>3.3</v>
      </c>
      <c r="AV300" s="26">
        <v>6</v>
      </c>
      <c r="AW300" s="26">
        <v>8.6999999999999993</v>
      </c>
      <c r="AX300" s="26">
        <v>2.5</v>
      </c>
      <c r="AY300" s="26">
        <v>5.35</v>
      </c>
      <c r="AZ300" s="26">
        <v>7.875</v>
      </c>
      <c r="BA300" s="26">
        <v>2.5249999999999999</v>
      </c>
      <c r="BB300" s="26">
        <v>5.4</v>
      </c>
      <c r="BC300" s="26">
        <v>7.875</v>
      </c>
      <c r="BD300" s="26">
        <v>3.85</v>
      </c>
      <c r="BE300" s="17">
        <v>6.75</v>
      </c>
      <c r="BF300" s="17">
        <v>9.4749999999999996</v>
      </c>
      <c r="BG300" s="26">
        <v>2.7749999999999999</v>
      </c>
      <c r="BH300" s="26">
        <v>5.65</v>
      </c>
      <c r="BI300" s="26">
        <v>8.1750000000000007</v>
      </c>
      <c r="BJ300" s="26">
        <v>3.4249999999999998</v>
      </c>
      <c r="BK300" s="26">
        <v>6.15</v>
      </c>
      <c r="BL300" s="26">
        <v>8.6750000000000007</v>
      </c>
      <c r="BM300" s="26">
        <v>3.3250000000000002</v>
      </c>
      <c r="BN300" s="26">
        <v>5.85</v>
      </c>
      <c r="BO300" s="26">
        <v>8.4499999999999993</v>
      </c>
      <c r="BP300" s="26">
        <v>0.32500000000000001</v>
      </c>
      <c r="BQ300" s="26">
        <v>2.1</v>
      </c>
      <c r="BR300" s="26">
        <v>4.9749999999999996</v>
      </c>
      <c r="BS300" s="26">
        <v>1.6</v>
      </c>
      <c r="BT300" s="26">
        <v>3</v>
      </c>
      <c r="BU300" s="26">
        <v>6.2</v>
      </c>
      <c r="BV300" s="26">
        <v>1.825</v>
      </c>
      <c r="BW300" s="26">
        <v>3.45</v>
      </c>
      <c r="BX300" s="26">
        <v>6.4</v>
      </c>
      <c r="BY300" s="26">
        <v>2.125</v>
      </c>
      <c r="BZ300" s="26">
        <v>4.0999999999999996</v>
      </c>
      <c r="CA300" s="26">
        <v>7</v>
      </c>
      <c r="CB300" s="26">
        <v>2.9249999999999998</v>
      </c>
      <c r="CC300" s="26">
        <v>4.6500000000000004</v>
      </c>
      <c r="CD300" s="26">
        <v>7.85</v>
      </c>
      <c r="CE300" s="26">
        <v>2.875</v>
      </c>
      <c r="CF300" s="26">
        <v>5.45</v>
      </c>
      <c r="CG300" s="26">
        <v>7.9749999999999996</v>
      </c>
      <c r="CH300" s="26">
        <v>3.15</v>
      </c>
      <c r="CI300" s="26">
        <v>5.15</v>
      </c>
      <c r="CJ300" s="26">
        <v>8.0500000000000007</v>
      </c>
    </row>
    <row r="301" spans="1:88" x14ac:dyDescent="0.3">
      <c r="A301" s="7" t="s">
        <v>380</v>
      </c>
      <c r="B301" s="7">
        <v>-3.1749999999999998</v>
      </c>
      <c r="C301" s="7">
        <v>-0.15</v>
      </c>
      <c r="D301" s="7">
        <v>1.9750000000000001</v>
      </c>
      <c r="E301" s="7">
        <v>-1.675</v>
      </c>
      <c r="F301" s="7">
        <v>1.4</v>
      </c>
      <c r="G301" s="7">
        <v>3.5750000000000002</v>
      </c>
      <c r="H301" s="7">
        <v>-0.97499999999999998</v>
      </c>
      <c r="I301" s="7">
        <v>2.0499999999999998</v>
      </c>
      <c r="J301" s="7">
        <v>4.1500000000000004</v>
      </c>
      <c r="K301" s="7">
        <v>0.5</v>
      </c>
      <c r="L301" s="7">
        <v>3.65</v>
      </c>
      <c r="M301" s="7">
        <v>5.9249999999999998</v>
      </c>
      <c r="N301" s="7">
        <v>0.7</v>
      </c>
      <c r="O301" s="7">
        <v>3.9</v>
      </c>
      <c r="P301" s="7">
        <v>6.2750000000000004</v>
      </c>
      <c r="Q301" s="7">
        <v>-0.2</v>
      </c>
      <c r="R301" s="7">
        <v>2.85</v>
      </c>
      <c r="S301" s="7">
        <v>5.05</v>
      </c>
      <c r="T301" s="7">
        <v>-0.1</v>
      </c>
      <c r="U301" s="7">
        <v>2.95</v>
      </c>
      <c r="V301" s="7">
        <v>5.125</v>
      </c>
      <c r="W301" s="7">
        <v>0.625</v>
      </c>
      <c r="X301" s="7">
        <v>3.8</v>
      </c>
      <c r="Y301" s="7">
        <v>5.9749999999999996</v>
      </c>
      <c r="Z301" s="7">
        <v>1.3</v>
      </c>
      <c r="AA301" s="7">
        <v>4.3</v>
      </c>
      <c r="AB301" s="7">
        <v>6.4</v>
      </c>
      <c r="AC301" s="7">
        <v>1</v>
      </c>
      <c r="AD301" s="7">
        <v>3.6</v>
      </c>
      <c r="AE301" s="7">
        <v>6.5</v>
      </c>
      <c r="AF301" s="7">
        <v>1.1000000000000001</v>
      </c>
      <c r="AG301" s="7">
        <v>3.75</v>
      </c>
      <c r="AH301" s="7">
        <v>6.6</v>
      </c>
      <c r="AI301" s="7">
        <v>1.425</v>
      </c>
      <c r="AJ301" s="7">
        <v>4.2</v>
      </c>
      <c r="AK301" s="7">
        <v>6.7750000000000004</v>
      </c>
      <c r="AL301" s="7">
        <v>1.5</v>
      </c>
      <c r="AM301" s="26">
        <v>4.3</v>
      </c>
      <c r="AN301" s="26">
        <v>6.875</v>
      </c>
      <c r="AO301" s="26">
        <v>1.9</v>
      </c>
      <c r="AP301" s="26">
        <v>4.8</v>
      </c>
      <c r="AQ301" s="26">
        <v>6.9749999999999996</v>
      </c>
      <c r="AR301" s="26">
        <v>2.125</v>
      </c>
      <c r="AS301" s="26">
        <v>5.25</v>
      </c>
      <c r="AT301" s="26">
        <v>7.2750000000000004</v>
      </c>
      <c r="AU301" s="26">
        <v>2.7</v>
      </c>
      <c r="AV301" s="26">
        <v>5.8</v>
      </c>
      <c r="AW301" s="26">
        <v>7.875</v>
      </c>
      <c r="AX301" s="26">
        <v>2.2250000000000001</v>
      </c>
      <c r="AY301" s="26">
        <v>5.25</v>
      </c>
      <c r="AZ301" s="26">
        <v>7.2750000000000004</v>
      </c>
      <c r="BA301" s="26">
        <v>2.2999999999999998</v>
      </c>
      <c r="BB301" s="26">
        <v>5.35</v>
      </c>
      <c r="BC301" s="26">
        <v>7.3</v>
      </c>
      <c r="BD301" s="26">
        <v>4.0999999999999996</v>
      </c>
      <c r="BE301" s="17">
        <v>6.9</v>
      </c>
      <c r="BF301" s="17">
        <v>9</v>
      </c>
      <c r="BG301" s="26">
        <v>2.625</v>
      </c>
      <c r="BH301" s="26">
        <v>5.65</v>
      </c>
      <c r="BI301" s="26">
        <v>7.625</v>
      </c>
      <c r="BJ301" s="26">
        <v>3.2250000000000001</v>
      </c>
      <c r="BK301" s="26">
        <v>6.1</v>
      </c>
      <c r="BL301" s="26">
        <v>8.5</v>
      </c>
      <c r="BM301" s="26">
        <v>2.9249999999999998</v>
      </c>
      <c r="BN301" s="26">
        <v>5.9</v>
      </c>
      <c r="BO301" s="26">
        <v>8.2249999999999996</v>
      </c>
      <c r="BP301" s="26">
        <v>-0.2</v>
      </c>
      <c r="BQ301" s="26">
        <v>2.95</v>
      </c>
      <c r="BR301" s="26">
        <v>4.7750000000000004</v>
      </c>
      <c r="BS301" s="26">
        <v>0.875</v>
      </c>
      <c r="BT301" s="26">
        <v>3.9</v>
      </c>
      <c r="BU301" s="26">
        <v>5.6</v>
      </c>
      <c r="BV301" s="26">
        <v>1.3</v>
      </c>
      <c r="BW301" s="26">
        <v>4.0999999999999996</v>
      </c>
      <c r="BX301" s="26">
        <v>5.8</v>
      </c>
      <c r="BY301" s="26">
        <v>1.75</v>
      </c>
      <c r="BZ301" s="26">
        <v>4.7</v>
      </c>
      <c r="CA301" s="26">
        <v>6.1</v>
      </c>
      <c r="CB301" s="26">
        <v>2.4</v>
      </c>
      <c r="CC301" s="26">
        <v>5.05</v>
      </c>
      <c r="CD301" s="26">
        <v>6.9749999999999996</v>
      </c>
      <c r="CE301" s="26">
        <v>2.5</v>
      </c>
      <c r="CF301" s="26">
        <v>5.4</v>
      </c>
      <c r="CG301" s="26">
        <v>7.35</v>
      </c>
      <c r="CH301" s="26">
        <v>2.2999999999999998</v>
      </c>
      <c r="CI301" s="26">
        <v>5.35</v>
      </c>
      <c r="CJ301" s="26">
        <v>7.5250000000000004</v>
      </c>
    </row>
    <row r="302" spans="1:88" x14ac:dyDescent="0.3">
      <c r="A302" s="7" t="s">
        <v>120</v>
      </c>
      <c r="B302" s="7">
        <v>-3.2</v>
      </c>
      <c r="C302" s="7">
        <v>-0.65</v>
      </c>
      <c r="D302" s="7">
        <v>1.7749999999999999</v>
      </c>
      <c r="E302" s="7">
        <v>-1.7</v>
      </c>
      <c r="F302" s="7">
        <v>0.55000000000000004</v>
      </c>
      <c r="G302" s="7">
        <v>3.5</v>
      </c>
      <c r="H302" s="7">
        <v>-1.2</v>
      </c>
      <c r="I302" s="7">
        <v>1.05</v>
      </c>
      <c r="J302" s="7">
        <v>3.7749999999999999</v>
      </c>
      <c r="K302" s="7">
        <v>0</v>
      </c>
      <c r="L302" s="7">
        <v>3.3</v>
      </c>
      <c r="M302" s="7">
        <v>5.1749999999999998</v>
      </c>
      <c r="N302" s="7">
        <v>0.32500000000000001</v>
      </c>
      <c r="O302" s="7">
        <v>3.45</v>
      </c>
      <c r="P302" s="7">
        <v>5.5</v>
      </c>
      <c r="Q302" s="7">
        <v>-0.4</v>
      </c>
      <c r="R302" s="7">
        <v>2</v>
      </c>
      <c r="S302" s="7">
        <v>4.4249999999999998</v>
      </c>
      <c r="T302" s="7">
        <v>-0.375</v>
      </c>
      <c r="U302" s="7">
        <v>2.1</v>
      </c>
      <c r="V302" s="7">
        <v>4.5</v>
      </c>
      <c r="W302" s="7">
        <v>0.22500000000000001</v>
      </c>
      <c r="X302" s="7">
        <v>2.5499999999999998</v>
      </c>
      <c r="Y302" s="7">
        <v>5.0750000000000002</v>
      </c>
      <c r="Z302" s="7">
        <v>0.85</v>
      </c>
      <c r="AA302" s="7">
        <v>3.4</v>
      </c>
      <c r="AB302" s="7">
        <v>5.9</v>
      </c>
      <c r="AC302" s="7">
        <v>0.42499999999999999</v>
      </c>
      <c r="AD302" s="7">
        <v>3.2</v>
      </c>
      <c r="AE302" s="7">
        <v>5.95</v>
      </c>
      <c r="AF302" s="7">
        <v>0.55000000000000004</v>
      </c>
      <c r="AG302" s="7">
        <v>3.3</v>
      </c>
      <c r="AH302" s="7">
        <v>6.0250000000000004</v>
      </c>
      <c r="AI302" s="7">
        <v>0.85</v>
      </c>
      <c r="AJ302" s="7">
        <v>3.6</v>
      </c>
      <c r="AK302" s="7">
        <v>6.3250000000000002</v>
      </c>
      <c r="AL302" s="7">
        <v>0.95</v>
      </c>
      <c r="AM302" s="26">
        <v>3.7</v>
      </c>
      <c r="AN302" s="26">
        <v>6.35</v>
      </c>
      <c r="AO302" s="26">
        <v>1.3</v>
      </c>
      <c r="AP302" s="26">
        <v>4.3</v>
      </c>
      <c r="AQ302" s="26">
        <v>6.75</v>
      </c>
      <c r="AR302" s="26">
        <v>1.825</v>
      </c>
      <c r="AS302" s="26">
        <v>4.25</v>
      </c>
      <c r="AT302" s="26">
        <v>7.375</v>
      </c>
      <c r="AU302" s="26">
        <v>2.3250000000000002</v>
      </c>
      <c r="AV302" s="26">
        <v>5.0999999999999996</v>
      </c>
      <c r="AW302" s="26">
        <v>8</v>
      </c>
      <c r="AX302" s="26">
        <v>1.55</v>
      </c>
      <c r="AY302" s="26">
        <v>4.7</v>
      </c>
      <c r="AZ302" s="26">
        <v>7.3</v>
      </c>
      <c r="BA302" s="26">
        <v>1.575</v>
      </c>
      <c r="BB302" s="26">
        <v>4.75</v>
      </c>
      <c r="BC302" s="26">
        <v>7.3250000000000002</v>
      </c>
      <c r="BD302" s="26">
        <v>3.35</v>
      </c>
      <c r="BE302" s="17">
        <v>5.9</v>
      </c>
      <c r="BF302" s="17">
        <v>9.15</v>
      </c>
      <c r="BG302" s="26">
        <v>2.0249999999999999</v>
      </c>
      <c r="BH302" s="26">
        <v>5.05</v>
      </c>
      <c r="BI302" s="26">
        <v>7.7</v>
      </c>
      <c r="BJ302" s="26">
        <v>2.3250000000000002</v>
      </c>
      <c r="BK302" s="26">
        <v>5.55</v>
      </c>
      <c r="BL302" s="26">
        <v>8.4499999999999993</v>
      </c>
      <c r="BM302" s="26">
        <v>2.2999999999999998</v>
      </c>
      <c r="BN302" s="26">
        <v>5.35</v>
      </c>
      <c r="BO302" s="26">
        <v>8.0749999999999993</v>
      </c>
      <c r="BP302" s="26">
        <v>-0.65</v>
      </c>
      <c r="BQ302" s="26">
        <v>1.45</v>
      </c>
      <c r="BR302" s="26">
        <v>4.3</v>
      </c>
      <c r="BS302" s="26">
        <v>0.52500000000000002</v>
      </c>
      <c r="BT302" s="26">
        <v>2.5</v>
      </c>
      <c r="BU302" s="26">
        <v>5.6749999999999998</v>
      </c>
      <c r="BV302" s="26">
        <v>0.92500000000000004</v>
      </c>
      <c r="BW302" s="26">
        <v>2.95</v>
      </c>
      <c r="BX302" s="26">
        <v>5.875</v>
      </c>
      <c r="BY302" s="26">
        <v>1.325</v>
      </c>
      <c r="BZ302" s="26">
        <v>3.15</v>
      </c>
      <c r="CA302" s="26">
        <v>6.0750000000000002</v>
      </c>
      <c r="CB302" s="26">
        <v>1.9</v>
      </c>
      <c r="CC302" s="26">
        <v>3.5</v>
      </c>
      <c r="CD302" s="26">
        <v>6.4749999999999996</v>
      </c>
      <c r="CE302" s="26">
        <v>1.825</v>
      </c>
      <c r="CF302" s="26">
        <v>4.55</v>
      </c>
      <c r="CG302" s="26">
        <v>7.2</v>
      </c>
      <c r="CH302" s="26">
        <v>2.0249999999999999</v>
      </c>
      <c r="CI302" s="26">
        <v>4.4000000000000004</v>
      </c>
      <c r="CJ302" s="26">
        <v>6.9749999999999996</v>
      </c>
    </row>
    <row r="303" spans="1:88" x14ac:dyDescent="0.3">
      <c r="A303" s="7" t="s">
        <v>381</v>
      </c>
      <c r="B303" s="7">
        <v>-3.95</v>
      </c>
      <c r="C303" s="7">
        <v>-0.7</v>
      </c>
      <c r="D303" s="7">
        <v>2.2999999999999998</v>
      </c>
      <c r="E303" s="7">
        <v>-2.8</v>
      </c>
      <c r="F303" s="7">
        <v>0.75</v>
      </c>
      <c r="G303" s="7">
        <v>3.6</v>
      </c>
      <c r="H303" s="7">
        <v>-2.2749999999999999</v>
      </c>
      <c r="I303" s="7">
        <v>1.3</v>
      </c>
      <c r="J303" s="7">
        <v>4.0999999999999996</v>
      </c>
      <c r="K303" s="7">
        <v>-1.075</v>
      </c>
      <c r="L303" s="7">
        <v>2.85</v>
      </c>
      <c r="M303" s="7">
        <v>5.7750000000000004</v>
      </c>
      <c r="N303" s="7">
        <v>-0.82499999999999996</v>
      </c>
      <c r="O303" s="7">
        <v>3.15</v>
      </c>
      <c r="P303" s="7">
        <v>6.1749999999999998</v>
      </c>
      <c r="Q303" s="7">
        <v>-1.5</v>
      </c>
      <c r="R303" s="7">
        <v>2.1</v>
      </c>
      <c r="S303" s="7">
        <v>4.875</v>
      </c>
      <c r="T303" s="7">
        <v>-1.4</v>
      </c>
      <c r="U303" s="7">
        <v>2.15</v>
      </c>
      <c r="V303" s="7">
        <v>4.9000000000000004</v>
      </c>
      <c r="W303" s="7">
        <v>-0.65</v>
      </c>
      <c r="X303" s="7">
        <v>2.7</v>
      </c>
      <c r="Y303" s="7">
        <v>5.9</v>
      </c>
      <c r="Z303" s="7">
        <v>0.1</v>
      </c>
      <c r="AA303" s="7">
        <v>3.25</v>
      </c>
      <c r="AB303" s="7">
        <v>6.55</v>
      </c>
      <c r="AC303" s="7">
        <v>-0.65</v>
      </c>
      <c r="AD303" s="7">
        <v>3</v>
      </c>
      <c r="AE303" s="7">
        <v>6.05</v>
      </c>
      <c r="AF303" s="7">
        <v>-0.47499999999999998</v>
      </c>
      <c r="AG303" s="7">
        <v>3.2</v>
      </c>
      <c r="AH303" s="7">
        <v>6.15</v>
      </c>
      <c r="AI303" s="7">
        <v>-0.1</v>
      </c>
      <c r="AJ303" s="7">
        <v>3.55</v>
      </c>
      <c r="AK303" s="7">
        <v>6.4749999999999996</v>
      </c>
      <c r="AL303" s="7">
        <v>0</v>
      </c>
      <c r="AM303" s="26">
        <v>3.65</v>
      </c>
      <c r="AN303" s="26">
        <v>6.5750000000000002</v>
      </c>
      <c r="AO303" s="26">
        <v>0.32500000000000001</v>
      </c>
      <c r="AP303" s="26">
        <v>4.1500000000000004</v>
      </c>
      <c r="AQ303" s="26">
        <v>6.7750000000000004</v>
      </c>
      <c r="AR303" s="26">
        <v>0.82499999999999996</v>
      </c>
      <c r="AS303" s="26">
        <v>4.05</v>
      </c>
      <c r="AT303" s="26">
        <v>7.3</v>
      </c>
      <c r="AU303" s="26">
        <v>1.425</v>
      </c>
      <c r="AV303" s="26">
        <v>4.6500000000000004</v>
      </c>
      <c r="AW303" s="26">
        <v>8</v>
      </c>
      <c r="AX303" s="26">
        <v>0.8</v>
      </c>
      <c r="AY303" s="26">
        <v>4.5</v>
      </c>
      <c r="AZ303" s="26">
        <v>7.375</v>
      </c>
      <c r="BA303" s="26">
        <v>0.82499999999999996</v>
      </c>
      <c r="BB303" s="26">
        <v>4.5</v>
      </c>
      <c r="BC303" s="26">
        <v>7.4749999999999996</v>
      </c>
      <c r="BD303" s="26">
        <v>2.65</v>
      </c>
      <c r="BE303" s="17">
        <v>5.75</v>
      </c>
      <c r="BF303" s="17">
        <v>9</v>
      </c>
      <c r="BG303" s="26">
        <v>1.2250000000000001</v>
      </c>
      <c r="BH303" s="26">
        <v>4.7</v>
      </c>
      <c r="BI303" s="26">
        <v>7.7</v>
      </c>
      <c r="BJ303" s="26">
        <v>1.55</v>
      </c>
      <c r="BK303" s="26">
        <v>5.0999999999999996</v>
      </c>
      <c r="BL303" s="26">
        <v>8.35</v>
      </c>
      <c r="BM303" s="26">
        <v>1.4</v>
      </c>
      <c r="BN303" s="26">
        <v>4.95</v>
      </c>
      <c r="BO303" s="26">
        <v>7.9749999999999996</v>
      </c>
      <c r="BP303" s="26">
        <v>-1.05</v>
      </c>
      <c r="BQ303" s="26">
        <v>1.75</v>
      </c>
      <c r="BR303" s="26">
        <v>4.5</v>
      </c>
      <c r="BS303" s="26">
        <v>-0.57499999999999996</v>
      </c>
      <c r="BT303" s="26">
        <v>2.7</v>
      </c>
      <c r="BU303" s="26">
        <v>5.875</v>
      </c>
      <c r="BV303" s="26">
        <v>-0.4</v>
      </c>
      <c r="BW303" s="26">
        <v>3</v>
      </c>
      <c r="BX303" s="26">
        <v>6.125</v>
      </c>
      <c r="BY303" s="26">
        <v>7.4999999999999997E-2</v>
      </c>
      <c r="BZ303" s="26">
        <v>3.35</v>
      </c>
      <c r="CA303" s="26">
        <v>6.6</v>
      </c>
      <c r="CB303" s="26">
        <v>0.9</v>
      </c>
      <c r="CC303" s="26">
        <v>3.7</v>
      </c>
      <c r="CD303" s="26">
        <v>7.0750000000000002</v>
      </c>
      <c r="CE303" s="26">
        <v>1.075</v>
      </c>
      <c r="CF303" s="26">
        <v>4.4000000000000004</v>
      </c>
      <c r="CG303" s="26">
        <v>7.4749999999999996</v>
      </c>
      <c r="CH303" s="26">
        <v>0.92500000000000004</v>
      </c>
      <c r="CI303" s="26">
        <v>4.1500000000000004</v>
      </c>
      <c r="CJ303" s="26">
        <v>7.25</v>
      </c>
    </row>
    <row r="304" spans="1:88" x14ac:dyDescent="0.3">
      <c r="A304" s="7" t="s">
        <v>382</v>
      </c>
      <c r="B304" s="7">
        <v>-3.8</v>
      </c>
      <c r="C304" s="7">
        <v>-1.05</v>
      </c>
      <c r="D304" s="7">
        <v>1.5</v>
      </c>
      <c r="E304" s="7">
        <v>-2.4750000000000001</v>
      </c>
      <c r="F304" s="7">
        <v>0.45</v>
      </c>
      <c r="G304" s="7">
        <v>3.4249999999999998</v>
      </c>
      <c r="H304" s="7">
        <v>-1.9750000000000001</v>
      </c>
      <c r="I304" s="7">
        <v>1</v>
      </c>
      <c r="J304" s="7">
        <v>4.25</v>
      </c>
      <c r="K304" s="7">
        <v>-0.47499999999999998</v>
      </c>
      <c r="L304" s="7">
        <v>2.75</v>
      </c>
      <c r="M304" s="7">
        <v>5.8</v>
      </c>
      <c r="N304" s="7">
        <v>-0.17499999999999999</v>
      </c>
      <c r="O304" s="7">
        <v>2.75</v>
      </c>
      <c r="P304" s="7">
        <v>6.0750000000000002</v>
      </c>
      <c r="Q304" s="7">
        <v>-1.1499999999999999</v>
      </c>
      <c r="R304" s="7">
        <v>1.85</v>
      </c>
      <c r="S304" s="7">
        <v>4.875</v>
      </c>
      <c r="T304" s="7">
        <v>-1.075</v>
      </c>
      <c r="U304" s="7">
        <v>2</v>
      </c>
      <c r="V304" s="7">
        <v>4.95</v>
      </c>
      <c r="W304" s="7">
        <v>-0.5</v>
      </c>
      <c r="X304" s="7">
        <v>2.5</v>
      </c>
      <c r="Y304" s="7">
        <v>5.9749999999999996</v>
      </c>
      <c r="Z304" s="7">
        <v>2.5000000000000001E-2</v>
      </c>
      <c r="AA304" s="7">
        <v>3.05</v>
      </c>
      <c r="AB304" s="7">
        <v>6.5250000000000004</v>
      </c>
      <c r="AC304" s="7">
        <v>-0.25</v>
      </c>
      <c r="AD304" s="7">
        <v>3.35</v>
      </c>
      <c r="AE304" s="7">
        <v>5.85</v>
      </c>
      <c r="AF304" s="7">
        <v>-0.05</v>
      </c>
      <c r="AG304" s="7">
        <v>3.35</v>
      </c>
      <c r="AH304" s="7">
        <v>6.05</v>
      </c>
      <c r="AI304" s="7">
        <v>0.22500000000000001</v>
      </c>
      <c r="AJ304" s="7">
        <v>3.7</v>
      </c>
      <c r="AK304" s="7">
        <v>6.375</v>
      </c>
      <c r="AL304" s="7">
        <v>0.3</v>
      </c>
      <c r="AM304" s="26">
        <v>3.75</v>
      </c>
      <c r="AN304" s="26">
        <v>6.4749999999999996</v>
      </c>
      <c r="AO304" s="26">
        <v>0.45</v>
      </c>
      <c r="AP304" s="26">
        <v>4.2</v>
      </c>
      <c r="AQ304" s="26">
        <v>7.1</v>
      </c>
      <c r="AR304" s="26">
        <v>0.55000000000000004</v>
      </c>
      <c r="AS304" s="26">
        <v>4.4000000000000004</v>
      </c>
      <c r="AT304" s="26">
        <v>7.375</v>
      </c>
      <c r="AU304" s="26">
        <v>1.075</v>
      </c>
      <c r="AV304" s="26">
        <v>4.8499999999999996</v>
      </c>
      <c r="AW304" s="26">
        <v>8.1</v>
      </c>
      <c r="AX304" s="26">
        <v>0.6</v>
      </c>
      <c r="AY304" s="26">
        <v>4.45</v>
      </c>
      <c r="AZ304" s="26">
        <v>7.625</v>
      </c>
      <c r="BA304" s="26">
        <v>0.7</v>
      </c>
      <c r="BB304" s="26">
        <v>4.55</v>
      </c>
      <c r="BC304" s="26">
        <v>7.7</v>
      </c>
      <c r="BD304" s="26">
        <v>2.15</v>
      </c>
      <c r="BE304" s="17">
        <v>5.75</v>
      </c>
      <c r="BF304" s="17">
        <v>8.8000000000000007</v>
      </c>
      <c r="BG304" s="26">
        <v>0.9</v>
      </c>
      <c r="BH304" s="26">
        <v>4.8</v>
      </c>
      <c r="BI304" s="26">
        <v>7.9749999999999996</v>
      </c>
      <c r="BJ304" s="26">
        <v>1.625</v>
      </c>
      <c r="BK304" s="26">
        <v>5.05</v>
      </c>
      <c r="BL304" s="26">
        <v>7.7750000000000004</v>
      </c>
      <c r="BM304" s="26">
        <v>1.3</v>
      </c>
      <c r="BN304" s="26">
        <v>5.05</v>
      </c>
      <c r="BO304" s="26">
        <v>7.65</v>
      </c>
      <c r="BP304" s="26">
        <v>-1.1499999999999999</v>
      </c>
      <c r="BQ304" s="26">
        <v>1.45</v>
      </c>
      <c r="BR304" s="26">
        <v>4.5999999999999996</v>
      </c>
      <c r="BS304" s="26">
        <v>2.5000000000000001E-2</v>
      </c>
      <c r="BT304" s="26">
        <v>2.4</v>
      </c>
      <c r="BU304" s="26">
        <v>5.6749999999999998</v>
      </c>
      <c r="BV304" s="26">
        <v>0.25</v>
      </c>
      <c r="BW304" s="26">
        <v>2.65</v>
      </c>
      <c r="BX304" s="26">
        <v>6.05</v>
      </c>
      <c r="BY304" s="26">
        <v>0.32500000000000001</v>
      </c>
      <c r="BZ304" s="26">
        <v>3.3</v>
      </c>
      <c r="CA304" s="26">
        <v>6.5250000000000004</v>
      </c>
      <c r="CB304" s="26">
        <v>0.375</v>
      </c>
      <c r="CC304" s="26">
        <v>3.8</v>
      </c>
      <c r="CD304" s="26">
        <v>6.9749999999999996</v>
      </c>
      <c r="CE304" s="26">
        <v>1.2</v>
      </c>
      <c r="CF304" s="26">
        <v>4.3</v>
      </c>
      <c r="CG304" s="26">
        <v>7.3</v>
      </c>
      <c r="CH304" s="26">
        <v>0.875</v>
      </c>
      <c r="CI304" s="26">
        <v>4.05</v>
      </c>
      <c r="CJ304" s="26">
        <v>7.55</v>
      </c>
    </row>
    <row r="305" spans="1:88" x14ac:dyDescent="0.3">
      <c r="A305" s="7" t="s">
        <v>383</v>
      </c>
      <c r="B305" s="7">
        <v>-3.85</v>
      </c>
      <c r="C305" s="7">
        <v>-1.05</v>
      </c>
      <c r="D305" s="7">
        <v>1.875</v>
      </c>
      <c r="E305" s="7">
        <v>-2.5750000000000002</v>
      </c>
      <c r="F305" s="7">
        <v>0.2</v>
      </c>
      <c r="G305" s="7">
        <v>3.6749999999999998</v>
      </c>
      <c r="H305" s="7">
        <v>-1.925</v>
      </c>
      <c r="I305" s="7">
        <v>0.7</v>
      </c>
      <c r="J305" s="7">
        <v>4.375</v>
      </c>
      <c r="K305" s="7">
        <v>-0.4</v>
      </c>
      <c r="L305" s="7">
        <v>2.35</v>
      </c>
      <c r="M305" s="7">
        <v>5.8</v>
      </c>
      <c r="N305" s="7">
        <v>-0.17499999999999999</v>
      </c>
      <c r="O305" s="7">
        <v>2.4</v>
      </c>
      <c r="P305" s="7">
        <v>6.1749999999999998</v>
      </c>
      <c r="Q305" s="7">
        <v>-1.2</v>
      </c>
      <c r="R305" s="7">
        <v>1.3</v>
      </c>
      <c r="S305" s="7">
        <v>5</v>
      </c>
      <c r="T305" s="7">
        <v>-1.175</v>
      </c>
      <c r="U305" s="7">
        <v>1.35</v>
      </c>
      <c r="V305" s="7">
        <v>5.0750000000000002</v>
      </c>
      <c r="W305" s="7">
        <v>-0.6</v>
      </c>
      <c r="X305" s="7">
        <v>1.65</v>
      </c>
      <c r="Y305" s="7">
        <v>5.75</v>
      </c>
      <c r="Z305" s="7">
        <v>-2.5000000000000001E-2</v>
      </c>
      <c r="AA305" s="7">
        <v>2.5</v>
      </c>
      <c r="AB305" s="7">
        <v>6.4</v>
      </c>
      <c r="AC305" s="7">
        <v>-0.375</v>
      </c>
      <c r="AD305" s="7">
        <v>2.15</v>
      </c>
      <c r="AE305" s="7">
        <v>5.9749999999999996</v>
      </c>
      <c r="AF305" s="7">
        <v>-0.27500000000000002</v>
      </c>
      <c r="AG305" s="7">
        <v>2.25</v>
      </c>
      <c r="AH305" s="7">
        <v>6.1</v>
      </c>
      <c r="AI305" s="7">
        <v>0.2</v>
      </c>
      <c r="AJ305" s="7">
        <v>2.7</v>
      </c>
      <c r="AK305" s="7">
        <v>6.5</v>
      </c>
      <c r="AL305" s="7">
        <v>0.32500000000000001</v>
      </c>
      <c r="AM305" s="26">
        <v>2.8</v>
      </c>
      <c r="AN305" s="26">
        <v>6.6</v>
      </c>
      <c r="AO305" s="26">
        <v>0.9</v>
      </c>
      <c r="AP305" s="26">
        <v>3.45</v>
      </c>
      <c r="AQ305" s="26">
        <v>7.2</v>
      </c>
      <c r="AR305" s="26">
        <v>1.3</v>
      </c>
      <c r="AS305" s="26">
        <v>3.6</v>
      </c>
      <c r="AT305" s="26">
        <v>7.45</v>
      </c>
      <c r="AU305" s="26">
        <v>1.75</v>
      </c>
      <c r="AV305" s="26">
        <v>4.3499999999999996</v>
      </c>
      <c r="AW305" s="26">
        <v>8.1750000000000007</v>
      </c>
      <c r="AX305" s="26">
        <v>1.375</v>
      </c>
      <c r="AY305" s="26">
        <v>3.8</v>
      </c>
      <c r="AZ305" s="26">
        <v>7.625</v>
      </c>
      <c r="BA305" s="26">
        <v>1.4</v>
      </c>
      <c r="BB305" s="26">
        <v>3.85</v>
      </c>
      <c r="BC305" s="26">
        <v>7.625</v>
      </c>
      <c r="BD305" s="26">
        <v>2.5249999999999999</v>
      </c>
      <c r="BE305" s="17">
        <v>5.5</v>
      </c>
      <c r="BF305" s="17">
        <v>9.25</v>
      </c>
      <c r="BG305" s="26">
        <v>1.7749999999999999</v>
      </c>
      <c r="BH305" s="26">
        <v>4.2</v>
      </c>
      <c r="BI305" s="26">
        <v>7.95</v>
      </c>
      <c r="BJ305" s="26">
        <v>1.7749999999999999</v>
      </c>
      <c r="BK305" s="26">
        <v>4.9000000000000004</v>
      </c>
      <c r="BL305" s="26">
        <v>8.5</v>
      </c>
      <c r="BM305" s="26">
        <v>1.7749999999999999</v>
      </c>
      <c r="BN305" s="26">
        <v>4.6500000000000004</v>
      </c>
      <c r="BO305" s="26">
        <v>8.2750000000000004</v>
      </c>
      <c r="BP305" s="26">
        <v>-1.175</v>
      </c>
      <c r="BQ305" s="26">
        <v>0.9</v>
      </c>
      <c r="BR305" s="26">
        <v>4.375</v>
      </c>
      <c r="BS305" s="26">
        <v>-0.5</v>
      </c>
      <c r="BT305" s="26">
        <v>2.0499999999999998</v>
      </c>
      <c r="BU305" s="26">
        <v>5.5750000000000002</v>
      </c>
      <c r="BV305" s="26">
        <v>-0.2</v>
      </c>
      <c r="BW305" s="26">
        <v>2.25</v>
      </c>
      <c r="BX305" s="26">
        <v>5.75</v>
      </c>
      <c r="BY305" s="26">
        <v>0.125</v>
      </c>
      <c r="BZ305" s="26">
        <v>2.85</v>
      </c>
      <c r="CA305" s="26">
        <v>6.2</v>
      </c>
      <c r="CB305" s="26">
        <v>0.55000000000000004</v>
      </c>
      <c r="CC305" s="26">
        <v>3.5</v>
      </c>
      <c r="CD305" s="26">
        <v>6.7</v>
      </c>
      <c r="CE305" s="26">
        <v>1</v>
      </c>
      <c r="CF305" s="26">
        <v>3.95</v>
      </c>
      <c r="CG305" s="26">
        <v>7.5750000000000002</v>
      </c>
      <c r="CH305" s="26">
        <v>0.72499999999999998</v>
      </c>
      <c r="CI305" s="26">
        <v>3.45</v>
      </c>
      <c r="CJ305" s="26">
        <v>7.6</v>
      </c>
    </row>
    <row r="306" spans="1:88" x14ac:dyDescent="0.3">
      <c r="A306" s="7" t="s">
        <v>384</v>
      </c>
      <c r="B306" s="7">
        <v>-3.85</v>
      </c>
      <c r="C306" s="7">
        <v>-1.1000000000000001</v>
      </c>
      <c r="D306" s="7">
        <v>1.575</v>
      </c>
      <c r="E306" s="7">
        <v>-2.7250000000000001</v>
      </c>
      <c r="F306" s="7">
        <v>-0.25</v>
      </c>
      <c r="G306" s="7">
        <v>2.95</v>
      </c>
      <c r="H306" s="7">
        <v>-2.2000000000000002</v>
      </c>
      <c r="I306" s="7">
        <v>0.25</v>
      </c>
      <c r="J306" s="7">
        <v>3.55</v>
      </c>
      <c r="K306" s="7">
        <v>-0.27500000000000002</v>
      </c>
      <c r="L306" s="7">
        <v>2.2999999999999998</v>
      </c>
      <c r="M306" s="7">
        <v>5.375</v>
      </c>
      <c r="N306" s="7">
        <v>-0.35</v>
      </c>
      <c r="O306" s="7">
        <v>2.7</v>
      </c>
      <c r="P306" s="7">
        <v>5.7249999999999996</v>
      </c>
      <c r="Q306" s="7">
        <v>-1.2</v>
      </c>
      <c r="R306" s="7">
        <v>1.1499999999999999</v>
      </c>
      <c r="S306" s="7">
        <v>4.4749999999999996</v>
      </c>
      <c r="T306" s="7">
        <v>-1.25</v>
      </c>
      <c r="U306" s="7">
        <v>1.3</v>
      </c>
      <c r="V306" s="7">
        <v>4.5999999999999996</v>
      </c>
      <c r="W306" s="7">
        <v>-0.82499999999999996</v>
      </c>
      <c r="X306" s="7">
        <v>2.2999999999999998</v>
      </c>
      <c r="Y306" s="7">
        <v>5.2750000000000004</v>
      </c>
      <c r="Z306" s="7">
        <v>-0.17499999999999999</v>
      </c>
      <c r="AA306" s="7">
        <v>3</v>
      </c>
      <c r="AB306" s="7">
        <v>5.9</v>
      </c>
      <c r="AC306" s="7">
        <v>-0.4</v>
      </c>
      <c r="AD306" s="7">
        <v>2.4500000000000002</v>
      </c>
      <c r="AE306" s="7">
        <v>5.05</v>
      </c>
      <c r="AF306" s="7">
        <v>-0.3</v>
      </c>
      <c r="AG306" s="7">
        <v>2.6</v>
      </c>
      <c r="AH306" s="7">
        <v>5.2</v>
      </c>
      <c r="AI306" s="7">
        <v>0.05</v>
      </c>
      <c r="AJ306" s="7">
        <v>2.85</v>
      </c>
      <c r="AK306" s="7">
        <v>5.75</v>
      </c>
      <c r="AL306" s="7">
        <v>7.4999999999999997E-2</v>
      </c>
      <c r="AM306" s="26">
        <v>2.95</v>
      </c>
      <c r="AN306" s="26">
        <v>5.9249999999999998</v>
      </c>
      <c r="AO306" s="26">
        <v>0.45</v>
      </c>
      <c r="AP306" s="26">
        <v>3.65</v>
      </c>
      <c r="AQ306" s="26">
        <v>6.6749999999999998</v>
      </c>
      <c r="AR306" s="26">
        <v>0.92500000000000004</v>
      </c>
      <c r="AS306" s="26">
        <v>3.7</v>
      </c>
      <c r="AT306" s="26">
        <v>6.875</v>
      </c>
      <c r="AU306" s="26">
        <v>1.375</v>
      </c>
      <c r="AV306" s="26">
        <v>4.45</v>
      </c>
      <c r="AW306" s="26">
        <v>7.6</v>
      </c>
      <c r="AX306" s="26">
        <v>0.82499999999999996</v>
      </c>
      <c r="AY306" s="26">
        <v>3.95</v>
      </c>
      <c r="AZ306" s="26">
        <v>6.9749999999999996</v>
      </c>
      <c r="BA306" s="26">
        <v>0.85</v>
      </c>
      <c r="BB306" s="26">
        <v>4.05</v>
      </c>
      <c r="BC306" s="26">
        <v>6.9749999999999996</v>
      </c>
      <c r="BD306" s="26">
        <v>2.1749999999999998</v>
      </c>
      <c r="BE306" s="17">
        <v>5.6</v>
      </c>
      <c r="BF306" s="17">
        <v>8.8000000000000007</v>
      </c>
      <c r="BG306" s="26">
        <v>1.1499999999999999</v>
      </c>
      <c r="BH306" s="26">
        <v>4.4000000000000004</v>
      </c>
      <c r="BI306" s="26">
        <v>7.35</v>
      </c>
      <c r="BJ306" s="26">
        <v>1.45</v>
      </c>
      <c r="BK306" s="26">
        <v>5</v>
      </c>
      <c r="BL306" s="26">
        <v>8.1750000000000007</v>
      </c>
      <c r="BM306" s="26">
        <v>1.125</v>
      </c>
      <c r="BN306" s="26">
        <v>4.9000000000000004</v>
      </c>
      <c r="BO306" s="26">
        <v>7.85</v>
      </c>
      <c r="BP306" s="26">
        <v>-1.675</v>
      </c>
      <c r="BQ306" s="26">
        <v>1.1499999999999999</v>
      </c>
      <c r="BR306" s="26">
        <v>3.8</v>
      </c>
      <c r="BS306" s="26">
        <v>-0.75</v>
      </c>
      <c r="BT306" s="26">
        <v>2.0499999999999998</v>
      </c>
      <c r="BU306" s="26">
        <v>4.8</v>
      </c>
      <c r="BV306" s="26">
        <v>-0.47499999999999998</v>
      </c>
      <c r="BW306" s="26">
        <v>2.2000000000000002</v>
      </c>
      <c r="BX306" s="26">
        <v>5.1749999999999998</v>
      </c>
      <c r="BY306" s="26">
        <v>0.125</v>
      </c>
      <c r="BZ306" s="26">
        <v>2.65</v>
      </c>
      <c r="CA306" s="26">
        <v>5.6</v>
      </c>
      <c r="CB306" s="26">
        <v>0.625</v>
      </c>
      <c r="CC306" s="26">
        <v>3.35</v>
      </c>
      <c r="CD306" s="26">
        <v>6.6</v>
      </c>
      <c r="CE306" s="26">
        <v>0.95</v>
      </c>
      <c r="CF306" s="26">
        <v>3.95</v>
      </c>
      <c r="CG306" s="26">
        <v>7.3</v>
      </c>
      <c r="CH306" s="26">
        <v>0.75</v>
      </c>
      <c r="CI306" s="26">
        <v>3.8</v>
      </c>
      <c r="CJ306" s="26">
        <v>7.2249999999999996</v>
      </c>
    </row>
    <row r="307" spans="1:88" x14ac:dyDescent="0.3">
      <c r="A307" s="7" t="s">
        <v>385</v>
      </c>
      <c r="B307" s="7">
        <v>-4.95</v>
      </c>
      <c r="C307" s="7">
        <v>-1.75</v>
      </c>
      <c r="D307" s="7">
        <v>0.17499999999999999</v>
      </c>
      <c r="E307" s="7">
        <v>-3.6749999999999998</v>
      </c>
      <c r="F307" s="7">
        <v>-0.05</v>
      </c>
      <c r="G307" s="7">
        <v>1.6</v>
      </c>
      <c r="H307" s="7">
        <v>-3.4249999999999998</v>
      </c>
      <c r="I307" s="7">
        <v>0.45</v>
      </c>
      <c r="J307" s="7">
        <v>2.15</v>
      </c>
      <c r="K307" s="7">
        <v>-2.1749999999999998</v>
      </c>
      <c r="L307" s="7">
        <v>1.7</v>
      </c>
      <c r="M307" s="7">
        <v>4.6749999999999998</v>
      </c>
      <c r="N307" s="7">
        <v>-1.925</v>
      </c>
      <c r="O307" s="7">
        <v>1.9</v>
      </c>
      <c r="P307" s="7">
        <v>4.9000000000000004</v>
      </c>
      <c r="Q307" s="7">
        <v>-2.875</v>
      </c>
      <c r="R307" s="7">
        <v>1.1000000000000001</v>
      </c>
      <c r="S307" s="7">
        <v>3.15</v>
      </c>
      <c r="T307" s="7">
        <v>-2.7749999999999999</v>
      </c>
      <c r="U307" s="7">
        <v>1.1499999999999999</v>
      </c>
      <c r="V307" s="7">
        <v>3.3250000000000002</v>
      </c>
      <c r="W307" s="7">
        <v>-2.1749999999999998</v>
      </c>
      <c r="X307" s="7">
        <v>1.65</v>
      </c>
      <c r="Y307" s="7">
        <v>4.2249999999999996</v>
      </c>
      <c r="Z307" s="7">
        <v>-1.7</v>
      </c>
      <c r="AA307" s="7">
        <v>2.0499999999999998</v>
      </c>
      <c r="AB307" s="7">
        <v>4.875</v>
      </c>
      <c r="AC307" s="7">
        <v>-1.175</v>
      </c>
      <c r="AD307" s="7">
        <v>1.9</v>
      </c>
      <c r="AE307" s="7">
        <v>4.5</v>
      </c>
      <c r="AF307" s="7">
        <v>-1.075</v>
      </c>
      <c r="AG307" s="7">
        <v>2.0499999999999998</v>
      </c>
      <c r="AH307" s="7">
        <v>4.5999999999999996</v>
      </c>
      <c r="AI307" s="7">
        <v>-0.92500000000000004</v>
      </c>
      <c r="AJ307" s="7">
        <v>2.35</v>
      </c>
      <c r="AK307" s="7">
        <v>4.95</v>
      </c>
      <c r="AL307" s="7">
        <v>-0.82499999999999996</v>
      </c>
      <c r="AM307" s="26">
        <v>2.4500000000000002</v>
      </c>
      <c r="AN307" s="26">
        <v>5.05</v>
      </c>
      <c r="AO307" s="26">
        <v>-0.75</v>
      </c>
      <c r="AP307" s="26">
        <v>2.85</v>
      </c>
      <c r="AQ307" s="26">
        <v>5.45</v>
      </c>
      <c r="AR307" s="26">
        <v>-0.52500000000000002</v>
      </c>
      <c r="AS307" s="26">
        <v>3.25</v>
      </c>
      <c r="AT307" s="26">
        <v>6.1</v>
      </c>
      <c r="AU307" s="26">
        <v>-0.17499999999999999</v>
      </c>
      <c r="AV307" s="26">
        <v>3.8</v>
      </c>
      <c r="AW307" s="26">
        <v>6.625</v>
      </c>
      <c r="AX307" s="26">
        <v>-0.47499999999999998</v>
      </c>
      <c r="AY307" s="26">
        <v>3.2</v>
      </c>
      <c r="AZ307" s="26">
        <v>5.875</v>
      </c>
      <c r="BA307" s="26">
        <v>-0.47499999999999998</v>
      </c>
      <c r="BB307" s="26">
        <v>3.25</v>
      </c>
      <c r="BC307" s="26">
        <v>5.95</v>
      </c>
      <c r="BD307" s="26">
        <v>0.3</v>
      </c>
      <c r="BE307" s="17">
        <v>5</v>
      </c>
      <c r="BF307" s="17">
        <v>7.6</v>
      </c>
      <c r="BG307" s="26">
        <v>-0.3</v>
      </c>
      <c r="BH307" s="26">
        <v>3.5</v>
      </c>
      <c r="BI307" s="26">
        <v>6.2750000000000004</v>
      </c>
      <c r="BJ307" s="26">
        <v>-0.3</v>
      </c>
      <c r="BK307" s="26">
        <v>4.2</v>
      </c>
      <c r="BL307" s="26">
        <v>7.0250000000000004</v>
      </c>
      <c r="BM307" s="26">
        <v>-0.32500000000000001</v>
      </c>
      <c r="BN307" s="26">
        <v>3.85</v>
      </c>
      <c r="BO307" s="26">
        <v>6.6749999999999998</v>
      </c>
      <c r="BP307" s="26">
        <v>-2.8250000000000002</v>
      </c>
      <c r="BQ307" s="26">
        <v>0.9</v>
      </c>
      <c r="BR307" s="26">
        <v>3.05</v>
      </c>
      <c r="BS307" s="26">
        <v>-1.9750000000000001</v>
      </c>
      <c r="BT307" s="26">
        <v>1.75</v>
      </c>
      <c r="BU307" s="26">
        <v>4</v>
      </c>
      <c r="BV307" s="26">
        <v>-1.875</v>
      </c>
      <c r="BW307" s="26">
        <v>1.9</v>
      </c>
      <c r="BX307" s="26">
        <v>4.45</v>
      </c>
      <c r="BY307" s="26">
        <v>-1.7</v>
      </c>
      <c r="BZ307" s="26">
        <v>2.5</v>
      </c>
      <c r="CA307" s="26">
        <v>5.0250000000000004</v>
      </c>
      <c r="CB307" s="26">
        <v>-1.175</v>
      </c>
      <c r="CC307" s="26">
        <v>2.75</v>
      </c>
      <c r="CD307" s="26">
        <v>5.6749999999999998</v>
      </c>
      <c r="CE307" s="26">
        <v>-0.75</v>
      </c>
      <c r="CF307" s="26">
        <v>3.45</v>
      </c>
      <c r="CG307" s="26">
        <v>6.1</v>
      </c>
      <c r="CH307" s="26">
        <v>-0.75</v>
      </c>
      <c r="CI307" s="26">
        <v>3.1</v>
      </c>
      <c r="CJ307" s="26">
        <v>5.875</v>
      </c>
    </row>
    <row r="308" spans="1:88" x14ac:dyDescent="0.3">
      <c r="A308" s="7" t="s">
        <v>386</v>
      </c>
      <c r="B308" s="7">
        <v>-4.3499999999999996</v>
      </c>
      <c r="C308" s="7">
        <v>-2.4</v>
      </c>
      <c r="D308" s="7">
        <v>0.9</v>
      </c>
      <c r="E308" s="7">
        <v>-3.125</v>
      </c>
      <c r="F308" s="7">
        <v>-0.85</v>
      </c>
      <c r="G308" s="7">
        <v>2.2749999999999999</v>
      </c>
      <c r="H308" s="7">
        <v>-2.7749999999999999</v>
      </c>
      <c r="I308" s="7">
        <v>-0.15</v>
      </c>
      <c r="J308" s="7">
        <v>2.5750000000000002</v>
      </c>
      <c r="K308" s="7">
        <v>-1.65</v>
      </c>
      <c r="L308" s="7">
        <v>1.25</v>
      </c>
      <c r="M308" s="7">
        <v>4.5999999999999996</v>
      </c>
      <c r="N308" s="7">
        <v>-1.4750000000000001</v>
      </c>
      <c r="O308" s="7">
        <v>1.75</v>
      </c>
      <c r="P308" s="7">
        <v>4.6749999999999998</v>
      </c>
      <c r="Q308" s="7">
        <v>-2.1749999999999998</v>
      </c>
      <c r="R308" s="7">
        <v>0.65</v>
      </c>
      <c r="S308" s="7">
        <v>3.25</v>
      </c>
      <c r="T308" s="7">
        <v>-2.1</v>
      </c>
      <c r="U308" s="7">
        <v>0.75</v>
      </c>
      <c r="V308" s="7">
        <v>3.25</v>
      </c>
      <c r="W308" s="7">
        <v>-1.7</v>
      </c>
      <c r="X308" s="7">
        <v>1.55</v>
      </c>
      <c r="Y308" s="7">
        <v>3.8</v>
      </c>
      <c r="Z308" s="7">
        <v>-1.075</v>
      </c>
      <c r="AA308" s="7">
        <v>1.8</v>
      </c>
      <c r="AB308" s="7">
        <v>4.6500000000000004</v>
      </c>
      <c r="AC308" s="7">
        <v>-0.8</v>
      </c>
      <c r="AD308" s="7">
        <v>1</v>
      </c>
      <c r="AE308" s="7">
        <v>4.8</v>
      </c>
      <c r="AF308" s="7">
        <v>-0.77500000000000002</v>
      </c>
      <c r="AG308" s="7">
        <v>1.1499999999999999</v>
      </c>
      <c r="AH308" s="7">
        <v>5</v>
      </c>
      <c r="AI308" s="7">
        <v>-0.47499999999999998</v>
      </c>
      <c r="AJ308" s="7">
        <v>1.55</v>
      </c>
      <c r="AK308" s="7">
        <v>5.3</v>
      </c>
      <c r="AL308" s="7">
        <v>-0.4</v>
      </c>
      <c r="AM308" s="26">
        <v>1.65</v>
      </c>
      <c r="AN308" s="26">
        <v>5.4</v>
      </c>
      <c r="AO308" s="26">
        <v>-0.25</v>
      </c>
      <c r="AP308" s="26">
        <v>2.25</v>
      </c>
      <c r="AQ308" s="26">
        <v>5.6749999999999998</v>
      </c>
      <c r="AR308" s="26">
        <v>0</v>
      </c>
      <c r="AS308" s="26">
        <v>2.6</v>
      </c>
      <c r="AT308" s="26">
        <v>5.9749999999999996</v>
      </c>
      <c r="AU308" s="26">
        <v>0.52500000000000002</v>
      </c>
      <c r="AV308" s="26">
        <v>3.3</v>
      </c>
      <c r="AW308" s="26">
        <v>6.5750000000000002</v>
      </c>
      <c r="AX308" s="26">
        <v>0.125</v>
      </c>
      <c r="AY308" s="26">
        <v>2.7</v>
      </c>
      <c r="AZ308" s="26">
        <v>6.1</v>
      </c>
      <c r="BA308" s="26">
        <v>0.125</v>
      </c>
      <c r="BB308" s="26">
        <v>2.8</v>
      </c>
      <c r="BC308" s="26">
        <v>6.1749999999999998</v>
      </c>
      <c r="BD308" s="26">
        <v>1.2250000000000001</v>
      </c>
      <c r="BE308" s="17">
        <v>4</v>
      </c>
      <c r="BF308" s="17">
        <v>7.375</v>
      </c>
      <c r="BG308" s="26">
        <v>0.2</v>
      </c>
      <c r="BH308" s="26">
        <v>3</v>
      </c>
      <c r="BI308" s="26">
        <v>6.4749999999999996</v>
      </c>
      <c r="BJ308" s="26">
        <v>0.82499999999999996</v>
      </c>
      <c r="BK308" s="26">
        <v>3.2</v>
      </c>
      <c r="BL308" s="26">
        <v>6.45</v>
      </c>
      <c r="BM308" s="26">
        <v>0.57499999999999996</v>
      </c>
      <c r="BN308" s="26">
        <v>3.05</v>
      </c>
      <c r="BO308" s="26">
        <v>6.4749999999999996</v>
      </c>
      <c r="BP308" s="26">
        <v>-2.4500000000000002</v>
      </c>
      <c r="BQ308" s="26">
        <v>0.45</v>
      </c>
      <c r="BR308" s="26">
        <v>2.75</v>
      </c>
      <c r="BS308" s="26">
        <v>-1.4</v>
      </c>
      <c r="BT308" s="26">
        <v>1.3</v>
      </c>
      <c r="BU308" s="26">
        <v>3.75</v>
      </c>
      <c r="BV308" s="26">
        <v>-1.3</v>
      </c>
      <c r="BW308" s="26">
        <v>1.4</v>
      </c>
      <c r="BX308" s="26">
        <v>3.875</v>
      </c>
      <c r="BY308" s="26">
        <v>-1.35</v>
      </c>
      <c r="BZ308" s="26">
        <v>1.8</v>
      </c>
      <c r="CA308" s="26">
        <v>4.6500000000000004</v>
      </c>
      <c r="CB308" s="26">
        <v>-1.1000000000000001</v>
      </c>
      <c r="CC308" s="26">
        <v>2.0499999999999998</v>
      </c>
      <c r="CD308" s="26">
        <v>5.55</v>
      </c>
      <c r="CE308" s="26">
        <v>0</v>
      </c>
      <c r="CF308" s="26">
        <v>2.65</v>
      </c>
      <c r="CG308" s="26">
        <v>5.875</v>
      </c>
      <c r="CH308" s="26">
        <v>-0.57499999999999996</v>
      </c>
      <c r="CI308" s="26">
        <v>2.4500000000000002</v>
      </c>
      <c r="CJ308" s="26">
        <v>5.2750000000000004</v>
      </c>
    </row>
    <row r="309" spans="1:88" x14ac:dyDescent="0.3">
      <c r="A309" s="7" t="s">
        <v>121</v>
      </c>
      <c r="B309" s="7">
        <v>-4.4000000000000004</v>
      </c>
      <c r="C309" s="7">
        <v>-2.8</v>
      </c>
      <c r="D309" s="7">
        <v>0.25</v>
      </c>
      <c r="E309" s="7">
        <v>-3.2749999999999999</v>
      </c>
      <c r="F309" s="7">
        <v>-1.45</v>
      </c>
      <c r="G309" s="7">
        <v>1.875</v>
      </c>
      <c r="H309" s="7">
        <v>-2.875</v>
      </c>
      <c r="I309" s="7">
        <v>-1</v>
      </c>
      <c r="J309" s="7">
        <v>2.2250000000000001</v>
      </c>
      <c r="K309" s="7">
        <v>-2.1</v>
      </c>
      <c r="L309" s="7">
        <v>0.8</v>
      </c>
      <c r="M309" s="7">
        <v>4.2750000000000004</v>
      </c>
      <c r="N309" s="7">
        <v>-1.9750000000000001</v>
      </c>
      <c r="O309" s="7">
        <v>1.05</v>
      </c>
      <c r="P309" s="7">
        <v>4.4749999999999996</v>
      </c>
      <c r="Q309" s="7">
        <v>-2.4249999999999998</v>
      </c>
      <c r="R309" s="7">
        <v>-0.2</v>
      </c>
      <c r="S309" s="7">
        <v>3.1</v>
      </c>
      <c r="T309" s="7">
        <v>-2.4249999999999998</v>
      </c>
      <c r="U309" s="7">
        <v>-0.15</v>
      </c>
      <c r="V309" s="7">
        <v>3.1749999999999998</v>
      </c>
      <c r="W309" s="7">
        <v>-2.0499999999999998</v>
      </c>
      <c r="X309" s="7">
        <v>0.4</v>
      </c>
      <c r="Y309" s="7">
        <v>3.7749999999999999</v>
      </c>
      <c r="Z309" s="7">
        <v>-1.75</v>
      </c>
      <c r="AA309" s="7">
        <v>1.1000000000000001</v>
      </c>
      <c r="AB309" s="7">
        <v>4.375</v>
      </c>
      <c r="AC309" s="7">
        <v>-1.7</v>
      </c>
      <c r="AD309" s="7">
        <v>1</v>
      </c>
      <c r="AE309" s="7">
        <v>4.05</v>
      </c>
      <c r="AF309" s="7">
        <v>-1.575</v>
      </c>
      <c r="AG309" s="7">
        <v>1.1499999999999999</v>
      </c>
      <c r="AH309" s="7">
        <v>4.1500000000000004</v>
      </c>
      <c r="AI309" s="7">
        <v>-1.3</v>
      </c>
      <c r="AJ309" s="7">
        <v>1.45</v>
      </c>
      <c r="AK309" s="7">
        <v>4.4749999999999996</v>
      </c>
      <c r="AL309" s="7">
        <v>-1.3</v>
      </c>
      <c r="AM309" s="26">
        <v>1.55</v>
      </c>
      <c r="AN309" s="26">
        <v>4.5999999999999996</v>
      </c>
      <c r="AO309" s="26">
        <v>-1.1000000000000001</v>
      </c>
      <c r="AP309" s="26">
        <v>2.2000000000000002</v>
      </c>
      <c r="AQ309" s="26">
        <v>5.375</v>
      </c>
      <c r="AR309" s="26">
        <v>-0.22500000000000001</v>
      </c>
      <c r="AS309" s="26">
        <v>2.4500000000000002</v>
      </c>
      <c r="AT309" s="26">
        <v>5.7750000000000004</v>
      </c>
      <c r="AU309" s="26">
        <v>0.25</v>
      </c>
      <c r="AV309" s="26">
        <v>3.15</v>
      </c>
      <c r="AW309" s="26">
        <v>6.55</v>
      </c>
      <c r="AX309" s="26">
        <v>-0.6</v>
      </c>
      <c r="AY309" s="26">
        <v>2.7</v>
      </c>
      <c r="AZ309" s="26">
        <v>5.9</v>
      </c>
      <c r="BA309" s="26">
        <v>-0.5</v>
      </c>
      <c r="BB309" s="26">
        <v>2.7</v>
      </c>
      <c r="BC309" s="26">
        <v>5.9249999999999998</v>
      </c>
      <c r="BD309" s="26">
        <v>1.2749999999999999</v>
      </c>
      <c r="BE309" s="17">
        <v>4.0999999999999996</v>
      </c>
      <c r="BF309" s="17">
        <v>7.9749999999999996</v>
      </c>
      <c r="BG309" s="26">
        <v>-0.42499999999999999</v>
      </c>
      <c r="BH309" s="26">
        <v>3</v>
      </c>
      <c r="BI309" s="26">
        <v>6.4</v>
      </c>
      <c r="BJ309" s="26">
        <v>0.125</v>
      </c>
      <c r="BK309" s="26">
        <v>3.5</v>
      </c>
      <c r="BL309" s="26">
        <v>7.1</v>
      </c>
      <c r="BM309" s="26">
        <v>-0.17499999999999999</v>
      </c>
      <c r="BN309" s="26">
        <v>3.3</v>
      </c>
      <c r="BO309" s="26">
        <v>6.9249999999999998</v>
      </c>
      <c r="BP309" s="26">
        <v>-2.9750000000000001</v>
      </c>
      <c r="BQ309" s="26">
        <v>-0.55000000000000004</v>
      </c>
      <c r="BR309" s="26">
        <v>2.2000000000000002</v>
      </c>
      <c r="BS309" s="26">
        <v>-2.0249999999999999</v>
      </c>
      <c r="BT309" s="26">
        <v>0.2</v>
      </c>
      <c r="BU309" s="26">
        <v>2.8250000000000002</v>
      </c>
      <c r="BV309" s="26">
        <v>-1.575</v>
      </c>
      <c r="BW309" s="26">
        <v>0.35</v>
      </c>
      <c r="BX309" s="26">
        <v>3.15</v>
      </c>
      <c r="BY309" s="26">
        <v>-1.625</v>
      </c>
      <c r="BZ309" s="26">
        <v>0.8</v>
      </c>
      <c r="CA309" s="26">
        <v>3.85</v>
      </c>
      <c r="CB309" s="26">
        <v>-1.2749999999999999</v>
      </c>
      <c r="CC309" s="26">
        <v>1.5</v>
      </c>
      <c r="CD309" s="26">
        <v>5</v>
      </c>
      <c r="CE309" s="26">
        <v>-0.55000000000000004</v>
      </c>
      <c r="CF309" s="26">
        <v>2.2999999999999998</v>
      </c>
      <c r="CG309" s="26">
        <v>5.9</v>
      </c>
      <c r="CH309" s="26">
        <v>-0.72499999999999998</v>
      </c>
      <c r="CI309" s="26">
        <v>2.15</v>
      </c>
      <c r="CJ309" s="26">
        <v>5.05</v>
      </c>
    </row>
    <row r="310" spans="1:88" x14ac:dyDescent="0.3">
      <c r="A310" s="7" t="s">
        <v>387</v>
      </c>
      <c r="B310" s="7">
        <v>-6.0750000000000002</v>
      </c>
      <c r="C310" s="7">
        <v>-2.95</v>
      </c>
      <c r="D310" s="7">
        <v>-0.22500000000000001</v>
      </c>
      <c r="E310" s="7">
        <v>-4.7750000000000004</v>
      </c>
      <c r="F310" s="7">
        <v>-1.5</v>
      </c>
      <c r="G310" s="7">
        <v>1.2</v>
      </c>
      <c r="H310" s="7">
        <v>-4.3499999999999996</v>
      </c>
      <c r="I310" s="7">
        <v>-1.05</v>
      </c>
      <c r="J310" s="7">
        <v>1.7</v>
      </c>
      <c r="K310" s="7">
        <v>-3.2</v>
      </c>
      <c r="L310" s="7">
        <v>0.35</v>
      </c>
      <c r="M310" s="7">
        <v>3.2</v>
      </c>
      <c r="N310" s="7">
        <v>-2.7250000000000001</v>
      </c>
      <c r="O310" s="7">
        <v>0.65</v>
      </c>
      <c r="P310" s="7">
        <v>3.5</v>
      </c>
      <c r="Q310" s="7">
        <v>-3.65</v>
      </c>
      <c r="R310" s="7">
        <v>-0.35</v>
      </c>
      <c r="S310" s="7">
        <v>2.4750000000000001</v>
      </c>
      <c r="T310" s="7">
        <v>-3.55</v>
      </c>
      <c r="U310" s="7">
        <v>-0.25</v>
      </c>
      <c r="V310" s="7">
        <v>2.5750000000000002</v>
      </c>
      <c r="W310" s="7">
        <v>-2.7749999999999999</v>
      </c>
      <c r="X310" s="7">
        <v>0.35</v>
      </c>
      <c r="Y310" s="7">
        <v>3.1749999999999998</v>
      </c>
      <c r="Z310" s="7">
        <v>-2.1749999999999998</v>
      </c>
      <c r="AA310" s="7">
        <v>0.95</v>
      </c>
      <c r="AB310" s="7">
        <v>3.6</v>
      </c>
      <c r="AC310" s="7">
        <v>-3.375</v>
      </c>
      <c r="AD310" s="7">
        <v>0.8</v>
      </c>
      <c r="AE310" s="7">
        <v>3.4750000000000001</v>
      </c>
      <c r="AF310" s="7">
        <v>-3.3</v>
      </c>
      <c r="AG310" s="7">
        <v>0.9</v>
      </c>
      <c r="AH310" s="7">
        <v>3.5750000000000002</v>
      </c>
      <c r="AI310" s="7">
        <v>-2.9750000000000001</v>
      </c>
      <c r="AJ310" s="7">
        <v>1.3</v>
      </c>
      <c r="AK310" s="7">
        <v>4.0250000000000004</v>
      </c>
      <c r="AL310" s="7">
        <v>-2.8250000000000002</v>
      </c>
      <c r="AM310" s="26">
        <v>1.4</v>
      </c>
      <c r="AN310" s="26">
        <v>4.0999999999999996</v>
      </c>
      <c r="AO310" s="26">
        <v>-2.125</v>
      </c>
      <c r="AP310" s="26">
        <v>1.95</v>
      </c>
      <c r="AQ310" s="26">
        <v>4.7</v>
      </c>
      <c r="AR310" s="26">
        <v>-2.0499999999999998</v>
      </c>
      <c r="AS310" s="26">
        <v>2.15</v>
      </c>
      <c r="AT310" s="26">
        <v>4.7750000000000004</v>
      </c>
      <c r="AU310" s="26">
        <v>-1.4750000000000001</v>
      </c>
      <c r="AV310" s="26">
        <v>2.75</v>
      </c>
      <c r="AW310" s="26">
        <v>5.5</v>
      </c>
      <c r="AX310" s="26">
        <v>-1.65</v>
      </c>
      <c r="AY310" s="26">
        <v>2.2999999999999998</v>
      </c>
      <c r="AZ310" s="26">
        <v>5.1749999999999998</v>
      </c>
      <c r="BA310" s="26">
        <v>-1.625</v>
      </c>
      <c r="BB310" s="26">
        <v>2.4</v>
      </c>
      <c r="BC310" s="26">
        <v>5.1749999999999998</v>
      </c>
      <c r="BD310" s="26">
        <v>-0.47499999999999998</v>
      </c>
      <c r="BE310" s="17">
        <v>3.95</v>
      </c>
      <c r="BF310" s="17">
        <v>6.5</v>
      </c>
      <c r="BG310" s="26">
        <v>-1.3</v>
      </c>
      <c r="BH310" s="26">
        <v>2.65</v>
      </c>
      <c r="BI310" s="26">
        <v>5.4749999999999996</v>
      </c>
      <c r="BJ310" s="26">
        <v>-0.67500000000000004</v>
      </c>
      <c r="BK310" s="26">
        <v>2.9</v>
      </c>
      <c r="BL310" s="26">
        <v>5.7750000000000004</v>
      </c>
      <c r="BM310" s="26">
        <v>-0.875</v>
      </c>
      <c r="BN310" s="26">
        <v>2.65</v>
      </c>
      <c r="BO310" s="26">
        <v>5.625</v>
      </c>
      <c r="BP310" s="26">
        <v>-3.7250000000000001</v>
      </c>
      <c r="BQ310" s="26">
        <v>-0.45</v>
      </c>
      <c r="BR310" s="26">
        <v>1.95</v>
      </c>
      <c r="BS310" s="26">
        <v>-3.2</v>
      </c>
      <c r="BT310" s="26">
        <v>0.25</v>
      </c>
      <c r="BU310" s="26">
        <v>2.6749999999999998</v>
      </c>
      <c r="BV310" s="26">
        <v>-3.0249999999999999</v>
      </c>
      <c r="BW310" s="26">
        <v>0.7</v>
      </c>
      <c r="BX310" s="26">
        <v>2.6749999999999998</v>
      </c>
      <c r="BY310" s="26">
        <v>-2.4500000000000002</v>
      </c>
      <c r="BZ310" s="26">
        <v>0.9</v>
      </c>
      <c r="CA310" s="26">
        <v>3.4249999999999998</v>
      </c>
      <c r="CB310" s="26">
        <v>-1.875</v>
      </c>
      <c r="CC310" s="26">
        <v>1.55</v>
      </c>
      <c r="CD310" s="26">
        <v>3.8</v>
      </c>
      <c r="CE310" s="26">
        <v>-1.2</v>
      </c>
      <c r="CF310" s="26">
        <v>1.95</v>
      </c>
      <c r="CG310" s="26">
        <v>4.7750000000000004</v>
      </c>
      <c r="CH310" s="26">
        <v>-1.35</v>
      </c>
      <c r="CI310" s="26">
        <v>1.9</v>
      </c>
      <c r="CJ310" s="26">
        <v>4.25</v>
      </c>
    </row>
    <row r="311" spans="1:88" x14ac:dyDescent="0.3">
      <c r="A311" s="7" t="s">
        <v>388</v>
      </c>
      <c r="B311" s="7">
        <v>-5.7</v>
      </c>
      <c r="C311" s="7">
        <v>-2.65</v>
      </c>
      <c r="D311" s="7">
        <v>-0.72499999999999998</v>
      </c>
      <c r="E311" s="7">
        <v>-4.375</v>
      </c>
      <c r="F311" s="7">
        <v>-1.65</v>
      </c>
      <c r="G311" s="7">
        <v>1.425</v>
      </c>
      <c r="H311" s="7">
        <v>-3.6749999999999998</v>
      </c>
      <c r="I311" s="7">
        <v>-1.3</v>
      </c>
      <c r="J311" s="7">
        <v>1.925</v>
      </c>
      <c r="K311" s="7">
        <v>-2.1749999999999998</v>
      </c>
      <c r="L311" s="7">
        <v>1.05</v>
      </c>
      <c r="M311" s="7">
        <v>3.1749999999999998</v>
      </c>
      <c r="N311" s="7">
        <v>-1.875</v>
      </c>
      <c r="O311" s="7">
        <v>1.3</v>
      </c>
      <c r="P311" s="7">
        <v>3.45</v>
      </c>
      <c r="Q311" s="7">
        <v>-2.9</v>
      </c>
      <c r="R311" s="7">
        <v>-0.2</v>
      </c>
      <c r="S311" s="7">
        <v>2.4</v>
      </c>
      <c r="T311" s="7">
        <v>-2.8250000000000002</v>
      </c>
      <c r="U311" s="7">
        <v>-0.1</v>
      </c>
      <c r="V311" s="7">
        <v>2.4750000000000001</v>
      </c>
      <c r="W311" s="7">
        <v>-2.2749999999999999</v>
      </c>
      <c r="X311" s="7">
        <v>0.7</v>
      </c>
      <c r="Y311" s="7">
        <v>2.9</v>
      </c>
      <c r="Z311" s="7">
        <v>-1.7749999999999999</v>
      </c>
      <c r="AA311" s="7">
        <v>1.4</v>
      </c>
      <c r="AB311" s="7">
        <v>3.5750000000000002</v>
      </c>
      <c r="AC311" s="7">
        <v>-1.8</v>
      </c>
      <c r="AD311" s="7">
        <v>1.1000000000000001</v>
      </c>
      <c r="AE311" s="7">
        <v>4.125</v>
      </c>
      <c r="AF311" s="7">
        <v>-1.7</v>
      </c>
      <c r="AG311" s="7">
        <v>1.2</v>
      </c>
      <c r="AH311" s="7">
        <v>4.1500000000000004</v>
      </c>
      <c r="AI311" s="7">
        <v>-1.4</v>
      </c>
      <c r="AJ311" s="7">
        <v>1.7</v>
      </c>
      <c r="AK311" s="7">
        <v>4.4749999999999996</v>
      </c>
      <c r="AL311" s="7">
        <v>-1.375</v>
      </c>
      <c r="AM311" s="26">
        <v>1.8</v>
      </c>
      <c r="AN311" s="26">
        <v>4.55</v>
      </c>
      <c r="AO311" s="26">
        <v>-1.05</v>
      </c>
      <c r="AP311" s="26">
        <v>2.35</v>
      </c>
      <c r="AQ311" s="26">
        <v>4.9249999999999998</v>
      </c>
      <c r="AR311" s="26">
        <v>-0.57499999999999996</v>
      </c>
      <c r="AS311" s="26">
        <v>2.85</v>
      </c>
      <c r="AT311" s="26">
        <v>5</v>
      </c>
      <c r="AU311" s="26">
        <v>0.22500000000000001</v>
      </c>
      <c r="AV311" s="26">
        <v>3.45</v>
      </c>
      <c r="AW311" s="26">
        <v>5.7249999999999996</v>
      </c>
      <c r="AX311" s="26">
        <v>-0.67500000000000004</v>
      </c>
      <c r="AY311" s="26">
        <v>2.85</v>
      </c>
      <c r="AZ311" s="26">
        <v>5.3</v>
      </c>
      <c r="BA311" s="26">
        <v>-0.67500000000000004</v>
      </c>
      <c r="BB311" s="26">
        <v>2.85</v>
      </c>
      <c r="BC311" s="26">
        <v>5.375</v>
      </c>
      <c r="BD311" s="26">
        <v>1.075</v>
      </c>
      <c r="BE311" s="17">
        <v>4.4000000000000004</v>
      </c>
      <c r="BF311" s="17">
        <v>7</v>
      </c>
      <c r="BG311" s="26">
        <v>-0.4</v>
      </c>
      <c r="BH311" s="26">
        <v>3.25</v>
      </c>
      <c r="BI311" s="26">
        <v>5.6749999999999998</v>
      </c>
      <c r="BJ311" s="26">
        <v>0.1</v>
      </c>
      <c r="BK311" s="26">
        <v>3.55</v>
      </c>
      <c r="BL311" s="26">
        <v>6.125</v>
      </c>
      <c r="BM311" s="26">
        <v>0.05</v>
      </c>
      <c r="BN311" s="26">
        <v>3.35</v>
      </c>
      <c r="BO311" s="26">
        <v>5.9</v>
      </c>
      <c r="BP311" s="26">
        <v>-2.85</v>
      </c>
      <c r="BQ311" s="26">
        <v>-0.65</v>
      </c>
      <c r="BR311" s="26">
        <v>1.95</v>
      </c>
      <c r="BS311" s="26">
        <v>-2.15</v>
      </c>
      <c r="BT311" s="26">
        <v>0.7</v>
      </c>
      <c r="BU311" s="26">
        <v>2.9750000000000001</v>
      </c>
      <c r="BV311" s="26">
        <v>-2.0249999999999999</v>
      </c>
      <c r="BW311" s="26">
        <v>0.9</v>
      </c>
      <c r="BX311" s="26">
        <v>3.1749999999999998</v>
      </c>
      <c r="BY311" s="26">
        <v>-1.8</v>
      </c>
      <c r="BZ311" s="26">
        <v>1.65</v>
      </c>
      <c r="CA311" s="26">
        <v>3.5750000000000002</v>
      </c>
      <c r="CB311" s="26">
        <v>-1.425</v>
      </c>
      <c r="CC311" s="26">
        <v>2.1</v>
      </c>
      <c r="CD311" s="26">
        <v>4.0750000000000002</v>
      </c>
      <c r="CE311" s="26">
        <v>-0.75</v>
      </c>
      <c r="CF311" s="26">
        <v>2.65</v>
      </c>
      <c r="CG311" s="26">
        <v>4.9000000000000004</v>
      </c>
      <c r="CH311" s="26">
        <v>-0.875</v>
      </c>
      <c r="CI311" s="26">
        <v>2.25</v>
      </c>
      <c r="CJ311" s="26">
        <v>4.6500000000000004</v>
      </c>
    </row>
    <row r="312" spans="1:88" x14ac:dyDescent="0.3">
      <c r="A312" s="7" t="s">
        <v>389</v>
      </c>
      <c r="B312" s="7">
        <v>-6.6</v>
      </c>
      <c r="C312" s="7">
        <v>-2.8</v>
      </c>
      <c r="D312" s="7">
        <v>-0.6</v>
      </c>
      <c r="E312" s="7">
        <v>-5.125</v>
      </c>
      <c r="F312" s="7">
        <v>-1.4</v>
      </c>
      <c r="G312" s="7">
        <v>1.0249999999999999</v>
      </c>
      <c r="H312" s="7">
        <v>-4.4000000000000004</v>
      </c>
      <c r="I312" s="7">
        <v>-0.7</v>
      </c>
      <c r="J312" s="7">
        <v>1.675</v>
      </c>
      <c r="K312" s="7">
        <v>-2.7</v>
      </c>
      <c r="L312" s="7">
        <v>0.95</v>
      </c>
      <c r="M312" s="7">
        <v>3.2</v>
      </c>
      <c r="N312" s="7">
        <v>-2.5</v>
      </c>
      <c r="O312" s="7">
        <v>1</v>
      </c>
      <c r="P312" s="7">
        <v>3.4</v>
      </c>
      <c r="Q312" s="7">
        <v>-3.65</v>
      </c>
      <c r="R312" s="7">
        <v>0.05</v>
      </c>
      <c r="S312" s="7">
        <v>2.375</v>
      </c>
      <c r="T312" s="7">
        <v>-3.5750000000000002</v>
      </c>
      <c r="U312" s="7">
        <v>0.15</v>
      </c>
      <c r="V312" s="7">
        <v>2.5</v>
      </c>
      <c r="W312" s="7">
        <v>-2.7</v>
      </c>
      <c r="X312" s="7">
        <v>0.55000000000000004</v>
      </c>
      <c r="Y312" s="7">
        <v>3.125</v>
      </c>
      <c r="Z312" s="7">
        <v>-1.95</v>
      </c>
      <c r="AA312" s="7">
        <v>1.1499999999999999</v>
      </c>
      <c r="AB312" s="7">
        <v>3.4</v>
      </c>
      <c r="AC312" s="7">
        <v>-2.4</v>
      </c>
      <c r="AD312" s="7">
        <v>0.85</v>
      </c>
      <c r="AE312" s="7">
        <v>3.6749999999999998</v>
      </c>
      <c r="AF312" s="7">
        <v>-2.2749999999999999</v>
      </c>
      <c r="AG312" s="7">
        <v>1</v>
      </c>
      <c r="AH312" s="7">
        <v>3.8</v>
      </c>
      <c r="AI312" s="7">
        <v>-1.9750000000000001</v>
      </c>
      <c r="AJ312" s="7">
        <v>1.5</v>
      </c>
      <c r="AK312" s="7">
        <v>4.1749999999999998</v>
      </c>
      <c r="AL312" s="7">
        <v>-1.875</v>
      </c>
      <c r="AM312" s="26">
        <v>1.6</v>
      </c>
      <c r="AN312" s="26">
        <v>4.2750000000000004</v>
      </c>
      <c r="AO312" s="26">
        <v>-1.4</v>
      </c>
      <c r="AP312" s="26">
        <v>2.15</v>
      </c>
      <c r="AQ312" s="26">
        <v>4.75</v>
      </c>
      <c r="AR312" s="26">
        <v>-1.05</v>
      </c>
      <c r="AS312" s="26">
        <v>2.4500000000000002</v>
      </c>
      <c r="AT312" s="26">
        <v>4.75</v>
      </c>
      <c r="AU312" s="26">
        <v>-0.55000000000000004</v>
      </c>
      <c r="AV312" s="26">
        <v>3.1</v>
      </c>
      <c r="AW312" s="26">
        <v>5.45</v>
      </c>
      <c r="AX312" s="26">
        <v>-1.05</v>
      </c>
      <c r="AY312" s="26">
        <v>2.65</v>
      </c>
      <c r="AZ312" s="26">
        <v>5.05</v>
      </c>
      <c r="BA312" s="26">
        <v>-1.05</v>
      </c>
      <c r="BB312" s="26">
        <v>2.75</v>
      </c>
      <c r="BC312" s="26">
        <v>5.125</v>
      </c>
      <c r="BD312" s="26">
        <v>0.125</v>
      </c>
      <c r="BE312" s="17">
        <v>4.05</v>
      </c>
      <c r="BF312" s="17">
        <v>6.7</v>
      </c>
      <c r="BG312" s="26">
        <v>-0.75</v>
      </c>
      <c r="BH312" s="26">
        <v>3.05</v>
      </c>
      <c r="BI312" s="26">
        <v>5.35</v>
      </c>
      <c r="BJ312" s="26">
        <v>-0.4</v>
      </c>
      <c r="BK312" s="26">
        <v>3.6</v>
      </c>
      <c r="BL312" s="26">
        <v>5.8250000000000002</v>
      </c>
      <c r="BM312" s="26">
        <v>-0.57499999999999996</v>
      </c>
      <c r="BN312" s="26">
        <v>3.35</v>
      </c>
      <c r="BO312" s="26">
        <v>5.7750000000000004</v>
      </c>
      <c r="BP312" s="26">
        <v>-4.0750000000000002</v>
      </c>
      <c r="BQ312" s="26">
        <v>-0.3</v>
      </c>
      <c r="BR312" s="26">
        <v>2.0750000000000002</v>
      </c>
      <c r="BS312" s="26">
        <v>-2.125</v>
      </c>
      <c r="BT312" s="26">
        <v>0.65</v>
      </c>
      <c r="BU312" s="26">
        <v>2.9</v>
      </c>
      <c r="BV312" s="26">
        <v>-1.7749999999999999</v>
      </c>
      <c r="BW312" s="26">
        <v>1</v>
      </c>
      <c r="BX312" s="26">
        <v>3.2250000000000001</v>
      </c>
      <c r="BY312" s="26">
        <v>-1.35</v>
      </c>
      <c r="BZ312" s="26">
        <v>1.55</v>
      </c>
      <c r="CA312" s="26">
        <v>3.6</v>
      </c>
      <c r="CB312" s="26">
        <v>-0.9</v>
      </c>
      <c r="CC312" s="26">
        <v>1.9</v>
      </c>
      <c r="CD312" s="26">
        <v>3.6749999999999998</v>
      </c>
      <c r="CE312" s="26">
        <v>-0.77500000000000002</v>
      </c>
      <c r="CF312" s="26">
        <v>2.6</v>
      </c>
      <c r="CG312" s="26">
        <v>4.8250000000000002</v>
      </c>
      <c r="CH312" s="26">
        <v>-0.77500000000000002</v>
      </c>
      <c r="CI312" s="26">
        <v>2.2999999999999998</v>
      </c>
      <c r="CJ312" s="26">
        <v>3.9</v>
      </c>
    </row>
    <row r="313" spans="1:88" x14ac:dyDescent="0.3">
      <c r="A313" s="7" t="s">
        <v>390</v>
      </c>
      <c r="B313" s="7">
        <v>-7.3250000000000002</v>
      </c>
      <c r="C313" s="7">
        <v>-3.45</v>
      </c>
      <c r="D313" s="7">
        <v>-1.075</v>
      </c>
      <c r="E313" s="7">
        <v>-5.95</v>
      </c>
      <c r="F313" s="7">
        <v>-2</v>
      </c>
      <c r="G313" s="7">
        <v>0.1</v>
      </c>
      <c r="H313" s="7">
        <v>-5.4249999999999998</v>
      </c>
      <c r="I313" s="7">
        <v>-1.5</v>
      </c>
      <c r="J313" s="7">
        <v>0.7</v>
      </c>
      <c r="K313" s="7">
        <v>-4.1500000000000004</v>
      </c>
      <c r="L313" s="7">
        <v>-0.05</v>
      </c>
      <c r="M313" s="7">
        <v>2.2000000000000002</v>
      </c>
      <c r="N313" s="7">
        <v>-3.95</v>
      </c>
      <c r="O313" s="7">
        <v>0.15</v>
      </c>
      <c r="P313" s="7">
        <v>2.4750000000000001</v>
      </c>
      <c r="Q313" s="7">
        <v>-4.8250000000000002</v>
      </c>
      <c r="R313" s="7">
        <v>-0.9</v>
      </c>
      <c r="S313" s="7">
        <v>1.2</v>
      </c>
      <c r="T313" s="7">
        <v>-4.8250000000000002</v>
      </c>
      <c r="U313" s="7">
        <v>-0.8</v>
      </c>
      <c r="V313" s="7">
        <v>1.3</v>
      </c>
      <c r="W313" s="7">
        <v>-4.2750000000000004</v>
      </c>
      <c r="X313" s="7">
        <v>-0.35</v>
      </c>
      <c r="Y313" s="7">
        <v>1.95</v>
      </c>
      <c r="Z313" s="7">
        <v>-3.4750000000000001</v>
      </c>
      <c r="AA313" s="7">
        <v>-0.2</v>
      </c>
      <c r="AB313" s="7">
        <v>2.8250000000000002</v>
      </c>
      <c r="AC313" s="7">
        <v>-4.125</v>
      </c>
      <c r="AD313" s="7">
        <v>0.3</v>
      </c>
      <c r="AE313" s="7">
        <v>2.9750000000000001</v>
      </c>
      <c r="AF313" s="7">
        <v>-4.0250000000000004</v>
      </c>
      <c r="AG313" s="7">
        <v>0.5</v>
      </c>
      <c r="AH313" s="7">
        <v>3.0750000000000002</v>
      </c>
      <c r="AI313" s="7">
        <v>-3.625</v>
      </c>
      <c r="AJ313" s="7">
        <v>0.55000000000000004</v>
      </c>
      <c r="AK313" s="7">
        <v>3.4249999999999998</v>
      </c>
      <c r="AL313" s="7">
        <v>-3.5249999999999999</v>
      </c>
      <c r="AM313" s="26">
        <v>0.65</v>
      </c>
      <c r="AN313" s="26">
        <v>3.4249999999999998</v>
      </c>
      <c r="AO313" s="26">
        <v>-2.85</v>
      </c>
      <c r="AP313" s="26">
        <v>1</v>
      </c>
      <c r="AQ313" s="26">
        <v>3.875</v>
      </c>
      <c r="AR313" s="26">
        <v>-2.875</v>
      </c>
      <c r="AS313" s="26">
        <v>1.4</v>
      </c>
      <c r="AT313" s="26">
        <v>4.0750000000000002</v>
      </c>
      <c r="AU313" s="26">
        <v>-2.1749999999999998</v>
      </c>
      <c r="AV313" s="26">
        <v>2</v>
      </c>
      <c r="AW313" s="26">
        <v>4.7249999999999996</v>
      </c>
      <c r="AX313" s="26">
        <v>-2.4</v>
      </c>
      <c r="AY313" s="26">
        <v>1.4</v>
      </c>
      <c r="AZ313" s="26">
        <v>4.0750000000000002</v>
      </c>
      <c r="BA313" s="26">
        <v>-2.4</v>
      </c>
      <c r="BB313" s="26">
        <v>1.4</v>
      </c>
      <c r="BC313" s="26">
        <v>4.1749999999999998</v>
      </c>
      <c r="BD313" s="26">
        <v>-1</v>
      </c>
      <c r="BE313" s="17">
        <v>2.95</v>
      </c>
      <c r="BF313" s="17">
        <v>5.55</v>
      </c>
      <c r="BG313" s="26">
        <v>-2.2250000000000001</v>
      </c>
      <c r="BH313" s="26">
        <v>1.7</v>
      </c>
      <c r="BI313" s="26">
        <v>4.4749999999999996</v>
      </c>
      <c r="BJ313" s="26">
        <v>-1.75</v>
      </c>
      <c r="BK313" s="26">
        <v>2.15</v>
      </c>
      <c r="BL313" s="26">
        <v>4.7750000000000004</v>
      </c>
      <c r="BM313" s="26">
        <v>-1.875</v>
      </c>
      <c r="BN313" s="26">
        <v>2.0499999999999998</v>
      </c>
      <c r="BO313" s="26">
        <v>4.5999999999999996</v>
      </c>
      <c r="BP313" s="26">
        <v>-4.5</v>
      </c>
      <c r="BQ313" s="26">
        <v>-1.4</v>
      </c>
      <c r="BR313" s="26">
        <v>1.175</v>
      </c>
      <c r="BS313" s="26">
        <v>-2.875</v>
      </c>
      <c r="BT313" s="26">
        <v>-0.3</v>
      </c>
      <c r="BU313" s="26">
        <v>2.2999999999999998</v>
      </c>
      <c r="BV313" s="26">
        <v>-2.8250000000000002</v>
      </c>
      <c r="BW313" s="26">
        <v>0</v>
      </c>
      <c r="BX313" s="26">
        <v>2.7250000000000001</v>
      </c>
      <c r="BY313" s="26">
        <v>-2.2999999999999998</v>
      </c>
      <c r="BZ313" s="26">
        <v>0.25</v>
      </c>
      <c r="CA313" s="26">
        <v>3.0750000000000002</v>
      </c>
      <c r="CB313" s="26">
        <v>-2.4</v>
      </c>
      <c r="CC313" s="26">
        <v>0.85</v>
      </c>
      <c r="CD313" s="26">
        <v>3.375</v>
      </c>
      <c r="CE313" s="26">
        <v>-2.375</v>
      </c>
      <c r="CF313" s="26">
        <v>1.1499999999999999</v>
      </c>
      <c r="CG313" s="26">
        <v>3.9</v>
      </c>
      <c r="CH313" s="26">
        <v>-1.9750000000000001</v>
      </c>
      <c r="CI313" s="26">
        <v>1</v>
      </c>
      <c r="CJ313" s="26">
        <v>3.5</v>
      </c>
    </row>
    <row r="314" spans="1:88" x14ac:dyDescent="0.3">
      <c r="A314" s="7" t="s">
        <v>391</v>
      </c>
      <c r="B314" s="7">
        <v>-7.0750000000000002</v>
      </c>
      <c r="C314" s="7">
        <v>-3.75</v>
      </c>
      <c r="D314" s="7">
        <v>-1.325</v>
      </c>
      <c r="E314" s="7">
        <v>-5.0999999999999996</v>
      </c>
      <c r="F314" s="7">
        <v>-2.5</v>
      </c>
      <c r="G314" s="7">
        <v>0.2</v>
      </c>
      <c r="H314" s="7">
        <v>-4.5750000000000002</v>
      </c>
      <c r="I314" s="7">
        <v>-1.8</v>
      </c>
      <c r="J314" s="7">
        <v>0.85</v>
      </c>
      <c r="K314" s="7">
        <v>-3.5750000000000002</v>
      </c>
      <c r="L314" s="7">
        <v>-0.5</v>
      </c>
      <c r="M314" s="7">
        <v>2.5750000000000002</v>
      </c>
      <c r="N314" s="7">
        <v>-3.2749999999999999</v>
      </c>
      <c r="O314" s="7">
        <v>-0.2</v>
      </c>
      <c r="P314" s="7">
        <v>2.9249999999999998</v>
      </c>
      <c r="Q314" s="7">
        <v>-3.85</v>
      </c>
      <c r="R314" s="7">
        <v>-1.1000000000000001</v>
      </c>
      <c r="S314" s="7">
        <v>1.55</v>
      </c>
      <c r="T314" s="7">
        <v>-3.75</v>
      </c>
      <c r="U314" s="7">
        <v>-1.05</v>
      </c>
      <c r="V314" s="7">
        <v>1.65</v>
      </c>
      <c r="W314" s="7">
        <v>-3.3250000000000002</v>
      </c>
      <c r="X314" s="7">
        <v>-0.4</v>
      </c>
      <c r="Y314" s="7">
        <v>2.2999999999999998</v>
      </c>
      <c r="Z314" s="7">
        <v>-3</v>
      </c>
      <c r="AA314" s="7">
        <v>0</v>
      </c>
      <c r="AB314" s="7">
        <v>2.95</v>
      </c>
      <c r="AC314" s="7">
        <v>-3.7250000000000001</v>
      </c>
      <c r="AD314" s="7">
        <v>0.15</v>
      </c>
      <c r="AE314" s="7">
        <v>2.95</v>
      </c>
      <c r="AF314" s="7">
        <v>-3.5249999999999999</v>
      </c>
      <c r="AG314" s="7">
        <v>0.2</v>
      </c>
      <c r="AH314" s="7">
        <v>3.05</v>
      </c>
      <c r="AI314" s="7">
        <v>-3.125</v>
      </c>
      <c r="AJ314" s="7">
        <v>0.5</v>
      </c>
      <c r="AK314" s="7">
        <v>3.4249999999999998</v>
      </c>
      <c r="AL314" s="7">
        <v>-3.1</v>
      </c>
      <c r="AM314" s="26">
        <v>0.5</v>
      </c>
      <c r="AN314" s="26">
        <v>3.5249999999999999</v>
      </c>
      <c r="AO314" s="26">
        <v>-2.6749999999999998</v>
      </c>
      <c r="AP314" s="26">
        <v>0.8</v>
      </c>
      <c r="AQ314" s="26">
        <v>4.0750000000000002</v>
      </c>
      <c r="AR314" s="26">
        <v>-2.6749999999999998</v>
      </c>
      <c r="AS314" s="26">
        <v>1.05</v>
      </c>
      <c r="AT314" s="26">
        <v>4.6749999999999998</v>
      </c>
      <c r="AU314" s="26">
        <v>-2.0750000000000002</v>
      </c>
      <c r="AV314" s="26">
        <v>1.6</v>
      </c>
      <c r="AW314" s="26">
        <v>5.45</v>
      </c>
      <c r="AX314" s="26">
        <v>-2.2999999999999998</v>
      </c>
      <c r="AY314" s="26">
        <v>1.1499999999999999</v>
      </c>
      <c r="AZ314" s="26">
        <v>4.6500000000000004</v>
      </c>
      <c r="BA314" s="26">
        <v>-2.2749999999999999</v>
      </c>
      <c r="BB314" s="26">
        <v>1.1499999999999999</v>
      </c>
      <c r="BC314" s="26">
        <v>4.75</v>
      </c>
      <c r="BD314" s="26">
        <v>-1</v>
      </c>
      <c r="BE314" s="17">
        <v>2.5499999999999998</v>
      </c>
      <c r="BF314" s="17">
        <v>6.45</v>
      </c>
      <c r="BG314" s="26">
        <v>-2.0499999999999998</v>
      </c>
      <c r="BH314" s="26">
        <v>1.35</v>
      </c>
      <c r="BI314" s="26">
        <v>5.0750000000000002</v>
      </c>
      <c r="BJ314" s="26">
        <v>-1.4750000000000001</v>
      </c>
      <c r="BK314" s="26">
        <v>1.7</v>
      </c>
      <c r="BL314" s="26">
        <v>5.35</v>
      </c>
      <c r="BM314" s="26">
        <v>-1.75</v>
      </c>
      <c r="BN314" s="26">
        <v>1.45</v>
      </c>
      <c r="BO314" s="26">
        <v>5.1749999999999998</v>
      </c>
      <c r="BP314" s="26">
        <v>-4.0750000000000002</v>
      </c>
      <c r="BQ314" s="26">
        <v>-0.75</v>
      </c>
      <c r="BR314" s="26">
        <v>1.35</v>
      </c>
      <c r="BS314" s="26">
        <v>-2.8250000000000002</v>
      </c>
      <c r="BT314" s="26">
        <v>-0.05</v>
      </c>
      <c r="BU314" s="26">
        <v>2.75</v>
      </c>
      <c r="BV314" s="26">
        <v>-2.4750000000000001</v>
      </c>
      <c r="BW314" s="26">
        <v>0.2</v>
      </c>
      <c r="BX314" s="26">
        <v>3.125</v>
      </c>
      <c r="BY314" s="26">
        <v>-2.25</v>
      </c>
      <c r="BZ314" s="26">
        <v>0.5</v>
      </c>
      <c r="CA314" s="26">
        <v>3.5249999999999999</v>
      </c>
      <c r="CB314" s="26">
        <v>-1.925</v>
      </c>
      <c r="CC314" s="26">
        <v>0.7</v>
      </c>
      <c r="CD314" s="26">
        <v>3.8250000000000002</v>
      </c>
      <c r="CE314" s="26">
        <v>-2</v>
      </c>
      <c r="CF314" s="26">
        <v>0.95</v>
      </c>
      <c r="CG314" s="26">
        <v>4.4000000000000004</v>
      </c>
      <c r="CH314" s="26">
        <v>-1.675</v>
      </c>
      <c r="CI314" s="26">
        <v>1</v>
      </c>
      <c r="CJ314" s="26">
        <v>4.1500000000000004</v>
      </c>
    </row>
    <row r="315" spans="1:88" x14ac:dyDescent="0.3">
      <c r="A315" s="7" t="s">
        <v>392</v>
      </c>
      <c r="B315" s="7">
        <v>-6.85</v>
      </c>
      <c r="C315" s="7">
        <v>-3.3</v>
      </c>
      <c r="D315" s="7">
        <v>-1.25</v>
      </c>
      <c r="E315" s="7">
        <v>-5.4749999999999996</v>
      </c>
      <c r="F315" s="7">
        <v>-2.0499999999999998</v>
      </c>
      <c r="G315" s="7">
        <v>0.52500000000000002</v>
      </c>
      <c r="H315" s="7">
        <v>-4.875</v>
      </c>
      <c r="I315" s="7">
        <v>-1.45</v>
      </c>
      <c r="J315" s="7">
        <v>1.175</v>
      </c>
      <c r="K315" s="7">
        <v>-4.0250000000000004</v>
      </c>
      <c r="L315" s="7">
        <v>0.65</v>
      </c>
      <c r="M315" s="7">
        <v>2.65</v>
      </c>
      <c r="N315" s="7">
        <v>-3.7749999999999999</v>
      </c>
      <c r="O315" s="7">
        <v>0.7</v>
      </c>
      <c r="P315" s="7">
        <v>2.9750000000000001</v>
      </c>
      <c r="Q315" s="7">
        <v>-4.1749999999999998</v>
      </c>
      <c r="R315" s="7">
        <v>-0.65</v>
      </c>
      <c r="S315" s="7">
        <v>2</v>
      </c>
      <c r="T315" s="7">
        <v>-4.1500000000000004</v>
      </c>
      <c r="U315" s="7">
        <v>-0.6</v>
      </c>
      <c r="V315" s="7">
        <v>2</v>
      </c>
      <c r="W315" s="7">
        <v>-3.8</v>
      </c>
      <c r="X315" s="7">
        <v>-0.05</v>
      </c>
      <c r="Y315" s="7">
        <v>2.6</v>
      </c>
      <c r="Z315" s="7">
        <v>-3.3</v>
      </c>
      <c r="AA315" s="7">
        <v>0.65</v>
      </c>
      <c r="AB315" s="7">
        <v>3.0750000000000002</v>
      </c>
      <c r="AC315" s="7">
        <v>-3.0750000000000002</v>
      </c>
      <c r="AD315" s="7">
        <v>0.65</v>
      </c>
      <c r="AE315" s="7">
        <v>2.4750000000000001</v>
      </c>
      <c r="AF315" s="7">
        <v>-3</v>
      </c>
      <c r="AG315" s="7">
        <v>0.7</v>
      </c>
      <c r="AH315" s="7">
        <v>2.6749999999999998</v>
      </c>
      <c r="AI315" s="7">
        <v>-2.7749999999999999</v>
      </c>
      <c r="AJ315" s="7">
        <v>1</v>
      </c>
      <c r="AK315" s="7">
        <v>3.2250000000000001</v>
      </c>
      <c r="AL315" s="7">
        <v>-2.6749999999999998</v>
      </c>
      <c r="AM315" s="26">
        <v>1.05</v>
      </c>
      <c r="AN315" s="26">
        <v>3.35</v>
      </c>
      <c r="AO315" s="26">
        <v>-2.5499999999999998</v>
      </c>
      <c r="AP315" s="26">
        <v>1.7</v>
      </c>
      <c r="AQ315" s="26">
        <v>3.8</v>
      </c>
      <c r="AR315" s="26">
        <v>-1.9750000000000001</v>
      </c>
      <c r="AS315" s="26">
        <v>1.35</v>
      </c>
      <c r="AT315" s="26">
        <v>4.2249999999999996</v>
      </c>
      <c r="AU315" s="26">
        <v>-1.55</v>
      </c>
      <c r="AV315" s="26">
        <v>2.0499999999999998</v>
      </c>
      <c r="AW315" s="26">
        <v>4.9000000000000004</v>
      </c>
      <c r="AX315" s="26">
        <v>-2.2000000000000002</v>
      </c>
      <c r="AY315" s="26">
        <v>2</v>
      </c>
      <c r="AZ315" s="26">
        <v>4.375</v>
      </c>
      <c r="BA315" s="26">
        <v>-2.1749999999999998</v>
      </c>
      <c r="BB315" s="26">
        <v>2</v>
      </c>
      <c r="BC315" s="26">
        <v>4.375</v>
      </c>
      <c r="BD315" s="26">
        <v>-1.2</v>
      </c>
      <c r="BE315" s="17">
        <v>3.05</v>
      </c>
      <c r="BF315" s="17">
        <v>6.1749999999999998</v>
      </c>
      <c r="BG315" s="26">
        <v>-2</v>
      </c>
      <c r="BH315" s="26">
        <v>2.15</v>
      </c>
      <c r="BI315" s="26">
        <v>4.7750000000000004</v>
      </c>
      <c r="BJ315" s="26">
        <v>-1.6</v>
      </c>
      <c r="BK315" s="26">
        <v>2.4500000000000002</v>
      </c>
      <c r="BL315" s="26">
        <v>5.375</v>
      </c>
      <c r="BM315" s="26">
        <v>-1.875</v>
      </c>
      <c r="BN315" s="26">
        <v>2.25</v>
      </c>
      <c r="BO315" s="26">
        <v>5.0999999999999996</v>
      </c>
      <c r="BP315" s="26">
        <v>-4.45</v>
      </c>
      <c r="BQ315" s="26">
        <v>-0.85</v>
      </c>
      <c r="BR315" s="26">
        <v>1.5</v>
      </c>
      <c r="BS315" s="26">
        <v>-3.95</v>
      </c>
      <c r="BT315" s="26">
        <v>-0.35</v>
      </c>
      <c r="BU315" s="26">
        <v>2.3250000000000002</v>
      </c>
      <c r="BV315" s="26">
        <v>-3.5750000000000002</v>
      </c>
      <c r="BW315" s="26">
        <v>-0.15</v>
      </c>
      <c r="BX315" s="26">
        <v>2.4750000000000001</v>
      </c>
      <c r="BY315" s="26">
        <v>-3.2</v>
      </c>
      <c r="BZ315" s="26">
        <v>0.3</v>
      </c>
      <c r="CA315" s="26">
        <v>2.875</v>
      </c>
      <c r="CB315" s="26">
        <v>-2.95</v>
      </c>
      <c r="CC315" s="26">
        <v>0.45</v>
      </c>
      <c r="CD315" s="26">
        <v>3.2</v>
      </c>
      <c r="CE315" s="26">
        <v>-2.4500000000000002</v>
      </c>
      <c r="CF315" s="26">
        <v>1.95</v>
      </c>
      <c r="CG315" s="26">
        <v>4.4749999999999996</v>
      </c>
      <c r="CH315" s="26">
        <v>-2.9</v>
      </c>
      <c r="CI315" s="26">
        <v>1.4</v>
      </c>
      <c r="CJ315" s="26">
        <v>3.75</v>
      </c>
    </row>
    <row r="316" spans="1:88" x14ac:dyDescent="0.3">
      <c r="A316" s="7" t="s">
        <v>122</v>
      </c>
      <c r="B316" s="7">
        <v>-7.4</v>
      </c>
      <c r="C316" s="7">
        <v>-3.15</v>
      </c>
      <c r="D316" s="7">
        <v>-0.57499999999999996</v>
      </c>
      <c r="E316" s="7">
        <v>-5.65</v>
      </c>
      <c r="F316" s="7">
        <v>-2.35</v>
      </c>
      <c r="G316" s="7">
        <v>0.65</v>
      </c>
      <c r="H316" s="7">
        <v>-5.45</v>
      </c>
      <c r="I316" s="7">
        <v>-1.9</v>
      </c>
      <c r="J316" s="7">
        <v>1.2749999999999999</v>
      </c>
      <c r="K316" s="7">
        <v>-3.4</v>
      </c>
      <c r="L316" s="7">
        <v>-0.4</v>
      </c>
      <c r="M316" s="7">
        <v>3.1749999999999998</v>
      </c>
      <c r="N316" s="7">
        <v>-3.6749999999999998</v>
      </c>
      <c r="O316" s="7">
        <v>-0.35</v>
      </c>
      <c r="P316" s="7">
        <v>3.5</v>
      </c>
      <c r="Q316" s="7">
        <v>-4.7</v>
      </c>
      <c r="R316" s="7">
        <v>-1.35</v>
      </c>
      <c r="S316" s="7">
        <v>2.15</v>
      </c>
      <c r="T316" s="7">
        <v>-4.7</v>
      </c>
      <c r="U316" s="7">
        <v>-1.35</v>
      </c>
      <c r="V316" s="7">
        <v>2.25</v>
      </c>
      <c r="W316" s="7">
        <v>-3.7749999999999999</v>
      </c>
      <c r="X316" s="7">
        <v>-1.2</v>
      </c>
      <c r="Y316" s="7">
        <v>2.875</v>
      </c>
      <c r="Z316" s="7">
        <v>-3.2</v>
      </c>
      <c r="AA316" s="7">
        <v>-0.55000000000000004</v>
      </c>
      <c r="AB316" s="7">
        <v>3.4750000000000001</v>
      </c>
      <c r="AC316" s="7">
        <v>-3.3</v>
      </c>
      <c r="AD316" s="7">
        <v>0.35</v>
      </c>
      <c r="AE316" s="7">
        <v>3.5249999999999999</v>
      </c>
      <c r="AF316" s="7">
        <v>-3.1</v>
      </c>
      <c r="AG316" s="7">
        <v>0.45</v>
      </c>
      <c r="AH316" s="7">
        <v>3.625</v>
      </c>
      <c r="AI316" s="7">
        <v>-2.6749999999999998</v>
      </c>
      <c r="AJ316" s="7">
        <v>0.55000000000000004</v>
      </c>
      <c r="AK316" s="7">
        <v>3.9249999999999998</v>
      </c>
      <c r="AL316" s="7">
        <v>-2.5750000000000002</v>
      </c>
      <c r="AM316" s="26">
        <v>0.55000000000000004</v>
      </c>
      <c r="AN316" s="26">
        <v>4.0250000000000004</v>
      </c>
      <c r="AO316" s="26">
        <v>-2.1</v>
      </c>
      <c r="AP316" s="26">
        <v>0.7</v>
      </c>
      <c r="AQ316" s="26">
        <v>4.25</v>
      </c>
      <c r="AR316" s="26">
        <v>-1.675</v>
      </c>
      <c r="AS316" s="26">
        <v>1.25</v>
      </c>
      <c r="AT316" s="26">
        <v>4.625</v>
      </c>
      <c r="AU316" s="26">
        <v>-1</v>
      </c>
      <c r="AV316" s="26">
        <v>1.8</v>
      </c>
      <c r="AW316" s="26">
        <v>5.4249999999999998</v>
      </c>
      <c r="AX316" s="26">
        <v>-1.625</v>
      </c>
      <c r="AY316" s="26">
        <v>1.1000000000000001</v>
      </c>
      <c r="AZ316" s="26">
        <v>4.5750000000000002</v>
      </c>
      <c r="BA316" s="26">
        <v>-1.55</v>
      </c>
      <c r="BB316" s="26">
        <v>1.1000000000000001</v>
      </c>
      <c r="BC316" s="26">
        <v>4.5750000000000002</v>
      </c>
      <c r="BD316" s="26">
        <v>-0.625</v>
      </c>
      <c r="BE316" s="17">
        <v>2.5499999999999998</v>
      </c>
      <c r="BF316" s="17">
        <v>6.2750000000000004</v>
      </c>
      <c r="BG316" s="26">
        <v>-1.2749999999999999</v>
      </c>
      <c r="BH316" s="26">
        <v>1.35</v>
      </c>
      <c r="BI316" s="26">
        <v>4.8499999999999996</v>
      </c>
      <c r="BJ316" s="26">
        <v>-1.175</v>
      </c>
      <c r="BK316" s="26">
        <v>1.45</v>
      </c>
      <c r="BL316" s="26">
        <v>5.7</v>
      </c>
      <c r="BM316" s="26">
        <v>-1.35</v>
      </c>
      <c r="BN316" s="26">
        <v>1.45</v>
      </c>
      <c r="BO316" s="26">
        <v>5.35</v>
      </c>
      <c r="BP316" s="26">
        <v>-4.7249999999999996</v>
      </c>
      <c r="BQ316" s="26">
        <v>-1.8</v>
      </c>
      <c r="BR316" s="26">
        <v>1.4750000000000001</v>
      </c>
      <c r="BS316" s="26">
        <v>-3.5</v>
      </c>
      <c r="BT316" s="26">
        <v>-0.95</v>
      </c>
      <c r="BU316" s="26">
        <v>2.85</v>
      </c>
      <c r="BV316" s="26">
        <v>-3.25</v>
      </c>
      <c r="BW316" s="26">
        <v>-0.95</v>
      </c>
      <c r="BX316" s="26">
        <v>3.05</v>
      </c>
      <c r="BY316" s="26">
        <v>-2.5</v>
      </c>
      <c r="BZ316" s="26">
        <v>-0.9</v>
      </c>
      <c r="CA316" s="26">
        <v>3.5249999999999999</v>
      </c>
      <c r="CB316" s="26">
        <v>-2.5499999999999998</v>
      </c>
      <c r="CC316" s="26">
        <v>-0.15</v>
      </c>
      <c r="CD316" s="26">
        <v>4.3</v>
      </c>
      <c r="CE316" s="26">
        <v>-2.2749999999999999</v>
      </c>
      <c r="CF316" s="26">
        <v>0.8</v>
      </c>
      <c r="CG316" s="26">
        <v>4.7750000000000004</v>
      </c>
      <c r="CH316" s="26">
        <v>-2.35</v>
      </c>
      <c r="CI316" s="26">
        <v>0.2</v>
      </c>
      <c r="CJ316" s="26">
        <v>4.375</v>
      </c>
    </row>
    <row r="317" spans="1:88" x14ac:dyDescent="0.3">
      <c r="A317" s="7" t="s">
        <v>393</v>
      </c>
      <c r="B317" s="7">
        <v>-8.375</v>
      </c>
      <c r="C317" s="7">
        <v>-4.4000000000000004</v>
      </c>
      <c r="D317" s="7">
        <v>-1.2</v>
      </c>
      <c r="E317" s="7">
        <v>-7.0750000000000002</v>
      </c>
      <c r="F317" s="7">
        <v>-3.2</v>
      </c>
      <c r="G317" s="7">
        <v>7.4999999999999997E-2</v>
      </c>
      <c r="H317" s="7">
        <v>-6.8250000000000002</v>
      </c>
      <c r="I317" s="7">
        <v>-2.8</v>
      </c>
      <c r="J317" s="7">
        <v>0.5</v>
      </c>
      <c r="K317" s="7">
        <v>-5.625</v>
      </c>
      <c r="L317" s="7">
        <v>-1.7</v>
      </c>
      <c r="M317" s="7">
        <v>2.2749999999999999</v>
      </c>
      <c r="N317" s="7">
        <v>-5.3250000000000002</v>
      </c>
      <c r="O317" s="7">
        <v>-1.4</v>
      </c>
      <c r="P317" s="7">
        <v>2.5499999999999998</v>
      </c>
      <c r="Q317" s="7">
        <v>-6.1</v>
      </c>
      <c r="R317" s="7">
        <v>-2.2000000000000002</v>
      </c>
      <c r="S317" s="7">
        <v>1.3</v>
      </c>
      <c r="T317" s="7">
        <v>-6.1</v>
      </c>
      <c r="U317" s="7">
        <v>-2.1</v>
      </c>
      <c r="V317" s="7">
        <v>1.375</v>
      </c>
      <c r="W317" s="7">
        <v>-5.625</v>
      </c>
      <c r="X317" s="7">
        <v>-1.55</v>
      </c>
      <c r="Y317" s="7">
        <v>1.9</v>
      </c>
      <c r="Z317" s="7">
        <v>-5.05</v>
      </c>
      <c r="AA317" s="7">
        <v>-1.1000000000000001</v>
      </c>
      <c r="AB317" s="7">
        <v>2.4249999999999998</v>
      </c>
      <c r="AC317" s="7">
        <v>-4.4749999999999996</v>
      </c>
      <c r="AD317" s="7">
        <v>-1.2</v>
      </c>
      <c r="AE317" s="7">
        <v>2.65</v>
      </c>
      <c r="AF317" s="7">
        <v>-4.3499999999999996</v>
      </c>
      <c r="AG317" s="7">
        <v>-1.1000000000000001</v>
      </c>
      <c r="AH317" s="7">
        <v>2.75</v>
      </c>
      <c r="AI317" s="7">
        <v>-4.125</v>
      </c>
      <c r="AJ317" s="7">
        <v>-0.7</v>
      </c>
      <c r="AK317" s="7">
        <v>2.9750000000000001</v>
      </c>
      <c r="AL317" s="7">
        <v>-4.0250000000000004</v>
      </c>
      <c r="AM317" s="26">
        <v>-0.6</v>
      </c>
      <c r="AN317" s="26">
        <v>3</v>
      </c>
      <c r="AO317" s="26">
        <v>-4.0750000000000002</v>
      </c>
      <c r="AP317" s="26">
        <v>-0.15</v>
      </c>
      <c r="AQ317" s="26">
        <v>3.5</v>
      </c>
      <c r="AR317" s="26">
        <v>-3.2749999999999999</v>
      </c>
      <c r="AS317" s="26">
        <v>-0.1</v>
      </c>
      <c r="AT317" s="26">
        <v>3.875</v>
      </c>
      <c r="AU317" s="26">
        <v>-2.9</v>
      </c>
      <c r="AV317" s="26">
        <v>0.5</v>
      </c>
      <c r="AW317" s="26">
        <v>4.4749999999999996</v>
      </c>
      <c r="AX317" s="26">
        <v>-3.75</v>
      </c>
      <c r="AY317" s="26">
        <v>0.2</v>
      </c>
      <c r="AZ317" s="26">
        <v>3.95</v>
      </c>
      <c r="BA317" s="26">
        <v>-3.75</v>
      </c>
      <c r="BB317" s="26">
        <v>0.2</v>
      </c>
      <c r="BC317" s="26">
        <v>3.95</v>
      </c>
      <c r="BD317" s="26">
        <v>-2</v>
      </c>
      <c r="BE317" s="17">
        <v>1.3</v>
      </c>
      <c r="BF317" s="17">
        <v>5.4749999999999996</v>
      </c>
      <c r="BG317" s="26">
        <v>-3.65</v>
      </c>
      <c r="BH317" s="26">
        <v>0.4</v>
      </c>
      <c r="BI317" s="26">
        <v>4.25</v>
      </c>
      <c r="BJ317" s="26">
        <v>-3.4249999999999998</v>
      </c>
      <c r="BK317" s="26">
        <v>0.45</v>
      </c>
      <c r="BL317" s="26">
        <v>4.5750000000000002</v>
      </c>
      <c r="BM317" s="26">
        <v>-3.5750000000000002</v>
      </c>
      <c r="BN317" s="26">
        <v>0.45</v>
      </c>
      <c r="BO317" s="26">
        <v>4.4749999999999996</v>
      </c>
      <c r="BP317" s="26">
        <v>-6.55</v>
      </c>
      <c r="BQ317" s="26">
        <v>-2.2999999999999998</v>
      </c>
      <c r="BR317" s="26">
        <v>0.45</v>
      </c>
      <c r="BS317" s="26">
        <v>-4.8499999999999996</v>
      </c>
      <c r="BT317" s="26">
        <v>-1.9</v>
      </c>
      <c r="BU317" s="26">
        <v>1.425</v>
      </c>
      <c r="BV317" s="26">
        <v>-4.8499999999999996</v>
      </c>
      <c r="BW317" s="26">
        <v>-1.7</v>
      </c>
      <c r="BX317" s="26">
        <v>1.7749999999999999</v>
      </c>
      <c r="BY317" s="26">
        <v>-4.9749999999999996</v>
      </c>
      <c r="BZ317" s="26">
        <v>-1.1499999999999999</v>
      </c>
      <c r="CA317" s="26">
        <v>2.5750000000000002</v>
      </c>
      <c r="CB317" s="26">
        <v>-4.4249999999999998</v>
      </c>
      <c r="CC317" s="26">
        <v>-0.3</v>
      </c>
      <c r="CD317" s="26">
        <v>3.1749999999999998</v>
      </c>
      <c r="CE317" s="26">
        <v>-3.8</v>
      </c>
      <c r="CF317" s="26">
        <v>-0.3</v>
      </c>
      <c r="CG317" s="26">
        <v>3.65</v>
      </c>
      <c r="CH317" s="26">
        <v>-3.8</v>
      </c>
      <c r="CI317" s="26">
        <v>-0.25</v>
      </c>
      <c r="CJ317" s="26">
        <v>3.25</v>
      </c>
    </row>
    <row r="318" spans="1:88" x14ac:dyDescent="0.3">
      <c r="A318" s="7" t="s">
        <v>394</v>
      </c>
      <c r="B318" s="7">
        <v>-8.2249999999999996</v>
      </c>
      <c r="C318" s="7">
        <v>-4.9000000000000004</v>
      </c>
      <c r="D318" s="7">
        <v>-2.4249999999999998</v>
      </c>
      <c r="E318" s="7">
        <v>-6.5750000000000002</v>
      </c>
      <c r="F318" s="7">
        <v>-3.3</v>
      </c>
      <c r="G318" s="7">
        <v>-0.7</v>
      </c>
      <c r="H318" s="7">
        <v>-6.125</v>
      </c>
      <c r="I318" s="7">
        <v>-2.85</v>
      </c>
      <c r="J318" s="7">
        <v>0.05</v>
      </c>
      <c r="K318" s="7">
        <v>-4.4749999999999996</v>
      </c>
      <c r="L318" s="7">
        <v>-1.9</v>
      </c>
      <c r="M318" s="7">
        <v>2</v>
      </c>
      <c r="N318" s="7">
        <v>-4.2750000000000004</v>
      </c>
      <c r="O318" s="7">
        <v>-1.9</v>
      </c>
      <c r="P318" s="7">
        <v>2.35</v>
      </c>
      <c r="Q318" s="7">
        <v>-5.3</v>
      </c>
      <c r="R318" s="7">
        <v>-2.4</v>
      </c>
      <c r="S318" s="7">
        <v>0.97499999999999998</v>
      </c>
      <c r="T318" s="7">
        <v>-5.2</v>
      </c>
      <c r="U318" s="7">
        <v>-2.2999999999999998</v>
      </c>
      <c r="V318" s="7">
        <v>1.075</v>
      </c>
      <c r="W318" s="7">
        <v>-4.7750000000000004</v>
      </c>
      <c r="X318" s="7">
        <v>-2</v>
      </c>
      <c r="Y318" s="7">
        <v>1.7</v>
      </c>
      <c r="Z318" s="7">
        <v>-4.5250000000000004</v>
      </c>
      <c r="AA318" s="7">
        <v>-1.35</v>
      </c>
      <c r="AB318" s="7">
        <v>2.375</v>
      </c>
      <c r="AC318" s="7">
        <v>-3.875</v>
      </c>
      <c r="AD318" s="7">
        <v>-1</v>
      </c>
      <c r="AE318" s="7">
        <v>2.2999999999999998</v>
      </c>
      <c r="AF318" s="7">
        <v>-3.7</v>
      </c>
      <c r="AG318" s="7">
        <v>-0.9</v>
      </c>
      <c r="AH318" s="7">
        <v>2.4750000000000001</v>
      </c>
      <c r="AI318" s="7">
        <v>-3.35</v>
      </c>
      <c r="AJ318" s="7">
        <v>-0.65</v>
      </c>
      <c r="AK318" s="7">
        <v>2.875</v>
      </c>
      <c r="AL318" s="7">
        <v>-3.25</v>
      </c>
      <c r="AM318" s="26">
        <v>-0.55000000000000004</v>
      </c>
      <c r="AN318" s="26">
        <v>2.9750000000000001</v>
      </c>
      <c r="AO318" s="26">
        <v>-2.95</v>
      </c>
      <c r="AP318" s="26">
        <v>-0.4</v>
      </c>
      <c r="AQ318" s="26">
        <v>3.4</v>
      </c>
      <c r="AR318" s="26">
        <v>-2.7749999999999999</v>
      </c>
      <c r="AS318" s="26">
        <v>0.15</v>
      </c>
      <c r="AT318" s="26">
        <v>3.6</v>
      </c>
      <c r="AU318" s="26">
        <v>-2.1749999999999998</v>
      </c>
      <c r="AV318" s="26">
        <v>0.8</v>
      </c>
      <c r="AW318" s="26">
        <v>4.3</v>
      </c>
      <c r="AX318" s="26">
        <v>-2.8250000000000002</v>
      </c>
      <c r="AY318" s="26">
        <v>0.05</v>
      </c>
      <c r="AZ318" s="26">
        <v>3.95</v>
      </c>
      <c r="BA318" s="26">
        <v>-2.75</v>
      </c>
      <c r="BB318" s="26">
        <v>0.05</v>
      </c>
      <c r="BC318" s="26">
        <v>4.0250000000000004</v>
      </c>
      <c r="BD318" s="26">
        <v>-1.375</v>
      </c>
      <c r="BE318" s="17">
        <v>1.4</v>
      </c>
      <c r="BF318" s="17">
        <v>5.65</v>
      </c>
      <c r="BG318" s="26">
        <v>-2.5</v>
      </c>
      <c r="BH318" s="26">
        <v>0.4</v>
      </c>
      <c r="BI318" s="26">
        <v>4.3250000000000002</v>
      </c>
      <c r="BJ318" s="26">
        <v>-2.35</v>
      </c>
      <c r="BK318" s="26">
        <v>0.6</v>
      </c>
      <c r="BL318" s="26">
        <v>4.9249999999999998</v>
      </c>
      <c r="BM318" s="26">
        <v>-2.5</v>
      </c>
      <c r="BN318" s="26">
        <v>0.45</v>
      </c>
      <c r="BO318" s="26">
        <v>4.55</v>
      </c>
      <c r="BP318" s="26">
        <v>-6.4249999999999998</v>
      </c>
      <c r="BQ318" s="26">
        <v>-2.4500000000000002</v>
      </c>
      <c r="BR318" s="26">
        <v>0.52500000000000002</v>
      </c>
      <c r="BS318" s="26">
        <v>-5.75</v>
      </c>
      <c r="BT318" s="26">
        <v>-1.8</v>
      </c>
      <c r="BU318" s="26">
        <v>1.575</v>
      </c>
      <c r="BV318" s="26">
        <v>-5.65</v>
      </c>
      <c r="BW318" s="26">
        <v>-1.6</v>
      </c>
      <c r="BX318" s="26">
        <v>1.7</v>
      </c>
      <c r="BY318" s="26">
        <v>-5.65</v>
      </c>
      <c r="BZ318" s="26">
        <v>-1.25</v>
      </c>
      <c r="CA318" s="26">
        <v>2.3250000000000002</v>
      </c>
      <c r="CB318" s="26">
        <v>-4.6749999999999998</v>
      </c>
      <c r="CC318" s="26">
        <v>-0.9</v>
      </c>
      <c r="CD318" s="26">
        <v>2.85</v>
      </c>
      <c r="CE318" s="26">
        <v>-3.2749999999999999</v>
      </c>
      <c r="CF318" s="26">
        <v>-0.15</v>
      </c>
      <c r="CG318" s="26">
        <v>3.9750000000000001</v>
      </c>
      <c r="CH318" s="26">
        <v>-3.4750000000000001</v>
      </c>
      <c r="CI318" s="26">
        <v>-0.5</v>
      </c>
      <c r="CJ318" s="26">
        <v>3.5</v>
      </c>
    </row>
    <row r="319" spans="1:88" x14ac:dyDescent="0.3">
      <c r="A319" s="7" t="s">
        <v>395</v>
      </c>
      <c r="B319" s="7">
        <v>-8.35</v>
      </c>
      <c r="C319" s="7">
        <v>-5</v>
      </c>
      <c r="D319" s="7">
        <v>-2.85</v>
      </c>
      <c r="E319" s="7">
        <v>-7.15</v>
      </c>
      <c r="F319" s="7">
        <v>-3.75</v>
      </c>
      <c r="G319" s="7">
        <v>-1.375</v>
      </c>
      <c r="H319" s="7">
        <v>-6.375</v>
      </c>
      <c r="I319" s="7">
        <v>-3.35</v>
      </c>
      <c r="J319" s="7">
        <v>-0.85</v>
      </c>
      <c r="K319" s="7">
        <v>-5.05</v>
      </c>
      <c r="L319" s="7">
        <v>-1.7</v>
      </c>
      <c r="M319" s="7">
        <v>0.65</v>
      </c>
      <c r="N319" s="7">
        <v>-4.9000000000000004</v>
      </c>
      <c r="O319" s="7">
        <v>-1.5</v>
      </c>
      <c r="P319" s="7">
        <v>0.95</v>
      </c>
      <c r="Q319" s="7">
        <v>-5.6749999999999998</v>
      </c>
      <c r="R319" s="7">
        <v>-2.65</v>
      </c>
      <c r="S319" s="7">
        <v>-0.25</v>
      </c>
      <c r="T319" s="7">
        <v>-5.65</v>
      </c>
      <c r="U319" s="7">
        <v>-2.5499999999999998</v>
      </c>
      <c r="V319" s="7">
        <v>-0.22500000000000001</v>
      </c>
      <c r="W319" s="7">
        <v>-5.1749999999999998</v>
      </c>
      <c r="X319" s="7">
        <v>-1.8</v>
      </c>
      <c r="Y319" s="7">
        <v>0.5</v>
      </c>
      <c r="Z319" s="7">
        <v>-4.7</v>
      </c>
      <c r="AA319" s="7">
        <v>-1.25</v>
      </c>
      <c r="AB319" s="7">
        <v>0.97499999999999998</v>
      </c>
      <c r="AC319" s="7">
        <v>-4.3499999999999996</v>
      </c>
      <c r="AD319" s="7">
        <v>-1.25</v>
      </c>
      <c r="AE319" s="7">
        <v>1.5249999999999999</v>
      </c>
      <c r="AF319" s="7">
        <v>-4.2249999999999996</v>
      </c>
      <c r="AG319" s="7">
        <v>-1.1000000000000001</v>
      </c>
      <c r="AH319" s="7">
        <v>1.7</v>
      </c>
      <c r="AI319" s="7">
        <v>-3.7250000000000001</v>
      </c>
      <c r="AJ319" s="7">
        <v>-0.85</v>
      </c>
      <c r="AK319" s="7">
        <v>2.1</v>
      </c>
      <c r="AL319" s="7">
        <v>-3.625</v>
      </c>
      <c r="AM319" s="26">
        <v>-0.8</v>
      </c>
      <c r="AN319" s="26">
        <v>2.2250000000000001</v>
      </c>
      <c r="AO319" s="26">
        <v>-3.3</v>
      </c>
      <c r="AP319" s="26">
        <v>-0.55000000000000004</v>
      </c>
      <c r="AQ319" s="26">
        <v>2.5750000000000002</v>
      </c>
      <c r="AR319" s="26">
        <v>-2.4500000000000002</v>
      </c>
      <c r="AS319" s="26">
        <v>-0.4</v>
      </c>
      <c r="AT319" s="26">
        <v>3.0750000000000002</v>
      </c>
      <c r="AU319" s="26">
        <v>-1.675</v>
      </c>
      <c r="AV319" s="26">
        <v>0.3</v>
      </c>
      <c r="AW319" s="26">
        <v>3.6749999999999998</v>
      </c>
      <c r="AX319" s="26">
        <v>-2.6749999999999998</v>
      </c>
      <c r="AY319" s="26">
        <v>-0.25</v>
      </c>
      <c r="AZ319" s="26">
        <v>2.9750000000000001</v>
      </c>
      <c r="BA319" s="26">
        <v>-2.6749999999999998</v>
      </c>
      <c r="BB319" s="26">
        <v>-0.25</v>
      </c>
      <c r="BC319" s="26">
        <v>2.9750000000000001</v>
      </c>
      <c r="BD319" s="26">
        <v>-1.325</v>
      </c>
      <c r="BE319" s="17">
        <v>1.25</v>
      </c>
      <c r="BF319" s="17">
        <v>4.9249999999999998</v>
      </c>
      <c r="BG319" s="26">
        <v>-2.2999999999999998</v>
      </c>
      <c r="BH319" s="26">
        <v>0.1</v>
      </c>
      <c r="BI319" s="26">
        <v>3.4249999999999998</v>
      </c>
      <c r="BJ319" s="26">
        <v>-2.65</v>
      </c>
      <c r="BK319" s="26">
        <v>0.5</v>
      </c>
      <c r="BL319" s="26">
        <v>3.4</v>
      </c>
      <c r="BM319" s="26">
        <v>-2.375</v>
      </c>
      <c r="BN319" s="26">
        <v>0.35</v>
      </c>
      <c r="BO319" s="26">
        <v>3.125</v>
      </c>
      <c r="BP319" s="26">
        <v>-6.2</v>
      </c>
      <c r="BQ319" s="26">
        <v>-3.2</v>
      </c>
      <c r="BR319" s="26">
        <v>-0.72499999999999998</v>
      </c>
      <c r="BS319" s="26">
        <v>-5.2750000000000004</v>
      </c>
      <c r="BT319" s="26">
        <v>-2.1</v>
      </c>
      <c r="BU319" s="26">
        <v>0.3</v>
      </c>
      <c r="BV319" s="26">
        <v>-4.9749999999999996</v>
      </c>
      <c r="BW319" s="26">
        <v>-1.75</v>
      </c>
      <c r="BX319" s="26">
        <v>0.67500000000000004</v>
      </c>
      <c r="BY319" s="26">
        <v>-4.5999999999999996</v>
      </c>
      <c r="BZ319" s="26">
        <v>-1.5</v>
      </c>
      <c r="CA319" s="26">
        <v>1.3</v>
      </c>
      <c r="CB319" s="26">
        <v>-3.9750000000000001</v>
      </c>
      <c r="CC319" s="26">
        <v>-1.2</v>
      </c>
      <c r="CD319" s="26">
        <v>1.675</v>
      </c>
      <c r="CE319" s="26">
        <v>-3.4750000000000001</v>
      </c>
      <c r="CF319" s="26">
        <v>-0.25</v>
      </c>
      <c r="CG319" s="26">
        <v>2.4750000000000001</v>
      </c>
      <c r="CH319" s="26">
        <v>-3.6749999999999998</v>
      </c>
      <c r="CI319" s="26">
        <v>-0.35</v>
      </c>
      <c r="CJ319" s="26">
        <v>2.1749999999999998</v>
      </c>
    </row>
    <row r="320" spans="1:88" x14ac:dyDescent="0.3">
      <c r="A320" s="7" t="s">
        <v>396</v>
      </c>
      <c r="B320" s="7">
        <v>-8.125</v>
      </c>
      <c r="C320" s="7">
        <v>-5.15</v>
      </c>
      <c r="D320" s="7">
        <v>-2</v>
      </c>
      <c r="E320" s="7">
        <v>-6.7750000000000004</v>
      </c>
      <c r="F320" s="7">
        <v>-3.85</v>
      </c>
      <c r="G320" s="7">
        <v>-0.42499999999999999</v>
      </c>
      <c r="H320" s="7">
        <v>-6.15</v>
      </c>
      <c r="I320" s="7">
        <v>-3.3</v>
      </c>
      <c r="J320" s="7">
        <v>0.1</v>
      </c>
      <c r="K320" s="7">
        <v>-4.6500000000000004</v>
      </c>
      <c r="L320" s="7">
        <v>-1.5</v>
      </c>
      <c r="M320" s="7">
        <v>1.6</v>
      </c>
      <c r="N320" s="7">
        <v>-4.5250000000000004</v>
      </c>
      <c r="O320" s="7">
        <v>-1.25</v>
      </c>
      <c r="P320" s="7">
        <v>1.7</v>
      </c>
      <c r="Q320" s="7">
        <v>-5.4749999999999996</v>
      </c>
      <c r="R320" s="7">
        <v>-2.5</v>
      </c>
      <c r="S320" s="7">
        <v>0.77500000000000002</v>
      </c>
      <c r="T320" s="7">
        <v>-5.375</v>
      </c>
      <c r="U320" s="7">
        <v>-2.4500000000000002</v>
      </c>
      <c r="V320" s="7">
        <v>0.77500000000000002</v>
      </c>
      <c r="W320" s="7">
        <v>-4.8</v>
      </c>
      <c r="X320" s="7">
        <v>-1.65</v>
      </c>
      <c r="Y320" s="7">
        <v>1.3</v>
      </c>
      <c r="Z320" s="7">
        <v>-4.375</v>
      </c>
      <c r="AA320" s="7">
        <v>-0.95</v>
      </c>
      <c r="AB320" s="7">
        <v>1.625</v>
      </c>
      <c r="AC320" s="7">
        <v>-4.375</v>
      </c>
      <c r="AD320" s="7">
        <v>-1.2</v>
      </c>
      <c r="AE320" s="7">
        <v>2.375</v>
      </c>
      <c r="AF320" s="7">
        <v>-4.1749999999999998</v>
      </c>
      <c r="AG320" s="7">
        <v>-1.1000000000000001</v>
      </c>
      <c r="AH320" s="7">
        <v>2.5750000000000002</v>
      </c>
      <c r="AI320" s="7">
        <v>-3.9750000000000001</v>
      </c>
      <c r="AJ320" s="7">
        <v>-0.75</v>
      </c>
      <c r="AK320" s="7">
        <v>2.95</v>
      </c>
      <c r="AL320" s="7">
        <v>-3.9249999999999998</v>
      </c>
      <c r="AM320" s="26">
        <v>-0.65</v>
      </c>
      <c r="AN320" s="26">
        <v>2.95</v>
      </c>
      <c r="AO320" s="26">
        <v>-3.75</v>
      </c>
      <c r="AP320" s="26">
        <v>-0.2</v>
      </c>
      <c r="AQ320" s="26">
        <v>3.1749999999999998</v>
      </c>
      <c r="AR320" s="26">
        <v>-2.4750000000000001</v>
      </c>
      <c r="AS320" s="26">
        <v>0.25</v>
      </c>
      <c r="AT320" s="26">
        <v>3.9750000000000001</v>
      </c>
      <c r="AU320" s="26">
        <v>-2.15</v>
      </c>
      <c r="AV320" s="26">
        <v>0.85</v>
      </c>
      <c r="AW320" s="26">
        <v>4.5999999999999996</v>
      </c>
      <c r="AX320" s="26">
        <v>-3.25</v>
      </c>
      <c r="AY320" s="26">
        <v>0.2</v>
      </c>
      <c r="AZ320" s="26">
        <v>3.5750000000000002</v>
      </c>
      <c r="BA320" s="26">
        <v>-3.25</v>
      </c>
      <c r="BB320" s="26">
        <v>0.2</v>
      </c>
      <c r="BC320" s="26">
        <v>3.65</v>
      </c>
      <c r="BD320" s="26">
        <v>-1.6</v>
      </c>
      <c r="BE320" s="17">
        <v>1.8</v>
      </c>
      <c r="BF320" s="17">
        <v>4.9749999999999996</v>
      </c>
      <c r="BG320" s="26">
        <v>-2.9</v>
      </c>
      <c r="BH320" s="26">
        <v>0.5</v>
      </c>
      <c r="BI320" s="26">
        <v>3.85</v>
      </c>
      <c r="BJ320" s="26">
        <v>-2.5499999999999998</v>
      </c>
      <c r="BK320" s="26">
        <v>1.05</v>
      </c>
      <c r="BL320" s="26">
        <v>3.6749999999999998</v>
      </c>
      <c r="BM320" s="26">
        <v>-2.65</v>
      </c>
      <c r="BN320" s="26">
        <v>0.8</v>
      </c>
      <c r="BO320" s="26">
        <v>3.65</v>
      </c>
      <c r="BP320" s="26">
        <v>-6.3250000000000002</v>
      </c>
      <c r="BQ320" s="26">
        <v>-2.4</v>
      </c>
      <c r="BR320" s="26">
        <v>-0.1</v>
      </c>
      <c r="BS320" s="26">
        <v>-5.15</v>
      </c>
      <c r="BT320" s="26">
        <v>-1.55</v>
      </c>
      <c r="BU320" s="26">
        <v>0.65</v>
      </c>
      <c r="BV320" s="26">
        <v>-4.7</v>
      </c>
      <c r="BW320" s="26">
        <v>-1.55</v>
      </c>
      <c r="BX320" s="26">
        <v>0.77500000000000002</v>
      </c>
      <c r="BY320" s="26">
        <v>-4.125</v>
      </c>
      <c r="BZ320" s="26">
        <v>-1.1000000000000001</v>
      </c>
      <c r="CA320" s="26">
        <v>1.075</v>
      </c>
      <c r="CB320" s="26">
        <v>-3.6</v>
      </c>
      <c r="CC320" s="26">
        <v>-0.55000000000000004</v>
      </c>
      <c r="CD320" s="26">
        <v>1.4</v>
      </c>
      <c r="CE320" s="26">
        <v>-3.3</v>
      </c>
      <c r="CF320" s="26">
        <v>0.35</v>
      </c>
      <c r="CG320" s="26">
        <v>2.8250000000000002</v>
      </c>
      <c r="CH320" s="26">
        <v>-3.7</v>
      </c>
      <c r="CI320" s="26">
        <v>0.15</v>
      </c>
      <c r="CJ320" s="26">
        <v>2.15</v>
      </c>
    </row>
    <row r="321" spans="1:88" x14ac:dyDescent="0.3">
      <c r="A321" s="7" t="s">
        <v>397</v>
      </c>
      <c r="B321" s="7">
        <v>-8.3000000000000007</v>
      </c>
      <c r="C321" s="7">
        <v>-5.65</v>
      </c>
      <c r="D321" s="7">
        <v>-2.125</v>
      </c>
      <c r="E321" s="7">
        <v>-7.2750000000000004</v>
      </c>
      <c r="F321" s="7">
        <v>-4.3</v>
      </c>
      <c r="G321" s="7">
        <v>-0.72499999999999998</v>
      </c>
      <c r="H321" s="7">
        <v>-7</v>
      </c>
      <c r="I321" s="7">
        <v>-3.85</v>
      </c>
      <c r="J321" s="7">
        <v>-0.17499999999999999</v>
      </c>
      <c r="K321" s="7">
        <v>-5.6749999999999998</v>
      </c>
      <c r="L321" s="7">
        <v>-2.2999999999999998</v>
      </c>
      <c r="M321" s="7">
        <v>1.7749999999999999</v>
      </c>
      <c r="N321" s="7">
        <v>-5.4</v>
      </c>
      <c r="O321" s="7">
        <v>-2.25</v>
      </c>
      <c r="P321" s="7">
        <v>1.925</v>
      </c>
      <c r="Q321" s="7">
        <v>-6.3</v>
      </c>
      <c r="R321" s="7">
        <v>-3.35</v>
      </c>
      <c r="S321" s="7">
        <v>0.7</v>
      </c>
      <c r="T321" s="7">
        <v>-6.2750000000000004</v>
      </c>
      <c r="U321" s="7">
        <v>-3.3</v>
      </c>
      <c r="V321" s="7">
        <v>0.72499999999999998</v>
      </c>
      <c r="W321" s="7">
        <v>-5.6</v>
      </c>
      <c r="X321" s="7">
        <v>-2.8</v>
      </c>
      <c r="Y321" s="7">
        <v>1.575</v>
      </c>
      <c r="Z321" s="7">
        <v>-5.5750000000000002</v>
      </c>
      <c r="AA321" s="7">
        <v>-2.2999999999999998</v>
      </c>
      <c r="AB321" s="7">
        <v>2.375</v>
      </c>
      <c r="AC321" s="7">
        <v>-4.7</v>
      </c>
      <c r="AD321" s="7">
        <v>-1.1000000000000001</v>
      </c>
      <c r="AE321" s="7">
        <v>2.2749999999999999</v>
      </c>
      <c r="AF321" s="7">
        <v>-4.5999999999999996</v>
      </c>
      <c r="AG321" s="7">
        <v>-1</v>
      </c>
      <c r="AH321" s="7">
        <v>2.375</v>
      </c>
      <c r="AI321" s="7">
        <v>-4.375</v>
      </c>
      <c r="AJ321" s="7">
        <v>-0.75</v>
      </c>
      <c r="AK321" s="7">
        <v>2.65</v>
      </c>
      <c r="AL321" s="7">
        <v>-4.3</v>
      </c>
      <c r="AM321" s="26">
        <v>-0.75</v>
      </c>
      <c r="AN321" s="26">
        <v>2.65</v>
      </c>
      <c r="AO321" s="26">
        <v>-4.125</v>
      </c>
      <c r="AP321" s="26">
        <v>-0.3</v>
      </c>
      <c r="AQ321" s="26">
        <v>3</v>
      </c>
      <c r="AR321" s="26">
        <v>-3.8250000000000002</v>
      </c>
      <c r="AS321" s="26">
        <v>-0.1</v>
      </c>
      <c r="AT321" s="26">
        <v>3.5750000000000002</v>
      </c>
      <c r="AU321" s="26">
        <v>-3.0750000000000002</v>
      </c>
      <c r="AV321" s="26">
        <v>0.55000000000000004</v>
      </c>
      <c r="AW321" s="26">
        <v>4.3250000000000002</v>
      </c>
      <c r="AX321" s="26">
        <v>-3.8</v>
      </c>
      <c r="AY321" s="26">
        <v>0</v>
      </c>
      <c r="AZ321" s="26">
        <v>3.6</v>
      </c>
      <c r="BA321" s="26">
        <v>-3.8</v>
      </c>
      <c r="BB321" s="26">
        <v>0</v>
      </c>
      <c r="BC321" s="26">
        <v>3.625</v>
      </c>
      <c r="BD321" s="26">
        <v>-2.5</v>
      </c>
      <c r="BE321" s="17">
        <v>1.35</v>
      </c>
      <c r="BF321" s="17">
        <v>5.4</v>
      </c>
      <c r="BG321" s="26">
        <v>-3.55</v>
      </c>
      <c r="BH321" s="26">
        <v>0.25</v>
      </c>
      <c r="BI321" s="26">
        <v>3.95</v>
      </c>
      <c r="BJ321" s="26">
        <v>-3.55</v>
      </c>
      <c r="BK321" s="26">
        <v>0.2</v>
      </c>
      <c r="BL321" s="26">
        <v>4.5</v>
      </c>
      <c r="BM321" s="26">
        <v>-3.625</v>
      </c>
      <c r="BN321" s="26">
        <v>0.15</v>
      </c>
      <c r="BO321" s="26">
        <v>4.3499999999999996</v>
      </c>
      <c r="BP321" s="26">
        <v>-6.7</v>
      </c>
      <c r="BQ321" s="26">
        <v>-3.8</v>
      </c>
      <c r="BR321" s="26">
        <v>0.45</v>
      </c>
      <c r="BS321" s="26">
        <v>-5.95</v>
      </c>
      <c r="BT321" s="26">
        <v>-3.4</v>
      </c>
      <c r="BU321" s="26">
        <v>1.325</v>
      </c>
      <c r="BV321" s="26">
        <v>-5.85</v>
      </c>
      <c r="BW321" s="26">
        <v>-3.3</v>
      </c>
      <c r="BX321" s="26">
        <v>1.425</v>
      </c>
      <c r="BY321" s="26">
        <v>-5.7</v>
      </c>
      <c r="BZ321" s="26">
        <v>-2.9</v>
      </c>
      <c r="CA321" s="26">
        <v>1.75</v>
      </c>
      <c r="CB321" s="26">
        <v>-5.875</v>
      </c>
      <c r="CC321" s="26">
        <v>-2.5</v>
      </c>
      <c r="CD321" s="26">
        <v>2.0750000000000002</v>
      </c>
      <c r="CE321" s="26">
        <v>-4.5750000000000002</v>
      </c>
      <c r="CF321" s="26">
        <v>-1.2</v>
      </c>
      <c r="CG321" s="26">
        <v>3.5249999999999999</v>
      </c>
      <c r="CH321" s="26">
        <v>-5.35</v>
      </c>
      <c r="CI321" s="26">
        <v>-1.65</v>
      </c>
      <c r="CJ321" s="26">
        <v>3.1749999999999998</v>
      </c>
    </row>
    <row r="322" spans="1:88" x14ac:dyDescent="0.3">
      <c r="A322" s="7" t="s">
        <v>398</v>
      </c>
      <c r="B322" s="7">
        <v>-9.15</v>
      </c>
      <c r="C322" s="7">
        <v>-5.3</v>
      </c>
      <c r="D322" s="7">
        <v>-3.125</v>
      </c>
      <c r="E322" s="7">
        <v>-7.75</v>
      </c>
      <c r="F322" s="7">
        <v>-4.3</v>
      </c>
      <c r="G322" s="7">
        <v>-1.7</v>
      </c>
      <c r="H322" s="7">
        <v>-7.2249999999999996</v>
      </c>
      <c r="I322" s="7">
        <v>-4.0999999999999996</v>
      </c>
      <c r="J322" s="7">
        <v>-1</v>
      </c>
      <c r="K322" s="7">
        <v>-5.95</v>
      </c>
      <c r="L322" s="7">
        <v>-2.5</v>
      </c>
      <c r="M322" s="7">
        <v>1.4</v>
      </c>
      <c r="N322" s="7">
        <v>-5.75</v>
      </c>
      <c r="O322" s="7">
        <v>-2.4</v>
      </c>
      <c r="P322" s="7">
        <v>1.375</v>
      </c>
      <c r="Q322" s="7">
        <v>-6.8250000000000002</v>
      </c>
      <c r="R322" s="7">
        <v>-3.6</v>
      </c>
      <c r="S322" s="7">
        <v>0.1</v>
      </c>
      <c r="T322" s="7">
        <v>-6.75</v>
      </c>
      <c r="U322" s="7">
        <v>-3.55</v>
      </c>
      <c r="V322" s="7">
        <v>0.125</v>
      </c>
      <c r="W322" s="7">
        <v>-6.1749999999999998</v>
      </c>
      <c r="X322" s="7">
        <v>-2.95</v>
      </c>
      <c r="Y322" s="7">
        <v>0.55000000000000004</v>
      </c>
      <c r="Z322" s="7">
        <v>-5.7750000000000004</v>
      </c>
      <c r="AA322" s="7">
        <v>-2.7</v>
      </c>
      <c r="AB322" s="7">
        <v>1.1499999999999999</v>
      </c>
      <c r="AC322" s="7">
        <v>-4.9249999999999998</v>
      </c>
      <c r="AD322" s="7">
        <v>-1.6</v>
      </c>
      <c r="AE322" s="7">
        <v>1.7749999999999999</v>
      </c>
      <c r="AF322" s="7">
        <v>-4.8250000000000002</v>
      </c>
      <c r="AG322" s="7">
        <v>-1.5</v>
      </c>
      <c r="AH322" s="7">
        <v>1.95</v>
      </c>
      <c r="AI322" s="7">
        <v>-4.55</v>
      </c>
      <c r="AJ322" s="7">
        <v>-1.3</v>
      </c>
      <c r="AK322" s="7">
        <v>2.4249999999999998</v>
      </c>
      <c r="AL322" s="7">
        <v>-4.45</v>
      </c>
      <c r="AM322" s="26">
        <v>-1.25</v>
      </c>
      <c r="AN322" s="26">
        <v>2.5249999999999999</v>
      </c>
      <c r="AO322" s="26">
        <v>-4.3</v>
      </c>
      <c r="AP322" s="26">
        <v>-1.05</v>
      </c>
      <c r="AQ322" s="26">
        <v>3.1</v>
      </c>
      <c r="AR322" s="26">
        <v>-3.85</v>
      </c>
      <c r="AS322" s="26">
        <v>-0.3</v>
      </c>
      <c r="AT322" s="26">
        <v>2.5</v>
      </c>
      <c r="AU322" s="26">
        <v>-3.85</v>
      </c>
      <c r="AV322" s="26">
        <v>0.2</v>
      </c>
      <c r="AW322" s="26">
        <v>3.2</v>
      </c>
      <c r="AX322" s="26">
        <v>-4.0999999999999996</v>
      </c>
      <c r="AY322" s="26">
        <v>-0.65</v>
      </c>
      <c r="AZ322" s="26">
        <v>3.2749999999999999</v>
      </c>
      <c r="BA322" s="26">
        <v>-4.1500000000000004</v>
      </c>
      <c r="BB322" s="26">
        <v>-0.65</v>
      </c>
      <c r="BC322" s="26">
        <v>3.2749999999999999</v>
      </c>
      <c r="BD322" s="26">
        <v>-3.7749999999999999</v>
      </c>
      <c r="BE322" s="17">
        <v>0.5</v>
      </c>
      <c r="BF322" s="17">
        <v>4.6500000000000004</v>
      </c>
      <c r="BG322" s="26">
        <v>-4.25</v>
      </c>
      <c r="BH322" s="26">
        <v>-0.5</v>
      </c>
      <c r="BI322" s="26">
        <v>3.5</v>
      </c>
      <c r="BJ322" s="26">
        <v>-4.1500000000000004</v>
      </c>
      <c r="BK322" s="26">
        <v>-0.45</v>
      </c>
      <c r="BL322" s="26">
        <v>3.7</v>
      </c>
      <c r="BM322" s="26">
        <v>-4.1749999999999998</v>
      </c>
      <c r="BN322" s="26">
        <v>-0.55000000000000004</v>
      </c>
      <c r="BO322" s="26">
        <v>3.7</v>
      </c>
      <c r="BP322" s="26">
        <v>-7.1749999999999998</v>
      </c>
      <c r="BQ322" s="26">
        <v>-3.7</v>
      </c>
      <c r="BR322" s="26">
        <v>-1.3</v>
      </c>
      <c r="BS322" s="26">
        <v>-6.4749999999999996</v>
      </c>
      <c r="BT322" s="26">
        <v>-3.15</v>
      </c>
      <c r="BU322" s="26">
        <v>-0.4</v>
      </c>
      <c r="BV322" s="26">
        <v>-6.4749999999999996</v>
      </c>
      <c r="BW322" s="26">
        <v>-3.35</v>
      </c>
      <c r="BX322" s="26">
        <v>-0.32500000000000001</v>
      </c>
      <c r="BY322" s="26">
        <v>-6.2750000000000004</v>
      </c>
      <c r="BZ322" s="26">
        <v>-3.35</v>
      </c>
      <c r="CA322" s="26">
        <v>-2.5000000000000001E-2</v>
      </c>
      <c r="CB322" s="26">
        <v>-6.2249999999999996</v>
      </c>
      <c r="CC322" s="26">
        <v>-2.8</v>
      </c>
      <c r="CD322" s="26">
        <v>0.77500000000000002</v>
      </c>
      <c r="CE322" s="26">
        <v>-4.7</v>
      </c>
      <c r="CF322" s="26">
        <v>-1.45</v>
      </c>
      <c r="CG322" s="26">
        <v>2.4750000000000001</v>
      </c>
      <c r="CH322" s="26">
        <v>-5.2750000000000004</v>
      </c>
      <c r="CI322" s="26">
        <v>-1.85</v>
      </c>
      <c r="CJ322" s="26">
        <v>1.9</v>
      </c>
    </row>
    <row r="323" spans="1:88" x14ac:dyDescent="0.3">
      <c r="A323" s="7" t="s">
        <v>123</v>
      </c>
      <c r="B323" s="7">
        <v>-8.2750000000000004</v>
      </c>
      <c r="C323" s="7">
        <v>-5.95</v>
      </c>
      <c r="D323" s="7">
        <v>-3.4249999999999998</v>
      </c>
      <c r="E323" s="7">
        <v>-7.7249999999999996</v>
      </c>
      <c r="F323" s="7">
        <v>-4.3</v>
      </c>
      <c r="G323" s="7">
        <v>-2.0750000000000002</v>
      </c>
      <c r="H323" s="7">
        <v>-7.4249999999999998</v>
      </c>
      <c r="I323" s="7">
        <v>-3.85</v>
      </c>
      <c r="J323" s="7">
        <v>-1.85</v>
      </c>
      <c r="K323" s="7">
        <v>-6.65</v>
      </c>
      <c r="L323" s="7">
        <v>-2.75</v>
      </c>
      <c r="M323" s="7">
        <v>1.38777878078145E-17</v>
      </c>
      <c r="N323" s="7">
        <v>-6.6749999999999998</v>
      </c>
      <c r="O323" s="7">
        <v>-2.65</v>
      </c>
      <c r="P323" s="7">
        <v>0.125</v>
      </c>
      <c r="Q323" s="7">
        <v>-7.2</v>
      </c>
      <c r="R323" s="7">
        <v>-3</v>
      </c>
      <c r="S323" s="7">
        <v>-1.1499999999999999</v>
      </c>
      <c r="T323" s="7">
        <v>-7.125</v>
      </c>
      <c r="U323" s="7">
        <v>-2.9</v>
      </c>
      <c r="V323" s="7">
        <v>-1.125</v>
      </c>
      <c r="W323" s="7">
        <v>-6.7249999999999996</v>
      </c>
      <c r="X323" s="7">
        <v>-2.85</v>
      </c>
      <c r="Y323" s="7">
        <v>-0.625</v>
      </c>
      <c r="Z323" s="7">
        <v>-6.55</v>
      </c>
      <c r="AA323" s="7">
        <v>-2.6</v>
      </c>
      <c r="AB323" s="7">
        <v>-0.32500000000000001</v>
      </c>
      <c r="AC323" s="7">
        <v>-5.3250000000000002</v>
      </c>
      <c r="AD323" s="7">
        <v>-1.95</v>
      </c>
      <c r="AE323" s="7">
        <v>0.65</v>
      </c>
      <c r="AF323" s="7">
        <v>-5.4</v>
      </c>
      <c r="AG323" s="7">
        <v>-1.75</v>
      </c>
      <c r="AH323" s="7">
        <v>0.75</v>
      </c>
      <c r="AI323" s="7">
        <v>-5.4</v>
      </c>
      <c r="AJ323" s="7">
        <v>-1.4</v>
      </c>
      <c r="AK323" s="7">
        <v>1.1499999999999999</v>
      </c>
      <c r="AL323" s="7">
        <v>-5.4749999999999996</v>
      </c>
      <c r="AM323" s="26">
        <v>-1.3</v>
      </c>
      <c r="AN323" s="26">
        <v>1.25</v>
      </c>
      <c r="AO323" s="26">
        <v>-5.45</v>
      </c>
      <c r="AP323" s="26">
        <v>-1.2</v>
      </c>
      <c r="AQ323" s="26">
        <v>1.7749999999999999</v>
      </c>
      <c r="AR323" s="26">
        <v>-4.9749999999999996</v>
      </c>
      <c r="AS323" s="26">
        <v>-0.4</v>
      </c>
      <c r="AT323" s="26">
        <v>1.95</v>
      </c>
      <c r="AU323" s="26">
        <v>-4.4749999999999996</v>
      </c>
      <c r="AV323" s="26">
        <v>-0.05</v>
      </c>
      <c r="AW323" s="26">
        <v>2.6749999999999998</v>
      </c>
      <c r="AX323" s="26">
        <v>-5.2750000000000004</v>
      </c>
      <c r="AY323" s="26">
        <v>-0.8</v>
      </c>
      <c r="AZ323" s="26">
        <v>2.2000000000000002</v>
      </c>
      <c r="BA323" s="26">
        <v>-5.2750000000000004</v>
      </c>
      <c r="BB323" s="26">
        <v>-0.8</v>
      </c>
      <c r="BC323" s="26">
        <v>2.2250000000000001</v>
      </c>
      <c r="BD323" s="26">
        <v>-5.05</v>
      </c>
      <c r="BE323" s="17">
        <v>0.55000000000000004</v>
      </c>
      <c r="BF323" s="17">
        <v>3.55</v>
      </c>
      <c r="BG323" s="26">
        <v>-5.0250000000000004</v>
      </c>
      <c r="BH323" s="26">
        <v>-0.5</v>
      </c>
      <c r="BI323" s="26">
        <v>2.5249999999999999</v>
      </c>
      <c r="BJ323" s="26">
        <v>-5.6</v>
      </c>
      <c r="BK323" s="26">
        <v>-0.4</v>
      </c>
      <c r="BL323" s="26">
        <v>2.7</v>
      </c>
      <c r="BM323" s="26">
        <v>-5.0999999999999996</v>
      </c>
      <c r="BN323" s="26">
        <v>-0.35</v>
      </c>
      <c r="BO323" s="26">
        <v>2.5750000000000002</v>
      </c>
      <c r="BP323" s="26">
        <v>-7.9749999999999996</v>
      </c>
      <c r="BQ323" s="26">
        <v>-4.1500000000000004</v>
      </c>
      <c r="BR323" s="26">
        <v>-1.8</v>
      </c>
      <c r="BS323" s="26">
        <v>-7.9249999999999998</v>
      </c>
      <c r="BT323" s="26">
        <v>-3.85</v>
      </c>
      <c r="BU323" s="26">
        <v>-0.9</v>
      </c>
      <c r="BV323" s="26">
        <v>-7.7</v>
      </c>
      <c r="BW323" s="26">
        <v>-3.8</v>
      </c>
      <c r="BX323" s="26">
        <v>-0.65</v>
      </c>
      <c r="BY323" s="26">
        <v>-7.5250000000000004</v>
      </c>
      <c r="BZ323" s="26">
        <v>-3.45</v>
      </c>
      <c r="CA323" s="26">
        <v>-0.42499999999999999</v>
      </c>
      <c r="CB323" s="26">
        <v>-7.1</v>
      </c>
      <c r="CC323" s="26">
        <v>-2.8</v>
      </c>
      <c r="CD323" s="26">
        <v>0.22500000000000001</v>
      </c>
      <c r="CE323" s="26">
        <v>-6.2249999999999996</v>
      </c>
      <c r="CF323" s="26">
        <v>-1.4</v>
      </c>
      <c r="CG323" s="26">
        <v>1.3</v>
      </c>
      <c r="CH323" s="26">
        <v>-6.7</v>
      </c>
      <c r="CI323" s="26">
        <v>-1.65</v>
      </c>
      <c r="CJ323" s="26">
        <v>0.8</v>
      </c>
    </row>
    <row r="324" spans="1:88" x14ac:dyDescent="0.3">
      <c r="A324" s="7" t="s">
        <v>399</v>
      </c>
      <c r="B324" s="7">
        <v>-8.7750000000000004</v>
      </c>
      <c r="C324" s="7">
        <v>-5.85</v>
      </c>
      <c r="D324" s="7">
        <v>-2.5499999999999998</v>
      </c>
      <c r="E324" s="7">
        <v>-7.2</v>
      </c>
      <c r="F324" s="7">
        <v>-4.3499999999999996</v>
      </c>
      <c r="G324" s="7">
        <v>-1.1499999999999999</v>
      </c>
      <c r="H324" s="7">
        <v>-6.65</v>
      </c>
      <c r="I324" s="7">
        <v>-4.0999999999999996</v>
      </c>
      <c r="J324" s="7">
        <v>-0.72499999999999998</v>
      </c>
      <c r="K324" s="7">
        <v>-5.375</v>
      </c>
      <c r="L324" s="7">
        <v>-2.0499999999999998</v>
      </c>
      <c r="M324" s="7">
        <v>0.8</v>
      </c>
      <c r="N324" s="7">
        <v>-5.4</v>
      </c>
      <c r="O324" s="7">
        <v>-1.9</v>
      </c>
      <c r="P324" s="7">
        <v>1</v>
      </c>
      <c r="Q324" s="7">
        <v>-6.0250000000000004</v>
      </c>
      <c r="R324" s="7">
        <v>-3.1</v>
      </c>
      <c r="S324" s="7">
        <v>-0.2</v>
      </c>
      <c r="T324" s="7">
        <v>-5.95</v>
      </c>
      <c r="U324" s="7">
        <v>-3.05</v>
      </c>
      <c r="V324" s="7">
        <v>-0.125</v>
      </c>
      <c r="W324" s="7">
        <v>-5.6749999999999998</v>
      </c>
      <c r="X324" s="7">
        <v>-2.8</v>
      </c>
      <c r="Y324" s="7">
        <v>0.25</v>
      </c>
      <c r="Z324" s="7">
        <v>-5.45</v>
      </c>
      <c r="AA324" s="7">
        <v>-2.5499999999999998</v>
      </c>
      <c r="AB324" s="7">
        <v>0.9</v>
      </c>
      <c r="AC324" s="7">
        <v>-4.6500000000000004</v>
      </c>
      <c r="AD324" s="7">
        <v>-1.8</v>
      </c>
      <c r="AE324" s="7">
        <v>1.675</v>
      </c>
      <c r="AF324" s="7">
        <v>-4.55</v>
      </c>
      <c r="AG324" s="7">
        <v>-1.7</v>
      </c>
      <c r="AH324" s="7">
        <v>1.7749999999999999</v>
      </c>
      <c r="AI324" s="7">
        <v>-4.4249999999999998</v>
      </c>
      <c r="AJ324" s="7">
        <v>-1.3</v>
      </c>
      <c r="AK324" s="7">
        <v>1.925</v>
      </c>
      <c r="AL324" s="7">
        <v>-4.4249999999999998</v>
      </c>
      <c r="AM324" s="26">
        <v>-1.25</v>
      </c>
      <c r="AN324" s="26">
        <v>1.95</v>
      </c>
      <c r="AO324" s="26">
        <v>-4.4000000000000004</v>
      </c>
      <c r="AP324" s="26">
        <v>-0.85</v>
      </c>
      <c r="AQ324" s="26">
        <v>2.2749999999999999</v>
      </c>
      <c r="AR324" s="26">
        <v>-3.9750000000000001</v>
      </c>
      <c r="AS324" s="26">
        <v>-0.7</v>
      </c>
      <c r="AT324" s="26">
        <v>2.8</v>
      </c>
      <c r="AU324" s="26">
        <v>-3.4750000000000001</v>
      </c>
      <c r="AV324" s="26">
        <v>-0.1</v>
      </c>
      <c r="AW324" s="26">
        <v>3.35</v>
      </c>
      <c r="AX324" s="26">
        <v>-4.25</v>
      </c>
      <c r="AY324" s="26">
        <v>-0.6</v>
      </c>
      <c r="AZ324" s="26">
        <v>2.7</v>
      </c>
      <c r="BA324" s="26">
        <v>-4.25</v>
      </c>
      <c r="BB324" s="26">
        <v>-0.55000000000000004</v>
      </c>
      <c r="BC324" s="26">
        <v>2.7749999999999999</v>
      </c>
      <c r="BD324" s="26">
        <v>-3.1</v>
      </c>
      <c r="BE324" s="17">
        <v>0.35</v>
      </c>
      <c r="BF324" s="17">
        <v>3.9</v>
      </c>
      <c r="BG324" s="26">
        <v>-4.1749999999999998</v>
      </c>
      <c r="BH324" s="26">
        <v>-0.35</v>
      </c>
      <c r="BI324" s="26">
        <v>3</v>
      </c>
      <c r="BJ324" s="26">
        <v>-3.9750000000000001</v>
      </c>
      <c r="BK324" s="26">
        <v>-0.25</v>
      </c>
      <c r="BL324" s="26">
        <v>3.125</v>
      </c>
      <c r="BM324" s="26">
        <v>-4.1749999999999998</v>
      </c>
      <c r="BN324" s="26">
        <v>-0.3</v>
      </c>
      <c r="BO324" s="26">
        <v>3.1749999999999998</v>
      </c>
      <c r="BP324" s="26">
        <v>-6.6</v>
      </c>
      <c r="BQ324" s="26">
        <v>-4.05</v>
      </c>
      <c r="BR324" s="26">
        <v>-1.3</v>
      </c>
      <c r="BS324" s="26">
        <v>-5.85</v>
      </c>
      <c r="BT324" s="26">
        <v>-3.2</v>
      </c>
      <c r="BU324" s="26">
        <v>-7.4999999999999997E-2</v>
      </c>
      <c r="BV324" s="26">
        <v>-5.8</v>
      </c>
      <c r="BW324" s="26">
        <v>-2.95</v>
      </c>
      <c r="BX324" s="26">
        <v>2.5000000000000001E-2</v>
      </c>
      <c r="BY324" s="26">
        <v>-5.9</v>
      </c>
      <c r="BZ324" s="26">
        <v>-3</v>
      </c>
      <c r="CA324" s="26">
        <v>0.1</v>
      </c>
      <c r="CB324" s="26">
        <v>-5.7</v>
      </c>
      <c r="CC324" s="26">
        <v>-2.8</v>
      </c>
      <c r="CD324" s="26">
        <v>0.52500000000000002</v>
      </c>
      <c r="CE324" s="26">
        <v>-4.1749999999999998</v>
      </c>
      <c r="CF324" s="26">
        <v>-1.2</v>
      </c>
      <c r="CG324" s="26">
        <v>2.0750000000000002</v>
      </c>
      <c r="CH324" s="26">
        <v>-4.4000000000000004</v>
      </c>
      <c r="CI324" s="26">
        <v>-2.4</v>
      </c>
      <c r="CJ324" s="26">
        <v>1.125</v>
      </c>
    </row>
    <row r="325" spans="1:88" x14ac:dyDescent="0.3">
      <c r="A325" s="7" t="s">
        <v>400</v>
      </c>
      <c r="B325" s="7">
        <v>-9.1</v>
      </c>
      <c r="C325" s="7">
        <v>-5.05</v>
      </c>
      <c r="D325" s="7">
        <v>-3.15</v>
      </c>
      <c r="E325" s="7">
        <v>-7.6749999999999998</v>
      </c>
      <c r="F325" s="7">
        <v>-4.05</v>
      </c>
      <c r="G325" s="7">
        <v>-1.625</v>
      </c>
      <c r="H325" s="7">
        <v>-7.15</v>
      </c>
      <c r="I325" s="7">
        <v>-3.45</v>
      </c>
      <c r="J325" s="7">
        <v>-1.125</v>
      </c>
      <c r="K325" s="7">
        <v>-5.3</v>
      </c>
      <c r="L325" s="7">
        <v>-1.8</v>
      </c>
      <c r="M325" s="7">
        <v>0.8</v>
      </c>
      <c r="N325" s="7">
        <v>-5.0750000000000002</v>
      </c>
      <c r="O325" s="7">
        <v>-1.65</v>
      </c>
      <c r="P325" s="7">
        <v>0.97499999999999998</v>
      </c>
      <c r="Q325" s="7">
        <v>-6.3250000000000002</v>
      </c>
      <c r="R325" s="7">
        <v>-2.6</v>
      </c>
      <c r="S325" s="7">
        <v>-0.35</v>
      </c>
      <c r="T325" s="7">
        <v>-6.3</v>
      </c>
      <c r="U325" s="7">
        <v>-2.6</v>
      </c>
      <c r="V325" s="7">
        <v>-0.25</v>
      </c>
      <c r="W325" s="7">
        <v>-5.7</v>
      </c>
      <c r="X325" s="7">
        <v>-2.2999999999999998</v>
      </c>
      <c r="Y325" s="7">
        <v>0</v>
      </c>
      <c r="Z325" s="7">
        <v>-5.6</v>
      </c>
      <c r="AA325" s="7">
        <v>-2.15</v>
      </c>
      <c r="AB325" s="7">
        <v>0.67500000000000004</v>
      </c>
      <c r="AC325" s="7">
        <v>-4.875</v>
      </c>
      <c r="AD325" s="7">
        <v>-1.3</v>
      </c>
      <c r="AE325" s="7">
        <v>1.1499999999999999</v>
      </c>
      <c r="AF325" s="7">
        <v>-4.7750000000000004</v>
      </c>
      <c r="AG325" s="7">
        <v>-1.2</v>
      </c>
      <c r="AH325" s="7">
        <v>1.2749999999999999</v>
      </c>
      <c r="AI325" s="7">
        <v>-4.5999999999999996</v>
      </c>
      <c r="AJ325" s="7">
        <v>-0.95</v>
      </c>
      <c r="AK325" s="7">
        <v>1.575</v>
      </c>
      <c r="AL325" s="7">
        <v>-4.5750000000000002</v>
      </c>
      <c r="AM325" s="26">
        <v>-0.85</v>
      </c>
      <c r="AN325" s="26">
        <v>1.575</v>
      </c>
      <c r="AO325" s="26">
        <v>-4.4749999999999996</v>
      </c>
      <c r="AP325" s="26">
        <v>-0.6</v>
      </c>
      <c r="AQ325" s="26">
        <v>2.0750000000000002</v>
      </c>
      <c r="AR325" s="26">
        <v>-4.4000000000000004</v>
      </c>
      <c r="AS325" s="26">
        <v>-0.05</v>
      </c>
      <c r="AT325" s="26">
        <v>2.2000000000000002</v>
      </c>
      <c r="AU325" s="26">
        <v>-4.0250000000000004</v>
      </c>
      <c r="AV325" s="26">
        <v>0.65</v>
      </c>
      <c r="AW325" s="26">
        <v>2.8250000000000002</v>
      </c>
      <c r="AX325" s="26">
        <v>-4.4249999999999998</v>
      </c>
      <c r="AY325" s="26">
        <v>-0.2</v>
      </c>
      <c r="AZ325" s="26">
        <v>2.2749999999999999</v>
      </c>
      <c r="BA325" s="26">
        <v>-4.4249999999999998</v>
      </c>
      <c r="BB325" s="26">
        <v>-0.1</v>
      </c>
      <c r="BC325" s="26">
        <v>2.375</v>
      </c>
      <c r="BD325" s="26">
        <v>-3.05</v>
      </c>
      <c r="BE325" s="17">
        <v>1.2</v>
      </c>
      <c r="BF325" s="17">
        <v>3.7749999999999999</v>
      </c>
      <c r="BG325" s="26">
        <v>-4.5750000000000002</v>
      </c>
      <c r="BH325" s="26">
        <v>0.2</v>
      </c>
      <c r="BI325" s="26">
        <v>2.6749999999999998</v>
      </c>
      <c r="BJ325" s="26">
        <v>-3.95</v>
      </c>
      <c r="BK325" s="26">
        <v>0.65</v>
      </c>
      <c r="BL325" s="26">
        <v>2.875</v>
      </c>
      <c r="BM325" s="26">
        <v>-4.1500000000000004</v>
      </c>
      <c r="BN325" s="26">
        <v>0.6</v>
      </c>
      <c r="BO325" s="26">
        <v>2.875</v>
      </c>
      <c r="BP325" s="26">
        <v>-6.8</v>
      </c>
      <c r="BQ325" s="26">
        <v>-4.0999999999999996</v>
      </c>
      <c r="BR325" s="26">
        <v>-1.1000000000000001</v>
      </c>
      <c r="BS325" s="26">
        <v>-6.1749999999999998</v>
      </c>
      <c r="BT325" s="26">
        <v>-3</v>
      </c>
      <c r="BU325" s="26">
        <v>7.4999999999999997E-2</v>
      </c>
      <c r="BV325" s="26">
        <v>-6.875</v>
      </c>
      <c r="BW325" s="26">
        <v>-2.5499999999999998</v>
      </c>
      <c r="BX325" s="26">
        <v>0.25</v>
      </c>
      <c r="BY325" s="26">
        <v>-6.6749999999999998</v>
      </c>
      <c r="BZ325" s="26">
        <v>-2.75</v>
      </c>
      <c r="CA325" s="26">
        <v>0.375</v>
      </c>
      <c r="CB325" s="26">
        <v>-5.55</v>
      </c>
      <c r="CC325" s="26">
        <v>-2.25</v>
      </c>
      <c r="CD325" s="26">
        <v>0.47499999999999998</v>
      </c>
      <c r="CE325" s="26">
        <v>-5.0750000000000002</v>
      </c>
      <c r="CF325" s="26">
        <v>-0.35</v>
      </c>
      <c r="CG325" s="26">
        <v>1.875</v>
      </c>
      <c r="CH325" s="26">
        <v>-5.15</v>
      </c>
      <c r="CI325" s="26">
        <v>-1.85</v>
      </c>
      <c r="CJ325" s="26">
        <v>1.55</v>
      </c>
    </row>
    <row r="326" spans="1:88" x14ac:dyDescent="0.3">
      <c r="A326" s="7" t="s">
        <v>401</v>
      </c>
      <c r="B326" s="7">
        <v>-9.5749999999999993</v>
      </c>
      <c r="C326" s="7">
        <v>-6.5</v>
      </c>
      <c r="D326" s="7">
        <v>-3.75</v>
      </c>
      <c r="E326" s="7">
        <v>-8.3249999999999993</v>
      </c>
      <c r="F326" s="7">
        <v>-5.5</v>
      </c>
      <c r="G326" s="7">
        <v>-2</v>
      </c>
      <c r="H326" s="7">
        <v>-8.1</v>
      </c>
      <c r="I326" s="7">
        <v>-5.0999999999999996</v>
      </c>
      <c r="J326" s="7">
        <v>-1.4</v>
      </c>
      <c r="K326" s="7">
        <v>-6.7249999999999996</v>
      </c>
      <c r="L326" s="7">
        <v>-3.35</v>
      </c>
      <c r="M326" s="7">
        <v>0.05</v>
      </c>
      <c r="N326" s="7">
        <v>-6.55</v>
      </c>
      <c r="O326" s="7">
        <v>-3.2</v>
      </c>
      <c r="P326" s="7">
        <v>0.17499999999999999</v>
      </c>
      <c r="Q326" s="7">
        <v>-7.375</v>
      </c>
      <c r="R326" s="7">
        <v>-4.3499999999999996</v>
      </c>
      <c r="S326" s="7">
        <v>-0.65</v>
      </c>
      <c r="T326" s="7">
        <v>-7.2750000000000004</v>
      </c>
      <c r="U326" s="7">
        <v>-4.3</v>
      </c>
      <c r="V326" s="7">
        <v>-0.65</v>
      </c>
      <c r="W326" s="7">
        <v>-6.8</v>
      </c>
      <c r="X326" s="7">
        <v>-3.75</v>
      </c>
      <c r="Y326" s="7">
        <v>-0.35</v>
      </c>
      <c r="Z326" s="7">
        <v>-6.3</v>
      </c>
      <c r="AA326" s="7">
        <v>-3.35</v>
      </c>
      <c r="AB326" s="7">
        <v>-0.05</v>
      </c>
      <c r="AC326" s="7">
        <v>-6.0750000000000002</v>
      </c>
      <c r="AD326" s="7">
        <v>-2.75</v>
      </c>
      <c r="AE326" s="7">
        <v>0.6</v>
      </c>
      <c r="AF326" s="7">
        <v>-6</v>
      </c>
      <c r="AG326" s="7">
        <v>-2.6</v>
      </c>
      <c r="AH326" s="7">
        <v>0.77500000000000002</v>
      </c>
      <c r="AI326" s="7">
        <v>-5.55</v>
      </c>
      <c r="AJ326" s="7">
        <v>-2.4</v>
      </c>
      <c r="AK326" s="7">
        <v>1.1499999999999999</v>
      </c>
      <c r="AL326" s="7">
        <v>-5.45</v>
      </c>
      <c r="AM326" s="26">
        <v>-2.35</v>
      </c>
      <c r="AN326" s="26">
        <v>1.25</v>
      </c>
      <c r="AO326" s="26">
        <v>-5.15</v>
      </c>
      <c r="AP326" s="26">
        <v>-2.2999999999999998</v>
      </c>
      <c r="AQ326" s="26">
        <v>1.85</v>
      </c>
      <c r="AR326" s="26">
        <v>-4.45</v>
      </c>
      <c r="AS326" s="26">
        <v>-1.45</v>
      </c>
      <c r="AT326" s="26">
        <v>1.95</v>
      </c>
      <c r="AU326" s="26">
        <v>-4.125</v>
      </c>
      <c r="AV326" s="26">
        <v>-0.8</v>
      </c>
      <c r="AW326" s="26">
        <v>2.4750000000000001</v>
      </c>
      <c r="AX326" s="26">
        <v>-4.875</v>
      </c>
      <c r="AY326" s="26">
        <v>-1.9</v>
      </c>
      <c r="AZ326" s="26">
        <v>2.125</v>
      </c>
      <c r="BA326" s="26">
        <v>-4.8</v>
      </c>
      <c r="BB326" s="26">
        <v>-1.9</v>
      </c>
      <c r="BC326" s="26">
        <v>2.2250000000000001</v>
      </c>
      <c r="BD326" s="26">
        <v>-3.2749999999999999</v>
      </c>
      <c r="BE326" s="17">
        <v>-0.3</v>
      </c>
      <c r="BF326" s="17">
        <v>3.6</v>
      </c>
      <c r="BG326" s="26">
        <v>-4.5750000000000002</v>
      </c>
      <c r="BH326" s="26">
        <v>-1.7</v>
      </c>
      <c r="BI326" s="26">
        <v>2.4500000000000002</v>
      </c>
      <c r="BJ326" s="26">
        <v>-4.0999999999999996</v>
      </c>
      <c r="BK326" s="26">
        <v>-1.3</v>
      </c>
      <c r="BL326" s="26">
        <v>2.7</v>
      </c>
      <c r="BM326" s="26">
        <v>-4.3</v>
      </c>
      <c r="BN326" s="26">
        <v>-1.55</v>
      </c>
      <c r="BO326" s="26">
        <v>2.65</v>
      </c>
      <c r="BP326" s="26">
        <v>-7.875</v>
      </c>
      <c r="BQ326" s="26">
        <v>-4</v>
      </c>
      <c r="BR326" s="26">
        <v>-1.9</v>
      </c>
      <c r="BS326" s="26">
        <v>-6.9</v>
      </c>
      <c r="BT326" s="26">
        <v>-3</v>
      </c>
      <c r="BU326" s="26">
        <v>-1.3</v>
      </c>
      <c r="BV326" s="26">
        <v>-6.7</v>
      </c>
      <c r="BW326" s="26">
        <v>-2.7</v>
      </c>
      <c r="BX326" s="26">
        <v>-1.2250000000000001</v>
      </c>
      <c r="BY326" s="26">
        <v>-6.2750000000000004</v>
      </c>
      <c r="BZ326" s="26">
        <v>-2.5</v>
      </c>
      <c r="CA326" s="26">
        <v>-0.82499999999999996</v>
      </c>
      <c r="CB326" s="26">
        <v>-6.25</v>
      </c>
      <c r="CC326" s="26">
        <v>-2.65</v>
      </c>
      <c r="CD326" s="26">
        <v>-0.17499999999999999</v>
      </c>
      <c r="CE326" s="26">
        <v>-5.0999999999999996</v>
      </c>
      <c r="CF326" s="26">
        <v>-2.15</v>
      </c>
      <c r="CG326" s="26">
        <v>1.575</v>
      </c>
      <c r="CH326" s="26">
        <v>-5.7750000000000004</v>
      </c>
      <c r="CI326" s="26">
        <v>-2.5499999999999998</v>
      </c>
      <c r="CJ326" s="26">
        <v>0.85</v>
      </c>
    </row>
    <row r="327" spans="1:88" x14ac:dyDescent="0.3">
      <c r="A327" s="7" t="s">
        <v>402</v>
      </c>
      <c r="B327" s="7">
        <v>-9.6999999999999993</v>
      </c>
      <c r="C327" s="7">
        <v>-6.3</v>
      </c>
      <c r="D327" s="7">
        <v>-3.55</v>
      </c>
      <c r="E327" s="7">
        <v>-8.35</v>
      </c>
      <c r="F327" s="7">
        <v>-5.15</v>
      </c>
      <c r="G327" s="7">
        <v>-2.0499999999999998</v>
      </c>
      <c r="H327" s="7">
        <v>-8.125</v>
      </c>
      <c r="I327" s="7">
        <v>-4.9000000000000004</v>
      </c>
      <c r="J327" s="7">
        <v>-1.5249999999999999</v>
      </c>
      <c r="K327" s="7">
        <v>-7.0250000000000004</v>
      </c>
      <c r="L327" s="7">
        <v>-3.1</v>
      </c>
      <c r="M327" s="7">
        <v>-2.5000000000000001E-2</v>
      </c>
      <c r="N327" s="7">
        <v>-6.7750000000000004</v>
      </c>
      <c r="O327" s="7">
        <v>-2.9</v>
      </c>
      <c r="P327" s="7">
        <v>0.15</v>
      </c>
      <c r="Q327" s="7">
        <v>-7.6</v>
      </c>
      <c r="R327" s="7">
        <v>-4.2</v>
      </c>
      <c r="S327" s="7">
        <v>-0.8</v>
      </c>
      <c r="T327" s="7">
        <v>-7.5750000000000002</v>
      </c>
      <c r="U327" s="7">
        <v>-4.1500000000000004</v>
      </c>
      <c r="V327" s="7">
        <v>-0.72499999999999998</v>
      </c>
      <c r="W327" s="7">
        <v>-6.95</v>
      </c>
      <c r="X327" s="7">
        <v>-3.75</v>
      </c>
      <c r="Y327" s="7">
        <v>-0.4</v>
      </c>
      <c r="Z327" s="7">
        <v>-6.7249999999999996</v>
      </c>
      <c r="AA327" s="7">
        <v>-3</v>
      </c>
      <c r="AB327" s="7">
        <v>0.32500000000000001</v>
      </c>
      <c r="AC327" s="7">
        <v>-6.2</v>
      </c>
      <c r="AD327" s="7">
        <v>-2.95</v>
      </c>
      <c r="AE327" s="7">
        <v>0.55000000000000004</v>
      </c>
      <c r="AF327" s="7">
        <v>-6.1</v>
      </c>
      <c r="AG327" s="7">
        <v>-2.85</v>
      </c>
      <c r="AH327" s="7">
        <v>0.6</v>
      </c>
      <c r="AI327" s="7">
        <v>-5.7750000000000004</v>
      </c>
      <c r="AJ327" s="7">
        <v>-2.5</v>
      </c>
      <c r="AK327" s="7">
        <v>1.2749999999999999</v>
      </c>
      <c r="AL327" s="7">
        <v>-5.7249999999999996</v>
      </c>
      <c r="AM327" s="26">
        <v>-2.5</v>
      </c>
      <c r="AN327" s="26">
        <v>1.375</v>
      </c>
      <c r="AO327" s="26">
        <v>-5.35</v>
      </c>
      <c r="AP327" s="26">
        <v>-1.85</v>
      </c>
      <c r="AQ327" s="26">
        <v>1.8</v>
      </c>
      <c r="AR327" s="26">
        <v>-4.6749999999999998</v>
      </c>
      <c r="AS327" s="26">
        <v>-1.2</v>
      </c>
      <c r="AT327" s="26">
        <v>2.2749999999999999</v>
      </c>
      <c r="AU327" s="26">
        <v>-3.9</v>
      </c>
      <c r="AV327" s="26">
        <v>-0.55000000000000004</v>
      </c>
      <c r="AW327" s="26">
        <v>2.75</v>
      </c>
      <c r="AX327" s="26">
        <v>-4.7249999999999996</v>
      </c>
      <c r="AY327" s="26">
        <v>-1.35</v>
      </c>
      <c r="AZ327" s="26">
        <v>2.2749999999999999</v>
      </c>
      <c r="BA327" s="26">
        <v>-4.7249999999999996</v>
      </c>
      <c r="BB327" s="26">
        <v>-1.3</v>
      </c>
      <c r="BC327" s="26">
        <v>2.35</v>
      </c>
      <c r="BD327" s="26">
        <v>-2.95</v>
      </c>
      <c r="BE327" s="17">
        <v>0.7</v>
      </c>
      <c r="BF327" s="17">
        <v>4.05</v>
      </c>
      <c r="BG327" s="26">
        <v>-4.2750000000000004</v>
      </c>
      <c r="BH327" s="26">
        <v>-0.9</v>
      </c>
      <c r="BI327" s="26">
        <v>2.625</v>
      </c>
      <c r="BJ327" s="26">
        <v>-4.375</v>
      </c>
      <c r="BK327" s="26">
        <v>-0.4</v>
      </c>
      <c r="BL327" s="26">
        <v>3.15</v>
      </c>
      <c r="BM327" s="26">
        <v>-4.2750000000000004</v>
      </c>
      <c r="BN327" s="26">
        <v>-0.65</v>
      </c>
      <c r="BO327" s="26">
        <v>2.95</v>
      </c>
      <c r="BP327" s="26">
        <v>-7.8</v>
      </c>
      <c r="BQ327" s="26">
        <v>-3.95</v>
      </c>
      <c r="BR327" s="26">
        <v>-1.5249999999999999</v>
      </c>
      <c r="BS327" s="26">
        <v>-7.25</v>
      </c>
      <c r="BT327" s="26">
        <v>-3.25</v>
      </c>
      <c r="BU327" s="26">
        <v>-0.6</v>
      </c>
      <c r="BV327" s="26">
        <v>-7.1749999999999998</v>
      </c>
      <c r="BW327" s="26">
        <v>-3.15</v>
      </c>
      <c r="BX327" s="26">
        <v>-0.47499999999999998</v>
      </c>
      <c r="BY327" s="26">
        <v>-6.9</v>
      </c>
      <c r="BZ327" s="26">
        <v>-2.65</v>
      </c>
      <c r="CA327" s="26">
        <v>-0.22500000000000001</v>
      </c>
      <c r="CB327" s="26">
        <v>-6.875</v>
      </c>
      <c r="CC327" s="26">
        <v>-2.7</v>
      </c>
      <c r="CD327" s="26">
        <v>0.3</v>
      </c>
      <c r="CE327" s="26">
        <v>-5.8250000000000002</v>
      </c>
      <c r="CF327" s="26">
        <v>-1.55</v>
      </c>
      <c r="CG327" s="26">
        <v>2</v>
      </c>
      <c r="CH327" s="26">
        <v>-6.6</v>
      </c>
      <c r="CI327" s="26">
        <v>-2</v>
      </c>
      <c r="CJ327" s="26">
        <v>1.075</v>
      </c>
    </row>
    <row r="328" spans="1:88" x14ac:dyDescent="0.3">
      <c r="A328" s="7" t="s">
        <v>403</v>
      </c>
      <c r="B328" s="7">
        <v>-9.7750000000000004</v>
      </c>
      <c r="C328" s="7">
        <v>-7.3</v>
      </c>
      <c r="D328" s="7">
        <v>-3.75</v>
      </c>
      <c r="E328" s="7">
        <v>-8.6750000000000007</v>
      </c>
      <c r="F328" s="7">
        <v>-6.3</v>
      </c>
      <c r="G328" s="7">
        <v>-2.4</v>
      </c>
      <c r="H328" s="7">
        <v>-8.4</v>
      </c>
      <c r="I328" s="7">
        <v>-6.05</v>
      </c>
      <c r="J328" s="7">
        <v>-1.8</v>
      </c>
      <c r="K328" s="7">
        <v>-7</v>
      </c>
      <c r="L328" s="7">
        <v>-4.25</v>
      </c>
      <c r="M328" s="7">
        <v>0.42499999999999999</v>
      </c>
      <c r="N328" s="7">
        <v>-6.9749999999999996</v>
      </c>
      <c r="O328" s="7">
        <v>-4.05</v>
      </c>
      <c r="P328" s="7">
        <v>0.67500000000000004</v>
      </c>
      <c r="Q328" s="7">
        <v>-7.7</v>
      </c>
      <c r="R328" s="7">
        <v>-5.25</v>
      </c>
      <c r="S328" s="7">
        <v>-0.9</v>
      </c>
      <c r="T328" s="7">
        <v>-7.7</v>
      </c>
      <c r="U328" s="7">
        <v>-5.2</v>
      </c>
      <c r="V328" s="7">
        <v>-0.82499999999999996</v>
      </c>
      <c r="W328" s="7">
        <v>-7.5750000000000002</v>
      </c>
      <c r="X328" s="7">
        <v>-4.7</v>
      </c>
      <c r="Y328" s="7">
        <v>0.1</v>
      </c>
      <c r="Z328" s="7">
        <v>-7.5750000000000002</v>
      </c>
      <c r="AA328" s="7">
        <v>-4.0999999999999996</v>
      </c>
      <c r="AB328" s="7">
        <v>0.72499999999999998</v>
      </c>
      <c r="AC328" s="7">
        <v>-6.1</v>
      </c>
      <c r="AD328" s="7">
        <v>-3.2</v>
      </c>
      <c r="AE328" s="7">
        <v>0.35</v>
      </c>
      <c r="AF328" s="7">
        <v>-6</v>
      </c>
      <c r="AG328" s="7">
        <v>-3.1</v>
      </c>
      <c r="AH328" s="7">
        <v>0.45</v>
      </c>
      <c r="AI328" s="7">
        <v>-5.8</v>
      </c>
      <c r="AJ328" s="7">
        <v>-2.9</v>
      </c>
      <c r="AK328" s="7">
        <v>1</v>
      </c>
      <c r="AL328" s="7">
        <v>-5.7</v>
      </c>
      <c r="AM328" s="26">
        <v>-2.85</v>
      </c>
      <c r="AN328" s="26">
        <v>1.1499999999999999</v>
      </c>
      <c r="AO328" s="26">
        <v>-5.6</v>
      </c>
      <c r="AP328" s="26">
        <v>-2.6</v>
      </c>
      <c r="AQ328" s="26">
        <v>1.675</v>
      </c>
      <c r="AR328" s="26">
        <v>-4.6500000000000004</v>
      </c>
      <c r="AS328" s="26">
        <v>-1.6</v>
      </c>
      <c r="AT328" s="26">
        <v>2.1749999999999998</v>
      </c>
      <c r="AU328" s="26">
        <v>-4.3499999999999996</v>
      </c>
      <c r="AV328" s="26">
        <v>-1.1000000000000001</v>
      </c>
      <c r="AW328" s="26">
        <v>2.85</v>
      </c>
      <c r="AX328" s="26">
        <v>-5.45</v>
      </c>
      <c r="AY328" s="26">
        <v>-2.2000000000000002</v>
      </c>
      <c r="AZ328" s="26">
        <v>1.9750000000000001</v>
      </c>
      <c r="BA328" s="26">
        <v>-5.45</v>
      </c>
      <c r="BB328" s="26">
        <v>-2.15</v>
      </c>
      <c r="BC328" s="26">
        <v>1.9750000000000001</v>
      </c>
      <c r="BD328" s="26">
        <v>-4.0250000000000004</v>
      </c>
      <c r="BE328" s="17">
        <v>-0.05</v>
      </c>
      <c r="BF328" s="17">
        <v>3.5750000000000002</v>
      </c>
      <c r="BG328" s="26">
        <v>-5.0750000000000002</v>
      </c>
      <c r="BH328" s="26">
        <v>-1.65</v>
      </c>
      <c r="BI328" s="26">
        <v>2.1749999999999998</v>
      </c>
      <c r="BJ328" s="26">
        <v>-4.9749999999999996</v>
      </c>
      <c r="BK328" s="26">
        <v>-1.4</v>
      </c>
      <c r="BL328" s="26">
        <v>2.4500000000000002</v>
      </c>
      <c r="BM328" s="26">
        <v>-5.0750000000000002</v>
      </c>
      <c r="BN328" s="26">
        <v>-1.65</v>
      </c>
      <c r="BO328" s="26">
        <v>2.375</v>
      </c>
      <c r="BP328" s="26">
        <v>-8.4749999999999996</v>
      </c>
      <c r="BQ328" s="26">
        <v>-5.8</v>
      </c>
      <c r="BR328" s="26">
        <v>-1.125</v>
      </c>
      <c r="BS328" s="26">
        <v>-7.9749999999999996</v>
      </c>
      <c r="BT328" s="26">
        <v>-4.6500000000000004</v>
      </c>
      <c r="BU328" s="26">
        <v>-0.27500000000000002</v>
      </c>
      <c r="BV328" s="26">
        <v>-8.1750000000000007</v>
      </c>
      <c r="BW328" s="26">
        <v>-4.45</v>
      </c>
      <c r="BX328" s="26">
        <v>-0.125</v>
      </c>
      <c r="BY328" s="26">
        <v>-7.95</v>
      </c>
      <c r="BZ328" s="26">
        <v>-4.3</v>
      </c>
      <c r="CA328" s="26">
        <v>0.17499999999999999</v>
      </c>
      <c r="CB328" s="26">
        <v>-7.6</v>
      </c>
      <c r="CC328" s="26">
        <v>-3.6</v>
      </c>
      <c r="CD328" s="26">
        <v>0.67500000000000004</v>
      </c>
      <c r="CE328" s="26">
        <v>-5.7</v>
      </c>
      <c r="CF328" s="26">
        <v>-2.65</v>
      </c>
      <c r="CG328" s="26">
        <v>1.625</v>
      </c>
      <c r="CH328" s="26">
        <v>-6.4749999999999996</v>
      </c>
      <c r="CI328" s="26">
        <v>-3.05</v>
      </c>
      <c r="CJ328" s="26">
        <v>1.65</v>
      </c>
    </row>
    <row r="329" spans="1:88" x14ac:dyDescent="0.3">
      <c r="A329" s="7" t="s">
        <v>404</v>
      </c>
      <c r="B329" s="7">
        <v>-11.175000000000001</v>
      </c>
      <c r="C329" s="7">
        <v>-7.9</v>
      </c>
      <c r="D329" s="7">
        <v>-5.0250000000000004</v>
      </c>
      <c r="E329" s="7">
        <v>-10.25</v>
      </c>
      <c r="F329" s="7">
        <v>-6.85</v>
      </c>
      <c r="G329" s="7">
        <v>-3.6749999999999998</v>
      </c>
      <c r="H329" s="7">
        <v>-10.050000000000001</v>
      </c>
      <c r="I329" s="7">
        <v>-6.45</v>
      </c>
      <c r="J329" s="7">
        <v>-3.05</v>
      </c>
      <c r="K329" s="7">
        <v>-9.0250000000000004</v>
      </c>
      <c r="L329" s="7">
        <v>-5.15</v>
      </c>
      <c r="M329" s="7">
        <v>-1.0249999999999999</v>
      </c>
      <c r="N329" s="7">
        <v>-8.9749999999999996</v>
      </c>
      <c r="O329" s="7">
        <v>-4.95</v>
      </c>
      <c r="P329" s="7">
        <v>-0.7</v>
      </c>
      <c r="Q329" s="7">
        <v>-9.5749999999999993</v>
      </c>
      <c r="R329" s="7">
        <v>-5.9</v>
      </c>
      <c r="S329" s="7">
        <v>-2.3250000000000002</v>
      </c>
      <c r="T329" s="7">
        <v>-9.5749999999999993</v>
      </c>
      <c r="U329" s="7">
        <v>-5.9</v>
      </c>
      <c r="V329" s="7">
        <v>-2.2999999999999998</v>
      </c>
      <c r="W329" s="7">
        <v>-9.75</v>
      </c>
      <c r="X329" s="7">
        <v>-5.25</v>
      </c>
      <c r="Y329" s="7">
        <v>-1.425</v>
      </c>
      <c r="Z329" s="7">
        <v>-9.35</v>
      </c>
      <c r="AA329" s="7">
        <v>-4.55</v>
      </c>
      <c r="AB329" s="7">
        <v>-0.85</v>
      </c>
      <c r="AC329" s="7">
        <v>-7.85</v>
      </c>
      <c r="AD329" s="7">
        <v>-3.75</v>
      </c>
      <c r="AE329" s="7">
        <v>-0.47499999999999998</v>
      </c>
      <c r="AF329" s="7">
        <v>-7.75</v>
      </c>
      <c r="AG329" s="7">
        <v>-3.6</v>
      </c>
      <c r="AH329" s="7">
        <v>-0.35</v>
      </c>
      <c r="AI329" s="7">
        <v>-7.5750000000000002</v>
      </c>
      <c r="AJ329" s="7">
        <v>-3.3</v>
      </c>
      <c r="AK329" s="7">
        <v>2.5000000000000001E-2</v>
      </c>
      <c r="AL329" s="7">
        <v>-7.5750000000000002</v>
      </c>
      <c r="AM329" s="26">
        <v>-3.25</v>
      </c>
      <c r="AN329" s="26">
        <v>0.05</v>
      </c>
      <c r="AO329" s="26">
        <v>-7.2750000000000004</v>
      </c>
      <c r="AP329" s="26">
        <v>-3.1</v>
      </c>
      <c r="AQ329" s="26">
        <v>0.4</v>
      </c>
      <c r="AR329" s="26">
        <v>-7.125</v>
      </c>
      <c r="AS329" s="26">
        <v>-2.65</v>
      </c>
      <c r="AT329" s="26">
        <v>0.8</v>
      </c>
      <c r="AU329" s="26">
        <v>-6.55</v>
      </c>
      <c r="AV329" s="26">
        <v>-2.1</v>
      </c>
      <c r="AW329" s="26">
        <v>1.35</v>
      </c>
      <c r="AX329" s="26">
        <v>-7.15</v>
      </c>
      <c r="AY329" s="26">
        <v>-2.85</v>
      </c>
      <c r="AZ329" s="26">
        <v>0.65</v>
      </c>
      <c r="BA329" s="26">
        <v>-7.0750000000000002</v>
      </c>
      <c r="BB329" s="26">
        <v>-2.9</v>
      </c>
      <c r="BC329" s="26">
        <v>0.65</v>
      </c>
      <c r="BD329" s="26">
        <v>-6.15</v>
      </c>
      <c r="BE329" s="17">
        <v>-1.5</v>
      </c>
      <c r="BF329" s="17">
        <v>2.5750000000000002</v>
      </c>
      <c r="BG329" s="26">
        <v>-6.75</v>
      </c>
      <c r="BH329" s="26">
        <v>-2.6</v>
      </c>
      <c r="BI329" s="26">
        <v>0.875</v>
      </c>
      <c r="BJ329" s="26">
        <v>-7.65</v>
      </c>
      <c r="BK329" s="26">
        <v>-2.2999999999999998</v>
      </c>
      <c r="BL329" s="26">
        <v>1.7250000000000001</v>
      </c>
      <c r="BM329" s="26">
        <v>-7.3</v>
      </c>
      <c r="BN329" s="26">
        <v>-2.5</v>
      </c>
      <c r="BO329" s="26">
        <v>1.575</v>
      </c>
      <c r="BP329" s="26">
        <v>-10.55</v>
      </c>
      <c r="BQ329" s="26">
        <v>-6.85</v>
      </c>
      <c r="BR329" s="26">
        <v>-2.8250000000000002</v>
      </c>
      <c r="BS329" s="26">
        <v>-9.9499999999999993</v>
      </c>
      <c r="BT329" s="26">
        <v>-5.5</v>
      </c>
      <c r="BU329" s="26">
        <v>-1.45</v>
      </c>
      <c r="BV329" s="26">
        <v>-9.9250000000000007</v>
      </c>
      <c r="BW329" s="26">
        <v>-5.25</v>
      </c>
      <c r="BX329" s="26">
        <v>-1.5249999999999999</v>
      </c>
      <c r="BY329" s="26">
        <v>-9.65</v>
      </c>
      <c r="BZ329" s="26">
        <v>-4.3499999999999996</v>
      </c>
      <c r="CA329" s="26">
        <v>-0.9</v>
      </c>
      <c r="CB329" s="26">
        <v>-9.9749999999999996</v>
      </c>
      <c r="CC329" s="26">
        <v>-3.85</v>
      </c>
      <c r="CD329" s="26">
        <v>-0.42499999999999999</v>
      </c>
      <c r="CE329" s="26">
        <v>-8.4499999999999993</v>
      </c>
      <c r="CF329" s="26">
        <v>-3</v>
      </c>
      <c r="CG329" s="26">
        <v>0.57499999999999996</v>
      </c>
      <c r="CH329" s="26">
        <v>-8.9250000000000007</v>
      </c>
      <c r="CI329" s="26">
        <v>-3.3</v>
      </c>
      <c r="CJ329" s="26">
        <v>-0.4</v>
      </c>
    </row>
    <row r="330" spans="1:88" x14ac:dyDescent="0.3">
      <c r="A330" s="7" t="s">
        <v>124</v>
      </c>
      <c r="B330" s="7">
        <v>-10.475</v>
      </c>
      <c r="C330" s="7">
        <v>-7.8</v>
      </c>
      <c r="D330" s="7">
        <v>-5.75</v>
      </c>
      <c r="E330" s="7">
        <v>-9.7249999999999996</v>
      </c>
      <c r="F330" s="7">
        <v>-6.05</v>
      </c>
      <c r="G330" s="7">
        <v>-4.0250000000000004</v>
      </c>
      <c r="H330" s="7">
        <v>-9.3000000000000007</v>
      </c>
      <c r="I330" s="7">
        <v>-5.5</v>
      </c>
      <c r="J330" s="7">
        <v>-3.5</v>
      </c>
      <c r="K330" s="7">
        <v>-7.7750000000000004</v>
      </c>
      <c r="L330" s="7">
        <v>-3.85</v>
      </c>
      <c r="M330" s="7">
        <v>-1.65</v>
      </c>
      <c r="N330" s="7">
        <v>-7.75</v>
      </c>
      <c r="O330" s="7">
        <v>-3.8</v>
      </c>
      <c r="P330" s="7">
        <v>-1.2</v>
      </c>
      <c r="Q330" s="7">
        <v>-8.7750000000000004</v>
      </c>
      <c r="R330" s="7">
        <v>-5</v>
      </c>
      <c r="S330" s="7">
        <v>-2.7250000000000001</v>
      </c>
      <c r="T330" s="7">
        <v>-8.6750000000000007</v>
      </c>
      <c r="U330" s="7">
        <v>-4.95</v>
      </c>
      <c r="V330" s="7">
        <v>-2.7250000000000001</v>
      </c>
      <c r="W330" s="7">
        <v>-8.4499999999999993</v>
      </c>
      <c r="X330" s="7">
        <v>-4.3499999999999996</v>
      </c>
      <c r="Y330" s="7">
        <v>-2.1749999999999998</v>
      </c>
      <c r="Z330" s="7">
        <v>-7.8</v>
      </c>
      <c r="AA330" s="7">
        <v>-3.9</v>
      </c>
      <c r="AB330" s="7">
        <v>-1.4750000000000001</v>
      </c>
      <c r="AC330" s="7">
        <v>-6.4</v>
      </c>
      <c r="AD330" s="7">
        <v>-3.3</v>
      </c>
      <c r="AE330" s="7">
        <v>-1.0249999999999999</v>
      </c>
      <c r="AF330" s="7">
        <v>-6.2750000000000004</v>
      </c>
      <c r="AG330" s="7">
        <v>-3.1</v>
      </c>
      <c r="AH330" s="7">
        <v>-0.92500000000000004</v>
      </c>
      <c r="AI330" s="7">
        <v>-6.1</v>
      </c>
      <c r="AJ330" s="7">
        <v>-2.65</v>
      </c>
      <c r="AK330" s="7">
        <v>-0.52500000000000002</v>
      </c>
      <c r="AL330" s="7">
        <v>-6</v>
      </c>
      <c r="AM330" s="26">
        <v>-2.5499999999999998</v>
      </c>
      <c r="AN330" s="26">
        <v>-0.35</v>
      </c>
      <c r="AO330" s="26">
        <v>-6.0250000000000004</v>
      </c>
      <c r="AP330" s="26">
        <v>-2.5499999999999998</v>
      </c>
      <c r="AQ330" s="26">
        <v>7.4999999999999997E-2</v>
      </c>
      <c r="AR330" s="26">
        <v>-4.9749999999999996</v>
      </c>
      <c r="AS330" s="26">
        <v>-2</v>
      </c>
      <c r="AT330" s="26">
        <v>0.6</v>
      </c>
      <c r="AU330" s="26">
        <v>-4.5750000000000002</v>
      </c>
      <c r="AV330" s="26">
        <v>-1.8</v>
      </c>
      <c r="AW330" s="26">
        <v>1.4</v>
      </c>
      <c r="AX330" s="26">
        <v>-5.6749999999999998</v>
      </c>
      <c r="AY330" s="26">
        <v>-2.35</v>
      </c>
      <c r="AZ330" s="26">
        <v>0.6</v>
      </c>
      <c r="BA330" s="26">
        <v>-5.7</v>
      </c>
      <c r="BB330" s="26">
        <v>-2.35</v>
      </c>
      <c r="BC330" s="26">
        <v>0.67500000000000004</v>
      </c>
      <c r="BD330" s="26">
        <v>-4.8</v>
      </c>
      <c r="BE330" s="17">
        <v>-1.45</v>
      </c>
      <c r="BF330" s="17">
        <v>2.5</v>
      </c>
      <c r="BG330" s="26">
        <v>-5.625</v>
      </c>
      <c r="BH330" s="26">
        <v>-2.0499999999999998</v>
      </c>
      <c r="BI330" s="26">
        <v>1.1000000000000001</v>
      </c>
      <c r="BJ330" s="26">
        <v>-5.45</v>
      </c>
      <c r="BK330" s="26">
        <v>-2.0499999999999998</v>
      </c>
      <c r="BL330" s="26">
        <v>1.1000000000000001</v>
      </c>
      <c r="BM330" s="26">
        <v>-5.7249999999999996</v>
      </c>
      <c r="BN330" s="26">
        <v>-2.0499999999999998</v>
      </c>
      <c r="BO330" s="26">
        <v>1.075</v>
      </c>
      <c r="BP330" s="26">
        <v>-9.2750000000000004</v>
      </c>
      <c r="BQ330" s="26">
        <v>-5.4</v>
      </c>
      <c r="BR330" s="26">
        <v>-3</v>
      </c>
      <c r="BS330" s="26">
        <v>-8.7750000000000004</v>
      </c>
      <c r="BT330" s="26">
        <v>-4.8</v>
      </c>
      <c r="BU330" s="26">
        <v>-1.9750000000000001</v>
      </c>
      <c r="BV330" s="26">
        <v>-8.5250000000000004</v>
      </c>
      <c r="BW330" s="26">
        <v>-4.6500000000000004</v>
      </c>
      <c r="BX330" s="26">
        <v>-1.75</v>
      </c>
      <c r="BY330" s="26">
        <v>-8.125</v>
      </c>
      <c r="BZ330" s="26">
        <v>-4.3</v>
      </c>
      <c r="CA330" s="26">
        <v>-1.3</v>
      </c>
      <c r="CB330" s="26">
        <v>-8.6750000000000007</v>
      </c>
      <c r="CC330" s="26">
        <v>-4.05</v>
      </c>
      <c r="CD330" s="26">
        <v>-0.85</v>
      </c>
      <c r="CE330" s="26">
        <v>-6.4249999999999998</v>
      </c>
      <c r="CF330" s="26">
        <v>-2.5</v>
      </c>
      <c r="CG330" s="26">
        <v>7.4999999999999997E-2</v>
      </c>
      <c r="CH330" s="26">
        <v>-7.625</v>
      </c>
      <c r="CI330" s="26">
        <v>-3.25</v>
      </c>
      <c r="CJ330" s="26">
        <v>-0.42499999999999999</v>
      </c>
    </row>
    <row r="331" spans="1:88" x14ac:dyDescent="0.3">
      <c r="A331" s="7" t="s">
        <v>405</v>
      </c>
      <c r="B331" s="7">
        <v>-11.275</v>
      </c>
      <c r="C331" s="7">
        <v>-7.15</v>
      </c>
      <c r="D331" s="7">
        <v>-4.2249999999999996</v>
      </c>
      <c r="E331" s="7">
        <v>-9.7750000000000004</v>
      </c>
      <c r="F331" s="7">
        <v>-6.15</v>
      </c>
      <c r="G331" s="7">
        <v>-2.7</v>
      </c>
      <c r="H331" s="7">
        <v>-9.3000000000000007</v>
      </c>
      <c r="I331" s="7">
        <v>-5.6</v>
      </c>
      <c r="J331" s="7">
        <v>-2.2000000000000002</v>
      </c>
      <c r="K331" s="7">
        <v>-7.8</v>
      </c>
      <c r="L331" s="7">
        <v>-4.4000000000000004</v>
      </c>
      <c r="M331" s="7">
        <v>-0.3</v>
      </c>
      <c r="N331" s="7">
        <v>-7.5750000000000002</v>
      </c>
      <c r="O331" s="7">
        <v>-4.25</v>
      </c>
      <c r="P331" s="7">
        <v>0</v>
      </c>
      <c r="Q331" s="7">
        <v>-8.5749999999999993</v>
      </c>
      <c r="R331" s="7">
        <v>-5.05</v>
      </c>
      <c r="S331" s="7">
        <v>-1.2749999999999999</v>
      </c>
      <c r="T331" s="7">
        <v>-8.4749999999999996</v>
      </c>
      <c r="U331" s="7">
        <v>-4.95</v>
      </c>
      <c r="V331" s="7">
        <v>-1.2749999999999999</v>
      </c>
      <c r="W331" s="7">
        <v>-7.7</v>
      </c>
      <c r="X331" s="7">
        <v>-4.6500000000000004</v>
      </c>
      <c r="Y331" s="7">
        <v>-0.97499999999999998</v>
      </c>
      <c r="Z331" s="7">
        <v>-7.15</v>
      </c>
      <c r="AA331" s="7">
        <v>-4.2</v>
      </c>
      <c r="AB331" s="7">
        <v>-0.8</v>
      </c>
      <c r="AC331" s="7">
        <v>-7.0750000000000002</v>
      </c>
      <c r="AD331" s="7">
        <v>-3.2</v>
      </c>
      <c r="AE331" s="7">
        <v>0.35</v>
      </c>
      <c r="AF331" s="7">
        <v>-6.9</v>
      </c>
      <c r="AG331" s="7">
        <v>-2.95</v>
      </c>
      <c r="AH331" s="7">
        <v>0.47499999999999998</v>
      </c>
      <c r="AI331" s="7">
        <v>-6.4249999999999998</v>
      </c>
      <c r="AJ331" s="7">
        <v>-2.6</v>
      </c>
      <c r="AK331" s="7">
        <v>0.8</v>
      </c>
      <c r="AL331" s="7">
        <v>-6.35</v>
      </c>
      <c r="AM331" s="26">
        <v>-2.5499999999999998</v>
      </c>
      <c r="AN331" s="26">
        <v>0.875</v>
      </c>
      <c r="AO331" s="26">
        <v>-5.9</v>
      </c>
      <c r="AP331" s="26">
        <v>-2.2999999999999998</v>
      </c>
      <c r="AQ331" s="26">
        <v>1.35</v>
      </c>
      <c r="AR331" s="26">
        <v>-5.35</v>
      </c>
      <c r="AS331" s="26">
        <v>-1.45</v>
      </c>
      <c r="AT331" s="26">
        <v>1.3</v>
      </c>
      <c r="AU331" s="26">
        <v>-4.9249999999999998</v>
      </c>
      <c r="AV331" s="26">
        <v>-1</v>
      </c>
      <c r="AW331" s="26">
        <v>1.8</v>
      </c>
      <c r="AX331" s="26">
        <v>-5.7</v>
      </c>
      <c r="AY331" s="26">
        <v>-2</v>
      </c>
      <c r="AZ331" s="26">
        <v>1.575</v>
      </c>
      <c r="BA331" s="26">
        <v>-5.625</v>
      </c>
      <c r="BB331" s="26">
        <v>-2</v>
      </c>
      <c r="BC331" s="26">
        <v>1.575</v>
      </c>
      <c r="BD331" s="26">
        <v>-4.4000000000000004</v>
      </c>
      <c r="BE331" s="17">
        <v>-0.65</v>
      </c>
      <c r="BF331" s="17">
        <v>2.7</v>
      </c>
      <c r="BG331" s="26">
        <v>-5.5250000000000004</v>
      </c>
      <c r="BH331" s="26">
        <v>-1.85</v>
      </c>
      <c r="BI331" s="26">
        <v>1.7749999999999999</v>
      </c>
      <c r="BJ331" s="26">
        <v>-5.2</v>
      </c>
      <c r="BK331" s="26">
        <v>-1.9</v>
      </c>
      <c r="BL331" s="26">
        <v>1.7749999999999999</v>
      </c>
      <c r="BM331" s="26">
        <v>-5.2750000000000004</v>
      </c>
      <c r="BN331" s="26">
        <v>-2.0499999999999998</v>
      </c>
      <c r="BO331" s="26">
        <v>2.0750000000000002</v>
      </c>
      <c r="BP331" s="26">
        <v>-9.0500000000000007</v>
      </c>
      <c r="BQ331" s="26">
        <v>-5.95</v>
      </c>
      <c r="BR331" s="26">
        <v>-2.2000000000000002</v>
      </c>
      <c r="BS331" s="26">
        <v>-8.3249999999999993</v>
      </c>
      <c r="BT331" s="26">
        <v>-4.8</v>
      </c>
      <c r="BU331" s="26">
        <v>-1.2250000000000001</v>
      </c>
      <c r="BV331" s="26">
        <v>-8.0749999999999993</v>
      </c>
      <c r="BW331" s="26">
        <v>-4.6500000000000004</v>
      </c>
      <c r="BX331" s="26">
        <v>-1.2</v>
      </c>
      <c r="BY331" s="26">
        <v>-7.75</v>
      </c>
      <c r="BZ331" s="26">
        <v>-4.7</v>
      </c>
      <c r="CA331" s="26">
        <v>-1</v>
      </c>
      <c r="CB331" s="26">
        <v>-8.25</v>
      </c>
      <c r="CC331" s="26">
        <v>-4.55</v>
      </c>
      <c r="CD331" s="26">
        <v>-1.2</v>
      </c>
      <c r="CE331" s="26">
        <v>-6.1</v>
      </c>
      <c r="CF331" s="26">
        <v>-2.95</v>
      </c>
      <c r="CG331" s="26">
        <v>0.45</v>
      </c>
      <c r="CH331" s="26">
        <v>-6.4749999999999996</v>
      </c>
      <c r="CI331" s="26">
        <v>-3.6</v>
      </c>
      <c r="CJ331" s="26">
        <v>-0.32500000000000001</v>
      </c>
    </row>
    <row r="332" spans="1:88" x14ac:dyDescent="0.3">
      <c r="A332" s="7" t="s">
        <v>406</v>
      </c>
      <c r="B332" s="7">
        <v>-11.925000000000001</v>
      </c>
      <c r="C332" s="7">
        <v>-7.35</v>
      </c>
      <c r="D332" s="7">
        <v>-4.2249999999999996</v>
      </c>
      <c r="E332" s="7">
        <v>-10.4</v>
      </c>
      <c r="F332" s="7">
        <v>-6</v>
      </c>
      <c r="G332" s="7">
        <v>-3.0249999999999999</v>
      </c>
      <c r="H332" s="7">
        <v>-9.875</v>
      </c>
      <c r="I332" s="7">
        <v>-5.65</v>
      </c>
      <c r="J332" s="7">
        <v>-2.625</v>
      </c>
      <c r="K332" s="7">
        <v>-7.95</v>
      </c>
      <c r="L332" s="7">
        <v>-3.85</v>
      </c>
      <c r="M332" s="7">
        <v>2.5000000000000001E-2</v>
      </c>
      <c r="N332" s="7">
        <v>-7.875</v>
      </c>
      <c r="O332" s="7">
        <v>-3.75</v>
      </c>
      <c r="P332" s="7">
        <v>0.17499999999999999</v>
      </c>
      <c r="Q332" s="7">
        <v>-9.15</v>
      </c>
      <c r="R332" s="7">
        <v>-4.9000000000000004</v>
      </c>
      <c r="S332" s="7">
        <v>-1.5249999999999999</v>
      </c>
      <c r="T332" s="7">
        <v>-9.0500000000000007</v>
      </c>
      <c r="U332" s="7">
        <v>-4.9000000000000004</v>
      </c>
      <c r="V332" s="7">
        <v>-1.45</v>
      </c>
      <c r="W332" s="7">
        <v>-8.7750000000000004</v>
      </c>
      <c r="X332" s="7">
        <v>-4.5999999999999996</v>
      </c>
      <c r="Y332" s="7">
        <v>-1.25</v>
      </c>
      <c r="Z332" s="7">
        <v>-8.4749999999999996</v>
      </c>
      <c r="AA332" s="7">
        <v>-4.55</v>
      </c>
      <c r="AB332" s="7">
        <v>-0.72499999999999998</v>
      </c>
      <c r="AC332" s="7">
        <v>-7.5750000000000002</v>
      </c>
      <c r="AD332" s="7">
        <v>-2.95</v>
      </c>
      <c r="AE332" s="7">
        <v>0.27500000000000002</v>
      </c>
      <c r="AF332" s="7">
        <v>-7.4</v>
      </c>
      <c r="AG332" s="7">
        <v>-2.8</v>
      </c>
      <c r="AH332" s="7">
        <v>0.47499999999999998</v>
      </c>
      <c r="AI332" s="7">
        <v>-6.875</v>
      </c>
      <c r="AJ332" s="7">
        <v>-2.6</v>
      </c>
      <c r="AK332" s="7">
        <v>0.67500000000000004</v>
      </c>
      <c r="AL332" s="7">
        <v>-6.8</v>
      </c>
      <c r="AM332" s="26">
        <v>-2.6</v>
      </c>
      <c r="AN332" s="26">
        <v>0.77500000000000002</v>
      </c>
      <c r="AO332" s="26">
        <v>-6.7249999999999996</v>
      </c>
      <c r="AP332" s="26">
        <v>-2.5499999999999998</v>
      </c>
      <c r="AQ332" s="26">
        <v>1.45</v>
      </c>
      <c r="AR332" s="26">
        <v>-5.9</v>
      </c>
      <c r="AS332" s="26">
        <v>-1.95</v>
      </c>
      <c r="AT332" s="26">
        <v>1.575</v>
      </c>
      <c r="AU332" s="26">
        <v>-5.4749999999999996</v>
      </c>
      <c r="AV332" s="26">
        <v>-1.45</v>
      </c>
      <c r="AW332" s="26">
        <v>2.1749999999999998</v>
      </c>
      <c r="AX332" s="26">
        <v>-6.3250000000000002</v>
      </c>
      <c r="AY332" s="26">
        <v>-2.25</v>
      </c>
      <c r="AZ332" s="26">
        <v>1.75</v>
      </c>
      <c r="BA332" s="26">
        <v>-6.25</v>
      </c>
      <c r="BB332" s="26">
        <v>-2.2999999999999998</v>
      </c>
      <c r="BC332" s="26">
        <v>1.825</v>
      </c>
      <c r="BD332" s="26">
        <v>-5.1749999999999998</v>
      </c>
      <c r="BE332" s="17">
        <v>-1.25</v>
      </c>
      <c r="BF332" s="17">
        <v>3.45</v>
      </c>
      <c r="BG332" s="26">
        <v>-6.1</v>
      </c>
      <c r="BH332" s="26">
        <v>-2.0499999999999998</v>
      </c>
      <c r="BI332" s="26">
        <v>2.0499999999999998</v>
      </c>
      <c r="BJ332" s="26">
        <v>-6.25</v>
      </c>
      <c r="BK332" s="26">
        <v>-2.4</v>
      </c>
      <c r="BL332" s="26">
        <v>2.6</v>
      </c>
      <c r="BM332" s="26">
        <v>-6.3</v>
      </c>
      <c r="BN332" s="26">
        <v>-2.35</v>
      </c>
      <c r="BO332" s="26">
        <v>2.4750000000000001</v>
      </c>
      <c r="BP332" s="26">
        <v>-9.65</v>
      </c>
      <c r="BQ332" s="26">
        <v>-5.8</v>
      </c>
      <c r="BR332" s="26">
        <v>-2.6</v>
      </c>
      <c r="BS332" s="26">
        <v>-8.7249999999999996</v>
      </c>
      <c r="BT332" s="26">
        <v>-4.3</v>
      </c>
      <c r="BU332" s="26">
        <v>-1.825</v>
      </c>
      <c r="BV332" s="26">
        <v>-8.6999999999999993</v>
      </c>
      <c r="BW332" s="26">
        <v>-4.1500000000000004</v>
      </c>
      <c r="BX332" s="26">
        <v>-1.7749999999999999</v>
      </c>
      <c r="BY332" s="26">
        <v>-8.5749999999999993</v>
      </c>
      <c r="BZ332" s="26">
        <v>-4.3</v>
      </c>
      <c r="CA332" s="26">
        <v>-1.5249999999999999</v>
      </c>
      <c r="CB332" s="26">
        <v>-8.3249999999999993</v>
      </c>
      <c r="CC332" s="26">
        <v>-4.05</v>
      </c>
      <c r="CD332" s="26">
        <v>-1.5</v>
      </c>
      <c r="CE332" s="26">
        <v>-7.1</v>
      </c>
      <c r="CF332" s="26">
        <v>-3.45</v>
      </c>
      <c r="CG332" s="26">
        <v>1.075</v>
      </c>
      <c r="CH332" s="26">
        <v>-7.7249999999999996</v>
      </c>
      <c r="CI332" s="26">
        <v>-3.65</v>
      </c>
      <c r="CJ332" s="26">
        <v>-0.625</v>
      </c>
    </row>
    <row r="333" spans="1:88" x14ac:dyDescent="0.3">
      <c r="A333" s="7" t="s">
        <v>407</v>
      </c>
      <c r="B333" s="7">
        <v>-12.95</v>
      </c>
      <c r="C333" s="7">
        <v>-7.7</v>
      </c>
      <c r="D333" s="7">
        <v>-4.8250000000000002</v>
      </c>
      <c r="E333" s="7">
        <v>-12.35</v>
      </c>
      <c r="F333" s="7">
        <v>-6.25</v>
      </c>
      <c r="G333" s="7">
        <v>-3.2250000000000001</v>
      </c>
      <c r="H333" s="7">
        <v>-12</v>
      </c>
      <c r="I333" s="7">
        <v>-5.65</v>
      </c>
      <c r="J333" s="7">
        <v>-2.5</v>
      </c>
      <c r="K333" s="7">
        <v>-9.5749999999999993</v>
      </c>
      <c r="L333" s="7">
        <v>-4.25</v>
      </c>
      <c r="M333" s="7">
        <v>-0.32500000000000001</v>
      </c>
      <c r="N333" s="7">
        <v>-9.65</v>
      </c>
      <c r="O333" s="7">
        <v>-4.0999999999999996</v>
      </c>
      <c r="P333" s="7">
        <v>0.05</v>
      </c>
      <c r="Q333" s="7">
        <v>-11.15</v>
      </c>
      <c r="R333" s="7">
        <v>-4.9000000000000004</v>
      </c>
      <c r="S333" s="7">
        <v>-1.4</v>
      </c>
      <c r="T333" s="7">
        <v>-11.074999999999999</v>
      </c>
      <c r="U333" s="7">
        <v>-4.8</v>
      </c>
      <c r="V333" s="7">
        <v>-1.3</v>
      </c>
      <c r="W333" s="7">
        <v>-10.824999999999999</v>
      </c>
      <c r="X333" s="7">
        <v>-4.75</v>
      </c>
      <c r="Y333" s="7">
        <v>-0.9</v>
      </c>
      <c r="Z333" s="7">
        <v>-10.199999999999999</v>
      </c>
      <c r="AA333" s="7">
        <v>-4.25</v>
      </c>
      <c r="AB333" s="7">
        <v>-0.67500000000000004</v>
      </c>
      <c r="AC333" s="7">
        <v>-8.85</v>
      </c>
      <c r="AD333" s="7">
        <v>-3.6</v>
      </c>
      <c r="AE333" s="7">
        <v>-0.35</v>
      </c>
      <c r="AF333" s="7">
        <v>-8.65</v>
      </c>
      <c r="AG333" s="7">
        <v>-3.45</v>
      </c>
      <c r="AH333" s="7">
        <v>-0.125</v>
      </c>
      <c r="AI333" s="7">
        <v>-8.4</v>
      </c>
      <c r="AJ333" s="7">
        <v>-3.1</v>
      </c>
      <c r="AK333" s="7">
        <v>0.3</v>
      </c>
      <c r="AL333" s="7">
        <v>-8.375</v>
      </c>
      <c r="AM333" s="26">
        <v>-3.1</v>
      </c>
      <c r="AN333" s="26">
        <v>0.4</v>
      </c>
      <c r="AO333" s="26">
        <v>-8.2249999999999996</v>
      </c>
      <c r="AP333" s="26">
        <v>-2.85</v>
      </c>
      <c r="AQ333" s="26">
        <v>1</v>
      </c>
      <c r="AR333" s="26">
        <v>-7.2</v>
      </c>
      <c r="AS333" s="26">
        <v>-2.2000000000000002</v>
      </c>
      <c r="AT333" s="26">
        <v>1.075</v>
      </c>
      <c r="AU333" s="26">
        <v>-6.5250000000000004</v>
      </c>
      <c r="AV333" s="26">
        <v>-1.65</v>
      </c>
      <c r="AW333" s="26">
        <v>1.675</v>
      </c>
      <c r="AX333" s="26">
        <v>-7.6749999999999998</v>
      </c>
      <c r="AY333" s="26">
        <v>-2.5</v>
      </c>
      <c r="AZ333" s="26">
        <v>1.4</v>
      </c>
      <c r="BA333" s="26">
        <v>-7.6749999999999998</v>
      </c>
      <c r="BB333" s="26">
        <v>-2.4500000000000002</v>
      </c>
      <c r="BC333" s="26">
        <v>1.4750000000000001</v>
      </c>
      <c r="BD333" s="26">
        <v>-5.6749999999999998</v>
      </c>
      <c r="BE333" s="17">
        <v>-1.4</v>
      </c>
      <c r="BF333" s="17">
        <v>2.6</v>
      </c>
      <c r="BG333" s="26">
        <v>-7.3250000000000002</v>
      </c>
      <c r="BH333" s="26">
        <v>-2.25</v>
      </c>
      <c r="BI333" s="26">
        <v>1.7749999999999999</v>
      </c>
      <c r="BJ333" s="26">
        <v>-7.7750000000000004</v>
      </c>
      <c r="BK333" s="26">
        <v>-2.2999999999999998</v>
      </c>
      <c r="BL333" s="26">
        <v>1.9750000000000001</v>
      </c>
      <c r="BM333" s="26">
        <v>-7.75</v>
      </c>
      <c r="BN333" s="26">
        <v>-2.35</v>
      </c>
      <c r="BO333" s="26">
        <v>1.95</v>
      </c>
      <c r="BP333" s="26">
        <v>-11.85</v>
      </c>
      <c r="BQ333" s="26">
        <v>-5.6</v>
      </c>
      <c r="BR333" s="26">
        <v>-2.5249999999999999</v>
      </c>
      <c r="BS333" s="26">
        <v>-11.125</v>
      </c>
      <c r="BT333" s="26">
        <v>-4.5999999999999996</v>
      </c>
      <c r="BU333" s="26">
        <v>-1.5</v>
      </c>
      <c r="BV333" s="26">
        <v>-12.05</v>
      </c>
      <c r="BW333" s="26">
        <v>-4.45</v>
      </c>
      <c r="BX333" s="26">
        <v>-1.175</v>
      </c>
      <c r="BY333" s="26">
        <v>-11.925000000000001</v>
      </c>
      <c r="BZ333" s="26">
        <v>-4.3</v>
      </c>
      <c r="CA333" s="26">
        <v>-0.7</v>
      </c>
      <c r="CB333" s="26">
        <v>-11.725</v>
      </c>
      <c r="CC333" s="26">
        <v>-4.5</v>
      </c>
      <c r="CD333" s="26">
        <v>-0.625</v>
      </c>
      <c r="CE333" s="26">
        <v>-9.125</v>
      </c>
      <c r="CF333" s="26">
        <v>-3.15</v>
      </c>
      <c r="CG333" s="26">
        <v>1</v>
      </c>
      <c r="CH333" s="26">
        <v>-10.125</v>
      </c>
      <c r="CI333" s="26">
        <v>-3.35</v>
      </c>
      <c r="CJ333" s="26">
        <v>-0.27500000000000002</v>
      </c>
    </row>
    <row r="334" spans="1:88" x14ac:dyDescent="0.3">
      <c r="A334" s="7" t="s">
        <v>408</v>
      </c>
      <c r="B334" s="7">
        <v>-13.25</v>
      </c>
      <c r="C334" s="7">
        <v>-8.4499999999999993</v>
      </c>
      <c r="D334" s="7">
        <v>-4.7249999999999996</v>
      </c>
      <c r="E334" s="7">
        <v>-11.75</v>
      </c>
      <c r="F334" s="7">
        <v>-6.9</v>
      </c>
      <c r="G334" s="7">
        <v>-2.9249999999999998</v>
      </c>
      <c r="H334" s="7">
        <v>-11.05</v>
      </c>
      <c r="I334" s="7">
        <v>-6.4</v>
      </c>
      <c r="J334" s="7">
        <v>-2.5</v>
      </c>
      <c r="K334" s="7">
        <v>-9.65</v>
      </c>
      <c r="L334" s="7">
        <v>-4.3</v>
      </c>
      <c r="M334" s="7">
        <v>-0.92500000000000004</v>
      </c>
      <c r="N334" s="7">
        <v>-9.4250000000000007</v>
      </c>
      <c r="O334" s="7">
        <v>-4</v>
      </c>
      <c r="P334" s="7">
        <v>-0.55000000000000004</v>
      </c>
      <c r="Q334" s="7">
        <v>-10.425000000000001</v>
      </c>
      <c r="R334" s="7">
        <v>-5.4</v>
      </c>
      <c r="S334" s="7">
        <v>-1.7</v>
      </c>
      <c r="T334" s="7">
        <v>-10.425000000000001</v>
      </c>
      <c r="U334" s="7">
        <v>-5.35</v>
      </c>
      <c r="V334" s="7">
        <v>-1.625</v>
      </c>
      <c r="W334" s="7">
        <v>-10.4</v>
      </c>
      <c r="X334" s="7">
        <v>-5.05</v>
      </c>
      <c r="Y334" s="7">
        <v>-1.1499999999999999</v>
      </c>
      <c r="Z334" s="7">
        <v>-9.7750000000000004</v>
      </c>
      <c r="AA334" s="7">
        <v>-4.3</v>
      </c>
      <c r="AB334" s="7">
        <v>-0.6</v>
      </c>
      <c r="AC334" s="7">
        <v>-8.35</v>
      </c>
      <c r="AD334" s="7">
        <v>-3.1</v>
      </c>
      <c r="AE334" s="7">
        <v>-0.35</v>
      </c>
      <c r="AF334" s="7">
        <v>-8.1999999999999993</v>
      </c>
      <c r="AG334" s="7">
        <v>-2.9</v>
      </c>
      <c r="AH334" s="7">
        <v>-0.25</v>
      </c>
      <c r="AI334" s="7">
        <v>-7.9749999999999996</v>
      </c>
      <c r="AJ334" s="7">
        <v>-2.6</v>
      </c>
      <c r="AK334" s="7">
        <v>0</v>
      </c>
      <c r="AL334" s="7">
        <v>-8</v>
      </c>
      <c r="AM334" s="26">
        <v>-2.5499999999999998</v>
      </c>
      <c r="AN334" s="26">
        <v>0.1</v>
      </c>
      <c r="AO334" s="26">
        <v>-7.7750000000000004</v>
      </c>
      <c r="AP334" s="26">
        <v>-2.2999999999999998</v>
      </c>
      <c r="AQ334" s="26">
        <v>0.4</v>
      </c>
      <c r="AR334" s="26">
        <v>-7.05</v>
      </c>
      <c r="AS334" s="26">
        <v>-2.5499999999999998</v>
      </c>
      <c r="AT334" s="26">
        <v>0.65</v>
      </c>
      <c r="AU334" s="26">
        <v>-6.8250000000000002</v>
      </c>
      <c r="AV334" s="26">
        <v>-1.95</v>
      </c>
      <c r="AW334" s="26">
        <v>1.2</v>
      </c>
      <c r="AX334" s="26">
        <v>-7.6</v>
      </c>
      <c r="AY334" s="26">
        <v>-2.1</v>
      </c>
      <c r="AZ334" s="26">
        <v>0.67500000000000004</v>
      </c>
      <c r="BA334" s="26">
        <v>-7.5250000000000004</v>
      </c>
      <c r="BB334" s="26">
        <v>-2.0499999999999998</v>
      </c>
      <c r="BC334" s="26">
        <v>0.77500000000000002</v>
      </c>
      <c r="BD334" s="26">
        <v>-6.7750000000000004</v>
      </c>
      <c r="BE334" s="17">
        <v>-1.1499999999999999</v>
      </c>
      <c r="BF334" s="17">
        <v>2.0249999999999999</v>
      </c>
      <c r="BG334" s="26">
        <v>-7.4249999999999998</v>
      </c>
      <c r="BH334" s="26">
        <v>-1.95</v>
      </c>
      <c r="BI334" s="26">
        <v>1.05</v>
      </c>
      <c r="BJ334" s="26">
        <v>-7.625</v>
      </c>
      <c r="BK334" s="26">
        <v>-1.5</v>
      </c>
      <c r="BL334" s="26">
        <v>1.5</v>
      </c>
      <c r="BM334" s="26">
        <v>-7.8250000000000002</v>
      </c>
      <c r="BN334" s="26">
        <v>-1.65</v>
      </c>
      <c r="BO334" s="26">
        <v>1.2749999999999999</v>
      </c>
      <c r="BP334" s="26">
        <v>-11.875</v>
      </c>
      <c r="BQ334" s="26">
        <v>-6.4</v>
      </c>
      <c r="BR334" s="26">
        <v>-2.0249999999999999</v>
      </c>
      <c r="BS334" s="26">
        <v>-11.6</v>
      </c>
      <c r="BT334" s="26">
        <v>-5.35</v>
      </c>
      <c r="BU334" s="26">
        <v>-1.175</v>
      </c>
      <c r="BV334" s="26">
        <v>-11.75</v>
      </c>
      <c r="BW334" s="26">
        <v>-4.95</v>
      </c>
      <c r="BX334" s="26">
        <v>-1.35</v>
      </c>
      <c r="BY334" s="26">
        <v>-11.675000000000001</v>
      </c>
      <c r="BZ334" s="26">
        <v>-4.5999999999999996</v>
      </c>
      <c r="CA334" s="26">
        <v>-1.2250000000000001</v>
      </c>
      <c r="CB334" s="26">
        <v>-11.275</v>
      </c>
      <c r="CC334" s="26">
        <v>-4.4000000000000004</v>
      </c>
      <c r="CD334" s="26">
        <v>-0.72499999999999998</v>
      </c>
      <c r="CE334" s="26">
        <v>-8.4250000000000007</v>
      </c>
      <c r="CF334" s="26">
        <v>-3.1</v>
      </c>
      <c r="CG334" s="26">
        <v>0.67500000000000004</v>
      </c>
      <c r="CH334" s="26">
        <v>-9.25</v>
      </c>
      <c r="CI334" s="26">
        <v>-3.6</v>
      </c>
      <c r="CJ334" s="26">
        <v>0.27500000000000002</v>
      </c>
    </row>
    <row r="335" spans="1:88" x14ac:dyDescent="0.3">
      <c r="A335" s="7" t="s">
        <v>409</v>
      </c>
      <c r="B335" s="7">
        <v>-11.525</v>
      </c>
      <c r="C335" s="7">
        <v>-8</v>
      </c>
      <c r="D335" s="7">
        <v>-5.3</v>
      </c>
      <c r="E335" s="7">
        <v>-10.375</v>
      </c>
      <c r="F335" s="7">
        <v>-6.75</v>
      </c>
      <c r="G335" s="7">
        <v>-3.8250000000000002</v>
      </c>
      <c r="H335" s="7">
        <v>-10.074999999999999</v>
      </c>
      <c r="I335" s="7">
        <v>-6.15</v>
      </c>
      <c r="J335" s="7">
        <v>-3.4249999999999998</v>
      </c>
      <c r="K335" s="7">
        <v>-8.9</v>
      </c>
      <c r="L335" s="7">
        <v>-3.9</v>
      </c>
      <c r="M335" s="7">
        <v>-1.325</v>
      </c>
      <c r="N335" s="7">
        <v>-8.6999999999999993</v>
      </c>
      <c r="O335" s="7">
        <v>-3.7</v>
      </c>
      <c r="P335" s="7">
        <v>-1.325</v>
      </c>
      <c r="Q335" s="7">
        <v>-9.875</v>
      </c>
      <c r="R335" s="7">
        <v>-5.3</v>
      </c>
      <c r="S335" s="7">
        <v>-2.625</v>
      </c>
      <c r="T335" s="7">
        <v>-9.8000000000000007</v>
      </c>
      <c r="U335" s="7">
        <v>-5.25</v>
      </c>
      <c r="V335" s="7">
        <v>-2.5249999999999999</v>
      </c>
      <c r="W335" s="7">
        <v>-9.7750000000000004</v>
      </c>
      <c r="X335" s="7">
        <v>-4.5</v>
      </c>
      <c r="Y335" s="7">
        <v>-1.9</v>
      </c>
      <c r="Z335" s="7">
        <v>-9.3000000000000007</v>
      </c>
      <c r="AA335" s="7">
        <v>-3.95</v>
      </c>
      <c r="AB335" s="7">
        <v>-1.425</v>
      </c>
      <c r="AC335" s="7">
        <v>-7.95</v>
      </c>
      <c r="AD335" s="7">
        <v>-3.1</v>
      </c>
      <c r="AE335" s="7">
        <v>-0.6</v>
      </c>
      <c r="AF335" s="7">
        <v>-7.7</v>
      </c>
      <c r="AG335" s="7">
        <v>-2.85</v>
      </c>
      <c r="AH335" s="7">
        <v>-0.5</v>
      </c>
      <c r="AI335" s="7">
        <v>-7.4249999999999998</v>
      </c>
      <c r="AJ335" s="7">
        <v>-2.4</v>
      </c>
      <c r="AK335" s="7">
        <v>-0.125</v>
      </c>
      <c r="AL335" s="7">
        <v>-7.35</v>
      </c>
      <c r="AM335" s="26">
        <v>-2.2999999999999998</v>
      </c>
      <c r="AN335" s="26">
        <v>0.05</v>
      </c>
      <c r="AO335" s="26">
        <v>-7.2</v>
      </c>
      <c r="AP335" s="26">
        <v>-1.85</v>
      </c>
      <c r="AQ335" s="26">
        <v>0.55000000000000004</v>
      </c>
      <c r="AR335" s="26">
        <v>-6.45</v>
      </c>
      <c r="AS335" s="26">
        <v>-2.0499999999999998</v>
      </c>
      <c r="AT335" s="26">
        <v>0.57499999999999996</v>
      </c>
      <c r="AU335" s="26">
        <v>-5.9249999999999998</v>
      </c>
      <c r="AV335" s="26">
        <v>-1.35</v>
      </c>
      <c r="AW335" s="26">
        <v>1.2</v>
      </c>
      <c r="AX335" s="26">
        <v>-6.9749999999999996</v>
      </c>
      <c r="AY335" s="26">
        <v>-1.75</v>
      </c>
      <c r="AZ335" s="26">
        <v>0.57499999999999996</v>
      </c>
      <c r="BA335" s="26">
        <v>-7</v>
      </c>
      <c r="BB335" s="26">
        <v>-1.7</v>
      </c>
      <c r="BC335" s="26">
        <v>0.65</v>
      </c>
      <c r="BD335" s="26">
        <v>-6.3250000000000002</v>
      </c>
      <c r="BE335" s="17">
        <v>-0.8</v>
      </c>
      <c r="BF335" s="17">
        <v>1.925</v>
      </c>
      <c r="BG335" s="26">
        <v>-6.95</v>
      </c>
      <c r="BH335" s="26">
        <v>-1.55</v>
      </c>
      <c r="BI335" s="26">
        <v>0.875</v>
      </c>
      <c r="BJ335" s="26">
        <v>-6.875</v>
      </c>
      <c r="BK335" s="26">
        <v>-1.9</v>
      </c>
      <c r="BL335" s="26">
        <v>1.2250000000000001</v>
      </c>
      <c r="BM335" s="26">
        <v>-6.85</v>
      </c>
      <c r="BN335" s="26">
        <v>-1.7</v>
      </c>
      <c r="BO335" s="26">
        <v>1.0249999999999999</v>
      </c>
      <c r="BP335" s="26">
        <v>-10.625</v>
      </c>
      <c r="BQ335" s="26">
        <v>-5.7</v>
      </c>
      <c r="BR335" s="26">
        <v>-2.625</v>
      </c>
      <c r="BS335" s="26">
        <v>-10.6</v>
      </c>
      <c r="BT335" s="26">
        <v>-5.3</v>
      </c>
      <c r="BU335" s="26">
        <v>-1.175</v>
      </c>
      <c r="BV335" s="26">
        <v>-10.1</v>
      </c>
      <c r="BW335" s="26">
        <v>-5.8</v>
      </c>
      <c r="BX335" s="26">
        <v>-0.92500000000000004</v>
      </c>
      <c r="BY335" s="26">
        <v>-10.574999999999999</v>
      </c>
      <c r="BZ335" s="26">
        <v>-5.45</v>
      </c>
      <c r="CA335" s="26">
        <v>-0.72499999999999998</v>
      </c>
      <c r="CB335" s="26">
        <v>-10.050000000000001</v>
      </c>
      <c r="CC335" s="26">
        <v>-4.95</v>
      </c>
      <c r="CD335" s="26">
        <v>-0.82499999999999996</v>
      </c>
      <c r="CE335" s="26">
        <v>-7.875</v>
      </c>
      <c r="CF335" s="26">
        <v>-2.7</v>
      </c>
      <c r="CG335" s="26">
        <v>7.4999999999999997E-2</v>
      </c>
      <c r="CH335" s="26">
        <v>-9.5500000000000007</v>
      </c>
      <c r="CI335" s="26">
        <v>-4</v>
      </c>
      <c r="CJ335" s="26">
        <v>-0.65</v>
      </c>
    </row>
    <row r="336" spans="1:88" x14ac:dyDescent="0.3">
      <c r="A336" s="7" t="s">
        <v>410</v>
      </c>
      <c r="B336" s="7">
        <v>-11.775</v>
      </c>
      <c r="C336" s="7">
        <v>-7.8</v>
      </c>
      <c r="D336" s="7">
        <v>-5.4</v>
      </c>
      <c r="E336" s="7">
        <v>-10.8</v>
      </c>
      <c r="F336" s="7">
        <v>-6.65</v>
      </c>
      <c r="G336" s="7">
        <v>-3.9249999999999998</v>
      </c>
      <c r="H336" s="7">
        <v>-10.45</v>
      </c>
      <c r="I336" s="7">
        <v>-6.3</v>
      </c>
      <c r="J336" s="7">
        <v>-3.4</v>
      </c>
      <c r="K336" s="7">
        <v>-8.0250000000000004</v>
      </c>
      <c r="L336" s="7">
        <v>-4.1500000000000004</v>
      </c>
      <c r="M336" s="7">
        <v>-1.2250000000000001</v>
      </c>
      <c r="N336" s="7">
        <v>-7.875</v>
      </c>
      <c r="O336" s="7">
        <v>-4</v>
      </c>
      <c r="P336" s="7">
        <v>-1.125</v>
      </c>
      <c r="Q336" s="7">
        <v>-9.6</v>
      </c>
      <c r="R336" s="7">
        <v>-5.5</v>
      </c>
      <c r="S336" s="7">
        <v>-2.3250000000000002</v>
      </c>
      <c r="T336" s="7">
        <v>-9.6</v>
      </c>
      <c r="U336" s="7">
        <v>-5.45</v>
      </c>
      <c r="V336" s="7">
        <v>-2.25</v>
      </c>
      <c r="W336" s="7">
        <v>-9.3000000000000007</v>
      </c>
      <c r="X336" s="7">
        <v>-4.5</v>
      </c>
      <c r="Y336" s="7">
        <v>-1.7</v>
      </c>
      <c r="Z336" s="7">
        <v>-9.0250000000000004</v>
      </c>
      <c r="AA336" s="7">
        <v>-4.0999999999999996</v>
      </c>
      <c r="AB336" s="7">
        <v>-1.425</v>
      </c>
      <c r="AC336" s="7">
        <v>-6.9</v>
      </c>
      <c r="AD336" s="7">
        <v>-3.1</v>
      </c>
      <c r="AE336" s="7">
        <v>-0.92500000000000004</v>
      </c>
      <c r="AF336" s="7">
        <v>-6.7249999999999996</v>
      </c>
      <c r="AG336" s="7">
        <v>-2.9</v>
      </c>
      <c r="AH336" s="7">
        <v>-0.72499999999999998</v>
      </c>
      <c r="AI336" s="7">
        <v>-6.4749999999999996</v>
      </c>
      <c r="AJ336" s="7">
        <v>-2.5</v>
      </c>
      <c r="AK336" s="7">
        <v>-0.32500000000000001</v>
      </c>
      <c r="AL336" s="7">
        <v>-6.4749999999999996</v>
      </c>
      <c r="AM336" s="26">
        <v>-2.4</v>
      </c>
      <c r="AN336" s="26">
        <v>-0.22500000000000001</v>
      </c>
      <c r="AO336" s="26">
        <v>-6.5250000000000004</v>
      </c>
      <c r="AP336" s="26">
        <v>-2.25</v>
      </c>
      <c r="AQ336" s="26">
        <v>0.2</v>
      </c>
      <c r="AR336" s="26">
        <v>-6.05</v>
      </c>
      <c r="AS336" s="26">
        <v>-1.45</v>
      </c>
      <c r="AT336" s="26">
        <v>0.55000000000000004</v>
      </c>
      <c r="AU336" s="26">
        <v>-5.8250000000000002</v>
      </c>
      <c r="AV336" s="26">
        <v>-0.75</v>
      </c>
      <c r="AW336" s="26">
        <v>1.2</v>
      </c>
      <c r="AX336" s="26">
        <v>-6.35</v>
      </c>
      <c r="AY336" s="26">
        <v>-1.65</v>
      </c>
      <c r="AZ336" s="26">
        <v>0.57499999999999996</v>
      </c>
      <c r="BA336" s="26">
        <v>-6.3250000000000002</v>
      </c>
      <c r="BB336" s="26">
        <v>-1.6</v>
      </c>
      <c r="BC336" s="26">
        <v>0.65</v>
      </c>
      <c r="BD336" s="26">
        <v>-5.125</v>
      </c>
      <c r="BE336" s="17">
        <v>0.3</v>
      </c>
      <c r="BF336" s="17">
        <v>1.85</v>
      </c>
      <c r="BG336" s="26">
        <v>-6.0750000000000002</v>
      </c>
      <c r="BH336" s="26">
        <v>-1.3</v>
      </c>
      <c r="BI336" s="26">
        <v>0.875</v>
      </c>
      <c r="BJ336" s="26">
        <v>-6.125</v>
      </c>
      <c r="BK336" s="26">
        <v>-1</v>
      </c>
      <c r="BL336" s="26">
        <v>0.67500000000000004</v>
      </c>
      <c r="BM336" s="26">
        <v>-6.0250000000000004</v>
      </c>
      <c r="BN336" s="26">
        <v>-1.1000000000000001</v>
      </c>
      <c r="BO336" s="26">
        <v>0.75</v>
      </c>
      <c r="BP336" s="26">
        <v>-10.125</v>
      </c>
      <c r="BQ336" s="26">
        <v>-6.2</v>
      </c>
      <c r="BR336" s="26">
        <v>-2.95</v>
      </c>
      <c r="BS336" s="26">
        <v>-8.9</v>
      </c>
      <c r="BT336" s="26">
        <v>-5.35</v>
      </c>
      <c r="BU336" s="26">
        <v>-1.925</v>
      </c>
      <c r="BV336" s="26">
        <v>-8.5749999999999993</v>
      </c>
      <c r="BW336" s="26">
        <v>-5.3</v>
      </c>
      <c r="BX336" s="26">
        <v>-1.825</v>
      </c>
      <c r="BY336" s="26">
        <v>-8.9</v>
      </c>
      <c r="BZ336" s="26">
        <v>-4.9000000000000004</v>
      </c>
      <c r="CA336" s="26">
        <v>-1.425</v>
      </c>
      <c r="CB336" s="26">
        <v>-9.25</v>
      </c>
      <c r="CC336" s="26">
        <v>-4.4000000000000004</v>
      </c>
      <c r="CD336" s="26">
        <v>-1.2250000000000001</v>
      </c>
      <c r="CE336" s="26">
        <v>-7.375</v>
      </c>
      <c r="CF336" s="26">
        <v>-2.4500000000000002</v>
      </c>
      <c r="CG336" s="26">
        <v>-0.4</v>
      </c>
      <c r="CH336" s="26">
        <v>-8.25</v>
      </c>
      <c r="CI336" s="26">
        <v>-3.4</v>
      </c>
      <c r="CJ336" s="26">
        <v>-0.82499999999999996</v>
      </c>
    </row>
    <row r="337" spans="1:88" x14ac:dyDescent="0.3">
      <c r="A337" s="7" t="s">
        <v>125</v>
      </c>
      <c r="B337" s="7">
        <v>-13.275</v>
      </c>
      <c r="C337" s="7">
        <v>-9.1</v>
      </c>
      <c r="D337" s="7">
        <v>-5.8250000000000002</v>
      </c>
      <c r="E337" s="7">
        <v>-12.074999999999999</v>
      </c>
      <c r="F337" s="7">
        <v>-8.0500000000000007</v>
      </c>
      <c r="G337" s="7">
        <v>-4.2</v>
      </c>
      <c r="H337" s="7">
        <v>-11.9</v>
      </c>
      <c r="I337" s="7">
        <v>-7.55</v>
      </c>
      <c r="J337" s="7">
        <v>-3.6</v>
      </c>
      <c r="K337" s="7">
        <v>-9.6999999999999993</v>
      </c>
      <c r="L337" s="7">
        <v>-5.8</v>
      </c>
      <c r="M337" s="7">
        <v>-1.825</v>
      </c>
      <c r="N337" s="7">
        <v>-9.5500000000000007</v>
      </c>
      <c r="O337" s="7">
        <v>-5.55</v>
      </c>
      <c r="P337" s="7">
        <v>-1.6</v>
      </c>
      <c r="Q337" s="7">
        <v>-11.125</v>
      </c>
      <c r="R337" s="7">
        <v>-6.6</v>
      </c>
      <c r="S337" s="7">
        <v>-2.7</v>
      </c>
      <c r="T337" s="7">
        <v>-11</v>
      </c>
      <c r="U337" s="7">
        <v>-6.55</v>
      </c>
      <c r="V337" s="7">
        <v>-2.6</v>
      </c>
      <c r="W337" s="7">
        <v>-10.125</v>
      </c>
      <c r="X337" s="7">
        <v>-5.95</v>
      </c>
      <c r="Y337" s="7">
        <v>-2.25</v>
      </c>
      <c r="Z337" s="7">
        <v>-9.9</v>
      </c>
      <c r="AA337" s="7">
        <v>-5.65</v>
      </c>
      <c r="AB337" s="7">
        <v>-2.0750000000000002</v>
      </c>
      <c r="AC337" s="7">
        <v>-9.5500000000000007</v>
      </c>
      <c r="AD337" s="7">
        <v>-4.75</v>
      </c>
      <c r="AE337" s="7">
        <v>-0.75</v>
      </c>
      <c r="AF337" s="7">
        <v>-9.25</v>
      </c>
      <c r="AG337" s="7">
        <v>-4.5999999999999996</v>
      </c>
      <c r="AH337" s="7">
        <v>-0.57499999999999996</v>
      </c>
      <c r="AI337" s="7">
        <v>-8.5749999999999993</v>
      </c>
      <c r="AJ337" s="7">
        <v>-4.3499999999999996</v>
      </c>
      <c r="AK337" s="7">
        <v>-0.15</v>
      </c>
      <c r="AL337" s="7">
        <v>-8.4749999999999996</v>
      </c>
      <c r="AM337" s="26">
        <v>-4.25</v>
      </c>
      <c r="AN337" s="26">
        <v>-7.4999999999999997E-2</v>
      </c>
      <c r="AO337" s="26">
        <v>-8.0250000000000004</v>
      </c>
      <c r="AP337" s="26">
        <v>-4.05</v>
      </c>
      <c r="AQ337" s="26">
        <v>-0.1</v>
      </c>
      <c r="AR337" s="26">
        <v>-7.15</v>
      </c>
      <c r="AS337" s="26">
        <v>-3.55</v>
      </c>
      <c r="AT337" s="26">
        <v>0.25</v>
      </c>
      <c r="AU337" s="26">
        <v>-7.05</v>
      </c>
      <c r="AV337" s="26">
        <v>-2.9</v>
      </c>
      <c r="AW337" s="26">
        <v>0.8</v>
      </c>
      <c r="AX337" s="26">
        <v>-7.35</v>
      </c>
      <c r="AY337" s="26">
        <v>-3.8</v>
      </c>
      <c r="AZ337" s="26">
        <v>0.27500000000000002</v>
      </c>
      <c r="BA337" s="26">
        <v>-7.35</v>
      </c>
      <c r="BB337" s="26">
        <v>-3.75</v>
      </c>
      <c r="BC337" s="26">
        <v>0.27500000000000002</v>
      </c>
      <c r="BD337" s="26">
        <v>-6.5</v>
      </c>
      <c r="BE337" s="17">
        <v>-2.35</v>
      </c>
      <c r="BF337" s="17">
        <v>2.2749999999999999</v>
      </c>
      <c r="BG337" s="26">
        <v>-7.3</v>
      </c>
      <c r="BH337" s="26">
        <v>-3.55</v>
      </c>
      <c r="BI337" s="26">
        <v>0.45</v>
      </c>
      <c r="BJ337" s="26">
        <v>-7.85</v>
      </c>
      <c r="BK337" s="26">
        <v>-3.15</v>
      </c>
      <c r="BL337" s="26">
        <v>0.7</v>
      </c>
      <c r="BM337" s="26">
        <v>-7.5250000000000004</v>
      </c>
      <c r="BN337" s="26">
        <v>-3.35</v>
      </c>
      <c r="BO337" s="26">
        <v>0.67500000000000004</v>
      </c>
      <c r="BP337" s="26">
        <v>-11.074999999999999</v>
      </c>
      <c r="BQ337" s="26">
        <v>-6.8</v>
      </c>
      <c r="BR337" s="26">
        <v>-3.9</v>
      </c>
      <c r="BS337" s="26">
        <v>-10.4</v>
      </c>
      <c r="BT337" s="26">
        <v>-6.1</v>
      </c>
      <c r="BU337" s="26">
        <v>-2.5249999999999999</v>
      </c>
      <c r="BV337" s="26">
        <v>-10.4</v>
      </c>
      <c r="BW337" s="26">
        <v>-6.1</v>
      </c>
      <c r="BX337" s="26">
        <v>-2.125</v>
      </c>
      <c r="BY337" s="26">
        <v>-10.45</v>
      </c>
      <c r="BZ337" s="26">
        <v>-6.1</v>
      </c>
      <c r="CA337" s="26">
        <v>-1.625</v>
      </c>
      <c r="CB337" s="26">
        <v>-10.199999999999999</v>
      </c>
      <c r="CC337" s="26">
        <v>-5.6</v>
      </c>
      <c r="CD337" s="26">
        <v>-1.5</v>
      </c>
      <c r="CE337" s="26">
        <v>-8.85</v>
      </c>
      <c r="CF337" s="26">
        <v>-4.1500000000000004</v>
      </c>
      <c r="CG337" s="26">
        <v>-0.42499999999999999</v>
      </c>
      <c r="CH337" s="26">
        <v>-9.125</v>
      </c>
      <c r="CI337" s="26">
        <v>-4.75</v>
      </c>
      <c r="CJ337" s="26">
        <v>-1.425</v>
      </c>
    </row>
    <row r="338" spans="1:88" x14ac:dyDescent="0.3">
      <c r="A338" s="7" t="s">
        <v>411</v>
      </c>
      <c r="B338" s="7">
        <v>-13.75</v>
      </c>
      <c r="C338" s="7">
        <v>-9.65</v>
      </c>
      <c r="D338" s="7">
        <v>-6.55</v>
      </c>
      <c r="E338" s="7">
        <v>-12.3</v>
      </c>
      <c r="F338" s="7">
        <v>-8.3000000000000007</v>
      </c>
      <c r="G338" s="7">
        <v>-4.5250000000000004</v>
      </c>
      <c r="H338" s="7">
        <v>-11.6</v>
      </c>
      <c r="I338" s="7">
        <v>-8.1</v>
      </c>
      <c r="J338" s="7">
        <v>-3.9249999999999998</v>
      </c>
      <c r="K338" s="7">
        <v>-10.4</v>
      </c>
      <c r="L338" s="7">
        <v>-7</v>
      </c>
      <c r="M338" s="7">
        <v>-2.1</v>
      </c>
      <c r="N338" s="7">
        <v>-10.225</v>
      </c>
      <c r="O338" s="7">
        <v>-6.7</v>
      </c>
      <c r="P338" s="7">
        <v>-1.825</v>
      </c>
      <c r="Q338" s="7">
        <v>-11.35</v>
      </c>
      <c r="R338" s="7">
        <v>-7.45</v>
      </c>
      <c r="S338" s="7">
        <v>-3.0249999999999999</v>
      </c>
      <c r="T338" s="7">
        <v>-11.35</v>
      </c>
      <c r="U338" s="7">
        <v>-7.35</v>
      </c>
      <c r="V338" s="7">
        <v>-2.9249999999999998</v>
      </c>
      <c r="W338" s="7">
        <v>-11.1</v>
      </c>
      <c r="X338" s="7">
        <v>-7</v>
      </c>
      <c r="Y338" s="7">
        <v>-2.25</v>
      </c>
      <c r="Z338" s="7">
        <v>-10.875</v>
      </c>
      <c r="AA338" s="7">
        <v>-6.5</v>
      </c>
      <c r="AB338" s="7">
        <v>-1.9</v>
      </c>
      <c r="AC338" s="7">
        <v>-9.6750000000000007</v>
      </c>
      <c r="AD338" s="7">
        <v>-6</v>
      </c>
      <c r="AE338" s="7">
        <v>-1.95</v>
      </c>
      <c r="AF338" s="7">
        <v>-9.4250000000000007</v>
      </c>
      <c r="AG338" s="7">
        <v>-5.85</v>
      </c>
      <c r="AH338" s="7">
        <v>-1.825</v>
      </c>
      <c r="AI338" s="7">
        <v>-8.875</v>
      </c>
      <c r="AJ338" s="7">
        <v>-5.55</v>
      </c>
      <c r="AK338" s="7">
        <v>-1.45</v>
      </c>
      <c r="AL338" s="7">
        <v>-8.8000000000000007</v>
      </c>
      <c r="AM338" s="26">
        <v>-5.45</v>
      </c>
      <c r="AN338" s="26">
        <v>-1.35</v>
      </c>
      <c r="AO338" s="26">
        <v>-9.0749999999999993</v>
      </c>
      <c r="AP338" s="26">
        <v>-5.15</v>
      </c>
      <c r="AQ338" s="26">
        <v>-0.95</v>
      </c>
      <c r="AR338" s="26">
        <v>-8.0749999999999993</v>
      </c>
      <c r="AS338" s="26">
        <v>-4.3499999999999996</v>
      </c>
      <c r="AT338" s="26">
        <v>-0.8</v>
      </c>
      <c r="AU338" s="26">
        <v>-7.6749999999999998</v>
      </c>
      <c r="AV338" s="26">
        <v>-3.8</v>
      </c>
      <c r="AW338" s="26">
        <v>-7.4999999999999997E-2</v>
      </c>
      <c r="AX338" s="26">
        <v>-8.6999999999999993</v>
      </c>
      <c r="AY338" s="26">
        <v>-4.75</v>
      </c>
      <c r="AZ338" s="26">
        <v>-0.47499999999999998</v>
      </c>
      <c r="BA338" s="26">
        <v>-8.7750000000000004</v>
      </c>
      <c r="BB338" s="26">
        <v>-4.7</v>
      </c>
      <c r="BC338" s="26">
        <v>-0.47499999999999998</v>
      </c>
      <c r="BD338" s="26">
        <v>-7.7750000000000004</v>
      </c>
      <c r="BE338" s="17">
        <v>-3.5</v>
      </c>
      <c r="BF338" s="17">
        <v>0.82499999999999996</v>
      </c>
      <c r="BG338" s="26">
        <v>-8.5500000000000007</v>
      </c>
      <c r="BH338" s="26">
        <v>-4.5</v>
      </c>
      <c r="BI338" s="26">
        <v>-0.17499999999999999</v>
      </c>
      <c r="BJ338" s="26">
        <v>-8.4749999999999996</v>
      </c>
      <c r="BK338" s="26">
        <v>-4.3499999999999996</v>
      </c>
      <c r="BL338" s="26">
        <v>7.4999999999999997E-2</v>
      </c>
      <c r="BM338" s="26">
        <v>-8.5500000000000007</v>
      </c>
      <c r="BN338" s="26">
        <v>-4.4000000000000004</v>
      </c>
      <c r="BO338" s="26">
        <v>0.125</v>
      </c>
      <c r="BP338" s="26">
        <v>-12.275</v>
      </c>
      <c r="BQ338" s="26">
        <v>-7.75</v>
      </c>
      <c r="BR338" s="26">
        <v>-3.7</v>
      </c>
      <c r="BS338" s="26">
        <v>-12.5</v>
      </c>
      <c r="BT338" s="26">
        <v>-6.75</v>
      </c>
      <c r="BU338" s="26">
        <v>-3</v>
      </c>
      <c r="BV338" s="26">
        <v>-12.5</v>
      </c>
      <c r="BW338" s="26">
        <v>-7.05</v>
      </c>
      <c r="BX338" s="26">
        <v>-3.0249999999999999</v>
      </c>
      <c r="BY338" s="26">
        <v>-12.3</v>
      </c>
      <c r="BZ338" s="26">
        <v>-7</v>
      </c>
      <c r="CA338" s="26">
        <v>-2.5499999999999998</v>
      </c>
      <c r="CB338" s="26">
        <v>-12.4</v>
      </c>
      <c r="CC338" s="26">
        <v>-7.2</v>
      </c>
      <c r="CD338" s="26">
        <v>-1.925</v>
      </c>
      <c r="CE338" s="26">
        <v>-9.75</v>
      </c>
      <c r="CF338" s="26">
        <v>-5.3</v>
      </c>
      <c r="CG338" s="26">
        <v>-0.72499999999999998</v>
      </c>
      <c r="CH338" s="26">
        <v>-10.875</v>
      </c>
      <c r="CI338" s="26">
        <v>-6.05</v>
      </c>
      <c r="CJ338" s="26">
        <v>-1.425</v>
      </c>
    </row>
    <row r="339" spans="1:88" x14ac:dyDescent="0.3">
      <c r="A339" s="7" t="s">
        <v>412</v>
      </c>
      <c r="B339" s="7">
        <v>-13.425000000000001</v>
      </c>
      <c r="C339" s="7">
        <v>-9.5500000000000007</v>
      </c>
      <c r="D339" s="7">
        <v>-6.8250000000000002</v>
      </c>
      <c r="E339" s="7">
        <v>-12.4</v>
      </c>
      <c r="F339" s="7">
        <v>-7.8</v>
      </c>
      <c r="G339" s="7">
        <v>-5.7</v>
      </c>
      <c r="H339" s="7">
        <v>-11.875</v>
      </c>
      <c r="I339" s="7">
        <v>-7.1</v>
      </c>
      <c r="J339" s="7">
        <v>-4.75</v>
      </c>
      <c r="K339" s="7">
        <v>-10.525</v>
      </c>
      <c r="L339" s="7">
        <v>-5.45</v>
      </c>
      <c r="M339" s="7">
        <v>-2.75</v>
      </c>
      <c r="N339" s="7">
        <v>-10.375</v>
      </c>
      <c r="O339" s="7">
        <v>-5.4</v>
      </c>
      <c r="P339" s="7">
        <v>-2.4249999999999998</v>
      </c>
      <c r="Q339" s="7">
        <v>-11.1</v>
      </c>
      <c r="R339" s="7">
        <v>-6.3</v>
      </c>
      <c r="S339" s="7">
        <v>-3.9249999999999998</v>
      </c>
      <c r="T339" s="7">
        <v>-11</v>
      </c>
      <c r="U339" s="7">
        <v>-6.2</v>
      </c>
      <c r="V339" s="7">
        <v>-3.8250000000000002</v>
      </c>
      <c r="W339" s="7">
        <v>-10.9</v>
      </c>
      <c r="X339" s="7">
        <v>-5.9</v>
      </c>
      <c r="Y339" s="7">
        <v>-3.2250000000000001</v>
      </c>
      <c r="Z339" s="7">
        <v>-11.475</v>
      </c>
      <c r="AA339" s="7">
        <v>-6.2</v>
      </c>
      <c r="AB339" s="7">
        <v>-2.85</v>
      </c>
      <c r="AC339" s="7">
        <v>-9.1750000000000007</v>
      </c>
      <c r="AD339" s="7">
        <v>-5.05</v>
      </c>
      <c r="AE339" s="7">
        <v>-2.0249999999999999</v>
      </c>
      <c r="AF339" s="7">
        <v>-9.0500000000000007</v>
      </c>
      <c r="AG339" s="7">
        <v>-4.8499999999999996</v>
      </c>
      <c r="AH339" s="7">
        <v>-1.85</v>
      </c>
      <c r="AI339" s="7">
        <v>-9.0250000000000004</v>
      </c>
      <c r="AJ339" s="7">
        <v>-4.45</v>
      </c>
      <c r="AK339" s="7">
        <v>-1.55</v>
      </c>
      <c r="AL339" s="7">
        <v>-9.0250000000000004</v>
      </c>
      <c r="AM339" s="26">
        <v>-4.3499999999999996</v>
      </c>
      <c r="AN339" s="26">
        <v>-1.45</v>
      </c>
      <c r="AO339" s="26">
        <v>-9.1</v>
      </c>
      <c r="AP339" s="26">
        <v>-4</v>
      </c>
      <c r="AQ339" s="26">
        <v>-1.35</v>
      </c>
      <c r="AR339" s="26">
        <v>-7.75</v>
      </c>
      <c r="AS339" s="26">
        <v>-3.8</v>
      </c>
      <c r="AT339" s="26">
        <v>-1.0249999999999999</v>
      </c>
      <c r="AU339" s="26">
        <v>-7.2249999999999996</v>
      </c>
      <c r="AV339" s="26">
        <v>-3.55</v>
      </c>
      <c r="AW339" s="26">
        <v>-0.2</v>
      </c>
      <c r="AX339" s="26">
        <v>-8.625</v>
      </c>
      <c r="AY339" s="26">
        <v>-3.6</v>
      </c>
      <c r="AZ339" s="26">
        <v>-1</v>
      </c>
      <c r="BA339" s="26">
        <v>-8.5749999999999993</v>
      </c>
      <c r="BB339" s="26">
        <v>-3.6</v>
      </c>
      <c r="BC339" s="26">
        <v>-0.92500000000000004</v>
      </c>
      <c r="BD339" s="26">
        <v>-7.7750000000000004</v>
      </c>
      <c r="BE339" s="17">
        <v>-2.6</v>
      </c>
      <c r="BF339" s="17">
        <v>0.77500000000000002</v>
      </c>
      <c r="BG339" s="26">
        <v>-8.3000000000000007</v>
      </c>
      <c r="BH339" s="26">
        <v>-3.45</v>
      </c>
      <c r="BI339" s="26">
        <v>-0.6</v>
      </c>
      <c r="BJ339" s="26">
        <v>-9.25</v>
      </c>
      <c r="BK339" s="26">
        <v>-3.65</v>
      </c>
      <c r="BL339" s="26">
        <v>-0.125</v>
      </c>
      <c r="BM339" s="26">
        <v>-9.0749999999999993</v>
      </c>
      <c r="BN339" s="26">
        <v>-3.45</v>
      </c>
      <c r="BO339" s="26">
        <v>-0.42499999999999999</v>
      </c>
      <c r="BP339" s="26">
        <v>-11.95</v>
      </c>
      <c r="BQ339" s="26">
        <v>-7.2</v>
      </c>
      <c r="BR339" s="26">
        <v>-4.5999999999999996</v>
      </c>
      <c r="BS339" s="26">
        <v>-11.1</v>
      </c>
      <c r="BT339" s="26">
        <v>-6.5</v>
      </c>
      <c r="BU339" s="26">
        <v>-3.625</v>
      </c>
      <c r="BV339" s="26">
        <v>-11.05</v>
      </c>
      <c r="BW339" s="26">
        <v>-6.5</v>
      </c>
      <c r="BX339" s="26">
        <v>-3.375</v>
      </c>
      <c r="BY339" s="26">
        <v>-11.4</v>
      </c>
      <c r="BZ339" s="26">
        <v>-6.65</v>
      </c>
      <c r="CA339" s="26">
        <v>-3.125</v>
      </c>
      <c r="CB339" s="26">
        <v>-12.25</v>
      </c>
      <c r="CC339" s="26">
        <v>-7.05</v>
      </c>
      <c r="CD339" s="26">
        <v>-2.8</v>
      </c>
      <c r="CE339" s="26">
        <v>-10.5</v>
      </c>
      <c r="CF339" s="26">
        <v>-4.9000000000000004</v>
      </c>
      <c r="CG339" s="26">
        <v>-1.325</v>
      </c>
      <c r="CH339" s="26">
        <v>-11.45</v>
      </c>
      <c r="CI339" s="26">
        <v>-5.95</v>
      </c>
      <c r="CJ339" s="26">
        <v>-1.9</v>
      </c>
    </row>
    <row r="340" spans="1:88" x14ac:dyDescent="0.3">
      <c r="A340" s="7" t="s">
        <v>413</v>
      </c>
      <c r="B340" s="7">
        <v>-12.475</v>
      </c>
      <c r="C340" s="7">
        <v>-9.8000000000000007</v>
      </c>
      <c r="D340" s="7">
        <v>-6.4</v>
      </c>
      <c r="E340" s="7">
        <v>-11</v>
      </c>
      <c r="F340" s="7">
        <v>-8.1</v>
      </c>
      <c r="G340" s="7">
        <v>-4.5750000000000002</v>
      </c>
      <c r="H340" s="7">
        <v>-10.15</v>
      </c>
      <c r="I340" s="7">
        <v>-7.65</v>
      </c>
      <c r="J340" s="7">
        <v>-4</v>
      </c>
      <c r="K340" s="7">
        <v>-9.0250000000000004</v>
      </c>
      <c r="L340" s="7">
        <v>-5.45</v>
      </c>
      <c r="M340" s="7">
        <v>-2.15</v>
      </c>
      <c r="N340" s="7">
        <v>-8.65</v>
      </c>
      <c r="O340" s="7">
        <v>-5.2</v>
      </c>
      <c r="P340" s="7">
        <v>-2</v>
      </c>
      <c r="Q340" s="7">
        <v>-9.4749999999999996</v>
      </c>
      <c r="R340" s="7">
        <v>-6.55</v>
      </c>
      <c r="S340" s="7">
        <v>-3.2250000000000001</v>
      </c>
      <c r="T340" s="7">
        <v>-9.35</v>
      </c>
      <c r="U340" s="7">
        <v>-6.5</v>
      </c>
      <c r="V340" s="7">
        <v>-3.2</v>
      </c>
      <c r="W340" s="7">
        <v>-8.9499999999999993</v>
      </c>
      <c r="X340" s="7">
        <v>-6.35</v>
      </c>
      <c r="Y340" s="7">
        <v>-3.1749999999999998</v>
      </c>
      <c r="Z340" s="7">
        <v>-8.9749999999999996</v>
      </c>
      <c r="AA340" s="7">
        <v>-6.1</v>
      </c>
      <c r="AB340" s="7">
        <v>-3.25</v>
      </c>
      <c r="AC340" s="7">
        <v>-9.0250000000000004</v>
      </c>
      <c r="AD340" s="7">
        <v>-5.0999999999999996</v>
      </c>
      <c r="AE340" s="7">
        <v>-2.2000000000000002</v>
      </c>
      <c r="AF340" s="7">
        <v>-8.9</v>
      </c>
      <c r="AG340" s="7">
        <v>-4.9000000000000004</v>
      </c>
      <c r="AH340" s="7">
        <v>-1.95</v>
      </c>
      <c r="AI340" s="7">
        <v>-8.5749999999999993</v>
      </c>
      <c r="AJ340" s="7">
        <v>-4.45</v>
      </c>
      <c r="AK340" s="7">
        <v>-1.5249999999999999</v>
      </c>
      <c r="AL340" s="7">
        <v>-8.5500000000000007</v>
      </c>
      <c r="AM340" s="26">
        <v>-4.4000000000000004</v>
      </c>
      <c r="AN340" s="26">
        <v>-1.425</v>
      </c>
      <c r="AO340" s="26">
        <v>-8</v>
      </c>
      <c r="AP340" s="26">
        <v>-4.0999999999999996</v>
      </c>
      <c r="AQ340" s="26">
        <v>-1.075</v>
      </c>
      <c r="AR340" s="26">
        <v>-7.6</v>
      </c>
      <c r="AS340" s="26">
        <v>-3.5</v>
      </c>
      <c r="AT340" s="26">
        <v>-0.72499999999999998</v>
      </c>
      <c r="AU340" s="26">
        <v>-7.2</v>
      </c>
      <c r="AV340" s="26">
        <v>-2.9</v>
      </c>
      <c r="AW340" s="26">
        <v>0.1</v>
      </c>
      <c r="AX340" s="26">
        <v>-7.7</v>
      </c>
      <c r="AY340" s="26">
        <v>-3.55</v>
      </c>
      <c r="AZ340" s="26">
        <v>-0.57499999999999996</v>
      </c>
      <c r="BA340" s="26">
        <v>-7.75</v>
      </c>
      <c r="BB340" s="26">
        <v>-3.5</v>
      </c>
      <c r="BC340" s="26">
        <v>-0.57499999999999996</v>
      </c>
      <c r="BD340" s="26">
        <v>-6.5</v>
      </c>
      <c r="BE340" s="17">
        <v>-2.7</v>
      </c>
      <c r="BF340" s="17">
        <v>1</v>
      </c>
      <c r="BG340" s="26">
        <v>-7.625</v>
      </c>
      <c r="BH340" s="26">
        <v>-3.15</v>
      </c>
      <c r="BI340" s="26">
        <v>-0.25</v>
      </c>
      <c r="BJ340" s="26">
        <v>-6.8</v>
      </c>
      <c r="BK340" s="26">
        <v>-3.75</v>
      </c>
      <c r="BL340" s="26">
        <v>-0.6</v>
      </c>
      <c r="BM340" s="26">
        <v>-7.0250000000000004</v>
      </c>
      <c r="BN340" s="26">
        <v>-3.2</v>
      </c>
      <c r="BO340" s="26">
        <v>-0.52500000000000002</v>
      </c>
      <c r="BP340" s="26">
        <v>-9.6</v>
      </c>
      <c r="BQ340" s="26">
        <v>-7.4</v>
      </c>
      <c r="BR340" s="26">
        <v>-4.55</v>
      </c>
      <c r="BS340" s="26">
        <v>-10.225</v>
      </c>
      <c r="BT340" s="26">
        <v>-6.4</v>
      </c>
      <c r="BU340" s="26">
        <v>-3.5249999999999999</v>
      </c>
      <c r="BV340" s="26">
        <v>-9.9250000000000007</v>
      </c>
      <c r="BW340" s="26">
        <v>-6.4</v>
      </c>
      <c r="BX340" s="26">
        <v>-3.3</v>
      </c>
      <c r="BY340" s="26">
        <v>-9.875</v>
      </c>
      <c r="BZ340" s="26">
        <v>-5.9</v>
      </c>
      <c r="CA340" s="26">
        <v>-3.375</v>
      </c>
      <c r="CB340" s="26">
        <v>-10.475</v>
      </c>
      <c r="CC340" s="26">
        <v>-5.85</v>
      </c>
      <c r="CD340" s="26">
        <v>-3.2250000000000001</v>
      </c>
      <c r="CE340" s="26">
        <v>-7.75</v>
      </c>
      <c r="CF340" s="26">
        <v>-4.8</v>
      </c>
      <c r="CG340" s="26">
        <v>-1.85</v>
      </c>
      <c r="CH340" s="26">
        <v>-9</v>
      </c>
      <c r="CI340" s="26">
        <v>-5.7</v>
      </c>
      <c r="CJ340" s="26">
        <v>-2.375</v>
      </c>
    </row>
    <row r="341" spans="1:88" x14ac:dyDescent="0.3">
      <c r="A341" s="7" t="s">
        <v>414</v>
      </c>
      <c r="B341" s="7">
        <v>-13.45</v>
      </c>
      <c r="C341" s="7">
        <v>-9.35</v>
      </c>
      <c r="D341" s="7">
        <v>-5.9249999999999998</v>
      </c>
      <c r="E341" s="7">
        <v>-12.5</v>
      </c>
      <c r="F341" s="7">
        <v>-7.95</v>
      </c>
      <c r="G341" s="7">
        <v>-4.5</v>
      </c>
      <c r="H341" s="7">
        <v>-12.125</v>
      </c>
      <c r="I341" s="7">
        <v>-7.4</v>
      </c>
      <c r="J341" s="7">
        <v>-3.9249999999999998</v>
      </c>
      <c r="K341" s="7">
        <v>-9.5749999999999993</v>
      </c>
      <c r="L341" s="7">
        <v>-5.65</v>
      </c>
      <c r="M341" s="7">
        <v>-1.85</v>
      </c>
      <c r="N341" s="7">
        <v>-9.25</v>
      </c>
      <c r="O341" s="7">
        <v>-5.5</v>
      </c>
      <c r="P341" s="7">
        <v>-1.65</v>
      </c>
      <c r="Q341" s="7">
        <v>-10.9</v>
      </c>
      <c r="R341" s="7">
        <v>-6.6</v>
      </c>
      <c r="S341" s="7">
        <v>-3.05</v>
      </c>
      <c r="T341" s="7">
        <v>-10.824999999999999</v>
      </c>
      <c r="U341" s="7">
        <v>-6.5</v>
      </c>
      <c r="V341" s="7">
        <v>-3.0249999999999999</v>
      </c>
      <c r="W341" s="7">
        <v>-10.775</v>
      </c>
      <c r="X341" s="7">
        <v>-5.7</v>
      </c>
      <c r="Y341" s="7">
        <v>-2.4500000000000002</v>
      </c>
      <c r="Z341" s="7">
        <v>-10.574999999999999</v>
      </c>
      <c r="AA341" s="7">
        <v>-5.3</v>
      </c>
      <c r="AB341" s="7">
        <v>-1.9750000000000001</v>
      </c>
      <c r="AC341" s="7">
        <v>-9.5500000000000007</v>
      </c>
      <c r="AD341" s="7">
        <v>-4.8499999999999996</v>
      </c>
      <c r="AE341" s="7">
        <v>-1.375</v>
      </c>
      <c r="AF341" s="7">
        <v>-9.35</v>
      </c>
      <c r="AG341" s="7">
        <v>-4.7</v>
      </c>
      <c r="AH341" s="7">
        <v>-1.2749999999999999</v>
      </c>
      <c r="AI341" s="7">
        <v>-9.0749999999999993</v>
      </c>
      <c r="AJ341" s="7">
        <v>-4.4000000000000004</v>
      </c>
      <c r="AK341" s="7">
        <v>-0.95</v>
      </c>
      <c r="AL341" s="7">
        <v>-9.0749999999999993</v>
      </c>
      <c r="AM341" s="26">
        <v>-4.3</v>
      </c>
      <c r="AN341" s="26">
        <v>-0.82499999999999996</v>
      </c>
      <c r="AO341" s="26">
        <v>-8.8249999999999993</v>
      </c>
      <c r="AP341" s="26">
        <v>-3.85</v>
      </c>
      <c r="AQ341" s="26">
        <v>-0.125</v>
      </c>
      <c r="AR341" s="26">
        <v>-8.4250000000000007</v>
      </c>
      <c r="AS341" s="26">
        <v>-3</v>
      </c>
      <c r="AT341" s="26">
        <v>-0.22500000000000001</v>
      </c>
      <c r="AU341" s="26">
        <v>-7.875</v>
      </c>
      <c r="AV341" s="26">
        <v>-2.4</v>
      </c>
      <c r="AW341" s="26">
        <v>0.67500000000000004</v>
      </c>
      <c r="AX341" s="26">
        <v>-8.5500000000000007</v>
      </c>
      <c r="AY341" s="26">
        <v>-3.75</v>
      </c>
      <c r="AZ341" s="26">
        <v>0.375</v>
      </c>
      <c r="BA341" s="26">
        <v>-8.5500000000000007</v>
      </c>
      <c r="BB341" s="26">
        <v>-3.75</v>
      </c>
      <c r="BC341" s="26">
        <v>0.375</v>
      </c>
      <c r="BD341" s="26">
        <v>-7.25</v>
      </c>
      <c r="BE341" s="17">
        <v>-1.8</v>
      </c>
      <c r="BF341" s="17">
        <v>1.85</v>
      </c>
      <c r="BG341" s="26">
        <v>-8.1999999999999993</v>
      </c>
      <c r="BH341" s="26">
        <v>-3.55</v>
      </c>
      <c r="BI341" s="26">
        <v>0.7</v>
      </c>
      <c r="BJ341" s="26">
        <v>-7.8250000000000002</v>
      </c>
      <c r="BK341" s="26">
        <v>-3.3</v>
      </c>
      <c r="BL341" s="26">
        <v>0.92500000000000004</v>
      </c>
      <c r="BM341" s="26">
        <v>-8.0500000000000007</v>
      </c>
      <c r="BN341" s="26">
        <v>-3.25</v>
      </c>
      <c r="BO341" s="26">
        <v>0.9</v>
      </c>
      <c r="BP341" s="26">
        <v>-12</v>
      </c>
      <c r="BQ341" s="26">
        <v>-6.75</v>
      </c>
      <c r="BR341" s="26">
        <v>-3.7250000000000001</v>
      </c>
      <c r="BS341" s="26">
        <v>-11.9</v>
      </c>
      <c r="BT341" s="26">
        <v>-6.25</v>
      </c>
      <c r="BU341" s="26">
        <v>-2.2999999999999998</v>
      </c>
      <c r="BV341" s="26">
        <v>-12.425000000000001</v>
      </c>
      <c r="BW341" s="26">
        <v>-6.25</v>
      </c>
      <c r="BX341" s="26">
        <v>-2.2000000000000002</v>
      </c>
      <c r="BY341" s="26">
        <v>-12.675000000000001</v>
      </c>
      <c r="BZ341" s="26">
        <v>-6.15</v>
      </c>
      <c r="CA341" s="26">
        <v>-2.0249999999999999</v>
      </c>
      <c r="CB341" s="26">
        <v>-12.125</v>
      </c>
      <c r="CC341" s="26">
        <v>-6</v>
      </c>
      <c r="CD341" s="26">
        <v>-1.95</v>
      </c>
      <c r="CE341" s="26">
        <v>-9.3000000000000007</v>
      </c>
      <c r="CF341" s="26">
        <v>-4.3499999999999996</v>
      </c>
      <c r="CG341" s="26">
        <v>-0.375</v>
      </c>
      <c r="CH341" s="26">
        <v>-10.5</v>
      </c>
      <c r="CI341" s="26">
        <v>-5</v>
      </c>
      <c r="CJ341" s="26">
        <v>-1.25</v>
      </c>
    </row>
    <row r="342" spans="1:88" x14ac:dyDescent="0.3">
      <c r="A342" s="7" t="s">
        <v>415</v>
      </c>
      <c r="B342" s="7">
        <v>-13.3</v>
      </c>
      <c r="C342" s="7">
        <v>-9.35</v>
      </c>
      <c r="D342" s="7">
        <v>-5.8250000000000002</v>
      </c>
      <c r="E342" s="7">
        <v>-11.65</v>
      </c>
      <c r="F342" s="7">
        <v>-7.7</v>
      </c>
      <c r="G342" s="7">
        <v>-5.0999999999999996</v>
      </c>
      <c r="H342" s="7">
        <v>-11.375</v>
      </c>
      <c r="I342" s="7">
        <v>-7.3</v>
      </c>
      <c r="J342" s="7">
        <v>-4.4000000000000004</v>
      </c>
      <c r="K342" s="7">
        <v>-9.6999999999999993</v>
      </c>
      <c r="L342" s="7">
        <v>-5.2</v>
      </c>
      <c r="M342" s="7">
        <v>-1.5</v>
      </c>
      <c r="N342" s="7">
        <v>-9.6</v>
      </c>
      <c r="O342" s="7">
        <v>-5.05</v>
      </c>
      <c r="P342" s="7">
        <v>-1.425</v>
      </c>
      <c r="Q342" s="7">
        <v>-10.6</v>
      </c>
      <c r="R342" s="7">
        <v>-6.45</v>
      </c>
      <c r="S342" s="7">
        <v>-3.25</v>
      </c>
      <c r="T342" s="7">
        <v>-10.574999999999999</v>
      </c>
      <c r="U342" s="7">
        <v>-6.4</v>
      </c>
      <c r="V342" s="7">
        <v>-3.15</v>
      </c>
      <c r="W342" s="7">
        <v>-9.9749999999999996</v>
      </c>
      <c r="X342" s="7">
        <v>-6.15</v>
      </c>
      <c r="Y342" s="7">
        <v>-2.5249999999999999</v>
      </c>
      <c r="Z342" s="7">
        <v>-9.85</v>
      </c>
      <c r="AA342" s="7">
        <v>-5.65</v>
      </c>
      <c r="AB342" s="7">
        <v>-1.95</v>
      </c>
      <c r="AC342" s="7">
        <v>-8.4</v>
      </c>
      <c r="AD342" s="7">
        <v>-4.7</v>
      </c>
      <c r="AE342" s="7">
        <v>-1.1000000000000001</v>
      </c>
      <c r="AF342" s="7">
        <v>-8.0749999999999993</v>
      </c>
      <c r="AG342" s="7">
        <v>-4.5999999999999996</v>
      </c>
      <c r="AH342" s="7">
        <v>-0.92500000000000004</v>
      </c>
      <c r="AI342" s="7">
        <v>-7.7</v>
      </c>
      <c r="AJ342" s="7">
        <v>-4.25</v>
      </c>
      <c r="AK342" s="7">
        <v>-0.5</v>
      </c>
      <c r="AL342" s="7">
        <v>-7.6749999999999998</v>
      </c>
      <c r="AM342" s="26">
        <v>-4.2</v>
      </c>
      <c r="AN342" s="26">
        <v>-0.4</v>
      </c>
      <c r="AO342" s="26">
        <v>-8.0250000000000004</v>
      </c>
      <c r="AP342" s="26">
        <v>-3.85</v>
      </c>
      <c r="AQ342" s="26">
        <v>0.42499999999999999</v>
      </c>
      <c r="AR342" s="26">
        <v>-7.25</v>
      </c>
      <c r="AS342" s="26">
        <v>-3.45</v>
      </c>
      <c r="AT342" s="26">
        <v>0.45</v>
      </c>
      <c r="AU342" s="26">
        <v>-6.7</v>
      </c>
      <c r="AV342" s="26">
        <v>-2.9</v>
      </c>
      <c r="AW342" s="26">
        <v>1.075</v>
      </c>
      <c r="AX342" s="26">
        <v>-7.65</v>
      </c>
      <c r="AY342" s="26">
        <v>-3.45</v>
      </c>
      <c r="AZ342" s="26">
        <v>0.6</v>
      </c>
      <c r="BA342" s="26">
        <v>-7.65</v>
      </c>
      <c r="BB342" s="26">
        <v>-3.35</v>
      </c>
      <c r="BC342" s="26">
        <v>0.67500000000000004</v>
      </c>
      <c r="BD342" s="26">
        <v>-6.1749999999999998</v>
      </c>
      <c r="BE342" s="17">
        <v>-1.55</v>
      </c>
      <c r="BF342" s="17">
        <v>1.9750000000000001</v>
      </c>
      <c r="BG342" s="26">
        <v>-7.375</v>
      </c>
      <c r="BH342" s="26">
        <v>-2.9</v>
      </c>
      <c r="BI342" s="26">
        <v>0.8</v>
      </c>
      <c r="BJ342" s="26">
        <v>-7.5750000000000002</v>
      </c>
      <c r="BK342" s="26">
        <v>-2.9</v>
      </c>
      <c r="BL342" s="26">
        <v>0.97499999999999998</v>
      </c>
      <c r="BM342" s="26">
        <v>-7.4</v>
      </c>
      <c r="BN342" s="26">
        <v>-2.75</v>
      </c>
      <c r="BO342" s="26">
        <v>1</v>
      </c>
      <c r="BP342" s="26">
        <v>-11.4</v>
      </c>
      <c r="BQ342" s="26">
        <v>-7.85</v>
      </c>
      <c r="BR342" s="26">
        <v>-3.7250000000000001</v>
      </c>
      <c r="BS342" s="26">
        <v>-11.475</v>
      </c>
      <c r="BT342" s="26">
        <v>-7.2</v>
      </c>
      <c r="BU342" s="26">
        <v>-2.5750000000000002</v>
      </c>
      <c r="BV342" s="26">
        <v>-11.8</v>
      </c>
      <c r="BW342" s="26">
        <v>-6.9</v>
      </c>
      <c r="BX342" s="26">
        <v>-2.35</v>
      </c>
      <c r="BY342" s="26">
        <v>-11.475</v>
      </c>
      <c r="BZ342" s="26">
        <v>-6.8</v>
      </c>
      <c r="CA342" s="26">
        <v>-2.1749999999999998</v>
      </c>
      <c r="CB342" s="26">
        <v>-11.475</v>
      </c>
      <c r="CC342" s="26">
        <v>-6.45</v>
      </c>
      <c r="CD342" s="26">
        <v>-2.125</v>
      </c>
      <c r="CE342" s="26">
        <v>-8.6999999999999993</v>
      </c>
      <c r="CF342" s="26">
        <v>-4.1500000000000004</v>
      </c>
      <c r="CG342" s="26">
        <v>-0.3</v>
      </c>
      <c r="CH342" s="26">
        <v>-10.074999999999999</v>
      </c>
      <c r="CI342" s="26">
        <v>-5.05</v>
      </c>
      <c r="CJ342" s="26">
        <v>-1.35</v>
      </c>
    </row>
    <row r="343" spans="1:88" x14ac:dyDescent="0.3">
      <c r="A343" s="7" t="s">
        <v>416</v>
      </c>
      <c r="B343" s="7">
        <v>-12.975</v>
      </c>
      <c r="C343" s="7">
        <v>-9.0500000000000007</v>
      </c>
      <c r="D343" s="7">
        <v>-6.8</v>
      </c>
      <c r="E343" s="7">
        <v>-12.475</v>
      </c>
      <c r="F343" s="7">
        <v>-7.35</v>
      </c>
      <c r="G343" s="7">
        <v>-5.5250000000000004</v>
      </c>
      <c r="H343" s="7">
        <v>-12.375</v>
      </c>
      <c r="I343" s="7">
        <v>-7</v>
      </c>
      <c r="J343" s="7">
        <v>-4.95</v>
      </c>
      <c r="K343" s="7">
        <v>-11.025</v>
      </c>
      <c r="L343" s="7">
        <v>-5.3</v>
      </c>
      <c r="M343" s="7">
        <v>-3</v>
      </c>
      <c r="N343" s="7">
        <v>-10.85</v>
      </c>
      <c r="O343" s="7">
        <v>-5.2</v>
      </c>
      <c r="P343" s="7">
        <v>-2.8250000000000002</v>
      </c>
      <c r="Q343" s="7">
        <v>-11.9</v>
      </c>
      <c r="R343" s="7">
        <v>-6.6</v>
      </c>
      <c r="S343" s="7">
        <v>-4.0250000000000004</v>
      </c>
      <c r="T343" s="7">
        <v>-11.875</v>
      </c>
      <c r="U343" s="7">
        <v>-6.55</v>
      </c>
      <c r="V343" s="7">
        <v>-3.9249999999999998</v>
      </c>
      <c r="W343" s="7">
        <v>-11.225</v>
      </c>
      <c r="X343" s="7">
        <v>-6.3</v>
      </c>
      <c r="Y343" s="7">
        <v>-3.5</v>
      </c>
      <c r="Z343" s="7">
        <v>-10.85</v>
      </c>
      <c r="AA343" s="7">
        <v>-6.25</v>
      </c>
      <c r="AB343" s="7">
        <v>-3.125</v>
      </c>
      <c r="AC343" s="7">
        <v>-8.25</v>
      </c>
      <c r="AD343" s="7">
        <v>-4.6500000000000004</v>
      </c>
      <c r="AE343" s="7">
        <v>-2.4</v>
      </c>
      <c r="AF343" s="7">
        <v>-8.15</v>
      </c>
      <c r="AG343" s="7">
        <v>-4.5</v>
      </c>
      <c r="AH343" s="7">
        <v>-2.2250000000000001</v>
      </c>
      <c r="AI343" s="7">
        <v>-8.3000000000000007</v>
      </c>
      <c r="AJ343" s="7">
        <v>-4.05</v>
      </c>
      <c r="AK343" s="7">
        <v>-1.825</v>
      </c>
      <c r="AL343" s="7">
        <v>-8.3249999999999993</v>
      </c>
      <c r="AM343" s="26">
        <v>-3.95</v>
      </c>
      <c r="AN343" s="26">
        <v>-1.7250000000000001</v>
      </c>
      <c r="AO343" s="26">
        <v>-8.9499999999999993</v>
      </c>
      <c r="AP343" s="26">
        <v>-3.35</v>
      </c>
      <c r="AQ343" s="26">
        <v>-1.425</v>
      </c>
      <c r="AR343" s="26">
        <v>-7.5750000000000002</v>
      </c>
      <c r="AS343" s="26">
        <v>-3.1</v>
      </c>
      <c r="AT343" s="26">
        <v>-0.7</v>
      </c>
      <c r="AU343" s="26">
        <v>-7.7750000000000004</v>
      </c>
      <c r="AV343" s="26">
        <v>-2.5</v>
      </c>
      <c r="AW343" s="26">
        <v>-2.5000000000000001E-2</v>
      </c>
      <c r="AX343" s="26">
        <v>-8.75</v>
      </c>
      <c r="AY343" s="26">
        <v>-3</v>
      </c>
      <c r="AZ343" s="26">
        <v>-1</v>
      </c>
      <c r="BA343" s="26">
        <v>-8.7750000000000004</v>
      </c>
      <c r="BB343" s="26">
        <v>-2.95</v>
      </c>
      <c r="BC343" s="26">
        <v>-1</v>
      </c>
      <c r="BD343" s="26">
        <v>-8.4749999999999996</v>
      </c>
      <c r="BE343" s="17">
        <v>-1.75</v>
      </c>
      <c r="BF343" s="17">
        <v>1.075</v>
      </c>
      <c r="BG343" s="26">
        <v>-8.8000000000000007</v>
      </c>
      <c r="BH343" s="26">
        <v>-2.65</v>
      </c>
      <c r="BI343" s="26">
        <v>-0.7</v>
      </c>
      <c r="BJ343" s="26">
        <v>-9.0250000000000004</v>
      </c>
      <c r="BK343" s="26">
        <v>-2.7</v>
      </c>
      <c r="BL343" s="26">
        <v>-0.25</v>
      </c>
      <c r="BM343" s="26">
        <v>-9.25</v>
      </c>
      <c r="BN343" s="26">
        <v>-2.65</v>
      </c>
      <c r="BO343" s="26">
        <v>-0.5</v>
      </c>
      <c r="BP343" s="26">
        <v>-12.75</v>
      </c>
      <c r="BQ343" s="26">
        <v>-7.95</v>
      </c>
      <c r="BR343" s="26">
        <v>-4.45</v>
      </c>
      <c r="BS343" s="26">
        <v>-12.225</v>
      </c>
      <c r="BT343" s="26">
        <v>-6.75</v>
      </c>
      <c r="BU343" s="26">
        <v>-3.5</v>
      </c>
      <c r="BV343" s="26">
        <v>-12.8</v>
      </c>
      <c r="BW343" s="26">
        <v>-6.55</v>
      </c>
      <c r="BX343" s="26">
        <v>-3.3250000000000002</v>
      </c>
      <c r="BY343" s="26">
        <v>-12.45</v>
      </c>
      <c r="BZ343" s="26">
        <v>-6.35</v>
      </c>
      <c r="CA343" s="26">
        <v>-3</v>
      </c>
      <c r="CB343" s="26">
        <v>-12.05</v>
      </c>
      <c r="CC343" s="26">
        <v>-6.25</v>
      </c>
      <c r="CD343" s="26">
        <v>-2.875</v>
      </c>
      <c r="CE343" s="26">
        <v>-9.9</v>
      </c>
      <c r="CF343" s="26">
        <v>-4.5999999999999996</v>
      </c>
      <c r="CG343" s="26">
        <v>-1.5249999999999999</v>
      </c>
      <c r="CH343" s="26">
        <v>-10.175000000000001</v>
      </c>
      <c r="CI343" s="26">
        <v>-5.5</v>
      </c>
      <c r="CJ343" s="26">
        <v>-2.125</v>
      </c>
    </row>
    <row r="344" spans="1:88" x14ac:dyDescent="0.3">
      <c r="A344" s="7" t="s">
        <v>126</v>
      </c>
      <c r="B344" s="7">
        <v>-14.175000000000001</v>
      </c>
      <c r="C344" s="7">
        <v>-8.9499999999999993</v>
      </c>
      <c r="D344" s="7">
        <v>-6.2</v>
      </c>
      <c r="E344" s="7">
        <v>-13.125</v>
      </c>
      <c r="F344" s="7">
        <v>-7.85</v>
      </c>
      <c r="G344" s="7">
        <v>-4.8250000000000002</v>
      </c>
      <c r="H344" s="7">
        <v>-12.675000000000001</v>
      </c>
      <c r="I344" s="7">
        <v>-7.7</v>
      </c>
      <c r="J344" s="7">
        <v>-4.4000000000000004</v>
      </c>
      <c r="K344" s="7">
        <v>-11.15</v>
      </c>
      <c r="L344" s="7">
        <v>-5.45</v>
      </c>
      <c r="M344" s="7">
        <v>-1.95</v>
      </c>
      <c r="N344" s="7">
        <v>-11.175000000000001</v>
      </c>
      <c r="O344" s="7">
        <v>-5.65</v>
      </c>
      <c r="P344" s="7">
        <v>-1.875</v>
      </c>
      <c r="Q344" s="7">
        <v>-12.125</v>
      </c>
      <c r="R344" s="7">
        <v>-7.2</v>
      </c>
      <c r="S344" s="7">
        <v>-3.45</v>
      </c>
      <c r="T344" s="7">
        <v>-12.074999999999999</v>
      </c>
      <c r="U344" s="7">
        <v>-7.2</v>
      </c>
      <c r="V344" s="7">
        <v>-3.4249999999999998</v>
      </c>
      <c r="W344" s="7">
        <v>-12.15</v>
      </c>
      <c r="X344" s="7">
        <v>-6.95</v>
      </c>
      <c r="Y344" s="7">
        <v>-3.2</v>
      </c>
      <c r="Z344" s="7">
        <v>-12.475</v>
      </c>
      <c r="AA344" s="7">
        <v>-6.5</v>
      </c>
      <c r="AB344" s="7">
        <v>-2.5499999999999998</v>
      </c>
      <c r="AC344" s="7">
        <v>-10.175000000000001</v>
      </c>
      <c r="AD344" s="7">
        <v>-4.3499999999999996</v>
      </c>
      <c r="AE344" s="7">
        <v>-1.75</v>
      </c>
      <c r="AF344" s="7">
        <v>-10</v>
      </c>
      <c r="AG344" s="7">
        <v>-4.3</v>
      </c>
      <c r="AH344" s="7">
        <v>-1.575</v>
      </c>
      <c r="AI344" s="7">
        <v>-9.6999999999999993</v>
      </c>
      <c r="AJ344" s="7">
        <v>-4.05</v>
      </c>
      <c r="AK344" s="7">
        <v>-1.5</v>
      </c>
      <c r="AL344" s="7">
        <v>-9.6</v>
      </c>
      <c r="AM344" s="26">
        <v>-4.05</v>
      </c>
      <c r="AN344" s="26">
        <v>-1.425</v>
      </c>
      <c r="AO344" s="26">
        <v>-9.6</v>
      </c>
      <c r="AP344" s="26">
        <v>-4.05</v>
      </c>
      <c r="AQ344" s="26">
        <v>-0.57499999999999996</v>
      </c>
      <c r="AR344" s="26">
        <v>-8.625</v>
      </c>
      <c r="AS344" s="26">
        <v>-3.65</v>
      </c>
      <c r="AT344" s="26">
        <v>-0.4</v>
      </c>
      <c r="AU344" s="26">
        <v>-8.4250000000000007</v>
      </c>
      <c r="AV344" s="26">
        <v>-3.05</v>
      </c>
      <c r="AW344" s="26">
        <v>0.25</v>
      </c>
      <c r="AX344" s="26">
        <v>-9.35</v>
      </c>
      <c r="AY344" s="26">
        <v>-3.65</v>
      </c>
      <c r="AZ344" s="26">
        <v>-0.2</v>
      </c>
      <c r="BA344" s="26">
        <v>-9.375</v>
      </c>
      <c r="BB344" s="26">
        <v>-3.6</v>
      </c>
      <c r="BC344" s="26">
        <v>-0.1</v>
      </c>
      <c r="BD344" s="26">
        <v>-8.35</v>
      </c>
      <c r="BE344" s="17">
        <v>-2.35</v>
      </c>
      <c r="BF344" s="17">
        <v>1.2749999999999999</v>
      </c>
      <c r="BG344" s="26">
        <v>-9.35</v>
      </c>
      <c r="BH344" s="26">
        <v>-3.3</v>
      </c>
      <c r="BI344" s="26">
        <v>0.17499999999999999</v>
      </c>
      <c r="BJ344" s="26">
        <v>-9.8249999999999993</v>
      </c>
      <c r="BK344" s="26">
        <v>-3.95</v>
      </c>
      <c r="BL344" s="26">
        <v>0.47499999999999998</v>
      </c>
      <c r="BM344" s="26">
        <v>-9.4499999999999993</v>
      </c>
      <c r="BN344" s="26">
        <v>-3.7</v>
      </c>
      <c r="BO344" s="26">
        <v>0.2</v>
      </c>
      <c r="BP344" s="26">
        <v>-12.95</v>
      </c>
      <c r="BQ344" s="26">
        <v>-8.75</v>
      </c>
      <c r="BR344" s="26">
        <v>-4.0999999999999996</v>
      </c>
      <c r="BS344" s="26">
        <v>-13.175000000000001</v>
      </c>
      <c r="BT344" s="26">
        <v>-8.15</v>
      </c>
      <c r="BU344" s="26">
        <v>-3.65</v>
      </c>
      <c r="BV344" s="26">
        <v>-13.175000000000001</v>
      </c>
      <c r="BW344" s="26">
        <v>-8</v>
      </c>
      <c r="BX344" s="26">
        <v>-3.6</v>
      </c>
      <c r="BY344" s="26">
        <v>-13.45</v>
      </c>
      <c r="BZ344" s="26">
        <v>-7.6</v>
      </c>
      <c r="CA344" s="26">
        <v>-3.125</v>
      </c>
      <c r="CB344" s="26">
        <v>-13.6</v>
      </c>
      <c r="CC344" s="26">
        <v>-7</v>
      </c>
      <c r="CD344" s="26">
        <v>-3.1</v>
      </c>
      <c r="CE344" s="26">
        <v>-11.35</v>
      </c>
      <c r="CF344" s="26">
        <v>-5.2</v>
      </c>
      <c r="CG344" s="26">
        <v>-0.82499999999999996</v>
      </c>
      <c r="CH344" s="26">
        <v>-12.85</v>
      </c>
      <c r="CI344" s="26">
        <v>-6.2</v>
      </c>
      <c r="CJ344" s="26">
        <v>-1.925</v>
      </c>
    </row>
    <row r="345" spans="1:88" x14ac:dyDescent="0.3">
      <c r="A345" s="7" t="s">
        <v>417</v>
      </c>
      <c r="B345" s="7">
        <v>-13.1</v>
      </c>
      <c r="C345" s="7">
        <v>-9.6</v>
      </c>
      <c r="D345" s="7">
        <v>-6.3250000000000002</v>
      </c>
      <c r="E345" s="7">
        <v>-12.25</v>
      </c>
      <c r="F345" s="7">
        <v>-8.4</v>
      </c>
      <c r="G345" s="7">
        <v>-5.4249999999999998</v>
      </c>
      <c r="H345" s="7">
        <v>-12.25</v>
      </c>
      <c r="I345" s="7">
        <v>-8.0500000000000007</v>
      </c>
      <c r="J345" s="7">
        <v>-4.7</v>
      </c>
      <c r="K345" s="7">
        <v>-10.625</v>
      </c>
      <c r="L345" s="7">
        <v>-6.35</v>
      </c>
      <c r="M345" s="7">
        <v>-2.5750000000000002</v>
      </c>
      <c r="N345" s="7">
        <v>-10.875</v>
      </c>
      <c r="O345" s="7">
        <v>-6.15</v>
      </c>
      <c r="P345" s="7">
        <v>-2.7</v>
      </c>
      <c r="Q345" s="7">
        <v>-11.475</v>
      </c>
      <c r="R345" s="7">
        <v>-7.2</v>
      </c>
      <c r="S345" s="7">
        <v>-3.875</v>
      </c>
      <c r="T345" s="7">
        <v>-11.4</v>
      </c>
      <c r="U345" s="7">
        <v>-7.15</v>
      </c>
      <c r="V345" s="7">
        <v>-3.85</v>
      </c>
      <c r="W345" s="7">
        <v>-11.35</v>
      </c>
      <c r="X345" s="7">
        <v>-7.35</v>
      </c>
      <c r="Y345" s="7">
        <v>-3.8250000000000002</v>
      </c>
      <c r="Z345" s="7">
        <v>-11.9</v>
      </c>
      <c r="AA345" s="7">
        <v>-7.25</v>
      </c>
      <c r="AB345" s="7">
        <v>-2.9249999999999998</v>
      </c>
      <c r="AC345" s="7">
        <v>-9.0749999999999993</v>
      </c>
      <c r="AD345" s="7">
        <v>-5.7</v>
      </c>
      <c r="AE345" s="7">
        <v>-1.325</v>
      </c>
      <c r="AF345" s="7">
        <v>-9</v>
      </c>
      <c r="AG345" s="7">
        <v>-5.55</v>
      </c>
      <c r="AH345" s="7">
        <v>-1.2250000000000001</v>
      </c>
      <c r="AI345" s="7">
        <v>-8.9499999999999993</v>
      </c>
      <c r="AJ345" s="7">
        <v>-5.25</v>
      </c>
      <c r="AK345" s="7">
        <v>-0.82499999999999996</v>
      </c>
      <c r="AL345" s="7">
        <v>-8.9250000000000007</v>
      </c>
      <c r="AM345" s="26">
        <v>-5.2</v>
      </c>
      <c r="AN345" s="26">
        <v>-0.72499999999999998</v>
      </c>
      <c r="AO345" s="26">
        <v>-9.3249999999999993</v>
      </c>
      <c r="AP345" s="26">
        <v>-4.75</v>
      </c>
      <c r="AQ345" s="26">
        <v>-0.45</v>
      </c>
      <c r="AR345" s="26">
        <v>-8.3000000000000007</v>
      </c>
      <c r="AS345" s="26">
        <v>-3.8</v>
      </c>
      <c r="AT345" s="26">
        <v>0.2</v>
      </c>
      <c r="AU345" s="26">
        <v>-8.2750000000000004</v>
      </c>
      <c r="AV345" s="26">
        <v>-3.35</v>
      </c>
      <c r="AW345" s="26">
        <v>0.6</v>
      </c>
      <c r="AX345" s="26">
        <v>-9.15</v>
      </c>
      <c r="AY345" s="26">
        <v>-4.1500000000000004</v>
      </c>
      <c r="AZ345" s="26">
        <v>0</v>
      </c>
      <c r="BA345" s="26">
        <v>-9.25</v>
      </c>
      <c r="BB345" s="26">
        <v>-4.1500000000000004</v>
      </c>
      <c r="BC345" s="26">
        <v>7.4999999999999997E-2</v>
      </c>
      <c r="BD345" s="26">
        <v>-8.875</v>
      </c>
      <c r="BE345" s="17">
        <v>-2.8</v>
      </c>
      <c r="BF345" s="17">
        <v>1.65</v>
      </c>
      <c r="BG345" s="26">
        <v>-9.1999999999999993</v>
      </c>
      <c r="BH345" s="26">
        <v>-3.85</v>
      </c>
      <c r="BI345" s="26">
        <v>0.35</v>
      </c>
      <c r="BJ345" s="26">
        <v>-9.8000000000000007</v>
      </c>
      <c r="BK345" s="26">
        <v>-4.4000000000000004</v>
      </c>
      <c r="BL345" s="26">
        <v>0.6</v>
      </c>
      <c r="BM345" s="26">
        <v>-9.6750000000000007</v>
      </c>
      <c r="BN345" s="26">
        <v>-4.0999999999999996</v>
      </c>
      <c r="BO345" s="26">
        <v>0.47499999999999998</v>
      </c>
      <c r="BP345" s="26">
        <v>-12.95</v>
      </c>
      <c r="BQ345" s="26">
        <v>-8.25</v>
      </c>
      <c r="BR345" s="26">
        <v>-5.7</v>
      </c>
      <c r="BS345" s="26">
        <v>-12.375</v>
      </c>
      <c r="BT345" s="26">
        <v>-7.95</v>
      </c>
      <c r="BU345" s="26">
        <v>-4.0250000000000004</v>
      </c>
      <c r="BV345" s="26">
        <v>-13.15</v>
      </c>
      <c r="BW345" s="26">
        <v>-8.0500000000000007</v>
      </c>
      <c r="BX345" s="26">
        <v>-3.7</v>
      </c>
      <c r="BY345" s="26">
        <v>-13.275</v>
      </c>
      <c r="BZ345" s="26">
        <v>-7.75</v>
      </c>
      <c r="CA345" s="26">
        <v>-3.0249999999999999</v>
      </c>
      <c r="CB345" s="26">
        <v>-13.125</v>
      </c>
      <c r="CC345" s="26">
        <v>-7.65</v>
      </c>
      <c r="CD345" s="26">
        <v>-2.4750000000000001</v>
      </c>
      <c r="CE345" s="26">
        <v>-10.6</v>
      </c>
      <c r="CF345" s="26">
        <v>-5.7</v>
      </c>
      <c r="CG345" s="26">
        <v>-1.125</v>
      </c>
      <c r="CH345" s="26">
        <v>-11.675000000000001</v>
      </c>
      <c r="CI345" s="26">
        <v>-6.6</v>
      </c>
      <c r="CJ345" s="26">
        <v>-1.65</v>
      </c>
    </row>
    <row r="346" spans="1:88" x14ac:dyDescent="0.3">
      <c r="A346" s="7" t="s">
        <v>418</v>
      </c>
      <c r="B346" s="7">
        <v>-14.475</v>
      </c>
      <c r="C346" s="7">
        <v>-10.55</v>
      </c>
      <c r="D346" s="7">
        <v>-6.2249999999999996</v>
      </c>
      <c r="E346" s="7">
        <v>-13.2</v>
      </c>
      <c r="F346" s="7">
        <v>-9.5</v>
      </c>
      <c r="G346" s="7">
        <v>-4.8</v>
      </c>
      <c r="H346" s="7">
        <v>-12.65</v>
      </c>
      <c r="I346" s="7">
        <v>-9</v>
      </c>
      <c r="J346" s="7">
        <v>-4.3499999999999996</v>
      </c>
      <c r="K346" s="7">
        <v>-10.975</v>
      </c>
      <c r="L346" s="7">
        <v>-7.7</v>
      </c>
      <c r="M346" s="7">
        <v>-2.4500000000000002</v>
      </c>
      <c r="N346" s="7">
        <v>-11.125</v>
      </c>
      <c r="O346" s="7">
        <v>-7.65</v>
      </c>
      <c r="P346" s="7">
        <v>-2.5</v>
      </c>
      <c r="Q346" s="7">
        <v>-11.975</v>
      </c>
      <c r="R346" s="7">
        <v>-8.4</v>
      </c>
      <c r="S346" s="7">
        <v>-3.7749999999999999</v>
      </c>
      <c r="T346" s="7">
        <v>-11.95</v>
      </c>
      <c r="U346" s="7">
        <v>-8.35</v>
      </c>
      <c r="V346" s="7">
        <v>-3.7749999999999999</v>
      </c>
      <c r="W346" s="7">
        <v>-11.95</v>
      </c>
      <c r="X346" s="7">
        <v>-8.1</v>
      </c>
      <c r="Y346" s="7">
        <v>-3.2</v>
      </c>
      <c r="Z346" s="7">
        <v>-11.824999999999999</v>
      </c>
      <c r="AA346" s="7">
        <v>-8.15</v>
      </c>
      <c r="AB346" s="7">
        <v>-3.125</v>
      </c>
      <c r="AC346" s="7">
        <v>-10.7</v>
      </c>
      <c r="AD346" s="7">
        <v>-6.75</v>
      </c>
      <c r="AE346" s="7">
        <v>-2.125</v>
      </c>
      <c r="AF346" s="7">
        <v>-10.574999999999999</v>
      </c>
      <c r="AG346" s="7">
        <v>-6.6</v>
      </c>
      <c r="AH346" s="7">
        <v>-1.925</v>
      </c>
      <c r="AI346" s="7">
        <v>-10.375</v>
      </c>
      <c r="AJ346" s="7">
        <v>-6.35</v>
      </c>
      <c r="AK346" s="7">
        <v>-1.625</v>
      </c>
      <c r="AL346" s="7">
        <v>-10.375</v>
      </c>
      <c r="AM346" s="26">
        <v>-6.3</v>
      </c>
      <c r="AN346" s="26">
        <v>-1.5249999999999999</v>
      </c>
      <c r="AO346" s="26">
        <v>-10.3</v>
      </c>
      <c r="AP346" s="26">
        <v>-6.15</v>
      </c>
      <c r="AQ346" s="26">
        <v>-1.1499999999999999</v>
      </c>
      <c r="AR346" s="26">
        <v>-9.5500000000000007</v>
      </c>
      <c r="AS346" s="26">
        <v>-5.0999999999999996</v>
      </c>
      <c r="AT346" s="26">
        <v>-0.32500000000000001</v>
      </c>
      <c r="AU346" s="26">
        <v>-9.3249999999999993</v>
      </c>
      <c r="AV346" s="26">
        <v>-4.55</v>
      </c>
      <c r="AW346" s="26">
        <v>7.4999999999999997E-2</v>
      </c>
      <c r="AX346" s="26">
        <v>-10</v>
      </c>
      <c r="AY346" s="26">
        <v>-5.9</v>
      </c>
      <c r="AZ346" s="26">
        <v>-0.65</v>
      </c>
      <c r="BA346" s="26">
        <v>-9.9749999999999996</v>
      </c>
      <c r="BB346" s="26">
        <v>-5.9</v>
      </c>
      <c r="BC346" s="26">
        <v>-0.65</v>
      </c>
      <c r="BD346" s="26">
        <v>-9.25</v>
      </c>
      <c r="BE346" s="17">
        <v>-4.2</v>
      </c>
      <c r="BF346" s="17">
        <v>0.67500000000000004</v>
      </c>
      <c r="BG346" s="26">
        <v>-9.8000000000000007</v>
      </c>
      <c r="BH346" s="26">
        <v>-5.5</v>
      </c>
      <c r="BI346" s="26">
        <v>-0.42499999999999999</v>
      </c>
      <c r="BJ346" s="26">
        <v>-10.125</v>
      </c>
      <c r="BK346" s="26">
        <v>-5.8</v>
      </c>
      <c r="BL346" s="26">
        <v>-0.22500000000000001</v>
      </c>
      <c r="BM346" s="26">
        <v>-10.050000000000001</v>
      </c>
      <c r="BN346" s="26">
        <v>-5.6</v>
      </c>
      <c r="BO346" s="26">
        <v>-0.35</v>
      </c>
      <c r="BP346" s="26">
        <v>-13.3</v>
      </c>
      <c r="BQ346" s="26">
        <v>-9.35</v>
      </c>
      <c r="BR346" s="26">
        <v>-4.7</v>
      </c>
      <c r="BS346" s="26">
        <v>-12.324999999999999</v>
      </c>
      <c r="BT346" s="26">
        <v>-9.0500000000000007</v>
      </c>
      <c r="BU346" s="26">
        <v>-4.3</v>
      </c>
      <c r="BV346" s="26">
        <v>-12.025</v>
      </c>
      <c r="BW346" s="26">
        <v>-8.8000000000000007</v>
      </c>
      <c r="BX346" s="26">
        <v>-4.3499999999999996</v>
      </c>
      <c r="BY346" s="26">
        <v>-12.525</v>
      </c>
      <c r="BZ346" s="26">
        <v>-8.65</v>
      </c>
      <c r="CA346" s="26">
        <v>-4.05</v>
      </c>
      <c r="CB346" s="26">
        <v>-13.275</v>
      </c>
      <c r="CC346" s="26">
        <v>-8.8000000000000007</v>
      </c>
      <c r="CD346" s="26">
        <v>-4.1749999999999998</v>
      </c>
      <c r="CE346" s="26">
        <v>-10.175000000000001</v>
      </c>
      <c r="CF346" s="26">
        <v>-6.9</v>
      </c>
      <c r="CG346" s="26">
        <v>-1.55</v>
      </c>
      <c r="CH346" s="26">
        <v>-11.625</v>
      </c>
      <c r="CI346" s="26">
        <v>-8.15</v>
      </c>
      <c r="CJ346" s="26">
        <v>-2.8250000000000002</v>
      </c>
    </row>
    <row r="347" spans="1:88" x14ac:dyDescent="0.3">
      <c r="A347" s="7" t="s">
        <v>419</v>
      </c>
      <c r="B347" s="7">
        <v>-15.15</v>
      </c>
      <c r="C347" s="7">
        <v>-10.4</v>
      </c>
      <c r="D347" s="7">
        <v>-6.875</v>
      </c>
      <c r="E347" s="7">
        <v>-14.275</v>
      </c>
      <c r="F347" s="7">
        <v>-9.6</v>
      </c>
      <c r="G347" s="7">
        <v>-5.1749999999999998</v>
      </c>
      <c r="H347" s="7">
        <v>-13.85</v>
      </c>
      <c r="I347" s="7">
        <v>-9.5500000000000007</v>
      </c>
      <c r="J347" s="7">
        <v>-4.5</v>
      </c>
      <c r="K347" s="7">
        <v>-12.525</v>
      </c>
      <c r="L347" s="7">
        <v>-7.5</v>
      </c>
      <c r="M347" s="7">
        <v>-2.75</v>
      </c>
      <c r="N347" s="7">
        <v>-12.675000000000001</v>
      </c>
      <c r="O347" s="7">
        <v>-7.25</v>
      </c>
      <c r="P347" s="7">
        <v>-2.2000000000000002</v>
      </c>
      <c r="Q347" s="7">
        <v>-13.275</v>
      </c>
      <c r="R347" s="7">
        <v>-8.65</v>
      </c>
      <c r="S347" s="7">
        <v>-3.4750000000000001</v>
      </c>
      <c r="T347" s="7">
        <v>-13.275</v>
      </c>
      <c r="U347" s="7">
        <v>-8.5500000000000007</v>
      </c>
      <c r="V347" s="7">
        <v>-3.375</v>
      </c>
      <c r="W347" s="7">
        <v>-13.3</v>
      </c>
      <c r="X347" s="7">
        <v>-8.35</v>
      </c>
      <c r="Y347" s="7">
        <v>-3</v>
      </c>
      <c r="Z347" s="7">
        <v>-13.8</v>
      </c>
      <c r="AA347" s="7">
        <v>-8.15</v>
      </c>
      <c r="AB347" s="7">
        <v>-2.7</v>
      </c>
      <c r="AC347" s="7">
        <v>-10.95</v>
      </c>
      <c r="AD347" s="7">
        <v>-6.25</v>
      </c>
      <c r="AE347" s="7">
        <v>-3.15</v>
      </c>
      <c r="AF347" s="7">
        <v>-10.75</v>
      </c>
      <c r="AG347" s="7">
        <v>-6.1</v>
      </c>
      <c r="AH347" s="7">
        <v>-2.95</v>
      </c>
      <c r="AI347" s="7">
        <v>-10.574999999999999</v>
      </c>
      <c r="AJ347" s="7">
        <v>-5.95</v>
      </c>
      <c r="AK347" s="7">
        <v>-2.4</v>
      </c>
      <c r="AL347" s="7">
        <v>-10.5</v>
      </c>
      <c r="AM347" s="26">
        <v>-5.9</v>
      </c>
      <c r="AN347" s="26">
        <v>-2.2749999999999999</v>
      </c>
      <c r="AO347" s="26">
        <v>-10.5</v>
      </c>
      <c r="AP347" s="26">
        <v>-5.7</v>
      </c>
      <c r="AQ347" s="26">
        <v>-1.7</v>
      </c>
      <c r="AR347" s="26">
        <v>-9.9499999999999993</v>
      </c>
      <c r="AS347" s="26">
        <v>-4.8</v>
      </c>
      <c r="AT347" s="26">
        <v>-1.4750000000000001</v>
      </c>
      <c r="AU347" s="26">
        <v>-9.625</v>
      </c>
      <c r="AV347" s="26">
        <v>-4.3499999999999996</v>
      </c>
      <c r="AW347" s="26">
        <v>-0.92500000000000004</v>
      </c>
      <c r="AX347" s="26">
        <v>-10.275</v>
      </c>
      <c r="AY347" s="26">
        <v>-5.5</v>
      </c>
      <c r="AZ347" s="26">
        <v>-1.2749999999999999</v>
      </c>
      <c r="BA347" s="26">
        <v>-10.199999999999999</v>
      </c>
      <c r="BB347" s="26">
        <v>-5.45</v>
      </c>
      <c r="BC347" s="26">
        <v>-1.2</v>
      </c>
      <c r="BD347" s="26">
        <v>-9.6750000000000007</v>
      </c>
      <c r="BE347" s="17">
        <v>-4.45</v>
      </c>
      <c r="BF347" s="17">
        <v>0.375</v>
      </c>
      <c r="BG347" s="26">
        <v>-10.074999999999999</v>
      </c>
      <c r="BH347" s="26">
        <v>-5.15</v>
      </c>
      <c r="BI347" s="26">
        <v>-0.875</v>
      </c>
      <c r="BJ347" s="26">
        <v>-10.775</v>
      </c>
      <c r="BK347" s="26">
        <v>-5.8</v>
      </c>
      <c r="BL347" s="26">
        <v>-0.35</v>
      </c>
      <c r="BM347" s="26">
        <v>-10.625</v>
      </c>
      <c r="BN347" s="26">
        <v>-5.5</v>
      </c>
      <c r="BO347" s="26">
        <v>-0.5</v>
      </c>
      <c r="BP347" s="26">
        <v>-14.574999999999999</v>
      </c>
      <c r="BQ347" s="26">
        <v>-9.1999999999999993</v>
      </c>
      <c r="BR347" s="26">
        <v>-5.0250000000000004</v>
      </c>
      <c r="BS347" s="26">
        <v>-13.9</v>
      </c>
      <c r="BT347" s="26">
        <v>-9.1</v>
      </c>
      <c r="BU347" s="26">
        <v>-3.8</v>
      </c>
      <c r="BV347" s="26">
        <v>-14.125</v>
      </c>
      <c r="BW347" s="26">
        <v>-9.4</v>
      </c>
      <c r="BX347" s="26">
        <v>-3.2749999999999999</v>
      </c>
      <c r="BY347" s="26">
        <v>-14.4</v>
      </c>
      <c r="BZ347" s="26">
        <v>-9.1999999999999993</v>
      </c>
      <c r="CA347" s="26">
        <v>-2.8</v>
      </c>
      <c r="CB347" s="26">
        <v>-14.925000000000001</v>
      </c>
      <c r="CC347" s="26">
        <v>-8.9499999999999993</v>
      </c>
      <c r="CD347" s="26">
        <v>-2.0499999999999998</v>
      </c>
      <c r="CE347" s="26">
        <v>-12.025</v>
      </c>
      <c r="CF347" s="26">
        <v>-6.85</v>
      </c>
      <c r="CG347" s="26">
        <v>-1.575</v>
      </c>
      <c r="CH347" s="26">
        <v>-13.6</v>
      </c>
      <c r="CI347" s="26">
        <v>-7.3</v>
      </c>
      <c r="CJ347" s="26">
        <v>-1.9</v>
      </c>
    </row>
    <row r="348" spans="1:88" x14ac:dyDescent="0.3">
      <c r="A348" s="7" t="s">
        <v>420</v>
      </c>
      <c r="B348" s="7">
        <v>-15.975</v>
      </c>
      <c r="C348" s="7">
        <v>-10.25</v>
      </c>
      <c r="D348" s="7">
        <v>-6.0250000000000004</v>
      </c>
      <c r="E348" s="7">
        <v>-14.775</v>
      </c>
      <c r="F348" s="7">
        <v>-8.6999999999999993</v>
      </c>
      <c r="G348" s="7">
        <v>-4.45</v>
      </c>
      <c r="H348" s="7">
        <v>-14.525</v>
      </c>
      <c r="I348" s="7">
        <v>-8.5500000000000007</v>
      </c>
      <c r="J348" s="7">
        <v>-3.85</v>
      </c>
      <c r="K348" s="7">
        <v>-12.45</v>
      </c>
      <c r="L348" s="7">
        <v>-6.8</v>
      </c>
      <c r="M348" s="7">
        <v>-2.125</v>
      </c>
      <c r="N348" s="7">
        <v>-12.25</v>
      </c>
      <c r="O348" s="7">
        <v>-6.4</v>
      </c>
      <c r="P348" s="7">
        <v>-1.825</v>
      </c>
      <c r="Q348" s="7">
        <v>-13.6</v>
      </c>
      <c r="R348" s="7">
        <v>-7.8</v>
      </c>
      <c r="S348" s="7">
        <v>-3.0750000000000002</v>
      </c>
      <c r="T348" s="7">
        <v>-13.5</v>
      </c>
      <c r="U348" s="7">
        <v>-7.7</v>
      </c>
      <c r="V348" s="7">
        <v>-3.05</v>
      </c>
      <c r="W348" s="7">
        <v>-13.15</v>
      </c>
      <c r="X348" s="7">
        <v>-7.45</v>
      </c>
      <c r="Y348" s="7">
        <v>-2.5750000000000002</v>
      </c>
      <c r="Z348" s="7">
        <v>-12.95</v>
      </c>
      <c r="AA348" s="7">
        <v>-7.75</v>
      </c>
      <c r="AB348" s="7">
        <v>-2.3250000000000002</v>
      </c>
      <c r="AC348" s="7">
        <v>-11.15</v>
      </c>
      <c r="AD348" s="7">
        <v>-5.75</v>
      </c>
      <c r="AE348" s="7">
        <v>-1.8</v>
      </c>
      <c r="AF348" s="7">
        <v>-11.074999999999999</v>
      </c>
      <c r="AG348" s="7">
        <v>-5.65</v>
      </c>
      <c r="AH348" s="7">
        <v>-1.7</v>
      </c>
      <c r="AI348" s="7">
        <v>-10.925000000000001</v>
      </c>
      <c r="AJ348" s="7">
        <v>-5.25</v>
      </c>
      <c r="AK348" s="7">
        <v>-1.35</v>
      </c>
      <c r="AL348" s="7">
        <v>-10.824999999999999</v>
      </c>
      <c r="AM348" s="26">
        <v>-5.2</v>
      </c>
      <c r="AN348" s="26">
        <v>-1.25</v>
      </c>
      <c r="AO348" s="26">
        <v>-10.6</v>
      </c>
      <c r="AP348" s="26">
        <v>-4.8</v>
      </c>
      <c r="AQ348" s="26">
        <v>-0.72499999999999998</v>
      </c>
      <c r="AR348" s="26">
        <v>-9.15</v>
      </c>
      <c r="AS348" s="26">
        <v>-4</v>
      </c>
      <c r="AT348" s="26">
        <v>-0.42499999999999999</v>
      </c>
      <c r="AU348" s="26">
        <v>-8.8249999999999993</v>
      </c>
      <c r="AV348" s="26">
        <v>-3.45</v>
      </c>
      <c r="AW348" s="26">
        <v>0.2</v>
      </c>
      <c r="AX348" s="26">
        <v>-10.175000000000001</v>
      </c>
      <c r="AY348" s="26">
        <v>-4.4000000000000004</v>
      </c>
      <c r="AZ348" s="26">
        <v>-0.42499999999999999</v>
      </c>
      <c r="BA348" s="26">
        <v>-10.175000000000001</v>
      </c>
      <c r="BB348" s="26">
        <v>-4.3499999999999996</v>
      </c>
      <c r="BC348" s="26">
        <v>-0.35</v>
      </c>
      <c r="BD348" s="26">
        <v>-8.9</v>
      </c>
      <c r="BE348" s="17">
        <v>-3.3</v>
      </c>
      <c r="BF348" s="17">
        <v>0.65</v>
      </c>
      <c r="BG348" s="26">
        <v>-9.9499999999999993</v>
      </c>
      <c r="BH348" s="26">
        <v>-4.2</v>
      </c>
      <c r="BI348" s="26">
        <v>-0.1</v>
      </c>
      <c r="BJ348" s="26">
        <v>-10.074999999999999</v>
      </c>
      <c r="BK348" s="26">
        <v>-4.3</v>
      </c>
      <c r="BL348" s="26">
        <v>-7.4999999999999997E-2</v>
      </c>
      <c r="BM348" s="26">
        <v>-10.025</v>
      </c>
      <c r="BN348" s="26">
        <v>-4.25</v>
      </c>
      <c r="BO348" s="26">
        <v>0.05</v>
      </c>
      <c r="BP348" s="26">
        <v>-13.65</v>
      </c>
      <c r="BQ348" s="26">
        <v>-9.3000000000000007</v>
      </c>
      <c r="BR348" s="26">
        <v>-3.7749999999999999</v>
      </c>
      <c r="BS348" s="26">
        <v>-13.574999999999999</v>
      </c>
      <c r="BT348" s="26">
        <v>-8.0500000000000007</v>
      </c>
      <c r="BU348" s="26">
        <v>-3.25</v>
      </c>
      <c r="BV348" s="26">
        <v>-13.75</v>
      </c>
      <c r="BW348" s="26">
        <v>-8.1999999999999993</v>
      </c>
      <c r="BX348" s="26">
        <v>-3.5750000000000002</v>
      </c>
      <c r="BY348" s="26">
        <v>-13.85</v>
      </c>
      <c r="BZ348" s="26">
        <v>-8.25</v>
      </c>
      <c r="CA348" s="26">
        <v>-3.4</v>
      </c>
      <c r="CB348" s="26">
        <v>-14.074999999999999</v>
      </c>
      <c r="CC348" s="26">
        <v>-8.35</v>
      </c>
      <c r="CD348" s="26">
        <v>-3.4249999999999998</v>
      </c>
      <c r="CE348" s="26">
        <v>-11.824999999999999</v>
      </c>
      <c r="CF348" s="26">
        <v>-5.7</v>
      </c>
      <c r="CG348" s="26">
        <v>-1.2250000000000001</v>
      </c>
      <c r="CH348" s="26">
        <v>-12.725</v>
      </c>
      <c r="CI348" s="26">
        <v>-7.55</v>
      </c>
      <c r="CJ348" s="26">
        <v>-2.95</v>
      </c>
    </row>
    <row r="349" spans="1:88" x14ac:dyDescent="0.3">
      <c r="A349" s="7" t="s">
        <v>421</v>
      </c>
      <c r="B349" s="7">
        <v>-16.3</v>
      </c>
      <c r="C349" s="7">
        <v>-10.7</v>
      </c>
      <c r="D349" s="7">
        <v>-6.7249999999999996</v>
      </c>
      <c r="E349" s="7">
        <v>-14.975</v>
      </c>
      <c r="F349" s="7">
        <v>-9.25</v>
      </c>
      <c r="G349" s="7">
        <v>-5.4</v>
      </c>
      <c r="H349" s="7">
        <v>-14.275</v>
      </c>
      <c r="I349" s="7">
        <v>-8.65</v>
      </c>
      <c r="J349" s="7">
        <v>-5.625</v>
      </c>
      <c r="K349" s="7">
        <v>-13.15</v>
      </c>
      <c r="L349" s="7">
        <v>-6.7</v>
      </c>
      <c r="M349" s="7">
        <v>-4.1500000000000004</v>
      </c>
      <c r="N349" s="7">
        <v>-12.675000000000001</v>
      </c>
      <c r="O349" s="7">
        <v>-6.4</v>
      </c>
      <c r="P349" s="7">
        <v>-4.0250000000000004</v>
      </c>
      <c r="Q349" s="7">
        <v>-13.875</v>
      </c>
      <c r="R349" s="7">
        <v>-7.85</v>
      </c>
      <c r="S349" s="7">
        <v>-5</v>
      </c>
      <c r="T349" s="7">
        <v>-13.775</v>
      </c>
      <c r="U349" s="7">
        <v>-7.75</v>
      </c>
      <c r="V349" s="7">
        <v>-5</v>
      </c>
      <c r="W349" s="7">
        <v>-13.05</v>
      </c>
      <c r="X349" s="7">
        <v>-7.4</v>
      </c>
      <c r="Y349" s="7">
        <v>-4.625</v>
      </c>
      <c r="Z349" s="7">
        <v>-12.35</v>
      </c>
      <c r="AA349" s="7">
        <v>-7.2</v>
      </c>
      <c r="AB349" s="7">
        <v>-4.5250000000000004</v>
      </c>
      <c r="AC349" s="7">
        <v>-12.55</v>
      </c>
      <c r="AD349" s="7">
        <v>-5.9</v>
      </c>
      <c r="AE349" s="7">
        <v>-2.85</v>
      </c>
      <c r="AF349" s="7">
        <v>-12.45</v>
      </c>
      <c r="AG349" s="7">
        <v>-5.8</v>
      </c>
      <c r="AH349" s="7">
        <v>-2.8</v>
      </c>
      <c r="AI349" s="7">
        <v>-12.175000000000001</v>
      </c>
      <c r="AJ349" s="7">
        <v>-5.55</v>
      </c>
      <c r="AK349" s="7">
        <v>-2.375</v>
      </c>
      <c r="AL349" s="7">
        <v>-12.15</v>
      </c>
      <c r="AM349" s="26">
        <v>-5.5</v>
      </c>
      <c r="AN349" s="26">
        <v>-2.2999999999999998</v>
      </c>
      <c r="AO349" s="26">
        <v>-12.2</v>
      </c>
      <c r="AP349" s="26">
        <v>-5.15</v>
      </c>
      <c r="AQ349" s="26">
        <v>-2.125</v>
      </c>
      <c r="AR349" s="26">
        <v>-11.525</v>
      </c>
      <c r="AS349" s="26">
        <v>-4.0999999999999996</v>
      </c>
      <c r="AT349" s="26">
        <v>-1.4750000000000001</v>
      </c>
      <c r="AU349" s="26">
        <v>-10.9</v>
      </c>
      <c r="AV349" s="26">
        <v>-3.7</v>
      </c>
      <c r="AW349" s="26">
        <v>-0.82499999999999996</v>
      </c>
      <c r="AX349" s="26">
        <v>-11.775</v>
      </c>
      <c r="AY349" s="26">
        <v>-4.8</v>
      </c>
      <c r="AZ349" s="26">
        <v>-1.75</v>
      </c>
      <c r="BA349" s="26">
        <v>-11.775</v>
      </c>
      <c r="BB349" s="26">
        <v>-4.8</v>
      </c>
      <c r="BC349" s="26">
        <v>-1.75</v>
      </c>
      <c r="BD349" s="26">
        <v>-10.15</v>
      </c>
      <c r="BE349" s="17">
        <v>-3.4</v>
      </c>
      <c r="BF349" s="17">
        <v>-0.95</v>
      </c>
      <c r="BG349" s="26">
        <v>-11.45</v>
      </c>
      <c r="BH349" s="26">
        <v>-4.55</v>
      </c>
      <c r="BI349" s="26">
        <v>-1.625</v>
      </c>
      <c r="BJ349" s="26">
        <v>-11.875</v>
      </c>
      <c r="BK349" s="26">
        <v>-4.5</v>
      </c>
      <c r="BL349" s="26">
        <v>-1.675</v>
      </c>
      <c r="BM349" s="26">
        <v>-11.625</v>
      </c>
      <c r="BN349" s="26">
        <v>-4.55</v>
      </c>
      <c r="BO349" s="26">
        <v>-1.8</v>
      </c>
      <c r="BP349" s="26">
        <v>-14.775</v>
      </c>
      <c r="BQ349" s="26">
        <v>-9.5</v>
      </c>
      <c r="BR349" s="26">
        <v>-5.8250000000000002</v>
      </c>
      <c r="BS349" s="26">
        <v>-14.3</v>
      </c>
      <c r="BT349" s="26">
        <v>-9.0500000000000007</v>
      </c>
      <c r="BU349" s="26">
        <v>-4.625</v>
      </c>
      <c r="BV349" s="26">
        <v>-14.35</v>
      </c>
      <c r="BW349" s="26">
        <v>-9.1999999999999993</v>
      </c>
      <c r="BX349" s="26">
        <v>-4.2750000000000004</v>
      </c>
      <c r="BY349" s="26">
        <v>-15.125</v>
      </c>
      <c r="BZ349" s="26">
        <v>-9.15</v>
      </c>
      <c r="CA349" s="26">
        <v>-4.375</v>
      </c>
      <c r="CB349" s="26">
        <v>-15.275</v>
      </c>
      <c r="CC349" s="26">
        <v>-9.1</v>
      </c>
      <c r="CD349" s="26">
        <v>-4.0999999999999996</v>
      </c>
      <c r="CE349" s="26">
        <v>-12.074999999999999</v>
      </c>
      <c r="CF349" s="26">
        <v>-6.2</v>
      </c>
      <c r="CG349" s="26">
        <v>-3.15</v>
      </c>
      <c r="CH349" s="26">
        <v>-13.324999999999999</v>
      </c>
      <c r="CI349" s="26">
        <v>-7.95</v>
      </c>
      <c r="CJ349" s="26">
        <v>-3.8250000000000002</v>
      </c>
    </row>
    <row r="350" spans="1:88" x14ac:dyDescent="0.3">
      <c r="A350" s="7" t="s">
        <v>422</v>
      </c>
      <c r="B350" s="7">
        <v>-15.625</v>
      </c>
      <c r="C350" s="7">
        <v>-10.9</v>
      </c>
      <c r="D350" s="7">
        <v>-7.0750000000000002</v>
      </c>
      <c r="E350" s="7">
        <v>-13.925000000000001</v>
      </c>
      <c r="F350" s="7">
        <v>-9.25</v>
      </c>
      <c r="G350" s="7">
        <v>-5.2750000000000004</v>
      </c>
      <c r="H350" s="7">
        <v>-13.3</v>
      </c>
      <c r="I350" s="7">
        <v>-9</v>
      </c>
      <c r="J350" s="7">
        <v>-4.7750000000000004</v>
      </c>
      <c r="K350" s="7">
        <v>-12.175000000000001</v>
      </c>
      <c r="L350" s="7">
        <v>-7.1</v>
      </c>
      <c r="M350" s="7">
        <v>-2.125</v>
      </c>
      <c r="N350" s="7">
        <v>-11.975</v>
      </c>
      <c r="O350" s="7">
        <v>-6.9</v>
      </c>
      <c r="P350" s="7">
        <v>-2.0249999999999999</v>
      </c>
      <c r="Q350" s="7">
        <v>-12.8</v>
      </c>
      <c r="R350" s="7">
        <v>-8.15</v>
      </c>
      <c r="S350" s="7">
        <v>-3.625</v>
      </c>
      <c r="T350" s="7">
        <v>-12.775</v>
      </c>
      <c r="U350" s="7">
        <v>-8.1</v>
      </c>
      <c r="V350" s="7">
        <v>-3.6</v>
      </c>
      <c r="W350" s="7">
        <v>-12.525</v>
      </c>
      <c r="X350" s="7">
        <v>-7.6</v>
      </c>
      <c r="Y350" s="7">
        <v>-3.05</v>
      </c>
      <c r="Z350" s="7">
        <v>-12.475</v>
      </c>
      <c r="AA350" s="7">
        <v>-7.9</v>
      </c>
      <c r="AB350" s="7">
        <v>-2.85</v>
      </c>
      <c r="AC350" s="7">
        <v>-11.275</v>
      </c>
      <c r="AD350" s="7">
        <v>-5.9</v>
      </c>
      <c r="AE350" s="7">
        <v>-2.15</v>
      </c>
      <c r="AF350" s="7">
        <v>-11.15</v>
      </c>
      <c r="AG350" s="7">
        <v>-5.7</v>
      </c>
      <c r="AH350" s="7">
        <v>-1.95</v>
      </c>
      <c r="AI350" s="7">
        <v>-11</v>
      </c>
      <c r="AJ350" s="7">
        <v>-5.4</v>
      </c>
      <c r="AK350" s="7">
        <v>-1.375</v>
      </c>
      <c r="AL350" s="7">
        <v>-10.975</v>
      </c>
      <c r="AM350" s="26">
        <v>-5.35</v>
      </c>
      <c r="AN350" s="26">
        <v>-1.2749999999999999</v>
      </c>
      <c r="AO350" s="26">
        <v>-10.7</v>
      </c>
      <c r="AP350" s="26">
        <v>-5.35</v>
      </c>
      <c r="AQ350" s="26">
        <v>-0.875</v>
      </c>
      <c r="AR350" s="26">
        <v>-10.25</v>
      </c>
      <c r="AS350" s="26">
        <v>-5</v>
      </c>
      <c r="AT350" s="26">
        <v>-0.47499999999999998</v>
      </c>
      <c r="AU350" s="26">
        <v>-9.65</v>
      </c>
      <c r="AV350" s="26">
        <v>-4.7</v>
      </c>
      <c r="AW350" s="26">
        <v>7.4999999999999997E-2</v>
      </c>
      <c r="AX350" s="26">
        <v>-10.225</v>
      </c>
      <c r="AY350" s="26">
        <v>-5.15</v>
      </c>
      <c r="AZ350" s="26">
        <v>-0.52500000000000002</v>
      </c>
      <c r="BA350" s="26">
        <v>-10.225</v>
      </c>
      <c r="BB350" s="26">
        <v>-5.15</v>
      </c>
      <c r="BC350" s="26">
        <v>-0.52500000000000002</v>
      </c>
      <c r="BD350" s="26">
        <v>-8.5749999999999993</v>
      </c>
      <c r="BE350" s="17">
        <v>-4.25</v>
      </c>
      <c r="BF350" s="17">
        <v>0.72499999999999998</v>
      </c>
      <c r="BG350" s="26">
        <v>-9.9499999999999993</v>
      </c>
      <c r="BH350" s="26">
        <v>-5.0999999999999996</v>
      </c>
      <c r="BI350" s="26">
        <v>-0.3</v>
      </c>
      <c r="BJ350" s="26">
        <v>-10.475</v>
      </c>
      <c r="BK350" s="26">
        <v>-5.45</v>
      </c>
      <c r="BL350" s="26">
        <v>-7.4999999999999997E-2</v>
      </c>
      <c r="BM350" s="26">
        <v>-10.1</v>
      </c>
      <c r="BN350" s="26">
        <v>-5.25</v>
      </c>
      <c r="BO350" s="26">
        <v>-0.15</v>
      </c>
      <c r="BP350" s="26">
        <v>-13.75</v>
      </c>
      <c r="BQ350" s="26">
        <v>-9.6999999999999993</v>
      </c>
      <c r="BR350" s="26">
        <v>-4.6500000000000004</v>
      </c>
      <c r="BS350" s="26">
        <v>-13.625</v>
      </c>
      <c r="BT350" s="26">
        <v>-8.9499999999999993</v>
      </c>
      <c r="BU350" s="26">
        <v>-4.3250000000000002</v>
      </c>
      <c r="BV350" s="26">
        <v>-14.05</v>
      </c>
      <c r="BW350" s="26">
        <v>-8.65</v>
      </c>
      <c r="BX350" s="26">
        <v>-4.25</v>
      </c>
      <c r="BY350" s="26">
        <v>-14.1</v>
      </c>
      <c r="BZ350" s="26">
        <v>-8.85</v>
      </c>
      <c r="CA350" s="26">
        <v>-4.375</v>
      </c>
      <c r="CB350" s="26">
        <v>-14.675000000000001</v>
      </c>
      <c r="CC350" s="26">
        <v>-9</v>
      </c>
      <c r="CD350" s="26">
        <v>-4.2750000000000004</v>
      </c>
      <c r="CE350" s="26">
        <v>-11.45</v>
      </c>
      <c r="CF350" s="26">
        <v>-6.7</v>
      </c>
      <c r="CG350" s="26">
        <v>-1.4</v>
      </c>
      <c r="CH350" s="26">
        <v>-13.324999999999999</v>
      </c>
      <c r="CI350" s="26">
        <v>-7.9</v>
      </c>
      <c r="CJ350" s="26">
        <v>-3.2</v>
      </c>
    </row>
    <row r="351" spans="1:88" x14ac:dyDescent="0.3">
      <c r="A351" s="7" t="s">
        <v>127</v>
      </c>
      <c r="B351" s="7">
        <v>-14.074999999999999</v>
      </c>
      <c r="C351" s="7">
        <v>-9.9</v>
      </c>
      <c r="D351" s="7">
        <v>-6.9249999999999998</v>
      </c>
      <c r="E351" s="7">
        <v>-13.05</v>
      </c>
      <c r="F351" s="7">
        <v>-8.15</v>
      </c>
      <c r="G351" s="7">
        <v>-5.5250000000000004</v>
      </c>
      <c r="H351" s="7">
        <v>-12.3</v>
      </c>
      <c r="I351" s="7">
        <v>-7.4</v>
      </c>
      <c r="J351" s="7">
        <v>-4.9249999999999998</v>
      </c>
      <c r="K351" s="7">
        <v>-10.85</v>
      </c>
      <c r="L351" s="7">
        <v>-5.45</v>
      </c>
      <c r="M351" s="7">
        <v>-2.6</v>
      </c>
      <c r="N351" s="7">
        <v>-11.175000000000001</v>
      </c>
      <c r="O351" s="7">
        <v>-5.55</v>
      </c>
      <c r="P351" s="7">
        <v>-2.4249999999999998</v>
      </c>
      <c r="Q351" s="7">
        <v>-11.85</v>
      </c>
      <c r="R351" s="7">
        <v>-6.6</v>
      </c>
      <c r="S351" s="7">
        <v>-3.9249999999999998</v>
      </c>
      <c r="T351" s="7">
        <v>-11.8</v>
      </c>
      <c r="U351" s="7">
        <v>-6.6</v>
      </c>
      <c r="V351" s="7">
        <v>-3.8250000000000002</v>
      </c>
      <c r="W351" s="7">
        <v>-12.175000000000001</v>
      </c>
      <c r="X351" s="7">
        <v>-6.6</v>
      </c>
      <c r="Y351" s="7">
        <v>-3.4249999999999998</v>
      </c>
      <c r="Z351" s="7">
        <v>-12.525</v>
      </c>
      <c r="AA351" s="7">
        <v>-6.4</v>
      </c>
      <c r="AB351" s="7">
        <v>-3.55</v>
      </c>
      <c r="AC351" s="7">
        <v>-9.5749999999999993</v>
      </c>
      <c r="AD351" s="7">
        <v>-5.2</v>
      </c>
      <c r="AE351" s="7">
        <v>-1.95</v>
      </c>
      <c r="AF351" s="7">
        <v>-9.5</v>
      </c>
      <c r="AG351" s="7">
        <v>-4.95</v>
      </c>
      <c r="AH351" s="7">
        <v>-1.7749999999999999</v>
      </c>
      <c r="AI351" s="7">
        <v>-9.4749999999999996</v>
      </c>
      <c r="AJ351" s="7">
        <v>-4.45</v>
      </c>
      <c r="AK351" s="7">
        <v>-1.65</v>
      </c>
      <c r="AL351" s="7">
        <v>-9.4749999999999996</v>
      </c>
      <c r="AM351" s="26">
        <v>-4.3499999999999996</v>
      </c>
      <c r="AN351" s="26">
        <v>-1.625</v>
      </c>
      <c r="AO351" s="26">
        <v>-9.6</v>
      </c>
      <c r="AP351" s="26">
        <v>-3.9</v>
      </c>
      <c r="AQ351" s="26">
        <v>-1.2</v>
      </c>
      <c r="AR351" s="26">
        <v>-9.6</v>
      </c>
      <c r="AS351" s="26">
        <v>-3.3</v>
      </c>
      <c r="AT351" s="26">
        <v>-0.625</v>
      </c>
      <c r="AU351" s="26">
        <v>-9.0500000000000007</v>
      </c>
      <c r="AV351" s="26">
        <v>-2.4</v>
      </c>
      <c r="AW351" s="26">
        <v>-7.4999999999999997E-2</v>
      </c>
      <c r="AX351" s="26">
        <v>-9.4749999999999996</v>
      </c>
      <c r="AY351" s="26">
        <v>-3.3</v>
      </c>
      <c r="AZ351" s="26">
        <v>-0.65</v>
      </c>
      <c r="BA351" s="26">
        <v>-9.4749999999999996</v>
      </c>
      <c r="BB351" s="26">
        <v>-3.25</v>
      </c>
      <c r="BC351" s="26">
        <v>-0.625</v>
      </c>
      <c r="BD351" s="26">
        <v>-8.875</v>
      </c>
      <c r="BE351" s="17">
        <v>-2</v>
      </c>
      <c r="BF351" s="17">
        <v>0.8</v>
      </c>
      <c r="BG351" s="26">
        <v>-9.4499999999999993</v>
      </c>
      <c r="BH351" s="26">
        <v>-3</v>
      </c>
      <c r="BI351" s="26">
        <v>-0.3</v>
      </c>
      <c r="BJ351" s="26">
        <v>-9.9749999999999996</v>
      </c>
      <c r="BK351" s="26">
        <v>-3.25</v>
      </c>
      <c r="BL351" s="26">
        <v>-0.3</v>
      </c>
      <c r="BM351" s="26">
        <v>-9.75</v>
      </c>
      <c r="BN351" s="26">
        <v>-3.2</v>
      </c>
      <c r="BO351" s="26">
        <v>-0.3</v>
      </c>
      <c r="BP351" s="26">
        <v>-12.925000000000001</v>
      </c>
      <c r="BQ351" s="26">
        <v>-7.5</v>
      </c>
      <c r="BR351" s="26">
        <v>-5.125</v>
      </c>
      <c r="BS351" s="26">
        <v>-12.35</v>
      </c>
      <c r="BT351" s="26">
        <v>-7</v>
      </c>
      <c r="BU351" s="26">
        <v>-4.25</v>
      </c>
      <c r="BV351" s="26">
        <v>-12.775</v>
      </c>
      <c r="BW351" s="26">
        <v>-7.4</v>
      </c>
      <c r="BX351" s="26">
        <v>-4.2249999999999996</v>
      </c>
      <c r="BY351" s="26">
        <v>-12.6</v>
      </c>
      <c r="BZ351" s="26">
        <v>-7.35</v>
      </c>
      <c r="CA351" s="26">
        <v>-4.0999999999999996</v>
      </c>
      <c r="CB351" s="26">
        <v>-12.45</v>
      </c>
      <c r="CC351" s="26">
        <v>-7.15</v>
      </c>
      <c r="CD351" s="26">
        <v>-4.2</v>
      </c>
      <c r="CE351" s="26">
        <v>-11</v>
      </c>
      <c r="CF351" s="26">
        <v>-4.5999999999999996</v>
      </c>
      <c r="CG351" s="26">
        <v>-1.7</v>
      </c>
      <c r="CH351" s="26">
        <v>-12</v>
      </c>
      <c r="CI351" s="26">
        <v>-5.85</v>
      </c>
      <c r="CJ351" s="26">
        <v>-2.9</v>
      </c>
    </row>
    <row r="352" spans="1:88" x14ac:dyDescent="0.3">
      <c r="A352" s="7" t="s">
        <v>423</v>
      </c>
      <c r="B352" s="7">
        <v>-13.1</v>
      </c>
      <c r="C352" s="7">
        <v>-9.1999999999999993</v>
      </c>
      <c r="D352" s="7">
        <v>-7.125</v>
      </c>
      <c r="E352" s="7">
        <v>-12.3</v>
      </c>
      <c r="F352" s="7">
        <v>-8.5</v>
      </c>
      <c r="G352" s="7">
        <v>-4.8</v>
      </c>
      <c r="H352" s="7">
        <v>-12</v>
      </c>
      <c r="I352" s="7">
        <v>-8.0500000000000007</v>
      </c>
      <c r="J352" s="7">
        <v>-4.0250000000000004</v>
      </c>
      <c r="K352" s="7">
        <v>-11.074999999999999</v>
      </c>
      <c r="L352" s="7">
        <v>-6.4</v>
      </c>
      <c r="M352" s="7">
        <v>-2.0499999999999998</v>
      </c>
      <c r="N352" s="7">
        <v>-11.074999999999999</v>
      </c>
      <c r="O352" s="7">
        <v>-6.35</v>
      </c>
      <c r="P352" s="7">
        <v>-1.575</v>
      </c>
      <c r="Q352" s="7">
        <v>-11.475</v>
      </c>
      <c r="R352" s="7">
        <v>-7.4</v>
      </c>
      <c r="S352" s="7">
        <v>-2.85</v>
      </c>
      <c r="T352" s="7">
        <v>-11.45</v>
      </c>
      <c r="U352" s="7">
        <v>-7.3</v>
      </c>
      <c r="V352" s="7">
        <v>-2.85</v>
      </c>
      <c r="W352" s="7">
        <v>-11.55</v>
      </c>
      <c r="X352" s="7">
        <v>-7.4</v>
      </c>
      <c r="Y352" s="7">
        <v>-2.3250000000000002</v>
      </c>
      <c r="Z352" s="7">
        <v>-11.574999999999999</v>
      </c>
      <c r="AA352" s="7">
        <v>-7</v>
      </c>
      <c r="AB352" s="7">
        <v>-1.85</v>
      </c>
      <c r="AC352" s="7">
        <v>-10.275</v>
      </c>
      <c r="AD352" s="7">
        <v>-4.45</v>
      </c>
      <c r="AE352" s="7">
        <v>-2</v>
      </c>
      <c r="AF352" s="7">
        <v>-10.025</v>
      </c>
      <c r="AG352" s="7">
        <v>-4.25</v>
      </c>
      <c r="AH352" s="7">
        <v>-1.8</v>
      </c>
      <c r="AI352" s="7">
        <v>-9.5250000000000004</v>
      </c>
      <c r="AJ352" s="7">
        <v>-4.1500000000000004</v>
      </c>
      <c r="AK352" s="7">
        <v>-1.35</v>
      </c>
      <c r="AL352" s="7">
        <v>-9.5250000000000004</v>
      </c>
      <c r="AM352" s="26">
        <v>-4.2</v>
      </c>
      <c r="AN352" s="26">
        <v>-1.1499999999999999</v>
      </c>
      <c r="AO352" s="26">
        <v>-9.4250000000000007</v>
      </c>
      <c r="AP352" s="26">
        <v>-4.5</v>
      </c>
      <c r="AQ352" s="26">
        <v>-0.55000000000000004</v>
      </c>
      <c r="AR352" s="26">
        <v>-8.6750000000000007</v>
      </c>
      <c r="AS352" s="26">
        <v>-3.25</v>
      </c>
      <c r="AT352" s="26">
        <v>-0.7</v>
      </c>
      <c r="AU352" s="26">
        <v>-8.25</v>
      </c>
      <c r="AV352" s="26">
        <v>-2.85</v>
      </c>
      <c r="AW352" s="26">
        <v>7.4999999999999997E-2</v>
      </c>
      <c r="AX352" s="26">
        <v>-9.1750000000000007</v>
      </c>
      <c r="AY352" s="26">
        <v>-4.1500000000000004</v>
      </c>
      <c r="AZ352" s="26">
        <v>-0.125</v>
      </c>
      <c r="BA352" s="26">
        <v>-9.25</v>
      </c>
      <c r="BB352" s="26">
        <v>-4.1500000000000004</v>
      </c>
      <c r="BC352" s="26">
        <v>-0.1</v>
      </c>
      <c r="BD352" s="26">
        <v>-8.2750000000000004</v>
      </c>
      <c r="BE352" s="17">
        <v>-2.7</v>
      </c>
      <c r="BF352" s="17">
        <v>0.875</v>
      </c>
      <c r="BG352" s="26">
        <v>-9.1</v>
      </c>
      <c r="BH352" s="26">
        <v>-4.05</v>
      </c>
      <c r="BI352" s="26">
        <v>0.17499999999999999</v>
      </c>
      <c r="BJ352" s="26">
        <v>-9.8000000000000007</v>
      </c>
      <c r="BK352" s="26">
        <v>-4</v>
      </c>
      <c r="BL352" s="26">
        <v>0.375</v>
      </c>
      <c r="BM352" s="26">
        <v>-9.65</v>
      </c>
      <c r="BN352" s="26">
        <v>-3.7</v>
      </c>
      <c r="BO352" s="26">
        <v>0.22500000000000001</v>
      </c>
      <c r="BP352" s="26">
        <v>-13.05</v>
      </c>
      <c r="BQ352" s="26">
        <v>-7.9</v>
      </c>
      <c r="BR352" s="26">
        <v>-4.2249999999999996</v>
      </c>
      <c r="BS352" s="26">
        <v>-12.95</v>
      </c>
      <c r="BT352" s="26">
        <v>-7.75</v>
      </c>
      <c r="BU352" s="26">
        <v>-3.65</v>
      </c>
      <c r="BV352" s="26">
        <v>-13.35</v>
      </c>
      <c r="BW352" s="26">
        <v>-8.0500000000000007</v>
      </c>
      <c r="BX352" s="26">
        <v>-3.95</v>
      </c>
      <c r="BY352" s="26">
        <v>-13.55</v>
      </c>
      <c r="BZ352" s="26">
        <v>-8.35</v>
      </c>
      <c r="CA352" s="26">
        <v>-3.55</v>
      </c>
      <c r="CB352" s="26">
        <v>-14.05</v>
      </c>
      <c r="CC352" s="26">
        <v>-8.25</v>
      </c>
      <c r="CD352" s="26">
        <v>-3.1</v>
      </c>
      <c r="CE352" s="26">
        <v>-10.65</v>
      </c>
      <c r="CF352" s="26">
        <v>-5.5</v>
      </c>
      <c r="CG352" s="26">
        <v>-0.625</v>
      </c>
      <c r="CH352" s="26">
        <v>-12.074999999999999</v>
      </c>
      <c r="CI352" s="26">
        <v>-6.85</v>
      </c>
      <c r="CJ352" s="26">
        <v>-1.9750000000000001</v>
      </c>
    </row>
    <row r="353" spans="1:88" x14ac:dyDescent="0.3">
      <c r="A353" s="7" t="s">
        <v>424</v>
      </c>
      <c r="B353" s="7">
        <v>-13.275</v>
      </c>
      <c r="C353" s="7">
        <v>-9.25</v>
      </c>
      <c r="D353" s="7">
        <v>-6.25</v>
      </c>
      <c r="E353" s="7">
        <v>-12.7</v>
      </c>
      <c r="F353" s="7">
        <v>-7.5</v>
      </c>
      <c r="G353" s="7">
        <v>-5.4</v>
      </c>
      <c r="H353" s="7">
        <v>-12.3</v>
      </c>
      <c r="I353" s="7">
        <v>-6.9</v>
      </c>
      <c r="J353" s="7">
        <v>-4.7249999999999996</v>
      </c>
      <c r="K353" s="7">
        <v>-10.574999999999999</v>
      </c>
      <c r="L353" s="7">
        <v>-5.15</v>
      </c>
      <c r="M353" s="7">
        <v>-2.5249999999999999</v>
      </c>
      <c r="N353" s="7">
        <v>-10.375</v>
      </c>
      <c r="O353" s="7">
        <v>-4.95</v>
      </c>
      <c r="P353" s="7">
        <v>-2.125</v>
      </c>
      <c r="Q353" s="7">
        <v>-11.574999999999999</v>
      </c>
      <c r="R353" s="7">
        <v>-6.25</v>
      </c>
      <c r="S353" s="7">
        <v>-3.7</v>
      </c>
      <c r="T353" s="7">
        <v>-11.475</v>
      </c>
      <c r="U353" s="7">
        <v>-6.2</v>
      </c>
      <c r="V353" s="7">
        <v>-3.6</v>
      </c>
      <c r="W353" s="7">
        <v>-11.074999999999999</v>
      </c>
      <c r="X353" s="7">
        <v>-6.2</v>
      </c>
      <c r="Y353" s="7">
        <v>-3.2250000000000001</v>
      </c>
      <c r="Z353" s="7">
        <v>-11.275</v>
      </c>
      <c r="AA353" s="7">
        <v>-6.05</v>
      </c>
      <c r="AB353" s="7">
        <v>-3.3250000000000002</v>
      </c>
      <c r="AC353" s="7">
        <v>-9.3000000000000007</v>
      </c>
      <c r="AD353" s="7">
        <v>-4.2</v>
      </c>
      <c r="AE353" s="7">
        <v>-1.925</v>
      </c>
      <c r="AF353" s="7">
        <v>-9.1</v>
      </c>
      <c r="AG353" s="7">
        <v>-4.05</v>
      </c>
      <c r="AH353" s="7">
        <v>-1.8</v>
      </c>
      <c r="AI353" s="7">
        <v>-8.8000000000000007</v>
      </c>
      <c r="AJ353" s="7">
        <v>-3.85</v>
      </c>
      <c r="AK353" s="7">
        <v>-1.35</v>
      </c>
      <c r="AL353" s="7">
        <v>-8.7750000000000004</v>
      </c>
      <c r="AM353" s="26">
        <v>-3.8</v>
      </c>
      <c r="AN353" s="26">
        <v>-1.25</v>
      </c>
      <c r="AO353" s="26">
        <v>-8.8249999999999993</v>
      </c>
      <c r="AP353" s="26">
        <v>-3.65</v>
      </c>
      <c r="AQ353" s="26">
        <v>-0.875</v>
      </c>
      <c r="AR353" s="26">
        <v>-7.7750000000000004</v>
      </c>
      <c r="AS353" s="26">
        <v>-3.3</v>
      </c>
      <c r="AT353" s="26">
        <v>-0.32500000000000001</v>
      </c>
      <c r="AU353" s="26">
        <v>-7.5250000000000004</v>
      </c>
      <c r="AV353" s="26">
        <v>-2.75</v>
      </c>
      <c r="AW353" s="26">
        <v>0.27500000000000002</v>
      </c>
      <c r="AX353" s="26">
        <v>-8.5500000000000007</v>
      </c>
      <c r="AY353" s="26">
        <v>-3.35</v>
      </c>
      <c r="AZ353" s="26">
        <v>-0.375</v>
      </c>
      <c r="BA353" s="26">
        <v>-8.5500000000000007</v>
      </c>
      <c r="BB353" s="26">
        <v>-3.3</v>
      </c>
      <c r="BC353" s="26">
        <v>-0.3</v>
      </c>
      <c r="BD353" s="26">
        <v>-7.4749999999999996</v>
      </c>
      <c r="BE353" s="17">
        <v>-2.2000000000000002</v>
      </c>
      <c r="BF353" s="17">
        <v>0.5</v>
      </c>
      <c r="BG353" s="26">
        <v>-8.3249999999999993</v>
      </c>
      <c r="BH353" s="26">
        <v>-3.05</v>
      </c>
      <c r="BI353" s="26">
        <v>-0.1</v>
      </c>
      <c r="BJ353" s="26">
        <v>-9.5250000000000004</v>
      </c>
      <c r="BK353" s="26">
        <v>-2.95</v>
      </c>
      <c r="BL353" s="26">
        <v>-7.4999999999999997E-2</v>
      </c>
      <c r="BM353" s="26">
        <v>-9.0500000000000007</v>
      </c>
      <c r="BN353" s="26">
        <v>-3.05</v>
      </c>
      <c r="BO353" s="26">
        <v>-0.15</v>
      </c>
      <c r="BP353" s="26">
        <v>-12.375</v>
      </c>
      <c r="BQ353" s="26">
        <v>-7.9</v>
      </c>
      <c r="BR353" s="26">
        <v>-4.5</v>
      </c>
      <c r="BS353" s="26">
        <v>-12.1</v>
      </c>
      <c r="BT353" s="26">
        <v>-7.1</v>
      </c>
      <c r="BU353" s="26">
        <v>-4.1500000000000004</v>
      </c>
      <c r="BV353" s="26">
        <v>-11.8</v>
      </c>
      <c r="BW353" s="26">
        <v>-7.15</v>
      </c>
      <c r="BX353" s="26">
        <v>-4.2</v>
      </c>
      <c r="BY353" s="26">
        <v>-12.275</v>
      </c>
      <c r="BZ353" s="26">
        <v>-7</v>
      </c>
      <c r="CA353" s="26">
        <v>-3.8</v>
      </c>
      <c r="CB353" s="26">
        <v>-12.3</v>
      </c>
      <c r="CC353" s="26">
        <v>-7.35</v>
      </c>
      <c r="CD353" s="26">
        <v>-3.8250000000000002</v>
      </c>
      <c r="CE353" s="26">
        <v>-10.225</v>
      </c>
      <c r="CF353" s="26">
        <v>-4.3499999999999996</v>
      </c>
      <c r="CG353" s="26">
        <v>-1.425</v>
      </c>
      <c r="CH353" s="26">
        <v>-11.525</v>
      </c>
      <c r="CI353" s="26">
        <v>-5.4</v>
      </c>
      <c r="CJ353" s="26">
        <v>-2.8250000000000002</v>
      </c>
    </row>
    <row r="354" spans="1:88" x14ac:dyDescent="0.3">
      <c r="A354" s="7" t="s">
        <v>425</v>
      </c>
      <c r="B354" s="7">
        <v>-15.1</v>
      </c>
      <c r="C354" s="7">
        <v>-10</v>
      </c>
      <c r="D354" s="7">
        <v>-5.7</v>
      </c>
      <c r="E354" s="7">
        <v>-13.824999999999999</v>
      </c>
      <c r="F354" s="7">
        <v>-8.75</v>
      </c>
      <c r="G354" s="7">
        <v>-4.2249999999999996</v>
      </c>
      <c r="H354" s="7">
        <v>-13.375</v>
      </c>
      <c r="I354" s="7">
        <v>-8.65</v>
      </c>
      <c r="J354" s="7">
        <v>-3.7250000000000001</v>
      </c>
      <c r="K354" s="7">
        <v>-11.5</v>
      </c>
      <c r="L354" s="7">
        <v>-7.3</v>
      </c>
      <c r="M354" s="7">
        <v>-1.55</v>
      </c>
      <c r="N354" s="7">
        <v>-11.2</v>
      </c>
      <c r="O354" s="7">
        <v>-7</v>
      </c>
      <c r="P354" s="7">
        <v>-1.325</v>
      </c>
      <c r="Q354" s="7">
        <v>-12.675000000000001</v>
      </c>
      <c r="R354" s="7">
        <v>-7.85</v>
      </c>
      <c r="S354" s="7">
        <v>-2.8</v>
      </c>
      <c r="T354" s="7">
        <v>-12.574999999999999</v>
      </c>
      <c r="U354" s="7">
        <v>-7.8</v>
      </c>
      <c r="V354" s="7">
        <v>-2.7</v>
      </c>
      <c r="W354" s="7">
        <v>-12.275</v>
      </c>
      <c r="X354" s="7">
        <v>-7.35</v>
      </c>
      <c r="Y354" s="7">
        <v>-2.25</v>
      </c>
      <c r="Z354" s="7">
        <v>-12.175000000000001</v>
      </c>
      <c r="AA354" s="7">
        <v>-6.95</v>
      </c>
      <c r="AB354" s="7">
        <v>-2.0249999999999999</v>
      </c>
      <c r="AC354" s="7">
        <v>-9.8000000000000007</v>
      </c>
      <c r="AD354" s="7">
        <v>-5.8</v>
      </c>
      <c r="AE354" s="7">
        <v>-1.1000000000000001</v>
      </c>
      <c r="AF354" s="7">
        <v>-9.6750000000000007</v>
      </c>
      <c r="AG354" s="7">
        <v>-5.7</v>
      </c>
      <c r="AH354" s="7">
        <v>-0.92500000000000004</v>
      </c>
      <c r="AI354" s="7">
        <v>-9.375</v>
      </c>
      <c r="AJ354" s="7">
        <v>-5.5</v>
      </c>
      <c r="AK354" s="7">
        <v>-0.52500000000000002</v>
      </c>
      <c r="AL354" s="7">
        <v>-9.4499999999999993</v>
      </c>
      <c r="AM354" s="26">
        <v>-5.45</v>
      </c>
      <c r="AN354" s="26">
        <v>-0.42499999999999999</v>
      </c>
      <c r="AO354" s="26">
        <v>-9.9749999999999996</v>
      </c>
      <c r="AP354" s="26">
        <v>-5.25</v>
      </c>
      <c r="AQ354" s="26">
        <v>0.17499999999999999</v>
      </c>
      <c r="AR354" s="26">
        <v>-9.25</v>
      </c>
      <c r="AS354" s="26">
        <v>-4.2</v>
      </c>
      <c r="AT354" s="26">
        <v>0.1</v>
      </c>
      <c r="AU354" s="26">
        <v>-9.5</v>
      </c>
      <c r="AV354" s="26">
        <v>-3.6</v>
      </c>
      <c r="AW354" s="26">
        <v>1.05</v>
      </c>
      <c r="AX354" s="26">
        <v>-9.6999999999999993</v>
      </c>
      <c r="AY354" s="26">
        <v>-4.8</v>
      </c>
      <c r="AZ354" s="26">
        <v>0.6</v>
      </c>
      <c r="BA354" s="26">
        <v>-9.625</v>
      </c>
      <c r="BB354" s="26">
        <v>-4.75</v>
      </c>
      <c r="BC354" s="26">
        <v>0.67500000000000004</v>
      </c>
      <c r="BD354" s="26">
        <v>-8.8000000000000007</v>
      </c>
      <c r="BE354" s="17">
        <v>-3.55</v>
      </c>
      <c r="BF354" s="17">
        <v>2.0750000000000002</v>
      </c>
      <c r="BG354" s="26">
        <v>-9.4749999999999996</v>
      </c>
      <c r="BH354" s="26">
        <v>-4.55</v>
      </c>
      <c r="BI354" s="26">
        <v>0.97499999999999998</v>
      </c>
      <c r="BJ354" s="26">
        <v>-9.1</v>
      </c>
      <c r="BK354" s="26">
        <v>-4.5999999999999996</v>
      </c>
      <c r="BL354" s="26">
        <v>1.075</v>
      </c>
      <c r="BM354" s="26">
        <v>-9.2750000000000004</v>
      </c>
      <c r="BN354" s="26">
        <v>-4.75</v>
      </c>
      <c r="BO354" s="26">
        <v>1.1499999999999999</v>
      </c>
      <c r="BP354" s="26">
        <v>-13.4</v>
      </c>
      <c r="BQ354" s="26">
        <v>-8.3000000000000007</v>
      </c>
      <c r="BR354" s="26">
        <v>-3.5249999999999999</v>
      </c>
      <c r="BS354" s="26">
        <v>-12.75</v>
      </c>
      <c r="BT354" s="26">
        <v>-7.95</v>
      </c>
      <c r="BU354" s="26">
        <v>-2.9</v>
      </c>
      <c r="BV354" s="26">
        <v>-12.75</v>
      </c>
      <c r="BW354" s="26">
        <v>-7.8</v>
      </c>
      <c r="BX354" s="26">
        <v>-2.8</v>
      </c>
      <c r="BY354" s="26">
        <v>-12.8</v>
      </c>
      <c r="BZ354" s="26">
        <v>-7.55</v>
      </c>
      <c r="CA354" s="26">
        <v>-2.9249999999999998</v>
      </c>
      <c r="CB354" s="26">
        <v>-13.175000000000001</v>
      </c>
      <c r="CC354" s="26">
        <v>-7.65</v>
      </c>
      <c r="CD354" s="26">
        <v>-2.7749999999999999</v>
      </c>
      <c r="CE354" s="26">
        <v>-10.45</v>
      </c>
      <c r="CF354" s="26">
        <v>-5.4</v>
      </c>
      <c r="CG354" s="26">
        <v>-0.42499999999999999</v>
      </c>
      <c r="CH354" s="26">
        <v>-11.074999999999999</v>
      </c>
      <c r="CI354" s="26">
        <v>-6.5</v>
      </c>
      <c r="CJ354" s="26">
        <v>-1.425</v>
      </c>
    </row>
    <row r="355" spans="1:88" x14ac:dyDescent="0.3">
      <c r="A355" s="7" t="s">
        <v>426</v>
      </c>
      <c r="B355" s="7">
        <v>-15.4</v>
      </c>
      <c r="C355" s="7">
        <v>-10.35</v>
      </c>
      <c r="D355" s="7">
        <v>-6.4749999999999996</v>
      </c>
      <c r="E355" s="7">
        <v>-13.775</v>
      </c>
      <c r="F355" s="7">
        <v>-9.1999999999999993</v>
      </c>
      <c r="G355" s="7">
        <v>-5.35</v>
      </c>
      <c r="H355" s="7">
        <v>-13.1</v>
      </c>
      <c r="I355" s="7">
        <v>-8.9</v>
      </c>
      <c r="J355" s="7">
        <v>-4.8250000000000002</v>
      </c>
      <c r="K355" s="7">
        <v>-11.175000000000001</v>
      </c>
      <c r="L355" s="7">
        <v>-7.2</v>
      </c>
      <c r="M355" s="7">
        <v>-3</v>
      </c>
      <c r="N355" s="7">
        <v>-11.525</v>
      </c>
      <c r="O355" s="7">
        <v>-7.3</v>
      </c>
      <c r="P355" s="7">
        <v>-2.7</v>
      </c>
      <c r="Q355" s="7">
        <v>-12.4</v>
      </c>
      <c r="R355" s="7">
        <v>-8.1999999999999993</v>
      </c>
      <c r="S355" s="7">
        <v>-3.8250000000000002</v>
      </c>
      <c r="T355" s="7">
        <v>-12.5</v>
      </c>
      <c r="U355" s="7">
        <v>-8.15</v>
      </c>
      <c r="V355" s="7">
        <v>-3.75</v>
      </c>
      <c r="W355" s="7">
        <v>-12.4</v>
      </c>
      <c r="X355" s="7">
        <v>-7.85</v>
      </c>
      <c r="Y355" s="7">
        <v>-3.375</v>
      </c>
      <c r="Z355" s="7">
        <v>-12.5</v>
      </c>
      <c r="AA355" s="7">
        <v>-7.9</v>
      </c>
      <c r="AB355" s="7">
        <v>-3.35</v>
      </c>
      <c r="AC355" s="7">
        <v>-10.55</v>
      </c>
      <c r="AD355" s="7">
        <v>-5.85</v>
      </c>
      <c r="AE355" s="7">
        <v>-2.5</v>
      </c>
      <c r="AF355" s="7">
        <v>-10.375</v>
      </c>
      <c r="AG355" s="7">
        <v>-5.75</v>
      </c>
      <c r="AH355" s="7">
        <v>-2.3250000000000002</v>
      </c>
      <c r="AI355" s="7">
        <v>-10</v>
      </c>
      <c r="AJ355" s="7">
        <v>-5.55</v>
      </c>
      <c r="AK355" s="7">
        <v>-1.925</v>
      </c>
      <c r="AL355" s="7">
        <v>-9.9749999999999996</v>
      </c>
      <c r="AM355" s="26">
        <v>-5.5</v>
      </c>
      <c r="AN355" s="26">
        <v>-1.825</v>
      </c>
      <c r="AO355" s="26">
        <v>-9.5749999999999993</v>
      </c>
      <c r="AP355" s="26">
        <v>-5.6</v>
      </c>
      <c r="AQ355" s="26">
        <v>-1.4</v>
      </c>
      <c r="AR355" s="26">
        <v>-7.9</v>
      </c>
      <c r="AS355" s="26">
        <v>-4.5999999999999996</v>
      </c>
      <c r="AT355" s="26">
        <v>-0.85</v>
      </c>
      <c r="AU355" s="26">
        <v>-7.7</v>
      </c>
      <c r="AV355" s="26">
        <v>-4.3</v>
      </c>
      <c r="AW355" s="26">
        <v>-0.3</v>
      </c>
      <c r="AX355" s="26">
        <v>-9.1</v>
      </c>
      <c r="AY355" s="26">
        <v>-5.3</v>
      </c>
      <c r="AZ355" s="26">
        <v>-1</v>
      </c>
      <c r="BA355" s="26">
        <v>-9.1750000000000007</v>
      </c>
      <c r="BB355" s="26">
        <v>-5.4</v>
      </c>
      <c r="BC355" s="26">
        <v>-0.9</v>
      </c>
      <c r="BD355" s="26">
        <v>-7.625</v>
      </c>
      <c r="BE355" s="17">
        <v>-4.25</v>
      </c>
      <c r="BF355" s="17">
        <v>0.65</v>
      </c>
      <c r="BG355" s="26">
        <v>-8.9749999999999996</v>
      </c>
      <c r="BH355" s="26">
        <v>-5.4</v>
      </c>
      <c r="BI355" s="26">
        <v>-0.67500000000000004</v>
      </c>
      <c r="BJ355" s="26">
        <v>-9.6</v>
      </c>
      <c r="BK355" s="26">
        <v>-5.0999999999999996</v>
      </c>
      <c r="BL355" s="26">
        <v>-0.2</v>
      </c>
      <c r="BM355" s="26">
        <v>-9.1750000000000007</v>
      </c>
      <c r="BN355" s="26">
        <v>-5.3</v>
      </c>
      <c r="BO355" s="26">
        <v>-0.4</v>
      </c>
      <c r="BP355" s="26">
        <v>-13.574999999999999</v>
      </c>
      <c r="BQ355" s="26">
        <v>-8.6</v>
      </c>
      <c r="BR355" s="26">
        <v>-4.625</v>
      </c>
      <c r="BS355" s="26">
        <v>-13.025</v>
      </c>
      <c r="BT355" s="26">
        <v>-8.3000000000000007</v>
      </c>
      <c r="BU355" s="26">
        <v>-3.65</v>
      </c>
      <c r="BV355" s="26">
        <v>-13.725</v>
      </c>
      <c r="BW355" s="26">
        <v>-8.1</v>
      </c>
      <c r="BX355" s="26">
        <v>-3.7</v>
      </c>
      <c r="BY355" s="26">
        <v>-14.25</v>
      </c>
      <c r="BZ355" s="26">
        <v>-8.15</v>
      </c>
      <c r="CA355" s="26">
        <v>-3.3</v>
      </c>
      <c r="CB355" s="26">
        <v>-14.925000000000001</v>
      </c>
      <c r="CC355" s="26">
        <v>-8.15</v>
      </c>
      <c r="CD355" s="26">
        <v>-2.9249999999999998</v>
      </c>
      <c r="CE355" s="26">
        <v>-11.425000000000001</v>
      </c>
      <c r="CF355" s="26">
        <v>-6.4</v>
      </c>
      <c r="CG355" s="26">
        <v>-1.9</v>
      </c>
      <c r="CH355" s="26">
        <v>-13.1</v>
      </c>
      <c r="CI355" s="26">
        <v>-7.65</v>
      </c>
      <c r="CJ355" s="26">
        <v>-2.8</v>
      </c>
    </row>
    <row r="356" spans="1:88" x14ac:dyDescent="0.3">
      <c r="A356" s="7" t="s">
        <v>427</v>
      </c>
      <c r="B356" s="7">
        <v>-14.074999999999999</v>
      </c>
      <c r="C356" s="7">
        <v>-10.4</v>
      </c>
      <c r="D356" s="7">
        <v>-7.35</v>
      </c>
      <c r="E356" s="7">
        <v>-13.1</v>
      </c>
      <c r="F356" s="7">
        <v>-8.9499999999999993</v>
      </c>
      <c r="G356" s="7">
        <v>-5.3250000000000002</v>
      </c>
      <c r="H356" s="7">
        <v>-12.775</v>
      </c>
      <c r="I356" s="7">
        <v>-8.65</v>
      </c>
      <c r="J356" s="7">
        <v>-4.5</v>
      </c>
      <c r="K356" s="7">
        <v>-11.175000000000001</v>
      </c>
      <c r="L356" s="7">
        <v>-6.95</v>
      </c>
      <c r="M356" s="7">
        <v>-2.5249999999999999</v>
      </c>
      <c r="N356" s="7">
        <v>-11.125</v>
      </c>
      <c r="O356" s="7">
        <v>-6.65</v>
      </c>
      <c r="P356" s="7">
        <v>-2.125</v>
      </c>
      <c r="Q356" s="7">
        <v>-12.125</v>
      </c>
      <c r="R356" s="7">
        <v>-7.8</v>
      </c>
      <c r="S356" s="7">
        <v>-3.5</v>
      </c>
      <c r="T356" s="7">
        <v>-12.1</v>
      </c>
      <c r="U356" s="7">
        <v>-7.7</v>
      </c>
      <c r="V356" s="7">
        <v>-3.3250000000000002</v>
      </c>
      <c r="W356" s="7">
        <v>-12.2</v>
      </c>
      <c r="X356" s="7">
        <v>-7.4</v>
      </c>
      <c r="Y356" s="7">
        <v>-3.2250000000000001</v>
      </c>
      <c r="Z356" s="7">
        <v>-12.824999999999999</v>
      </c>
      <c r="AA356" s="7">
        <v>-7.4</v>
      </c>
      <c r="AB356" s="7">
        <v>-3.125</v>
      </c>
      <c r="AC356" s="7">
        <v>-9.5500000000000007</v>
      </c>
      <c r="AD356" s="7">
        <v>-6.1</v>
      </c>
      <c r="AE356" s="7">
        <v>-2.2000000000000002</v>
      </c>
      <c r="AF356" s="7">
        <v>-9.35</v>
      </c>
      <c r="AG356" s="7">
        <v>-5.95</v>
      </c>
      <c r="AH356" s="7">
        <v>-2.0249999999999999</v>
      </c>
      <c r="AI356" s="7">
        <v>-9.1999999999999993</v>
      </c>
      <c r="AJ356" s="7">
        <v>-5.6</v>
      </c>
      <c r="AK356" s="7">
        <v>-1.7</v>
      </c>
      <c r="AL356" s="7">
        <v>-9.1</v>
      </c>
      <c r="AM356" s="26">
        <v>-5.5</v>
      </c>
      <c r="AN356" s="26">
        <v>-1.7250000000000001</v>
      </c>
      <c r="AO356" s="26">
        <v>-8.9499999999999993</v>
      </c>
      <c r="AP356" s="26">
        <v>-5.25</v>
      </c>
      <c r="AQ356" s="26">
        <v>-1.2250000000000001</v>
      </c>
      <c r="AR356" s="26">
        <v>-7.5750000000000002</v>
      </c>
      <c r="AS356" s="26">
        <v>-4.5999999999999996</v>
      </c>
      <c r="AT356" s="26">
        <v>-0.82499999999999996</v>
      </c>
      <c r="AU356" s="26">
        <v>-7.2750000000000004</v>
      </c>
      <c r="AV356" s="26">
        <v>-4.05</v>
      </c>
      <c r="AW356" s="26">
        <v>-0.32500000000000001</v>
      </c>
      <c r="AX356" s="26">
        <v>-8.6999999999999993</v>
      </c>
      <c r="AY356" s="26">
        <v>-4.8499999999999996</v>
      </c>
      <c r="AZ356" s="26">
        <v>-1.125</v>
      </c>
      <c r="BA356" s="26">
        <v>-8.7750000000000004</v>
      </c>
      <c r="BB356" s="26">
        <v>-4.8</v>
      </c>
      <c r="BC356" s="26">
        <v>-1.0249999999999999</v>
      </c>
      <c r="BD356" s="26">
        <v>-8.0500000000000007</v>
      </c>
      <c r="BE356" s="17">
        <v>-3.75</v>
      </c>
      <c r="BF356" s="17">
        <v>0.5</v>
      </c>
      <c r="BG356" s="26">
        <v>-8.6999999999999993</v>
      </c>
      <c r="BH356" s="26">
        <v>-4.5</v>
      </c>
      <c r="BI356" s="26">
        <v>-0.57499999999999996</v>
      </c>
      <c r="BJ356" s="26">
        <v>-9.8000000000000007</v>
      </c>
      <c r="BK356" s="26">
        <v>-5.2</v>
      </c>
      <c r="BL356" s="26">
        <v>-0.125</v>
      </c>
      <c r="BM356" s="26">
        <v>-9.35</v>
      </c>
      <c r="BN356" s="26">
        <v>-5.15</v>
      </c>
      <c r="BO356" s="26">
        <v>-0.3</v>
      </c>
      <c r="BP356" s="26">
        <v>-13.275</v>
      </c>
      <c r="BQ356" s="26">
        <v>-8.6999999999999993</v>
      </c>
      <c r="BR356" s="26">
        <v>-4.625</v>
      </c>
      <c r="BS356" s="26">
        <v>-12.8</v>
      </c>
      <c r="BT356" s="26">
        <v>-7.55</v>
      </c>
      <c r="BU356" s="26">
        <v>-3.1</v>
      </c>
      <c r="BV356" s="26">
        <v>-12.925000000000001</v>
      </c>
      <c r="BW356" s="26">
        <v>-7.5</v>
      </c>
      <c r="BX356" s="26">
        <v>-2.7749999999999999</v>
      </c>
      <c r="BY356" s="26">
        <v>-13.1</v>
      </c>
      <c r="BZ356" s="26">
        <v>-7.55</v>
      </c>
      <c r="CA356" s="26">
        <v>-2.6749999999999998</v>
      </c>
      <c r="CB356" s="26">
        <v>-14.574999999999999</v>
      </c>
      <c r="CC356" s="26">
        <v>-7.7</v>
      </c>
      <c r="CD356" s="26">
        <v>-3.1</v>
      </c>
      <c r="CE356" s="26">
        <v>-11.574999999999999</v>
      </c>
      <c r="CF356" s="26">
        <v>-6.5</v>
      </c>
      <c r="CG356" s="26">
        <v>-1.25</v>
      </c>
      <c r="CH356" s="26">
        <v>-12.8</v>
      </c>
      <c r="CI356" s="26">
        <v>-7.2</v>
      </c>
      <c r="CJ356" s="26">
        <v>-2.125</v>
      </c>
    </row>
    <row r="357" spans="1:88" x14ac:dyDescent="0.3">
      <c r="A357" s="7" t="s">
        <v>428</v>
      </c>
      <c r="B357" s="7">
        <v>-14.574999999999999</v>
      </c>
      <c r="C357" s="7">
        <v>-10.5</v>
      </c>
      <c r="D357" s="7">
        <v>-7.625</v>
      </c>
      <c r="E357" s="7">
        <v>-12.95</v>
      </c>
      <c r="F357" s="7">
        <v>-9</v>
      </c>
      <c r="G357" s="7">
        <v>-5.55</v>
      </c>
      <c r="H357" s="7">
        <v>-12.45</v>
      </c>
      <c r="I357" s="7">
        <v>-8.5500000000000007</v>
      </c>
      <c r="J357" s="7">
        <v>-4.7750000000000004</v>
      </c>
      <c r="K357" s="7">
        <v>-10.725</v>
      </c>
      <c r="L357" s="7">
        <v>-7.2</v>
      </c>
      <c r="M357" s="7">
        <v>-2.7250000000000001</v>
      </c>
      <c r="N357" s="7">
        <v>-10.625</v>
      </c>
      <c r="O357" s="7">
        <v>-6.85</v>
      </c>
      <c r="P357" s="7">
        <v>-2.2999999999999998</v>
      </c>
      <c r="Q357" s="7">
        <v>-12.1</v>
      </c>
      <c r="R357" s="7">
        <v>-7.95</v>
      </c>
      <c r="S357" s="7">
        <v>-3.75</v>
      </c>
      <c r="T357" s="7">
        <v>-11.95</v>
      </c>
      <c r="U357" s="7">
        <v>-7.85</v>
      </c>
      <c r="V357" s="7">
        <v>-3.7250000000000001</v>
      </c>
      <c r="W357" s="7">
        <v>-11.975</v>
      </c>
      <c r="X357" s="7">
        <v>-7.65</v>
      </c>
      <c r="Y357" s="7">
        <v>-3.2250000000000001</v>
      </c>
      <c r="Z357" s="7">
        <v>-11.725</v>
      </c>
      <c r="AA357" s="7">
        <v>-7.65</v>
      </c>
      <c r="AB357" s="7">
        <v>-3.15</v>
      </c>
      <c r="AC357" s="7">
        <v>-10.1</v>
      </c>
      <c r="AD357" s="7">
        <v>-6.3</v>
      </c>
      <c r="AE357" s="7">
        <v>-2.6</v>
      </c>
      <c r="AF357" s="7">
        <v>-9.9250000000000007</v>
      </c>
      <c r="AG357" s="7">
        <v>-6.1</v>
      </c>
      <c r="AH357" s="7">
        <v>-2.5</v>
      </c>
      <c r="AI357" s="7">
        <v>-9.5500000000000007</v>
      </c>
      <c r="AJ357" s="7">
        <v>-5.65</v>
      </c>
      <c r="AK357" s="7">
        <v>-2.125</v>
      </c>
      <c r="AL357" s="7">
        <v>-9.625</v>
      </c>
      <c r="AM357" s="26">
        <v>-5.6</v>
      </c>
      <c r="AN357" s="26">
        <v>-2.0249999999999999</v>
      </c>
      <c r="AO357" s="26">
        <v>-9.75</v>
      </c>
      <c r="AP357" s="26">
        <v>-5.35</v>
      </c>
      <c r="AQ357" s="26">
        <v>-1.4750000000000001</v>
      </c>
      <c r="AR357" s="26">
        <v>-8.4</v>
      </c>
      <c r="AS357" s="26">
        <v>-4.7</v>
      </c>
      <c r="AT357" s="26">
        <v>-1.3</v>
      </c>
      <c r="AU357" s="26">
        <v>-7.7750000000000004</v>
      </c>
      <c r="AV357" s="26">
        <v>-4.1500000000000004</v>
      </c>
      <c r="AW357" s="26">
        <v>-0.52500000000000002</v>
      </c>
      <c r="AX357" s="26">
        <v>-9.3249999999999993</v>
      </c>
      <c r="AY357" s="26">
        <v>-4.95</v>
      </c>
      <c r="AZ357" s="26">
        <v>-1.0249999999999999</v>
      </c>
      <c r="BA357" s="26">
        <v>-9.25</v>
      </c>
      <c r="BB357" s="26">
        <v>-4.9000000000000004</v>
      </c>
      <c r="BC357" s="26">
        <v>-1.0249999999999999</v>
      </c>
      <c r="BD357" s="26">
        <v>-8.6999999999999993</v>
      </c>
      <c r="BE357" s="17">
        <v>-3.5</v>
      </c>
      <c r="BF357" s="17">
        <v>0.45</v>
      </c>
      <c r="BG357" s="26">
        <v>-8.9749999999999996</v>
      </c>
      <c r="BH357" s="26">
        <v>-4.55</v>
      </c>
      <c r="BI357" s="26">
        <v>-0.7</v>
      </c>
      <c r="BJ357" s="26">
        <v>-9</v>
      </c>
      <c r="BK357" s="26">
        <v>-4.7</v>
      </c>
      <c r="BL357" s="26">
        <v>-0.45</v>
      </c>
      <c r="BM357" s="26">
        <v>-9.125</v>
      </c>
      <c r="BN357" s="26">
        <v>-4.7</v>
      </c>
      <c r="BO357" s="26">
        <v>-0.55000000000000004</v>
      </c>
      <c r="BP357" s="26">
        <v>-11.8</v>
      </c>
      <c r="BQ357" s="26">
        <v>-8.5500000000000007</v>
      </c>
      <c r="BR357" s="26">
        <v>-4.6749999999999998</v>
      </c>
      <c r="BS357" s="26">
        <v>-12.3</v>
      </c>
      <c r="BT357" s="26">
        <v>-7.65</v>
      </c>
      <c r="BU357" s="26">
        <v>-3.9750000000000001</v>
      </c>
      <c r="BV357" s="26">
        <v>-12.2</v>
      </c>
      <c r="BW357" s="26">
        <v>-7.35</v>
      </c>
      <c r="BX357" s="26">
        <v>-3.8</v>
      </c>
      <c r="BY357" s="26">
        <v>-12.6</v>
      </c>
      <c r="BZ357" s="26">
        <v>-7.35</v>
      </c>
      <c r="CA357" s="26">
        <v>-3.8250000000000002</v>
      </c>
      <c r="CB357" s="26">
        <v>-13.8</v>
      </c>
      <c r="CC357" s="26">
        <v>-7.7</v>
      </c>
      <c r="CD357" s="26">
        <v>-4</v>
      </c>
      <c r="CE357" s="26">
        <v>-10.95</v>
      </c>
      <c r="CF357" s="26">
        <v>-6.6</v>
      </c>
      <c r="CG357" s="26">
        <v>-1.85</v>
      </c>
      <c r="CH357" s="26">
        <v>-12.5</v>
      </c>
      <c r="CI357" s="26">
        <v>-7.15</v>
      </c>
      <c r="CJ357" s="26">
        <v>-2.9249999999999998</v>
      </c>
    </row>
    <row r="358" spans="1:88" x14ac:dyDescent="0.3">
      <c r="A358" s="7" t="s">
        <v>128</v>
      </c>
      <c r="B358" s="7">
        <v>-16.350000000000001</v>
      </c>
      <c r="C358" s="7">
        <v>-10.8</v>
      </c>
      <c r="D358" s="7">
        <v>-6</v>
      </c>
      <c r="E358" s="7">
        <v>-14.4</v>
      </c>
      <c r="F358" s="7">
        <v>-9.1999999999999993</v>
      </c>
      <c r="G358" s="7">
        <v>-4.6500000000000004</v>
      </c>
      <c r="H358" s="7">
        <v>-13.824999999999999</v>
      </c>
      <c r="I358" s="7">
        <v>-8.75</v>
      </c>
      <c r="J358" s="7">
        <v>-4</v>
      </c>
      <c r="K358" s="7">
        <v>-12.15</v>
      </c>
      <c r="L358" s="7">
        <v>-7.2</v>
      </c>
      <c r="M358" s="7">
        <v>-2.375</v>
      </c>
      <c r="N358" s="7">
        <v>-12.074999999999999</v>
      </c>
      <c r="O358" s="7">
        <v>-6.9</v>
      </c>
      <c r="P358" s="7">
        <v>-1.95</v>
      </c>
      <c r="Q358" s="7">
        <v>-12.8</v>
      </c>
      <c r="R358" s="7">
        <v>-7.85</v>
      </c>
      <c r="S358" s="7">
        <v>-3.1749999999999998</v>
      </c>
      <c r="T358" s="7">
        <v>-12.775</v>
      </c>
      <c r="U358" s="7">
        <v>-7.8</v>
      </c>
      <c r="V358" s="7">
        <v>-3.1</v>
      </c>
      <c r="W358" s="7">
        <v>-12.824999999999999</v>
      </c>
      <c r="X358" s="7">
        <v>-7.1</v>
      </c>
      <c r="Y358" s="7">
        <v>-3.2</v>
      </c>
      <c r="Z358" s="7">
        <v>-13.05</v>
      </c>
      <c r="AA358" s="7">
        <v>-6.55</v>
      </c>
      <c r="AB358" s="7">
        <v>-3.3</v>
      </c>
      <c r="AC358" s="7">
        <v>-11.324999999999999</v>
      </c>
      <c r="AD358" s="7">
        <v>-6.5</v>
      </c>
      <c r="AE358" s="7">
        <v>-1.8</v>
      </c>
      <c r="AF358" s="7">
        <v>-11.225</v>
      </c>
      <c r="AG358" s="7">
        <v>-6.3</v>
      </c>
      <c r="AH358" s="7">
        <v>-1.675</v>
      </c>
      <c r="AI358" s="7">
        <v>-10.9</v>
      </c>
      <c r="AJ358" s="7">
        <v>-6.05</v>
      </c>
      <c r="AK358" s="7">
        <v>-1.4</v>
      </c>
      <c r="AL358" s="7">
        <v>-10.9</v>
      </c>
      <c r="AM358" s="26">
        <v>-6</v>
      </c>
      <c r="AN358" s="26">
        <v>-1.325</v>
      </c>
      <c r="AO358" s="26">
        <v>-10.475</v>
      </c>
      <c r="AP358" s="26">
        <v>-5.55</v>
      </c>
      <c r="AQ358" s="26">
        <v>-0.8</v>
      </c>
      <c r="AR358" s="26">
        <v>-10.175000000000001</v>
      </c>
      <c r="AS358" s="26">
        <v>-4.7</v>
      </c>
      <c r="AT358" s="26">
        <v>-0.625</v>
      </c>
      <c r="AU358" s="26">
        <v>-9.65</v>
      </c>
      <c r="AV358" s="26">
        <v>-4.0999999999999996</v>
      </c>
      <c r="AW358" s="26">
        <v>-0.1</v>
      </c>
      <c r="AX358" s="26">
        <v>-10.199999999999999</v>
      </c>
      <c r="AY358" s="26">
        <v>-4.95</v>
      </c>
      <c r="AZ358" s="26">
        <v>-0.3</v>
      </c>
      <c r="BA358" s="26">
        <v>-10.1</v>
      </c>
      <c r="BB358" s="26">
        <v>-4.95</v>
      </c>
      <c r="BC358" s="26">
        <v>-0.3</v>
      </c>
      <c r="BD358" s="26">
        <v>-8.9499999999999993</v>
      </c>
      <c r="BE358" s="17">
        <v>-3.45</v>
      </c>
      <c r="BF358" s="17">
        <v>0.5</v>
      </c>
      <c r="BG358" s="26">
        <v>-9.8249999999999993</v>
      </c>
      <c r="BH358" s="26">
        <v>-4.6500000000000004</v>
      </c>
      <c r="BI358" s="26">
        <v>-0.125</v>
      </c>
      <c r="BJ358" s="26">
        <v>-10.95</v>
      </c>
      <c r="BK358" s="26">
        <v>-4.5</v>
      </c>
      <c r="BL358" s="26">
        <v>-0.52500000000000002</v>
      </c>
      <c r="BM358" s="26">
        <v>-10.1</v>
      </c>
      <c r="BN358" s="26">
        <v>-4.5999999999999996</v>
      </c>
      <c r="BO358" s="26">
        <v>-0.2</v>
      </c>
      <c r="BP358" s="26">
        <v>-13.775</v>
      </c>
      <c r="BQ358" s="26">
        <v>-8.65</v>
      </c>
      <c r="BR358" s="26">
        <v>-4</v>
      </c>
      <c r="BS358" s="26">
        <v>-13.074999999999999</v>
      </c>
      <c r="BT358" s="26">
        <v>-8.1</v>
      </c>
      <c r="BU358" s="26">
        <v>-4.5250000000000004</v>
      </c>
      <c r="BV358" s="26">
        <v>-13.175000000000001</v>
      </c>
      <c r="BW358" s="26">
        <v>-8</v>
      </c>
      <c r="BX358" s="26">
        <v>-4.4000000000000004</v>
      </c>
      <c r="BY358" s="26">
        <v>-13.525</v>
      </c>
      <c r="BZ358" s="26">
        <v>-7.45</v>
      </c>
      <c r="CA358" s="26">
        <v>-4.3250000000000002</v>
      </c>
      <c r="CB358" s="26">
        <v>-13.675000000000001</v>
      </c>
      <c r="CC358" s="26">
        <v>-8</v>
      </c>
      <c r="CD358" s="26">
        <v>-4.2249999999999996</v>
      </c>
      <c r="CE358" s="26">
        <v>-11.975</v>
      </c>
      <c r="CF358" s="26">
        <v>-5.5</v>
      </c>
      <c r="CG358" s="26">
        <v>-1.925</v>
      </c>
      <c r="CH358" s="26">
        <v>-12.375</v>
      </c>
      <c r="CI358" s="26">
        <v>-6.1</v>
      </c>
      <c r="CJ358" s="26">
        <v>-3</v>
      </c>
    </row>
    <row r="359" spans="1:88" x14ac:dyDescent="0.3">
      <c r="A359" s="7" t="s">
        <v>429</v>
      </c>
      <c r="B359" s="7">
        <v>-16.074999999999999</v>
      </c>
      <c r="C359" s="7">
        <v>-10.4</v>
      </c>
      <c r="D359" s="7">
        <v>-6.125</v>
      </c>
      <c r="E359" s="7">
        <v>-14.675000000000001</v>
      </c>
      <c r="F359" s="7">
        <v>-9.35</v>
      </c>
      <c r="G359" s="7">
        <v>-4.5250000000000004</v>
      </c>
      <c r="H359" s="7">
        <v>-14.25</v>
      </c>
      <c r="I359" s="7">
        <v>-8.75</v>
      </c>
      <c r="J359" s="7">
        <v>-4.0250000000000004</v>
      </c>
      <c r="K359" s="7">
        <v>-11.775</v>
      </c>
      <c r="L359" s="7">
        <v>-6.4</v>
      </c>
      <c r="M359" s="7">
        <v>-1.8</v>
      </c>
      <c r="N359" s="7">
        <v>-11.6</v>
      </c>
      <c r="O359" s="7">
        <v>-6</v>
      </c>
      <c r="P359" s="7">
        <v>-1.4750000000000001</v>
      </c>
      <c r="Q359" s="7">
        <v>-13.25</v>
      </c>
      <c r="R359" s="7">
        <v>-7.5</v>
      </c>
      <c r="S359" s="7">
        <v>-3.125</v>
      </c>
      <c r="T359" s="7">
        <v>-13.15</v>
      </c>
      <c r="U359" s="7">
        <v>-7.45</v>
      </c>
      <c r="V359" s="7">
        <v>-3.125</v>
      </c>
      <c r="W359" s="7">
        <v>-12.65</v>
      </c>
      <c r="X359" s="7">
        <v>-7.15</v>
      </c>
      <c r="Y359" s="7">
        <v>-2.7</v>
      </c>
      <c r="Z359" s="7">
        <v>-12.225</v>
      </c>
      <c r="AA359" s="7">
        <v>-7.35</v>
      </c>
      <c r="AB359" s="7">
        <v>-2.3250000000000002</v>
      </c>
      <c r="AC359" s="7">
        <v>-11.25</v>
      </c>
      <c r="AD359" s="7">
        <v>-5.0999999999999996</v>
      </c>
      <c r="AE359" s="7">
        <v>-1.8</v>
      </c>
      <c r="AF359" s="7">
        <v>-11.125</v>
      </c>
      <c r="AG359" s="7">
        <v>-4.9000000000000004</v>
      </c>
      <c r="AH359" s="7">
        <v>-1.6</v>
      </c>
      <c r="AI359" s="7">
        <v>-10.6</v>
      </c>
      <c r="AJ359" s="7">
        <v>-4.55</v>
      </c>
      <c r="AK359" s="7">
        <v>-1.125</v>
      </c>
      <c r="AL359" s="7">
        <v>-10.425000000000001</v>
      </c>
      <c r="AM359" s="26">
        <v>-4.5</v>
      </c>
      <c r="AN359" s="26">
        <v>-1.0249999999999999</v>
      </c>
      <c r="AO359" s="26">
        <v>-9.7750000000000004</v>
      </c>
      <c r="AP359" s="26">
        <v>-4.9000000000000004</v>
      </c>
      <c r="AQ359" s="26">
        <v>-0.3</v>
      </c>
      <c r="AR359" s="26">
        <v>-9.0500000000000007</v>
      </c>
      <c r="AS359" s="26">
        <v>-3.5</v>
      </c>
      <c r="AT359" s="26">
        <v>0.2</v>
      </c>
      <c r="AU359" s="26">
        <v>-8.65</v>
      </c>
      <c r="AV359" s="26">
        <v>-3.15</v>
      </c>
      <c r="AW359" s="26">
        <v>0.92500000000000004</v>
      </c>
      <c r="AX359" s="26">
        <v>-9.4499999999999993</v>
      </c>
      <c r="AY359" s="26">
        <v>-4.45</v>
      </c>
      <c r="AZ359" s="26">
        <v>0.17499999999999999</v>
      </c>
      <c r="BA359" s="26">
        <v>-9.4499999999999993</v>
      </c>
      <c r="BB359" s="26">
        <v>-4.4000000000000004</v>
      </c>
      <c r="BC359" s="26">
        <v>0.25</v>
      </c>
      <c r="BD359" s="26">
        <v>-8.6999999999999993</v>
      </c>
      <c r="BE359" s="17">
        <v>-3.3</v>
      </c>
      <c r="BF359" s="17">
        <v>1.175</v>
      </c>
      <c r="BG359" s="26">
        <v>-9.4250000000000007</v>
      </c>
      <c r="BH359" s="26">
        <v>-4.05</v>
      </c>
      <c r="BI359" s="26">
        <v>0.45</v>
      </c>
      <c r="BJ359" s="26">
        <v>-9.75</v>
      </c>
      <c r="BK359" s="26">
        <v>-4.3499999999999996</v>
      </c>
      <c r="BL359" s="26">
        <v>0.3</v>
      </c>
      <c r="BM359" s="26">
        <v>-9.6</v>
      </c>
      <c r="BN359" s="26">
        <v>-4.3</v>
      </c>
      <c r="BO359" s="26">
        <v>0.45</v>
      </c>
      <c r="BP359" s="26">
        <v>-14.525</v>
      </c>
      <c r="BQ359" s="26">
        <v>-8.75</v>
      </c>
      <c r="BR359" s="26">
        <v>-4.3</v>
      </c>
      <c r="BS359" s="26">
        <v>-13.05</v>
      </c>
      <c r="BT359" s="26">
        <v>-8.15</v>
      </c>
      <c r="BU359" s="26">
        <v>-3.3250000000000002</v>
      </c>
      <c r="BV359" s="26">
        <v>-12.8</v>
      </c>
      <c r="BW359" s="26">
        <v>-8.3000000000000007</v>
      </c>
      <c r="BX359" s="26">
        <v>-3.125</v>
      </c>
      <c r="BY359" s="26">
        <v>-13.324999999999999</v>
      </c>
      <c r="BZ359" s="26">
        <v>-8.4</v>
      </c>
      <c r="CA359" s="26">
        <v>-2.8250000000000002</v>
      </c>
      <c r="CB359" s="26">
        <v>-13.25</v>
      </c>
      <c r="CC359" s="26">
        <v>-7.95</v>
      </c>
      <c r="CD359" s="26">
        <v>-2.7</v>
      </c>
      <c r="CE359" s="26">
        <v>-11.074999999999999</v>
      </c>
      <c r="CF359" s="26">
        <v>-6.1</v>
      </c>
      <c r="CG359" s="26">
        <v>-0.82499999999999996</v>
      </c>
      <c r="CH359" s="26">
        <v>-12.324999999999999</v>
      </c>
      <c r="CI359" s="26">
        <v>-7.1</v>
      </c>
      <c r="CJ359" s="26">
        <v>-1.7749999999999999</v>
      </c>
    </row>
    <row r="360" spans="1:88" x14ac:dyDescent="0.3">
      <c r="A360" s="7" t="s">
        <v>430</v>
      </c>
      <c r="B360" s="7">
        <v>-15.75</v>
      </c>
      <c r="C360" s="7">
        <v>-11</v>
      </c>
      <c r="D360" s="7">
        <v>-7.25</v>
      </c>
      <c r="E360" s="7">
        <v>-14.574999999999999</v>
      </c>
      <c r="F360" s="7">
        <v>-9.5500000000000007</v>
      </c>
      <c r="G360" s="7">
        <v>-5.5250000000000004</v>
      </c>
      <c r="H360" s="7">
        <v>-14.3</v>
      </c>
      <c r="I360" s="7">
        <v>-9</v>
      </c>
      <c r="J360" s="7">
        <v>-4.9000000000000004</v>
      </c>
      <c r="K360" s="7">
        <v>-13.8</v>
      </c>
      <c r="L360" s="7">
        <v>-7.35</v>
      </c>
      <c r="M360" s="7">
        <v>-2.4</v>
      </c>
      <c r="N360" s="7">
        <v>-13.475</v>
      </c>
      <c r="O360" s="7">
        <v>-7.15</v>
      </c>
      <c r="P360" s="7">
        <v>-2.3250000000000002</v>
      </c>
      <c r="Q360" s="7">
        <v>-13.9</v>
      </c>
      <c r="R360" s="7">
        <v>-8.15</v>
      </c>
      <c r="S360" s="7">
        <v>-3.9750000000000001</v>
      </c>
      <c r="T360" s="7">
        <v>-13.8</v>
      </c>
      <c r="U360" s="7">
        <v>-8.1</v>
      </c>
      <c r="V360" s="7">
        <v>-3.95</v>
      </c>
      <c r="W360" s="7">
        <v>-13.525</v>
      </c>
      <c r="X360" s="7">
        <v>-7.75</v>
      </c>
      <c r="Y360" s="7">
        <v>-3.45</v>
      </c>
      <c r="Z360" s="7">
        <v>-13.55</v>
      </c>
      <c r="AA360" s="7">
        <v>-7.5</v>
      </c>
      <c r="AB360" s="7">
        <v>-3.2</v>
      </c>
      <c r="AC360" s="7">
        <v>-13.2</v>
      </c>
      <c r="AD360" s="7">
        <v>-6.65</v>
      </c>
      <c r="AE360" s="7">
        <v>-1.7</v>
      </c>
      <c r="AF360" s="7">
        <v>-13</v>
      </c>
      <c r="AG360" s="7">
        <v>-6.5</v>
      </c>
      <c r="AH360" s="7">
        <v>-1.5249999999999999</v>
      </c>
      <c r="AI360" s="7">
        <v>-12.574999999999999</v>
      </c>
      <c r="AJ360" s="7">
        <v>-6.25</v>
      </c>
      <c r="AK360" s="7">
        <v>-1.125</v>
      </c>
      <c r="AL360" s="7">
        <v>-12.5</v>
      </c>
      <c r="AM360" s="26">
        <v>-6.15</v>
      </c>
      <c r="AN360" s="26">
        <v>-1.1000000000000001</v>
      </c>
      <c r="AO360" s="26">
        <v>-12.15</v>
      </c>
      <c r="AP360" s="26">
        <v>-5.95</v>
      </c>
      <c r="AQ360" s="26">
        <v>-0.92500000000000004</v>
      </c>
      <c r="AR360" s="26">
        <v>-11.2</v>
      </c>
      <c r="AS360" s="26">
        <v>-5.0999999999999996</v>
      </c>
      <c r="AT360" s="26">
        <v>-0.55000000000000004</v>
      </c>
      <c r="AU360" s="26">
        <v>-10.824999999999999</v>
      </c>
      <c r="AV360" s="26">
        <v>-4.5</v>
      </c>
      <c r="AW360" s="26">
        <v>-0.125</v>
      </c>
      <c r="AX360" s="26">
        <v>-11.775</v>
      </c>
      <c r="AY360" s="26">
        <v>-5.5</v>
      </c>
      <c r="AZ360" s="26">
        <v>-0.6</v>
      </c>
      <c r="BA360" s="26">
        <v>-11.775</v>
      </c>
      <c r="BB360" s="26">
        <v>-5.45</v>
      </c>
      <c r="BC360" s="26">
        <v>-0.6</v>
      </c>
      <c r="BD360" s="26">
        <v>-10.85</v>
      </c>
      <c r="BE360" s="17">
        <v>-3.4</v>
      </c>
      <c r="BF360" s="17">
        <v>0.35</v>
      </c>
      <c r="BG360" s="26">
        <v>-11.6</v>
      </c>
      <c r="BH360" s="26">
        <v>-5.3</v>
      </c>
      <c r="BI360" s="26">
        <v>-0.27500000000000002</v>
      </c>
      <c r="BJ360" s="26">
        <v>-11.675000000000001</v>
      </c>
      <c r="BK360" s="26">
        <v>-4.8499999999999996</v>
      </c>
      <c r="BL360" s="26">
        <v>-0.1</v>
      </c>
      <c r="BM360" s="26">
        <v>-11.6</v>
      </c>
      <c r="BN360" s="26">
        <v>-4.9000000000000004</v>
      </c>
      <c r="BO360" s="26">
        <v>-0.35</v>
      </c>
      <c r="BP360" s="26">
        <v>-14.9</v>
      </c>
      <c r="BQ360" s="26">
        <v>-9.1</v>
      </c>
      <c r="BR360" s="26">
        <v>-5.5750000000000002</v>
      </c>
      <c r="BS360" s="26">
        <v>-14.3</v>
      </c>
      <c r="BT360" s="26">
        <v>-7.9</v>
      </c>
      <c r="BU360" s="26">
        <v>-5.2</v>
      </c>
      <c r="BV360" s="26">
        <v>-14.025</v>
      </c>
      <c r="BW360" s="26">
        <v>-7.85</v>
      </c>
      <c r="BX360" s="26">
        <v>-5.125</v>
      </c>
      <c r="BY360" s="26">
        <v>-14.05</v>
      </c>
      <c r="BZ360" s="26">
        <v>-7.8</v>
      </c>
      <c r="CA360" s="26">
        <v>-4.9000000000000004</v>
      </c>
      <c r="CB360" s="26">
        <v>-13.95</v>
      </c>
      <c r="CC360" s="26">
        <v>-7.9</v>
      </c>
      <c r="CD360" s="26">
        <v>-4.625</v>
      </c>
      <c r="CE360" s="26">
        <v>-12.65</v>
      </c>
      <c r="CF360" s="26">
        <v>-6.1</v>
      </c>
      <c r="CG360" s="26">
        <v>-1.5249999999999999</v>
      </c>
      <c r="CH360" s="26">
        <v>-12.8</v>
      </c>
      <c r="CI360" s="26">
        <v>-7.45</v>
      </c>
      <c r="CJ360" s="26">
        <v>-3.625</v>
      </c>
    </row>
    <row r="361" spans="1:88" x14ac:dyDescent="0.3">
      <c r="A361" s="7" t="s">
        <v>431</v>
      </c>
      <c r="B361" s="7">
        <v>-16.274999999999999</v>
      </c>
      <c r="C361" s="7">
        <v>-10.65</v>
      </c>
      <c r="D361" s="7">
        <v>-6.8</v>
      </c>
      <c r="E361" s="7">
        <v>-15.925000000000001</v>
      </c>
      <c r="F361" s="7">
        <v>-9.4</v>
      </c>
      <c r="G361" s="7">
        <v>-5.0250000000000004</v>
      </c>
      <c r="H361" s="7">
        <v>-15.35</v>
      </c>
      <c r="I361" s="7">
        <v>-9.0500000000000007</v>
      </c>
      <c r="J361" s="7">
        <v>-4.375</v>
      </c>
      <c r="K361" s="7">
        <v>-13.55</v>
      </c>
      <c r="L361" s="7">
        <v>-7.6</v>
      </c>
      <c r="M361" s="7">
        <v>-2.25</v>
      </c>
      <c r="N361" s="7">
        <v>-13.175000000000001</v>
      </c>
      <c r="O361" s="7">
        <v>-7.35</v>
      </c>
      <c r="P361" s="7">
        <v>-2.1</v>
      </c>
      <c r="Q361" s="7">
        <v>-13.7</v>
      </c>
      <c r="R361" s="7">
        <v>-8.5</v>
      </c>
      <c r="S361" s="7">
        <v>-3.7</v>
      </c>
      <c r="T361" s="7">
        <v>-13.675000000000001</v>
      </c>
      <c r="U361" s="7">
        <v>-8.4499999999999993</v>
      </c>
      <c r="V361" s="7">
        <v>-3.7</v>
      </c>
      <c r="W361" s="7">
        <v>-13.65</v>
      </c>
      <c r="X361" s="7">
        <v>-8</v>
      </c>
      <c r="Y361" s="7">
        <v>-3.55</v>
      </c>
      <c r="Z361" s="7">
        <v>-13.95</v>
      </c>
      <c r="AA361" s="7">
        <v>-7.45</v>
      </c>
      <c r="AB361" s="7">
        <v>-3.05</v>
      </c>
      <c r="AC361" s="7">
        <v>-12.7</v>
      </c>
      <c r="AD361" s="7">
        <v>-7.05</v>
      </c>
      <c r="AE361" s="7">
        <v>-2.4</v>
      </c>
      <c r="AF361" s="7">
        <v>-12.5</v>
      </c>
      <c r="AG361" s="7">
        <v>-6.85</v>
      </c>
      <c r="AH361" s="7">
        <v>-2.2000000000000002</v>
      </c>
      <c r="AI361" s="7">
        <v>-12.25</v>
      </c>
      <c r="AJ361" s="7">
        <v>-6.5</v>
      </c>
      <c r="AK361" s="7">
        <v>-1.65</v>
      </c>
      <c r="AL361" s="7">
        <v>-12.2</v>
      </c>
      <c r="AM361" s="26">
        <v>-6.55</v>
      </c>
      <c r="AN361" s="26">
        <v>-1.55</v>
      </c>
      <c r="AO361" s="26">
        <v>-12.125</v>
      </c>
      <c r="AP361" s="26">
        <v>-6.15</v>
      </c>
      <c r="AQ361" s="26">
        <v>-0.82499999999999996</v>
      </c>
      <c r="AR361" s="26">
        <v>-10.95</v>
      </c>
      <c r="AS361" s="26">
        <v>-5.3</v>
      </c>
      <c r="AT361" s="26">
        <v>-0.625</v>
      </c>
      <c r="AU361" s="26">
        <v>-10.675000000000001</v>
      </c>
      <c r="AV361" s="26">
        <v>-4.55</v>
      </c>
      <c r="AW361" s="26">
        <v>-0.125</v>
      </c>
      <c r="AX361" s="26">
        <v>-11.725</v>
      </c>
      <c r="AY361" s="26">
        <v>-5.65</v>
      </c>
      <c r="AZ361" s="26">
        <v>-0.6</v>
      </c>
      <c r="BA361" s="26">
        <v>-11.725</v>
      </c>
      <c r="BB361" s="26">
        <v>-5.65</v>
      </c>
      <c r="BC361" s="26">
        <v>-0.6</v>
      </c>
      <c r="BD361" s="26">
        <v>-11</v>
      </c>
      <c r="BE361" s="17">
        <v>-4</v>
      </c>
      <c r="BF361" s="17">
        <v>7.4999999999999997E-2</v>
      </c>
      <c r="BG361" s="26">
        <v>-11.675000000000001</v>
      </c>
      <c r="BH361" s="26">
        <v>-5.35</v>
      </c>
      <c r="BI361" s="26">
        <v>-0.5</v>
      </c>
      <c r="BJ361" s="26">
        <v>-12.125</v>
      </c>
      <c r="BK361" s="26">
        <v>-5.2</v>
      </c>
      <c r="BL361" s="26">
        <v>7.4999999999999997E-2</v>
      </c>
      <c r="BM361" s="26">
        <v>-11.85</v>
      </c>
      <c r="BN361" s="26">
        <v>-5.2</v>
      </c>
      <c r="BO361" s="26">
        <v>-0.1</v>
      </c>
      <c r="BP361" s="26">
        <v>-15.074999999999999</v>
      </c>
      <c r="BQ361" s="26">
        <v>-8.75</v>
      </c>
      <c r="BR361" s="26">
        <v>-4.8250000000000002</v>
      </c>
      <c r="BS361" s="26">
        <v>-15.4</v>
      </c>
      <c r="BT361" s="26">
        <v>-7.5</v>
      </c>
      <c r="BU361" s="26">
        <v>-4.125</v>
      </c>
      <c r="BV361" s="26">
        <v>-15.25</v>
      </c>
      <c r="BW361" s="26">
        <v>-7.45</v>
      </c>
      <c r="BX361" s="26">
        <v>-4.3499999999999996</v>
      </c>
      <c r="BY361" s="26">
        <v>-15.45</v>
      </c>
      <c r="BZ361" s="26">
        <v>-7.1</v>
      </c>
      <c r="CA361" s="26">
        <v>-4.1749999999999998</v>
      </c>
      <c r="CB361" s="26">
        <v>-15.824999999999999</v>
      </c>
      <c r="CC361" s="26">
        <v>-6.9</v>
      </c>
      <c r="CD361" s="26">
        <v>-4.875</v>
      </c>
      <c r="CE361" s="26">
        <v>-13.15</v>
      </c>
      <c r="CF361" s="26">
        <v>-6.1</v>
      </c>
      <c r="CG361" s="26">
        <v>-1.55</v>
      </c>
      <c r="CH361" s="26">
        <v>-14.15</v>
      </c>
      <c r="CI361" s="26">
        <v>-6.55</v>
      </c>
      <c r="CJ361" s="26">
        <v>-3.0750000000000002</v>
      </c>
    </row>
    <row r="362" spans="1:88" x14ac:dyDescent="0.3">
      <c r="A362" s="7" t="s">
        <v>432</v>
      </c>
      <c r="B362" s="7">
        <v>-16.125</v>
      </c>
      <c r="C362" s="7">
        <v>-9.35</v>
      </c>
      <c r="D362" s="7">
        <v>-6.125</v>
      </c>
      <c r="E362" s="7">
        <v>-14.85</v>
      </c>
      <c r="F362" s="7">
        <v>-8.1</v>
      </c>
      <c r="G362" s="7">
        <v>-4.4000000000000004</v>
      </c>
      <c r="H362" s="7">
        <v>-14.675000000000001</v>
      </c>
      <c r="I362" s="7">
        <v>-7.85</v>
      </c>
      <c r="J362" s="7">
        <v>-3.8250000000000002</v>
      </c>
      <c r="K362" s="7">
        <v>-14.025</v>
      </c>
      <c r="L362" s="7">
        <v>-6.55</v>
      </c>
      <c r="M362" s="7">
        <v>-1.875</v>
      </c>
      <c r="N362" s="7">
        <v>-14.175000000000001</v>
      </c>
      <c r="O362" s="7">
        <v>-6.05</v>
      </c>
      <c r="P362" s="7">
        <v>-1.7250000000000001</v>
      </c>
      <c r="Q362" s="7">
        <v>-14.475</v>
      </c>
      <c r="R362" s="7">
        <v>-7</v>
      </c>
      <c r="S362" s="7">
        <v>-2.9249999999999998</v>
      </c>
      <c r="T362" s="7">
        <v>-14.475</v>
      </c>
      <c r="U362" s="7">
        <v>-6.9</v>
      </c>
      <c r="V362" s="7">
        <v>-2.9</v>
      </c>
      <c r="W362" s="7">
        <v>-15</v>
      </c>
      <c r="X362" s="7">
        <v>-6.5</v>
      </c>
      <c r="Y362" s="7">
        <v>-2.6</v>
      </c>
      <c r="Z362" s="7">
        <v>-15.2</v>
      </c>
      <c r="AA362" s="7">
        <v>-6.3</v>
      </c>
      <c r="AB362" s="7">
        <v>-2.4249999999999998</v>
      </c>
      <c r="AC362" s="7">
        <v>-12.35</v>
      </c>
      <c r="AD362" s="7">
        <v>-5.4</v>
      </c>
      <c r="AE362" s="7">
        <v>-1.55</v>
      </c>
      <c r="AF362" s="7">
        <v>-12.25</v>
      </c>
      <c r="AG362" s="7">
        <v>-5.3</v>
      </c>
      <c r="AH362" s="7">
        <v>-1.4</v>
      </c>
      <c r="AI362" s="7">
        <v>-12.074999999999999</v>
      </c>
      <c r="AJ362" s="7">
        <v>-5.25</v>
      </c>
      <c r="AK362" s="7">
        <v>-1</v>
      </c>
      <c r="AL362" s="7">
        <v>-12.05</v>
      </c>
      <c r="AM362" s="26">
        <v>-5.25</v>
      </c>
      <c r="AN362" s="26">
        <v>-0.9</v>
      </c>
      <c r="AO362" s="26">
        <v>-11.975</v>
      </c>
      <c r="AP362" s="26">
        <v>-5.5</v>
      </c>
      <c r="AQ362" s="26">
        <v>-0.35</v>
      </c>
      <c r="AR362" s="26">
        <v>-11.3</v>
      </c>
      <c r="AS362" s="26">
        <v>-4.3</v>
      </c>
      <c r="AT362" s="26">
        <v>-2.5000000000000001E-2</v>
      </c>
      <c r="AU362" s="26">
        <v>-10.9</v>
      </c>
      <c r="AV362" s="26">
        <v>-3.7</v>
      </c>
      <c r="AW362" s="26">
        <v>0.57499999999999996</v>
      </c>
      <c r="AX362" s="26">
        <v>-11.574999999999999</v>
      </c>
      <c r="AY362" s="26">
        <v>-5.15</v>
      </c>
      <c r="AZ362" s="26">
        <v>-2.5000000000000001E-2</v>
      </c>
      <c r="BA362" s="26">
        <v>-11.6</v>
      </c>
      <c r="BB362" s="26">
        <v>-5.15</v>
      </c>
      <c r="BC362" s="26">
        <v>7.4999999999999997E-2</v>
      </c>
      <c r="BD362" s="26">
        <v>-10.125</v>
      </c>
      <c r="BE362" s="17">
        <v>-3.4</v>
      </c>
      <c r="BF362" s="17">
        <v>1.425</v>
      </c>
      <c r="BG362" s="26">
        <v>-11.35</v>
      </c>
      <c r="BH362" s="26">
        <v>-4.9000000000000004</v>
      </c>
      <c r="BI362" s="26">
        <v>0.3</v>
      </c>
      <c r="BJ362" s="26">
        <v>-12.175000000000001</v>
      </c>
      <c r="BK362" s="26">
        <v>-4.45</v>
      </c>
      <c r="BL362" s="26">
        <v>0.55000000000000004</v>
      </c>
      <c r="BM362" s="26">
        <v>-11.85</v>
      </c>
      <c r="BN362" s="26">
        <v>-4.45</v>
      </c>
      <c r="BO362" s="26">
        <v>0.4</v>
      </c>
      <c r="BP362" s="26">
        <v>-15.15</v>
      </c>
      <c r="BQ362" s="26">
        <v>-7.55</v>
      </c>
      <c r="BR362" s="26">
        <v>-4.05</v>
      </c>
      <c r="BS362" s="26">
        <v>-15.225</v>
      </c>
      <c r="BT362" s="26">
        <v>-6.55</v>
      </c>
      <c r="BU362" s="26">
        <v>-3.65</v>
      </c>
      <c r="BV362" s="26">
        <v>-15.5</v>
      </c>
      <c r="BW362" s="26">
        <v>-6.8</v>
      </c>
      <c r="BX362" s="26">
        <v>-3.8250000000000002</v>
      </c>
      <c r="BY362" s="26">
        <v>-15.425000000000001</v>
      </c>
      <c r="BZ362" s="26">
        <v>-7.05</v>
      </c>
      <c r="CA362" s="26">
        <v>-4</v>
      </c>
      <c r="CB362" s="26">
        <v>-16.45</v>
      </c>
      <c r="CC362" s="26">
        <v>-7.25</v>
      </c>
      <c r="CD362" s="26">
        <v>-3.8250000000000002</v>
      </c>
      <c r="CE362" s="26">
        <v>-13.725</v>
      </c>
      <c r="CF362" s="26">
        <v>-5.25</v>
      </c>
      <c r="CG362" s="26">
        <v>-0.92500000000000004</v>
      </c>
      <c r="CH362" s="26">
        <v>-14.574999999999999</v>
      </c>
      <c r="CI362" s="26">
        <v>-6.5</v>
      </c>
      <c r="CJ362" s="26">
        <v>-2.4249999999999998</v>
      </c>
    </row>
    <row r="363" spans="1:88" x14ac:dyDescent="0.3">
      <c r="A363" s="7" t="s">
        <v>433</v>
      </c>
      <c r="B363" s="7">
        <v>-15.05</v>
      </c>
      <c r="C363" s="7">
        <v>-10.75</v>
      </c>
      <c r="D363" s="7">
        <v>-6.7</v>
      </c>
      <c r="E363" s="7">
        <v>-13.85</v>
      </c>
      <c r="F363" s="7">
        <v>-10.1</v>
      </c>
      <c r="G363" s="7">
        <v>-5.125</v>
      </c>
      <c r="H363" s="7">
        <v>-13.55</v>
      </c>
      <c r="I363" s="7">
        <v>-9.9</v>
      </c>
      <c r="J363" s="7">
        <v>-4.5250000000000004</v>
      </c>
      <c r="K363" s="7">
        <v>-12.4</v>
      </c>
      <c r="L363" s="7">
        <v>-8.0500000000000007</v>
      </c>
      <c r="M363" s="7">
        <v>-3.2250000000000001</v>
      </c>
      <c r="N363" s="7">
        <v>-12.375</v>
      </c>
      <c r="O363" s="7">
        <v>-7.85</v>
      </c>
      <c r="P363" s="7">
        <v>-2.9249999999999998</v>
      </c>
      <c r="Q363" s="7">
        <v>-12.85</v>
      </c>
      <c r="R363" s="7">
        <v>-9.1</v>
      </c>
      <c r="S363" s="7">
        <v>-3.85</v>
      </c>
      <c r="T363" s="7">
        <v>-12.85</v>
      </c>
      <c r="U363" s="7">
        <v>-9.0500000000000007</v>
      </c>
      <c r="V363" s="7">
        <v>-3.8250000000000002</v>
      </c>
      <c r="W363" s="7">
        <v>-12.9</v>
      </c>
      <c r="X363" s="7">
        <v>-8.85</v>
      </c>
      <c r="Y363" s="7">
        <v>-3.1</v>
      </c>
      <c r="Z363" s="7">
        <v>-12.975</v>
      </c>
      <c r="AA363" s="7">
        <v>-8.1999999999999993</v>
      </c>
      <c r="AB363" s="7">
        <v>-2.4249999999999998</v>
      </c>
      <c r="AC363" s="7">
        <v>-11.074999999999999</v>
      </c>
      <c r="AD363" s="7">
        <v>-6.75</v>
      </c>
      <c r="AE363" s="7">
        <v>-2.6749999999999998</v>
      </c>
      <c r="AF363" s="7">
        <v>-11</v>
      </c>
      <c r="AG363" s="7">
        <v>-6.5</v>
      </c>
      <c r="AH363" s="7">
        <v>-2.5249999999999999</v>
      </c>
      <c r="AI363" s="7">
        <v>-11.1</v>
      </c>
      <c r="AJ363" s="7">
        <v>-6.2</v>
      </c>
      <c r="AK363" s="7">
        <v>-2.0750000000000002</v>
      </c>
      <c r="AL363" s="7">
        <v>-11.1</v>
      </c>
      <c r="AM363" s="26">
        <v>-6.15</v>
      </c>
      <c r="AN363" s="26">
        <v>-1.925</v>
      </c>
      <c r="AO363" s="26">
        <v>-11.2</v>
      </c>
      <c r="AP363" s="26">
        <v>-5.95</v>
      </c>
      <c r="AQ363" s="26">
        <v>-1.5</v>
      </c>
      <c r="AR363" s="26">
        <v>-10.925000000000001</v>
      </c>
      <c r="AS363" s="26">
        <v>-4.9000000000000004</v>
      </c>
      <c r="AT363" s="26">
        <v>-1.05</v>
      </c>
      <c r="AU363" s="26">
        <v>-10.775</v>
      </c>
      <c r="AV363" s="26">
        <v>-4.3</v>
      </c>
      <c r="AW363" s="26">
        <v>-0.375</v>
      </c>
      <c r="AX363" s="26">
        <v>-10.975</v>
      </c>
      <c r="AY363" s="26">
        <v>-5.4</v>
      </c>
      <c r="AZ363" s="26">
        <v>-0.97499999999999998</v>
      </c>
      <c r="BA363" s="26">
        <v>-11</v>
      </c>
      <c r="BB363" s="26">
        <v>-5.4</v>
      </c>
      <c r="BC363" s="26">
        <v>-0.97499999999999998</v>
      </c>
      <c r="BD363" s="26">
        <v>-10.775</v>
      </c>
      <c r="BE363" s="17">
        <v>-3.95</v>
      </c>
      <c r="BF363" s="17">
        <v>0.375</v>
      </c>
      <c r="BG363" s="26">
        <v>-10.975</v>
      </c>
      <c r="BH363" s="26">
        <v>-5.15</v>
      </c>
      <c r="BI363" s="26">
        <v>-0.7</v>
      </c>
      <c r="BJ363" s="26">
        <v>-11.35</v>
      </c>
      <c r="BK363" s="26">
        <v>-5.7</v>
      </c>
      <c r="BL363" s="26">
        <v>-0.8</v>
      </c>
      <c r="BM363" s="26">
        <v>-11.225</v>
      </c>
      <c r="BN363" s="26">
        <v>-5.9</v>
      </c>
      <c r="BO363" s="26">
        <v>-0.625</v>
      </c>
      <c r="BP363" s="26">
        <v>-14.9</v>
      </c>
      <c r="BQ363" s="26">
        <v>-10.050000000000001</v>
      </c>
      <c r="BR363" s="26">
        <v>-4.45</v>
      </c>
      <c r="BS363" s="26">
        <v>-15.2</v>
      </c>
      <c r="BT363" s="26">
        <v>-9.6999999999999993</v>
      </c>
      <c r="BU363" s="26">
        <v>-3.7749999999999999</v>
      </c>
      <c r="BV363" s="26">
        <v>-15.8</v>
      </c>
      <c r="BW363" s="26">
        <v>-9.6999999999999993</v>
      </c>
      <c r="BX363" s="26">
        <v>-4.05</v>
      </c>
      <c r="BY363" s="26">
        <v>-16.5</v>
      </c>
      <c r="BZ363" s="26">
        <v>-9.6999999999999993</v>
      </c>
      <c r="CA363" s="26">
        <v>-3.75</v>
      </c>
      <c r="CB363" s="26">
        <v>-16.524999999999999</v>
      </c>
      <c r="CC363" s="26">
        <v>-9.5</v>
      </c>
      <c r="CD363" s="26">
        <v>-3.15</v>
      </c>
      <c r="CE363" s="26">
        <v>-11.9</v>
      </c>
      <c r="CF363" s="26">
        <v>-6.7</v>
      </c>
      <c r="CG363" s="26">
        <v>-1.55</v>
      </c>
      <c r="CH363" s="26">
        <v>-13.175000000000001</v>
      </c>
      <c r="CI363" s="26">
        <v>-7.45</v>
      </c>
      <c r="CJ363" s="26">
        <v>-1.7</v>
      </c>
    </row>
    <row r="364" spans="1:88" x14ac:dyDescent="0.3">
      <c r="A364" s="7" t="s">
        <v>434</v>
      </c>
      <c r="B364" s="7">
        <v>-16</v>
      </c>
      <c r="C364" s="7">
        <v>-12.25</v>
      </c>
      <c r="D364" s="7">
        <v>-8.5749999999999993</v>
      </c>
      <c r="E364" s="7">
        <v>-15.025</v>
      </c>
      <c r="F364" s="7">
        <v>-10.8</v>
      </c>
      <c r="G364" s="7">
        <v>-7.0250000000000004</v>
      </c>
      <c r="H364" s="7">
        <v>-14.8</v>
      </c>
      <c r="I364" s="7">
        <v>-10.3</v>
      </c>
      <c r="J364" s="7">
        <v>-6.1749999999999998</v>
      </c>
      <c r="K364" s="7">
        <v>-13.75</v>
      </c>
      <c r="L364" s="7">
        <v>-8.75</v>
      </c>
      <c r="M364" s="7">
        <v>-4.5750000000000002</v>
      </c>
      <c r="N364" s="7">
        <v>-13.95</v>
      </c>
      <c r="O364" s="7">
        <v>-8.5500000000000007</v>
      </c>
      <c r="P364" s="7">
        <v>-4.3250000000000002</v>
      </c>
      <c r="Q364" s="7">
        <v>-14.425000000000001</v>
      </c>
      <c r="R364" s="7">
        <v>-9.6</v>
      </c>
      <c r="S364" s="7">
        <v>-5.4</v>
      </c>
      <c r="T364" s="7">
        <v>-14.4</v>
      </c>
      <c r="U364" s="7">
        <v>-9.6</v>
      </c>
      <c r="V364" s="7">
        <v>-5.3250000000000002</v>
      </c>
      <c r="W364" s="7">
        <v>-14.5</v>
      </c>
      <c r="X364" s="7">
        <v>-9.4499999999999993</v>
      </c>
      <c r="Y364" s="7">
        <v>-4.8250000000000002</v>
      </c>
      <c r="Z364" s="7">
        <v>-15.15</v>
      </c>
      <c r="AA364" s="7">
        <v>-9.35</v>
      </c>
      <c r="AB364" s="7">
        <v>-5.0999999999999996</v>
      </c>
      <c r="AC364" s="7">
        <v>-11.15</v>
      </c>
      <c r="AD364" s="7">
        <v>-7.8</v>
      </c>
      <c r="AE364" s="7">
        <v>-3.2250000000000001</v>
      </c>
      <c r="AF364" s="7">
        <v>-11.074999999999999</v>
      </c>
      <c r="AG364" s="7">
        <v>-7.6</v>
      </c>
      <c r="AH364" s="7">
        <v>-2.9750000000000001</v>
      </c>
      <c r="AI364" s="7">
        <v>-11.225</v>
      </c>
      <c r="AJ364" s="7">
        <v>-7.35</v>
      </c>
      <c r="AK364" s="7">
        <v>-2.6</v>
      </c>
      <c r="AL364" s="7">
        <v>-11.3</v>
      </c>
      <c r="AM364" s="26">
        <v>-7.35</v>
      </c>
      <c r="AN364" s="26">
        <v>-2.5750000000000002</v>
      </c>
      <c r="AO364" s="26">
        <v>-12.324999999999999</v>
      </c>
      <c r="AP364" s="26">
        <v>-7.4</v>
      </c>
      <c r="AQ364" s="26">
        <v>-2.2250000000000001</v>
      </c>
      <c r="AR364" s="26">
        <v>-11</v>
      </c>
      <c r="AS364" s="26">
        <v>-6.2</v>
      </c>
      <c r="AT364" s="26">
        <v>-1.35</v>
      </c>
      <c r="AU364" s="26">
        <v>-11.25</v>
      </c>
      <c r="AV364" s="26">
        <v>-5.9</v>
      </c>
      <c r="AW364" s="26">
        <v>-1.0249999999999999</v>
      </c>
      <c r="AX364" s="26">
        <v>-12.175000000000001</v>
      </c>
      <c r="AY364" s="26">
        <v>-7</v>
      </c>
      <c r="AZ364" s="26">
        <v>-1.95</v>
      </c>
      <c r="BA364" s="26">
        <v>-12.125</v>
      </c>
      <c r="BB364" s="26">
        <v>-7</v>
      </c>
      <c r="BC364" s="26">
        <v>-2.0249999999999999</v>
      </c>
      <c r="BD364" s="26">
        <v>-12.074999999999999</v>
      </c>
      <c r="BE364" s="17">
        <v>-6.2</v>
      </c>
      <c r="BF364" s="17">
        <v>-0.82499999999999996</v>
      </c>
      <c r="BG364" s="26">
        <v>-12.2</v>
      </c>
      <c r="BH364" s="26">
        <v>-7.1</v>
      </c>
      <c r="BI364" s="26">
        <v>-2.125</v>
      </c>
      <c r="BJ364" s="26">
        <v>-13.074999999999999</v>
      </c>
      <c r="BK364" s="26">
        <v>-7.45</v>
      </c>
      <c r="BL364" s="26">
        <v>-2.35</v>
      </c>
      <c r="BM364" s="26">
        <v>-12.75</v>
      </c>
      <c r="BN364" s="26">
        <v>-7.4</v>
      </c>
      <c r="BO364" s="26">
        <v>-2.4</v>
      </c>
      <c r="BP364" s="26">
        <v>-15.7</v>
      </c>
      <c r="BQ364" s="26">
        <v>-11.1</v>
      </c>
      <c r="BR364" s="26">
        <v>-6.8</v>
      </c>
      <c r="BS364" s="26">
        <v>-15.625</v>
      </c>
      <c r="BT364" s="26">
        <v>-11</v>
      </c>
      <c r="BU364" s="26">
        <v>-6</v>
      </c>
      <c r="BV364" s="26">
        <v>-16.175000000000001</v>
      </c>
      <c r="BW364" s="26">
        <v>-11.05</v>
      </c>
      <c r="BX364" s="26">
        <v>-6.0250000000000004</v>
      </c>
      <c r="BY364" s="26">
        <v>-16.225000000000001</v>
      </c>
      <c r="BZ364" s="26">
        <v>-10.95</v>
      </c>
      <c r="CA364" s="26">
        <v>-5.7249999999999996</v>
      </c>
      <c r="CB364" s="26">
        <v>-16.125</v>
      </c>
      <c r="CC364" s="26">
        <v>-10.3</v>
      </c>
      <c r="CD364" s="26">
        <v>-5.9249999999999998</v>
      </c>
      <c r="CE364" s="26">
        <v>-14.175000000000001</v>
      </c>
      <c r="CF364" s="26">
        <v>-8.35</v>
      </c>
      <c r="CG364" s="26">
        <v>-3.5</v>
      </c>
      <c r="CH364" s="26">
        <v>-14.425000000000001</v>
      </c>
      <c r="CI364" s="26">
        <v>-8.9499999999999993</v>
      </c>
      <c r="CJ364" s="26">
        <v>-5.15</v>
      </c>
    </row>
    <row r="365" spans="1:88" x14ac:dyDescent="0.3">
      <c r="A365" s="7" t="s">
        <v>129</v>
      </c>
      <c r="B365" s="7">
        <v>-18.149999999999999</v>
      </c>
      <c r="C365" s="7">
        <v>-11.2</v>
      </c>
      <c r="D365" s="7">
        <v>-7.6</v>
      </c>
      <c r="E365" s="7">
        <v>-17.225000000000001</v>
      </c>
      <c r="F365" s="7">
        <v>-10.1</v>
      </c>
      <c r="G365" s="7">
        <v>-6.1</v>
      </c>
      <c r="H365" s="7">
        <v>-17.074999999999999</v>
      </c>
      <c r="I365" s="7">
        <v>-9.8000000000000007</v>
      </c>
      <c r="J365" s="7">
        <v>-5.2750000000000004</v>
      </c>
      <c r="K365" s="7">
        <v>-15.25</v>
      </c>
      <c r="L365" s="7">
        <v>-7.6</v>
      </c>
      <c r="M365" s="7">
        <v>-3.6</v>
      </c>
      <c r="N365" s="7">
        <v>-15.175000000000001</v>
      </c>
      <c r="O365" s="7">
        <v>-7.4</v>
      </c>
      <c r="P365" s="7">
        <v>-3.3</v>
      </c>
      <c r="Q365" s="7">
        <v>-16.45</v>
      </c>
      <c r="R365" s="7">
        <v>-8.8000000000000007</v>
      </c>
      <c r="S365" s="7">
        <v>-4.3</v>
      </c>
      <c r="T365" s="7">
        <v>-16.425000000000001</v>
      </c>
      <c r="U365" s="7">
        <v>-8.75</v>
      </c>
      <c r="V365" s="7">
        <v>-4.2750000000000004</v>
      </c>
      <c r="W365" s="7">
        <v>-15.675000000000001</v>
      </c>
      <c r="X365" s="7">
        <v>-8.65</v>
      </c>
      <c r="Y365" s="7">
        <v>-4.4000000000000004</v>
      </c>
      <c r="Z365" s="7">
        <v>-15.275</v>
      </c>
      <c r="AA365" s="7">
        <v>-9</v>
      </c>
      <c r="AB365" s="7">
        <v>-4.2</v>
      </c>
      <c r="AC365" s="7">
        <v>-13.45</v>
      </c>
      <c r="AD365" s="7">
        <v>-6.75</v>
      </c>
      <c r="AE365" s="7">
        <v>-3.4</v>
      </c>
      <c r="AF365" s="7">
        <v>-13.3</v>
      </c>
      <c r="AG365" s="7">
        <v>-6.6</v>
      </c>
      <c r="AH365" s="7">
        <v>-3.3</v>
      </c>
      <c r="AI365" s="7">
        <v>-13.074999999999999</v>
      </c>
      <c r="AJ365" s="7">
        <v>-6.25</v>
      </c>
      <c r="AK365" s="7">
        <v>-2.9</v>
      </c>
      <c r="AL365" s="7">
        <v>-13.05</v>
      </c>
      <c r="AM365" s="26">
        <v>-6.15</v>
      </c>
      <c r="AN365" s="26">
        <v>-2.8250000000000002</v>
      </c>
      <c r="AO365" s="26">
        <v>-13.05</v>
      </c>
      <c r="AP365" s="26">
        <v>-6.05</v>
      </c>
      <c r="AQ365" s="26">
        <v>-2.4</v>
      </c>
      <c r="AR365" s="26">
        <v>-12.925000000000001</v>
      </c>
      <c r="AS365" s="26">
        <v>-5.25</v>
      </c>
      <c r="AT365" s="26">
        <v>-1.625</v>
      </c>
      <c r="AU365" s="26">
        <v>-12.625</v>
      </c>
      <c r="AV365" s="26">
        <v>-4.9000000000000004</v>
      </c>
      <c r="AW365" s="26">
        <v>-1.1000000000000001</v>
      </c>
      <c r="AX365" s="26">
        <v>-12.95</v>
      </c>
      <c r="AY365" s="26">
        <v>-5.8</v>
      </c>
      <c r="AZ365" s="26">
        <v>-1.9</v>
      </c>
      <c r="BA365" s="26">
        <v>-12.95</v>
      </c>
      <c r="BB365" s="26">
        <v>-5.75</v>
      </c>
      <c r="BC365" s="26">
        <v>-1.9</v>
      </c>
      <c r="BD365" s="26">
        <v>-12.8</v>
      </c>
      <c r="BE365" s="17">
        <v>-4.6500000000000004</v>
      </c>
      <c r="BF365" s="17">
        <v>-0.25</v>
      </c>
      <c r="BG365" s="26">
        <v>-12.8</v>
      </c>
      <c r="BH365" s="26">
        <v>-5.55</v>
      </c>
      <c r="BI365" s="26">
        <v>-1.625</v>
      </c>
      <c r="BJ365" s="26">
        <v>-13.025</v>
      </c>
      <c r="BK365" s="26">
        <v>-5.95</v>
      </c>
      <c r="BL365" s="26">
        <v>-1.65</v>
      </c>
      <c r="BM365" s="26">
        <v>-13</v>
      </c>
      <c r="BN365" s="26">
        <v>-5.6</v>
      </c>
      <c r="BO365" s="26">
        <v>-1.625</v>
      </c>
      <c r="BP365" s="26">
        <v>-16.074999999999999</v>
      </c>
      <c r="BQ365" s="26">
        <v>-10.199999999999999</v>
      </c>
      <c r="BR365" s="26">
        <v>-5.45</v>
      </c>
      <c r="BS365" s="26">
        <v>-16</v>
      </c>
      <c r="BT365" s="26">
        <v>-9.1999999999999993</v>
      </c>
      <c r="BU365" s="26">
        <v>-4.8</v>
      </c>
      <c r="BV365" s="26">
        <v>-15.7</v>
      </c>
      <c r="BW365" s="26">
        <v>-9.4</v>
      </c>
      <c r="BX365" s="26">
        <v>-4.7750000000000004</v>
      </c>
      <c r="BY365" s="26">
        <v>-15.6</v>
      </c>
      <c r="BZ365" s="26">
        <v>-9.3000000000000007</v>
      </c>
      <c r="CA365" s="26">
        <v>-5</v>
      </c>
      <c r="CB365" s="26">
        <v>-15.7</v>
      </c>
      <c r="CC365" s="26">
        <v>-9.0500000000000007</v>
      </c>
      <c r="CD365" s="26">
        <v>-5.0250000000000004</v>
      </c>
      <c r="CE365" s="26">
        <v>-14.375</v>
      </c>
      <c r="CF365" s="26">
        <v>-7.6</v>
      </c>
      <c r="CG365" s="26">
        <v>-2.8250000000000002</v>
      </c>
      <c r="CH365" s="26">
        <v>-14.3</v>
      </c>
      <c r="CI365" s="26">
        <v>-8.5</v>
      </c>
      <c r="CJ365" s="26">
        <v>-3.7</v>
      </c>
    </row>
    <row r="366" spans="1:88" x14ac:dyDescent="0.3">
      <c r="A366" s="7" t="s">
        <v>435</v>
      </c>
      <c r="B366" s="7">
        <v>-15.6</v>
      </c>
      <c r="C366" s="7">
        <v>-10.5</v>
      </c>
      <c r="D366" s="7">
        <v>-6.5750000000000002</v>
      </c>
      <c r="E366" s="7">
        <v>-14.65</v>
      </c>
      <c r="F366" s="7">
        <v>-8.9499999999999993</v>
      </c>
      <c r="G366" s="7">
        <v>-4.8250000000000002</v>
      </c>
      <c r="H366" s="7">
        <v>-14.3</v>
      </c>
      <c r="I366" s="7">
        <v>-8.25</v>
      </c>
      <c r="J366" s="7">
        <v>-4.0250000000000004</v>
      </c>
      <c r="K366" s="7">
        <v>-12.8</v>
      </c>
      <c r="L366" s="7">
        <v>-7.2</v>
      </c>
      <c r="M366" s="7">
        <v>-1.825</v>
      </c>
      <c r="N366" s="7">
        <v>-12.775</v>
      </c>
      <c r="O366" s="7">
        <v>-6.95</v>
      </c>
      <c r="P366" s="7">
        <v>-1.95</v>
      </c>
      <c r="Q366" s="7">
        <v>-13.824999999999999</v>
      </c>
      <c r="R366" s="7">
        <v>-7.7</v>
      </c>
      <c r="S366" s="7">
        <v>-3.15</v>
      </c>
      <c r="T366" s="7">
        <v>-13.824999999999999</v>
      </c>
      <c r="U366" s="7">
        <v>-7.6</v>
      </c>
      <c r="V366" s="7">
        <v>-3.15</v>
      </c>
      <c r="W366" s="7">
        <v>-14.25</v>
      </c>
      <c r="X366" s="7">
        <v>-7.35</v>
      </c>
      <c r="Y366" s="7">
        <v>-2.75</v>
      </c>
      <c r="Z366" s="7">
        <v>-14.425000000000001</v>
      </c>
      <c r="AA366" s="7">
        <v>-7.45</v>
      </c>
      <c r="AB366" s="7">
        <v>-2.2999999999999998</v>
      </c>
      <c r="AC366" s="7">
        <v>-12.725</v>
      </c>
      <c r="AD366" s="7">
        <v>-6.5</v>
      </c>
      <c r="AE366" s="7">
        <v>-2.625</v>
      </c>
      <c r="AF366" s="7">
        <v>-12.6</v>
      </c>
      <c r="AG366" s="7">
        <v>-6.35</v>
      </c>
      <c r="AH366" s="7">
        <v>-2.4249999999999998</v>
      </c>
      <c r="AI366" s="7">
        <v>-12.175000000000001</v>
      </c>
      <c r="AJ366" s="7">
        <v>-6</v>
      </c>
      <c r="AK366" s="7">
        <v>-1.9750000000000001</v>
      </c>
      <c r="AL366" s="7">
        <v>-12.1</v>
      </c>
      <c r="AM366" s="26">
        <v>-6</v>
      </c>
      <c r="AN366" s="26">
        <v>-1.95</v>
      </c>
      <c r="AO366" s="26">
        <v>-11.7</v>
      </c>
      <c r="AP366" s="26">
        <v>-5.75</v>
      </c>
      <c r="AQ366" s="26">
        <v>-1.1499999999999999</v>
      </c>
      <c r="AR366" s="26">
        <v>-11.675000000000001</v>
      </c>
      <c r="AS366" s="26">
        <v>-4.5999999999999996</v>
      </c>
      <c r="AT366" s="26">
        <v>-0.97499999999999998</v>
      </c>
      <c r="AU366" s="26">
        <v>-11.225</v>
      </c>
      <c r="AV366" s="26">
        <v>-3.9</v>
      </c>
      <c r="AW366" s="26">
        <v>-0.6</v>
      </c>
      <c r="AX366" s="26">
        <v>-11.3</v>
      </c>
      <c r="AY366" s="26">
        <v>-5.4</v>
      </c>
      <c r="AZ366" s="26">
        <v>-0.85</v>
      </c>
      <c r="BA366" s="26">
        <v>-11.275</v>
      </c>
      <c r="BB366" s="26">
        <v>-5.35</v>
      </c>
      <c r="BC366" s="26">
        <v>-0.85</v>
      </c>
      <c r="BD366" s="26">
        <v>-11.35</v>
      </c>
      <c r="BE366" s="17">
        <v>-3.35</v>
      </c>
      <c r="BF366" s="17">
        <v>0.35</v>
      </c>
      <c r="BG366" s="26">
        <v>-11.225</v>
      </c>
      <c r="BH366" s="26">
        <v>-5</v>
      </c>
      <c r="BI366" s="26">
        <v>-0.625</v>
      </c>
      <c r="BJ366" s="26">
        <v>-12.074999999999999</v>
      </c>
      <c r="BK366" s="26">
        <v>-4.6500000000000004</v>
      </c>
      <c r="BL366" s="26">
        <v>-0.25</v>
      </c>
      <c r="BM366" s="26">
        <v>-11.525</v>
      </c>
      <c r="BN366" s="26">
        <v>-4.7</v>
      </c>
      <c r="BO366" s="26">
        <v>-0.42499999999999999</v>
      </c>
      <c r="BP366" s="26">
        <v>-15.85</v>
      </c>
      <c r="BQ366" s="26">
        <v>-8.5</v>
      </c>
      <c r="BR366" s="26">
        <v>-4.5250000000000004</v>
      </c>
      <c r="BS366" s="26">
        <v>-15.324999999999999</v>
      </c>
      <c r="BT366" s="26">
        <v>-8.5</v>
      </c>
      <c r="BU366" s="26">
        <v>-3.3</v>
      </c>
      <c r="BV366" s="26">
        <v>-15.425000000000001</v>
      </c>
      <c r="BW366" s="26">
        <v>-8.6</v>
      </c>
      <c r="BX366" s="26">
        <v>-3.375</v>
      </c>
      <c r="BY366" s="26">
        <v>-15.3</v>
      </c>
      <c r="BZ366" s="26">
        <v>-8.25</v>
      </c>
      <c r="CA366" s="26">
        <v>-3.0750000000000002</v>
      </c>
      <c r="CB366" s="26">
        <v>-16.324999999999999</v>
      </c>
      <c r="CC366" s="26">
        <v>-8.65</v>
      </c>
      <c r="CD366" s="26">
        <v>-3.2749999999999999</v>
      </c>
      <c r="CE366" s="26">
        <v>-12.875</v>
      </c>
      <c r="CF366" s="26">
        <v>-6.1</v>
      </c>
      <c r="CG366" s="26">
        <v>-0.75</v>
      </c>
      <c r="CH366" s="26">
        <v>-15.55</v>
      </c>
      <c r="CI366" s="26">
        <v>-7.65</v>
      </c>
      <c r="CJ366" s="26">
        <v>-1.925</v>
      </c>
    </row>
    <row r="367" spans="1:88" x14ac:dyDescent="0.3">
      <c r="A367" s="7" t="s">
        <v>436</v>
      </c>
      <c r="B367" s="7">
        <v>-14.975</v>
      </c>
      <c r="C367" s="7">
        <v>-10.7</v>
      </c>
      <c r="D367" s="7">
        <v>-7.3250000000000002</v>
      </c>
      <c r="E367" s="7">
        <v>-14.3</v>
      </c>
      <c r="F367" s="7">
        <v>-9.35</v>
      </c>
      <c r="G367" s="7">
        <v>-5.3250000000000002</v>
      </c>
      <c r="H367" s="7">
        <v>-14.775</v>
      </c>
      <c r="I367" s="7">
        <v>-8.6</v>
      </c>
      <c r="J367" s="7">
        <v>-4.8</v>
      </c>
      <c r="K367" s="7">
        <v>-12.75</v>
      </c>
      <c r="L367" s="7">
        <v>-5.9</v>
      </c>
      <c r="M367" s="7">
        <v>-2.7</v>
      </c>
      <c r="N367" s="7">
        <v>-12.5</v>
      </c>
      <c r="O367" s="7">
        <v>-5.4</v>
      </c>
      <c r="P367" s="7">
        <v>-2.5</v>
      </c>
      <c r="Q367" s="7">
        <v>-13.85</v>
      </c>
      <c r="R367" s="7">
        <v>-7.2</v>
      </c>
      <c r="S367" s="7">
        <v>-3.6</v>
      </c>
      <c r="T367" s="7">
        <v>-13.7</v>
      </c>
      <c r="U367" s="7">
        <v>-7.05</v>
      </c>
      <c r="V367" s="7">
        <v>-3.5</v>
      </c>
      <c r="W367" s="7">
        <v>-13.2</v>
      </c>
      <c r="X367" s="7">
        <v>-6.2</v>
      </c>
      <c r="Y367" s="7">
        <v>-3.4249999999999998</v>
      </c>
      <c r="Z367" s="7">
        <v>-13.074999999999999</v>
      </c>
      <c r="AA367" s="7">
        <v>-6.15</v>
      </c>
      <c r="AB367" s="7">
        <v>-3.2250000000000001</v>
      </c>
      <c r="AC367" s="7">
        <v>-12.45</v>
      </c>
      <c r="AD367" s="7">
        <v>-6.4</v>
      </c>
      <c r="AE367" s="7">
        <v>-2.7</v>
      </c>
      <c r="AF367" s="7">
        <v>-12.275</v>
      </c>
      <c r="AG367" s="7">
        <v>-6.3</v>
      </c>
      <c r="AH367" s="7">
        <v>-2.3250000000000002</v>
      </c>
      <c r="AI367" s="7">
        <v>-11.9</v>
      </c>
      <c r="AJ367" s="7">
        <v>-5.9</v>
      </c>
      <c r="AK367" s="7">
        <v>-1.75</v>
      </c>
      <c r="AL367" s="7">
        <v>-11.95</v>
      </c>
      <c r="AM367" s="26">
        <v>-5.8</v>
      </c>
      <c r="AN367" s="26">
        <v>-1.7250000000000001</v>
      </c>
      <c r="AO367" s="26">
        <v>-11.45</v>
      </c>
      <c r="AP367" s="26">
        <v>-5.05</v>
      </c>
      <c r="AQ367" s="26">
        <v>-1.4</v>
      </c>
      <c r="AR367" s="26">
        <v>-10.824999999999999</v>
      </c>
      <c r="AS367" s="26">
        <v>-4.5</v>
      </c>
      <c r="AT367" s="26">
        <v>-0.72499999999999998</v>
      </c>
      <c r="AU367" s="26">
        <v>-10.45</v>
      </c>
      <c r="AV367" s="26">
        <v>-3.9</v>
      </c>
      <c r="AW367" s="26">
        <v>-0.1</v>
      </c>
      <c r="AX367" s="26">
        <v>-11.15</v>
      </c>
      <c r="AY367" s="26">
        <v>-4.5999999999999996</v>
      </c>
      <c r="AZ367" s="26">
        <v>-0.82499999999999996</v>
      </c>
      <c r="BA367" s="26">
        <v>-11.2</v>
      </c>
      <c r="BB367" s="26">
        <v>-4.5</v>
      </c>
      <c r="BC367" s="26">
        <v>-0.82499999999999996</v>
      </c>
      <c r="BD367" s="26">
        <v>-10</v>
      </c>
      <c r="BE367" s="17">
        <v>-2.5</v>
      </c>
      <c r="BF367" s="17">
        <v>0.47499999999999998</v>
      </c>
      <c r="BG367" s="26">
        <v>-10.975</v>
      </c>
      <c r="BH367" s="26">
        <v>-4.1500000000000004</v>
      </c>
      <c r="BI367" s="26">
        <v>-0.5</v>
      </c>
      <c r="BJ367" s="26">
        <v>-11.65</v>
      </c>
      <c r="BK367" s="26">
        <v>-3.55</v>
      </c>
      <c r="BL367" s="26">
        <v>-0.42499999999999999</v>
      </c>
      <c r="BM367" s="26">
        <v>-11.1</v>
      </c>
      <c r="BN367" s="26">
        <v>-3.75</v>
      </c>
      <c r="BO367" s="26">
        <v>-0.32500000000000001</v>
      </c>
      <c r="BP367" s="26">
        <v>-15.1</v>
      </c>
      <c r="BQ367" s="26">
        <v>-7.8</v>
      </c>
      <c r="BR367" s="26">
        <v>-4.9249999999999998</v>
      </c>
      <c r="BS367" s="26">
        <v>-14.45</v>
      </c>
      <c r="BT367" s="26">
        <v>-7.35</v>
      </c>
      <c r="BU367" s="26">
        <v>-3.9249999999999998</v>
      </c>
      <c r="BV367" s="26">
        <v>-14.824999999999999</v>
      </c>
      <c r="BW367" s="26">
        <v>-7.2</v>
      </c>
      <c r="BX367" s="26">
        <v>-3.6749999999999998</v>
      </c>
      <c r="BY367" s="26">
        <v>-15.2</v>
      </c>
      <c r="BZ367" s="26">
        <v>-6.9</v>
      </c>
      <c r="CA367" s="26">
        <v>-3.7250000000000001</v>
      </c>
      <c r="CB367" s="26">
        <v>-15.475</v>
      </c>
      <c r="CC367" s="26">
        <v>-7.15</v>
      </c>
      <c r="CD367" s="26">
        <v>-3.85</v>
      </c>
      <c r="CE367" s="26">
        <v>-12.324999999999999</v>
      </c>
      <c r="CF367" s="26">
        <v>-4.5</v>
      </c>
      <c r="CG367" s="26">
        <v>-1.825</v>
      </c>
      <c r="CH367" s="26">
        <v>-14.35</v>
      </c>
      <c r="CI367" s="26">
        <v>-6.1</v>
      </c>
      <c r="CJ367" s="26">
        <v>-2.5499999999999998</v>
      </c>
    </row>
    <row r="368" spans="1:88" x14ac:dyDescent="0.3">
      <c r="A368" s="7" t="s">
        <v>437</v>
      </c>
      <c r="B368" s="7">
        <v>-15.75</v>
      </c>
      <c r="C368" s="7">
        <v>-11.75</v>
      </c>
      <c r="D368" s="7">
        <v>-7.5750000000000002</v>
      </c>
      <c r="E368" s="7">
        <v>-14.475</v>
      </c>
      <c r="F368" s="7">
        <v>-10.4</v>
      </c>
      <c r="G368" s="7">
        <v>-6.0250000000000004</v>
      </c>
      <c r="H368" s="7">
        <v>-13.85</v>
      </c>
      <c r="I368" s="7">
        <v>-9.75</v>
      </c>
      <c r="J368" s="7">
        <v>-5.9</v>
      </c>
      <c r="K368" s="7">
        <v>-12.85</v>
      </c>
      <c r="L368" s="7">
        <v>-7.7</v>
      </c>
      <c r="M368" s="7">
        <v>-3.3250000000000002</v>
      </c>
      <c r="N368" s="7">
        <v>-12.775</v>
      </c>
      <c r="O368" s="7">
        <v>-7.25</v>
      </c>
      <c r="P368" s="7">
        <v>-3.0249999999999999</v>
      </c>
      <c r="Q368" s="7">
        <v>-13.45</v>
      </c>
      <c r="R368" s="7">
        <v>-8.6</v>
      </c>
      <c r="S368" s="7">
        <v>-4.8499999999999996</v>
      </c>
      <c r="T368" s="7">
        <v>-13.45</v>
      </c>
      <c r="U368" s="7">
        <v>-8.5500000000000007</v>
      </c>
      <c r="V368" s="7">
        <v>-4.6749999999999998</v>
      </c>
      <c r="W368" s="7">
        <v>-13.6</v>
      </c>
      <c r="X368" s="7">
        <v>-8.1</v>
      </c>
      <c r="Y368" s="7">
        <v>-3.8</v>
      </c>
      <c r="Z368" s="7">
        <v>-12.95</v>
      </c>
      <c r="AA368" s="7">
        <v>-8.1</v>
      </c>
      <c r="AB368" s="7">
        <v>-3.125</v>
      </c>
      <c r="AC368" s="7">
        <v>-11.55</v>
      </c>
      <c r="AD368" s="7">
        <v>-7.75</v>
      </c>
      <c r="AE368" s="7">
        <v>-3.2749999999999999</v>
      </c>
      <c r="AF368" s="7">
        <v>-11.425000000000001</v>
      </c>
      <c r="AG368" s="7">
        <v>-7.55</v>
      </c>
      <c r="AH368" s="7">
        <v>-3.0750000000000002</v>
      </c>
      <c r="AI368" s="7">
        <v>-11.5</v>
      </c>
      <c r="AJ368" s="7">
        <v>-7.15</v>
      </c>
      <c r="AK368" s="7">
        <v>-2.4500000000000002</v>
      </c>
      <c r="AL368" s="7">
        <v>-11.55</v>
      </c>
      <c r="AM368" s="26">
        <v>-7.05</v>
      </c>
      <c r="AN368" s="26">
        <v>-2.35</v>
      </c>
      <c r="AO368" s="26">
        <v>-11.625</v>
      </c>
      <c r="AP368" s="26">
        <v>-6.4</v>
      </c>
      <c r="AQ368" s="26">
        <v>-1.875</v>
      </c>
      <c r="AR368" s="26">
        <v>-10.199999999999999</v>
      </c>
      <c r="AS368" s="26">
        <v>-5.35</v>
      </c>
      <c r="AT368" s="26">
        <v>-1.1499999999999999</v>
      </c>
      <c r="AU368" s="26">
        <v>-9.6750000000000007</v>
      </c>
      <c r="AV368" s="26">
        <v>-4.95</v>
      </c>
      <c r="AW368" s="26">
        <v>-0.625</v>
      </c>
      <c r="AX368" s="26">
        <v>-11</v>
      </c>
      <c r="AY368" s="26">
        <v>-5.9</v>
      </c>
      <c r="AZ368" s="26">
        <v>-1.425</v>
      </c>
      <c r="BA368" s="26">
        <v>-11</v>
      </c>
      <c r="BB368" s="26">
        <v>-5.85</v>
      </c>
      <c r="BC368" s="26">
        <v>-1.325</v>
      </c>
      <c r="BD368" s="26">
        <v>-9.0749999999999993</v>
      </c>
      <c r="BE368" s="17">
        <v>-4.3</v>
      </c>
      <c r="BF368" s="17">
        <v>-0.1</v>
      </c>
      <c r="BG368" s="26">
        <v>-10.574999999999999</v>
      </c>
      <c r="BH368" s="26">
        <v>-5.6</v>
      </c>
      <c r="BI368" s="26">
        <v>-1.1000000000000001</v>
      </c>
      <c r="BJ368" s="26">
        <v>-11.1</v>
      </c>
      <c r="BK368" s="26">
        <v>-5.05</v>
      </c>
      <c r="BL368" s="26">
        <v>-0.9</v>
      </c>
      <c r="BM368" s="26">
        <v>-10.55</v>
      </c>
      <c r="BN368" s="26">
        <v>-5.25</v>
      </c>
      <c r="BO368" s="26">
        <v>-1.1499999999999999</v>
      </c>
      <c r="BP368" s="26">
        <v>-14.45</v>
      </c>
      <c r="BQ368" s="26">
        <v>-9.6</v>
      </c>
      <c r="BR368" s="26">
        <v>-4.55</v>
      </c>
      <c r="BS368" s="26">
        <v>-13.324999999999999</v>
      </c>
      <c r="BT368" s="26">
        <v>-9</v>
      </c>
      <c r="BU368" s="26">
        <v>-3.45</v>
      </c>
      <c r="BV368" s="26">
        <v>-13.324999999999999</v>
      </c>
      <c r="BW368" s="26">
        <v>-9.1999999999999993</v>
      </c>
      <c r="BX368" s="26">
        <v>-3.5</v>
      </c>
      <c r="BY368" s="26">
        <v>-13.45</v>
      </c>
      <c r="BZ368" s="26">
        <v>-9.25</v>
      </c>
      <c r="CA368" s="26">
        <v>-3.0750000000000002</v>
      </c>
      <c r="CB368" s="26">
        <v>-13.324999999999999</v>
      </c>
      <c r="CC368" s="26">
        <v>-9.0500000000000007</v>
      </c>
      <c r="CD368" s="26">
        <v>-2.8250000000000002</v>
      </c>
      <c r="CE368" s="26">
        <v>-11.7</v>
      </c>
      <c r="CF368" s="26">
        <v>-6.3</v>
      </c>
      <c r="CG368" s="26">
        <v>-1.875</v>
      </c>
      <c r="CH368" s="26">
        <v>-12.65</v>
      </c>
      <c r="CI368" s="26">
        <v>-8.25</v>
      </c>
      <c r="CJ368" s="26">
        <v>-2.35</v>
      </c>
    </row>
    <row r="369" spans="1:88" x14ac:dyDescent="0.3">
      <c r="A369" s="7" t="s">
        <v>438</v>
      </c>
      <c r="B369" s="7">
        <v>-17.074999999999999</v>
      </c>
      <c r="C369" s="7">
        <v>-11.45</v>
      </c>
      <c r="D369" s="7">
        <v>-8.4250000000000007</v>
      </c>
      <c r="E369" s="7">
        <v>-15.6</v>
      </c>
      <c r="F369" s="7">
        <v>-9.9499999999999993</v>
      </c>
      <c r="G369" s="7">
        <v>-7.0750000000000002</v>
      </c>
      <c r="H369" s="7">
        <v>-15.175000000000001</v>
      </c>
      <c r="I369" s="7">
        <v>-9.5</v>
      </c>
      <c r="J369" s="7">
        <v>-6.5250000000000004</v>
      </c>
      <c r="K369" s="7">
        <v>-13.475</v>
      </c>
      <c r="L369" s="7">
        <v>-7.4</v>
      </c>
      <c r="M369" s="7">
        <v>-5.125</v>
      </c>
      <c r="N369" s="7">
        <v>-13.4</v>
      </c>
      <c r="O369" s="7">
        <v>-7.35</v>
      </c>
      <c r="P369" s="7">
        <v>-5.0250000000000004</v>
      </c>
      <c r="Q369" s="7">
        <v>-14.3</v>
      </c>
      <c r="R369" s="7">
        <v>-8.65</v>
      </c>
      <c r="S369" s="7">
        <v>-5.8</v>
      </c>
      <c r="T369" s="7">
        <v>-14.2</v>
      </c>
      <c r="U369" s="7">
        <v>-8.6</v>
      </c>
      <c r="V369" s="7">
        <v>-5.8</v>
      </c>
      <c r="W369" s="7">
        <v>-13.675000000000001</v>
      </c>
      <c r="X369" s="7">
        <v>-8.25</v>
      </c>
      <c r="Y369" s="7">
        <v>-5.8</v>
      </c>
      <c r="Z369" s="7">
        <v>-13.5</v>
      </c>
      <c r="AA369" s="7">
        <v>-8.4</v>
      </c>
      <c r="AB369" s="7">
        <v>-5.45</v>
      </c>
      <c r="AC369" s="7">
        <v>-12.15</v>
      </c>
      <c r="AD369" s="7">
        <v>-6.7</v>
      </c>
      <c r="AE369" s="7">
        <v>-4.2249999999999996</v>
      </c>
      <c r="AF369" s="7">
        <v>-11.875</v>
      </c>
      <c r="AG369" s="7">
        <v>-6.55</v>
      </c>
      <c r="AH369" s="7">
        <v>-4.125</v>
      </c>
      <c r="AI369" s="7">
        <v>-11.275</v>
      </c>
      <c r="AJ369" s="7">
        <v>-6.25</v>
      </c>
      <c r="AK369" s="7">
        <v>-3.65</v>
      </c>
      <c r="AL369" s="7">
        <v>-11.175000000000001</v>
      </c>
      <c r="AM369" s="26">
        <v>-6.25</v>
      </c>
      <c r="AN369" s="26">
        <v>-3.55</v>
      </c>
      <c r="AO369" s="26">
        <v>-10.725</v>
      </c>
      <c r="AP369" s="26">
        <v>-5.95</v>
      </c>
      <c r="AQ369" s="26">
        <v>-3.125</v>
      </c>
      <c r="AR369" s="26">
        <v>-10.4</v>
      </c>
      <c r="AS369" s="26">
        <v>-5.2</v>
      </c>
      <c r="AT369" s="26">
        <v>-2.9249999999999998</v>
      </c>
      <c r="AU369" s="26">
        <v>-9.65</v>
      </c>
      <c r="AV369" s="26">
        <v>-4.95</v>
      </c>
      <c r="AW369" s="26">
        <v>-2.4</v>
      </c>
      <c r="AX369" s="26">
        <v>-10.375</v>
      </c>
      <c r="AY369" s="26">
        <v>-5.65</v>
      </c>
      <c r="AZ369" s="26">
        <v>-2.9</v>
      </c>
      <c r="BA369" s="26">
        <v>-10.324999999999999</v>
      </c>
      <c r="BB369" s="26">
        <v>-5.6</v>
      </c>
      <c r="BC369" s="26">
        <v>-2.9</v>
      </c>
      <c r="BD369" s="26">
        <v>-9.5749999999999993</v>
      </c>
      <c r="BE369" s="17">
        <v>-4.5999999999999996</v>
      </c>
      <c r="BF369" s="17">
        <v>-1.7</v>
      </c>
      <c r="BG369" s="26">
        <v>-10.074999999999999</v>
      </c>
      <c r="BH369" s="26">
        <v>-5.3</v>
      </c>
      <c r="BI369" s="26">
        <v>-2.5499999999999998</v>
      </c>
      <c r="BJ369" s="26">
        <v>-10.95</v>
      </c>
      <c r="BK369" s="26">
        <v>-5.7</v>
      </c>
      <c r="BL369" s="26">
        <v>-2.8</v>
      </c>
      <c r="BM369" s="26">
        <v>-10.55</v>
      </c>
      <c r="BN369" s="26">
        <v>-5.55</v>
      </c>
      <c r="BO369" s="26">
        <v>-3</v>
      </c>
      <c r="BP369" s="26">
        <v>-15.15</v>
      </c>
      <c r="BQ369" s="26">
        <v>-10.1</v>
      </c>
      <c r="BR369" s="26">
        <v>-6.8</v>
      </c>
      <c r="BS369" s="26">
        <v>-13.775</v>
      </c>
      <c r="BT369" s="26">
        <v>-9.9499999999999993</v>
      </c>
      <c r="BU369" s="26">
        <v>-6.4</v>
      </c>
      <c r="BV369" s="26">
        <v>-14.2</v>
      </c>
      <c r="BW369" s="26">
        <v>-9.75</v>
      </c>
      <c r="BX369" s="26">
        <v>-6.45</v>
      </c>
      <c r="BY369" s="26">
        <v>-14.975</v>
      </c>
      <c r="BZ369" s="26">
        <v>-9.85</v>
      </c>
      <c r="CA369" s="26">
        <v>-6.625</v>
      </c>
      <c r="CB369" s="26">
        <v>-15.15</v>
      </c>
      <c r="CC369" s="26">
        <v>-9.8000000000000007</v>
      </c>
      <c r="CD369" s="26">
        <v>-6.45</v>
      </c>
      <c r="CE369" s="26">
        <v>-12.225</v>
      </c>
      <c r="CF369" s="26">
        <v>-7.2</v>
      </c>
      <c r="CG369" s="26">
        <v>-3.8</v>
      </c>
      <c r="CH369" s="26">
        <v>-13.175000000000001</v>
      </c>
      <c r="CI369" s="26">
        <v>-8.85</v>
      </c>
      <c r="CJ369" s="26">
        <v>-4.7</v>
      </c>
    </row>
    <row r="370" spans="1:88" x14ac:dyDescent="0.3">
      <c r="A370" s="7" t="s">
        <v>439</v>
      </c>
      <c r="B370" s="7">
        <v>-15.9</v>
      </c>
      <c r="C370" s="7">
        <v>-11.5</v>
      </c>
      <c r="D370" s="7">
        <v>-9.3249999999999993</v>
      </c>
      <c r="E370" s="7">
        <v>-14.05</v>
      </c>
      <c r="F370" s="7">
        <v>-10.15</v>
      </c>
      <c r="G370" s="7">
        <v>-8.125</v>
      </c>
      <c r="H370" s="7">
        <v>-13.375</v>
      </c>
      <c r="I370" s="7">
        <v>-9.65</v>
      </c>
      <c r="J370" s="7">
        <v>-7.625</v>
      </c>
      <c r="K370" s="7">
        <v>-12.5</v>
      </c>
      <c r="L370" s="7">
        <v>-8.3000000000000007</v>
      </c>
      <c r="M370" s="7">
        <v>-5.625</v>
      </c>
      <c r="N370" s="7">
        <v>-12.5</v>
      </c>
      <c r="O370" s="7">
        <v>-8.15</v>
      </c>
      <c r="P370" s="7">
        <v>-5.4</v>
      </c>
      <c r="Q370" s="7">
        <v>-12.75</v>
      </c>
      <c r="R370" s="7">
        <v>-8.8000000000000007</v>
      </c>
      <c r="S370" s="7">
        <v>-6.85</v>
      </c>
      <c r="T370" s="7">
        <v>-12.75</v>
      </c>
      <c r="U370" s="7">
        <v>-8.8000000000000007</v>
      </c>
      <c r="V370" s="7">
        <v>-6.75</v>
      </c>
      <c r="W370" s="7">
        <v>-13.05</v>
      </c>
      <c r="X370" s="7">
        <v>-9</v>
      </c>
      <c r="Y370" s="7">
        <v>-6.1749999999999998</v>
      </c>
      <c r="Z370" s="7">
        <v>-13.425000000000001</v>
      </c>
      <c r="AA370" s="7">
        <v>-9.1999999999999993</v>
      </c>
      <c r="AB370" s="7">
        <v>-5.65</v>
      </c>
      <c r="AC370" s="7">
        <v>-11.475</v>
      </c>
      <c r="AD370" s="7">
        <v>-7.9</v>
      </c>
      <c r="AE370" s="7">
        <v>-4.5750000000000002</v>
      </c>
      <c r="AF370" s="7">
        <v>-11.375</v>
      </c>
      <c r="AG370" s="7">
        <v>-7.85</v>
      </c>
      <c r="AH370" s="7">
        <v>-4.375</v>
      </c>
      <c r="AI370" s="7">
        <v>-11.25</v>
      </c>
      <c r="AJ370" s="7">
        <v>-7.7</v>
      </c>
      <c r="AK370" s="7">
        <v>-4</v>
      </c>
      <c r="AL370" s="7">
        <v>-11.275</v>
      </c>
      <c r="AM370" s="26">
        <v>-7.6</v>
      </c>
      <c r="AN370" s="26">
        <v>-3.9750000000000001</v>
      </c>
      <c r="AO370" s="26">
        <v>-11.55</v>
      </c>
      <c r="AP370" s="26">
        <v>-7.4</v>
      </c>
      <c r="AQ370" s="26">
        <v>-3.7250000000000001</v>
      </c>
      <c r="AR370" s="26">
        <v>-10.6</v>
      </c>
      <c r="AS370" s="26">
        <v>-6.25</v>
      </c>
      <c r="AT370" s="26">
        <v>-2.75</v>
      </c>
      <c r="AU370" s="26">
        <v>-10.375</v>
      </c>
      <c r="AV370" s="26">
        <v>-5.6</v>
      </c>
      <c r="AW370" s="26">
        <v>-2.0750000000000002</v>
      </c>
      <c r="AX370" s="26">
        <v>-11.175000000000001</v>
      </c>
      <c r="AY370" s="26">
        <v>-6.9</v>
      </c>
      <c r="AZ370" s="26">
        <v>-2.9750000000000001</v>
      </c>
      <c r="BA370" s="26">
        <v>-11.25</v>
      </c>
      <c r="BB370" s="26">
        <v>-6.9</v>
      </c>
      <c r="BC370" s="26">
        <v>-2.9</v>
      </c>
      <c r="BD370" s="26">
        <v>-10.3</v>
      </c>
      <c r="BE370" s="17">
        <v>-5.0999999999999996</v>
      </c>
      <c r="BF370" s="17">
        <v>-1.65</v>
      </c>
      <c r="BG370" s="26">
        <v>-11.074999999999999</v>
      </c>
      <c r="BH370" s="26">
        <v>-6.4</v>
      </c>
      <c r="BI370" s="26">
        <v>-2.625</v>
      </c>
      <c r="BJ370" s="26">
        <v>-11.35</v>
      </c>
      <c r="BK370" s="26">
        <v>-6.45</v>
      </c>
      <c r="BL370" s="26">
        <v>-3</v>
      </c>
      <c r="BM370" s="26">
        <v>-11.175000000000001</v>
      </c>
      <c r="BN370" s="26">
        <v>-6.5</v>
      </c>
      <c r="BO370" s="26">
        <v>-3</v>
      </c>
      <c r="BP370" s="26">
        <v>-13.6</v>
      </c>
      <c r="BQ370" s="26">
        <v>-10.9</v>
      </c>
      <c r="BR370" s="26">
        <v>-7.3250000000000002</v>
      </c>
      <c r="BS370" s="26">
        <v>-13.35</v>
      </c>
      <c r="BT370" s="26">
        <v>-9.5500000000000007</v>
      </c>
      <c r="BU370" s="26">
        <v>-6.5</v>
      </c>
      <c r="BV370" s="26">
        <v>-13.975</v>
      </c>
      <c r="BW370" s="26">
        <v>-9.6999999999999993</v>
      </c>
      <c r="BX370" s="26">
        <v>-6.3250000000000002</v>
      </c>
      <c r="BY370" s="26">
        <v>-14.6</v>
      </c>
      <c r="BZ370" s="26">
        <v>-9.6</v>
      </c>
      <c r="CA370" s="26">
        <v>-6.35</v>
      </c>
      <c r="CB370" s="26">
        <v>-14.75</v>
      </c>
      <c r="CC370" s="26">
        <v>-9.5</v>
      </c>
      <c r="CD370" s="26">
        <v>-6.25</v>
      </c>
      <c r="CE370" s="26">
        <v>-12.1</v>
      </c>
      <c r="CF370" s="26">
        <v>-7.6</v>
      </c>
      <c r="CG370" s="26">
        <v>-4.0250000000000004</v>
      </c>
      <c r="CH370" s="26">
        <v>-13.15</v>
      </c>
      <c r="CI370" s="26">
        <v>-8.65</v>
      </c>
      <c r="CJ370" s="26">
        <v>-5.2249999999999996</v>
      </c>
    </row>
    <row r="371" spans="1:88" x14ac:dyDescent="0.3">
      <c r="A371" s="7" t="s">
        <v>440</v>
      </c>
      <c r="B371" s="7">
        <v>-17</v>
      </c>
      <c r="C371" s="7">
        <v>-11.65</v>
      </c>
      <c r="D371" s="7">
        <v>-8.8000000000000007</v>
      </c>
      <c r="E371" s="7">
        <v>-15.675000000000001</v>
      </c>
      <c r="F371" s="7">
        <v>-10.6</v>
      </c>
      <c r="G371" s="7">
        <v>-7.1</v>
      </c>
      <c r="H371" s="7">
        <v>-15.074999999999999</v>
      </c>
      <c r="I371" s="7">
        <v>-10.15</v>
      </c>
      <c r="J371" s="7">
        <v>-6.5</v>
      </c>
      <c r="K371" s="7">
        <v>-13.824999999999999</v>
      </c>
      <c r="L371" s="7">
        <v>-8.25</v>
      </c>
      <c r="M371" s="7">
        <v>-4.625</v>
      </c>
      <c r="N371" s="7">
        <v>-13.7</v>
      </c>
      <c r="O371" s="7">
        <v>-8.0500000000000007</v>
      </c>
      <c r="P371" s="7">
        <v>-4.4249999999999998</v>
      </c>
      <c r="Q371" s="7">
        <v>-14.525</v>
      </c>
      <c r="R371" s="7">
        <v>-9.25</v>
      </c>
      <c r="S371" s="7">
        <v>-5.7249999999999996</v>
      </c>
      <c r="T371" s="7">
        <v>-14.5</v>
      </c>
      <c r="U371" s="7">
        <v>-9.15</v>
      </c>
      <c r="V371" s="7">
        <v>-5.65</v>
      </c>
      <c r="W371" s="7">
        <v>-14.65</v>
      </c>
      <c r="X371" s="7">
        <v>-8.9</v>
      </c>
      <c r="Y371" s="7">
        <v>-5.45</v>
      </c>
      <c r="Z371" s="7">
        <v>-14.875</v>
      </c>
      <c r="AA371" s="7">
        <v>-8.75</v>
      </c>
      <c r="AB371" s="7">
        <v>-5.3250000000000002</v>
      </c>
      <c r="AC371" s="7">
        <v>-13.3</v>
      </c>
      <c r="AD371" s="7">
        <v>-7.8</v>
      </c>
      <c r="AE371" s="7">
        <v>-4.5999999999999996</v>
      </c>
      <c r="AF371" s="7">
        <v>-13.175000000000001</v>
      </c>
      <c r="AG371" s="7">
        <v>-7.7</v>
      </c>
      <c r="AH371" s="7">
        <v>-4.4249999999999998</v>
      </c>
      <c r="AI371" s="7">
        <v>-13.125</v>
      </c>
      <c r="AJ371" s="7">
        <v>-7.55</v>
      </c>
      <c r="AK371" s="7">
        <v>-4.125</v>
      </c>
      <c r="AL371" s="7">
        <v>-13.1</v>
      </c>
      <c r="AM371" s="26">
        <v>-7.45</v>
      </c>
      <c r="AN371" s="26">
        <v>-4.0250000000000004</v>
      </c>
      <c r="AO371" s="26">
        <v>-13.225</v>
      </c>
      <c r="AP371" s="26">
        <v>-7.2</v>
      </c>
      <c r="AQ371" s="26">
        <v>-3.4249999999999998</v>
      </c>
      <c r="AR371" s="26">
        <v>-12.45</v>
      </c>
      <c r="AS371" s="26">
        <v>-6.4</v>
      </c>
      <c r="AT371" s="26">
        <v>-2.5499999999999998</v>
      </c>
      <c r="AU371" s="26">
        <v>-12.475</v>
      </c>
      <c r="AV371" s="26">
        <v>-6.1</v>
      </c>
      <c r="AW371" s="26">
        <v>-1.9</v>
      </c>
      <c r="AX371" s="26">
        <v>-13.025</v>
      </c>
      <c r="AY371" s="26">
        <v>-7</v>
      </c>
      <c r="AZ371" s="26">
        <v>-2.9249999999999998</v>
      </c>
      <c r="BA371" s="26">
        <v>-13.1</v>
      </c>
      <c r="BB371" s="26">
        <v>-6.95</v>
      </c>
      <c r="BC371" s="26">
        <v>-2.9249999999999998</v>
      </c>
      <c r="BD371" s="26">
        <v>-12.15</v>
      </c>
      <c r="BE371" s="17">
        <v>-6.1</v>
      </c>
      <c r="BF371" s="17">
        <v>-1.2250000000000001</v>
      </c>
      <c r="BG371" s="26">
        <v>-13.074999999999999</v>
      </c>
      <c r="BH371" s="26">
        <v>-6.7</v>
      </c>
      <c r="BI371" s="26">
        <v>-2.625</v>
      </c>
      <c r="BJ371" s="26">
        <v>-13.625</v>
      </c>
      <c r="BK371" s="26">
        <v>-6.85</v>
      </c>
      <c r="BL371" s="26">
        <v>-2.5499999999999998</v>
      </c>
      <c r="BM371" s="26">
        <v>-13.5</v>
      </c>
      <c r="BN371" s="26">
        <v>-6.8</v>
      </c>
      <c r="BO371" s="26">
        <v>-2.5249999999999999</v>
      </c>
      <c r="BP371" s="26">
        <v>-16.399999999999999</v>
      </c>
      <c r="BQ371" s="26">
        <v>-9.75</v>
      </c>
      <c r="BR371" s="26">
        <v>-6.2249999999999996</v>
      </c>
      <c r="BS371" s="26">
        <v>-15.775</v>
      </c>
      <c r="BT371" s="26">
        <v>-8.9</v>
      </c>
      <c r="BU371" s="26">
        <v>-5.4749999999999996</v>
      </c>
      <c r="BV371" s="26">
        <v>-16.175000000000001</v>
      </c>
      <c r="BW371" s="26">
        <v>-9.0500000000000007</v>
      </c>
      <c r="BX371" s="26">
        <v>-5.4249999999999998</v>
      </c>
      <c r="BY371" s="26">
        <v>-16.25</v>
      </c>
      <c r="BZ371" s="26">
        <v>-9.4</v>
      </c>
      <c r="CA371" s="26">
        <v>-5.3</v>
      </c>
      <c r="CB371" s="26">
        <v>-16.675000000000001</v>
      </c>
      <c r="CC371" s="26">
        <v>-9.5500000000000007</v>
      </c>
      <c r="CD371" s="26">
        <v>-5.6</v>
      </c>
      <c r="CE371" s="26">
        <v>-14.375</v>
      </c>
      <c r="CF371" s="26">
        <v>-7.85</v>
      </c>
      <c r="CG371" s="26">
        <v>-3.625</v>
      </c>
      <c r="CH371" s="26">
        <v>-15.525</v>
      </c>
      <c r="CI371" s="26">
        <v>-8.9</v>
      </c>
      <c r="CJ371" s="26">
        <v>-4.5999999999999996</v>
      </c>
    </row>
    <row r="372" spans="1:88" x14ac:dyDescent="0.3">
      <c r="A372" s="7" t="s">
        <v>441</v>
      </c>
      <c r="B372" s="7">
        <v>-17.274999999999999</v>
      </c>
      <c r="C372" s="7">
        <v>-12</v>
      </c>
      <c r="D372" s="7">
        <v>-8.3249999999999993</v>
      </c>
      <c r="E372" s="7">
        <v>-16.149999999999999</v>
      </c>
      <c r="F372" s="7">
        <v>-10.8</v>
      </c>
      <c r="G372" s="7">
        <v>-7.2</v>
      </c>
      <c r="H372" s="7">
        <v>-15.55</v>
      </c>
      <c r="I372" s="7">
        <v>-10.15</v>
      </c>
      <c r="J372" s="7">
        <v>-6.75</v>
      </c>
      <c r="K372" s="7">
        <v>-15.1</v>
      </c>
      <c r="L372" s="7">
        <v>-8.4</v>
      </c>
      <c r="M372" s="7">
        <v>-5.05</v>
      </c>
      <c r="N372" s="7">
        <v>-15.025</v>
      </c>
      <c r="O372" s="7">
        <v>-8.35</v>
      </c>
      <c r="P372" s="7">
        <v>-4.8</v>
      </c>
      <c r="Q372" s="7">
        <v>-15.425000000000001</v>
      </c>
      <c r="R372" s="7">
        <v>-9.5</v>
      </c>
      <c r="S372" s="7">
        <v>-6.1</v>
      </c>
      <c r="T372" s="7">
        <v>-15.425000000000001</v>
      </c>
      <c r="U372" s="7">
        <v>-9.5</v>
      </c>
      <c r="V372" s="7">
        <v>-6</v>
      </c>
      <c r="W372" s="7">
        <v>-15.725</v>
      </c>
      <c r="X372" s="7">
        <v>-9.6</v>
      </c>
      <c r="Y372" s="7">
        <v>-5.5</v>
      </c>
      <c r="Z372" s="7">
        <v>-15.5</v>
      </c>
      <c r="AA372" s="7">
        <v>-10.050000000000001</v>
      </c>
      <c r="AB372" s="7">
        <v>-5.2249999999999996</v>
      </c>
      <c r="AC372" s="7">
        <v>-14.4</v>
      </c>
      <c r="AD372" s="7">
        <v>-7.85</v>
      </c>
      <c r="AE372" s="7">
        <v>-4.05</v>
      </c>
      <c r="AF372" s="7">
        <v>-14.4</v>
      </c>
      <c r="AG372" s="7">
        <v>-7.7</v>
      </c>
      <c r="AH372" s="7">
        <v>-3.8250000000000002</v>
      </c>
      <c r="AI372" s="7">
        <v>-14.375</v>
      </c>
      <c r="AJ372" s="7">
        <v>-7.5</v>
      </c>
      <c r="AK372" s="7">
        <v>-3.5750000000000002</v>
      </c>
      <c r="AL372" s="7">
        <v>-14.324999999999999</v>
      </c>
      <c r="AM372" s="26">
        <v>-7.45</v>
      </c>
      <c r="AN372" s="26">
        <v>-3.55</v>
      </c>
      <c r="AO372" s="26">
        <v>-14.1</v>
      </c>
      <c r="AP372" s="26">
        <v>-6.35</v>
      </c>
      <c r="AQ372" s="26">
        <v>-3.4</v>
      </c>
      <c r="AR372" s="26">
        <v>-13.074999999999999</v>
      </c>
      <c r="AS372" s="26">
        <v>-6.4</v>
      </c>
      <c r="AT372" s="26">
        <v>-2.5</v>
      </c>
      <c r="AU372" s="26">
        <v>-13.074999999999999</v>
      </c>
      <c r="AV372" s="26">
        <v>-5.65</v>
      </c>
      <c r="AW372" s="26">
        <v>-1.95</v>
      </c>
      <c r="AX372" s="26">
        <v>-13.9</v>
      </c>
      <c r="AY372" s="26">
        <v>-5.95</v>
      </c>
      <c r="AZ372" s="26">
        <v>-2.9</v>
      </c>
      <c r="BA372" s="26">
        <v>-13.9</v>
      </c>
      <c r="BB372" s="26">
        <v>-5.9</v>
      </c>
      <c r="BC372" s="26">
        <v>-2.9</v>
      </c>
      <c r="BD372" s="26">
        <v>-13.85</v>
      </c>
      <c r="BE372" s="17">
        <v>-4.45</v>
      </c>
      <c r="BF372" s="17">
        <v>-1.45</v>
      </c>
      <c r="BG372" s="26">
        <v>-14</v>
      </c>
      <c r="BH372" s="26">
        <v>-5.65</v>
      </c>
      <c r="BI372" s="26">
        <v>-2.625</v>
      </c>
      <c r="BJ372" s="26">
        <v>-14.3</v>
      </c>
      <c r="BK372" s="26">
        <v>-6.2</v>
      </c>
      <c r="BL372" s="26">
        <v>-2.65</v>
      </c>
      <c r="BM372" s="26">
        <v>-14.275</v>
      </c>
      <c r="BN372" s="26">
        <v>-5.95</v>
      </c>
      <c r="BO372" s="26">
        <v>-2.7749999999999999</v>
      </c>
      <c r="BP372" s="26">
        <v>-16.55</v>
      </c>
      <c r="BQ372" s="26">
        <v>-11.5</v>
      </c>
      <c r="BR372" s="26">
        <v>-6.15</v>
      </c>
      <c r="BS372" s="26">
        <v>-16.7</v>
      </c>
      <c r="BT372" s="26">
        <v>-10.8</v>
      </c>
      <c r="BU372" s="26">
        <v>-5.2750000000000004</v>
      </c>
      <c r="BV372" s="26">
        <v>-16.8</v>
      </c>
      <c r="BW372" s="26">
        <v>-10.9</v>
      </c>
      <c r="BX372" s="26">
        <v>-5.2249999999999996</v>
      </c>
      <c r="BY372" s="26">
        <v>-17.100000000000001</v>
      </c>
      <c r="BZ372" s="26">
        <v>-10.9</v>
      </c>
      <c r="CA372" s="26">
        <v>-5.3</v>
      </c>
      <c r="CB372" s="26">
        <v>-17.149999999999999</v>
      </c>
      <c r="CC372" s="26">
        <v>-11.8</v>
      </c>
      <c r="CD372" s="26">
        <v>-5.1749999999999998</v>
      </c>
      <c r="CE372" s="26">
        <v>-14.925000000000001</v>
      </c>
      <c r="CF372" s="26">
        <v>-8.4499999999999993</v>
      </c>
      <c r="CG372" s="26">
        <v>-4.0250000000000004</v>
      </c>
      <c r="CH372" s="26">
        <v>-15.9</v>
      </c>
      <c r="CI372" s="26">
        <v>-10.1</v>
      </c>
      <c r="CJ372" s="26">
        <v>-4.5250000000000004</v>
      </c>
    </row>
    <row r="373" spans="1:88" x14ac:dyDescent="0.3">
      <c r="A373" s="7" t="s">
        <v>442</v>
      </c>
      <c r="B373" s="7">
        <v>-16.725000000000001</v>
      </c>
      <c r="C373" s="7">
        <v>-11.35</v>
      </c>
      <c r="D373" s="7">
        <v>-8.5250000000000004</v>
      </c>
      <c r="E373" s="7">
        <v>-15.8</v>
      </c>
      <c r="F373" s="7">
        <v>-9.85</v>
      </c>
      <c r="G373" s="7">
        <v>-7.4249999999999998</v>
      </c>
      <c r="H373" s="7">
        <v>-15.4</v>
      </c>
      <c r="I373" s="7">
        <v>-9.5500000000000007</v>
      </c>
      <c r="J373" s="7">
        <v>-6.9249999999999998</v>
      </c>
      <c r="K373" s="7">
        <v>-15.574999999999999</v>
      </c>
      <c r="L373" s="7">
        <v>-7.9</v>
      </c>
      <c r="M373" s="7">
        <v>-5.65</v>
      </c>
      <c r="N373" s="7">
        <v>-15.425000000000001</v>
      </c>
      <c r="O373" s="7">
        <v>-7.95</v>
      </c>
      <c r="P373" s="7">
        <v>-5.3250000000000002</v>
      </c>
      <c r="Q373" s="7">
        <v>-15.55</v>
      </c>
      <c r="R373" s="7">
        <v>-8.9499999999999993</v>
      </c>
      <c r="S373" s="7">
        <v>-6.5</v>
      </c>
      <c r="T373" s="7">
        <v>-15.55</v>
      </c>
      <c r="U373" s="7">
        <v>-8.9</v>
      </c>
      <c r="V373" s="7">
        <v>-6.4</v>
      </c>
      <c r="W373" s="7">
        <v>-15.85</v>
      </c>
      <c r="X373" s="7">
        <v>-9.0500000000000007</v>
      </c>
      <c r="Y373" s="7">
        <v>-6.05</v>
      </c>
      <c r="Z373" s="7">
        <v>-16.350000000000001</v>
      </c>
      <c r="AA373" s="7">
        <v>-9.85</v>
      </c>
      <c r="AB373" s="7">
        <v>-6.0250000000000004</v>
      </c>
      <c r="AC373" s="7">
        <v>-14.125</v>
      </c>
      <c r="AD373" s="7">
        <v>-7.6</v>
      </c>
      <c r="AE373" s="7">
        <v>-4.1749999999999998</v>
      </c>
      <c r="AF373" s="7">
        <v>-14.05</v>
      </c>
      <c r="AG373" s="7">
        <v>-7.45</v>
      </c>
      <c r="AH373" s="7">
        <v>-4</v>
      </c>
      <c r="AI373" s="7">
        <v>-14.074999999999999</v>
      </c>
      <c r="AJ373" s="7">
        <v>-6.9</v>
      </c>
      <c r="AK373" s="7">
        <v>-3.5750000000000002</v>
      </c>
      <c r="AL373" s="7">
        <v>-14.05</v>
      </c>
      <c r="AM373" s="26">
        <v>-6.8</v>
      </c>
      <c r="AN373" s="26">
        <v>-3.625</v>
      </c>
      <c r="AO373" s="26">
        <v>-14.225</v>
      </c>
      <c r="AP373" s="26">
        <v>-6.45</v>
      </c>
      <c r="AQ373" s="26">
        <v>-3.2250000000000001</v>
      </c>
      <c r="AR373" s="26">
        <v>-13.35</v>
      </c>
      <c r="AS373" s="26">
        <v>-5.8</v>
      </c>
      <c r="AT373" s="26">
        <v>-2.0249999999999999</v>
      </c>
      <c r="AU373" s="26">
        <v>-12.775</v>
      </c>
      <c r="AV373" s="26">
        <v>-5.3</v>
      </c>
      <c r="AW373" s="26">
        <v>-1.2749999999999999</v>
      </c>
      <c r="AX373" s="26">
        <v>-14.225</v>
      </c>
      <c r="AY373" s="26">
        <v>-6.2</v>
      </c>
      <c r="AZ373" s="26">
        <v>-2.5750000000000002</v>
      </c>
      <c r="BA373" s="26">
        <v>-14.3</v>
      </c>
      <c r="BB373" s="26">
        <v>-6.15</v>
      </c>
      <c r="BC373" s="26">
        <v>-2.5499999999999998</v>
      </c>
      <c r="BD373" s="26">
        <v>-12.725</v>
      </c>
      <c r="BE373" s="17">
        <v>-5.15</v>
      </c>
      <c r="BF373" s="17">
        <v>-1.325</v>
      </c>
      <c r="BG373" s="26">
        <v>-14.324999999999999</v>
      </c>
      <c r="BH373" s="26">
        <v>-5.85</v>
      </c>
      <c r="BI373" s="26">
        <v>-2.2999999999999998</v>
      </c>
      <c r="BJ373" s="26">
        <v>-14.55</v>
      </c>
      <c r="BK373" s="26">
        <v>-6.3</v>
      </c>
      <c r="BL373" s="26">
        <v>-2.9249999999999998</v>
      </c>
      <c r="BM373" s="26">
        <v>-14.425000000000001</v>
      </c>
      <c r="BN373" s="26">
        <v>-6.45</v>
      </c>
      <c r="BO373" s="26">
        <v>-2.9249999999999998</v>
      </c>
      <c r="BP373" s="26">
        <v>-16.350000000000001</v>
      </c>
      <c r="BQ373" s="26">
        <v>-10.6</v>
      </c>
      <c r="BR373" s="26">
        <v>-6.9</v>
      </c>
      <c r="BS373" s="26">
        <v>-16</v>
      </c>
      <c r="BT373" s="26">
        <v>-10.5</v>
      </c>
      <c r="BU373" s="26">
        <v>-6.05</v>
      </c>
      <c r="BV373" s="26">
        <v>-16.675000000000001</v>
      </c>
      <c r="BW373" s="26">
        <v>-10.45</v>
      </c>
      <c r="BX373" s="26">
        <v>-5.9249999999999998</v>
      </c>
      <c r="BY373" s="26">
        <v>-17.3</v>
      </c>
      <c r="BZ373" s="26">
        <v>-10.3</v>
      </c>
      <c r="CA373" s="26">
        <v>-5.7249999999999996</v>
      </c>
      <c r="CB373" s="26">
        <v>-17.425000000000001</v>
      </c>
      <c r="CC373" s="26">
        <v>-10.85</v>
      </c>
      <c r="CD373" s="26">
        <v>-6.1749999999999998</v>
      </c>
      <c r="CE373" s="26">
        <v>-15.675000000000001</v>
      </c>
      <c r="CF373" s="26">
        <v>-7.95</v>
      </c>
      <c r="CG373" s="26">
        <v>-4.625</v>
      </c>
      <c r="CH373" s="26">
        <v>-16.925000000000001</v>
      </c>
      <c r="CI373" s="26">
        <v>-9.9499999999999993</v>
      </c>
      <c r="CJ373" s="26">
        <v>-5.125</v>
      </c>
    </row>
  </sheetData>
  <mergeCells count="58">
    <mergeCell ref="Q5:S5"/>
    <mergeCell ref="B5:D5"/>
    <mergeCell ref="E5:G5"/>
    <mergeCell ref="H5:J5"/>
    <mergeCell ref="K5:M5"/>
    <mergeCell ref="N5:P5"/>
    <mergeCell ref="T5:V5"/>
    <mergeCell ref="W5:Y5"/>
    <mergeCell ref="Z5:AB5"/>
    <mergeCell ref="AC5:AE5"/>
    <mergeCell ref="AF5:AH5"/>
    <mergeCell ref="CH5:CJ5"/>
    <mergeCell ref="B6:D6"/>
    <mergeCell ref="E6:G6"/>
    <mergeCell ref="H6:J6"/>
    <mergeCell ref="K6:M6"/>
    <mergeCell ref="BD5:BF5"/>
    <mergeCell ref="BG5:BI5"/>
    <mergeCell ref="BJ5:BL5"/>
    <mergeCell ref="BM5:BO5"/>
    <mergeCell ref="BP5:BR5"/>
    <mergeCell ref="BS5:BU5"/>
    <mergeCell ref="AL5:AN5"/>
    <mergeCell ref="AO5:AQ5"/>
    <mergeCell ref="AR5:AT5"/>
    <mergeCell ref="AU5:AW5"/>
    <mergeCell ref="AC6:AE6"/>
    <mergeCell ref="BV5:BX5"/>
    <mergeCell ref="BY5:CA5"/>
    <mergeCell ref="CB5:CD5"/>
    <mergeCell ref="CE5:CG5"/>
    <mergeCell ref="AX5:AZ5"/>
    <mergeCell ref="BA5:BC5"/>
    <mergeCell ref="AI5:AK5"/>
    <mergeCell ref="BM6:BO6"/>
    <mergeCell ref="AF6:AH6"/>
    <mergeCell ref="AI6:AK6"/>
    <mergeCell ref="AL6:AN6"/>
    <mergeCell ref="AO6:AQ6"/>
    <mergeCell ref="AR6:AT6"/>
    <mergeCell ref="AU6:AW6"/>
    <mergeCell ref="AX6:AZ6"/>
    <mergeCell ref="BA6:BC6"/>
    <mergeCell ref="BD6:BF6"/>
    <mergeCell ref="BG6:BI6"/>
    <mergeCell ref="BJ6:BL6"/>
    <mergeCell ref="N6:P6"/>
    <mergeCell ref="Q6:S6"/>
    <mergeCell ref="T6:V6"/>
    <mergeCell ref="W6:Y6"/>
    <mergeCell ref="Z6:AB6"/>
    <mergeCell ref="CH6:CJ6"/>
    <mergeCell ref="BP6:BR6"/>
    <mergeCell ref="BS6:BU6"/>
    <mergeCell ref="BV6:BX6"/>
    <mergeCell ref="BY6:CA6"/>
    <mergeCell ref="CB6:CD6"/>
    <mergeCell ref="CE6:CG6"/>
  </mergeCells>
  <conditionalFormatting sqref="B6">
    <cfRule type="duplicateValues" dxfId="33" priority="30"/>
  </conditionalFormatting>
  <conditionalFormatting sqref="E6">
    <cfRule type="duplicateValues" dxfId="32" priority="29"/>
  </conditionalFormatting>
  <conditionalFormatting sqref="H6">
    <cfRule type="duplicateValues" dxfId="31" priority="28"/>
  </conditionalFormatting>
  <conditionalFormatting sqref="K6">
    <cfRule type="duplicateValues" dxfId="30" priority="27"/>
  </conditionalFormatting>
  <conditionalFormatting sqref="N6">
    <cfRule type="duplicateValues" dxfId="29" priority="1"/>
  </conditionalFormatting>
  <conditionalFormatting sqref="Q6">
    <cfRule type="duplicateValues" dxfId="28" priority="25"/>
  </conditionalFormatting>
  <conditionalFormatting sqref="T6">
    <cfRule type="duplicateValues" dxfId="27" priority="24"/>
  </conditionalFormatting>
  <conditionalFormatting sqref="W6">
    <cfRule type="duplicateValues" dxfId="26" priority="23"/>
  </conditionalFormatting>
  <conditionalFormatting sqref="Z6">
    <cfRule type="duplicateValues" dxfId="25" priority="22"/>
  </conditionalFormatting>
  <conditionalFormatting sqref="AC6">
    <cfRule type="duplicateValues" dxfId="24" priority="21"/>
  </conditionalFormatting>
  <conditionalFormatting sqref="AF6">
    <cfRule type="duplicateValues" dxfId="23" priority="20"/>
  </conditionalFormatting>
  <conditionalFormatting sqref="AI6">
    <cfRule type="duplicateValues" dxfId="22" priority="19"/>
  </conditionalFormatting>
  <conditionalFormatting sqref="AL6">
    <cfRule type="duplicateValues" dxfId="21" priority="18"/>
  </conditionalFormatting>
  <conditionalFormatting sqref="AO6">
    <cfRule type="duplicateValues" dxfId="20" priority="17"/>
  </conditionalFormatting>
  <conditionalFormatting sqref="AR6">
    <cfRule type="duplicateValues" dxfId="19" priority="16"/>
  </conditionalFormatting>
  <conditionalFormatting sqref="AU6">
    <cfRule type="duplicateValues" dxfId="18" priority="15"/>
  </conditionalFormatting>
  <conditionalFormatting sqref="AX6">
    <cfRule type="duplicateValues" dxfId="17" priority="14"/>
  </conditionalFormatting>
  <conditionalFormatting sqref="BA6">
    <cfRule type="duplicateValues" dxfId="16" priority="13"/>
  </conditionalFormatting>
  <conditionalFormatting sqref="BD6">
    <cfRule type="duplicateValues" dxfId="15" priority="12"/>
  </conditionalFormatting>
  <conditionalFormatting sqref="BG6">
    <cfRule type="duplicateValues" dxfId="14" priority="11"/>
  </conditionalFormatting>
  <conditionalFormatting sqref="BJ6">
    <cfRule type="duplicateValues" dxfId="13" priority="10"/>
  </conditionalFormatting>
  <conditionalFormatting sqref="BM6">
    <cfRule type="duplicateValues" dxfId="12" priority="9"/>
  </conditionalFormatting>
  <conditionalFormatting sqref="BP6">
    <cfRule type="duplicateValues" dxfId="11" priority="8"/>
  </conditionalFormatting>
  <conditionalFormatting sqref="BS6">
    <cfRule type="duplicateValues" dxfId="10" priority="7"/>
  </conditionalFormatting>
  <conditionalFormatting sqref="BV6">
    <cfRule type="duplicateValues" dxfId="9" priority="6"/>
  </conditionalFormatting>
  <conditionalFormatting sqref="BY6">
    <cfRule type="duplicateValues" dxfId="8" priority="5"/>
  </conditionalFormatting>
  <conditionalFormatting sqref="CB6">
    <cfRule type="duplicateValues" dxfId="7" priority="4"/>
  </conditionalFormatting>
  <conditionalFormatting sqref="CE6">
    <cfRule type="duplicateValues" dxfId="6" priority="3"/>
  </conditionalFormatting>
  <conditionalFormatting sqref="CH6">
    <cfRule type="duplicateValues" dxfId="5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B26E7-3F0E-4B19-9881-8B8E3A4E1EB2}">
  <dimension ref="A2:A3"/>
  <sheetViews>
    <sheetView workbookViewId="0"/>
  </sheetViews>
  <sheetFormatPr defaultRowHeight="14.4" x14ac:dyDescent="0.3"/>
  <sheetData>
    <row r="2" spans="1:1" x14ac:dyDescent="0.3">
      <c r="A2" t="s">
        <v>516</v>
      </c>
    </row>
    <row r="3" spans="1:1" x14ac:dyDescent="0.3">
      <c r="A3" t="s">
        <v>515</v>
      </c>
    </row>
  </sheetData>
  <pageMargins left="0.7" right="0.7" top="0.75" bottom="0.75" header="0.3" footer="0.3"/>
  <headerFooter>
    <oddFooter>&amp;L_x000D_&amp;1#&amp;"Calibri"&amp;11&amp;K000000 Classification: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6C167-B3CB-4024-ABDB-4A12DDEB5400}">
  <dimension ref="A1:AL368"/>
  <sheetViews>
    <sheetView workbookViewId="0">
      <selection activeCell="F5" sqref="F5"/>
    </sheetView>
  </sheetViews>
  <sheetFormatPr defaultColWidth="8.6640625" defaultRowHeight="14.4" x14ac:dyDescent="0.3"/>
  <cols>
    <col min="1" max="1" width="10.109375" style="9" customWidth="1"/>
    <col min="3" max="3" width="10.109375" style="9" bestFit="1" customWidth="1"/>
    <col min="4" max="4" width="10.109375" style="9" customWidth="1"/>
    <col min="7" max="7" width="10.109375" style="9" bestFit="1" customWidth="1"/>
    <col min="8" max="8" width="10.109375" style="9" customWidth="1"/>
    <col min="11" max="11" width="10.109375" bestFit="1" customWidth="1"/>
    <col min="12" max="12" width="10.109375" customWidth="1"/>
    <col min="15" max="15" width="10.109375" style="9" bestFit="1" customWidth="1"/>
    <col min="16" max="16" width="10.109375" style="9" customWidth="1"/>
    <col min="22" max="22" width="10.44140625" bestFit="1" customWidth="1"/>
    <col min="23" max="23" width="10.44140625" style="9" bestFit="1" customWidth="1"/>
    <col min="24" max="24" width="10.109375" style="9" bestFit="1" customWidth="1"/>
    <col min="31" max="32" width="10.109375" style="9" bestFit="1" customWidth="1"/>
    <col min="35" max="36" width="10.109375" style="9" bestFit="1" customWidth="1"/>
  </cols>
  <sheetData>
    <row r="1" spans="1:38" x14ac:dyDescent="0.3">
      <c r="A1" t="str" cm="1">
        <f t="array" ref="A1:A29">'1.List of Stations'!D2:D30 &amp; " [" &amp; '1.List of Stations'!C2:C30 &amp; "]"</f>
        <v>Bow River at Canmore [05BE008]</v>
      </c>
      <c r="B1" s="16" t="str" cm="1">
        <f t="array" ref="B1:B29">'1.List of Stations'!C2:C30</f>
        <v>05BE008</v>
      </c>
      <c r="C1" s="9" t="s">
        <v>530</v>
      </c>
      <c r="E1" t="s">
        <v>538</v>
      </c>
      <c r="G1" s="9" t="s">
        <v>530</v>
      </c>
      <c r="I1" t="s">
        <v>537</v>
      </c>
      <c r="K1" s="9" t="s">
        <v>530</v>
      </c>
      <c r="L1" s="9"/>
      <c r="M1" t="s">
        <v>531</v>
      </c>
      <c r="O1" s="9" t="s">
        <v>530</v>
      </c>
      <c r="Q1" t="s">
        <v>532</v>
      </c>
      <c r="S1" s="9" t="s">
        <v>539</v>
      </c>
      <c r="T1" s="9"/>
      <c r="U1" t="s">
        <v>533</v>
      </c>
      <c r="W1" s="9" t="s">
        <v>530</v>
      </c>
      <c r="Y1" t="s">
        <v>534</v>
      </c>
      <c r="AA1" t="s">
        <v>540</v>
      </c>
      <c r="AC1" t="s">
        <v>535</v>
      </c>
      <c r="AE1" s="9" t="s">
        <v>530</v>
      </c>
      <c r="AG1" t="s">
        <v>443</v>
      </c>
      <c r="AI1" s="9" t="s">
        <v>530</v>
      </c>
      <c r="AK1" t="s">
        <v>444</v>
      </c>
    </row>
    <row r="2" spans="1:38" x14ac:dyDescent="0.3">
      <c r="A2" t="str">
        <v>Bearspaw Reservoir near Calgary  [05BH010]</v>
      </c>
      <c r="B2" s="14" t="str">
        <v>05BH010</v>
      </c>
      <c r="C2" s="9" cm="1">
        <f t="array" ref="C2:C26">_xlfn._xlws.FILTER(_xlfn.CHOOSECOLS(FcstNatFlow[],1),NOT(ISBLANK(_xlfn.CHOOSECOLS(FcstNatFlow[],MATCH('21.Streamflow &amp; IFNs Plot'!A2,FcstNatFlow[#Headers],0)))), NA())</f>
        <v>45413</v>
      </c>
      <c r="D2" s="9" cm="1">
        <f t="array" ref="D2:D26">IF('21.Streamflow &amp; IFNs Plot'!B8,_xlfn._xlws.FILTER(_xlfn.ANCHORARRAY(C2), ('21.Streamflow &amp; IFNs Plot'!A5 &lt;=_xlfn.ANCHORARRAY( C2)) * (_xlfn.ANCHORARRAY(C2) &lt;= '21.Streamflow &amp; IFNs Plot'!A6), NA()), NA())</f>
        <v>45413</v>
      </c>
      <c r="E2" cm="1">
        <f t="array" ref="E2:E26">_xlfn._xlws.FILTER(_xlfn.CHOOSECOLS(FcstNatFlow[],MATCH('21.Streamflow &amp; IFNs Plot'!A2,FcstNatFlow[#Headers],0)),NOT(ISBLANK(_xlfn.CHOOSECOLS(FcstNatFlow[],MATCH('21.Streamflow &amp; IFNs Plot'!A2,FcstNatFlow[#Headers],0)))), NA())</f>
        <v>41.5</v>
      </c>
      <c r="F2" cm="1">
        <f t="array" ref="F2:F26">IF('21.Streamflow &amp; IFNs Plot'!B8,_xlfn._xlws.FILTER(_xlfn.ANCHORARRAY(E2), ('21.Streamflow &amp; IFNs Plot'!A5 &lt;=_xlfn.ANCHORARRAY( C2)) * (_xlfn.ANCHORARRAY(C2) &lt;='21.Streamflow &amp; IFNs Plot'!A6), NA()), NA())</f>
        <v>41.5</v>
      </c>
      <c r="G2" s="9" cm="1">
        <f t="array" ref="G2:G23">_xlfn._xlws.FILTER(_xlfn.CHOOSECOLS(DailyStreamflow[],1),NOT(ISBLANK(_xlfn.CHOOSECOLS(DailyStreamflow[],MATCH('21.Streamflow &amp; IFNs Plot'!A2,DailyStreamflow[#Headers],0)))), NA())</f>
        <v>45411</v>
      </c>
      <c r="H2" s="9" cm="1">
        <f t="array" ref="H2:H21">IF('21.Streamflow &amp; IFNs Plot'!B9,_xlfn._xlws.FILTER(_xlfn.ANCHORARRAY(G2), ('21.Streamflow &amp; IFNs Plot'!A5 &lt;=_xlfn.ANCHORARRAY( G2)) * (_xlfn.ANCHORARRAY(G2) &lt;='21.Streamflow &amp; IFNs Plot'!A6), NA()), NA())</f>
        <v>45413</v>
      </c>
      <c r="I2" cm="1">
        <f t="array" ref="I2:I23">_xlfn._xlws.FILTER(_xlfn.CHOOSECOLS(DailyStreamflow[],MATCH('21.Streamflow &amp; IFNs Plot'!A2,DailyStreamflow[#Headers],0)),NOT(ISBLANK(_xlfn.CHOOSECOLS(DailyStreamflow[],MATCH('21.Streamflow &amp; IFNs Plot'!A2,DailyStreamflow[#Headers],0)))), NA())</f>
        <v>20.881081081081071</v>
      </c>
      <c r="J2" cm="1">
        <f t="array" ref="J2:J21">IF('21.Streamflow &amp; IFNs Plot'!B9,_xlfn._xlws.FILTER(_xlfn.ANCHORARRAY(I2), ('21.Streamflow &amp; IFNs Plot'!A5 &lt;=_xlfn.ANCHORARRAY( G2)) * (_xlfn.ANCHORARRAY(G2) &lt;='21.Streamflow &amp; IFNs Plot'!A6), NA()), NA())</f>
        <v>15.995486111111081</v>
      </c>
      <c r="K2" s="9" cm="1">
        <f t="array" ref="K2:K53">_xlfn._xlws.FILTER(_xlfn.CHOOSECOLS(GamingInflow[],1),NOT(ISBLANK(_xlfn.CHOOSECOLS(GamingInflow[],MATCH('21.Streamflow &amp; IFNs Plot'!A2,GamingInflow[#Headers],0)))), NA())</f>
        <v>45292</v>
      </c>
      <c r="L2" s="9" cm="1">
        <f t="array" ref="L2:L5">IF('21.Streamflow &amp; IFNs Plot'!B10,_xlfn._xlws.FILTER(_xlfn.ANCHORARRAY(K2), ('21.Streamflow &amp; IFNs Plot'!A5 &lt;=_xlfn.ANCHORARRAY( K2)) * (_xlfn.ANCHORARRAY(K2) &lt;='21.Streamflow &amp; IFNs Plot'!A6), NA()), NA())</f>
        <v>45418</v>
      </c>
      <c r="M2" cm="1">
        <f t="array" ref="M2:M53">_xlfn._xlws.FILTER(_xlfn.CHOOSECOLS(GamingInflow[],MATCH('21.Streamflow &amp; IFNs Plot'!A2,GamingInflow[#Headers],0)),NOT(ISBLANK(_xlfn.CHOOSECOLS(GamingInflow[],MATCH('21.Streamflow &amp; IFNs Plot'!A2,GamingInflow[#Headers],0)))), NA())</f>
        <v>4.7439999999999998</v>
      </c>
      <c r="N2" cm="1">
        <f t="array" ref="N2:N5">IF('21.Streamflow &amp; IFNs Plot'!B10,_xlfn._xlws.FILTER(_xlfn.ANCHORARRAY(M2), ('21.Streamflow &amp; IFNs Plot'!A5 &lt;=_xlfn.ANCHORARRAY( K2)) * (_xlfn.ANCHORARRAY(K2) &lt;='21.Streamflow &amp; IFNs Plot'!A6), NA()), NA())</f>
        <v>81.581999999999994</v>
      </c>
      <c r="O2" s="9" cm="1">
        <f t="array" ref="O2:O367">_xlfn._xlws.FILTER(_xlfn.CHOOSECOLS(HistNatFlow[],1),NOT(ISBLANK(_xlfn.CHOOSECOLS(HistNatFlow[],MATCH('21.Streamflow &amp; IFNs Plot'!A2,'2.HistNatFlow_Quartiles_wMedian'!A6:CJ6,0)+1))), NA())</f>
        <v>45292</v>
      </c>
      <c r="P2" s="9" cm="1">
        <f t="array" ref="P2:P33">IF('21.Streamflow &amp; IFNs Plot'!B11,_xlfn._xlws.FILTER(_xlfn.ANCHORARRAY(O2), ('21.Streamflow &amp; IFNs Plot'!A5 &lt;=_xlfn.ANCHORARRAY( O2)) * (_xlfn.ANCHORARRAY(O2) &lt;='21.Streamflow &amp; IFNs Plot'!A6), NA()), NA())</f>
        <v>45413</v>
      </c>
      <c r="Q2" cm="1">
        <f t="array" ref="Q2:Q367">_xlfn._xlws.FILTER(_xlfn.CHOOSECOLS(HistNatFlow[],MATCH('21.Streamflow &amp; IFNs Plot'!A2,'2.HistNatFlow_Quartiles_wMedian'!A6:CJ6,0)+2),NOT(ISBLANK(_xlfn.CHOOSECOLS(HistNatFlow[],MATCH('21.Streamflow &amp; IFNs Plot'!A2,'2.HistNatFlow_Quartiles_wMedian'!A6:CJ6,0)+1))), NA())</f>
        <v>16.07</v>
      </c>
      <c r="R2" cm="1">
        <f t="array" ref="R2:R33">IF('21.Streamflow &amp; IFNs Plot'!B11,_xlfn._xlws.FILTER(_xlfn.ANCHORARRAY(Q2), ('21.Streamflow &amp; IFNs Plot'!A5 &lt;=_xlfn.ANCHORARRAY( O2)) * (_xlfn.ANCHORARRAY(O2) &lt;='21.Streamflow &amp; IFNs Plot'!A6), NA()), NA())</f>
        <v>58.46</v>
      </c>
      <c r="S2" cm="1">
        <f t="array" ref="S2:S367">_xlfn._xlws.FILTER(_xlfn.CHOOSECOLS(HistNatFlow[],MATCH('21.Streamflow &amp; IFNs Plot'!A2,'2.HistNatFlow_Quartiles_wMedian'!A6:CJ6,0)+1),NOT(ISBLANK(_xlfn.CHOOSECOLS(HistNatFlow[],MATCH('21.Streamflow &amp; IFNs Plot'!A2,'2.HistNatFlow_Quartiles_wMedian'!A6:CJ6,0)+1))), NA())</f>
        <v>16.07</v>
      </c>
      <c r="T2" cm="1">
        <f t="array" ref="T2:T33">IF('21.Streamflow &amp; IFNs Plot'!B11,_xlfn._xlws.FILTER(_xlfn.ANCHORARRAY(S2), ('21.Streamflow &amp; IFNs Plot'!A5 &lt;=_xlfn.ANCHORARRAY( O2)) * (_xlfn.ANCHORARRAY(O2) &lt;='21.Streamflow &amp; IFNs Plot'!A6), NA()), NA())</f>
        <v>16.07</v>
      </c>
      <c r="U2" cm="1">
        <f t="array" ref="U2:U367">_xlfn._xlws.FILTER(_xlfn.CHOOSECOLS(HistNatFlow[],MATCH('21.Streamflow &amp; IFNs Plot'!A2,'2.HistNatFlow_Quartiles_wMedian'!A6:CJ6,0)),NOT(ISBLANK(_xlfn.CHOOSECOLS(HistNatFlow[],MATCH('21.Streamflow &amp; IFNs Plot'!A2,'2.HistNatFlow_Quartiles_wMedian'!A6:CJ6,0)+1))), NA())</f>
        <v>10.07</v>
      </c>
      <c r="V2" cm="1">
        <f t="array" ref="V2:V33">IF('21.Streamflow &amp; IFNs Plot'!B11,_xlfn._xlws.FILTER(_xlfn.ANCHORARRAY(U2), ('21.Streamflow &amp; IFNs Plot'!A5 &lt;=_xlfn.ANCHORARRAY( O2)) * (_xlfn.ANCHORARRAY(O2) &lt;='21.Streamflow &amp; IFNs Plot'!A6), NA()), NA())</f>
        <v>16.07</v>
      </c>
      <c r="W2" s="9" cm="1">
        <f t="array" ref="W2:W19">_xlfn._xlws.FILTER(_xlfn.CHOOSECOLS(FcstStreamflow[],1),NOT(ISBLANK(_xlfn.CHOOSECOLS(FcstStreamflow[],MATCH('21.Streamflow &amp; IFNs Plot'!A2,'6.2024 Fcst Streamflow'!A6:CJ6,0)+1))),NA())</f>
        <v>45427</v>
      </c>
      <c r="X2" s="9" cm="1">
        <f t="array" ref="X2:X19">IF('21.Streamflow &amp; IFNs Plot'!B12,_xlfn._xlws.FILTER(_xlfn.ANCHORARRAY(W2), ('21.Streamflow &amp; IFNs Plot'!A5 &lt;=_xlfn.ANCHORARRAY( W2)) * (_xlfn.ANCHORARRAY(W2) &lt;='21.Streamflow &amp; IFNs Plot'!A6), NA()), NA())</f>
        <v>45427</v>
      </c>
      <c r="Y2" cm="1">
        <f t="array" ref="Y2:Y19">_xlfn._xlws.FILTER(_xlfn.CHOOSECOLS(FcstStreamflow[],MATCH('21.Streamflow &amp; IFNs Plot'!A2,'6.2024 Fcst Streamflow'!A6:CJ6,0)+2),NOT(ISBLANK(_xlfn.CHOOSECOLS(FcstStreamflow[],MATCH('21.Streamflow &amp; IFNs Plot'!A2,'6.2024 Fcst Streamflow'!A6:CJ6,0)+1))), NA())</f>
        <v>112.9901024157364</v>
      </c>
      <c r="Z2" cm="1">
        <f t="array" ref="Z2:Z19">IF('21.Streamflow &amp; IFNs Plot'!B12,_xlfn._xlws.FILTER(_xlfn.ANCHORARRAY(Y2), ('21.Streamflow &amp; IFNs Plot'!A5 &lt;=_xlfn.ANCHORARRAY( W2)) * (_xlfn.ANCHORARRAY(W2) &lt;='21.Streamflow &amp; IFNs Plot'!A6), NA()), NA())</f>
        <v>112.9901024157364</v>
      </c>
      <c r="AA2" cm="1">
        <f t="array" ref="AA2:AA19">_xlfn._xlws.FILTER(_xlfn.CHOOSECOLS(FcstStreamflow[],MATCH('21.Streamflow &amp; IFNs Plot'!A2,'6.2024 Fcst Streamflow'!A6:CJ6,0)+1),NOT(ISBLANK(_xlfn.CHOOSECOLS(FcstStreamflow[],MATCH('21.Streamflow &amp; IFNs Plot'!A2,'6.2024 Fcst Streamflow'!A6:CJ6,0)+1))), NA())</f>
        <v>112.97677846969771</v>
      </c>
      <c r="AB2" cm="1">
        <f t="array" ref="AB2:AB19">IF('21.Streamflow &amp; IFNs Plot'!B12,_xlfn._xlws.FILTER(_xlfn.ANCHORARRAY(AA2), ('21.Streamflow &amp; IFNs Plot'!A5 &lt;=_xlfn.ANCHORARRAY( W2)) * (_xlfn.ANCHORARRAY(W2) &lt;='21.Streamflow &amp; IFNs Plot'!A6), NA()), NA())</f>
        <v>112.97677846969771</v>
      </c>
      <c r="AC2" cm="1">
        <f t="array" ref="AC2:AC19">_xlfn._xlws.FILTER(_xlfn.CHOOSECOLS(FcstStreamflow[],MATCH('21.Streamflow &amp; IFNs Plot'!A2,'6.2024 Fcst Streamflow'!A6:CJ6,0)),NOT(ISBLANK(_xlfn.CHOOSECOLS(FcstStreamflow[],MATCH('21.Streamflow &amp; IFNs Plot'!A2,'6.2024 Fcst Streamflow'!A6:CJ6,0)+1))), NA())</f>
        <v>112.9450665637201</v>
      </c>
      <c r="AD2" cm="1">
        <f t="array" ref="AD2:AD19">IF('21.Streamflow &amp; IFNs Plot'!B12,_xlfn._xlws.FILTER(_xlfn.ANCHORARRAY(AC2), ('21.Streamflow &amp; IFNs Plot'!A5 &lt;=_xlfn.ANCHORARRAY( W2)) * (_xlfn.ANCHORARRAY(W2) &lt;='21.Streamflow &amp; IFNs Plot'!A6), NA()), NA())</f>
        <v>112.9450665637201</v>
      </c>
      <c r="AE2" s="9" cm="1">
        <f t="array" ref="AE2:AE30">_xlfn._xlws.FILTER(_xlfn.CHOOSECOLS(IFNs[],1),NOT(ISBLANK(_xlfn.CHOOSECOLS(IFNs[],MATCH('21.Streamflow &amp; IFNs Plot'!A2,'5.IFNs'!A5:BG5,0)))),NA())</f>
        <v>45407</v>
      </c>
      <c r="AF2" s="9" cm="1">
        <f t="array" ref="AF2:AF24">IF('21.Streamflow &amp; IFNs Plot'!B13,_xlfn._xlws.FILTER(_xlfn.ANCHORARRAY(AE2), ('21.Streamflow &amp; IFNs Plot'!A5 &lt;=_xlfn.ANCHORARRAY( AE2)) * (_xlfn.ANCHORARRAY(AE2) &lt;='21.Streamflow &amp; IFNs Plot'!A6), NA()), NA())</f>
        <v>45413</v>
      </c>
      <c r="AG2" t="e" cm="1">
        <f t="array" ref="AG2:AG30">_xlfn._xlws.FILTER(_xlfn.CHOOSECOLS(IFNs[],MATCH('21.Streamflow &amp; IFNs Plot'!A2,'5.IFNs'!A5:BG5,0)),NOT(ISBLANK(_xlfn.CHOOSECOLS(IFNs[],MATCH('21.Streamflow &amp; IFNs Plot'!A2,'5.IFNs'!A5:BG5,0)))), NA())</f>
        <v>#N/A</v>
      </c>
      <c r="AH2" t="e" cm="1">
        <f t="array" ref="AH2:AH24">IF('21.Streamflow &amp; IFNs Plot'!B13,_xlfn._xlws.FILTER(_xlfn.ANCHORARRAY(AG2), ('21.Streamflow &amp; IFNs Plot'!A5 &lt;=_xlfn.ANCHORARRAY( AE2)) * (_xlfn.ANCHORARRAY(AE2) &lt;='21.Streamflow &amp; IFNs Plot'!A6), NA()), NA())</f>
        <v>#N/A</v>
      </c>
      <c r="AI2" s="9" cm="1">
        <f t="array" ref="AI2:AI30">_xlfn._xlws.FILTER(_xlfn.CHOOSECOLS(IFNs[],1),NOT(ISBLANK(_xlfn.CHOOSECOLS(IFNs[],MATCH('21.Streamflow &amp; IFNs Plot'!A2,'5.IFNs'!A5:BG5,0)+1))),NA())</f>
        <v>45407</v>
      </c>
      <c r="AJ2" s="9" cm="1">
        <f t="array" ref="AJ2:AJ24">IF('21.Streamflow &amp; IFNs Plot'!B13,_xlfn._xlws.FILTER(_xlfn.ANCHORARRAY(AI2), ('21.Streamflow &amp; IFNs Plot'!A5 &lt;=_xlfn.ANCHORARRAY( AI2)) * (_xlfn.ANCHORARRAY(AI2) &lt;='21.Streamflow &amp; IFNs Plot'!A6), NA()), NA())</f>
        <v>45413</v>
      </c>
      <c r="AK2" t="e" cm="1">
        <f t="array" ref="AK2:AK30">_xlfn._xlws.FILTER(_xlfn.CHOOSECOLS(IFNs[],MATCH('21.Streamflow &amp; IFNs Plot'!A2,'5.IFNs'!A5:BG5,0)+1),NOT(ISBLANK(_xlfn.CHOOSECOLS(IFNs[],MATCH('21.Streamflow &amp; IFNs Plot'!A2,'5.IFNs'!A5:BG5,0)+1))), NA())</f>
        <v>#N/A</v>
      </c>
      <c r="AL2" t="e" cm="1">
        <f t="array" ref="AL2:AL24">IF('21.Streamflow &amp; IFNs Plot'!B13,_xlfn._xlws.FILTER(_xlfn.ANCHORARRAY(AK2), ('21.Streamflow &amp; IFNs Plot'!A5 &lt;=_xlfn.ANCHORARRAY( AI2)) * (_xlfn.ANCHORARRAY(AI2) &lt;='21.Streamflow &amp; IFNs Plot'!A6), NA()), NA())</f>
        <v>#N/A</v>
      </c>
    </row>
    <row r="3" spans="1:38" x14ac:dyDescent="0.3">
      <c r="A3" t="str">
        <v>Bow River at Western Irrigation District Canal [05BHU01]</v>
      </c>
      <c r="B3" s="14" t="str">
        <v>05BHU01</v>
      </c>
      <c r="C3" s="9">
        <v>45414</v>
      </c>
      <c r="D3" s="9">
        <v>45414</v>
      </c>
      <c r="E3">
        <v>41</v>
      </c>
      <c r="F3">
        <v>41</v>
      </c>
      <c r="G3" s="9">
        <v>45412</v>
      </c>
      <c r="H3" s="9">
        <v>45414</v>
      </c>
      <c r="I3">
        <v>21.49965277777779</v>
      </c>
      <c r="J3">
        <v>13.33923611111115</v>
      </c>
      <c r="K3" s="9">
        <v>45299</v>
      </c>
      <c r="L3" s="9">
        <v>45425</v>
      </c>
      <c r="M3">
        <v>3.9820000000000002</v>
      </c>
      <c r="N3">
        <v>126.73699999999999</v>
      </c>
      <c r="O3" s="9">
        <v>45293</v>
      </c>
      <c r="P3" s="9">
        <v>45414</v>
      </c>
      <c r="Q3">
        <v>16.07</v>
      </c>
      <c r="R3">
        <v>60.66</v>
      </c>
      <c r="S3">
        <v>16.07</v>
      </c>
      <c r="T3">
        <v>16.07</v>
      </c>
      <c r="U3">
        <v>10.039999999999999</v>
      </c>
      <c r="V3">
        <v>16.07</v>
      </c>
      <c r="W3" s="9">
        <v>45428</v>
      </c>
      <c r="X3" s="9">
        <v>45428</v>
      </c>
      <c r="Y3">
        <v>128.6876017114848</v>
      </c>
      <c r="Z3">
        <v>128.6876017114848</v>
      </c>
      <c r="AA3">
        <v>128.6246656229454</v>
      </c>
      <c r="AB3">
        <v>128.6246656229454</v>
      </c>
      <c r="AC3">
        <v>128.60409871832121</v>
      </c>
      <c r="AD3">
        <v>128.60409871832121</v>
      </c>
      <c r="AE3" s="9">
        <v>45408</v>
      </c>
      <c r="AF3" s="9">
        <v>45414</v>
      </c>
      <c r="AG3" t="e">
        <v>#N/A</v>
      </c>
      <c r="AH3" t="e">
        <v>#N/A</v>
      </c>
      <c r="AI3" s="9">
        <v>45408</v>
      </c>
      <c r="AJ3" s="9">
        <v>45414</v>
      </c>
      <c r="AK3" t="e">
        <v>#N/A</v>
      </c>
      <c r="AL3" t="e">
        <v>#N/A</v>
      </c>
    </row>
    <row r="4" spans="1:38" x14ac:dyDescent="0.3">
      <c r="A4" t="str">
        <v>Highwood River at High River [05BL003]</v>
      </c>
      <c r="B4" s="14" t="str">
        <v>05BL003</v>
      </c>
      <c r="C4" s="9">
        <v>45415</v>
      </c>
      <c r="D4" s="9">
        <v>45415</v>
      </c>
      <c r="E4">
        <v>39.4</v>
      </c>
      <c r="F4">
        <v>39.4</v>
      </c>
      <c r="G4" s="9">
        <v>45413</v>
      </c>
      <c r="H4" s="9">
        <v>45415</v>
      </c>
      <c r="I4">
        <v>15.995486111111081</v>
      </c>
      <c r="J4">
        <v>12.850694444444461</v>
      </c>
      <c r="K4" s="9">
        <v>45306</v>
      </c>
      <c r="L4" s="9">
        <v>45432</v>
      </c>
      <c r="M4">
        <v>5.3179999999999996</v>
      </c>
      <c r="N4">
        <v>88.281000000000006</v>
      </c>
      <c r="O4" s="9">
        <v>45294</v>
      </c>
      <c r="P4" s="9">
        <v>45415</v>
      </c>
      <c r="Q4">
        <v>16.07</v>
      </c>
      <c r="R4">
        <v>63.32</v>
      </c>
      <c r="S4">
        <v>16.07</v>
      </c>
      <c r="T4">
        <v>16.07</v>
      </c>
      <c r="U4">
        <v>10.01</v>
      </c>
      <c r="V4">
        <v>16.07</v>
      </c>
      <c r="W4" s="9">
        <v>45429</v>
      </c>
      <c r="X4" s="9">
        <v>45429</v>
      </c>
      <c r="Y4">
        <v>133.7826054778088</v>
      </c>
      <c r="Z4">
        <v>133.7826054778088</v>
      </c>
      <c r="AA4">
        <v>133.3753343770546</v>
      </c>
      <c r="AB4">
        <v>133.3753343770546</v>
      </c>
      <c r="AC4">
        <v>133.25347346615709</v>
      </c>
      <c r="AD4">
        <v>133.25347346615709</v>
      </c>
      <c r="AE4" s="9">
        <v>45409</v>
      </c>
      <c r="AF4" s="9">
        <v>45415</v>
      </c>
      <c r="AG4" t="e">
        <v>#N/A</v>
      </c>
      <c r="AH4" t="e">
        <v>#N/A</v>
      </c>
      <c r="AI4" s="9">
        <v>45409</v>
      </c>
      <c r="AJ4" s="9">
        <v>45415</v>
      </c>
      <c r="AK4" t="e">
        <v>#N/A</v>
      </c>
      <c r="AL4" t="e">
        <v>#N/A</v>
      </c>
    </row>
    <row r="5" spans="1:38" x14ac:dyDescent="0.3">
      <c r="A5" t="str">
        <v>Highwood River near the Mouth  [05BL024]</v>
      </c>
      <c r="B5" s="15" t="str">
        <v>05BL024</v>
      </c>
      <c r="C5" s="9">
        <v>45416</v>
      </c>
      <c r="D5" s="9">
        <v>45416</v>
      </c>
      <c r="E5">
        <v>38.299999999999997</v>
      </c>
      <c r="F5">
        <v>38.299999999999997</v>
      </c>
      <c r="G5" s="9">
        <v>45414</v>
      </c>
      <c r="H5" s="9">
        <v>45416</v>
      </c>
      <c r="I5">
        <v>13.33923611111115</v>
      </c>
      <c r="J5">
        <v>11.739583333333311</v>
      </c>
      <c r="K5" s="9">
        <v>45313</v>
      </c>
      <c r="L5" s="9">
        <v>45439</v>
      </c>
      <c r="M5">
        <v>2.9239999999999999</v>
      </c>
      <c r="N5">
        <v>76.576999999999998</v>
      </c>
      <c r="O5" s="9">
        <v>45295</v>
      </c>
      <c r="P5" s="9">
        <v>45416</v>
      </c>
      <c r="Q5">
        <v>16.07</v>
      </c>
      <c r="R5">
        <v>64.95</v>
      </c>
      <c r="S5">
        <v>16.07</v>
      </c>
      <c r="T5">
        <v>16.07</v>
      </c>
      <c r="U5">
        <v>9.9700000000000006</v>
      </c>
      <c r="V5">
        <v>16.07</v>
      </c>
      <c r="W5" s="9">
        <v>45430</v>
      </c>
      <c r="X5" s="9">
        <v>45430</v>
      </c>
      <c r="Y5">
        <v>139.74868328468611</v>
      </c>
      <c r="Z5">
        <v>139.74868328468611</v>
      </c>
      <c r="AA5">
        <v>139.0292002290449</v>
      </c>
      <c r="AB5">
        <v>139.0292002290449</v>
      </c>
      <c r="AC5">
        <v>138.68401101557339</v>
      </c>
      <c r="AD5">
        <v>138.68401101557339</v>
      </c>
      <c r="AE5" s="9">
        <v>45410</v>
      </c>
      <c r="AF5" s="9">
        <v>45416</v>
      </c>
      <c r="AG5" t="e">
        <v>#N/A</v>
      </c>
      <c r="AH5" t="e">
        <v>#N/A</v>
      </c>
      <c r="AI5" s="9">
        <v>45410</v>
      </c>
      <c r="AJ5" s="9">
        <v>45416</v>
      </c>
      <c r="AK5" t="e">
        <v>#N/A</v>
      </c>
      <c r="AL5" t="e">
        <v>#N/A</v>
      </c>
    </row>
    <row r="6" spans="1:38" x14ac:dyDescent="0.3">
      <c r="A6" t="str">
        <v>Bow River at Highwood River [05BMU01]</v>
      </c>
      <c r="B6" s="14" t="str">
        <v>05BMU01</v>
      </c>
      <c r="C6" s="9">
        <v>45417</v>
      </c>
      <c r="D6" s="9">
        <v>45417</v>
      </c>
      <c r="E6">
        <v>37.799999999999997</v>
      </c>
      <c r="F6">
        <v>37.799999999999997</v>
      </c>
      <c r="G6" s="9">
        <v>45415</v>
      </c>
      <c r="H6" s="9">
        <v>45417</v>
      </c>
      <c r="I6">
        <v>12.850694444444461</v>
      </c>
      <c r="J6">
        <v>11.9</v>
      </c>
      <c r="K6" s="9">
        <v>45320</v>
      </c>
      <c r="L6" s="9"/>
      <c r="M6">
        <v>3.7789999999999999</v>
      </c>
      <c r="O6" s="9">
        <v>45296</v>
      </c>
      <c r="P6" s="9">
        <v>45417</v>
      </c>
      <c r="Q6">
        <v>16.07</v>
      </c>
      <c r="R6">
        <v>66.59</v>
      </c>
      <c r="S6">
        <v>16.07</v>
      </c>
      <c r="T6">
        <v>16.07</v>
      </c>
      <c r="U6">
        <v>9.89</v>
      </c>
      <c r="V6">
        <v>16.07</v>
      </c>
      <c r="W6" s="9">
        <v>45431</v>
      </c>
      <c r="X6" s="9">
        <v>45431</v>
      </c>
      <c r="Y6">
        <v>151.76558624767139</v>
      </c>
      <c r="Z6">
        <v>151.76558624767139</v>
      </c>
      <c r="AA6">
        <v>148.08309505064349</v>
      </c>
      <c r="AB6">
        <v>148.08309505064349</v>
      </c>
      <c r="AC6">
        <v>146.5230215854269</v>
      </c>
      <c r="AD6">
        <v>146.5230215854269</v>
      </c>
      <c r="AE6" s="9">
        <v>45411</v>
      </c>
      <c r="AF6" s="9">
        <v>45417</v>
      </c>
      <c r="AG6" t="e">
        <v>#N/A</v>
      </c>
      <c r="AH6" t="e">
        <v>#N/A</v>
      </c>
      <c r="AI6" s="9">
        <v>45411</v>
      </c>
      <c r="AJ6" s="9">
        <v>45417</v>
      </c>
      <c r="AK6" t="e">
        <v>#N/A</v>
      </c>
      <c r="AL6" t="e">
        <v>#N/A</v>
      </c>
    </row>
    <row r="7" spans="1:38" x14ac:dyDescent="0.3">
      <c r="A7" t="str">
        <v>Bow River below Carseland Dam (SCADA)  [05BM002]</v>
      </c>
      <c r="B7" s="14" t="str">
        <v>05BM002</v>
      </c>
      <c r="C7" s="9">
        <v>45418</v>
      </c>
      <c r="D7" s="9">
        <v>45418</v>
      </c>
      <c r="E7">
        <v>38.5</v>
      </c>
      <c r="F7">
        <v>38.5</v>
      </c>
      <c r="G7" s="9">
        <v>45416</v>
      </c>
      <c r="H7" s="9">
        <v>45418</v>
      </c>
      <c r="I7">
        <v>11.739583333333311</v>
      </c>
      <c r="J7">
        <v>11.9</v>
      </c>
      <c r="K7" s="9">
        <v>45327</v>
      </c>
      <c r="L7" s="9"/>
      <c r="M7">
        <v>4.1349999999999998</v>
      </c>
      <c r="O7" s="9">
        <v>45297</v>
      </c>
      <c r="P7" s="9">
        <v>45418</v>
      </c>
      <c r="Q7">
        <v>16.07</v>
      </c>
      <c r="R7">
        <v>68.23</v>
      </c>
      <c r="S7">
        <v>16.07</v>
      </c>
      <c r="T7">
        <v>16.07</v>
      </c>
      <c r="U7">
        <v>9.8000000000000007</v>
      </c>
      <c r="V7">
        <v>16.07</v>
      </c>
      <c r="W7" s="9">
        <v>45432</v>
      </c>
      <c r="X7" s="9">
        <v>45432</v>
      </c>
      <c r="Y7">
        <v>174.864200222086</v>
      </c>
      <c r="Z7">
        <v>174.864200222086</v>
      </c>
      <c r="AA7">
        <v>159.94131105686091</v>
      </c>
      <c r="AB7">
        <v>159.94131105686091</v>
      </c>
      <c r="AC7">
        <v>156.9087830816546</v>
      </c>
      <c r="AD7">
        <v>156.9087830816546</v>
      </c>
      <c r="AE7" s="9">
        <v>45412</v>
      </c>
      <c r="AF7" s="9">
        <v>45418</v>
      </c>
      <c r="AG7" t="e">
        <v>#N/A</v>
      </c>
      <c r="AH7" t="e">
        <v>#N/A</v>
      </c>
      <c r="AI7" s="9">
        <v>45412</v>
      </c>
      <c r="AJ7" s="9">
        <v>45418</v>
      </c>
      <c r="AK7" t="e">
        <v>#N/A</v>
      </c>
      <c r="AL7" t="e">
        <v>#N/A</v>
      </c>
    </row>
    <row r="8" spans="1:38" x14ac:dyDescent="0.3">
      <c r="A8" t="str">
        <v>Bow River below Bassano Dam [05BM004]</v>
      </c>
      <c r="B8" s="14" t="str">
        <v>05BM004</v>
      </c>
      <c r="C8" s="9">
        <v>45419</v>
      </c>
      <c r="D8" s="9">
        <v>45419</v>
      </c>
      <c r="E8">
        <v>40</v>
      </c>
      <c r="F8">
        <v>40</v>
      </c>
      <c r="G8" s="9">
        <v>45417</v>
      </c>
      <c r="H8" s="9">
        <v>45419</v>
      </c>
      <c r="I8">
        <v>11.9</v>
      </c>
      <c r="J8">
        <v>12.1</v>
      </c>
      <c r="K8" s="9">
        <v>45334</v>
      </c>
      <c r="L8" s="9"/>
      <c r="M8">
        <v>5.1479999999999997</v>
      </c>
      <c r="O8" s="9">
        <v>45298</v>
      </c>
      <c r="P8" s="9">
        <v>45419</v>
      </c>
      <c r="Q8">
        <v>16.07</v>
      </c>
      <c r="R8">
        <v>69.87</v>
      </c>
      <c r="S8">
        <v>16.07</v>
      </c>
      <c r="T8">
        <v>16.07</v>
      </c>
      <c r="U8">
        <v>9.7200000000000006</v>
      </c>
      <c r="V8">
        <v>16.07</v>
      </c>
      <c r="W8" s="9">
        <v>45433</v>
      </c>
      <c r="X8" s="9">
        <v>45433</v>
      </c>
      <c r="Y8">
        <v>189.2519007093548</v>
      </c>
      <c r="Z8">
        <v>189.2519007093548</v>
      </c>
      <c r="AA8">
        <v>168.50974340911981</v>
      </c>
      <c r="AB8">
        <v>168.50974340911981</v>
      </c>
      <c r="AC8">
        <v>164.1895066197728</v>
      </c>
      <c r="AD8">
        <v>164.1895066197728</v>
      </c>
      <c r="AE8" s="9">
        <v>45413</v>
      </c>
      <c r="AF8" s="9">
        <v>45419</v>
      </c>
      <c r="AG8" t="e">
        <v>#N/A</v>
      </c>
      <c r="AH8" t="e">
        <v>#N/A</v>
      </c>
      <c r="AI8" s="9">
        <v>45413</v>
      </c>
      <c r="AJ8" s="9">
        <v>45419</v>
      </c>
      <c r="AK8" t="e">
        <v>#N/A</v>
      </c>
      <c r="AL8" t="e">
        <v>#N/A</v>
      </c>
    </row>
    <row r="9" spans="1:38" x14ac:dyDescent="0.3">
      <c r="A9" t="str">
        <v>Bow River near the Mouth  [05BN012]</v>
      </c>
      <c r="B9" s="14" t="str">
        <v>05BN012</v>
      </c>
      <c r="C9" s="9">
        <v>45420</v>
      </c>
      <c r="D9" s="9">
        <v>45420</v>
      </c>
      <c r="E9">
        <v>41.8</v>
      </c>
      <c r="F9">
        <v>41.8</v>
      </c>
      <c r="G9" s="9">
        <v>45418</v>
      </c>
      <c r="H9" s="9">
        <v>45420</v>
      </c>
      <c r="I9">
        <v>11.9</v>
      </c>
      <c r="J9">
        <v>11.8</v>
      </c>
      <c r="K9" s="9">
        <v>45341</v>
      </c>
      <c r="L9" s="9"/>
      <c r="M9">
        <v>5.8840000000000003</v>
      </c>
      <c r="O9" s="9">
        <v>45299</v>
      </c>
      <c r="P9" s="9">
        <v>45420</v>
      </c>
      <c r="Q9">
        <v>16.07</v>
      </c>
      <c r="R9">
        <v>71.510000000000005</v>
      </c>
      <c r="S9">
        <v>16.07</v>
      </c>
      <c r="T9">
        <v>16.07</v>
      </c>
      <c r="U9">
        <v>9.64</v>
      </c>
      <c r="V9">
        <v>16.07</v>
      </c>
      <c r="W9" s="9">
        <v>45434</v>
      </c>
      <c r="X9" s="9">
        <v>45434</v>
      </c>
      <c r="Y9">
        <v>188.4528721069112</v>
      </c>
      <c r="Z9">
        <v>188.4528721069112</v>
      </c>
      <c r="AA9">
        <v>171.70979853061479</v>
      </c>
      <c r="AB9">
        <v>171.70979853061479</v>
      </c>
      <c r="AC9">
        <v>164.32888686844029</v>
      </c>
      <c r="AD9">
        <v>164.32888686844029</v>
      </c>
      <c r="AE9" s="9">
        <v>45414</v>
      </c>
      <c r="AF9" s="9">
        <v>45420</v>
      </c>
      <c r="AG9" t="e">
        <v>#N/A</v>
      </c>
      <c r="AH9" t="e">
        <v>#N/A</v>
      </c>
      <c r="AI9" s="9">
        <v>45414</v>
      </c>
      <c r="AJ9" s="9">
        <v>45420</v>
      </c>
      <c r="AK9" t="e">
        <v>#N/A</v>
      </c>
      <c r="AL9" t="e">
        <v>#N/A</v>
      </c>
    </row>
    <row r="10" spans="1:38" x14ac:dyDescent="0.3">
      <c r="A10" t="str">
        <v>Oldman River near Brocket  [05AA024]</v>
      </c>
      <c r="B10" s="14" t="str">
        <v>05AA024</v>
      </c>
      <c r="C10" s="9">
        <v>45421</v>
      </c>
      <c r="D10" s="9">
        <v>45421</v>
      </c>
      <c r="E10">
        <v>44.8</v>
      </c>
      <c r="F10">
        <v>44.8</v>
      </c>
      <c r="G10" s="9">
        <v>45419</v>
      </c>
      <c r="H10" s="9">
        <v>45421</v>
      </c>
      <c r="I10">
        <v>12.1</v>
      </c>
      <c r="J10">
        <v>10.7</v>
      </c>
      <c r="K10" s="9">
        <v>45348</v>
      </c>
      <c r="L10" s="9"/>
      <c r="M10">
        <v>5.0869999999999997</v>
      </c>
      <c r="O10" s="9">
        <v>45300</v>
      </c>
      <c r="P10" s="9">
        <v>45421</v>
      </c>
      <c r="Q10">
        <v>16.07</v>
      </c>
      <c r="R10">
        <v>73.150000000000006</v>
      </c>
      <c r="S10">
        <v>16.07</v>
      </c>
      <c r="T10">
        <v>16.07</v>
      </c>
      <c r="U10">
        <v>9.5500000000000007</v>
      </c>
      <c r="V10">
        <v>16.07</v>
      </c>
      <c r="W10" s="9">
        <v>45435</v>
      </c>
      <c r="X10" s="9">
        <v>45435</v>
      </c>
      <c r="Y10">
        <v>183.45207877802761</v>
      </c>
      <c r="Z10">
        <v>183.45207877802761</v>
      </c>
      <c r="AA10">
        <v>165.7807597911455</v>
      </c>
      <c r="AB10">
        <v>165.7807597911455</v>
      </c>
      <c r="AC10">
        <v>155.92214974966541</v>
      </c>
      <c r="AD10">
        <v>155.92214974966541</v>
      </c>
      <c r="AE10" s="9">
        <v>45415</v>
      </c>
      <c r="AF10" s="9">
        <v>45421</v>
      </c>
      <c r="AG10" t="e">
        <v>#N/A</v>
      </c>
      <c r="AH10" t="e">
        <v>#N/A</v>
      </c>
      <c r="AI10" s="9">
        <v>45415</v>
      </c>
      <c r="AJ10" s="9">
        <v>45421</v>
      </c>
      <c r="AK10" t="e">
        <v>#N/A</v>
      </c>
      <c r="AL10" t="e">
        <v>#N/A</v>
      </c>
    </row>
    <row r="11" spans="1:38" x14ac:dyDescent="0.3">
      <c r="A11" t="str">
        <v>Oldman River at Pincher Creek [05AAU01]</v>
      </c>
      <c r="B11" s="14" t="str">
        <v>05AAU01</v>
      </c>
      <c r="C11" s="9">
        <v>45422</v>
      </c>
      <c r="D11" s="9">
        <v>45422</v>
      </c>
      <c r="E11">
        <v>45.4</v>
      </c>
      <c r="F11">
        <v>45.4</v>
      </c>
      <c r="G11" s="9">
        <v>45420</v>
      </c>
      <c r="H11" s="9">
        <v>45422</v>
      </c>
      <c r="I11">
        <v>11.8</v>
      </c>
      <c r="J11">
        <v>10.8</v>
      </c>
      <c r="K11" s="9">
        <v>45355</v>
      </c>
      <c r="L11" s="9"/>
      <c r="M11">
        <v>5.0449999999999999</v>
      </c>
      <c r="O11" s="9">
        <v>45301</v>
      </c>
      <c r="P11" s="9">
        <v>45422</v>
      </c>
      <c r="Q11">
        <v>16.07</v>
      </c>
      <c r="R11">
        <v>74.489999999999995</v>
      </c>
      <c r="S11">
        <v>16.07</v>
      </c>
      <c r="T11">
        <v>16.07</v>
      </c>
      <c r="U11">
        <v>9.4700000000000006</v>
      </c>
      <c r="V11">
        <v>16.07</v>
      </c>
      <c r="W11" s="9">
        <v>45436</v>
      </c>
      <c r="X11" s="9">
        <v>45436</v>
      </c>
      <c r="Y11">
        <v>188.25293405326661</v>
      </c>
      <c r="Z11">
        <v>188.25293405326661</v>
      </c>
      <c r="AA11">
        <v>163.7900261552854</v>
      </c>
      <c r="AB11">
        <v>163.7900261552854</v>
      </c>
      <c r="AC11">
        <v>145.63953915160079</v>
      </c>
      <c r="AD11">
        <v>145.63953915160079</v>
      </c>
      <c r="AE11" s="9">
        <v>45416</v>
      </c>
      <c r="AF11" s="9">
        <v>45422</v>
      </c>
      <c r="AG11" t="e">
        <v>#N/A</v>
      </c>
      <c r="AH11" t="e">
        <v>#N/A</v>
      </c>
      <c r="AI11" s="9">
        <v>45416</v>
      </c>
      <c r="AJ11" s="9">
        <v>45422</v>
      </c>
      <c r="AK11" t="e">
        <v>#N/A</v>
      </c>
      <c r="AL11" t="e">
        <v>#N/A</v>
      </c>
    </row>
    <row r="12" spans="1:38" x14ac:dyDescent="0.3">
      <c r="A12" t="str">
        <v>Oldman River below L.N.I.D. Headworks [05AB918]</v>
      </c>
      <c r="B12" s="14" t="str">
        <v>05AB918</v>
      </c>
      <c r="C12" s="9">
        <v>45423</v>
      </c>
      <c r="D12" s="9">
        <v>45423</v>
      </c>
      <c r="E12">
        <v>48.1</v>
      </c>
      <c r="F12">
        <v>48.1</v>
      </c>
      <c r="G12" s="9">
        <v>45421</v>
      </c>
      <c r="H12" s="9">
        <v>45423</v>
      </c>
      <c r="I12">
        <v>10.7</v>
      </c>
      <c r="J12">
        <v>11.4</v>
      </c>
      <c r="K12" s="9">
        <v>45362</v>
      </c>
      <c r="L12" s="9"/>
      <c r="M12">
        <v>5.375</v>
      </c>
      <c r="O12" s="9">
        <v>45302</v>
      </c>
      <c r="P12" s="9">
        <v>45423</v>
      </c>
      <c r="Q12">
        <v>16.07</v>
      </c>
      <c r="R12">
        <v>77.8</v>
      </c>
      <c r="S12">
        <v>16.07</v>
      </c>
      <c r="T12">
        <v>16.07</v>
      </c>
      <c r="U12">
        <v>9.3800000000000008</v>
      </c>
      <c r="V12">
        <v>16.07</v>
      </c>
      <c r="W12" s="9">
        <v>45437</v>
      </c>
      <c r="X12" s="9">
        <v>45437</v>
      </c>
      <c r="Y12">
        <v>190.9349557926638</v>
      </c>
      <c r="Z12">
        <v>190.9349557926638</v>
      </c>
      <c r="AA12">
        <v>166.26788939432069</v>
      </c>
      <c r="AB12">
        <v>166.26788939432069</v>
      </c>
      <c r="AC12">
        <v>149.107828818559</v>
      </c>
      <c r="AD12">
        <v>149.107828818559</v>
      </c>
      <c r="AE12" s="9">
        <v>45417</v>
      </c>
      <c r="AF12" s="9">
        <v>45423</v>
      </c>
      <c r="AG12" t="e">
        <v>#N/A</v>
      </c>
      <c r="AH12" t="e">
        <v>#N/A</v>
      </c>
      <c r="AI12" s="9">
        <v>45417</v>
      </c>
      <c r="AJ12" s="9">
        <v>45423</v>
      </c>
      <c r="AK12" t="e">
        <v>#N/A</v>
      </c>
      <c r="AL12" t="e">
        <v>#N/A</v>
      </c>
    </row>
    <row r="13" spans="1:38" x14ac:dyDescent="0.3">
      <c r="A13" t="str">
        <v>Oldman River near Fort Macleod [05AB007]</v>
      </c>
      <c r="B13" s="14" t="str">
        <v>05AB007</v>
      </c>
      <c r="C13" s="9">
        <v>45424</v>
      </c>
      <c r="D13" s="9">
        <v>45424</v>
      </c>
      <c r="E13">
        <v>58.7</v>
      </c>
      <c r="F13">
        <v>58.7</v>
      </c>
      <c r="G13" s="9">
        <v>45422</v>
      </c>
      <c r="H13" s="9">
        <v>45424</v>
      </c>
      <c r="I13">
        <v>10.8</v>
      </c>
      <c r="J13">
        <v>12.1</v>
      </c>
      <c r="K13" s="9">
        <v>45369</v>
      </c>
      <c r="L13" s="9"/>
      <c r="M13">
        <v>6.3390000000000004</v>
      </c>
      <c r="O13" s="9">
        <v>45303</v>
      </c>
      <c r="P13" s="9">
        <v>45424</v>
      </c>
      <c r="Q13">
        <v>16.07</v>
      </c>
      <c r="R13">
        <v>81.12</v>
      </c>
      <c r="S13">
        <v>16.07</v>
      </c>
      <c r="T13">
        <v>16.07</v>
      </c>
      <c r="U13">
        <v>9.2200000000000006</v>
      </c>
      <c r="V13">
        <v>16.07</v>
      </c>
      <c r="W13" s="9">
        <v>45438</v>
      </c>
      <c r="X13" s="9">
        <v>45438</v>
      </c>
      <c r="Y13">
        <v>202.1040093033937</v>
      </c>
      <c r="Z13">
        <v>202.1040093033937</v>
      </c>
      <c r="AA13">
        <v>172.5460452423554</v>
      </c>
      <c r="AB13">
        <v>172.5460452423554</v>
      </c>
      <c r="AC13">
        <v>155.46307164427091</v>
      </c>
      <c r="AD13">
        <v>155.46307164427091</v>
      </c>
      <c r="AE13" s="9">
        <v>45418</v>
      </c>
      <c r="AF13" s="9">
        <v>45424</v>
      </c>
      <c r="AG13" t="e">
        <v>#N/A</v>
      </c>
      <c r="AH13" t="e">
        <v>#N/A</v>
      </c>
      <c r="AI13" s="9">
        <v>45418</v>
      </c>
      <c r="AJ13" s="9">
        <v>45424</v>
      </c>
      <c r="AK13" t="e">
        <v>#N/A</v>
      </c>
      <c r="AL13" t="e">
        <v>#N/A</v>
      </c>
    </row>
    <row r="14" spans="1:38" x14ac:dyDescent="0.3">
      <c r="A14" t="str">
        <v>Oldman River at Willow Creek [05AAU02]</v>
      </c>
      <c r="B14" s="15" t="str">
        <v>05AAU02</v>
      </c>
      <c r="C14" s="9">
        <v>45425</v>
      </c>
      <c r="D14" s="9">
        <v>45425</v>
      </c>
      <c r="E14">
        <v>86.1</v>
      </c>
      <c r="F14">
        <v>86.1</v>
      </c>
      <c r="G14" s="9">
        <v>45423</v>
      </c>
      <c r="H14" s="9">
        <v>45425</v>
      </c>
      <c r="I14">
        <v>11.4</v>
      </c>
      <c r="J14">
        <v>16.100000000000001</v>
      </c>
      <c r="K14" s="9">
        <v>45376</v>
      </c>
      <c r="L14" s="9"/>
      <c r="M14">
        <v>11.305999999999999</v>
      </c>
      <c r="O14" s="9">
        <v>45304</v>
      </c>
      <c r="P14" s="9">
        <v>45425</v>
      </c>
      <c r="Q14">
        <v>16.07</v>
      </c>
      <c r="R14">
        <v>84.43</v>
      </c>
      <c r="S14">
        <v>16.07</v>
      </c>
      <c r="T14">
        <v>16.07</v>
      </c>
      <c r="U14">
        <v>9.06</v>
      </c>
      <c r="V14">
        <v>16.07</v>
      </c>
      <c r="W14" s="9">
        <v>45439</v>
      </c>
      <c r="X14" s="9">
        <v>45439</v>
      </c>
      <c r="Y14">
        <v>207.96414628452061</v>
      </c>
      <c r="Z14">
        <v>207.96414628452061</v>
      </c>
      <c r="AA14">
        <v>166.83197375708301</v>
      </c>
      <c r="AB14">
        <v>166.83197375708301</v>
      </c>
      <c r="AC14">
        <v>153.13069167761881</v>
      </c>
      <c r="AD14">
        <v>153.13069167761881</v>
      </c>
      <c r="AE14" s="9">
        <v>45419</v>
      </c>
      <c r="AF14" s="9">
        <v>45425</v>
      </c>
      <c r="AG14" t="e">
        <v>#N/A</v>
      </c>
      <c r="AH14" t="e">
        <v>#N/A</v>
      </c>
      <c r="AI14" s="9">
        <v>45419</v>
      </c>
      <c r="AJ14" s="9">
        <v>45425</v>
      </c>
      <c r="AK14" t="e">
        <v>#N/A</v>
      </c>
      <c r="AL14" t="e">
        <v>#N/A</v>
      </c>
    </row>
    <row r="15" spans="1:38" x14ac:dyDescent="0.3">
      <c r="A15" t="str">
        <v>Waterton River at the Mouth [05ADU01]</v>
      </c>
      <c r="B15" s="15" t="str">
        <v>05ADU01</v>
      </c>
      <c r="C15" s="9">
        <v>45426</v>
      </c>
      <c r="D15" s="9">
        <v>45426</v>
      </c>
      <c r="E15">
        <v>118</v>
      </c>
      <c r="F15">
        <v>118</v>
      </c>
      <c r="G15" s="9">
        <v>45424</v>
      </c>
      <c r="H15" s="9">
        <v>45426</v>
      </c>
      <c r="I15">
        <v>12.1</v>
      </c>
      <c r="J15">
        <v>18.5</v>
      </c>
      <c r="K15" s="9">
        <v>45383</v>
      </c>
      <c r="L15" s="9"/>
      <c r="M15">
        <v>25.335000000000001</v>
      </c>
      <c r="O15" s="9">
        <v>45305</v>
      </c>
      <c r="P15" s="9">
        <v>45426</v>
      </c>
      <c r="Q15">
        <v>16.07</v>
      </c>
      <c r="R15">
        <v>87.75</v>
      </c>
      <c r="S15">
        <v>16.07</v>
      </c>
      <c r="T15">
        <v>16.07</v>
      </c>
      <c r="U15">
        <v>8.9</v>
      </c>
      <c r="V15">
        <v>16.07</v>
      </c>
      <c r="W15" s="9">
        <v>45440</v>
      </c>
      <c r="X15" s="9">
        <v>45440</v>
      </c>
      <c r="Y15">
        <v>223.86723177122249</v>
      </c>
      <c r="Z15">
        <v>223.86723177122249</v>
      </c>
      <c r="AA15">
        <v>160.0506702997684</v>
      </c>
      <c r="AB15">
        <v>160.0506702997684</v>
      </c>
      <c r="AC15">
        <v>146.24828672457079</v>
      </c>
      <c r="AD15">
        <v>146.24828672457079</v>
      </c>
      <c r="AE15" s="9">
        <v>45420</v>
      </c>
      <c r="AF15" s="9">
        <v>45426</v>
      </c>
      <c r="AG15" t="e">
        <v>#N/A</v>
      </c>
      <c r="AH15" t="e">
        <v>#N/A</v>
      </c>
      <c r="AI15" s="9">
        <v>45420</v>
      </c>
      <c r="AJ15" s="9">
        <v>45426</v>
      </c>
      <c r="AK15" t="e">
        <v>#N/A</v>
      </c>
      <c r="AL15" t="e">
        <v>#N/A</v>
      </c>
    </row>
    <row r="16" spans="1:38" x14ac:dyDescent="0.3">
      <c r="A16" t="str">
        <v>Belly River above Waterton River Confluence [05ADU02]</v>
      </c>
      <c r="B16" s="14" t="str">
        <v>05ADU02</v>
      </c>
      <c r="C16" s="9">
        <v>45427</v>
      </c>
      <c r="D16" s="9">
        <v>45427</v>
      </c>
      <c r="E16">
        <v>136</v>
      </c>
      <c r="F16">
        <v>136</v>
      </c>
      <c r="G16" s="9">
        <v>45425</v>
      </c>
      <c r="H16" s="9">
        <v>45427</v>
      </c>
      <c r="I16">
        <v>16.100000000000001</v>
      </c>
      <c r="J16">
        <v>18.3</v>
      </c>
      <c r="K16" s="9">
        <v>45390</v>
      </c>
      <c r="L16" s="9"/>
      <c r="M16">
        <v>50.968000000000004</v>
      </c>
      <c r="O16" s="9">
        <v>45306</v>
      </c>
      <c r="P16" s="9">
        <v>45427</v>
      </c>
      <c r="Q16">
        <v>16.07</v>
      </c>
      <c r="R16">
        <v>91.06</v>
      </c>
      <c r="S16">
        <v>16.07</v>
      </c>
      <c r="T16">
        <v>16.07</v>
      </c>
      <c r="U16">
        <v>8.74</v>
      </c>
      <c r="V16">
        <v>16.07</v>
      </c>
      <c r="W16" s="9">
        <v>45441</v>
      </c>
      <c r="X16" s="9">
        <v>45441</v>
      </c>
      <c r="Y16">
        <v>212.74299710671411</v>
      </c>
      <c r="Z16">
        <v>212.74299710671411</v>
      </c>
      <c r="AA16">
        <v>148.73142087486841</v>
      </c>
      <c r="AB16">
        <v>148.73142087486841</v>
      </c>
      <c r="AC16">
        <v>135.74140476074029</v>
      </c>
      <c r="AD16">
        <v>135.74140476074029</v>
      </c>
      <c r="AE16" s="9">
        <v>45421</v>
      </c>
      <c r="AF16" s="9">
        <v>45427</v>
      </c>
      <c r="AG16" t="e">
        <v>#N/A</v>
      </c>
      <c r="AH16" t="e">
        <v>#N/A</v>
      </c>
      <c r="AI16" s="9">
        <v>45421</v>
      </c>
      <c r="AJ16" s="9">
        <v>45427</v>
      </c>
      <c r="AK16" t="e">
        <v>#N/A</v>
      </c>
      <c r="AL16" t="e">
        <v>#N/A</v>
      </c>
    </row>
    <row r="17" spans="1:38" x14ac:dyDescent="0.3">
      <c r="A17" t="str">
        <v>Belly River near the Mouth [05AD921]</v>
      </c>
      <c r="B17" s="14" t="str">
        <v>05AD921</v>
      </c>
      <c r="C17" s="9">
        <v>45428</v>
      </c>
      <c r="D17" s="9">
        <v>45428</v>
      </c>
      <c r="E17" t="str">
        <v>139</v>
      </c>
      <c r="F17" t="str">
        <v>139</v>
      </c>
      <c r="G17" s="9">
        <v>45426</v>
      </c>
      <c r="H17" s="9">
        <v>45428</v>
      </c>
      <c r="I17">
        <v>18.5</v>
      </c>
      <c r="J17">
        <v>16.8</v>
      </c>
      <c r="K17" s="9">
        <v>45397</v>
      </c>
      <c r="L17" s="9"/>
      <c r="M17">
        <v>48.722999999999999</v>
      </c>
      <c r="O17" s="9">
        <v>45307</v>
      </c>
      <c r="P17" s="9">
        <v>45428</v>
      </c>
      <c r="Q17">
        <v>16.07</v>
      </c>
      <c r="R17">
        <v>94.37</v>
      </c>
      <c r="S17">
        <v>16.07</v>
      </c>
      <c r="T17">
        <v>16.07</v>
      </c>
      <c r="U17">
        <v>8.59</v>
      </c>
      <c r="V17">
        <v>16.07</v>
      </c>
      <c r="W17" s="9">
        <v>45442</v>
      </c>
      <c r="X17" s="9">
        <v>45442</v>
      </c>
      <c r="Y17">
        <v>196.31706071223181</v>
      </c>
      <c r="Z17">
        <v>196.31706071223181</v>
      </c>
      <c r="AA17">
        <v>147.0166725373617</v>
      </c>
      <c r="AB17">
        <v>147.0166725373617</v>
      </c>
      <c r="AC17">
        <v>125.29384459727579</v>
      </c>
      <c r="AD17">
        <v>125.29384459727579</v>
      </c>
      <c r="AE17" s="9">
        <v>45422</v>
      </c>
      <c r="AF17" s="9">
        <v>45428</v>
      </c>
      <c r="AG17" t="e">
        <v>#N/A</v>
      </c>
      <c r="AH17" t="e">
        <v>#N/A</v>
      </c>
      <c r="AI17" s="9">
        <v>45422</v>
      </c>
      <c r="AJ17" s="9">
        <v>45428</v>
      </c>
      <c r="AK17" t="e">
        <v>#N/A</v>
      </c>
      <c r="AL17" t="e">
        <v>#N/A</v>
      </c>
    </row>
    <row r="18" spans="1:38" x14ac:dyDescent="0.3">
      <c r="A18" t="str">
        <v>Oldman River at Belly River [05ADU03]</v>
      </c>
      <c r="B18" s="14" t="str">
        <v>05ADU03</v>
      </c>
      <c r="C18" s="9">
        <v>45429</v>
      </c>
      <c r="D18" s="9">
        <v>45429</v>
      </c>
      <c r="E18" t="str">
        <v>134</v>
      </c>
      <c r="F18" t="str">
        <v>134</v>
      </c>
      <c r="G18" s="9">
        <v>45427</v>
      </c>
      <c r="H18" s="9">
        <v>45429</v>
      </c>
      <c r="I18">
        <v>18.3</v>
      </c>
      <c r="J18">
        <v>16.399999999999999</v>
      </c>
      <c r="K18" s="9">
        <v>45404</v>
      </c>
      <c r="L18" s="9"/>
      <c r="M18">
        <v>81.155000000000001</v>
      </c>
      <c r="O18" s="9">
        <v>45308</v>
      </c>
      <c r="P18" s="9">
        <v>45429</v>
      </c>
      <c r="Q18">
        <v>16.07</v>
      </c>
      <c r="R18">
        <v>97.29</v>
      </c>
      <c r="S18">
        <v>16.07</v>
      </c>
      <c r="T18">
        <v>16.07</v>
      </c>
      <c r="U18">
        <v>8.43</v>
      </c>
      <c r="V18">
        <v>16.07</v>
      </c>
      <c r="W18" s="9">
        <v>45443</v>
      </c>
      <c r="X18" s="9">
        <v>45443</v>
      </c>
      <c r="Y18">
        <v>194.08322540138499</v>
      </c>
      <c r="Z18">
        <v>194.08322540138499</v>
      </c>
      <c r="AA18">
        <v>138.57542007644051</v>
      </c>
      <c r="AB18">
        <v>138.57542007644051</v>
      </c>
      <c r="AC18">
        <v>109.3967458430044</v>
      </c>
      <c r="AD18">
        <v>109.3967458430044</v>
      </c>
      <c r="AE18" s="9">
        <v>45423</v>
      </c>
      <c r="AF18" s="9">
        <v>45429</v>
      </c>
      <c r="AG18" t="e">
        <v>#N/A</v>
      </c>
      <c r="AH18" t="e">
        <v>#N/A</v>
      </c>
      <c r="AI18" s="9">
        <v>45423</v>
      </c>
      <c r="AJ18" s="9">
        <v>45429</v>
      </c>
      <c r="AK18" t="e">
        <v>#N/A</v>
      </c>
      <c r="AL18" t="e">
        <v>#N/A</v>
      </c>
    </row>
    <row r="19" spans="1:38" x14ac:dyDescent="0.3">
      <c r="A19" t="str">
        <v>St. Mary River near Lethbridge [05AE006]</v>
      </c>
      <c r="B19" s="14" t="str">
        <v>05AE006</v>
      </c>
      <c r="C19" s="9">
        <v>45430</v>
      </c>
      <c r="D19" s="9">
        <v>45430</v>
      </c>
      <c r="E19" t="str">
        <v>139</v>
      </c>
      <c r="F19" t="str">
        <v>139</v>
      </c>
      <c r="G19" s="9">
        <v>45428</v>
      </c>
      <c r="H19" s="9">
        <v>45430</v>
      </c>
      <c r="I19">
        <v>16.8</v>
      </c>
      <c r="J19">
        <v>18.899999999999999</v>
      </c>
      <c r="K19" s="9">
        <v>45411</v>
      </c>
      <c r="L19" s="9"/>
      <c r="M19">
        <v>72.343000000000004</v>
      </c>
      <c r="O19" s="9">
        <v>45309</v>
      </c>
      <c r="P19" s="9">
        <v>45430</v>
      </c>
      <c r="Q19">
        <v>16.07</v>
      </c>
      <c r="R19">
        <v>99.81</v>
      </c>
      <c r="S19">
        <v>16.07</v>
      </c>
      <c r="T19">
        <v>16.07</v>
      </c>
      <c r="U19">
        <v>8.27</v>
      </c>
      <c r="V19">
        <v>16.07</v>
      </c>
      <c r="W19" s="9">
        <v>45444</v>
      </c>
      <c r="X19" s="9">
        <v>45444</v>
      </c>
      <c r="Y19">
        <v>199.94683283620881</v>
      </c>
      <c r="Z19">
        <v>199.94683283620881</v>
      </c>
      <c r="AA19">
        <v>138.6837921045545</v>
      </c>
      <c r="AB19">
        <v>138.6837921045545</v>
      </c>
      <c r="AC19">
        <v>101.0115208184192</v>
      </c>
      <c r="AD19">
        <v>101.0115208184192</v>
      </c>
      <c r="AE19" s="9">
        <v>45424</v>
      </c>
      <c r="AF19" s="9">
        <v>45430</v>
      </c>
      <c r="AG19" t="e">
        <v>#N/A</v>
      </c>
      <c r="AH19" t="e">
        <v>#N/A</v>
      </c>
      <c r="AI19" s="9">
        <v>45424</v>
      </c>
      <c r="AJ19" s="9">
        <v>45430</v>
      </c>
      <c r="AK19" t="e">
        <v>#N/A</v>
      </c>
      <c r="AL19" t="e">
        <v>#N/A</v>
      </c>
    </row>
    <row r="20" spans="1:38" x14ac:dyDescent="0.3">
      <c r="A20" t="str">
        <v>Oldman River near Lethbridge  [05AD007]</v>
      </c>
      <c r="B20" s="14" t="str">
        <v>05AD007</v>
      </c>
      <c r="C20" s="9">
        <v>45431</v>
      </c>
      <c r="D20" s="9">
        <v>45431</v>
      </c>
      <c r="E20" t="str">
        <v>138</v>
      </c>
      <c r="F20" t="str">
        <v>138</v>
      </c>
      <c r="G20" s="9">
        <v>45429</v>
      </c>
      <c r="H20" s="9">
        <v>45431</v>
      </c>
      <c r="I20">
        <v>16.399999999999999</v>
      </c>
      <c r="J20">
        <v>14.6</v>
      </c>
      <c r="K20" s="9">
        <v>45418</v>
      </c>
      <c r="L20" s="9"/>
      <c r="M20">
        <v>81.581999999999994</v>
      </c>
      <c r="O20" s="9">
        <v>45310</v>
      </c>
      <c r="P20" s="9">
        <v>45431</v>
      </c>
      <c r="Q20">
        <v>16.07</v>
      </c>
      <c r="R20">
        <v>102.33</v>
      </c>
      <c r="S20">
        <v>16.07</v>
      </c>
      <c r="T20">
        <v>16.07</v>
      </c>
      <c r="U20">
        <v>8.2799999999999994</v>
      </c>
      <c r="V20">
        <v>16.07</v>
      </c>
      <c r="AE20" s="9">
        <v>45425</v>
      </c>
      <c r="AF20" s="9">
        <v>45431</v>
      </c>
      <c r="AG20" t="e">
        <v>#N/A</v>
      </c>
      <c r="AH20" t="e">
        <v>#N/A</v>
      </c>
      <c r="AI20" s="9">
        <v>45425</v>
      </c>
      <c r="AJ20" s="9">
        <v>45431</v>
      </c>
      <c r="AK20" t="e">
        <v>#N/A</v>
      </c>
      <c r="AL20" t="e">
        <v>#N/A</v>
      </c>
    </row>
    <row r="21" spans="1:38" x14ac:dyDescent="0.3">
      <c r="A21" t="str">
        <v>Oldman River near the Mouth  [05AG006]</v>
      </c>
      <c r="B21" s="14" t="str">
        <v>05AG006</v>
      </c>
      <c r="C21" s="9">
        <v>45432</v>
      </c>
      <c r="D21" s="9">
        <v>45432</v>
      </c>
      <c r="E21" t="str">
        <v>119</v>
      </c>
      <c r="F21" t="str">
        <v>119</v>
      </c>
      <c r="G21" s="9">
        <v>45430</v>
      </c>
      <c r="H21" s="9">
        <v>45432</v>
      </c>
      <c r="I21">
        <v>18.899999999999999</v>
      </c>
      <c r="J21">
        <v>13.9</v>
      </c>
      <c r="K21" s="9">
        <v>45425</v>
      </c>
      <c r="L21" s="9"/>
      <c r="M21">
        <v>126.73699999999999</v>
      </c>
      <c r="O21" s="9">
        <v>45311</v>
      </c>
      <c r="P21" s="9">
        <v>45432</v>
      </c>
      <c r="Q21">
        <v>16.07</v>
      </c>
      <c r="R21">
        <v>104.85</v>
      </c>
      <c r="S21">
        <v>16.07</v>
      </c>
      <c r="T21">
        <v>16.07</v>
      </c>
      <c r="U21">
        <v>8.2899999999999991</v>
      </c>
      <c r="V21">
        <v>16.07</v>
      </c>
      <c r="AE21" s="9">
        <v>45426</v>
      </c>
      <c r="AF21" s="9">
        <v>45432</v>
      </c>
      <c r="AG21" t="e">
        <v>#N/A</v>
      </c>
      <c r="AH21" t="e">
        <v>#N/A</v>
      </c>
      <c r="AI21" s="9">
        <v>45426</v>
      </c>
      <c r="AJ21" s="9">
        <v>45432</v>
      </c>
      <c r="AK21" t="e">
        <v>#N/A</v>
      </c>
      <c r="AL21" t="e">
        <v>#N/A</v>
      </c>
    </row>
    <row r="22" spans="1:38" x14ac:dyDescent="0.3">
      <c r="A22" t="str">
        <v>Oldman River at Bow River [05AJU01]</v>
      </c>
      <c r="B22" s="14" t="str">
        <v>05AJU01</v>
      </c>
      <c r="C22" s="9">
        <v>45433</v>
      </c>
      <c r="D22" s="9">
        <v>45433</v>
      </c>
      <c r="E22" t="str">
        <v>104</v>
      </c>
      <c r="F22" t="str">
        <v>104</v>
      </c>
      <c r="G22" s="9">
        <v>45431</v>
      </c>
      <c r="I22">
        <v>14.6</v>
      </c>
      <c r="K22" s="9">
        <v>45432</v>
      </c>
      <c r="L22" s="9"/>
      <c r="M22">
        <v>88.281000000000006</v>
      </c>
      <c r="O22" s="9">
        <v>45312</v>
      </c>
      <c r="P22" s="9">
        <v>45433</v>
      </c>
      <c r="Q22">
        <v>16.07</v>
      </c>
      <c r="R22">
        <v>107.36</v>
      </c>
      <c r="S22">
        <v>16.07</v>
      </c>
      <c r="T22">
        <v>16.07</v>
      </c>
      <c r="U22">
        <v>8.3000000000000007</v>
      </c>
      <c r="V22">
        <v>16.07</v>
      </c>
      <c r="AE22" s="9">
        <v>45427</v>
      </c>
      <c r="AF22" s="9">
        <v>45433</v>
      </c>
      <c r="AG22" t="e">
        <v>#N/A</v>
      </c>
      <c r="AH22" t="e">
        <v>#N/A</v>
      </c>
      <c r="AI22" s="9">
        <v>45427</v>
      </c>
      <c r="AJ22" s="9">
        <v>45433</v>
      </c>
      <c r="AK22" t="e">
        <v>#N/A</v>
      </c>
      <c r="AL22" t="e">
        <v>#N/A</v>
      </c>
    </row>
    <row r="23" spans="1:38" x14ac:dyDescent="0.3">
      <c r="A23" t="str">
        <v>Red Deer River below Dickson Dam [05CB906]</v>
      </c>
      <c r="B23" s="14" t="str">
        <v>05CB906</v>
      </c>
      <c r="C23" s="9">
        <v>45434</v>
      </c>
      <c r="D23" s="9">
        <v>45434</v>
      </c>
      <c r="E23" t="str">
        <v>95.9</v>
      </c>
      <c r="F23" t="str">
        <v>95.9</v>
      </c>
      <c r="G23" s="9">
        <v>45432</v>
      </c>
      <c r="I23">
        <v>13.9</v>
      </c>
      <c r="K23" s="9">
        <v>45439</v>
      </c>
      <c r="L23" s="9"/>
      <c r="M23">
        <v>76.576999999999998</v>
      </c>
      <c r="O23" s="9">
        <v>45313</v>
      </c>
      <c r="P23" s="9">
        <v>45434</v>
      </c>
      <c r="Q23">
        <v>16.07</v>
      </c>
      <c r="R23">
        <v>109.88</v>
      </c>
      <c r="S23">
        <v>16.07</v>
      </c>
      <c r="T23">
        <v>16.07</v>
      </c>
      <c r="U23">
        <v>8.31</v>
      </c>
      <c r="V23">
        <v>16.07</v>
      </c>
      <c r="AE23" s="9">
        <v>45428</v>
      </c>
      <c r="AF23" s="9">
        <v>45434</v>
      </c>
      <c r="AG23" t="e">
        <v>#N/A</v>
      </c>
      <c r="AH23" t="e">
        <v>#N/A</v>
      </c>
      <c r="AI23" s="9">
        <v>45428</v>
      </c>
      <c r="AJ23" s="9">
        <v>45434</v>
      </c>
      <c r="AK23" t="e">
        <v>#N/A</v>
      </c>
      <c r="AL23" t="e">
        <v>#N/A</v>
      </c>
    </row>
    <row r="24" spans="1:38" x14ac:dyDescent="0.3">
      <c r="A24" t="str">
        <v>Red Deer River at Red Deer  [05CC002]</v>
      </c>
      <c r="B24" s="14" t="str">
        <v>05CC002</v>
      </c>
      <c r="C24" s="9">
        <v>45435</v>
      </c>
      <c r="D24" s="9">
        <v>45435</v>
      </c>
      <c r="E24" t="str">
        <v>92.8</v>
      </c>
      <c r="F24" t="str">
        <v>92.8</v>
      </c>
      <c r="K24" s="9">
        <v>45446</v>
      </c>
      <c r="L24" s="9"/>
      <c r="M24">
        <v>50.731999999999999</v>
      </c>
      <c r="O24" s="9">
        <v>45314</v>
      </c>
      <c r="P24" s="9">
        <v>45435</v>
      </c>
      <c r="Q24">
        <v>16.07</v>
      </c>
      <c r="R24">
        <v>112.4</v>
      </c>
      <c r="S24">
        <v>16.07</v>
      </c>
      <c r="T24">
        <v>16.07</v>
      </c>
      <c r="U24">
        <v>8.32</v>
      </c>
      <c r="V24">
        <v>16.07</v>
      </c>
      <c r="AE24" s="9">
        <v>45429</v>
      </c>
      <c r="AF24" s="9">
        <v>45435</v>
      </c>
      <c r="AG24" t="e">
        <v>#N/A</v>
      </c>
      <c r="AH24" t="e">
        <v>#N/A</v>
      </c>
      <c r="AI24" s="9">
        <v>45429</v>
      </c>
      <c r="AJ24" s="9">
        <v>45435</v>
      </c>
      <c r="AK24" t="e">
        <v>#N/A</v>
      </c>
      <c r="AL24" t="e">
        <v>#N/A</v>
      </c>
    </row>
    <row r="25" spans="1:38" x14ac:dyDescent="0.3">
      <c r="A25" t="str">
        <v>Red Deer River near Nevis  [05CD004]</v>
      </c>
      <c r="B25" s="14" t="str">
        <v>05CD004</v>
      </c>
      <c r="C25" s="9">
        <v>45436</v>
      </c>
      <c r="D25" s="9">
        <v>45436</v>
      </c>
      <c r="E25" t="str">
        <v>89.6</v>
      </c>
      <c r="F25" t="str">
        <v>89.6</v>
      </c>
      <c r="K25" s="9">
        <v>45453</v>
      </c>
      <c r="L25" s="9"/>
      <c r="M25">
        <v>37.994999999999997</v>
      </c>
      <c r="O25" s="9">
        <v>45315</v>
      </c>
      <c r="P25" s="9">
        <v>45436</v>
      </c>
      <c r="Q25">
        <v>16.07</v>
      </c>
      <c r="R25">
        <v>114.44</v>
      </c>
      <c r="S25">
        <v>16.07</v>
      </c>
      <c r="T25">
        <v>16.07</v>
      </c>
      <c r="U25">
        <v>8.33</v>
      </c>
      <c r="V25">
        <v>16.07</v>
      </c>
      <c r="AE25" s="9">
        <v>45430</v>
      </c>
      <c r="AG25" t="e">
        <v>#N/A</v>
      </c>
      <c r="AI25" s="9">
        <v>45430</v>
      </c>
      <c r="AK25" t="e">
        <v>#N/A</v>
      </c>
    </row>
    <row r="26" spans="1:38" x14ac:dyDescent="0.3">
      <c r="A26" t="str">
        <v>Red Deer River at Drumheller  [05CE001]</v>
      </c>
      <c r="B26" s="14" t="str">
        <v>05CE001</v>
      </c>
      <c r="C26" s="9">
        <v>45437</v>
      </c>
      <c r="D26" s="9">
        <v>45437</v>
      </c>
      <c r="E26" t="str">
        <v>86.6</v>
      </c>
      <c r="F26" t="str">
        <v>86.6</v>
      </c>
      <c r="K26" s="9">
        <v>45460</v>
      </c>
      <c r="L26" s="9"/>
      <c r="M26">
        <v>30.460999999999999</v>
      </c>
      <c r="O26" s="9">
        <v>45316</v>
      </c>
      <c r="P26" s="9">
        <v>45437</v>
      </c>
      <c r="Q26">
        <v>16.07</v>
      </c>
      <c r="R26">
        <v>115.52</v>
      </c>
      <c r="S26">
        <v>16.07</v>
      </c>
      <c r="T26">
        <v>16.07</v>
      </c>
      <c r="U26">
        <v>8.34</v>
      </c>
      <c r="V26">
        <v>16.07</v>
      </c>
      <c r="AE26" s="9">
        <v>45431</v>
      </c>
      <c r="AG26" t="e">
        <v>#N/A</v>
      </c>
      <c r="AI26" s="9">
        <v>45431</v>
      </c>
      <c r="AK26" t="e">
        <v>#N/A</v>
      </c>
    </row>
    <row r="27" spans="1:38" x14ac:dyDescent="0.3">
      <c r="A27" t="str">
        <v>Red Deer River near Bindloss  [05CK004]</v>
      </c>
      <c r="B27" s="14" t="str">
        <v>05CK004</v>
      </c>
      <c r="K27" s="9">
        <v>45467</v>
      </c>
      <c r="L27" s="9"/>
      <c r="M27">
        <v>22.404</v>
      </c>
      <c r="O27" s="9">
        <v>45317</v>
      </c>
      <c r="P27" s="9">
        <v>45438</v>
      </c>
      <c r="Q27">
        <v>16.07</v>
      </c>
      <c r="R27">
        <v>116.6</v>
      </c>
      <c r="S27">
        <v>16.07</v>
      </c>
      <c r="T27">
        <v>16.07</v>
      </c>
      <c r="U27">
        <v>8.3800000000000008</v>
      </c>
      <c r="V27">
        <v>16.07</v>
      </c>
      <c r="AE27" s="9">
        <v>45432</v>
      </c>
      <c r="AG27" t="e">
        <v>#N/A</v>
      </c>
      <c r="AI27" s="9">
        <v>45432</v>
      </c>
      <c r="AK27" t="e">
        <v>#N/A</v>
      </c>
    </row>
    <row r="28" spans="1:38" x14ac:dyDescent="0.3">
      <c r="A28" t="str">
        <v>South Saskatchewan River at Medicine Hat  [05AJ001]</v>
      </c>
      <c r="B28" s="14" t="str">
        <v>05AJ001</v>
      </c>
      <c r="K28" s="9">
        <v>45474</v>
      </c>
      <c r="L28" s="9"/>
      <c r="M28">
        <v>18.608000000000001</v>
      </c>
      <c r="O28" s="9">
        <v>45318</v>
      </c>
      <c r="P28" s="9">
        <v>45439</v>
      </c>
      <c r="Q28">
        <v>16.07</v>
      </c>
      <c r="R28">
        <v>117.68</v>
      </c>
      <c r="S28">
        <v>16.07</v>
      </c>
      <c r="T28">
        <v>16.07</v>
      </c>
      <c r="U28">
        <v>8.43</v>
      </c>
      <c r="V28">
        <v>16.07</v>
      </c>
      <c r="AE28" s="9">
        <v>45433</v>
      </c>
      <c r="AG28" t="e">
        <v>#N/A</v>
      </c>
      <c r="AI28" s="9">
        <v>45433</v>
      </c>
      <c r="AK28" t="e">
        <v>#N/A</v>
      </c>
    </row>
    <row r="29" spans="1:38" x14ac:dyDescent="0.3">
      <c r="A29" t="str">
        <v>South Saskatchewan River at the Saskatchewan Borde [05HBU01]</v>
      </c>
      <c r="B29" s="14" t="str">
        <v>05HBU01</v>
      </c>
      <c r="K29" s="9">
        <v>45481</v>
      </c>
      <c r="L29" s="9"/>
      <c r="M29">
        <v>14.119</v>
      </c>
      <c r="O29" s="9">
        <v>45319</v>
      </c>
      <c r="P29" s="9">
        <v>45440</v>
      </c>
      <c r="Q29">
        <v>16.07</v>
      </c>
      <c r="R29">
        <v>118.75</v>
      </c>
      <c r="S29">
        <v>16.07</v>
      </c>
      <c r="T29">
        <v>16.07</v>
      </c>
      <c r="U29">
        <v>8.48</v>
      </c>
      <c r="V29">
        <v>16.07</v>
      </c>
      <c r="AE29" s="9">
        <v>45434</v>
      </c>
      <c r="AG29" t="e">
        <v>#N/A</v>
      </c>
      <c r="AI29" s="9">
        <v>45434</v>
      </c>
      <c r="AK29" t="e">
        <v>#N/A</v>
      </c>
    </row>
    <row r="30" spans="1:38" x14ac:dyDescent="0.3">
      <c r="A30"/>
      <c r="B30" s="14"/>
      <c r="K30" s="9">
        <v>45488</v>
      </c>
      <c r="L30" s="9"/>
      <c r="M30">
        <v>10.217000000000001</v>
      </c>
      <c r="O30" s="9">
        <v>45320</v>
      </c>
      <c r="P30" s="9">
        <v>45441</v>
      </c>
      <c r="Q30">
        <v>16.07</v>
      </c>
      <c r="R30">
        <v>119.83</v>
      </c>
      <c r="S30">
        <v>16.07</v>
      </c>
      <c r="T30">
        <v>16.07</v>
      </c>
      <c r="U30">
        <v>8.52</v>
      </c>
      <c r="V30">
        <v>16.07</v>
      </c>
      <c r="AE30" s="9">
        <v>45435</v>
      </c>
      <c r="AG30" t="e">
        <v>#N/A</v>
      </c>
      <c r="AI30" s="9">
        <v>45435</v>
      </c>
      <c r="AK30" t="e">
        <v>#N/A</v>
      </c>
    </row>
    <row r="31" spans="1:38" x14ac:dyDescent="0.3">
      <c r="A31"/>
      <c r="K31" s="9">
        <v>45495</v>
      </c>
      <c r="L31" s="9"/>
      <c r="M31">
        <v>7.165</v>
      </c>
      <c r="O31" s="9">
        <v>45321</v>
      </c>
      <c r="P31" s="9">
        <v>45442</v>
      </c>
      <c r="Q31">
        <v>16.07</v>
      </c>
      <c r="R31">
        <v>120.91</v>
      </c>
      <c r="S31">
        <v>16.07</v>
      </c>
      <c r="T31">
        <v>16.07</v>
      </c>
      <c r="U31">
        <v>8.57</v>
      </c>
      <c r="V31">
        <v>16.07</v>
      </c>
    </row>
    <row r="32" spans="1:38" x14ac:dyDescent="0.3">
      <c r="A32"/>
      <c r="K32" s="9">
        <v>45502</v>
      </c>
      <c r="L32" s="9"/>
      <c r="M32">
        <v>3.1419999999999999</v>
      </c>
      <c r="O32" s="9">
        <v>45322</v>
      </c>
      <c r="P32" s="9">
        <v>45443</v>
      </c>
      <c r="Q32">
        <v>16.07</v>
      </c>
      <c r="R32">
        <v>121.98</v>
      </c>
      <c r="S32">
        <v>16.07</v>
      </c>
      <c r="T32">
        <v>16.07</v>
      </c>
      <c r="U32">
        <v>8.6199999999999992</v>
      </c>
      <c r="V32">
        <v>16.07</v>
      </c>
    </row>
    <row r="33" spans="1:22" x14ac:dyDescent="0.3">
      <c r="A33"/>
      <c r="K33" s="9">
        <v>45509</v>
      </c>
      <c r="L33" s="9"/>
      <c r="M33">
        <v>1.6679999999999999</v>
      </c>
      <c r="O33" s="9">
        <v>45323</v>
      </c>
      <c r="P33" s="9">
        <v>45444</v>
      </c>
      <c r="Q33">
        <v>16.07</v>
      </c>
      <c r="R33">
        <v>121.31</v>
      </c>
      <c r="S33">
        <v>16.07</v>
      </c>
      <c r="T33">
        <v>16.07</v>
      </c>
      <c r="U33">
        <v>8.66</v>
      </c>
      <c r="V33">
        <v>16.07</v>
      </c>
    </row>
    <row r="34" spans="1:22" x14ac:dyDescent="0.3">
      <c r="A34"/>
      <c r="K34" s="9">
        <v>45516</v>
      </c>
      <c r="L34" s="9"/>
      <c r="M34">
        <v>2.6840000000000002</v>
      </c>
      <c r="O34" s="9">
        <v>45324</v>
      </c>
      <c r="Q34">
        <v>16.07</v>
      </c>
      <c r="S34">
        <v>16.07</v>
      </c>
      <c r="U34">
        <v>8.74</v>
      </c>
    </row>
    <row r="35" spans="1:22" x14ac:dyDescent="0.3">
      <c r="A35"/>
      <c r="K35" s="9">
        <v>45523</v>
      </c>
      <c r="L35" s="9"/>
      <c r="M35">
        <v>4.9619999999999997</v>
      </c>
      <c r="O35" s="9">
        <v>45325</v>
      </c>
      <c r="Q35">
        <v>16.07</v>
      </c>
      <c r="S35">
        <v>16.07</v>
      </c>
      <c r="U35">
        <v>8.81</v>
      </c>
    </row>
    <row r="36" spans="1:22" x14ac:dyDescent="0.3">
      <c r="A36"/>
      <c r="K36" s="9">
        <v>45530</v>
      </c>
      <c r="L36" s="9"/>
      <c r="M36">
        <v>5.86</v>
      </c>
      <c r="O36" s="9">
        <v>45326</v>
      </c>
      <c r="Q36">
        <v>16.07</v>
      </c>
      <c r="S36">
        <v>16.07</v>
      </c>
      <c r="U36">
        <v>8.8800000000000008</v>
      </c>
    </row>
    <row r="37" spans="1:22" x14ac:dyDescent="0.3">
      <c r="A37"/>
      <c r="K37" s="9">
        <v>45537</v>
      </c>
      <c r="L37" s="9"/>
      <c r="M37">
        <v>5.9020000000000001</v>
      </c>
      <c r="O37" s="9">
        <v>45327</v>
      </c>
      <c r="Q37">
        <v>16.07</v>
      </c>
      <c r="S37">
        <v>16.07</v>
      </c>
      <c r="U37">
        <v>8.9600000000000009</v>
      </c>
    </row>
    <row r="38" spans="1:22" x14ac:dyDescent="0.3">
      <c r="A38"/>
      <c r="K38" s="9">
        <v>45544</v>
      </c>
      <c r="L38" s="9"/>
      <c r="M38">
        <v>5.4820000000000002</v>
      </c>
      <c r="O38" s="9">
        <v>45328</v>
      </c>
      <c r="Q38">
        <v>16.07</v>
      </c>
      <c r="S38">
        <v>16.07</v>
      </c>
      <c r="U38">
        <v>9.0299999999999994</v>
      </c>
    </row>
    <row r="39" spans="1:22" x14ac:dyDescent="0.3">
      <c r="A39"/>
      <c r="K39" s="9">
        <v>45551</v>
      </c>
      <c r="L39" s="9"/>
      <c r="M39">
        <v>3.742</v>
      </c>
      <c r="O39" s="9">
        <v>45329</v>
      </c>
      <c r="Q39">
        <v>16.07</v>
      </c>
      <c r="S39">
        <v>16.07</v>
      </c>
      <c r="U39">
        <v>9.1</v>
      </c>
    </row>
    <row r="40" spans="1:22" x14ac:dyDescent="0.3">
      <c r="A40"/>
      <c r="K40" s="9">
        <v>45558</v>
      </c>
      <c r="L40" s="9"/>
      <c r="M40">
        <v>5.8949999999999996</v>
      </c>
      <c r="O40" s="9">
        <v>45330</v>
      </c>
      <c r="Q40">
        <v>16.07</v>
      </c>
      <c r="S40">
        <v>16.07</v>
      </c>
      <c r="U40">
        <v>9.18</v>
      </c>
    </row>
    <row r="41" spans="1:22" x14ac:dyDescent="0.3">
      <c r="A41"/>
      <c r="K41" s="9">
        <v>45565</v>
      </c>
      <c r="L41" s="9"/>
      <c r="M41">
        <v>6.0730000000000004</v>
      </c>
      <c r="O41" s="9">
        <v>45331</v>
      </c>
      <c r="Q41">
        <v>16.07</v>
      </c>
      <c r="S41">
        <v>16.07</v>
      </c>
      <c r="U41">
        <v>9.0299999999999994</v>
      </c>
    </row>
    <row r="42" spans="1:22" x14ac:dyDescent="0.3">
      <c r="A42"/>
      <c r="K42" s="9">
        <v>45572</v>
      </c>
      <c r="L42" s="9"/>
      <c r="M42">
        <v>6.0039999999999996</v>
      </c>
      <c r="O42" s="9">
        <v>45332</v>
      </c>
      <c r="Q42">
        <v>16.07</v>
      </c>
      <c r="S42">
        <v>16.07</v>
      </c>
      <c r="U42">
        <v>8.8800000000000008</v>
      </c>
    </row>
    <row r="43" spans="1:22" x14ac:dyDescent="0.3">
      <c r="A43"/>
      <c r="K43" s="9">
        <v>45579</v>
      </c>
      <c r="L43" s="9"/>
      <c r="M43">
        <v>5.859</v>
      </c>
      <c r="O43" s="9">
        <v>45333</v>
      </c>
      <c r="Q43">
        <v>16.07</v>
      </c>
      <c r="S43">
        <v>16.07</v>
      </c>
      <c r="U43">
        <v>8.74</v>
      </c>
    </row>
    <row r="44" spans="1:22" x14ac:dyDescent="0.3">
      <c r="A44"/>
      <c r="K44" s="9">
        <v>45586</v>
      </c>
      <c r="L44" s="9"/>
      <c r="M44">
        <v>5.9509999999999996</v>
      </c>
      <c r="O44" s="9">
        <v>45334</v>
      </c>
      <c r="Q44">
        <v>16.07</v>
      </c>
      <c r="S44">
        <v>16.07</v>
      </c>
      <c r="U44">
        <v>8.59</v>
      </c>
    </row>
    <row r="45" spans="1:22" x14ac:dyDescent="0.3">
      <c r="A45"/>
      <c r="K45" s="9">
        <v>45593</v>
      </c>
      <c r="L45" s="9"/>
      <c r="M45">
        <v>7.3239999999999998</v>
      </c>
      <c r="O45" s="9">
        <v>45335</v>
      </c>
      <c r="Q45">
        <v>16.07</v>
      </c>
      <c r="S45">
        <v>16.07</v>
      </c>
      <c r="U45">
        <v>8.44</v>
      </c>
    </row>
    <row r="46" spans="1:22" x14ac:dyDescent="0.3">
      <c r="A46"/>
      <c r="K46" s="9">
        <v>45600</v>
      </c>
      <c r="L46" s="9"/>
      <c r="M46">
        <v>5.3570000000000002</v>
      </c>
      <c r="O46" s="9">
        <v>45336</v>
      </c>
      <c r="Q46">
        <v>16.07</v>
      </c>
      <c r="S46">
        <v>16.07</v>
      </c>
      <c r="U46">
        <v>8.3000000000000007</v>
      </c>
    </row>
    <row r="47" spans="1:22" x14ac:dyDescent="0.3">
      <c r="A47"/>
      <c r="K47" s="9">
        <v>45607</v>
      </c>
      <c r="L47" s="9"/>
      <c r="M47">
        <v>5.9039999999999999</v>
      </c>
      <c r="O47" s="9">
        <v>45337</v>
      </c>
      <c r="Q47">
        <v>16.07</v>
      </c>
      <c r="S47">
        <v>16.07</v>
      </c>
      <c r="U47">
        <v>8.15</v>
      </c>
    </row>
    <row r="48" spans="1:22" x14ac:dyDescent="0.3">
      <c r="A48"/>
      <c r="K48" s="9">
        <v>45614</v>
      </c>
      <c r="L48" s="9"/>
      <c r="M48">
        <v>5.319</v>
      </c>
      <c r="O48" s="9">
        <v>45338</v>
      </c>
      <c r="Q48">
        <v>16.07</v>
      </c>
      <c r="S48">
        <v>16.07</v>
      </c>
      <c r="U48">
        <v>8.1199999999999992</v>
      </c>
    </row>
    <row r="49" spans="1:21" x14ac:dyDescent="0.3">
      <c r="A49"/>
      <c r="K49" s="9">
        <v>45621</v>
      </c>
      <c r="L49" s="9"/>
      <c r="M49">
        <v>5.266</v>
      </c>
      <c r="O49" s="9">
        <v>45339</v>
      </c>
      <c r="Q49">
        <v>16.07</v>
      </c>
      <c r="S49">
        <v>16.07</v>
      </c>
      <c r="U49">
        <v>8.09</v>
      </c>
    </row>
    <row r="50" spans="1:21" x14ac:dyDescent="0.3">
      <c r="A50"/>
      <c r="K50" s="9">
        <v>45628</v>
      </c>
      <c r="L50" s="9"/>
      <c r="M50">
        <v>3.7770000000000001</v>
      </c>
      <c r="O50" s="9">
        <v>45340</v>
      </c>
      <c r="Q50">
        <v>16.07</v>
      </c>
      <c r="S50">
        <v>16.07</v>
      </c>
      <c r="U50">
        <v>8.0500000000000007</v>
      </c>
    </row>
    <row r="51" spans="1:21" x14ac:dyDescent="0.3">
      <c r="A51"/>
      <c r="K51" s="9">
        <v>45635</v>
      </c>
      <c r="L51" s="9"/>
      <c r="M51">
        <v>3.7989999999999999</v>
      </c>
      <c r="O51" s="9">
        <v>45341</v>
      </c>
      <c r="Q51">
        <v>16.07</v>
      </c>
      <c r="S51">
        <v>16.07</v>
      </c>
      <c r="U51">
        <v>8.02</v>
      </c>
    </row>
    <row r="52" spans="1:21" x14ac:dyDescent="0.3">
      <c r="A52"/>
      <c r="K52" s="9">
        <v>45642</v>
      </c>
      <c r="L52" s="9"/>
      <c r="M52">
        <v>6.8570000000000002</v>
      </c>
      <c r="O52" s="9">
        <v>45342</v>
      </c>
      <c r="Q52">
        <v>16.07</v>
      </c>
      <c r="S52">
        <v>16.07</v>
      </c>
      <c r="U52">
        <v>7.99</v>
      </c>
    </row>
    <row r="53" spans="1:21" x14ac:dyDescent="0.3">
      <c r="A53"/>
      <c r="K53" s="9">
        <v>45649</v>
      </c>
      <c r="L53" s="9"/>
      <c r="M53">
        <v>6.351</v>
      </c>
      <c r="O53" s="9">
        <v>45343</v>
      </c>
      <c r="Q53">
        <v>16.07</v>
      </c>
      <c r="S53">
        <v>16.07</v>
      </c>
      <c r="U53">
        <v>7.96</v>
      </c>
    </row>
    <row r="54" spans="1:21" x14ac:dyDescent="0.3">
      <c r="A54"/>
      <c r="K54" s="9"/>
      <c r="L54" s="9"/>
      <c r="O54" s="9">
        <v>45344</v>
      </c>
      <c r="Q54">
        <v>16.07</v>
      </c>
      <c r="S54">
        <v>16.07</v>
      </c>
      <c r="U54">
        <v>7.92</v>
      </c>
    </row>
    <row r="55" spans="1:21" x14ac:dyDescent="0.3">
      <c r="A55"/>
      <c r="K55" s="9"/>
      <c r="L55" s="9"/>
      <c r="O55" s="9">
        <v>45345</v>
      </c>
      <c r="Q55">
        <v>16.07</v>
      </c>
      <c r="S55">
        <v>16.07</v>
      </c>
      <c r="U55">
        <v>8.0500000000000007</v>
      </c>
    </row>
    <row r="56" spans="1:21" x14ac:dyDescent="0.3">
      <c r="A56"/>
      <c r="K56" s="9"/>
      <c r="L56" s="9"/>
      <c r="O56" s="9">
        <v>45346</v>
      </c>
      <c r="Q56">
        <v>16.07</v>
      </c>
      <c r="S56">
        <v>16.07</v>
      </c>
      <c r="U56">
        <v>8.17</v>
      </c>
    </row>
    <row r="57" spans="1:21" x14ac:dyDescent="0.3">
      <c r="A57"/>
      <c r="K57" s="9"/>
      <c r="L57" s="9"/>
      <c r="O57" s="9">
        <v>45347</v>
      </c>
      <c r="Q57">
        <v>16.07</v>
      </c>
      <c r="S57">
        <v>16.07</v>
      </c>
      <c r="U57">
        <v>8.2899999999999991</v>
      </c>
    </row>
    <row r="58" spans="1:21" x14ac:dyDescent="0.3">
      <c r="A58"/>
      <c r="K58" s="9"/>
      <c r="L58" s="9"/>
      <c r="O58" s="9">
        <v>45348</v>
      </c>
      <c r="Q58">
        <v>16.07</v>
      </c>
      <c r="S58">
        <v>16.07</v>
      </c>
      <c r="U58">
        <v>8.7100000000000009</v>
      </c>
    </row>
    <row r="59" spans="1:21" x14ac:dyDescent="0.3">
      <c r="A59"/>
      <c r="K59" s="9"/>
      <c r="L59" s="9"/>
      <c r="O59" s="9">
        <v>45349</v>
      </c>
      <c r="Q59">
        <v>16.07</v>
      </c>
      <c r="S59">
        <v>16.07</v>
      </c>
      <c r="U59">
        <v>8.83</v>
      </c>
    </row>
    <row r="60" spans="1:21" x14ac:dyDescent="0.3">
      <c r="A60"/>
      <c r="K60" s="9"/>
      <c r="L60" s="9"/>
      <c r="O60" s="9">
        <v>45350</v>
      </c>
      <c r="Q60">
        <v>16.07</v>
      </c>
      <c r="S60">
        <v>16.07</v>
      </c>
      <c r="U60">
        <v>8.9499999999999993</v>
      </c>
    </row>
    <row r="61" spans="1:21" x14ac:dyDescent="0.3">
      <c r="A61"/>
      <c r="K61" s="9"/>
      <c r="L61" s="9"/>
      <c r="O61" s="9">
        <v>45351</v>
      </c>
      <c r="Q61">
        <v>16.07</v>
      </c>
      <c r="S61">
        <v>16.07</v>
      </c>
      <c r="U61">
        <v>9.08</v>
      </c>
    </row>
    <row r="62" spans="1:21" x14ac:dyDescent="0.3">
      <c r="A62"/>
      <c r="K62" s="9"/>
      <c r="L62" s="9"/>
      <c r="O62" s="9">
        <v>45352</v>
      </c>
      <c r="Q62">
        <v>16.07</v>
      </c>
      <c r="S62">
        <v>16.07</v>
      </c>
      <c r="U62">
        <v>9.15</v>
      </c>
    </row>
    <row r="63" spans="1:21" x14ac:dyDescent="0.3">
      <c r="A63"/>
      <c r="K63" s="9"/>
      <c r="L63" s="9"/>
      <c r="O63" s="9">
        <v>45353</v>
      </c>
      <c r="Q63">
        <v>16.07</v>
      </c>
      <c r="S63">
        <v>16.07</v>
      </c>
      <c r="U63">
        <v>9.2899999999999991</v>
      </c>
    </row>
    <row r="64" spans="1:21" x14ac:dyDescent="0.3">
      <c r="A64"/>
      <c r="K64" s="9"/>
      <c r="L64" s="9"/>
      <c r="O64" s="9">
        <v>45354</v>
      </c>
      <c r="Q64">
        <v>16.07</v>
      </c>
      <c r="S64">
        <v>16.07</v>
      </c>
      <c r="U64">
        <v>9.43</v>
      </c>
    </row>
    <row r="65" spans="1:21" x14ac:dyDescent="0.3">
      <c r="A65"/>
      <c r="K65" s="9"/>
      <c r="L65" s="9"/>
      <c r="O65" s="9">
        <v>45355</v>
      </c>
      <c r="Q65">
        <v>16.07</v>
      </c>
      <c r="S65">
        <v>16.07</v>
      </c>
      <c r="U65">
        <v>9.2799999999999994</v>
      </c>
    </row>
    <row r="66" spans="1:21" x14ac:dyDescent="0.3">
      <c r="A66"/>
      <c r="K66" s="9"/>
      <c r="L66" s="9"/>
      <c r="O66" s="9">
        <v>45356</v>
      </c>
      <c r="Q66">
        <v>16.07</v>
      </c>
      <c r="S66">
        <v>16.07</v>
      </c>
      <c r="U66">
        <v>9.43</v>
      </c>
    </row>
    <row r="67" spans="1:21" x14ac:dyDescent="0.3">
      <c r="A67"/>
      <c r="K67" s="9"/>
      <c r="L67" s="9"/>
      <c r="O67" s="9">
        <v>45357</v>
      </c>
      <c r="Q67">
        <v>16.07</v>
      </c>
      <c r="S67">
        <v>16.07</v>
      </c>
      <c r="U67">
        <v>9.57</v>
      </c>
    </row>
    <row r="68" spans="1:21" x14ac:dyDescent="0.3">
      <c r="A68"/>
      <c r="K68" s="9"/>
      <c r="L68" s="9"/>
      <c r="O68" s="9">
        <v>45358</v>
      </c>
      <c r="Q68">
        <v>16.07</v>
      </c>
      <c r="S68">
        <v>16.07</v>
      </c>
      <c r="U68">
        <v>9.7100000000000009</v>
      </c>
    </row>
    <row r="69" spans="1:21" x14ac:dyDescent="0.3">
      <c r="A69"/>
      <c r="K69" s="9"/>
      <c r="L69" s="9"/>
      <c r="O69" s="9">
        <v>45359</v>
      </c>
      <c r="Q69">
        <v>16.07</v>
      </c>
      <c r="S69">
        <v>16.07</v>
      </c>
      <c r="U69">
        <v>9.8000000000000007</v>
      </c>
    </row>
    <row r="70" spans="1:21" x14ac:dyDescent="0.3">
      <c r="A70"/>
      <c r="K70" s="9"/>
      <c r="L70" s="9"/>
      <c r="O70" s="9">
        <v>45360</v>
      </c>
      <c r="Q70">
        <v>16.07</v>
      </c>
      <c r="S70">
        <v>16.07</v>
      </c>
      <c r="U70">
        <v>10.119999999999999</v>
      </c>
    </row>
    <row r="71" spans="1:21" x14ac:dyDescent="0.3">
      <c r="A71"/>
      <c r="K71" s="9"/>
      <c r="L71" s="9"/>
      <c r="O71" s="9">
        <v>45361</v>
      </c>
      <c r="Q71">
        <v>16.07</v>
      </c>
      <c r="S71">
        <v>16.07</v>
      </c>
      <c r="U71">
        <v>10.45</v>
      </c>
    </row>
    <row r="72" spans="1:21" x14ac:dyDescent="0.3">
      <c r="A72"/>
      <c r="K72" s="9"/>
      <c r="L72" s="9"/>
      <c r="O72" s="9">
        <v>45362</v>
      </c>
      <c r="Q72">
        <v>16.07</v>
      </c>
      <c r="S72">
        <v>16.07</v>
      </c>
      <c r="U72">
        <v>10.77</v>
      </c>
    </row>
    <row r="73" spans="1:21" x14ac:dyDescent="0.3">
      <c r="A73"/>
      <c r="K73" s="9"/>
      <c r="L73" s="9"/>
      <c r="O73" s="9">
        <v>45363</v>
      </c>
      <c r="Q73">
        <v>16.07</v>
      </c>
      <c r="S73">
        <v>16.07</v>
      </c>
      <c r="U73">
        <v>11.09</v>
      </c>
    </row>
    <row r="74" spans="1:21" x14ac:dyDescent="0.3">
      <c r="A74"/>
      <c r="K74" s="9"/>
      <c r="L74" s="9"/>
      <c r="O74" s="9">
        <v>45364</v>
      </c>
      <c r="Q74">
        <v>16.07</v>
      </c>
      <c r="S74">
        <v>16.07</v>
      </c>
      <c r="U74">
        <v>11.42</v>
      </c>
    </row>
    <row r="75" spans="1:21" x14ac:dyDescent="0.3">
      <c r="A75"/>
      <c r="K75" s="9"/>
      <c r="L75" s="9"/>
      <c r="O75" s="9">
        <v>45365</v>
      </c>
      <c r="Q75">
        <v>16.07</v>
      </c>
      <c r="S75">
        <v>16.07</v>
      </c>
      <c r="U75">
        <v>11.74</v>
      </c>
    </row>
    <row r="76" spans="1:21" x14ac:dyDescent="0.3">
      <c r="A76"/>
      <c r="K76" s="9"/>
      <c r="L76" s="9"/>
      <c r="O76" s="9">
        <v>45366</v>
      </c>
      <c r="Q76">
        <v>16.07</v>
      </c>
      <c r="S76">
        <v>16.07</v>
      </c>
      <c r="U76">
        <v>12.12</v>
      </c>
    </row>
    <row r="77" spans="1:21" x14ac:dyDescent="0.3">
      <c r="A77"/>
      <c r="K77" s="9"/>
      <c r="L77" s="9"/>
      <c r="O77" s="9">
        <v>45367</v>
      </c>
      <c r="Q77">
        <v>16.07</v>
      </c>
      <c r="S77">
        <v>16.07</v>
      </c>
      <c r="U77">
        <v>12.36</v>
      </c>
    </row>
    <row r="78" spans="1:21" x14ac:dyDescent="0.3">
      <c r="A78"/>
      <c r="K78" s="9"/>
      <c r="L78" s="9"/>
      <c r="O78" s="9">
        <v>45368</v>
      </c>
      <c r="Q78">
        <v>16.07</v>
      </c>
      <c r="S78">
        <v>16.07</v>
      </c>
      <c r="U78">
        <v>12.61</v>
      </c>
    </row>
    <row r="79" spans="1:21" x14ac:dyDescent="0.3">
      <c r="A79"/>
      <c r="K79" s="9"/>
      <c r="L79" s="9"/>
      <c r="O79" s="9">
        <v>45369</v>
      </c>
      <c r="Q79">
        <v>16.07</v>
      </c>
      <c r="S79">
        <v>16.07</v>
      </c>
      <c r="U79">
        <v>12.85</v>
      </c>
    </row>
    <row r="80" spans="1:21" x14ac:dyDescent="0.3">
      <c r="A80"/>
      <c r="K80" s="9"/>
      <c r="L80" s="9"/>
      <c r="O80" s="9">
        <v>45370</v>
      </c>
      <c r="Q80">
        <v>16.07</v>
      </c>
      <c r="S80">
        <v>16.07</v>
      </c>
      <c r="U80">
        <v>13.09</v>
      </c>
    </row>
    <row r="81" spans="1:21" x14ac:dyDescent="0.3">
      <c r="A81"/>
      <c r="K81" s="9"/>
      <c r="L81" s="9"/>
      <c r="O81" s="9">
        <v>45371</v>
      </c>
      <c r="Q81">
        <v>16.07</v>
      </c>
      <c r="S81">
        <v>16.07</v>
      </c>
      <c r="U81">
        <v>13.34</v>
      </c>
    </row>
    <row r="82" spans="1:21" x14ac:dyDescent="0.3">
      <c r="A82"/>
      <c r="K82" s="9"/>
      <c r="L82" s="9"/>
      <c r="O82" s="9">
        <v>45372</v>
      </c>
      <c r="Q82">
        <v>16.07</v>
      </c>
      <c r="S82">
        <v>16.07</v>
      </c>
      <c r="U82">
        <v>13.58</v>
      </c>
    </row>
    <row r="83" spans="1:21" x14ac:dyDescent="0.3">
      <c r="A83"/>
      <c r="K83" s="9"/>
      <c r="L83" s="9"/>
      <c r="O83" s="9">
        <v>45373</v>
      </c>
      <c r="Q83">
        <v>16.07</v>
      </c>
      <c r="S83">
        <v>16.07</v>
      </c>
      <c r="U83">
        <v>13.79</v>
      </c>
    </row>
    <row r="84" spans="1:21" x14ac:dyDescent="0.3">
      <c r="A84"/>
      <c r="K84" s="9"/>
      <c r="L84" s="9"/>
      <c r="O84" s="9">
        <v>45374</v>
      </c>
      <c r="Q84">
        <v>16.07</v>
      </c>
      <c r="S84">
        <v>16.07</v>
      </c>
      <c r="U84">
        <v>14.05</v>
      </c>
    </row>
    <row r="85" spans="1:21" x14ac:dyDescent="0.3">
      <c r="A85"/>
      <c r="K85" s="9"/>
      <c r="L85" s="9"/>
      <c r="O85" s="9">
        <v>45375</v>
      </c>
      <c r="Q85">
        <v>16.07</v>
      </c>
      <c r="S85">
        <v>16.07</v>
      </c>
      <c r="U85">
        <v>14.32</v>
      </c>
    </row>
    <row r="86" spans="1:21" x14ac:dyDescent="0.3">
      <c r="A86"/>
      <c r="K86" s="9"/>
      <c r="L86" s="9"/>
      <c r="O86" s="9">
        <v>45376</v>
      </c>
      <c r="Q86">
        <v>16.07</v>
      </c>
      <c r="S86">
        <v>16.07</v>
      </c>
      <c r="U86">
        <v>14.58</v>
      </c>
    </row>
    <row r="87" spans="1:21" x14ac:dyDescent="0.3">
      <c r="A87"/>
      <c r="K87" s="9"/>
      <c r="L87" s="9"/>
      <c r="O87" s="9">
        <v>45377</v>
      </c>
      <c r="Q87">
        <v>16.07</v>
      </c>
      <c r="S87">
        <v>16.07</v>
      </c>
      <c r="U87">
        <v>14.85</v>
      </c>
    </row>
    <row r="88" spans="1:21" x14ac:dyDescent="0.3">
      <c r="A88"/>
      <c r="K88" s="9"/>
      <c r="L88" s="9"/>
      <c r="O88" s="9">
        <v>45378</v>
      </c>
      <c r="Q88">
        <v>16.07</v>
      </c>
      <c r="S88">
        <v>16.07</v>
      </c>
      <c r="U88">
        <v>15.11</v>
      </c>
    </row>
    <row r="89" spans="1:21" x14ac:dyDescent="0.3">
      <c r="A89"/>
      <c r="K89" s="9"/>
      <c r="L89" s="9"/>
      <c r="O89" s="9">
        <v>45379</v>
      </c>
      <c r="Q89">
        <v>16.07</v>
      </c>
      <c r="S89">
        <v>16.07</v>
      </c>
      <c r="U89">
        <v>15.37</v>
      </c>
    </row>
    <row r="90" spans="1:21" x14ac:dyDescent="0.3">
      <c r="A90"/>
      <c r="K90" s="9"/>
      <c r="L90" s="9"/>
      <c r="O90" s="9">
        <v>45380</v>
      </c>
      <c r="Q90">
        <v>16.07</v>
      </c>
      <c r="S90">
        <v>16.07</v>
      </c>
      <c r="U90">
        <v>15.6</v>
      </c>
    </row>
    <row r="91" spans="1:21" x14ac:dyDescent="0.3">
      <c r="A91"/>
      <c r="K91" s="9"/>
      <c r="L91" s="9"/>
      <c r="O91" s="9">
        <v>45381</v>
      </c>
      <c r="Q91">
        <v>16.07</v>
      </c>
      <c r="S91">
        <v>16.07</v>
      </c>
      <c r="U91">
        <v>15.67</v>
      </c>
    </row>
    <row r="92" spans="1:21" x14ac:dyDescent="0.3">
      <c r="A92"/>
      <c r="K92" s="9"/>
      <c r="L92" s="9"/>
      <c r="O92" s="9">
        <v>45382</v>
      </c>
      <c r="Q92">
        <v>16.07</v>
      </c>
      <c r="S92">
        <v>16.07</v>
      </c>
      <c r="U92">
        <v>15.74</v>
      </c>
    </row>
    <row r="93" spans="1:21" x14ac:dyDescent="0.3">
      <c r="A93"/>
      <c r="K93" s="9"/>
      <c r="L93" s="9"/>
      <c r="O93" s="9">
        <v>45383</v>
      </c>
      <c r="Q93">
        <v>16.07</v>
      </c>
      <c r="S93">
        <v>16.07</v>
      </c>
      <c r="U93">
        <v>15.8</v>
      </c>
    </row>
    <row r="94" spans="1:21" x14ac:dyDescent="0.3">
      <c r="A94"/>
      <c r="K94" s="9"/>
      <c r="L94" s="9"/>
      <c r="O94" s="9">
        <v>45384</v>
      </c>
      <c r="Q94">
        <v>16.07</v>
      </c>
      <c r="S94">
        <v>16.07</v>
      </c>
      <c r="U94">
        <v>15.87</v>
      </c>
    </row>
    <row r="95" spans="1:21" x14ac:dyDescent="0.3">
      <c r="A95"/>
      <c r="K95" s="9"/>
      <c r="L95" s="9"/>
      <c r="O95" s="9">
        <v>45385</v>
      </c>
      <c r="Q95">
        <v>16.07</v>
      </c>
      <c r="S95">
        <v>16.07</v>
      </c>
      <c r="U95">
        <v>15.94</v>
      </c>
    </row>
    <row r="96" spans="1:21" x14ac:dyDescent="0.3">
      <c r="A96"/>
      <c r="K96" s="9"/>
      <c r="L96" s="9"/>
      <c r="O96" s="9">
        <v>45386</v>
      </c>
      <c r="Q96">
        <v>16.07</v>
      </c>
      <c r="S96">
        <v>16.07</v>
      </c>
      <c r="U96">
        <v>16</v>
      </c>
    </row>
    <row r="97" spans="1:21" x14ac:dyDescent="0.3">
      <c r="A97"/>
      <c r="K97" s="9"/>
      <c r="L97" s="9"/>
      <c r="O97" s="9">
        <v>45387</v>
      </c>
      <c r="Q97">
        <v>16.22</v>
      </c>
      <c r="S97">
        <v>16.07</v>
      </c>
      <c r="U97">
        <v>16.07</v>
      </c>
    </row>
    <row r="98" spans="1:21" x14ac:dyDescent="0.3">
      <c r="A98"/>
      <c r="K98" s="9"/>
      <c r="L98" s="9"/>
      <c r="O98" s="9">
        <v>45388</v>
      </c>
      <c r="Q98">
        <v>16.71</v>
      </c>
      <c r="S98">
        <v>16.07</v>
      </c>
      <c r="U98">
        <v>16.07</v>
      </c>
    </row>
    <row r="99" spans="1:21" x14ac:dyDescent="0.3">
      <c r="A99"/>
      <c r="K99" s="9"/>
      <c r="L99" s="9"/>
      <c r="O99" s="9">
        <v>45389</v>
      </c>
      <c r="Q99">
        <v>17.2</v>
      </c>
      <c r="S99">
        <v>16.07</v>
      </c>
      <c r="U99">
        <v>16.07</v>
      </c>
    </row>
    <row r="100" spans="1:21" x14ac:dyDescent="0.3">
      <c r="A100"/>
      <c r="K100" s="9"/>
      <c r="L100" s="9"/>
      <c r="O100" s="9">
        <v>45390</v>
      </c>
      <c r="Q100">
        <v>17.690000000000001</v>
      </c>
      <c r="S100">
        <v>16.07</v>
      </c>
      <c r="U100">
        <v>16.07</v>
      </c>
    </row>
    <row r="101" spans="1:21" x14ac:dyDescent="0.3">
      <c r="A101"/>
      <c r="K101" s="9"/>
      <c r="L101" s="9"/>
      <c r="O101" s="9">
        <v>45391</v>
      </c>
      <c r="Q101">
        <v>18.18</v>
      </c>
      <c r="S101">
        <v>16.07</v>
      </c>
      <c r="U101">
        <v>16.07</v>
      </c>
    </row>
    <row r="102" spans="1:21" x14ac:dyDescent="0.3">
      <c r="A102"/>
      <c r="K102" s="9"/>
      <c r="L102" s="9"/>
      <c r="O102" s="9">
        <v>45392</v>
      </c>
      <c r="Q102">
        <v>18.670000000000002</v>
      </c>
      <c r="S102">
        <v>16.07</v>
      </c>
      <c r="U102">
        <v>16.07</v>
      </c>
    </row>
    <row r="103" spans="1:21" x14ac:dyDescent="0.3">
      <c r="A103"/>
      <c r="K103" s="9"/>
      <c r="L103" s="9"/>
      <c r="O103" s="9">
        <v>45393</v>
      </c>
      <c r="Q103">
        <v>19.149999999999999</v>
      </c>
      <c r="S103">
        <v>16.07</v>
      </c>
      <c r="U103">
        <v>16.07</v>
      </c>
    </row>
    <row r="104" spans="1:21" x14ac:dyDescent="0.3">
      <c r="A104"/>
      <c r="K104" s="9"/>
      <c r="L104" s="9"/>
      <c r="O104" s="9">
        <v>45394</v>
      </c>
      <c r="Q104">
        <v>19.82</v>
      </c>
      <c r="S104">
        <v>16.07</v>
      </c>
      <c r="U104">
        <v>16.07</v>
      </c>
    </row>
    <row r="105" spans="1:21" x14ac:dyDescent="0.3">
      <c r="A105"/>
      <c r="K105" s="9"/>
      <c r="L105" s="9"/>
      <c r="O105" s="9">
        <v>45395</v>
      </c>
      <c r="Q105">
        <v>21.3</v>
      </c>
      <c r="S105">
        <v>16.07</v>
      </c>
      <c r="U105">
        <v>16.07</v>
      </c>
    </row>
    <row r="106" spans="1:21" x14ac:dyDescent="0.3">
      <c r="A106"/>
      <c r="K106" s="9"/>
      <c r="L106" s="9"/>
      <c r="O106" s="9">
        <v>45396</v>
      </c>
      <c r="Q106">
        <v>22.78</v>
      </c>
      <c r="S106">
        <v>16.07</v>
      </c>
      <c r="U106">
        <v>16.07</v>
      </c>
    </row>
    <row r="107" spans="1:21" x14ac:dyDescent="0.3">
      <c r="A107"/>
      <c r="K107" s="9"/>
      <c r="L107" s="9"/>
      <c r="O107" s="9">
        <v>45397</v>
      </c>
      <c r="Q107">
        <v>24.26</v>
      </c>
      <c r="S107">
        <v>16.07</v>
      </c>
      <c r="U107">
        <v>16.07</v>
      </c>
    </row>
    <row r="108" spans="1:21" x14ac:dyDescent="0.3">
      <c r="A108"/>
      <c r="K108" s="9"/>
      <c r="L108" s="9"/>
      <c r="O108" s="9">
        <v>45398</v>
      </c>
      <c r="Q108">
        <v>25.74</v>
      </c>
      <c r="S108">
        <v>16.07</v>
      </c>
      <c r="U108">
        <v>16.07</v>
      </c>
    </row>
    <row r="109" spans="1:21" x14ac:dyDescent="0.3">
      <c r="A109"/>
      <c r="K109" s="9"/>
      <c r="L109" s="9"/>
      <c r="O109" s="9">
        <v>45399</v>
      </c>
      <c r="Q109">
        <v>27.22</v>
      </c>
      <c r="S109">
        <v>16.07</v>
      </c>
      <c r="U109">
        <v>16.07</v>
      </c>
    </row>
    <row r="110" spans="1:21" x14ac:dyDescent="0.3">
      <c r="A110"/>
      <c r="K110" s="9"/>
      <c r="L110" s="9"/>
      <c r="O110" s="9">
        <v>45400</v>
      </c>
      <c r="Q110">
        <v>28.7</v>
      </c>
      <c r="S110">
        <v>16.07</v>
      </c>
      <c r="U110">
        <v>16.07</v>
      </c>
    </row>
    <row r="111" spans="1:21" x14ac:dyDescent="0.3">
      <c r="A111"/>
      <c r="K111" s="9"/>
      <c r="L111" s="9"/>
      <c r="O111" s="9">
        <v>45401</v>
      </c>
      <c r="Q111">
        <v>31.14</v>
      </c>
      <c r="S111">
        <v>16.07</v>
      </c>
      <c r="U111">
        <v>16.07</v>
      </c>
    </row>
    <row r="112" spans="1:21" x14ac:dyDescent="0.3">
      <c r="A112"/>
      <c r="K112" s="9"/>
      <c r="L112" s="9"/>
      <c r="O112" s="9">
        <v>45402</v>
      </c>
      <c r="Q112">
        <v>33.64</v>
      </c>
      <c r="S112">
        <v>16.07</v>
      </c>
      <c r="U112">
        <v>16.07</v>
      </c>
    </row>
    <row r="113" spans="1:21" x14ac:dyDescent="0.3">
      <c r="A113"/>
      <c r="K113" s="9"/>
      <c r="L113" s="9"/>
      <c r="O113" s="9">
        <v>45403</v>
      </c>
      <c r="Q113">
        <v>36.14</v>
      </c>
      <c r="S113">
        <v>16.07</v>
      </c>
      <c r="U113">
        <v>16.07</v>
      </c>
    </row>
    <row r="114" spans="1:21" x14ac:dyDescent="0.3">
      <c r="A114"/>
      <c r="K114" s="9"/>
      <c r="L114" s="9"/>
      <c r="O114" s="9">
        <v>45404</v>
      </c>
      <c r="Q114">
        <v>38.630000000000003</v>
      </c>
      <c r="S114">
        <v>16.07</v>
      </c>
      <c r="U114">
        <v>16.07</v>
      </c>
    </row>
    <row r="115" spans="1:21" x14ac:dyDescent="0.3">
      <c r="A115"/>
      <c r="K115" s="9"/>
      <c r="L115" s="9"/>
      <c r="O115" s="9">
        <v>45405</v>
      </c>
      <c r="Q115">
        <v>41.13</v>
      </c>
      <c r="S115">
        <v>16.07</v>
      </c>
      <c r="U115">
        <v>16.07</v>
      </c>
    </row>
    <row r="116" spans="1:21" x14ac:dyDescent="0.3">
      <c r="A116"/>
      <c r="K116" s="9"/>
      <c r="L116" s="9"/>
      <c r="O116" s="9">
        <v>45406</v>
      </c>
      <c r="Q116">
        <v>43.63</v>
      </c>
      <c r="S116">
        <v>16.07</v>
      </c>
      <c r="U116">
        <v>16.07</v>
      </c>
    </row>
    <row r="117" spans="1:21" x14ac:dyDescent="0.3">
      <c r="A117"/>
      <c r="K117" s="9"/>
      <c r="L117" s="9"/>
      <c r="O117" s="9">
        <v>45407</v>
      </c>
      <c r="Q117">
        <v>46.13</v>
      </c>
      <c r="S117">
        <v>16.07</v>
      </c>
      <c r="U117">
        <v>16.07</v>
      </c>
    </row>
    <row r="118" spans="1:21" x14ac:dyDescent="0.3">
      <c r="A118"/>
      <c r="K118" s="9"/>
      <c r="L118" s="9"/>
      <c r="O118" s="9">
        <v>45408</v>
      </c>
      <c r="Q118">
        <v>47.46</v>
      </c>
      <c r="S118">
        <v>16.07</v>
      </c>
      <c r="U118">
        <v>16.07</v>
      </c>
    </row>
    <row r="119" spans="1:21" x14ac:dyDescent="0.3">
      <c r="A119"/>
      <c r="K119" s="9"/>
      <c r="L119" s="9"/>
      <c r="O119" s="9">
        <v>45409</v>
      </c>
      <c r="Q119">
        <v>49.66</v>
      </c>
      <c r="S119">
        <v>16.07</v>
      </c>
      <c r="U119">
        <v>16.07</v>
      </c>
    </row>
    <row r="120" spans="1:21" x14ac:dyDescent="0.3">
      <c r="A120"/>
      <c r="K120" s="9"/>
      <c r="L120" s="9"/>
      <c r="O120" s="9">
        <v>45410</v>
      </c>
      <c r="Q120">
        <v>51.86</v>
      </c>
      <c r="S120">
        <v>16.07</v>
      </c>
      <c r="U120">
        <v>16.07</v>
      </c>
    </row>
    <row r="121" spans="1:21" x14ac:dyDescent="0.3">
      <c r="A121"/>
      <c r="K121" s="9"/>
      <c r="L121" s="9"/>
      <c r="O121" s="9">
        <v>45411</v>
      </c>
      <c r="Q121">
        <v>54.06</v>
      </c>
      <c r="S121">
        <v>16.07</v>
      </c>
      <c r="U121">
        <v>16.07</v>
      </c>
    </row>
    <row r="122" spans="1:21" x14ac:dyDescent="0.3">
      <c r="A122"/>
      <c r="K122" s="9"/>
      <c r="L122" s="9"/>
      <c r="O122" s="9">
        <v>45412</v>
      </c>
      <c r="Q122">
        <v>56.26</v>
      </c>
      <c r="S122">
        <v>16.07</v>
      </c>
      <c r="U122">
        <v>16.07</v>
      </c>
    </row>
    <row r="123" spans="1:21" x14ac:dyDescent="0.3">
      <c r="A123"/>
      <c r="K123" s="9"/>
      <c r="L123" s="9"/>
      <c r="O123" s="9">
        <v>45413</v>
      </c>
      <c r="Q123">
        <v>58.46</v>
      </c>
      <c r="S123">
        <v>16.07</v>
      </c>
      <c r="U123">
        <v>16.07</v>
      </c>
    </row>
    <row r="124" spans="1:21" x14ac:dyDescent="0.3">
      <c r="A124"/>
      <c r="K124" s="9"/>
      <c r="L124" s="9"/>
      <c r="O124" s="9">
        <v>45414</v>
      </c>
      <c r="Q124">
        <v>60.66</v>
      </c>
      <c r="S124">
        <v>16.07</v>
      </c>
      <c r="U124">
        <v>16.07</v>
      </c>
    </row>
    <row r="125" spans="1:21" x14ac:dyDescent="0.3">
      <c r="A125"/>
      <c r="K125" s="9"/>
      <c r="L125" s="9"/>
      <c r="O125" s="9">
        <v>45415</v>
      </c>
      <c r="Q125">
        <v>63.32</v>
      </c>
      <c r="S125">
        <v>16.07</v>
      </c>
      <c r="U125">
        <v>16.07</v>
      </c>
    </row>
    <row r="126" spans="1:21" x14ac:dyDescent="0.3">
      <c r="A126"/>
      <c r="K126" s="9"/>
      <c r="L126" s="9"/>
      <c r="O126" s="9">
        <v>45416</v>
      </c>
      <c r="Q126">
        <v>64.95</v>
      </c>
      <c r="S126">
        <v>16.07</v>
      </c>
      <c r="U126">
        <v>16.07</v>
      </c>
    </row>
    <row r="127" spans="1:21" x14ac:dyDescent="0.3">
      <c r="A127"/>
      <c r="K127" s="9"/>
      <c r="L127" s="9"/>
      <c r="O127" s="9">
        <v>45417</v>
      </c>
      <c r="Q127">
        <v>66.59</v>
      </c>
      <c r="S127">
        <v>16.07</v>
      </c>
      <c r="U127">
        <v>16.07</v>
      </c>
    </row>
    <row r="128" spans="1:21" x14ac:dyDescent="0.3">
      <c r="A128"/>
      <c r="K128" s="9"/>
      <c r="L128" s="9"/>
      <c r="O128" s="9">
        <v>45418</v>
      </c>
      <c r="Q128">
        <v>68.23</v>
      </c>
      <c r="S128">
        <v>16.07</v>
      </c>
      <c r="U128">
        <v>16.07</v>
      </c>
    </row>
    <row r="129" spans="1:21" x14ac:dyDescent="0.3">
      <c r="A129"/>
      <c r="K129" s="9"/>
      <c r="L129" s="9"/>
      <c r="O129" s="9">
        <v>45419</v>
      </c>
      <c r="Q129">
        <v>69.87</v>
      </c>
      <c r="S129">
        <v>16.07</v>
      </c>
      <c r="U129">
        <v>16.07</v>
      </c>
    </row>
    <row r="130" spans="1:21" x14ac:dyDescent="0.3">
      <c r="A130"/>
      <c r="K130" s="9"/>
      <c r="L130" s="9"/>
      <c r="O130" s="9">
        <v>45420</v>
      </c>
      <c r="Q130">
        <v>71.510000000000005</v>
      </c>
      <c r="S130">
        <v>16.07</v>
      </c>
      <c r="U130">
        <v>16.07</v>
      </c>
    </row>
    <row r="131" spans="1:21" x14ac:dyDescent="0.3">
      <c r="A131"/>
      <c r="K131" s="9"/>
      <c r="L131" s="9"/>
      <c r="O131" s="9">
        <v>45421</v>
      </c>
      <c r="Q131">
        <v>73.150000000000006</v>
      </c>
      <c r="S131">
        <v>16.07</v>
      </c>
      <c r="U131">
        <v>16.07</v>
      </c>
    </row>
    <row r="132" spans="1:21" x14ac:dyDescent="0.3">
      <c r="A132"/>
      <c r="K132" s="9"/>
      <c r="L132" s="9"/>
      <c r="O132" s="9">
        <v>45422</v>
      </c>
      <c r="Q132">
        <v>74.489999999999995</v>
      </c>
      <c r="S132">
        <v>16.07</v>
      </c>
      <c r="U132">
        <v>16.07</v>
      </c>
    </row>
    <row r="133" spans="1:21" x14ac:dyDescent="0.3">
      <c r="A133"/>
      <c r="K133" s="9"/>
      <c r="L133" s="9"/>
      <c r="O133" s="9">
        <v>45423</v>
      </c>
      <c r="Q133">
        <v>77.8</v>
      </c>
      <c r="S133">
        <v>16.07</v>
      </c>
      <c r="U133">
        <v>16.07</v>
      </c>
    </row>
    <row r="134" spans="1:21" x14ac:dyDescent="0.3">
      <c r="A134"/>
      <c r="K134" s="9"/>
      <c r="L134" s="9"/>
      <c r="O134" s="9">
        <v>45424</v>
      </c>
      <c r="Q134">
        <v>81.12</v>
      </c>
      <c r="S134">
        <v>16.07</v>
      </c>
      <c r="U134">
        <v>16.07</v>
      </c>
    </row>
    <row r="135" spans="1:21" x14ac:dyDescent="0.3">
      <c r="A135"/>
      <c r="K135" s="9"/>
      <c r="L135" s="9"/>
      <c r="O135" s="9">
        <v>45425</v>
      </c>
      <c r="Q135">
        <v>84.43</v>
      </c>
      <c r="S135">
        <v>16.07</v>
      </c>
      <c r="U135">
        <v>16.07</v>
      </c>
    </row>
    <row r="136" spans="1:21" x14ac:dyDescent="0.3">
      <c r="A136"/>
      <c r="K136" s="9"/>
      <c r="L136" s="9"/>
      <c r="O136" s="9">
        <v>45426</v>
      </c>
      <c r="Q136">
        <v>87.75</v>
      </c>
      <c r="S136">
        <v>16.07</v>
      </c>
      <c r="U136">
        <v>16.07</v>
      </c>
    </row>
    <row r="137" spans="1:21" x14ac:dyDescent="0.3">
      <c r="A137"/>
      <c r="K137" s="9"/>
      <c r="L137" s="9"/>
      <c r="O137" s="9">
        <v>45427</v>
      </c>
      <c r="Q137">
        <v>91.06</v>
      </c>
      <c r="S137">
        <v>16.07</v>
      </c>
      <c r="U137">
        <v>16.07</v>
      </c>
    </row>
    <row r="138" spans="1:21" x14ac:dyDescent="0.3">
      <c r="A138"/>
      <c r="K138" s="9"/>
      <c r="L138" s="9"/>
      <c r="O138" s="9">
        <v>45428</v>
      </c>
      <c r="Q138">
        <v>94.37</v>
      </c>
      <c r="S138">
        <v>16.07</v>
      </c>
      <c r="U138">
        <v>16.07</v>
      </c>
    </row>
    <row r="139" spans="1:21" x14ac:dyDescent="0.3">
      <c r="A139"/>
      <c r="K139" s="9"/>
      <c r="L139" s="9"/>
      <c r="O139" s="9">
        <v>45429</v>
      </c>
      <c r="Q139">
        <v>97.29</v>
      </c>
      <c r="S139">
        <v>16.07</v>
      </c>
      <c r="U139">
        <v>16.07</v>
      </c>
    </row>
    <row r="140" spans="1:21" x14ac:dyDescent="0.3">
      <c r="A140"/>
      <c r="K140" s="9"/>
      <c r="L140" s="9"/>
      <c r="O140" s="9">
        <v>45430</v>
      </c>
      <c r="Q140">
        <v>99.81</v>
      </c>
      <c r="S140">
        <v>16.07</v>
      </c>
      <c r="U140">
        <v>16.07</v>
      </c>
    </row>
    <row r="141" spans="1:21" x14ac:dyDescent="0.3">
      <c r="A141"/>
      <c r="K141" s="9"/>
      <c r="L141" s="9"/>
      <c r="O141" s="9">
        <v>45431</v>
      </c>
      <c r="Q141">
        <v>102.33</v>
      </c>
      <c r="S141">
        <v>16.07</v>
      </c>
      <c r="U141">
        <v>16.07</v>
      </c>
    </row>
    <row r="142" spans="1:21" x14ac:dyDescent="0.3">
      <c r="A142"/>
      <c r="K142" s="9"/>
      <c r="L142" s="9"/>
      <c r="O142" s="9">
        <v>45432</v>
      </c>
      <c r="Q142">
        <v>104.85</v>
      </c>
      <c r="S142">
        <v>16.07</v>
      </c>
      <c r="U142">
        <v>16.07</v>
      </c>
    </row>
    <row r="143" spans="1:21" x14ac:dyDescent="0.3">
      <c r="A143"/>
      <c r="K143" s="9"/>
      <c r="L143" s="9"/>
      <c r="O143" s="9">
        <v>45433</v>
      </c>
      <c r="Q143">
        <v>107.36</v>
      </c>
      <c r="S143">
        <v>16.07</v>
      </c>
      <c r="U143">
        <v>16.07</v>
      </c>
    </row>
    <row r="144" spans="1:21" x14ac:dyDescent="0.3">
      <c r="A144"/>
      <c r="K144" s="9"/>
      <c r="L144" s="9"/>
      <c r="O144" s="9">
        <v>45434</v>
      </c>
      <c r="Q144">
        <v>109.88</v>
      </c>
      <c r="S144">
        <v>16.07</v>
      </c>
      <c r="U144">
        <v>16.07</v>
      </c>
    </row>
    <row r="145" spans="1:21" x14ac:dyDescent="0.3">
      <c r="A145"/>
      <c r="K145" s="9"/>
      <c r="L145" s="9"/>
      <c r="O145" s="9">
        <v>45435</v>
      </c>
      <c r="Q145">
        <v>112.4</v>
      </c>
      <c r="S145">
        <v>16.07</v>
      </c>
      <c r="U145">
        <v>16.07</v>
      </c>
    </row>
    <row r="146" spans="1:21" x14ac:dyDescent="0.3">
      <c r="A146"/>
      <c r="K146" s="9"/>
      <c r="L146" s="9"/>
      <c r="O146" s="9">
        <v>45436</v>
      </c>
      <c r="Q146">
        <v>114.44</v>
      </c>
      <c r="S146">
        <v>16.07</v>
      </c>
      <c r="U146">
        <v>16.07</v>
      </c>
    </row>
    <row r="147" spans="1:21" x14ac:dyDescent="0.3">
      <c r="A147"/>
      <c r="K147" s="9"/>
      <c r="L147" s="9"/>
      <c r="O147" s="9">
        <v>45437</v>
      </c>
      <c r="Q147">
        <v>115.52</v>
      </c>
      <c r="S147">
        <v>16.07</v>
      </c>
      <c r="U147">
        <v>16.07</v>
      </c>
    </row>
    <row r="148" spans="1:21" x14ac:dyDescent="0.3">
      <c r="A148"/>
      <c r="K148" s="9"/>
      <c r="L148" s="9"/>
      <c r="O148" s="9">
        <v>45438</v>
      </c>
      <c r="Q148">
        <v>116.6</v>
      </c>
      <c r="S148">
        <v>16.07</v>
      </c>
      <c r="U148">
        <v>16.07</v>
      </c>
    </row>
    <row r="149" spans="1:21" x14ac:dyDescent="0.3">
      <c r="A149"/>
      <c r="K149" s="9"/>
      <c r="L149" s="9"/>
      <c r="O149" s="9">
        <v>45439</v>
      </c>
      <c r="Q149">
        <v>117.68</v>
      </c>
      <c r="S149">
        <v>16.07</v>
      </c>
      <c r="U149">
        <v>16.07</v>
      </c>
    </row>
    <row r="150" spans="1:21" x14ac:dyDescent="0.3">
      <c r="A150"/>
      <c r="K150" s="9"/>
      <c r="L150" s="9"/>
      <c r="O150" s="9">
        <v>45440</v>
      </c>
      <c r="Q150">
        <v>118.75</v>
      </c>
      <c r="S150">
        <v>16.07</v>
      </c>
      <c r="U150">
        <v>16.07</v>
      </c>
    </row>
    <row r="151" spans="1:21" x14ac:dyDescent="0.3">
      <c r="A151"/>
      <c r="K151" s="9"/>
      <c r="L151" s="9"/>
      <c r="O151" s="9">
        <v>45441</v>
      </c>
      <c r="Q151">
        <v>119.83</v>
      </c>
      <c r="S151">
        <v>16.07</v>
      </c>
      <c r="U151">
        <v>16.07</v>
      </c>
    </row>
    <row r="152" spans="1:21" x14ac:dyDescent="0.3">
      <c r="A152"/>
      <c r="K152" s="9"/>
      <c r="L152" s="9"/>
      <c r="O152" s="9">
        <v>45442</v>
      </c>
      <c r="Q152">
        <v>120.91</v>
      </c>
      <c r="S152">
        <v>16.07</v>
      </c>
      <c r="U152">
        <v>16.07</v>
      </c>
    </row>
    <row r="153" spans="1:21" x14ac:dyDescent="0.3">
      <c r="A153"/>
      <c r="K153" s="9"/>
      <c r="L153" s="9"/>
      <c r="O153" s="9">
        <v>45443</v>
      </c>
      <c r="Q153">
        <v>121.98</v>
      </c>
      <c r="S153">
        <v>16.07</v>
      </c>
      <c r="U153">
        <v>16.07</v>
      </c>
    </row>
    <row r="154" spans="1:21" x14ac:dyDescent="0.3">
      <c r="A154"/>
      <c r="K154" s="9"/>
      <c r="L154" s="9"/>
      <c r="O154" s="9">
        <v>45444</v>
      </c>
      <c r="Q154">
        <v>121.31</v>
      </c>
      <c r="S154">
        <v>16.07</v>
      </c>
      <c r="U154">
        <v>16.07</v>
      </c>
    </row>
    <row r="155" spans="1:21" x14ac:dyDescent="0.3">
      <c r="A155"/>
      <c r="K155" s="9"/>
      <c r="L155" s="9"/>
      <c r="O155" s="9">
        <v>45445</v>
      </c>
      <c r="Q155">
        <v>120.65</v>
      </c>
      <c r="S155">
        <v>16.07</v>
      </c>
      <c r="U155">
        <v>16.07</v>
      </c>
    </row>
    <row r="156" spans="1:21" x14ac:dyDescent="0.3">
      <c r="A156"/>
      <c r="K156" s="9"/>
      <c r="L156" s="9"/>
      <c r="O156" s="9">
        <v>45446</v>
      </c>
      <c r="Q156">
        <v>119.98</v>
      </c>
      <c r="S156">
        <v>16.07</v>
      </c>
      <c r="U156">
        <v>16.07</v>
      </c>
    </row>
    <row r="157" spans="1:21" x14ac:dyDescent="0.3">
      <c r="A157"/>
      <c r="K157" s="9"/>
      <c r="L157" s="9"/>
      <c r="O157" s="9">
        <v>45447</v>
      </c>
      <c r="Q157">
        <v>119.32</v>
      </c>
      <c r="S157">
        <v>16.07</v>
      </c>
      <c r="U157">
        <v>16.07</v>
      </c>
    </row>
    <row r="158" spans="1:21" x14ac:dyDescent="0.3">
      <c r="A158"/>
      <c r="K158" s="9"/>
      <c r="L158" s="9"/>
      <c r="O158" s="9">
        <v>45448</v>
      </c>
      <c r="Q158">
        <v>118.65</v>
      </c>
      <c r="S158">
        <v>16.07</v>
      </c>
      <c r="U158">
        <v>16.07</v>
      </c>
    </row>
    <row r="159" spans="1:21" x14ac:dyDescent="0.3">
      <c r="A159"/>
      <c r="K159" s="9"/>
      <c r="L159" s="9"/>
      <c r="O159" s="9">
        <v>45449</v>
      </c>
      <c r="Q159">
        <v>117.99</v>
      </c>
      <c r="S159">
        <v>16.07</v>
      </c>
      <c r="U159">
        <v>16.07</v>
      </c>
    </row>
    <row r="160" spans="1:21" x14ac:dyDescent="0.3">
      <c r="A160"/>
      <c r="K160" s="9"/>
      <c r="L160" s="9"/>
      <c r="O160" s="9">
        <v>45450</v>
      </c>
      <c r="Q160">
        <v>118.84</v>
      </c>
      <c r="S160">
        <v>16.07</v>
      </c>
      <c r="U160">
        <v>16.07</v>
      </c>
    </row>
    <row r="161" spans="1:21" x14ac:dyDescent="0.3">
      <c r="A161"/>
      <c r="K161" s="9"/>
      <c r="L161" s="9"/>
      <c r="O161" s="9">
        <v>45451</v>
      </c>
      <c r="Q161">
        <v>120.49</v>
      </c>
      <c r="S161">
        <v>16.07</v>
      </c>
      <c r="U161">
        <v>16.07</v>
      </c>
    </row>
    <row r="162" spans="1:21" x14ac:dyDescent="0.3">
      <c r="A162"/>
      <c r="K162" s="9"/>
      <c r="L162" s="9"/>
      <c r="O162" s="9">
        <v>45452</v>
      </c>
      <c r="Q162">
        <v>122.14</v>
      </c>
      <c r="S162">
        <v>16.07</v>
      </c>
      <c r="U162">
        <v>16.07</v>
      </c>
    </row>
    <row r="163" spans="1:21" x14ac:dyDescent="0.3">
      <c r="A163"/>
      <c r="K163" s="9"/>
      <c r="L163" s="9"/>
      <c r="O163" s="9">
        <v>45453</v>
      </c>
      <c r="Q163">
        <v>123.79</v>
      </c>
      <c r="S163">
        <v>16.07</v>
      </c>
      <c r="U163">
        <v>16.07</v>
      </c>
    </row>
    <row r="164" spans="1:21" x14ac:dyDescent="0.3">
      <c r="A164"/>
      <c r="K164" s="9"/>
      <c r="L164" s="9"/>
      <c r="O164" s="9">
        <v>45454</v>
      </c>
      <c r="Q164">
        <v>125.44</v>
      </c>
      <c r="S164">
        <v>16.07</v>
      </c>
      <c r="U164">
        <v>16.07</v>
      </c>
    </row>
    <row r="165" spans="1:21" x14ac:dyDescent="0.3">
      <c r="A165"/>
      <c r="K165" s="9"/>
      <c r="L165" s="9"/>
      <c r="O165" s="9">
        <v>45455</v>
      </c>
      <c r="Q165">
        <v>127.09</v>
      </c>
      <c r="S165">
        <v>16.07</v>
      </c>
      <c r="U165">
        <v>16.07</v>
      </c>
    </row>
    <row r="166" spans="1:21" x14ac:dyDescent="0.3">
      <c r="A166"/>
      <c r="K166" s="9"/>
      <c r="L166" s="9"/>
      <c r="O166" s="9">
        <v>45456</v>
      </c>
      <c r="Q166">
        <v>128.74</v>
      </c>
      <c r="S166">
        <v>16.07</v>
      </c>
      <c r="U166">
        <v>16.07</v>
      </c>
    </row>
    <row r="167" spans="1:21" x14ac:dyDescent="0.3">
      <c r="A167"/>
      <c r="K167" s="9"/>
      <c r="L167" s="9"/>
      <c r="O167" s="9">
        <v>45457</v>
      </c>
      <c r="Q167">
        <v>129.66</v>
      </c>
      <c r="S167">
        <v>16.07</v>
      </c>
      <c r="U167">
        <v>16.07</v>
      </c>
    </row>
    <row r="168" spans="1:21" x14ac:dyDescent="0.3">
      <c r="A168"/>
      <c r="K168" s="9"/>
      <c r="L168" s="9"/>
      <c r="O168" s="9">
        <v>45458</v>
      </c>
      <c r="Q168">
        <v>125.14</v>
      </c>
      <c r="S168">
        <v>16.07</v>
      </c>
      <c r="U168">
        <v>16.07</v>
      </c>
    </row>
    <row r="169" spans="1:21" x14ac:dyDescent="0.3">
      <c r="A169"/>
      <c r="K169" s="9"/>
      <c r="L169" s="9"/>
      <c r="O169" s="9">
        <v>45459</v>
      </c>
      <c r="Q169">
        <v>120.62</v>
      </c>
      <c r="S169">
        <v>16.07</v>
      </c>
      <c r="U169">
        <v>16.07</v>
      </c>
    </row>
    <row r="170" spans="1:21" x14ac:dyDescent="0.3">
      <c r="A170"/>
      <c r="K170" s="9"/>
      <c r="L170" s="9"/>
      <c r="O170" s="9">
        <v>45460</v>
      </c>
      <c r="Q170">
        <v>116.1</v>
      </c>
      <c r="S170">
        <v>16.07</v>
      </c>
      <c r="U170">
        <v>16.07</v>
      </c>
    </row>
    <row r="171" spans="1:21" x14ac:dyDescent="0.3">
      <c r="A171"/>
      <c r="K171" s="9"/>
      <c r="L171" s="9"/>
      <c r="O171" s="9">
        <v>45461</v>
      </c>
      <c r="Q171">
        <v>111.58</v>
      </c>
      <c r="S171">
        <v>16.07</v>
      </c>
      <c r="U171">
        <v>16.07</v>
      </c>
    </row>
    <row r="172" spans="1:21" x14ac:dyDescent="0.3">
      <c r="A172"/>
      <c r="K172" s="9"/>
      <c r="L172" s="9"/>
      <c r="O172" s="9">
        <v>45462</v>
      </c>
      <c r="Q172">
        <v>107.05</v>
      </c>
      <c r="S172">
        <v>16.07</v>
      </c>
      <c r="U172">
        <v>16.07</v>
      </c>
    </row>
    <row r="173" spans="1:21" x14ac:dyDescent="0.3">
      <c r="A173"/>
      <c r="K173" s="9"/>
      <c r="L173" s="9"/>
      <c r="O173" s="9">
        <v>45463</v>
      </c>
      <c r="Q173">
        <v>102.53</v>
      </c>
      <c r="S173">
        <v>16.07</v>
      </c>
      <c r="U173">
        <v>16.07</v>
      </c>
    </row>
    <row r="174" spans="1:21" x14ac:dyDescent="0.3">
      <c r="A174"/>
      <c r="K174" s="9"/>
      <c r="L174" s="9"/>
      <c r="O174" s="9">
        <v>45464</v>
      </c>
      <c r="Q174">
        <v>97.8</v>
      </c>
      <c r="S174">
        <v>16.07</v>
      </c>
      <c r="U174">
        <v>16.07</v>
      </c>
    </row>
    <row r="175" spans="1:21" x14ac:dyDescent="0.3">
      <c r="A175"/>
      <c r="K175" s="9"/>
      <c r="L175" s="9"/>
      <c r="O175" s="9">
        <v>45465</v>
      </c>
      <c r="Q175">
        <v>95.02</v>
      </c>
      <c r="S175">
        <v>16.07</v>
      </c>
      <c r="U175">
        <v>16.07</v>
      </c>
    </row>
    <row r="176" spans="1:21" x14ac:dyDescent="0.3">
      <c r="A176"/>
      <c r="K176" s="9"/>
      <c r="L176" s="9"/>
      <c r="O176" s="9">
        <v>45466</v>
      </c>
      <c r="Q176">
        <v>92.24</v>
      </c>
      <c r="S176">
        <v>16.07</v>
      </c>
      <c r="U176">
        <v>16.07</v>
      </c>
    </row>
    <row r="177" spans="1:21" x14ac:dyDescent="0.3">
      <c r="A177"/>
      <c r="K177" s="9"/>
      <c r="L177" s="9"/>
      <c r="O177" s="9">
        <v>45467</v>
      </c>
      <c r="Q177">
        <v>89.47</v>
      </c>
      <c r="S177">
        <v>16.07</v>
      </c>
      <c r="U177">
        <v>16.07</v>
      </c>
    </row>
    <row r="178" spans="1:21" x14ac:dyDescent="0.3">
      <c r="A178"/>
      <c r="K178" s="9"/>
      <c r="L178" s="9"/>
      <c r="O178" s="9">
        <v>45468</v>
      </c>
      <c r="Q178">
        <v>86.69</v>
      </c>
      <c r="S178">
        <v>16.07</v>
      </c>
      <c r="U178">
        <v>16.07</v>
      </c>
    </row>
    <row r="179" spans="1:21" x14ac:dyDescent="0.3">
      <c r="A179"/>
      <c r="K179" s="9"/>
      <c r="L179" s="9"/>
      <c r="O179" s="9">
        <v>45469</v>
      </c>
      <c r="Q179">
        <v>83.91</v>
      </c>
      <c r="S179">
        <v>16.07</v>
      </c>
      <c r="U179">
        <v>16.07</v>
      </c>
    </row>
    <row r="180" spans="1:21" x14ac:dyDescent="0.3">
      <c r="A180"/>
      <c r="K180" s="9"/>
      <c r="L180" s="9"/>
      <c r="O180" s="9">
        <v>45470</v>
      </c>
      <c r="Q180">
        <v>81.14</v>
      </c>
      <c r="S180">
        <v>16.07</v>
      </c>
      <c r="U180">
        <v>16.07</v>
      </c>
    </row>
    <row r="181" spans="1:21" x14ac:dyDescent="0.3">
      <c r="A181"/>
      <c r="K181" s="9"/>
      <c r="L181" s="9"/>
      <c r="O181" s="9">
        <v>45471</v>
      </c>
      <c r="Q181">
        <v>78.38</v>
      </c>
      <c r="S181">
        <v>16.07</v>
      </c>
      <c r="U181">
        <v>16.07</v>
      </c>
    </row>
    <row r="182" spans="1:21" x14ac:dyDescent="0.3">
      <c r="A182"/>
      <c r="K182" s="9"/>
      <c r="L182" s="9"/>
      <c r="O182" s="9">
        <v>45472</v>
      </c>
      <c r="Q182">
        <v>74.77</v>
      </c>
      <c r="S182">
        <v>16.07</v>
      </c>
      <c r="U182">
        <v>16.07</v>
      </c>
    </row>
    <row r="183" spans="1:21" x14ac:dyDescent="0.3">
      <c r="A183"/>
      <c r="K183" s="9"/>
      <c r="L183" s="9"/>
      <c r="O183" s="9">
        <v>45473</v>
      </c>
      <c r="Q183">
        <v>71.150000000000006</v>
      </c>
      <c r="S183">
        <v>16.07</v>
      </c>
      <c r="U183">
        <v>16.07</v>
      </c>
    </row>
    <row r="184" spans="1:21" x14ac:dyDescent="0.3">
      <c r="A184"/>
      <c r="K184" s="9"/>
      <c r="L184" s="9"/>
      <c r="O184" s="9">
        <v>45474</v>
      </c>
      <c r="Q184">
        <v>67.53</v>
      </c>
      <c r="S184">
        <v>16.07</v>
      </c>
      <c r="U184">
        <v>16.07</v>
      </c>
    </row>
    <row r="185" spans="1:21" x14ac:dyDescent="0.3">
      <c r="A185"/>
      <c r="K185" s="9"/>
      <c r="L185" s="9"/>
      <c r="O185" s="9">
        <v>45475</v>
      </c>
      <c r="Q185">
        <v>63.91</v>
      </c>
      <c r="S185">
        <v>16.07</v>
      </c>
      <c r="U185">
        <v>16.07</v>
      </c>
    </row>
    <row r="186" spans="1:21" x14ac:dyDescent="0.3">
      <c r="A186"/>
      <c r="K186" s="9"/>
      <c r="L186" s="9"/>
      <c r="O186" s="9">
        <v>45476</v>
      </c>
      <c r="Q186">
        <v>60.29</v>
      </c>
      <c r="S186">
        <v>16.07</v>
      </c>
      <c r="U186">
        <v>16.07</v>
      </c>
    </row>
    <row r="187" spans="1:21" x14ac:dyDescent="0.3">
      <c r="A187"/>
      <c r="K187" s="9"/>
      <c r="L187" s="9"/>
      <c r="O187" s="9">
        <v>45477</v>
      </c>
      <c r="Q187">
        <v>56.68</v>
      </c>
      <c r="S187">
        <v>16.07</v>
      </c>
      <c r="U187">
        <v>16.07</v>
      </c>
    </row>
    <row r="188" spans="1:21" x14ac:dyDescent="0.3">
      <c r="A188"/>
      <c r="K188" s="9"/>
      <c r="L188" s="9"/>
      <c r="O188" s="9">
        <v>45478</v>
      </c>
      <c r="Q188">
        <v>52.89</v>
      </c>
      <c r="S188">
        <v>16.07</v>
      </c>
      <c r="U188">
        <v>16.07</v>
      </c>
    </row>
    <row r="189" spans="1:21" x14ac:dyDescent="0.3">
      <c r="A189"/>
      <c r="K189" s="9"/>
      <c r="L189" s="9"/>
      <c r="O189" s="9">
        <v>45479</v>
      </c>
      <c r="Q189">
        <v>51.48</v>
      </c>
      <c r="S189">
        <v>16.07</v>
      </c>
      <c r="U189">
        <v>16.07</v>
      </c>
    </row>
    <row r="190" spans="1:21" x14ac:dyDescent="0.3">
      <c r="A190"/>
      <c r="K190" s="9"/>
      <c r="L190" s="9"/>
      <c r="O190" s="9">
        <v>45480</v>
      </c>
      <c r="Q190">
        <v>50.06</v>
      </c>
      <c r="S190">
        <v>16.07</v>
      </c>
      <c r="U190">
        <v>16.07</v>
      </c>
    </row>
    <row r="191" spans="1:21" x14ac:dyDescent="0.3">
      <c r="A191"/>
      <c r="K191" s="9"/>
      <c r="L191" s="9"/>
      <c r="O191" s="9">
        <v>45481</v>
      </c>
      <c r="Q191">
        <v>48.65</v>
      </c>
      <c r="S191">
        <v>16.07</v>
      </c>
      <c r="U191">
        <v>16.07</v>
      </c>
    </row>
    <row r="192" spans="1:21" x14ac:dyDescent="0.3">
      <c r="A192"/>
      <c r="K192" s="9"/>
      <c r="L192" s="9"/>
      <c r="O192" s="9">
        <v>45482</v>
      </c>
      <c r="Q192">
        <v>47.23</v>
      </c>
      <c r="S192">
        <v>16.07</v>
      </c>
      <c r="U192">
        <v>16.07</v>
      </c>
    </row>
    <row r="193" spans="1:21" x14ac:dyDescent="0.3">
      <c r="A193"/>
      <c r="K193" s="9"/>
      <c r="L193" s="9"/>
      <c r="O193" s="9">
        <v>45483</v>
      </c>
      <c r="Q193">
        <v>45.82</v>
      </c>
      <c r="S193">
        <v>16.07</v>
      </c>
      <c r="U193">
        <v>16.07</v>
      </c>
    </row>
    <row r="194" spans="1:21" x14ac:dyDescent="0.3">
      <c r="A194"/>
      <c r="K194" s="9"/>
      <c r="L194" s="9"/>
      <c r="O194" s="9">
        <v>45484</v>
      </c>
      <c r="Q194">
        <v>44.4</v>
      </c>
      <c r="S194">
        <v>16.07</v>
      </c>
      <c r="U194">
        <v>16.07</v>
      </c>
    </row>
    <row r="195" spans="1:21" x14ac:dyDescent="0.3">
      <c r="A195"/>
      <c r="K195" s="9"/>
      <c r="L195" s="9"/>
      <c r="O195" s="9">
        <v>45485</v>
      </c>
      <c r="Q195">
        <v>43.09</v>
      </c>
      <c r="S195">
        <v>16.07</v>
      </c>
      <c r="U195">
        <v>16.07</v>
      </c>
    </row>
    <row r="196" spans="1:21" x14ac:dyDescent="0.3">
      <c r="A196"/>
      <c r="K196" s="9"/>
      <c r="L196" s="9"/>
      <c r="O196" s="9">
        <v>45486</v>
      </c>
      <c r="Q196">
        <v>41.82</v>
      </c>
      <c r="S196">
        <v>16.07</v>
      </c>
      <c r="U196">
        <v>16.07</v>
      </c>
    </row>
    <row r="197" spans="1:21" x14ac:dyDescent="0.3">
      <c r="A197"/>
      <c r="K197" s="9"/>
      <c r="L197" s="9"/>
      <c r="O197" s="9">
        <v>45487</v>
      </c>
      <c r="Q197">
        <v>40.54</v>
      </c>
      <c r="S197">
        <v>16.07</v>
      </c>
      <c r="U197">
        <v>16.07</v>
      </c>
    </row>
    <row r="198" spans="1:21" x14ac:dyDescent="0.3">
      <c r="A198"/>
      <c r="K198" s="9"/>
      <c r="L198" s="9"/>
      <c r="O198" s="9">
        <v>45488</v>
      </c>
      <c r="Q198">
        <v>39.26</v>
      </c>
      <c r="S198">
        <v>16.07</v>
      </c>
      <c r="U198">
        <v>16.07</v>
      </c>
    </row>
    <row r="199" spans="1:21" x14ac:dyDescent="0.3">
      <c r="A199"/>
      <c r="K199" s="9"/>
      <c r="L199" s="9"/>
      <c r="O199" s="9">
        <v>45489</v>
      </c>
      <c r="Q199">
        <v>37.979999999999997</v>
      </c>
      <c r="S199">
        <v>16.07</v>
      </c>
      <c r="U199">
        <v>16.07</v>
      </c>
    </row>
    <row r="200" spans="1:21" x14ac:dyDescent="0.3">
      <c r="A200"/>
      <c r="K200" s="9"/>
      <c r="L200" s="9"/>
      <c r="O200" s="9">
        <v>45490</v>
      </c>
      <c r="Q200">
        <v>36.700000000000003</v>
      </c>
      <c r="S200">
        <v>16.07</v>
      </c>
      <c r="U200">
        <v>16.07</v>
      </c>
    </row>
    <row r="201" spans="1:21" x14ac:dyDescent="0.3">
      <c r="A201"/>
      <c r="K201" s="9"/>
      <c r="L201" s="9"/>
      <c r="O201" s="9">
        <v>45491</v>
      </c>
      <c r="Q201">
        <v>35.42</v>
      </c>
      <c r="S201">
        <v>16.07</v>
      </c>
      <c r="U201">
        <v>16.07</v>
      </c>
    </row>
    <row r="202" spans="1:21" x14ac:dyDescent="0.3">
      <c r="A202"/>
      <c r="K202" s="9"/>
      <c r="L202" s="9"/>
      <c r="O202" s="9">
        <v>45492</v>
      </c>
      <c r="Q202">
        <v>34.200000000000003</v>
      </c>
      <c r="S202">
        <v>16.07</v>
      </c>
      <c r="U202">
        <v>16.07</v>
      </c>
    </row>
    <row r="203" spans="1:21" x14ac:dyDescent="0.3">
      <c r="A203"/>
      <c r="K203" s="9"/>
      <c r="L203" s="9"/>
      <c r="O203" s="9">
        <v>45493</v>
      </c>
      <c r="Q203">
        <v>32.97</v>
      </c>
      <c r="S203">
        <v>16.07</v>
      </c>
      <c r="U203">
        <v>16.07</v>
      </c>
    </row>
    <row r="204" spans="1:21" x14ac:dyDescent="0.3">
      <c r="A204"/>
      <c r="K204" s="9"/>
      <c r="L204" s="9"/>
      <c r="O204" s="9">
        <v>45494</v>
      </c>
      <c r="Q204">
        <v>31.75</v>
      </c>
      <c r="S204">
        <v>16.07</v>
      </c>
      <c r="U204">
        <v>16.07</v>
      </c>
    </row>
    <row r="205" spans="1:21" x14ac:dyDescent="0.3">
      <c r="A205"/>
      <c r="K205" s="9"/>
      <c r="L205" s="9"/>
      <c r="O205" s="9">
        <v>45495</v>
      </c>
      <c r="Q205">
        <v>30.53</v>
      </c>
      <c r="S205">
        <v>16.07</v>
      </c>
      <c r="U205">
        <v>16.07</v>
      </c>
    </row>
    <row r="206" spans="1:21" x14ac:dyDescent="0.3">
      <c r="A206"/>
      <c r="K206" s="9"/>
      <c r="L206" s="9"/>
      <c r="O206" s="9">
        <v>45496</v>
      </c>
      <c r="Q206">
        <v>29.31</v>
      </c>
      <c r="S206">
        <v>16.07</v>
      </c>
      <c r="U206">
        <v>16.07</v>
      </c>
    </row>
    <row r="207" spans="1:21" x14ac:dyDescent="0.3">
      <c r="A207"/>
      <c r="K207" s="9"/>
      <c r="L207" s="9"/>
      <c r="O207" s="9">
        <v>45497</v>
      </c>
      <c r="Q207">
        <v>28.09</v>
      </c>
      <c r="S207">
        <v>16.07</v>
      </c>
      <c r="U207">
        <v>16.07</v>
      </c>
    </row>
    <row r="208" spans="1:21" x14ac:dyDescent="0.3">
      <c r="A208"/>
      <c r="K208" s="9"/>
      <c r="L208" s="9"/>
      <c r="O208" s="9">
        <v>45498</v>
      </c>
      <c r="Q208">
        <v>26.87</v>
      </c>
      <c r="S208">
        <v>16.07</v>
      </c>
      <c r="U208">
        <v>16.07</v>
      </c>
    </row>
    <row r="209" spans="1:21" x14ac:dyDescent="0.3">
      <c r="A209"/>
      <c r="K209" s="9"/>
      <c r="L209" s="9"/>
      <c r="O209" s="9">
        <v>45499</v>
      </c>
      <c r="Q209">
        <v>25.67</v>
      </c>
      <c r="S209">
        <v>16.07</v>
      </c>
      <c r="U209">
        <v>16.07</v>
      </c>
    </row>
    <row r="210" spans="1:21" x14ac:dyDescent="0.3">
      <c r="A210"/>
      <c r="K210" s="9"/>
      <c r="L210" s="9"/>
      <c r="O210" s="9">
        <v>45500</v>
      </c>
      <c r="Q210">
        <v>25.09</v>
      </c>
      <c r="S210">
        <v>16.07</v>
      </c>
      <c r="U210">
        <v>16.07</v>
      </c>
    </row>
    <row r="211" spans="1:21" x14ac:dyDescent="0.3">
      <c r="A211"/>
      <c r="K211" s="9"/>
      <c r="L211" s="9"/>
      <c r="O211" s="9">
        <v>45501</v>
      </c>
      <c r="Q211">
        <v>24.51</v>
      </c>
      <c r="S211">
        <v>16.07</v>
      </c>
      <c r="U211">
        <v>16.07</v>
      </c>
    </row>
    <row r="212" spans="1:21" x14ac:dyDescent="0.3">
      <c r="A212"/>
      <c r="K212" s="9"/>
      <c r="L212" s="9"/>
      <c r="O212" s="9">
        <v>45502</v>
      </c>
      <c r="Q212">
        <v>23.94</v>
      </c>
      <c r="S212">
        <v>16.07</v>
      </c>
      <c r="U212">
        <v>16.07</v>
      </c>
    </row>
    <row r="213" spans="1:21" x14ac:dyDescent="0.3">
      <c r="A213"/>
      <c r="K213" s="9"/>
      <c r="L213" s="9"/>
      <c r="O213" s="9">
        <v>45503</v>
      </c>
      <c r="Q213">
        <v>23.36</v>
      </c>
      <c r="S213">
        <v>16.07</v>
      </c>
      <c r="U213">
        <v>16.07</v>
      </c>
    </row>
    <row r="214" spans="1:21" x14ac:dyDescent="0.3">
      <c r="A214"/>
      <c r="K214" s="9"/>
      <c r="L214" s="9"/>
      <c r="O214" s="9">
        <v>45504</v>
      </c>
      <c r="Q214">
        <v>22.78</v>
      </c>
      <c r="S214">
        <v>16.07</v>
      </c>
      <c r="U214">
        <v>16.07</v>
      </c>
    </row>
    <row r="215" spans="1:21" x14ac:dyDescent="0.3">
      <c r="A215"/>
      <c r="K215" s="9"/>
      <c r="L215" s="9"/>
      <c r="O215" s="9">
        <v>45505</v>
      </c>
      <c r="Q215">
        <v>22.2</v>
      </c>
      <c r="S215">
        <v>16.07</v>
      </c>
      <c r="U215">
        <v>16.07</v>
      </c>
    </row>
    <row r="216" spans="1:21" x14ac:dyDescent="0.3">
      <c r="A216"/>
      <c r="K216" s="9"/>
      <c r="L216" s="9"/>
      <c r="O216" s="9">
        <v>45506</v>
      </c>
      <c r="Q216">
        <v>21.6</v>
      </c>
      <c r="S216">
        <v>16.07</v>
      </c>
      <c r="U216">
        <v>16.07</v>
      </c>
    </row>
    <row r="217" spans="1:21" x14ac:dyDescent="0.3">
      <c r="A217"/>
      <c r="K217" s="9"/>
      <c r="L217" s="9"/>
      <c r="O217" s="9">
        <v>45507</v>
      </c>
      <c r="Q217">
        <v>21.17</v>
      </c>
      <c r="S217">
        <v>16.07</v>
      </c>
      <c r="U217">
        <v>16.07</v>
      </c>
    </row>
    <row r="218" spans="1:21" x14ac:dyDescent="0.3">
      <c r="A218"/>
      <c r="K218" s="9"/>
      <c r="L218" s="9"/>
      <c r="O218" s="9">
        <v>45508</v>
      </c>
      <c r="Q218">
        <v>20.74</v>
      </c>
      <c r="S218">
        <v>16.07</v>
      </c>
      <c r="U218">
        <v>16.07</v>
      </c>
    </row>
    <row r="219" spans="1:21" x14ac:dyDescent="0.3">
      <c r="A219"/>
      <c r="K219" s="9"/>
      <c r="L219" s="9"/>
      <c r="O219" s="9">
        <v>45509</v>
      </c>
      <c r="Q219">
        <v>20.309999999999999</v>
      </c>
      <c r="S219">
        <v>16.07</v>
      </c>
      <c r="U219">
        <v>16.07</v>
      </c>
    </row>
    <row r="220" spans="1:21" x14ac:dyDescent="0.3">
      <c r="A220"/>
      <c r="K220" s="9"/>
      <c r="L220" s="9"/>
      <c r="O220" s="9">
        <v>45510</v>
      </c>
      <c r="Q220">
        <v>19.88</v>
      </c>
      <c r="S220">
        <v>16.07</v>
      </c>
      <c r="U220">
        <v>16.07</v>
      </c>
    </row>
    <row r="221" spans="1:21" x14ac:dyDescent="0.3">
      <c r="A221"/>
      <c r="K221" s="9"/>
      <c r="L221" s="9"/>
      <c r="O221" s="9">
        <v>45511</v>
      </c>
      <c r="Q221">
        <v>19.45</v>
      </c>
      <c r="S221">
        <v>16.07</v>
      </c>
      <c r="U221">
        <v>16.07</v>
      </c>
    </row>
    <row r="222" spans="1:21" x14ac:dyDescent="0.3">
      <c r="A222"/>
      <c r="K222" s="9"/>
      <c r="L222" s="9"/>
      <c r="O222" s="9">
        <v>45512</v>
      </c>
      <c r="Q222">
        <v>19.02</v>
      </c>
      <c r="S222">
        <v>16.07</v>
      </c>
      <c r="U222">
        <v>16.07</v>
      </c>
    </row>
    <row r="223" spans="1:21" x14ac:dyDescent="0.3">
      <c r="A223"/>
      <c r="K223" s="9"/>
      <c r="L223" s="9"/>
      <c r="O223" s="9">
        <v>45513</v>
      </c>
      <c r="Q223">
        <v>18.55</v>
      </c>
      <c r="S223">
        <v>16.07</v>
      </c>
      <c r="U223">
        <v>16.07</v>
      </c>
    </row>
    <row r="224" spans="1:21" x14ac:dyDescent="0.3">
      <c r="A224"/>
      <c r="K224" s="9"/>
      <c r="L224" s="9"/>
      <c r="O224" s="9">
        <v>45514</v>
      </c>
      <c r="Q224">
        <v>18.190000000000001</v>
      </c>
      <c r="S224">
        <v>16.07</v>
      </c>
      <c r="U224">
        <v>16.07</v>
      </c>
    </row>
    <row r="225" spans="1:21" x14ac:dyDescent="0.3">
      <c r="A225"/>
      <c r="K225" s="9"/>
      <c r="L225" s="9"/>
      <c r="O225" s="9">
        <v>45515</v>
      </c>
      <c r="Q225">
        <v>17.829999999999998</v>
      </c>
      <c r="S225">
        <v>16.07</v>
      </c>
      <c r="U225">
        <v>16.07</v>
      </c>
    </row>
    <row r="226" spans="1:21" x14ac:dyDescent="0.3">
      <c r="A226"/>
      <c r="K226" s="9"/>
      <c r="L226" s="9"/>
      <c r="O226" s="9">
        <v>45516</v>
      </c>
      <c r="Q226">
        <v>17.47</v>
      </c>
      <c r="S226">
        <v>16.07</v>
      </c>
      <c r="U226">
        <v>16.07</v>
      </c>
    </row>
    <row r="227" spans="1:21" x14ac:dyDescent="0.3">
      <c r="A227"/>
      <c r="K227" s="9"/>
      <c r="L227" s="9"/>
      <c r="O227" s="9">
        <v>45517</v>
      </c>
      <c r="Q227">
        <v>17.11</v>
      </c>
      <c r="S227">
        <v>16.07</v>
      </c>
      <c r="U227">
        <v>16.07</v>
      </c>
    </row>
    <row r="228" spans="1:21" x14ac:dyDescent="0.3">
      <c r="A228"/>
      <c r="K228" s="9"/>
      <c r="L228" s="9"/>
      <c r="O228" s="9">
        <v>45518</v>
      </c>
      <c r="Q228">
        <v>16.760000000000002</v>
      </c>
      <c r="S228">
        <v>16.07</v>
      </c>
      <c r="U228">
        <v>16.07</v>
      </c>
    </row>
    <row r="229" spans="1:21" x14ac:dyDescent="0.3">
      <c r="A229"/>
      <c r="K229" s="9"/>
      <c r="L229" s="9"/>
      <c r="O229" s="9">
        <v>45519</v>
      </c>
      <c r="Q229">
        <v>16.399999999999999</v>
      </c>
      <c r="S229">
        <v>16.07</v>
      </c>
      <c r="U229">
        <v>16.07</v>
      </c>
    </row>
    <row r="230" spans="1:21" x14ac:dyDescent="0.3">
      <c r="A230"/>
      <c r="K230" s="9"/>
      <c r="L230" s="9"/>
      <c r="O230" s="9">
        <v>45520</v>
      </c>
      <c r="Q230">
        <v>16.07</v>
      </c>
      <c r="S230">
        <v>16.07</v>
      </c>
      <c r="U230">
        <v>16.07</v>
      </c>
    </row>
    <row r="231" spans="1:21" x14ac:dyDescent="0.3">
      <c r="A231"/>
      <c r="K231" s="9"/>
      <c r="L231" s="9"/>
      <c r="O231" s="9">
        <v>45521</v>
      </c>
      <c r="Q231">
        <v>16.07</v>
      </c>
      <c r="S231">
        <v>16.07</v>
      </c>
      <c r="U231">
        <v>16.07</v>
      </c>
    </row>
    <row r="232" spans="1:21" x14ac:dyDescent="0.3">
      <c r="A232"/>
      <c r="K232" s="9"/>
      <c r="L232" s="9"/>
      <c r="O232" s="9">
        <v>45522</v>
      </c>
      <c r="Q232">
        <v>16.07</v>
      </c>
      <c r="S232">
        <v>16.07</v>
      </c>
      <c r="U232">
        <v>16.07</v>
      </c>
    </row>
    <row r="233" spans="1:21" x14ac:dyDescent="0.3">
      <c r="A233"/>
      <c r="K233" s="9"/>
      <c r="L233" s="9"/>
      <c r="O233" s="9">
        <v>45523</v>
      </c>
      <c r="Q233">
        <v>16.07</v>
      </c>
      <c r="S233">
        <v>16.07</v>
      </c>
      <c r="U233">
        <v>16.07</v>
      </c>
    </row>
    <row r="234" spans="1:21" x14ac:dyDescent="0.3">
      <c r="A234"/>
      <c r="K234" s="9"/>
      <c r="L234" s="9"/>
      <c r="O234" s="9">
        <v>45524</v>
      </c>
      <c r="Q234">
        <v>16.07</v>
      </c>
      <c r="S234">
        <v>16.07</v>
      </c>
      <c r="U234">
        <v>16.07</v>
      </c>
    </row>
    <row r="235" spans="1:21" x14ac:dyDescent="0.3">
      <c r="A235"/>
      <c r="K235" s="9"/>
      <c r="L235" s="9"/>
      <c r="O235" s="9">
        <v>45525</v>
      </c>
      <c r="Q235">
        <v>16.07</v>
      </c>
      <c r="S235">
        <v>16.07</v>
      </c>
      <c r="U235">
        <v>16.07</v>
      </c>
    </row>
    <row r="236" spans="1:21" x14ac:dyDescent="0.3">
      <c r="A236"/>
      <c r="K236" s="9"/>
      <c r="L236" s="9"/>
      <c r="O236" s="9">
        <v>45526</v>
      </c>
      <c r="Q236">
        <v>16.07</v>
      </c>
      <c r="S236">
        <v>16.07</v>
      </c>
      <c r="U236">
        <v>16.07</v>
      </c>
    </row>
    <row r="237" spans="1:21" x14ac:dyDescent="0.3">
      <c r="A237"/>
      <c r="K237" s="9"/>
      <c r="L237" s="9"/>
      <c r="O237" s="9">
        <v>45527</v>
      </c>
      <c r="Q237">
        <v>16.07</v>
      </c>
      <c r="S237">
        <v>16.07</v>
      </c>
      <c r="U237">
        <v>16.07</v>
      </c>
    </row>
    <row r="238" spans="1:21" x14ac:dyDescent="0.3">
      <c r="A238"/>
      <c r="K238" s="9"/>
      <c r="L238" s="9"/>
      <c r="O238" s="9">
        <v>45528</v>
      </c>
      <c r="Q238">
        <v>16.07</v>
      </c>
      <c r="S238">
        <v>16.07</v>
      </c>
      <c r="U238">
        <v>16.07</v>
      </c>
    </row>
    <row r="239" spans="1:21" x14ac:dyDescent="0.3">
      <c r="A239"/>
      <c r="K239" s="9"/>
      <c r="L239" s="9"/>
      <c r="O239" s="9">
        <v>45529</v>
      </c>
      <c r="Q239">
        <v>16.07</v>
      </c>
      <c r="S239">
        <v>16.07</v>
      </c>
      <c r="U239">
        <v>16.07</v>
      </c>
    </row>
    <row r="240" spans="1:21" x14ac:dyDescent="0.3">
      <c r="A240"/>
      <c r="K240" s="9"/>
      <c r="L240" s="9"/>
      <c r="O240" s="9">
        <v>45530</v>
      </c>
      <c r="Q240">
        <v>16.07</v>
      </c>
      <c r="S240">
        <v>16.07</v>
      </c>
      <c r="U240">
        <v>16.07</v>
      </c>
    </row>
    <row r="241" spans="1:21" x14ac:dyDescent="0.3">
      <c r="A241"/>
      <c r="K241" s="9"/>
      <c r="L241" s="9"/>
      <c r="O241" s="9">
        <v>45531</v>
      </c>
      <c r="Q241">
        <v>16.07</v>
      </c>
      <c r="S241">
        <v>16.07</v>
      </c>
      <c r="U241">
        <v>16.07</v>
      </c>
    </row>
    <row r="242" spans="1:21" x14ac:dyDescent="0.3">
      <c r="A242"/>
      <c r="K242" s="9"/>
      <c r="L242" s="9"/>
      <c r="O242" s="9">
        <v>45532</v>
      </c>
      <c r="Q242">
        <v>16.07</v>
      </c>
      <c r="S242">
        <v>16.07</v>
      </c>
      <c r="U242">
        <v>16.07</v>
      </c>
    </row>
    <row r="243" spans="1:21" x14ac:dyDescent="0.3">
      <c r="A243"/>
      <c r="K243" s="9"/>
      <c r="L243" s="9"/>
      <c r="O243" s="9">
        <v>45533</v>
      </c>
      <c r="Q243">
        <v>16.07</v>
      </c>
      <c r="S243">
        <v>16.07</v>
      </c>
      <c r="U243">
        <v>16.07</v>
      </c>
    </row>
    <row r="244" spans="1:21" x14ac:dyDescent="0.3">
      <c r="A244"/>
      <c r="K244" s="9"/>
      <c r="L244" s="9"/>
      <c r="O244" s="9">
        <v>45534</v>
      </c>
      <c r="Q244">
        <v>16.07</v>
      </c>
      <c r="S244">
        <v>16.07</v>
      </c>
      <c r="U244">
        <v>16.07</v>
      </c>
    </row>
    <row r="245" spans="1:21" x14ac:dyDescent="0.3">
      <c r="A245"/>
      <c r="K245" s="9"/>
      <c r="L245" s="9"/>
      <c r="O245" s="9">
        <v>45535</v>
      </c>
      <c r="Q245">
        <v>16.07</v>
      </c>
      <c r="S245">
        <v>16.07</v>
      </c>
      <c r="U245">
        <v>16.07</v>
      </c>
    </row>
    <row r="246" spans="1:21" x14ac:dyDescent="0.3">
      <c r="A246"/>
      <c r="K246" s="9"/>
      <c r="L246" s="9"/>
      <c r="O246" s="9">
        <v>45536</v>
      </c>
      <c r="Q246">
        <v>16.07</v>
      </c>
      <c r="S246">
        <v>16.07</v>
      </c>
      <c r="U246">
        <v>16.07</v>
      </c>
    </row>
    <row r="247" spans="1:21" x14ac:dyDescent="0.3">
      <c r="A247"/>
      <c r="K247" s="9"/>
      <c r="L247" s="9"/>
      <c r="O247" s="9">
        <v>45537</v>
      </c>
      <c r="Q247">
        <v>16.07</v>
      </c>
      <c r="S247">
        <v>16.07</v>
      </c>
      <c r="U247">
        <v>16.07</v>
      </c>
    </row>
    <row r="248" spans="1:21" x14ac:dyDescent="0.3">
      <c r="A248"/>
      <c r="K248" s="9"/>
      <c r="L248" s="9"/>
      <c r="O248" s="9">
        <v>45538</v>
      </c>
      <c r="Q248">
        <v>16.07</v>
      </c>
      <c r="S248">
        <v>16.07</v>
      </c>
      <c r="U248">
        <v>16.07</v>
      </c>
    </row>
    <row r="249" spans="1:21" x14ac:dyDescent="0.3">
      <c r="A249"/>
      <c r="K249" s="9"/>
      <c r="L249" s="9"/>
      <c r="O249" s="9">
        <v>45539</v>
      </c>
      <c r="Q249">
        <v>16.07</v>
      </c>
      <c r="S249">
        <v>16.07</v>
      </c>
      <c r="U249">
        <v>16.07</v>
      </c>
    </row>
    <row r="250" spans="1:21" x14ac:dyDescent="0.3">
      <c r="A250"/>
      <c r="K250" s="9"/>
      <c r="L250" s="9"/>
      <c r="O250" s="9">
        <v>45540</v>
      </c>
      <c r="Q250">
        <v>16.07</v>
      </c>
      <c r="S250">
        <v>16.07</v>
      </c>
      <c r="U250">
        <v>16.07</v>
      </c>
    </row>
    <row r="251" spans="1:21" x14ac:dyDescent="0.3">
      <c r="A251"/>
      <c r="K251" s="9"/>
      <c r="L251" s="9"/>
      <c r="O251" s="9">
        <v>45541</v>
      </c>
      <c r="Q251">
        <v>16.07</v>
      </c>
      <c r="S251">
        <v>16.07</v>
      </c>
      <c r="U251">
        <v>16.07</v>
      </c>
    </row>
    <row r="252" spans="1:21" x14ac:dyDescent="0.3">
      <c r="A252"/>
      <c r="K252" s="9"/>
      <c r="L252" s="9"/>
      <c r="O252" s="9">
        <v>45542</v>
      </c>
      <c r="Q252">
        <v>16.07</v>
      </c>
      <c r="S252">
        <v>16.07</v>
      </c>
      <c r="U252">
        <v>16.07</v>
      </c>
    </row>
    <row r="253" spans="1:21" x14ac:dyDescent="0.3">
      <c r="A253"/>
      <c r="K253" s="9"/>
      <c r="L253" s="9"/>
      <c r="O253" s="9">
        <v>45543</v>
      </c>
      <c r="Q253">
        <v>16.07</v>
      </c>
      <c r="S253">
        <v>16.07</v>
      </c>
      <c r="U253">
        <v>16.07</v>
      </c>
    </row>
    <row r="254" spans="1:21" x14ac:dyDescent="0.3">
      <c r="A254"/>
      <c r="K254" s="9"/>
      <c r="L254" s="9"/>
      <c r="O254" s="9">
        <v>45544</v>
      </c>
      <c r="Q254">
        <v>16.07</v>
      </c>
      <c r="S254">
        <v>16.07</v>
      </c>
      <c r="U254">
        <v>16.07</v>
      </c>
    </row>
    <row r="255" spans="1:21" x14ac:dyDescent="0.3">
      <c r="A255"/>
      <c r="K255" s="9"/>
      <c r="L255" s="9"/>
      <c r="O255" s="9">
        <v>45545</v>
      </c>
      <c r="Q255">
        <v>16.07</v>
      </c>
      <c r="S255">
        <v>16.07</v>
      </c>
      <c r="U255">
        <v>16.07</v>
      </c>
    </row>
    <row r="256" spans="1:21" x14ac:dyDescent="0.3">
      <c r="A256"/>
      <c r="K256" s="9"/>
      <c r="L256" s="9"/>
      <c r="O256" s="9">
        <v>45546</v>
      </c>
      <c r="Q256">
        <v>16.07</v>
      </c>
      <c r="S256">
        <v>16.07</v>
      </c>
      <c r="U256">
        <v>16.07</v>
      </c>
    </row>
    <row r="257" spans="1:21" x14ac:dyDescent="0.3">
      <c r="A257"/>
      <c r="K257" s="9"/>
      <c r="L257" s="9"/>
      <c r="O257" s="9">
        <v>45547</v>
      </c>
      <c r="Q257">
        <v>16.07</v>
      </c>
      <c r="S257">
        <v>16.07</v>
      </c>
      <c r="U257">
        <v>16.07</v>
      </c>
    </row>
    <row r="258" spans="1:21" x14ac:dyDescent="0.3">
      <c r="A258"/>
      <c r="K258" s="9"/>
      <c r="L258" s="9"/>
      <c r="O258" s="9">
        <v>45548</v>
      </c>
      <c r="Q258">
        <v>16.07</v>
      </c>
      <c r="S258">
        <v>16.07</v>
      </c>
      <c r="U258">
        <v>16.07</v>
      </c>
    </row>
    <row r="259" spans="1:21" x14ac:dyDescent="0.3">
      <c r="A259"/>
      <c r="K259" s="9"/>
      <c r="L259" s="9"/>
      <c r="O259" s="9">
        <v>45549</v>
      </c>
      <c r="Q259">
        <v>16.07</v>
      </c>
      <c r="S259">
        <v>16.07</v>
      </c>
      <c r="U259">
        <v>16.07</v>
      </c>
    </row>
    <row r="260" spans="1:21" x14ac:dyDescent="0.3">
      <c r="A260"/>
      <c r="K260" s="9"/>
      <c r="L260" s="9"/>
      <c r="O260" s="9">
        <v>45550</v>
      </c>
      <c r="Q260">
        <v>16.07</v>
      </c>
      <c r="S260">
        <v>16.07</v>
      </c>
      <c r="U260">
        <v>16.07</v>
      </c>
    </row>
    <row r="261" spans="1:21" x14ac:dyDescent="0.3">
      <c r="A261"/>
      <c r="K261" s="9"/>
      <c r="L261" s="9"/>
      <c r="O261" s="9">
        <v>45551</v>
      </c>
      <c r="Q261">
        <v>16.07</v>
      </c>
      <c r="S261">
        <v>16.07</v>
      </c>
      <c r="U261">
        <v>16.07</v>
      </c>
    </row>
    <row r="262" spans="1:21" x14ac:dyDescent="0.3">
      <c r="A262"/>
      <c r="K262" s="9"/>
      <c r="L262" s="9"/>
      <c r="O262" s="9">
        <v>45552</v>
      </c>
      <c r="Q262">
        <v>16.07</v>
      </c>
      <c r="S262">
        <v>16.07</v>
      </c>
      <c r="U262">
        <v>16.07</v>
      </c>
    </row>
    <row r="263" spans="1:21" x14ac:dyDescent="0.3">
      <c r="A263"/>
      <c r="K263" s="9"/>
      <c r="L263" s="9"/>
      <c r="O263" s="9">
        <v>45553</v>
      </c>
      <c r="Q263">
        <v>16.07</v>
      </c>
      <c r="S263">
        <v>16.07</v>
      </c>
      <c r="U263">
        <v>16.07</v>
      </c>
    </row>
    <row r="264" spans="1:21" x14ac:dyDescent="0.3">
      <c r="A264"/>
      <c r="K264" s="9"/>
      <c r="L264" s="9"/>
      <c r="O264" s="9">
        <v>45554</v>
      </c>
      <c r="Q264">
        <v>16.07</v>
      </c>
      <c r="S264">
        <v>16.07</v>
      </c>
      <c r="U264">
        <v>16.07</v>
      </c>
    </row>
    <row r="265" spans="1:21" x14ac:dyDescent="0.3">
      <c r="A265"/>
      <c r="K265" s="9"/>
      <c r="L265" s="9"/>
      <c r="O265" s="9">
        <v>45555</v>
      </c>
      <c r="Q265">
        <v>16.07</v>
      </c>
      <c r="S265">
        <v>16.07</v>
      </c>
      <c r="U265">
        <v>16.07</v>
      </c>
    </row>
    <row r="266" spans="1:21" x14ac:dyDescent="0.3">
      <c r="A266"/>
      <c r="K266" s="9"/>
      <c r="L266" s="9"/>
      <c r="O266" s="9">
        <v>45556</v>
      </c>
      <c r="Q266">
        <v>16.07</v>
      </c>
      <c r="S266">
        <v>16.07</v>
      </c>
      <c r="U266">
        <v>16.07</v>
      </c>
    </row>
    <row r="267" spans="1:21" x14ac:dyDescent="0.3">
      <c r="A267"/>
      <c r="K267" s="9"/>
      <c r="L267" s="9"/>
      <c r="O267" s="9">
        <v>45557</v>
      </c>
      <c r="Q267">
        <v>16.07</v>
      </c>
      <c r="S267">
        <v>16.07</v>
      </c>
      <c r="U267">
        <v>16.07</v>
      </c>
    </row>
    <row r="268" spans="1:21" x14ac:dyDescent="0.3">
      <c r="A268"/>
      <c r="K268" s="9"/>
      <c r="L268" s="9"/>
      <c r="O268" s="9">
        <v>45558</v>
      </c>
      <c r="Q268">
        <v>16.07</v>
      </c>
      <c r="S268">
        <v>16.07</v>
      </c>
      <c r="U268">
        <v>16.07</v>
      </c>
    </row>
    <row r="269" spans="1:21" x14ac:dyDescent="0.3">
      <c r="A269"/>
      <c r="K269" s="9"/>
      <c r="L269" s="9"/>
      <c r="O269" s="9">
        <v>45559</v>
      </c>
      <c r="Q269">
        <v>16.07</v>
      </c>
      <c r="S269">
        <v>16.07</v>
      </c>
      <c r="U269">
        <v>16.07</v>
      </c>
    </row>
    <row r="270" spans="1:21" x14ac:dyDescent="0.3">
      <c r="A270"/>
      <c r="K270" s="9"/>
      <c r="L270" s="9"/>
      <c r="O270" s="9">
        <v>45560</v>
      </c>
      <c r="Q270">
        <v>16.07</v>
      </c>
      <c r="S270">
        <v>16.07</v>
      </c>
      <c r="U270">
        <v>16.07</v>
      </c>
    </row>
    <row r="271" spans="1:21" x14ac:dyDescent="0.3">
      <c r="A271"/>
      <c r="K271" s="9"/>
      <c r="L271" s="9"/>
      <c r="O271" s="9">
        <v>45561</v>
      </c>
      <c r="Q271">
        <v>16.07</v>
      </c>
      <c r="S271">
        <v>16.07</v>
      </c>
      <c r="U271">
        <v>16.07</v>
      </c>
    </row>
    <row r="272" spans="1:21" x14ac:dyDescent="0.3">
      <c r="A272"/>
      <c r="K272" s="9"/>
      <c r="L272" s="9"/>
      <c r="O272" s="9">
        <v>45562</v>
      </c>
      <c r="Q272">
        <v>16.07</v>
      </c>
      <c r="S272">
        <v>16.07</v>
      </c>
      <c r="U272">
        <v>16.07</v>
      </c>
    </row>
    <row r="273" spans="1:21" x14ac:dyDescent="0.3">
      <c r="A273"/>
      <c r="K273" s="9"/>
      <c r="L273" s="9"/>
      <c r="O273" s="9">
        <v>45563</v>
      </c>
      <c r="Q273">
        <v>16.07</v>
      </c>
      <c r="S273">
        <v>16.07</v>
      </c>
      <c r="U273">
        <v>16.07</v>
      </c>
    </row>
    <row r="274" spans="1:21" x14ac:dyDescent="0.3">
      <c r="A274"/>
      <c r="K274" s="9"/>
      <c r="L274" s="9"/>
      <c r="O274" s="9">
        <v>45564</v>
      </c>
      <c r="Q274">
        <v>16.07</v>
      </c>
      <c r="S274">
        <v>16.07</v>
      </c>
      <c r="U274">
        <v>16.07</v>
      </c>
    </row>
    <row r="275" spans="1:21" x14ac:dyDescent="0.3">
      <c r="A275"/>
      <c r="K275" s="9"/>
      <c r="L275" s="9"/>
      <c r="O275" s="9">
        <v>45565</v>
      </c>
      <c r="Q275">
        <v>16.07</v>
      </c>
      <c r="S275">
        <v>16.07</v>
      </c>
      <c r="U275">
        <v>16.07</v>
      </c>
    </row>
    <row r="276" spans="1:21" x14ac:dyDescent="0.3">
      <c r="A276"/>
      <c r="K276" s="9"/>
      <c r="L276" s="9"/>
      <c r="O276" s="9">
        <v>45566</v>
      </c>
      <c r="Q276">
        <v>16.07</v>
      </c>
      <c r="S276">
        <v>16.07</v>
      </c>
      <c r="U276">
        <v>16.07</v>
      </c>
    </row>
    <row r="277" spans="1:21" x14ac:dyDescent="0.3">
      <c r="A277"/>
      <c r="K277" s="9"/>
      <c r="L277" s="9"/>
      <c r="O277" s="9">
        <v>45567</v>
      </c>
      <c r="Q277">
        <v>16.07</v>
      </c>
      <c r="S277">
        <v>16.07</v>
      </c>
      <c r="U277">
        <v>16.07</v>
      </c>
    </row>
    <row r="278" spans="1:21" x14ac:dyDescent="0.3">
      <c r="A278"/>
      <c r="K278" s="9"/>
      <c r="L278" s="9"/>
      <c r="O278" s="9">
        <v>45568</v>
      </c>
      <c r="Q278">
        <v>16.07</v>
      </c>
      <c r="S278">
        <v>16.07</v>
      </c>
      <c r="U278">
        <v>16.07</v>
      </c>
    </row>
    <row r="279" spans="1:21" x14ac:dyDescent="0.3">
      <c r="A279"/>
      <c r="K279" s="9"/>
      <c r="L279" s="9"/>
      <c r="O279" s="9">
        <v>45569</v>
      </c>
      <c r="Q279">
        <v>16.07</v>
      </c>
      <c r="S279">
        <v>16.07</v>
      </c>
      <c r="U279">
        <v>16.07</v>
      </c>
    </row>
    <row r="280" spans="1:21" x14ac:dyDescent="0.3">
      <c r="A280"/>
      <c r="K280" s="9"/>
      <c r="L280" s="9"/>
      <c r="O280" s="9">
        <v>45570</v>
      </c>
      <c r="Q280">
        <v>16.07</v>
      </c>
      <c r="S280">
        <v>16.07</v>
      </c>
      <c r="U280">
        <v>16.07</v>
      </c>
    </row>
    <row r="281" spans="1:21" x14ac:dyDescent="0.3">
      <c r="A281"/>
      <c r="K281" s="9"/>
      <c r="L281" s="9"/>
      <c r="O281" s="9">
        <v>45571</v>
      </c>
      <c r="Q281">
        <v>16.07</v>
      </c>
      <c r="S281">
        <v>16.07</v>
      </c>
      <c r="U281">
        <v>16.07</v>
      </c>
    </row>
    <row r="282" spans="1:21" x14ac:dyDescent="0.3">
      <c r="A282"/>
      <c r="K282" s="9"/>
      <c r="L282" s="9"/>
      <c r="O282" s="9">
        <v>45572</v>
      </c>
      <c r="Q282">
        <v>16.07</v>
      </c>
      <c r="S282">
        <v>16.07</v>
      </c>
      <c r="U282">
        <v>16.07</v>
      </c>
    </row>
    <row r="283" spans="1:21" x14ac:dyDescent="0.3">
      <c r="A283"/>
      <c r="K283" s="9"/>
      <c r="L283" s="9"/>
      <c r="O283" s="9">
        <v>45573</v>
      </c>
      <c r="Q283">
        <v>16.07</v>
      </c>
      <c r="S283">
        <v>16.07</v>
      </c>
      <c r="U283">
        <v>16.07</v>
      </c>
    </row>
    <row r="284" spans="1:21" x14ac:dyDescent="0.3">
      <c r="A284"/>
      <c r="K284" s="9"/>
      <c r="L284" s="9"/>
      <c r="O284" s="9">
        <v>45574</v>
      </c>
      <c r="Q284">
        <v>16.07</v>
      </c>
      <c r="S284">
        <v>16.07</v>
      </c>
      <c r="U284">
        <v>16.07</v>
      </c>
    </row>
    <row r="285" spans="1:21" x14ac:dyDescent="0.3">
      <c r="A285"/>
      <c r="K285" s="9"/>
      <c r="L285" s="9"/>
      <c r="O285" s="9">
        <v>45575</v>
      </c>
      <c r="Q285">
        <v>16.07</v>
      </c>
      <c r="S285">
        <v>16.07</v>
      </c>
      <c r="U285">
        <v>16.07</v>
      </c>
    </row>
    <row r="286" spans="1:21" x14ac:dyDescent="0.3">
      <c r="A286"/>
      <c r="K286" s="9"/>
      <c r="L286" s="9"/>
      <c r="O286" s="9">
        <v>45576</v>
      </c>
      <c r="Q286">
        <v>16.07</v>
      </c>
      <c r="S286">
        <v>16.07</v>
      </c>
      <c r="U286">
        <v>16.07</v>
      </c>
    </row>
    <row r="287" spans="1:21" x14ac:dyDescent="0.3">
      <c r="A287"/>
      <c r="K287" s="9"/>
      <c r="L287" s="9"/>
      <c r="O287" s="9">
        <v>45577</v>
      </c>
      <c r="Q287">
        <v>16.07</v>
      </c>
      <c r="S287">
        <v>16.07</v>
      </c>
      <c r="U287">
        <v>16.07</v>
      </c>
    </row>
    <row r="288" spans="1:21" x14ac:dyDescent="0.3">
      <c r="A288"/>
      <c r="K288" s="9"/>
      <c r="L288" s="9"/>
      <c r="O288" s="9">
        <v>45578</v>
      </c>
      <c r="Q288">
        <v>16.07</v>
      </c>
      <c r="S288">
        <v>16.07</v>
      </c>
      <c r="U288">
        <v>16.07</v>
      </c>
    </row>
    <row r="289" spans="1:21" x14ac:dyDescent="0.3">
      <c r="A289"/>
      <c r="K289" s="9"/>
      <c r="L289" s="9"/>
      <c r="O289" s="9">
        <v>45579</v>
      </c>
      <c r="Q289">
        <v>16.07</v>
      </c>
      <c r="S289">
        <v>16.07</v>
      </c>
      <c r="U289">
        <v>16.07</v>
      </c>
    </row>
    <row r="290" spans="1:21" x14ac:dyDescent="0.3">
      <c r="A290"/>
      <c r="K290" s="9"/>
      <c r="L290" s="9"/>
      <c r="O290" s="9">
        <v>45580</v>
      </c>
      <c r="Q290">
        <v>16.07</v>
      </c>
      <c r="S290">
        <v>16.07</v>
      </c>
      <c r="U290">
        <v>16.07</v>
      </c>
    </row>
    <row r="291" spans="1:21" x14ac:dyDescent="0.3">
      <c r="A291"/>
      <c r="K291" s="9"/>
      <c r="L291" s="9"/>
      <c r="O291" s="9">
        <v>45581</v>
      </c>
      <c r="Q291">
        <v>16.07</v>
      </c>
      <c r="S291">
        <v>16.07</v>
      </c>
      <c r="U291">
        <v>16.07</v>
      </c>
    </row>
    <row r="292" spans="1:21" x14ac:dyDescent="0.3">
      <c r="A292"/>
      <c r="K292" s="9"/>
      <c r="L292" s="9"/>
      <c r="O292" s="9">
        <v>45582</v>
      </c>
      <c r="Q292">
        <v>16.07</v>
      </c>
      <c r="S292">
        <v>16.07</v>
      </c>
      <c r="U292">
        <v>16.07</v>
      </c>
    </row>
    <row r="293" spans="1:21" x14ac:dyDescent="0.3">
      <c r="A293"/>
      <c r="K293" s="9"/>
      <c r="L293" s="9"/>
      <c r="O293" s="9">
        <v>45583</v>
      </c>
      <c r="Q293">
        <v>16.07</v>
      </c>
      <c r="S293">
        <v>16.07</v>
      </c>
      <c r="U293">
        <v>16.07</v>
      </c>
    </row>
    <row r="294" spans="1:21" x14ac:dyDescent="0.3">
      <c r="A294"/>
      <c r="K294" s="9"/>
      <c r="L294" s="9"/>
      <c r="O294" s="9">
        <v>45584</v>
      </c>
      <c r="Q294">
        <v>16.07</v>
      </c>
      <c r="S294">
        <v>16.07</v>
      </c>
      <c r="U294">
        <v>16.07</v>
      </c>
    </row>
    <row r="295" spans="1:21" x14ac:dyDescent="0.3">
      <c r="A295"/>
      <c r="K295" s="9"/>
      <c r="L295" s="9"/>
      <c r="O295" s="9">
        <v>45585</v>
      </c>
      <c r="Q295">
        <v>16.07</v>
      </c>
      <c r="S295">
        <v>16.07</v>
      </c>
      <c r="U295">
        <v>16.07</v>
      </c>
    </row>
    <row r="296" spans="1:21" x14ac:dyDescent="0.3">
      <c r="A296"/>
      <c r="K296" s="9"/>
      <c r="L296" s="9"/>
      <c r="O296" s="9">
        <v>45586</v>
      </c>
      <c r="Q296">
        <v>16.07</v>
      </c>
      <c r="S296">
        <v>16.07</v>
      </c>
      <c r="U296">
        <v>16.07</v>
      </c>
    </row>
    <row r="297" spans="1:21" x14ac:dyDescent="0.3">
      <c r="A297"/>
      <c r="K297" s="9"/>
      <c r="L297" s="9"/>
      <c r="O297" s="9">
        <v>45587</v>
      </c>
      <c r="Q297">
        <v>16.07</v>
      </c>
      <c r="S297">
        <v>16.07</v>
      </c>
      <c r="U297">
        <v>16.07</v>
      </c>
    </row>
    <row r="298" spans="1:21" x14ac:dyDescent="0.3">
      <c r="A298"/>
      <c r="K298" s="9"/>
      <c r="L298" s="9"/>
      <c r="O298" s="9">
        <v>45588</v>
      </c>
      <c r="Q298">
        <v>16.07</v>
      </c>
      <c r="S298">
        <v>16.07</v>
      </c>
      <c r="U298">
        <v>16.07</v>
      </c>
    </row>
    <row r="299" spans="1:21" x14ac:dyDescent="0.3">
      <c r="A299"/>
      <c r="K299" s="9"/>
      <c r="L299" s="9"/>
      <c r="O299" s="9">
        <v>45589</v>
      </c>
      <c r="Q299">
        <v>16.07</v>
      </c>
      <c r="S299">
        <v>16.07</v>
      </c>
      <c r="U299">
        <v>16.07</v>
      </c>
    </row>
    <row r="300" spans="1:21" x14ac:dyDescent="0.3">
      <c r="A300"/>
      <c r="K300" s="9"/>
      <c r="L300" s="9"/>
      <c r="O300" s="9">
        <v>45590</v>
      </c>
      <c r="Q300">
        <v>16.07</v>
      </c>
      <c r="S300">
        <v>16.07</v>
      </c>
      <c r="U300">
        <v>16.07</v>
      </c>
    </row>
    <row r="301" spans="1:21" x14ac:dyDescent="0.3">
      <c r="A301"/>
      <c r="K301" s="9"/>
      <c r="L301" s="9"/>
      <c r="O301" s="9">
        <v>45591</v>
      </c>
      <c r="Q301">
        <v>16.07</v>
      </c>
      <c r="S301">
        <v>16.07</v>
      </c>
      <c r="U301">
        <v>16.07</v>
      </c>
    </row>
    <row r="302" spans="1:21" x14ac:dyDescent="0.3">
      <c r="A302"/>
      <c r="K302" s="9"/>
      <c r="L302" s="9"/>
      <c r="O302" s="9">
        <v>45592</v>
      </c>
      <c r="Q302">
        <v>16.07</v>
      </c>
      <c r="S302">
        <v>16.07</v>
      </c>
      <c r="U302">
        <v>16.07</v>
      </c>
    </row>
    <row r="303" spans="1:21" x14ac:dyDescent="0.3">
      <c r="A303"/>
      <c r="K303" s="9"/>
      <c r="L303" s="9"/>
      <c r="O303" s="9">
        <v>45593</v>
      </c>
      <c r="Q303">
        <v>16.07</v>
      </c>
      <c r="S303">
        <v>16.07</v>
      </c>
      <c r="U303">
        <v>16.07</v>
      </c>
    </row>
    <row r="304" spans="1:21" x14ac:dyDescent="0.3">
      <c r="A304"/>
      <c r="K304" s="9"/>
      <c r="L304" s="9"/>
      <c r="O304" s="9">
        <v>45594</v>
      </c>
      <c r="Q304">
        <v>16.07</v>
      </c>
      <c r="S304">
        <v>16.07</v>
      </c>
      <c r="U304">
        <v>16.07</v>
      </c>
    </row>
    <row r="305" spans="1:21" x14ac:dyDescent="0.3">
      <c r="A305"/>
      <c r="K305" s="9"/>
      <c r="L305" s="9"/>
      <c r="O305" s="9">
        <v>45595</v>
      </c>
      <c r="Q305">
        <v>16.07</v>
      </c>
      <c r="S305">
        <v>16.07</v>
      </c>
      <c r="U305">
        <v>16.07</v>
      </c>
    </row>
    <row r="306" spans="1:21" x14ac:dyDescent="0.3">
      <c r="A306"/>
      <c r="K306" s="9"/>
      <c r="L306" s="9"/>
      <c r="O306" s="9">
        <v>45596</v>
      </c>
      <c r="Q306">
        <v>16.07</v>
      </c>
      <c r="S306">
        <v>16.07</v>
      </c>
      <c r="U306">
        <v>16.07</v>
      </c>
    </row>
    <row r="307" spans="1:21" x14ac:dyDescent="0.3">
      <c r="A307"/>
      <c r="K307" s="9"/>
      <c r="L307" s="9"/>
      <c r="O307" s="9">
        <v>45597</v>
      </c>
      <c r="Q307">
        <v>16.07</v>
      </c>
      <c r="S307">
        <v>16.07</v>
      </c>
      <c r="U307">
        <v>16.07</v>
      </c>
    </row>
    <row r="308" spans="1:21" x14ac:dyDescent="0.3">
      <c r="A308"/>
      <c r="K308" s="9"/>
      <c r="L308" s="9"/>
      <c r="O308" s="9">
        <v>45598</v>
      </c>
      <c r="Q308">
        <v>16.07</v>
      </c>
      <c r="S308">
        <v>16.07</v>
      </c>
      <c r="U308">
        <v>16.04</v>
      </c>
    </row>
    <row r="309" spans="1:21" x14ac:dyDescent="0.3">
      <c r="A309"/>
      <c r="K309" s="9"/>
      <c r="L309" s="9"/>
      <c r="O309" s="9">
        <v>45599</v>
      </c>
      <c r="Q309">
        <v>16.07</v>
      </c>
      <c r="S309">
        <v>16.07</v>
      </c>
      <c r="U309">
        <v>16</v>
      </c>
    </row>
    <row r="310" spans="1:21" x14ac:dyDescent="0.3">
      <c r="A310"/>
      <c r="K310" s="9"/>
      <c r="L310" s="9"/>
      <c r="O310" s="9">
        <v>45600</v>
      </c>
      <c r="Q310">
        <v>16.07</v>
      </c>
      <c r="S310">
        <v>16.07</v>
      </c>
      <c r="U310">
        <v>15.97</v>
      </c>
    </row>
    <row r="311" spans="1:21" x14ac:dyDescent="0.3">
      <c r="A311"/>
      <c r="K311" s="9"/>
      <c r="L311" s="9"/>
      <c r="O311" s="9">
        <v>45601</v>
      </c>
      <c r="Q311">
        <v>16.07</v>
      </c>
      <c r="S311">
        <v>16.07</v>
      </c>
      <c r="U311">
        <v>15.93</v>
      </c>
    </row>
    <row r="312" spans="1:21" x14ac:dyDescent="0.3">
      <c r="A312"/>
      <c r="K312" s="9"/>
      <c r="L312" s="9"/>
      <c r="O312" s="9">
        <v>45602</v>
      </c>
      <c r="Q312">
        <v>16.07</v>
      </c>
      <c r="S312">
        <v>16.07</v>
      </c>
      <c r="U312">
        <v>15.9</v>
      </c>
    </row>
    <row r="313" spans="1:21" x14ac:dyDescent="0.3">
      <c r="A313"/>
      <c r="K313" s="9"/>
      <c r="L313" s="9"/>
      <c r="O313" s="9">
        <v>45603</v>
      </c>
      <c r="Q313">
        <v>16.07</v>
      </c>
      <c r="S313">
        <v>16.07</v>
      </c>
      <c r="U313">
        <v>15.86</v>
      </c>
    </row>
    <row r="314" spans="1:21" x14ac:dyDescent="0.3">
      <c r="A314"/>
      <c r="K314" s="9"/>
      <c r="L314" s="9"/>
      <c r="O314" s="9">
        <v>45604</v>
      </c>
      <c r="Q314">
        <v>16.07</v>
      </c>
      <c r="S314">
        <v>16.07</v>
      </c>
      <c r="U314">
        <v>15.86</v>
      </c>
    </row>
    <row r="315" spans="1:21" x14ac:dyDescent="0.3">
      <c r="A315"/>
      <c r="K315" s="9"/>
      <c r="L315" s="9"/>
      <c r="O315" s="9">
        <v>45605</v>
      </c>
      <c r="Q315">
        <v>16.07</v>
      </c>
      <c r="S315">
        <v>16.07</v>
      </c>
      <c r="U315">
        <v>15.9</v>
      </c>
    </row>
    <row r="316" spans="1:21" x14ac:dyDescent="0.3">
      <c r="A316"/>
      <c r="K316" s="9"/>
      <c r="L316" s="9"/>
      <c r="O316" s="9">
        <v>45606</v>
      </c>
      <c r="Q316">
        <v>16.07</v>
      </c>
      <c r="S316">
        <v>16.07</v>
      </c>
      <c r="U316">
        <v>15.93</v>
      </c>
    </row>
    <row r="317" spans="1:21" x14ac:dyDescent="0.3">
      <c r="A317"/>
      <c r="K317" s="9"/>
      <c r="L317" s="9"/>
      <c r="O317" s="9">
        <v>45607</v>
      </c>
      <c r="Q317">
        <v>16.07</v>
      </c>
      <c r="S317">
        <v>16.07</v>
      </c>
      <c r="U317">
        <v>15.97</v>
      </c>
    </row>
    <row r="318" spans="1:21" x14ac:dyDescent="0.3">
      <c r="A318"/>
      <c r="K318" s="9"/>
      <c r="L318" s="9"/>
      <c r="O318" s="9">
        <v>45608</v>
      </c>
      <c r="Q318">
        <v>16.07</v>
      </c>
      <c r="S318">
        <v>16.07</v>
      </c>
      <c r="U318">
        <v>16</v>
      </c>
    </row>
    <row r="319" spans="1:21" x14ac:dyDescent="0.3">
      <c r="A319"/>
      <c r="K319" s="9"/>
      <c r="L319" s="9"/>
      <c r="O319" s="9">
        <v>45609</v>
      </c>
      <c r="Q319">
        <v>16.07</v>
      </c>
      <c r="S319">
        <v>16.07</v>
      </c>
      <c r="U319">
        <v>16.04</v>
      </c>
    </row>
    <row r="320" spans="1:21" x14ac:dyDescent="0.3">
      <c r="A320"/>
      <c r="K320" s="9"/>
      <c r="L320" s="9"/>
      <c r="O320" s="9">
        <v>45610</v>
      </c>
      <c r="Q320">
        <v>16.07</v>
      </c>
      <c r="S320">
        <v>16.07</v>
      </c>
      <c r="U320">
        <v>16.07</v>
      </c>
    </row>
    <row r="321" spans="1:21" x14ac:dyDescent="0.3">
      <c r="A321"/>
      <c r="K321" s="9"/>
      <c r="L321" s="9"/>
      <c r="O321" s="9">
        <v>45611</v>
      </c>
      <c r="Q321">
        <v>16.07</v>
      </c>
      <c r="S321">
        <v>16.07</v>
      </c>
      <c r="U321">
        <v>16.07</v>
      </c>
    </row>
    <row r="322" spans="1:21" x14ac:dyDescent="0.3">
      <c r="A322"/>
      <c r="K322" s="9"/>
      <c r="L322" s="9"/>
      <c r="O322" s="9">
        <v>45612</v>
      </c>
      <c r="Q322">
        <v>16.07</v>
      </c>
      <c r="S322">
        <v>16.07</v>
      </c>
      <c r="U322">
        <v>16.07</v>
      </c>
    </row>
    <row r="323" spans="1:21" x14ac:dyDescent="0.3">
      <c r="A323"/>
      <c r="K323" s="9"/>
      <c r="L323" s="9"/>
      <c r="O323" s="9">
        <v>45613</v>
      </c>
      <c r="Q323">
        <v>16.07</v>
      </c>
      <c r="S323">
        <v>16.07</v>
      </c>
      <c r="U323">
        <v>16.07</v>
      </c>
    </row>
    <row r="324" spans="1:21" x14ac:dyDescent="0.3">
      <c r="A324"/>
      <c r="K324" s="9"/>
      <c r="L324" s="9"/>
      <c r="O324" s="9">
        <v>45614</v>
      </c>
      <c r="Q324">
        <v>16.07</v>
      </c>
      <c r="S324">
        <v>16.07</v>
      </c>
      <c r="U324">
        <v>16.07</v>
      </c>
    </row>
    <row r="325" spans="1:21" x14ac:dyDescent="0.3">
      <c r="A325"/>
      <c r="K325" s="9"/>
      <c r="L325" s="9"/>
      <c r="O325" s="9">
        <v>45615</v>
      </c>
      <c r="Q325">
        <v>16.07</v>
      </c>
      <c r="S325">
        <v>16.07</v>
      </c>
      <c r="U325">
        <v>16.07</v>
      </c>
    </row>
    <row r="326" spans="1:21" x14ac:dyDescent="0.3">
      <c r="A326"/>
      <c r="K326" s="9"/>
      <c r="L326" s="9"/>
      <c r="O326" s="9">
        <v>45616</v>
      </c>
      <c r="Q326">
        <v>16.07</v>
      </c>
      <c r="S326">
        <v>16.07</v>
      </c>
      <c r="U326">
        <v>16.07</v>
      </c>
    </row>
    <row r="327" spans="1:21" x14ac:dyDescent="0.3">
      <c r="A327"/>
      <c r="K327" s="9"/>
      <c r="L327" s="9"/>
      <c r="O327" s="9">
        <v>45617</v>
      </c>
      <c r="Q327">
        <v>16.07</v>
      </c>
      <c r="S327">
        <v>16.07</v>
      </c>
      <c r="U327">
        <v>16.07</v>
      </c>
    </row>
    <row r="328" spans="1:21" x14ac:dyDescent="0.3">
      <c r="A328"/>
      <c r="K328" s="9"/>
      <c r="L328" s="9"/>
      <c r="O328" s="9">
        <v>45618</v>
      </c>
      <c r="Q328">
        <v>16.07</v>
      </c>
      <c r="S328">
        <v>16.07</v>
      </c>
      <c r="U328">
        <v>15.73</v>
      </c>
    </row>
    <row r="329" spans="1:21" x14ac:dyDescent="0.3">
      <c r="A329"/>
      <c r="K329" s="9"/>
      <c r="L329" s="9"/>
      <c r="O329" s="9">
        <v>45619</v>
      </c>
      <c r="Q329">
        <v>16.07</v>
      </c>
      <c r="S329">
        <v>16.07</v>
      </c>
      <c r="U329">
        <v>15.31</v>
      </c>
    </row>
    <row r="330" spans="1:21" x14ac:dyDescent="0.3">
      <c r="A330"/>
      <c r="K330" s="9"/>
      <c r="L330" s="9"/>
      <c r="O330" s="9">
        <v>45620</v>
      </c>
      <c r="Q330">
        <v>16.07</v>
      </c>
      <c r="S330">
        <v>16.07</v>
      </c>
      <c r="U330">
        <v>14.89</v>
      </c>
    </row>
    <row r="331" spans="1:21" x14ac:dyDescent="0.3">
      <c r="A331"/>
      <c r="K331" s="9"/>
      <c r="L331" s="9"/>
      <c r="O331" s="9">
        <v>45621</v>
      </c>
      <c r="Q331">
        <v>16.07</v>
      </c>
      <c r="S331">
        <v>16.07</v>
      </c>
      <c r="U331">
        <v>14.46</v>
      </c>
    </row>
    <row r="332" spans="1:21" x14ac:dyDescent="0.3">
      <c r="A332"/>
      <c r="K332" s="9"/>
      <c r="L332" s="9"/>
      <c r="O332" s="9">
        <v>45622</v>
      </c>
      <c r="Q332">
        <v>16.07</v>
      </c>
      <c r="S332">
        <v>16.07</v>
      </c>
      <c r="U332">
        <v>14.04</v>
      </c>
    </row>
    <row r="333" spans="1:21" x14ac:dyDescent="0.3">
      <c r="A333"/>
      <c r="K333" s="9"/>
      <c r="L333" s="9"/>
      <c r="O333" s="9">
        <v>45623</v>
      </c>
      <c r="Q333">
        <v>16.07</v>
      </c>
      <c r="S333">
        <v>16.07</v>
      </c>
      <c r="U333">
        <v>13.62</v>
      </c>
    </row>
    <row r="334" spans="1:21" x14ac:dyDescent="0.3">
      <c r="A334"/>
      <c r="K334" s="9"/>
      <c r="L334" s="9"/>
      <c r="O334" s="9">
        <v>45624</v>
      </c>
      <c r="Q334">
        <v>16.07</v>
      </c>
      <c r="S334">
        <v>16.07</v>
      </c>
      <c r="U334">
        <v>13.2</v>
      </c>
    </row>
    <row r="335" spans="1:21" x14ac:dyDescent="0.3">
      <c r="A335"/>
      <c r="K335" s="9"/>
      <c r="L335" s="9"/>
      <c r="O335" s="9">
        <v>45625</v>
      </c>
      <c r="Q335">
        <v>16.07</v>
      </c>
      <c r="S335">
        <v>16.07</v>
      </c>
      <c r="U335">
        <v>13.11</v>
      </c>
    </row>
    <row r="336" spans="1:21" x14ac:dyDescent="0.3">
      <c r="A336"/>
      <c r="K336" s="9"/>
      <c r="L336" s="9"/>
      <c r="O336" s="9">
        <v>45626</v>
      </c>
      <c r="Q336">
        <v>16.07</v>
      </c>
      <c r="S336">
        <v>16.07</v>
      </c>
      <c r="U336">
        <v>12.96</v>
      </c>
    </row>
    <row r="337" spans="1:21" x14ac:dyDescent="0.3">
      <c r="A337"/>
      <c r="K337" s="9"/>
      <c r="L337" s="9"/>
      <c r="O337" s="9">
        <v>45627</v>
      </c>
      <c r="Q337">
        <v>16.07</v>
      </c>
      <c r="S337">
        <v>16.07</v>
      </c>
      <c r="U337">
        <v>12.8</v>
      </c>
    </row>
    <row r="338" spans="1:21" x14ac:dyDescent="0.3">
      <c r="A338"/>
      <c r="K338" s="9"/>
      <c r="L338" s="9"/>
      <c r="O338" s="9">
        <v>45628</v>
      </c>
      <c r="Q338">
        <v>16.07</v>
      </c>
      <c r="S338">
        <v>16.07</v>
      </c>
      <c r="U338">
        <v>12.65</v>
      </c>
    </row>
    <row r="339" spans="1:21" x14ac:dyDescent="0.3">
      <c r="A339"/>
      <c r="K339" s="9"/>
      <c r="L339" s="9"/>
      <c r="O339" s="9">
        <v>45629</v>
      </c>
      <c r="Q339">
        <v>16.07</v>
      </c>
      <c r="S339">
        <v>16.07</v>
      </c>
      <c r="U339">
        <v>12.5</v>
      </c>
    </row>
    <row r="340" spans="1:21" x14ac:dyDescent="0.3">
      <c r="A340"/>
      <c r="K340" s="9"/>
      <c r="L340" s="9"/>
      <c r="O340" s="9">
        <v>45630</v>
      </c>
      <c r="Q340">
        <v>16.07</v>
      </c>
      <c r="S340">
        <v>16.07</v>
      </c>
      <c r="U340">
        <v>12.35</v>
      </c>
    </row>
    <row r="341" spans="1:21" x14ac:dyDescent="0.3">
      <c r="A341"/>
      <c r="K341" s="9"/>
      <c r="L341" s="9"/>
      <c r="O341" s="9">
        <v>45631</v>
      </c>
      <c r="Q341">
        <v>16.07</v>
      </c>
      <c r="S341">
        <v>16.07</v>
      </c>
      <c r="U341">
        <v>12.19</v>
      </c>
    </row>
    <row r="342" spans="1:21" x14ac:dyDescent="0.3">
      <c r="A342"/>
      <c r="K342" s="9"/>
      <c r="L342" s="9"/>
      <c r="O342" s="9">
        <v>45632</v>
      </c>
      <c r="Q342">
        <v>16.07</v>
      </c>
      <c r="S342">
        <v>16.07</v>
      </c>
      <c r="U342">
        <v>11.98</v>
      </c>
    </row>
    <row r="343" spans="1:21" x14ac:dyDescent="0.3">
      <c r="A343"/>
      <c r="K343" s="9"/>
      <c r="L343" s="9"/>
      <c r="O343" s="9">
        <v>45633</v>
      </c>
      <c r="Q343">
        <v>16.07</v>
      </c>
      <c r="S343">
        <v>16.07</v>
      </c>
      <c r="U343">
        <v>11.92</v>
      </c>
    </row>
    <row r="344" spans="1:21" x14ac:dyDescent="0.3">
      <c r="A344"/>
      <c r="K344" s="9"/>
      <c r="L344" s="9"/>
      <c r="O344" s="9">
        <v>45634</v>
      </c>
      <c r="Q344">
        <v>16.07</v>
      </c>
      <c r="S344">
        <v>16.07</v>
      </c>
      <c r="U344">
        <v>11.86</v>
      </c>
    </row>
    <row r="345" spans="1:21" x14ac:dyDescent="0.3">
      <c r="A345"/>
      <c r="K345" s="9"/>
      <c r="L345" s="9"/>
      <c r="O345" s="9">
        <v>45635</v>
      </c>
      <c r="Q345">
        <v>16.07</v>
      </c>
      <c r="S345">
        <v>16.07</v>
      </c>
      <c r="U345">
        <v>11.81</v>
      </c>
    </row>
    <row r="346" spans="1:21" x14ac:dyDescent="0.3">
      <c r="A346"/>
      <c r="K346" s="9"/>
      <c r="L346" s="9"/>
      <c r="O346" s="9">
        <v>45636</v>
      </c>
      <c r="Q346">
        <v>16.07</v>
      </c>
      <c r="S346">
        <v>16.07</v>
      </c>
      <c r="U346">
        <v>11.75</v>
      </c>
    </row>
    <row r="347" spans="1:21" x14ac:dyDescent="0.3">
      <c r="A347"/>
      <c r="K347" s="9"/>
      <c r="L347" s="9"/>
      <c r="O347" s="9">
        <v>45637</v>
      </c>
      <c r="Q347">
        <v>16.07</v>
      </c>
      <c r="S347">
        <v>16.07</v>
      </c>
      <c r="U347">
        <v>11.69</v>
      </c>
    </row>
    <row r="348" spans="1:21" x14ac:dyDescent="0.3">
      <c r="A348"/>
      <c r="K348" s="9"/>
      <c r="L348" s="9"/>
      <c r="O348" s="9">
        <v>45638</v>
      </c>
      <c r="Q348">
        <v>16.07</v>
      </c>
      <c r="S348">
        <v>16.07</v>
      </c>
      <c r="U348">
        <v>11.63</v>
      </c>
    </row>
    <row r="349" spans="1:21" x14ac:dyDescent="0.3">
      <c r="A349"/>
      <c r="K349" s="9"/>
      <c r="L349" s="9"/>
      <c r="O349" s="9">
        <v>45639</v>
      </c>
      <c r="Q349">
        <v>16.07</v>
      </c>
      <c r="S349">
        <v>16.07</v>
      </c>
      <c r="U349">
        <v>11.55</v>
      </c>
    </row>
    <row r="350" spans="1:21" x14ac:dyDescent="0.3">
      <c r="A350"/>
      <c r="K350" s="9"/>
      <c r="L350" s="9"/>
      <c r="O350" s="9">
        <v>45640</v>
      </c>
      <c r="Q350">
        <v>16.07</v>
      </c>
      <c r="S350">
        <v>16.07</v>
      </c>
      <c r="U350">
        <v>11.39</v>
      </c>
    </row>
    <row r="351" spans="1:21" x14ac:dyDescent="0.3">
      <c r="A351"/>
      <c r="K351" s="9"/>
      <c r="L351" s="9"/>
      <c r="O351" s="9">
        <v>45641</v>
      </c>
      <c r="Q351">
        <v>16.07</v>
      </c>
      <c r="S351">
        <v>16.07</v>
      </c>
      <c r="U351">
        <v>11.23</v>
      </c>
    </row>
    <row r="352" spans="1:21" x14ac:dyDescent="0.3">
      <c r="A352"/>
      <c r="K352" s="9"/>
      <c r="L352" s="9"/>
      <c r="O352" s="9">
        <v>45642</v>
      </c>
      <c r="Q352">
        <v>16.07</v>
      </c>
      <c r="S352">
        <v>16.07</v>
      </c>
      <c r="U352">
        <v>11.07</v>
      </c>
    </row>
    <row r="353" spans="1:21" x14ac:dyDescent="0.3">
      <c r="A353"/>
      <c r="K353" s="9"/>
      <c r="L353" s="9"/>
      <c r="O353" s="9">
        <v>45643</v>
      </c>
      <c r="Q353">
        <v>16.07</v>
      </c>
      <c r="S353">
        <v>16.07</v>
      </c>
      <c r="U353">
        <v>10.91</v>
      </c>
    </row>
    <row r="354" spans="1:21" x14ac:dyDescent="0.3">
      <c r="A354"/>
      <c r="K354" s="9"/>
      <c r="L354" s="9"/>
      <c r="O354" s="9">
        <v>45644</v>
      </c>
      <c r="Q354">
        <v>16.07</v>
      </c>
      <c r="S354">
        <v>16.07</v>
      </c>
      <c r="U354">
        <v>10.75</v>
      </c>
    </row>
    <row r="355" spans="1:21" x14ac:dyDescent="0.3">
      <c r="A355"/>
      <c r="K355" s="9"/>
      <c r="L355" s="9"/>
      <c r="O355" s="9">
        <v>45645</v>
      </c>
      <c r="Q355">
        <v>16.07</v>
      </c>
      <c r="S355">
        <v>16.07</v>
      </c>
      <c r="U355">
        <v>10.59</v>
      </c>
    </row>
    <row r="356" spans="1:21" x14ac:dyDescent="0.3">
      <c r="A356"/>
      <c r="K356" s="9"/>
      <c r="L356" s="9"/>
      <c r="O356" s="9">
        <v>45646</v>
      </c>
      <c r="Q356">
        <v>16.07</v>
      </c>
      <c r="S356">
        <v>16.07</v>
      </c>
      <c r="U356">
        <v>10.52</v>
      </c>
    </row>
    <row r="357" spans="1:21" x14ac:dyDescent="0.3">
      <c r="A357"/>
      <c r="K357" s="9"/>
      <c r="L357" s="9"/>
      <c r="O357" s="9">
        <v>45647</v>
      </c>
      <c r="Q357">
        <v>16.07</v>
      </c>
      <c r="S357">
        <v>16.07</v>
      </c>
      <c r="U357">
        <v>10.47</v>
      </c>
    </row>
    <row r="358" spans="1:21" x14ac:dyDescent="0.3">
      <c r="A358"/>
      <c r="K358" s="9"/>
      <c r="L358" s="9"/>
      <c r="O358" s="9">
        <v>45648</v>
      </c>
      <c r="Q358">
        <v>16.07</v>
      </c>
      <c r="S358">
        <v>16.07</v>
      </c>
      <c r="U358">
        <v>10.43</v>
      </c>
    </row>
    <row r="359" spans="1:21" x14ac:dyDescent="0.3">
      <c r="A359"/>
      <c r="K359" s="9"/>
      <c r="L359" s="9"/>
      <c r="O359" s="9">
        <v>45649</v>
      </c>
      <c r="Q359">
        <v>16.07</v>
      </c>
      <c r="S359">
        <v>16.07</v>
      </c>
      <c r="U359">
        <v>10.38</v>
      </c>
    </row>
    <row r="360" spans="1:21" x14ac:dyDescent="0.3">
      <c r="A360"/>
      <c r="K360" s="9"/>
      <c r="L360" s="9"/>
      <c r="O360" s="9">
        <v>45650</v>
      </c>
      <c r="Q360">
        <v>16.07</v>
      </c>
      <c r="S360">
        <v>16.07</v>
      </c>
      <c r="U360">
        <v>10.34</v>
      </c>
    </row>
    <row r="361" spans="1:21" x14ac:dyDescent="0.3">
      <c r="A361"/>
      <c r="K361" s="9"/>
      <c r="L361" s="9"/>
      <c r="O361" s="9">
        <v>45651</v>
      </c>
      <c r="Q361">
        <v>16.07</v>
      </c>
      <c r="S361">
        <v>16.07</v>
      </c>
      <c r="U361">
        <v>10.29</v>
      </c>
    </row>
    <row r="362" spans="1:21" x14ac:dyDescent="0.3">
      <c r="A362"/>
      <c r="K362" s="9"/>
      <c r="L362" s="9"/>
      <c r="O362" s="9">
        <v>45652</v>
      </c>
      <c r="Q362">
        <v>16.07</v>
      </c>
      <c r="S362">
        <v>16.07</v>
      </c>
      <c r="U362">
        <v>10.24</v>
      </c>
    </row>
    <row r="363" spans="1:21" x14ac:dyDescent="0.3">
      <c r="A363"/>
      <c r="K363" s="9"/>
      <c r="L363" s="9"/>
      <c r="O363" s="9">
        <v>45653</v>
      </c>
      <c r="Q363">
        <v>16.07</v>
      </c>
      <c r="S363">
        <v>16.07</v>
      </c>
      <c r="U363">
        <v>10.19</v>
      </c>
    </row>
    <row r="364" spans="1:21" x14ac:dyDescent="0.3">
      <c r="A364"/>
      <c r="K364" s="9"/>
      <c r="L364" s="9"/>
      <c r="O364" s="9">
        <v>45654</v>
      </c>
      <c r="Q364">
        <v>16.07</v>
      </c>
      <c r="S364">
        <v>16.07</v>
      </c>
      <c r="U364">
        <v>10.19</v>
      </c>
    </row>
    <row r="365" spans="1:21" x14ac:dyDescent="0.3">
      <c r="A365"/>
      <c r="K365" s="9"/>
      <c r="L365" s="9"/>
      <c r="O365" s="9">
        <v>45655</v>
      </c>
      <c r="Q365">
        <v>16.07</v>
      </c>
      <c r="S365">
        <v>16.07</v>
      </c>
      <c r="U365">
        <v>10.16</v>
      </c>
    </row>
    <row r="366" spans="1:21" x14ac:dyDescent="0.3">
      <c r="A366"/>
      <c r="K366" s="9"/>
      <c r="L366" s="9"/>
      <c r="O366" s="9">
        <v>45656</v>
      </c>
      <c r="Q366">
        <v>16.07</v>
      </c>
      <c r="S366">
        <v>16.07</v>
      </c>
      <c r="U366">
        <v>10.130000000000001</v>
      </c>
    </row>
    <row r="367" spans="1:21" x14ac:dyDescent="0.3">
      <c r="A367"/>
      <c r="K367" s="9"/>
      <c r="L367" s="9"/>
      <c r="O367" s="9">
        <v>45657</v>
      </c>
      <c r="Q367">
        <v>16.07</v>
      </c>
      <c r="S367">
        <v>16.07</v>
      </c>
      <c r="U367">
        <v>10.1</v>
      </c>
    </row>
    <row r="368" spans="1:21" x14ac:dyDescent="0.3">
      <c r="A368"/>
    </row>
  </sheetData>
  <conditionalFormatting sqref="B1:B30">
    <cfRule type="duplicateValues" dxfId="4" priority="1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4846-0BEE-4D61-87A3-0651850C2088}">
  <dimension ref="A1:J84"/>
  <sheetViews>
    <sheetView workbookViewId="0">
      <selection activeCell="J2" sqref="J2"/>
    </sheetView>
  </sheetViews>
  <sheetFormatPr defaultRowHeight="14.4" x14ac:dyDescent="0.3"/>
  <cols>
    <col min="3" max="4" width="10.109375" style="9" bestFit="1" customWidth="1"/>
  </cols>
  <sheetData>
    <row r="1" spans="1:10" x14ac:dyDescent="0.3">
      <c r="A1" t="s">
        <v>578</v>
      </c>
      <c r="B1" t="s">
        <v>458</v>
      </c>
      <c r="C1" s="9" t="s">
        <v>530</v>
      </c>
      <c r="E1" t="s">
        <v>445</v>
      </c>
      <c r="G1" t="s">
        <v>446</v>
      </c>
      <c r="I1" t="s">
        <v>562</v>
      </c>
    </row>
    <row r="2" spans="1:10" x14ac:dyDescent="0.3">
      <c r="A2" t="s">
        <v>579</v>
      </c>
      <c r="B2" t="s">
        <v>459</v>
      </c>
      <c r="C2" s="9" cm="1">
        <f t="array" ref="C2:C84">_xlfn._xlws.FILTER(_xlfn.CHOOSECOLS(Reservoir[],1),NOT(ISBLANK(_xlfn.CHOOSECOLS(Reservoir[],MATCH('22.Reservoir Plot'!A2,'8.Reservoirs'!A5:BF5,0)))),NA())</f>
        <v>45349</v>
      </c>
      <c r="D2" s="9" cm="1">
        <f t="array" ref="D2:D84">_xlfn._xlws.FILTER(_xlfn.ANCHORARRAY(C2), ('22.Reservoir Plot'!A5 &lt;=_xlfn.ANCHORARRAY( C2)) * (_xlfn.ANCHORARRAY(C2) &lt;= '22.Reservoir Plot'!A6), NA())</f>
        <v>45349</v>
      </c>
      <c r="E2" cm="1">
        <f t="array" ref="E2:E84">_xlfn._xlws.FILTER(_xlfn.CHOOSECOLS(Reservoir[],MATCH('22.Reservoir Plot'!A2,'8.Reservoirs'!A5:BF5,0)),NOT(ISBLANK(_xlfn.CHOOSECOLS(Reservoir[],MATCH('22.Reservoir Plot'!A2,'8.Reservoirs'!A5:BF5,0)))), NA())</f>
        <v>1096.4380000000001</v>
      </c>
      <c r="F2" cm="1">
        <f t="array" ref="F2:F84">_xlfn._xlws.FILTER(_xlfn.ANCHORARRAY(E2), ('22.Reservoir Plot'!A5 &lt;=_xlfn.ANCHORARRAY( C2)) * (_xlfn.ANCHORARRAY(C2) &lt;= '22.Reservoir Plot'!A6), NA())</f>
        <v>1096.4380000000001</v>
      </c>
      <c r="G2" cm="1">
        <f t="array" ref="G2:G84">_xlfn._xlws.FILTER(_xlfn.CHOOSECOLS(Reservoir[],MATCH('22.Reservoir Plot'!A2,'8.Reservoirs'!A5:BF5,0)+1),NOT(ISBLANK(_xlfn.CHOOSECOLS(Reservoir[],MATCH('22.Reservoir Plot'!A2,'8.Reservoirs'!A5:BF5,0)+1))), NA())</f>
        <v>150023</v>
      </c>
      <c r="H2" cm="1">
        <f t="array" ref="H2:H84">_xlfn._xlws.FILTER(_xlfn.ANCHORARRAY(G2), ('22.Reservoir Plot'!A5 &lt;=_xlfn.ANCHORARRAY( C2)) * (_xlfn.ANCHORARRAY(C2) &lt;= '22.Reservoir Plot'!A6), NA())</f>
        <v>150023</v>
      </c>
      <c r="I2" cm="1">
        <f t="array" ref="I2:I84">_xlfn._xlws.FILTER(_xlfn.CHOOSECOLS(Reservoir[],MATCH('22.Reservoir Plot'!A2,'8.Reservoirs'!A5:BF5,0)+2),NOT(ISBLANK(_xlfn.CHOOSECOLS(Reservoir[],MATCH('22.Reservoir Plot'!A2,'8.Reservoirs'!A5:BF5,0)+2))), NA())</f>
        <v>0.30299999999999999</v>
      </c>
      <c r="J2" cm="1">
        <f t="array" ref="J2:J84">_xlfn._xlws.FILTER(_xlfn.ANCHORARRAY(I2), ('22.Reservoir Plot'!A5 &lt;=_xlfn.ANCHORARRAY( C2)) * (_xlfn.ANCHORARRAY(C2) &lt;= '22.Reservoir Plot'!A6), NA())</f>
        <v>0.30299999999999999</v>
      </c>
    </row>
    <row r="3" spans="1:10" x14ac:dyDescent="0.3">
      <c r="A3" t="s">
        <v>580</v>
      </c>
      <c r="B3" t="s">
        <v>460</v>
      </c>
      <c r="C3" s="9">
        <v>45350</v>
      </c>
      <c r="D3" s="9">
        <v>45350</v>
      </c>
      <c r="E3">
        <v>1096.4269999999999</v>
      </c>
      <c r="F3">
        <v>1096.4269999999999</v>
      </c>
      <c r="G3">
        <v>149956</v>
      </c>
      <c r="H3">
        <v>149956</v>
      </c>
      <c r="I3">
        <v>0.3029</v>
      </c>
      <c r="J3">
        <v>0.3029</v>
      </c>
    </row>
    <row r="4" spans="1:10" x14ac:dyDescent="0.3">
      <c r="A4" t="s">
        <v>581</v>
      </c>
      <c r="B4" t="s">
        <v>461</v>
      </c>
      <c r="C4" s="9">
        <v>45351</v>
      </c>
      <c r="D4" s="9">
        <v>45351</v>
      </c>
      <c r="E4">
        <v>1096.444</v>
      </c>
      <c r="F4">
        <v>1096.444</v>
      </c>
      <c r="G4">
        <v>150055</v>
      </c>
      <c r="H4">
        <v>150055</v>
      </c>
      <c r="I4">
        <v>0.30309999999999998</v>
      </c>
      <c r="J4">
        <v>0.30309999999999998</v>
      </c>
    </row>
    <row r="5" spans="1:10" x14ac:dyDescent="0.3">
      <c r="A5" t="s">
        <v>582</v>
      </c>
      <c r="B5" t="s">
        <v>462</v>
      </c>
      <c r="C5" s="9">
        <v>45352</v>
      </c>
      <c r="D5" s="9">
        <v>45352</v>
      </c>
      <c r="E5">
        <v>1096.4829999999999</v>
      </c>
      <c r="F5">
        <v>1096.4829999999999</v>
      </c>
      <c r="G5">
        <v>150290</v>
      </c>
      <c r="H5">
        <v>150290</v>
      </c>
      <c r="I5">
        <v>0.30359999999999998</v>
      </c>
      <c r="J5">
        <v>0.30359999999999998</v>
      </c>
    </row>
    <row r="6" spans="1:10" x14ac:dyDescent="0.3">
      <c r="A6" t="s">
        <v>583</v>
      </c>
      <c r="B6" t="s">
        <v>463</v>
      </c>
      <c r="C6" s="9">
        <v>45353</v>
      </c>
      <c r="D6" s="9">
        <v>45353</v>
      </c>
      <c r="E6">
        <v>1096.5129999999999</v>
      </c>
      <c r="F6">
        <v>1096.5129999999999</v>
      </c>
      <c r="G6">
        <v>150548</v>
      </c>
      <c r="H6">
        <v>150548</v>
      </c>
      <c r="I6">
        <v>0.30409999999999998</v>
      </c>
      <c r="J6">
        <v>0.30409999999999998</v>
      </c>
    </row>
    <row r="7" spans="1:10" x14ac:dyDescent="0.3">
      <c r="A7" t="s">
        <v>584</v>
      </c>
      <c r="B7" t="s">
        <v>464</v>
      </c>
      <c r="C7" s="9">
        <v>45354</v>
      </c>
      <c r="D7" s="9">
        <v>45354</v>
      </c>
      <c r="E7">
        <v>1096.5239999999999</v>
      </c>
      <c r="F7">
        <v>1096.5239999999999</v>
      </c>
      <c r="G7">
        <v>150684</v>
      </c>
      <c r="H7">
        <v>150684</v>
      </c>
      <c r="I7">
        <v>0.3044</v>
      </c>
      <c r="J7">
        <v>0.3044</v>
      </c>
    </row>
    <row r="8" spans="1:10" x14ac:dyDescent="0.3">
      <c r="A8" t="s">
        <v>585</v>
      </c>
      <c r="B8" t="s">
        <v>465</v>
      </c>
      <c r="C8" s="9">
        <v>45355</v>
      </c>
      <c r="D8" s="9">
        <v>45355</v>
      </c>
      <c r="E8">
        <v>1096.5260000000001</v>
      </c>
      <c r="F8">
        <v>1096.5260000000001</v>
      </c>
      <c r="G8">
        <v>150713</v>
      </c>
      <c r="H8">
        <v>150713</v>
      </c>
      <c r="I8">
        <v>0.3044</v>
      </c>
      <c r="J8">
        <v>0.3044</v>
      </c>
    </row>
    <row r="9" spans="1:10" x14ac:dyDescent="0.3">
      <c r="A9" t="s">
        <v>586</v>
      </c>
      <c r="B9" t="s">
        <v>466</v>
      </c>
      <c r="C9" s="9">
        <v>45356</v>
      </c>
      <c r="D9" s="9">
        <v>45356</v>
      </c>
      <c r="E9">
        <v>1096.528</v>
      </c>
      <c r="F9">
        <v>1096.528</v>
      </c>
      <c r="G9">
        <v>150743</v>
      </c>
      <c r="H9">
        <v>150743</v>
      </c>
      <c r="I9">
        <v>0.30449999999999999</v>
      </c>
      <c r="J9">
        <v>0.30449999999999999</v>
      </c>
    </row>
    <row r="10" spans="1:10" x14ac:dyDescent="0.3">
      <c r="A10" t="s">
        <v>587</v>
      </c>
      <c r="B10" t="s">
        <v>467</v>
      </c>
      <c r="C10" s="9">
        <v>45357</v>
      </c>
      <c r="D10" s="9">
        <v>45357</v>
      </c>
      <c r="E10">
        <v>1096.5329999999999</v>
      </c>
      <c r="F10">
        <v>1096.5329999999999</v>
      </c>
      <c r="G10">
        <v>150804</v>
      </c>
      <c r="H10">
        <v>150804</v>
      </c>
      <c r="I10">
        <v>0.30459999999999998</v>
      </c>
      <c r="J10">
        <v>0.30459999999999998</v>
      </c>
    </row>
    <row r="11" spans="1:10" x14ac:dyDescent="0.3">
      <c r="A11" t="s">
        <v>588</v>
      </c>
      <c r="B11" t="s">
        <v>468</v>
      </c>
      <c r="C11" s="9">
        <v>45358</v>
      </c>
      <c r="D11" s="9">
        <v>45358</v>
      </c>
      <c r="E11">
        <v>1096.5440000000001</v>
      </c>
      <c r="F11">
        <v>1096.5440000000001</v>
      </c>
      <c r="G11">
        <v>150929</v>
      </c>
      <c r="H11">
        <v>150929</v>
      </c>
      <c r="I11">
        <v>0.3049</v>
      </c>
      <c r="J11">
        <v>0.3049</v>
      </c>
    </row>
    <row r="12" spans="1:10" x14ac:dyDescent="0.3">
      <c r="A12" t="s">
        <v>589</v>
      </c>
      <c r="B12" t="s">
        <v>469</v>
      </c>
      <c r="C12" s="9">
        <v>45359</v>
      </c>
      <c r="D12" s="9">
        <v>45359</v>
      </c>
      <c r="E12">
        <v>1096.5509999999999</v>
      </c>
      <c r="F12">
        <v>1096.5509999999999</v>
      </c>
      <c r="G12">
        <v>151023</v>
      </c>
      <c r="H12">
        <v>151023</v>
      </c>
      <c r="I12">
        <v>0.30509999999999998</v>
      </c>
      <c r="J12">
        <v>0.30509999999999998</v>
      </c>
    </row>
    <row r="13" spans="1:10" x14ac:dyDescent="0.3">
      <c r="A13" t="s">
        <v>590</v>
      </c>
      <c r="B13" t="s">
        <v>470</v>
      </c>
      <c r="C13" s="9">
        <v>45360</v>
      </c>
      <c r="D13" s="9">
        <v>45360</v>
      </c>
      <c r="E13">
        <v>1096.566</v>
      </c>
      <c r="F13">
        <v>1096.566</v>
      </c>
      <c r="G13">
        <v>151203</v>
      </c>
      <c r="H13">
        <v>151203</v>
      </c>
      <c r="I13">
        <v>0.3054</v>
      </c>
      <c r="J13">
        <v>0.3054</v>
      </c>
    </row>
    <row r="14" spans="1:10" x14ac:dyDescent="0.3">
      <c r="A14" t="s">
        <v>591</v>
      </c>
      <c r="B14" t="s">
        <v>471</v>
      </c>
      <c r="C14" s="9">
        <v>45361</v>
      </c>
      <c r="D14" s="9">
        <v>45361</v>
      </c>
      <c r="E14">
        <v>1096.5820000000001</v>
      </c>
      <c r="F14">
        <v>1096.5820000000001</v>
      </c>
      <c r="G14">
        <v>151404</v>
      </c>
      <c r="H14">
        <v>151404</v>
      </c>
      <c r="I14">
        <v>0.30580000000000002</v>
      </c>
      <c r="J14">
        <v>0.30580000000000002</v>
      </c>
    </row>
    <row r="15" spans="1:10" x14ac:dyDescent="0.3">
      <c r="A15" t="s">
        <v>592</v>
      </c>
      <c r="B15" t="s">
        <v>472</v>
      </c>
      <c r="C15" s="9">
        <v>45362</v>
      </c>
      <c r="D15" s="9">
        <v>45362</v>
      </c>
      <c r="E15">
        <v>1096.607</v>
      </c>
      <c r="F15">
        <v>1096.607</v>
      </c>
      <c r="G15">
        <v>151686</v>
      </c>
      <c r="H15">
        <v>151686</v>
      </c>
      <c r="I15">
        <v>0.30640000000000001</v>
      </c>
      <c r="J15">
        <v>0.30640000000000001</v>
      </c>
    </row>
    <row r="16" spans="1:10" x14ac:dyDescent="0.3">
      <c r="A16" t="s">
        <v>593</v>
      </c>
      <c r="B16" t="s">
        <v>473</v>
      </c>
      <c r="C16" s="9">
        <v>45363</v>
      </c>
      <c r="D16" s="9">
        <v>45363</v>
      </c>
      <c r="E16">
        <v>1096.6379999999999</v>
      </c>
      <c r="F16">
        <v>1096.6379999999999</v>
      </c>
      <c r="G16">
        <v>151972</v>
      </c>
      <c r="H16">
        <v>151972</v>
      </c>
      <c r="I16">
        <v>0.307</v>
      </c>
      <c r="J16">
        <v>0.307</v>
      </c>
    </row>
    <row r="17" spans="1:10" x14ac:dyDescent="0.3">
      <c r="A17" t="s">
        <v>594</v>
      </c>
      <c r="B17" t="s">
        <v>474</v>
      </c>
      <c r="C17" s="9">
        <v>45364</v>
      </c>
      <c r="D17" s="9">
        <v>45364</v>
      </c>
      <c r="E17">
        <v>1096.671</v>
      </c>
      <c r="F17">
        <v>1096.671</v>
      </c>
      <c r="G17">
        <v>152267</v>
      </c>
      <c r="H17">
        <v>152267</v>
      </c>
      <c r="I17">
        <v>0.30759999999999998</v>
      </c>
      <c r="J17">
        <v>0.30759999999999998</v>
      </c>
    </row>
    <row r="18" spans="1:10" x14ac:dyDescent="0.3">
      <c r="A18" t="s">
        <v>595</v>
      </c>
      <c r="B18" t="s">
        <v>50</v>
      </c>
      <c r="C18" s="9">
        <v>45365</v>
      </c>
      <c r="D18" s="9">
        <v>45365</v>
      </c>
      <c r="E18">
        <v>1096.694</v>
      </c>
      <c r="F18">
        <v>1096.694</v>
      </c>
      <c r="G18">
        <v>152479</v>
      </c>
      <c r="H18">
        <v>152479</v>
      </c>
      <c r="I18">
        <v>0.308</v>
      </c>
      <c r="J18">
        <v>0.308</v>
      </c>
    </row>
    <row r="19" spans="1:10" x14ac:dyDescent="0.3">
      <c r="C19" s="9">
        <v>45366</v>
      </c>
      <c r="D19" s="9">
        <v>45366</v>
      </c>
      <c r="E19">
        <v>1096.721</v>
      </c>
      <c r="F19">
        <v>1096.721</v>
      </c>
      <c r="G19">
        <v>152724</v>
      </c>
      <c r="H19">
        <v>152724</v>
      </c>
      <c r="I19">
        <v>0.3085</v>
      </c>
      <c r="J19">
        <v>0.3085</v>
      </c>
    </row>
    <row r="20" spans="1:10" x14ac:dyDescent="0.3">
      <c r="C20" s="9">
        <v>45367</v>
      </c>
      <c r="D20" s="9">
        <v>45367</v>
      </c>
      <c r="E20">
        <v>1096.7560000000001</v>
      </c>
      <c r="F20">
        <v>1096.7560000000001</v>
      </c>
      <c r="G20">
        <v>153050</v>
      </c>
      <c r="H20">
        <v>153050</v>
      </c>
      <c r="I20">
        <v>0.30919999999999997</v>
      </c>
      <c r="J20">
        <v>0.30919999999999997</v>
      </c>
    </row>
    <row r="21" spans="1:10" x14ac:dyDescent="0.3">
      <c r="C21" s="9">
        <v>45368</v>
      </c>
      <c r="D21" s="9">
        <v>45368</v>
      </c>
      <c r="E21">
        <v>1096.796</v>
      </c>
      <c r="F21">
        <v>1096.796</v>
      </c>
      <c r="G21">
        <v>153416</v>
      </c>
      <c r="H21">
        <v>153416</v>
      </c>
      <c r="I21">
        <v>0.30990000000000001</v>
      </c>
      <c r="J21">
        <v>0.30990000000000001</v>
      </c>
    </row>
    <row r="22" spans="1:10" x14ac:dyDescent="0.3">
      <c r="C22" s="9">
        <v>45369</v>
      </c>
      <c r="D22" s="9">
        <v>45369</v>
      </c>
      <c r="E22">
        <v>1096.8489999999999</v>
      </c>
      <c r="F22">
        <v>1096.8489999999999</v>
      </c>
      <c r="G22">
        <v>153895</v>
      </c>
      <c r="H22">
        <v>153895</v>
      </c>
      <c r="I22">
        <v>0.31090000000000001</v>
      </c>
      <c r="J22">
        <v>0.31090000000000001</v>
      </c>
    </row>
    <row r="23" spans="1:10" x14ac:dyDescent="0.3">
      <c r="C23" s="9">
        <v>45370</v>
      </c>
      <c r="D23" s="9">
        <v>45370</v>
      </c>
      <c r="E23">
        <v>1096.9179999999999</v>
      </c>
      <c r="F23">
        <v>1096.9179999999999</v>
      </c>
      <c r="G23">
        <v>154487</v>
      </c>
      <c r="H23">
        <v>154487</v>
      </c>
      <c r="I23">
        <v>0.31209999999999999</v>
      </c>
      <c r="J23">
        <v>0.31209999999999999</v>
      </c>
    </row>
    <row r="24" spans="1:10" x14ac:dyDescent="0.3">
      <c r="C24" s="9">
        <v>45371</v>
      </c>
      <c r="D24" s="9">
        <v>45371</v>
      </c>
      <c r="E24">
        <v>1097.002</v>
      </c>
      <c r="F24">
        <v>1097.002</v>
      </c>
      <c r="G24">
        <v>155091</v>
      </c>
      <c r="H24">
        <v>155091</v>
      </c>
      <c r="I24">
        <v>0.31330000000000002</v>
      </c>
      <c r="J24">
        <v>0.31330000000000002</v>
      </c>
    </row>
    <row r="25" spans="1:10" x14ac:dyDescent="0.3">
      <c r="C25" s="9">
        <v>45372</v>
      </c>
      <c r="D25" s="9">
        <v>45372</v>
      </c>
      <c r="E25">
        <v>1097.075</v>
      </c>
      <c r="F25">
        <v>1097.075</v>
      </c>
      <c r="G25">
        <v>155912</v>
      </c>
      <c r="H25">
        <v>155912</v>
      </c>
      <c r="I25">
        <v>0.31490000000000001</v>
      </c>
      <c r="J25">
        <v>0.31490000000000001</v>
      </c>
    </row>
    <row r="26" spans="1:10" x14ac:dyDescent="0.3">
      <c r="C26" s="9">
        <v>45373</v>
      </c>
      <c r="D26" s="9">
        <v>45373</v>
      </c>
      <c r="E26">
        <v>1097.1379999999999</v>
      </c>
      <c r="F26">
        <v>1097.1379999999999</v>
      </c>
      <c r="G26">
        <v>156538</v>
      </c>
      <c r="H26">
        <v>156538</v>
      </c>
      <c r="I26">
        <v>0.31619999999999998</v>
      </c>
      <c r="J26">
        <v>0.31619999999999998</v>
      </c>
    </row>
    <row r="27" spans="1:10" x14ac:dyDescent="0.3">
      <c r="C27" s="9">
        <v>45374</v>
      </c>
      <c r="D27" s="9">
        <v>45374</v>
      </c>
      <c r="E27">
        <v>1097.1980000000001</v>
      </c>
      <c r="F27">
        <v>1097.1980000000001</v>
      </c>
      <c r="G27">
        <v>157086</v>
      </c>
      <c r="H27">
        <v>157086</v>
      </c>
      <c r="I27">
        <v>0.31730000000000003</v>
      </c>
      <c r="J27">
        <v>0.31730000000000003</v>
      </c>
    </row>
    <row r="28" spans="1:10" x14ac:dyDescent="0.3">
      <c r="C28" s="9">
        <v>45375</v>
      </c>
      <c r="D28" s="9">
        <v>45375</v>
      </c>
      <c r="E28">
        <v>1097.25</v>
      </c>
      <c r="F28">
        <v>1097.25</v>
      </c>
      <c r="G28">
        <v>157561</v>
      </c>
      <c r="H28">
        <v>157561</v>
      </c>
      <c r="I28">
        <v>0.31830000000000003</v>
      </c>
      <c r="J28">
        <v>0.31830000000000003</v>
      </c>
    </row>
    <row r="29" spans="1:10" x14ac:dyDescent="0.3">
      <c r="C29" s="9">
        <v>45376</v>
      </c>
      <c r="D29" s="9">
        <v>45376</v>
      </c>
      <c r="E29">
        <v>1097.288</v>
      </c>
      <c r="F29">
        <v>1097.288</v>
      </c>
      <c r="G29">
        <v>157908</v>
      </c>
      <c r="H29">
        <v>157908</v>
      </c>
      <c r="I29">
        <v>0.31900000000000001</v>
      </c>
      <c r="J29">
        <v>0.31900000000000001</v>
      </c>
    </row>
    <row r="30" spans="1:10" x14ac:dyDescent="0.3">
      <c r="C30" s="9">
        <v>45377</v>
      </c>
      <c r="D30" s="9">
        <v>45377</v>
      </c>
      <c r="E30">
        <v>1097.326</v>
      </c>
      <c r="F30">
        <v>1097.326</v>
      </c>
      <c r="G30">
        <v>158257</v>
      </c>
      <c r="H30">
        <v>158257</v>
      </c>
      <c r="I30">
        <v>0.31969999999999998</v>
      </c>
      <c r="J30">
        <v>0.31969999999999998</v>
      </c>
    </row>
    <row r="31" spans="1:10" x14ac:dyDescent="0.3">
      <c r="C31" s="9">
        <v>45378</v>
      </c>
      <c r="D31" s="9">
        <v>45378</v>
      </c>
      <c r="E31">
        <v>1097.383</v>
      </c>
      <c r="F31">
        <v>1097.383</v>
      </c>
      <c r="G31">
        <v>158772</v>
      </c>
      <c r="H31">
        <v>158772</v>
      </c>
      <c r="I31">
        <v>0.32069999999999999</v>
      </c>
      <c r="J31">
        <v>0.32069999999999999</v>
      </c>
    </row>
    <row r="32" spans="1:10" x14ac:dyDescent="0.3">
      <c r="C32" s="9">
        <v>45379</v>
      </c>
      <c r="D32" s="9">
        <v>45379</v>
      </c>
      <c r="E32">
        <v>1097.434</v>
      </c>
      <c r="F32">
        <v>1097.434</v>
      </c>
      <c r="G32">
        <v>159290</v>
      </c>
      <c r="H32">
        <v>159290</v>
      </c>
      <c r="I32">
        <v>0.32179999999999997</v>
      </c>
      <c r="J32">
        <v>0.32179999999999997</v>
      </c>
    </row>
    <row r="33" spans="3:10" x14ac:dyDescent="0.3">
      <c r="C33" s="9">
        <v>45380</v>
      </c>
      <c r="D33" s="9">
        <v>45380</v>
      </c>
      <c r="E33">
        <v>1097.479</v>
      </c>
      <c r="F33">
        <v>1097.479</v>
      </c>
      <c r="G33">
        <v>159761</v>
      </c>
      <c r="H33">
        <v>159761</v>
      </c>
      <c r="I33">
        <v>0.32269999999999999</v>
      </c>
      <c r="J33">
        <v>0.32269999999999999</v>
      </c>
    </row>
    <row r="34" spans="3:10" x14ac:dyDescent="0.3">
      <c r="C34" s="9">
        <v>45381</v>
      </c>
      <c r="D34" s="9">
        <v>45381</v>
      </c>
      <c r="E34">
        <v>1097.521</v>
      </c>
      <c r="F34">
        <v>1097.521</v>
      </c>
      <c r="G34">
        <v>160167</v>
      </c>
      <c r="H34">
        <v>160167</v>
      </c>
      <c r="I34">
        <v>0.32350000000000001</v>
      </c>
      <c r="J34">
        <v>0.32350000000000001</v>
      </c>
    </row>
    <row r="35" spans="3:10" x14ac:dyDescent="0.3">
      <c r="C35" s="9">
        <v>45382</v>
      </c>
      <c r="D35" s="9">
        <v>45382</v>
      </c>
      <c r="E35">
        <v>1097.557</v>
      </c>
      <c r="F35">
        <v>1097.557</v>
      </c>
      <c r="G35">
        <v>160493</v>
      </c>
      <c r="H35">
        <v>160493</v>
      </c>
      <c r="I35">
        <v>0.32419999999999999</v>
      </c>
      <c r="J35">
        <v>0.32419999999999999</v>
      </c>
    </row>
    <row r="36" spans="3:10" x14ac:dyDescent="0.3">
      <c r="C36" s="9">
        <v>45383</v>
      </c>
      <c r="D36" s="9">
        <v>45383</v>
      </c>
      <c r="E36">
        <v>1097.5719999999999</v>
      </c>
      <c r="F36">
        <v>1097.5719999999999</v>
      </c>
      <c r="G36">
        <v>160621</v>
      </c>
      <c r="H36">
        <v>160621</v>
      </c>
      <c r="I36">
        <v>0.32450000000000001</v>
      </c>
      <c r="J36">
        <v>0.32450000000000001</v>
      </c>
    </row>
    <row r="37" spans="3:10" x14ac:dyDescent="0.3">
      <c r="C37" s="9">
        <v>45384</v>
      </c>
      <c r="D37" s="9">
        <v>45384</v>
      </c>
      <c r="E37">
        <v>1097.5889999999999</v>
      </c>
      <c r="F37">
        <v>1097.5889999999999</v>
      </c>
      <c r="G37">
        <v>160772</v>
      </c>
      <c r="H37">
        <v>160772</v>
      </c>
      <c r="I37">
        <v>0.32479999999999998</v>
      </c>
      <c r="J37">
        <v>0.32479999999999998</v>
      </c>
    </row>
    <row r="38" spans="3:10" x14ac:dyDescent="0.3">
      <c r="C38" s="9">
        <v>45385</v>
      </c>
      <c r="D38" s="9">
        <v>45385</v>
      </c>
      <c r="E38">
        <v>1097.6379999999999</v>
      </c>
      <c r="F38">
        <v>1097.6379999999999</v>
      </c>
      <c r="G38">
        <v>161264</v>
      </c>
      <c r="H38">
        <v>161264</v>
      </c>
      <c r="I38">
        <v>0.32569999999999999</v>
      </c>
      <c r="J38">
        <v>0.32569999999999999</v>
      </c>
    </row>
    <row r="39" spans="3:10" x14ac:dyDescent="0.3">
      <c r="C39" s="9">
        <v>45386</v>
      </c>
      <c r="D39" s="9">
        <v>45386</v>
      </c>
      <c r="E39">
        <v>1097.8109999999999</v>
      </c>
      <c r="F39">
        <v>1097.8109999999999</v>
      </c>
      <c r="G39">
        <v>163029</v>
      </c>
      <c r="H39">
        <v>163029</v>
      </c>
      <c r="I39">
        <v>0.32929999999999998</v>
      </c>
      <c r="J39">
        <v>0.32929999999999998</v>
      </c>
    </row>
    <row r="40" spans="3:10" x14ac:dyDescent="0.3">
      <c r="C40" s="9">
        <v>45387</v>
      </c>
      <c r="D40" s="9">
        <v>45387</v>
      </c>
      <c r="E40">
        <v>1097.963</v>
      </c>
      <c r="F40">
        <v>1097.963</v>
      </c>
      <c r="G40">
        <v>164446</v>
      </c>
      <c r="H40">
        <v>164446</v>
      </c>
      <c r="I40">
        <v>0.3322</v>
      </c>
      <c r="J40">
        <v>0.3322</v>
      </c>
    </row>
    <row r="41" spans="3:10" x14ac:dyDescent="0.3">
      <c r="C41" s="9">
        <v>45388</v>
      </c>
      <c r="D41" s="9">
        <v>45388</v>
      </c>
      <c r="E41">
        <v>1098.0329999999999</v>
      </c>
      <c r="F41">
        <v>1098.0329999999999</v>
      </c>
      <c r="G41">
        <v>165157</v>
      </c>
      <c r="H41">
        <v>165157</v>
      </c>
      <c r="I41">
        <v>0.33360000000000001</v>
      </c>
      <c r="J41">
        <v>0.33360000000000001</v>
      </c>
    </row>
    <row r="42" spans="3:10" x14ac:dyDescent="0.3">
      <c r="C42" s="9">
        <v>45389</v>
      </c>
      <c r="D42" s="9">
        <v>45389</v>
      </c>
      <c r="E42">
        <v>1098.133</v>
      </c>
      <c r="F42">
        <v>1098.133</v>
      </c>
      <c r="G42">
        <v>166334</v>
      </c>
      <c r="H42">
        <v>166334</v>
      </c>
      <c r="I42">
        <v>0.33600000000000002</v>
      </c>
      <c r="J42">
        <v>0.33600000000000002</v>
      </c>
    </row>
    <row r="43" spans="3:10" x14ac:dyDescent="0.3">
      <c r="C43" s="9">
        <v>45390</v>
      </c>
      <c r="D43" s="9">
        <v>45390</v>
      </c>
      <c r="E43">
        <v>1098.2349999999999</v>
      </c>
      <c r="F43">
        <v>1098.2349999999999</v>
      </c>
      <c r="G43">
        <v>167378</v>
      </c>
      <c r="H43">
        <v>167378</v>
      </c>
      <c r="I43">
        <v>0.33810000000000001</v>
      </c>
      <c r="J43">
        <v>0.33810000000000001</v>
      </c>
    </row>
    <row r="44" spans="3:10" x14ac:dyDescent="0.3">
      <c r="C44" s="9">
        <v>45391</v>
      </c>
      <c r="D44" s="9">
        <v>45391</v>
      </c>
      <c r="E44">
        <v>1098.327</v>
      </c>
      <c r="F44">
        <v>1098.327</v>
      </c>
      <c r="G44">
        <v>168327</v>
      </c>
      <c r="H44">
        <v>168327</v>
      </c>
      <c r="I44">
        <v>0.34</v>
      </c>
      <c r="J44">
        <v>0.34</v>
      </c>
    </row>
    <row r="45" spans="3:10" x14ac:dyDescent="0.3">
      <c r="C45" s="9">
        <v>45392</v>
      </c>
      <c r="D45" s="9">
        <v>45392</v>
      </c>
      <c r="E45">
        <v>1098.4190000000001</v>
      </c>
      <c r="F45">
        <v>1098.4190000000001</v>
      </c>
      <c r="G45">
        <v>169202</v>
      </c>
      <c r="H45">
        <v>169202</v>
      </c>
      <c r="I45">
        <v>0.34179999999999999</v>
      </c>
      <c r="J45">
        <v>0.34179999999999999</v>
      </c>
    </row>
    <row r="46" spans="3:10" x14ac:dyDescent="0.3">
      <c r="C46" s="9">
        <v>45393</v>
      </c>
      <c r="D46" s="9">
        <v>45393</v>
      </c>
      <c r="E46">
        <v>1098.51</v>
      </c>
      <c r="F46">
        <v>1098.51</v>
      </c>
      <c r="G46">
        <v>169888</v>
      </c>
      <c r="H46">
        <v>169888</v>
      </c>
      <c r="I46">
        <v>0.34320000000000001</v>
      </c>
      <c r="J46">
        <v>0.34320000000000001</v>
      </c>
    </row>
    <row r="47" spans="3:10" x14ac:dyDescent="0.3">
      <c r="C47" s="9">
        <v>45394</v>
      </c>
      <c r="D47" s="9">
        <v>45394</v>
      </c>
      <c r="E47">
        <v>1098.6020000000001</v>
      </c>
      <c r="F47">
        <v>1098.6020000000001</v>
      </c>
      <c r="G47">
        <v>171150</v>
      </c>
      <c r="H47">
        <v>171150</v>
      </c>
      <c r="I47">
        <v>0.34570000000000001</v>
      </c>
      <c r="J47">
        <v>0.34570000000000001</v>
      </c>
    </row>
    <row r="48" spans="3:10" x14ac:dyDescent="0.3">
      <c r="C48" s="9">
        <v>45395</v>
      </c>
      <c r="D48" s="9">
        <v>45395</v>
      </c>
      <c r="E48">
        <v>1098.72</v>
      </c>
      <c r="F48">
        <v>1098.72</v>
      </c>
      <c r="G48">
        <v>172358</v>
      </c>
      <c r="H48">
        <v>172358</v>
      </c>
      <c r="I48">
        <v>0.34820000000000001</v>
      </c>
      <c r="J48">
        <v>0.34820000000000001</v>
      </c>
    </row>
    <row r="49" spans="3:10" x14ac:dyDescent="0.3">
      <c r="C49" s="9">
        <v>45396</v>
      </c>
      <c r="D49" s="9">
        <v>45396</v>
      </c>
      <c r="E49">
        <v>1098.8889999999999</v>
      </c>
      <c r="F49">
        <v>1098.8889999999999</v>
      </c>
      <c r="G49">
        <v>174087</v>
      </c>
      <c r="H49">
        <v>174087</v>
      </c>
      <c r="I49">
        <v>0.35170000000000001</v>
      </c>
      <c r="J49">
        <v>0.35170000000000001</v>
      </c>
    </row>
    <row r="50" spans="3:10" x14ac:dyDescent="0.3">
      <c r="C50" s="9">
        <v>45397</v>
      </c>
      <c r="D50" s="9">
        <v>45397</v>
      </c>
      <c r="E50">
        <v>1099.0440000000001</v>
      </c>
      <c r="F50">
        <v>1099.0440000000001</v>
      </c>
      <c r="G50">
        <v>175475</v>
      </c>
      <c r="H50">
        <v>175475</v>
      </c>
      <c r="I50">
        <v>0.35449999999999998</v>
      </c>
      <c r="J50">
        <v>0.35449999999999998</v>
      </c>
    </row>
    <row r="51" spans="3:10" x14ac:dyDescent="0.3">
      <c r="C51" s="9">
        <v>45398</v>
      </c>
      <c r="D51" s="9">
        <v>45398</v>
      </c>
      <c r="E51">
        <v>1099.2339999999999</v>
      </c>
      <c r="F51">
        <v>1099.2339999999999</v>
      </c>
      <c r="G51">
        <v>177625</v>
      </c>
      <c r="H51">
        <v>177625</v>
      </c>
      <c r="I51">
        <v>0.35880000000000001</v>
      </c>
      <c r="J51">
        <v>0.35880000000000001</v>
      </c>
    </row>
    <row r="52" spans="3:10" x14ac:dyDescent="0.3">
      <c r="C52" s="9">
        <v>45399</v>
      </c>
      <c r="D52" s="9">
        <v>45399</v>
      </c>
      <c r="E52">
        <v>1099.4349999999999</v>
      </c>
      <c r="F52">
        <v>1099.4349999999999</v>
      </c>
      <c r="G52">
        <v>179607</v>
      </c>
      <c r="H52">
        <v>179607</v>
      </c>
      <c r="I52">
        <v>0.36280000000000001</v>
      </c>
      <c r="J52">
        <v>0.36280000000000001</v>
      </c>
    </row>
    <row r="53" spans="3:10" x14ac:dyDescent="0.3">
      <c r="C53" s="9">
        <v>45400</v>
      </c>
      <c r="D53" s="9">
        <v>45400</v>
      </c>
      <c r="E53">
        <v>1099.5899999999999</v>
      </c>
      <c r="F53">
        <v>1099.5899999999999</v>
      </c>
      <c r="G53">
        <v>181260</v>
      </c>
      <c r="H53">
        <v>181260</v>
      </c>
      <c r="I53">
        <v>0.36609999999999998</v>
      </c>
      <c r="J53">
        <v>0.36609999999999998</v>
      </c>
    </row>
    <row r="54" spans="3:10" x14ac:dyDescent="0.3">
      <c r="C54" s="9">
        <v>45401</v>
      </c>
      <c r="D54" s="9">
        <v>45401</v>
      </c>
      <c r="E54">
        <v>1099.729</v>
      </c>
      <c r="F54">
        <v>1099.729</v>
      </c>
      <c r="G54">
        <v>182703</v>
      </c>
      <c r="H54">
        <v>182703</v>
      </c>
      <c r="I54">
        <v>0.36909999999999998</v>
      </c>
      <c r="J54">
        <v>0.36909999999999998</v>
      </c>
    </row>
    <row r="55" spans="3:10" x14ac:dyDescent="0.3">
      <c r="C55" s="9">
        <v>45402</v>
      </c>
      <c r="D55" s="9">
        <v>45402</v>
      </c>
      <c r="E55">
        <v>1099.8430000000001</v>
      </c>
      <c r="F55">
        <v>1099.8430000000001</v>
      </c>
      <c r="G55">
        <v>183872</v>
      </c>
      <c r="H55">
        <v>183872</v>
      </c>
      <c r="I55">
        <v>0.37140000000000001</v>
      </c>
      <c r="J55">
        <v>0.37140000000000001</v>
      </c>
    </row>
    <row r="56" spans="3:10" x14ac:dyDescent="0.3">
      <c r="C56" s="9">
        <v>45403</v>
      </c>
      <c r="D56" s="9">
        <v>45403</v>
      </c>
      <c r="E56">
        <v>1099.9739999999999</v>
      </c>
      <c r="F56">
        <v>1099.9739999999999</v>
      </c>
      <c r="G56">
        <v>184998</v>
      </c>
      <c r="H56">
        <v>184998</v>
      </c>
      <c r="I56">
        <v>0.37369999999999998</v>
      </c>
      <c r="J56">
        <v>0.37369999999999998</v>
      </c>
    </row>
    <row r="57" spans="3:10" x14ac:dyDescent="0.3">
      <c r="C57" s="9">
        <v>45404</v>
      </c>
      <c r="D57" s="9">
        <v>45404</v>
      </c>
      <c r="E57">
        <v>1100.104</v>
      </c>
      <c r="F57">
        <v>1100.104</v>
      </c>
      <c r="G57">
        <v>186683</v>
      </c>
      <c r="H57">
        <v>186683</v>
      </c>
      <c r="I57">
        <v>0.37709999999999999</v>
      </c>
      <c r="J57">
        <v>0.37709999999999999</v>
      </c>
    </row>
    <row r="58" spans="3:10" x14ac:dyDescent="0.3">
      <c r="C58" s="9">
        <v>45405</v>
      </c>
      <c r="D58" s="9">
        <v>45405</v>
      </c>
      <c r="E58">
        <v>1100.223</v>
      </c>
      <c r="F58">
        <v>1100.223</v>
      </c>
      <c r="G58">
        <v>188058</v>
      </c>
      <c r="H58">
        <v>188058</v>
      </c>
      <c r="I58">
        <v>0.37990000000000002</v>
      </c>
      <c r="J58">
        <v>0.37990000000000002</v>
      </c>
    </row>
    <row r="59" spans="3:10" x14ac:dyDescent="0.3">
      <c r="C59" s="9">
        <v>45406</v>
      </c>
      <c r="D59" s="9">
        <v>45406</v>
      </c>
      <c r="E59">
        <v>1100.345</v>
      </c>
      <c r="F59">
        <v>1100.345</v>
      </c>
      <c r="G59">
        <v>189457</v>
      </c>
      <c r="H59">
        <v>189457</v>
      </c>
      <c r="I59">
        <v>0.38269999999999998</v>
      </c>
      <c r="J59">
        <v>0.38269999999999998</v>
      </c>
    </row>
    <row r="60" spans="3:10" x14ac:dyDescent="0.3">
      <c r="C60" s="9">
        <v>45407</v>
      </c>
      <c r="D60" s="9">
        <v>45407</v>
      </c>
      <c r="E60">
        <v>1100.489</v>
      </c>
      <c r="F60">
        <v>1100.489</v>
      </c>
      <c r="G60">
        <v>190882</v>
      </c>
      <c r="H60">
        <v>190882</v>
      </c>
      <c r="I60">
        <v>0.3856</v>
      </c>
      <c r="J60">
        <v>0.3856</v>
      </c>
    </row>
    <row r="61" spans="3:10" x14ac:dyDescent="0.3">
      <c r="C61" s="9">
        <v>45408</v>
      </c>
      <c r="D61" s="9">
        <v>45408</v>
      </c>
      <c r="E61">
        <v>1100.6500000000001</v>
      </c>
      <c r="F61">
        <v>1100.6500000000001</v>
      </c>
      <c r="G61">
        <v>192975</v>
      </c>
      <c r="H61">
        <v>192975</v>
      </c>
      <c r="I61">
        <v>0.38979999999999998</v>
      </c>
      <c r="J61">
        <v>0.38979999999999998</v>
      </c>
    </row>
    <row r="62" spans="3:10" x14ac:dyDescent="0.3">
      <c r="C62" s="9">
        <v>45409</v>
      </c>
      <c r="D62" s="9">
        <v>45409</v>
      </c>
      <c r="E62">
        <v>1100.808</v>
      </c>
      <c r="F62">
        <v>1100.808</v>
      </c>
      <c r="G62">
        <v>194792</v>
      </c>
      <c r="H62">
        <v>194792</v>
      </c>
      <c r="I62">
        <v>0.39350000000000002</v>
      </c>
      <c r="J62">
        <v>0.39350000000000002</v>
      </c>
    </row>
    <row r="63" spans="3:10" x14ac:dyDescent="0.3">
      <c r="C63" s="9">
        <v>45410</v>
      </c>
      <c r="D63" s="9">
        <v>45410</v>
      </c>
      <c r="E63">
        <v>1100.944</v>
      </c>
      <c r="F63">
        <v>1100.944</v>
      </c>
      <c r="G63">
        <v>196182</v>
      </c>
      <c r="H63">
        <v>196182</v>
      </c>
      <c r="I63">
        <v>0.39629999999999999</v>
      </c>
      <c r="J63">
        <v>0.39629999999999999</v>
      </c>
    </row>
    <row r="64" spans="3:10" x14ac:dyDescent="0.3">
      <c r="C64" s="9">
        <v>45411</v>
      </c>
      <c r="D64" s="9">
        <v>45411</v>
      </c>
      <c r="E64">
        <v>1101.039</v>
      </c>
      <c r="F64">
        <v>1101.039</v>
      </c>
      <c r="G64">
        <v>197211</v>
      </c>
      <c r="H64">
        <v>197211</v>
      </c>
      <c r="I64">
        <v>0.39839999999999998</v>
      </c>
      <c r="J64">
        <v>0.39839999999999998</v>
      </c>
    </row>
    <row r="65" spans="3:10" x14ac:dyDescent="0.3">
      <c r="C65" s="9">
        <v>45412</v>
      </c>
      <c r="D65" s="9">
        <v>45412</v>
      </c>
      <c r="E65">
        <v>1101.1120000000001</v>
      </c>
      <c r="F65">
        <v>1101.1120000000001</v>
      </c>
      <c r="G65">
        <v>198298</v>
      </c>
      <c r="H65">
        <v>198298</v>
      </c>
      <c r="I65">
        <v>0.40060000000000001</v>
      </c>
      <c r="J65">
        <v>0.40060000000000001</v>
      </c>
    </row>
    <row r="66" spans="3:10" x14ac:dyDescent="0.3">
      <c r="C66" s="9">
        <v>45413</v>
      </c>
      <c r="D66" s="9">
        <v>45413</v>
      </c>
      <c r="E66">
        <v>1101.193</v>
      </c>
      <c r="F66">
        <v>1101.193</v>
      </c>
      <c r="G66">
        <v>199228</v>
      </c>
      <c r="H66">
        <v>199228</v>
      </c>
      <c r="I66">
        <v>0.40239999999999998</v>
      </c>
      <c r="J66">
        <v>0.40239999999999998</v>
      </c>
    </row>
    <row r="67" spans="3:10" x14ac:dyDescent="0.3">
      <c r="C67" s="9">
        <v>45414</v>
      </c>
      <c r="D67" s="9">
        <v>45414</v>
      </c>
      <c r="E67">
        <v>1101.309</v>
      </c>
      <c r="F67">
        <v>1101.309</v>
      </c>
      <c r="G67">
        <v>200565</v>
      </c>
      <c r="H67">
        <v>200565</v>
      </c>
      <c r="I67">
        <v>0.40510000000000002</v>
      </c>
      <c r="J67">
        <v>0.40510000000000002</v>
      </c>
    </row>
    <row r="68" spans="3:10" x14ac:dyDescent="0.3">
      <c r="C68" s="9">
        <v>45415</v>
      </c>
      <c r="D68" s="9">
        <v>45415</v>
      </c>
      <c r="E68">
        <v>1101.413</v>
      </c>
      <c r="F68">
        <v>1101.413</v>
      </c>
      <c r="G68">
        <v>201711</v>
      </c>
      <c r="H68">
        <v>201711</v>
      </c>
      <c r="I68">
        <v>0.40749999999999997</v>
      </c>
      <c r="J68">
        <v>0.40749999999999997</v>
      </c>
    </row>
    <row r="69" spans="3:10" x14ac:dyDescent="0.3">
      <c r="C69" s="9">
        <v>45416</v>
      </c>
      <c r="D69" s="9">
        <v>45416</v>
      </c>
      <c r="E69">
        <v>1101.5219999999999</v>
      </c>
      <c r="F69">
        <v>1101.5219999999999</v>
      </c>
      <c r="G69">
        <v>202699</v>
      </c>
      <c r="H69">
        <v>202699</v>
      </c>
      <c r="I69">
        <v>0.40939999999999999</v>
      </c>
      <c r="J69">
        <v>0.40939999999999999</v>
      </c>
    </row>
    <row r="70" spans="3:10" x14ac:dyDescent="0.3">
      <c r="C70" s="9">
        <v>45417</v>
      </c>
      <c r="D70" s="9">
        <v>45417</v>
      </c>
      <c r="E70">
        <v>1101.6379999999999</v>
      </c>
      <c r="F70">
        <v>1101.6379999999999</v>
      </c>
      <c r="G70">
        <v>204352</v>
      </c>
      <c r="H70">
        <v>204352</v>
      </c>
      <c r="I70">
        <v>0.4128</v>
      </c>
      <c r="J70">
        <v>0.4128</v>
      </c>
    </row>
    <row r="71" spans="3:10" x14ac:dyDescent="0.3">
      <c r="C71" s="9">
        <v>45419</v>
      </c>
      <c r="D71" s="9">
        <v>45419</v>
      </c>
      <c r="E71">
        <v>1101.94</v>
      </c>
      <c r="F71">
        <v>1101.94</v>
      </c>
      <c r="G71">
        <v>207710.03</v>
      </c>
      <c r="H71">
        <v>207710.03</v>
      </c>
      <c r="I71">
        <v>0.41956875585792314</v>
      </c>
      <c r="J71">
        <v>0.41956875585792314</v>
      </c>
    </row>
    <row r="72" spans="3:10" x14ac:dyDescent="0.3">
      <c r="C72" s="9">
        <v>45420</v>
      </c>
      <c r="D72" s="9">
        <v>45420</v>
      </c>
      <c r="E72">
        <v>1102.1300000000001</v>
      </c>
      <c r="F72">
        <v>1102.1300000000001</v>
      </c>
      <c r="G72">
        <v>209997.92</v>
      </c>
      <c r="H72">
        <v>209997.92</v>
      </c>
      <c r="I72">
        <v>0.42419023302414277</v>
      </c>
      <c r="J72">
        <v>0.42419023302414277</v>
      </c>
    </row>
    <row r="73" spans="3:10" x14ac:dyDescent="0.3">
      <c r="C73" s="9">
        <v>45421</v>
      </c>
      <c r="D73" s="9">
        <v>45421</v>
      </c>
      <c r="E73">
        <v>1102.33</v>
      </c>
      <c r="F73">
        <v>1102.33</v>
      </c>
      <c r="G73">
        <v>212289.2</v>
      </c>
      <c r="H73">
        <v>212289.2</v>
      </c>
      <c r="I73">
        <v>0.42881855790052037</v>
      </c>
      <c r="J73">
        <v>0.42881855790052037</v>
      </c>
    </row>
    <row r="74" spans="3:10" x14ac:dyDescent="0.3">
      <c r="C74" s="9">
        <v>45422</v>
      </c>
      <c r="D74" s="9">
        <v>45422</v>
      </c>
      <c r="E74">
        <v>1102.53</v>
      </c>
      <c r="F74">
        <v>1102.53</v>
      </c>
      <c r="G74">
        <v>214680.18</v>
      </c>
      <c r="H74">
        <v>214680.18</v>
      </c>
      <c r="I74">
        <v>0.43364827413464335</v>
      </c>
      <c r="J74">
        <v>0.43364827413464335</v>
      </c>
    </row>
    <row r="75" spans="3:10" x14ac:dyDescent="0.3">
      <c r="C75" s="9">
        <v>45423</v>
      </c>
      <c r="D75" s="9">
        <v>45423</v>
      </c>
      <c r="E75">
        <v>1102.82</v>
      </c>
      <c r="F75">
        <v>1102.82</v>
      </c>
      <c r="G75">
        <v>218444.09</v>
      </c>
      <c r="H75">
        <v>218444.09</v>
      </c>
      <c r="I75">
        <v>0.44125127258330371</v>
      </c>
      <c r="J75">
        <v>0.44125127258330371</v>
      </c>
    </row>
    <row r="76" spans="3:10" x14ac:dyDescent="0.3">
      <c r="C76" s="9">
        <v>45424</v>
      </c>
      <c r="D76" s="9">
        <v>45424</v>
      </c>
      <c r="E76">
        <v>1103.31</v>
      </c>
      <c r="F76">
        <v>1103.31</v>
      </c>
      <c r="G76">
        <v>224703.71</v>
      </c>
      <c r="H76">
        <v>224703.71</v>
      </c>
      <c r="I76">
        <v>0.4538955390905271</v>
      </c>
      <c r="J76">
        <v>0.4538955390905271</v>
      </c>
    </row>
    <row r="77" spans="3:10" x14ac:dyDescent="0.3">
      <c r="C77" s="9">
        <v>45425</v>
      </c>
      <c r="D77" s="9">
        <v>45425</v>
      </c>
      <c r="E77">
        <v>1103.99</v>
      </c>
      <c r="F77">
        <v>1103.99</v>
      </c>
      <c r="G77">
        <v>233167.89</v>
      </c>
      <c r="H77">
        <v>233167.89</v>
      </c>
      <c r="I77">
        <v>0.47099295837238619</v>
      </c>
      <c r="J77">
        <v>0.47099295837238619</v>
      </c>
    </row>
    <row r="78" spans="3:10" x14ac:dyDescent="0.3">
      <c r="C78" s="9">
        <v>45426</v>
      </c>
      <c r="D78" s="9">
        <v>45426</v>
      </c>
      <c r="E78">
        <v>1104.76</v>
      </c>
      <c r="F78">
        <v>1104.76</v>
      </c>
      <c r="G78">
        <v>243496.36</v>
      </c>
      <c r="H78">
        <v>243496.36</v>
      </c>
      <c r="I78">
        <v>0.49185619404673409</v>
      </c>
      <c r="J78">
        <v>0.49185619404673409</v>
      </c>
    </row>
    <row r="79" spans="3:10" x14ac:dyDescent="0.3">
      <c r="C79" s="9">
        <v>45427</v>
      </c>
      <c r="D79" s="9">
        <v>45427</v>
      </c>
      <c r="E79">
        <v>1105.49</v>
      </c>
      <c r="F79">
        <v>1105.49</v>
      </c>
      <c r="G79">
        <v>253400.51</v>
      </c>
      <c r="H79">
        <v>253400.51</v>
      </c>
      <c r="I79">
        <v>0.51186231456643294</v>
      </c>
      <c r="J79">
        <v>0.51186231456643294</v>
      </c>
    </row>
    <row r="80" spans="3:10" x14ac:dyDescent="0.3">
      <c r="C80" s="9">
        <v>45428</v>
      </c>
      <c r="D80" s="9">
        <v>45428</v>
      </c>
      <c r="E80">
        <v>1106.1300000000001</v>
      </c>
      <c r="F80">
        <v>1106.1300000000001</v>
      </c>
      <c r="G80">
        <v>262997.7</v>
      </c>
      <c r="H80">
        <v>262997.7</v>
      </c>
      <c r="I80">
        <v>0.53124838402120167</v>
      </c>
      <c r="J80">
        <v>0.53124838402120167</v>
      </c>
    </row>
    <row r="81" spans="3:10" x14ac:dyDescent="0.3">
      <c r="C81" s="9">
        <v>45429</v>
      </c>
      <c r="D81" s="9">
        <v>45429</v>
      </c>
      <c r="E81">
        <v>1106.8</v>
      </c>
      <c r="F81">
        <v>1106.8</v>
      </c>
      <c r="G81">
        <v>272688.15000000002</v>
      </c>
      <c r="H81">
        <v>272688.15000000002</v>
      </c>
      <c r="I81">
        <v>0.5508228362043891</v>
      </c>
      <c r="J81">
        <v>0.5508228362043891</v>
      </c>
    </row>
    <row r="82" spans="3:10" x14ac:dyDescent="0.3">
      <c r="C82" s="9">
        <v>45430</v>
      </c>
      <c r="D82" s="9">
        <v>45430</v>
      </c>
      <c r="E82">
        <v>1107.5</v>
      </c>
      <c r="F82">
        <v>1107.5</v>
      </c>
      <c r="G82">
        <v>282845.7</v>
      </c>
      <c r="H82">
        <v>282845.7</v>
      </c>
      <c r="I82">
        <v>0.5713408180084677</v>
      </c>
      <c r="J82">
        <v>0.5713408180084677</v>
      </c>
    </row>
    <row r="83" spans="3:10" x14ac:dyDescent="0.3">
      <c r="C83" s="9">
        <v>45431</v>
      </c>
      <c r="D83" s="9">
        <v>45431</v>
      </c>
      <c r="E83">
        <v>1108.06</v>
      </c>
      <c r="F83">
        <v>1108.06</v>
      </c>
      <c r="G83">
        <v>291724.95</v>
      </c>
      <c r="H83">
        <v>291724.95</v>
      </c>
      <c r="I83">
        <v>0.58927666769011988</v>
      </c>
      <c r="J83">
        <v>0.58927666769011988</v>
      </c>
    </row>
    <row r="84" spans="3:10" x14ac:dyDescent="0.3">
      <c r="C84" s="9">
        <v>45432</v>
      </c>
      <c r="D84" s="9">
        <v>45432</v>
      </c>
      <c r="E84">
        <v>1108.51</v>
      </c>
      <c r="F84">
        <v>1108.51</v>
      </c>
      <c r="G84">
        <v>298736.67</v>
      </c>
      <c r="H84">
        <v>298736.67</v>
      </c>
      <c r="I84">
        <v>0.6034401562651498</v>
      </c>
      <c r="J84">
        <v>0.6034401562651498</v>
      </c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788E-91A0-4759-979C-6F6A5AD9EF99}">
  <dimension ref="A1:AE367"/>
  <sheetViews>
    <sheetView workbookViewId="0">
      <selection activeCell="D2" sqref="D2"/>
    </sheetView>
  </sheetViews>
  <sheetFormatPr defaultColWidth="8.6640625" defaultRowHeight="14.4" x14ac:dyDescent="0.3"/>
  <cols>
    <col min="3" max="3" width="11.5546875" style="9" customWidth="1"/>
    <col min="4" max="4" width="11.109375" style="9" customWidth="1"/>
    <col min="6" max="6" width="10.5546875" customWidth="1"/>
    <col min="7" max="7" width="11.109375" customWidth="1"/>
    <col min="10" max="10" width="10.109375" customWidth="1"/>
    <col min="11" max="12" width="10.109375" style="9" customWidth="1"/>
    <col min="13" max="14" width="10.109375" customWidth="1"/>
    <col min="15" max="16" width="10.109375" style="9" customWidth="1"/>
    <col min="17" max="18" width="10.109375" customWidth="1"/>
    <col min="19" max="19" width="10.5546875" customWidth="1"/>
    <col min="20" max="20" width="11.33203125" customWidth="1"/>
    <col min="22" max="22" width="10.109375" customWidth="1"/>
    <col min="23" max="23" width="10.5546875" customWidth="1"/>
    <col min="30" max="30" width="10.33203125" customWidth="1"/>
    <col min="31" max="31" width="9.88671875" customWidth="1"/>
  </cols>
  <sheetData>
    <row r="1" spans="1:22" x14ac:dyDescent="0.3">
      <c r="A1" t="str" cm="1">
        <f t="array" ref="A1:A29">'1.List of Stations'!D2:D30 &amp; " [" &amp; '1.List of Stations'!C2:C30 &amp; "]"</f>
        <v>Bow River at Canmore [05BE008]</v>
      </c>
      <c r="B1" s="16" t="str" cm="1">
        <f t="array" ref="B1:B29">'1.List of Stations'!C2:C30</f>
        <v>05BE008</v>
      </c>
      <c r="C1" s="9" t="s">
        <v>530</v>
      </c>
      <c r="E1" t="s">
        <v>541</v>
      </c>
      <c r="G1" t="s">
        <v>546</v>
      </c>
      <c r="H1" s="9"/>
      <c r="I1" t="s">
        <v>542</v>
      </c>
      <c r="K1" s="9" t="s">
        <v>530</v>
      </c>
      <c r="M1" t="s">
        <v>545</v>
      </c>
      <c r="O1" s="9" t="s">
        <v>530</v>
      </c>
      <c r="Q1" t="s">
        <v>543</v>
      </c>
      <c r="S1" t="s">
        <v>547</v>
      </c>
      <c r="U1" t="s">
        <v>544</v>
      </c>
    </row>
    <row r="2" spans="1:22" x14ac:dyDescent="0.3">
      <c r="A2" t="str">
        <v>Bearspaw Reservoir near Calgary  [05BH010]</v>
      </c>
      <c r="B2" s="14" t="str">
        <v>05BH010</v>
      </c>
      <c r="C2" s="9" cm="1">
        <f t="array" ref="C2:C367">_xlfn.CHOOSECOLS(RecentPrecip[],1)</f>
        <v>45292</v>
      </c>
      <c r="D2" s="9" cm="1">
        <f t="array" ref="D2:D154">IF('23.Precipitation Plot'!B8,_xlfn._xlws.FILTER(_xlfn.ANCHORARRAY(C2), ('23.Precipitation Plot'!A5 &lt;=_xlfn.ANCHORARRAY( C2)) * (_xlfn.ANCHORARRAY(C2) &lt;= '23.Precipitation Plot'!A6), NA()), NA())</f>
        <v>45292</v>
      </c>
      <c r="E2" cm="1">
        <f t="array" ref="E2:E367">_xlfn._xlws.FILTER(_xlfn.CHOOSECOLS(HistPrecip[],MATCH('23.Precipitation Plot'!A2,'16.HistPrecip_Quartiles'!A6:CJ6,0)+2),NOT(ISBLANK(_xlfn.CHOOSECOLS(HistPrecip[],MATCH('23.Precipitation Plot'!A2,'16.HistPrecip_Quartiles'!A6:CJ6,0)+1))), NA())</f>
        <v>0.92249999999999999</v>
      </c>
      <c r="F2" cm="1">
        <f t="array" ref="F2:F154">IF('23.Precipitation Plot'!B8, _xlfn._xlws.FILTER(_xlfn.ANCHORARRAY(E2), ('23.Precipitation Plot'!A5 &lt;=_xlfn.ANCHORARRAY( C2)) * (_xlfn.ANCHORARRAY(C2) &lt;= '23.Precipitation Plot'!A6), NA()), NA())</f>
        <v>0.92249999999999999</v>
      </c>
      <c r="G2" cm="1">
        <f t="array" ref="G2:G367">_xlfn._xlws.FILTER(_xlfn.CHOOSECOLS(HistPrecip[],MATCH('23.Precipitation Plot'!A2,'16.HistPrecip_Quartiles'!A6:CJ6,0)+1),NOT(ISBLANK(_xlfn.CHOOSECOLS(HistPrecip[],MATCH('23.Precipitation Plot'!A2,'16.HistPrecip_Quartiles'!A6:CJ6,0)+1))), NA())</f>
        <v>0.28999999999999998</v>
      </c>
      <c r="H2" cm="1">
        <f t="array" ref="H2:H154">IF('23.Precipitation Plot'!B8, _xlfn._xlws.FILTER(_xlfn.ANCHORARRAY(G2), ('23.Precipitation Plot'!A5 &lt;=_xlfn.ANCHORARRAY( C2)) * (_xlfn.ANCHORARRAY(C2) &lt;= '23.Precipitation Plot'!A6), NA()), NA())</f>
        <v>0.28999999999999998</v>
      </c>
      <c r="I2" cm="1">
        <f t="array" ref="I2:I367">_xlfn._xlws.FILTER(_xlfn.CHOOSECOLS(HistPrecip[],MATCH('23.Precipitation Plot'!A2,'16.HistPrecip_Quartiles'!A6:CJ6,0)),NOT(ISBLANK(_xlfn.CHOOSECOLS(HistPrecip[],MATCH('23.Precipitation Plot'!A2,'16.HistPrecip_Quartiles'!A6:CJ6,0)+1))), NA())</f>
        <v>3.2500000000000001E-2</v>
      </c>
      <c r="J2" cm="1">
        <f t="array" ref="J2:J154">IF('23.Precipitation Plot'!B8, _xlfn._xlws.FILTER(_xlfn.ANCHORARRAY(I2), ('23.Precipitation Plot'!A5 &lt;=_xlfn.ANCHORARRAY( C2)) * (_xlfn.ANCHORARRAY(C2) &lt;= '23.Precipitation Plot'!A6), NA()), NA())</f>
        <v>3.2500000000000001E-2</v>
      </c>
      <c r="K2" s="9" cm="1">
        <f t="array" ref="K2:K137">_xlfn._xlws.FILTER(_xlfn.CHOOSECOLS(RecentPrecip[],1),NOT(ISBLANK(_xlfn.CHOOSECOLS(RecentPrecip[],MATCH('23.Precipitation Plot'!A2,RecentPrecip[#Headers],0)))),NA())</f>
        <v>45292</v>
      </c>
      <c r="L2" s="9" cm="1">
        <f t="array" ref="L2:L137">IF('23.Precipitation Plot'!B9, _xlfn._xlws.FILTER(_xlfn.ANCHORARRAY(K2), ('23.Precipitation Plot'!A5 &lt;=_xlfn.ANCHORARRAY( K2)) * (_xlfn.ANCHORARRAY(K2) &lt;= '23.Precipitation Plot'!A6), NA()), NA())</f>
        <v>45292</v>
      </c>
      <c r="M2" cm="1">
        <f t="array" ref="M2:M137">_xlfn._xlws.FILTER(_xlfn.CHOOSECOLS(RecentPrecip[],MATCH('23.Precipitation Plot'!A2,RecentPrecip[#Headers], 0)),NOT(ISBLANK(_xlfn.CHOOSECOLS(RecentPrecip[],MATCH('23.Precipitation Plot'!A2,RecentPrecip[#Headers], 0)))), NA())</f>
        <v>0.17197369084430081</v>
      </c>
      <c r="N2" cm="1">
        <f t="array" ref="N2:N137">IF('23.Precipitation Plot'!B9, _xlfn._xlws.FILTER(_xlfn.ANCHORARRAY(M2), ('23.Precipitation Plot'!A5 &lt;=_xlfn.ANCHORARRAY( K2)) * (_xlfn.ANCHORARRAY(K2) &lt;= '23.Precipitation Plot'!A6), NA()), NA())</f>
        <v>0.17197369084430081</v>
      </c>
      <c r="O2" s="9" cm="1">
        <f t="array" ref="O2:O18">_xlfn._xlws.FILTER(_xlfn.CHOOSECOLS(FcstPrecip[],1),NOT(ISBLANK(_xlfn.CHOOSECOLS(FcstPrecip[],MATCH('23.Precipitation Plot'!A2,'10.2024 Fcst Precip'!A6:CJ6,0)+1))),NA())</f>
        <v>45427</v>
      </c>
      <c r="P2" s="9" cm="1">
        <f t="array" ref="P2:P18">IF('23.Precipitation Plot'!B10, _xlfn._xlws.FILTER(_xlfn.ANCHORARRAY(O2), ('23.Precipitation Plot'!A5 &lt;=_xlfn.ANCHORARRAY( O2)) * (_xlfn.ANCHORARRAY(O2) &lt;= '23.Precipitation Plot'!A6), NA()), NA())</f>
        <v>45427</v>
      </c>
      <c r="Q2" cm="1">
        <f t="array" ref="Q2:Q18">_xlfn._xlws.FILTER(_xlfn.CHOOSECOLS(FcstPrecip[],MATCH('23.Precipitation Plot'!A2,'10.2024 Fcst Precip'!A6:CJ6,0)+2),NOT(ISBLANK(_xlfn.CHOOSECOLS(FcstPrecip[],MATCH('23.Precipitation Plot'!A2,'10.2024 Fcst Precip'!A6:CJ6,0)+1))), NA())</f>
        <v>8.5152072287410032</v>
      </c>
      <c r="R2" cm="1">
        <f t="array" ref="R2:R18">IF('23.Precipitation Plot'!B10, _xlfn._xlws.FILTER(_xlfn.ANCHORARRAY(Q2), ('23.Precipitation Plot'!A5 &lt;=_xlfn.ANCHORARRAY( O2)) * (_xlfn.ANCHORARRAY(O2) &lt;= '23.Precipitation Plot'!A6), NA()), NA())</f>
        <v>8.5152072287410032</v>
      </c>
      <c r="S2" cm="1">
        <f t="array" ref="S2:S18">_xlfn._xlws.FILTER(_xlfn.CHOOSECOLS(FcstPrecip[],MATCH('23.Precipitation Plot'!A2,'10.2024 Fcst Precip'!A6:CJ6,0)+1),NOT(ISBLANK(_xlfn.CHOOSECOLS(FcstPrecip[],MATCH('23.Precipitation Plot'!A2,'10.2024 Fcst Precip'!A6:CJ6,0)+1))), NA())</f>
        <v>6.4760393124787861</v>
      </c>
      <c r="T2" cm="1">
        <f t="array" ref="T2:T18">IF('23.Precipitation Plot'!B10, _xlfn._xlws.FILTER(_xlfn.ANCHORARRAY(S2), ('23.Precipitation Plot'!A5 &lt;=_xlfn.ANCHORARRAY( O2)) * (_xlfn.ANCHORARRAY(O2) &lt;= '23.Precipitation Plot'!A6), NA()), NA())</f>
        <v>6.4760393124787861</v>
      </c>
      <c r="U2" cm="1">
        <f t="array" ref="U2:U18">_xlfn._xlws.FILTER(_xlfn.CHOOSECOLS(FcstPrecip[],MATCH('23.Precipitation Plot'!A2,'10.2024 Fcst Precip'!A6:CJ6,0)),NOT(ISBLANK(_xlfn.CHOOSECOLS(FcstPrecip[],MATCH('23.Precipitation Plot'!A2,'10.2024 Fcst Precip'!A6:CJ6,0)+1))), NA())</f>
        <v>5.5892232327155584</v>
      </c>
      <c r="V2" cm="1">
        <f t="array" ref="V2:V18">IF('23.Precipitation Plot'!B10, _xlfn._xlws.FILTER(_xlfn.ANCHORARRAY(U2), ('23.Precipitation Plot'!A5 &lt;=_xlfn.ANCHORARRAY( O2)) * (_xlfn.ANCHORARRAY(O2) &lt;= '23.Precipitation Plot'!A6), NA()), NA())</f>
        <v>5.5892232327155584</v>
      </c>
    </row>
    <row r="3" spans="1:22" x14ac:dyDescent="0.3">
      <c r="A3" t="str">
        <v>Bow River at Western Irrigation District Canal [05BHU01]</v>
      </c>
      <c r="B3" s="14" t="str">
        <v>05BHU01</v>
      </c>
      <c r="C3" s="9">
        <v>45293</v>
      </c>
      <c r="D3" s="9">
        <v>45293</v>
      </c>
      <c r="E3">
        <v>0.60750000000000004</v>
      </c>
      <c r="F3">
        <v>0.60750000000000004</v>
      </c>
      <c r="G3">
        <v>0.215</v>
      </c>
      <c r="H3">
        <v>0.215</v>
      </c>
      <c r="I3">
        <v>0.03</v>
      </c>
      <c r="J3">
        <v>0.03</v>
      </c>
      <c r="K3" s="9">
        <v>45293</v>
      </c>
      <c r="L3" s="9">
        <v>45293</v>
      </c>
      <c r="M3">
        <v>4.1063925554737733E-3</v>
      </c>
      <c r="N3">
        <v>4.1063925554737733E-3</v>
      </c>
      <c r="O3" s="9">
        <v>45428</v>
      </c>
      <c r="P3" s="9">
        <v>45428</v>
      </c>
      <c r="Q3">
        <v>13.687028774840879</v>
      </c>
      <c r="R3">
        <v>13.687028774840879</v>
      </c>
      <c r="S3">
        <v>10.600615678593581</v>
      </c>
      <c r="T3">
        <v>10.600615678593581</v>
      </c>
      <c r="U3">
        <v>7.1433423200846651</v>
      </c>
      <c r="V3">
        <v>7.1433423200846651</v>
      </c>
    </row>
    <row r="4" spans="1:22" x14ac:dyDescent="0.3">
      <c r="A4" t="str">
        <v>Highwood River at High River [05BL003]</v>
      </c>
      <c r="B4" s="14" t="str">
        <v>05BL003</v>
      </c>
      <c r="C4" s="9">
        <v>45294</v>
      </c>
      <c r="D4" s="9">
        <v>45294</v>
      </c>
      <c r="E4">
        <v>1.06</v>
      </c>
      <c r="F4">
        <v>1.06</v>
      </c>
      <c r="G4">
        <v>0.12</v>
      </c>
      <c r="H4">
        <v>0.12</v>
      </c>
      <c r="I4">
        <v>0.01</v>
      </c>
      <c r="J4">
        <v>0.01</v>
      </c>
      <c r="K4" s="9">
        <v>45294</v>
      </c>
      <c r="L4" s="9">
        <v>45294</v>
      </c>
      <c r="M4">
        <v>3.9996937354749323E-2</v>
      </c>
      <c r="N4">
        <v>3.9996937354749323E-2</v>
      </c>
      <c r="O4" s="9">
        <v>45429</v>
      </c>
      <c r="P4" s="9">
        <v>45429</v>
      </c>
      <c r="Q4">
        <v>4.034110592875078</v>
      </c>
      <c r="R4">
        <v>4.034110592875078</v>
      </c>
      <c r="S4">
        <v>2.6904699348603232</v>
      </c>
      <c r="T4">
        <v>2.6904699348603232</v>
      </c>
      <c r="U4">
        <v>1.8188581056244371</v>
      </c>
      <c r="V4">
        <v>1.8188581056244371</v>
      </c>
    </row>
    <row r="5" spans="1:22" x14ac:dyDescent="0.3">
      <c r="A5" t="str">
        <v>Highwood River near the Mouth  [05BL024]</v>
      </c>
      <c r="B5" s="15" t="str">
        <v>05BL024</v>
      </c>
      <c r="C5" s="9">
        <v>45295</v>
      </c>
      <c r="D5" s="9">
        <v>45295</v>
      </c>
      <c r="E5">
        <v>1.0449999999999999</v>
      </c>
      <c r="F5">
        <v>1.0449999999999999</v>
      </c>
      <c r="G5">
        <v>0.155</v>
      </c>
      <c r="H5">
        <v>0.155</v>
      </c>
      <c r="I5">
        <v>0.03</v>
      </c>
      <c r="J5">
        <v>0.03</v>
      </c>
      <c r="K5" s="9">
        <v>45295</v>
      </c>
      <c r="L5" s="9">
        <v>45295</v>
      </c>
      <c r="M5">
        <v>0.34394161001095741</v>
      </c>
      <c r="N5">
        <v>0.34394161001095741</v>
      </c>
      <c r="O5" s="9">
        <v>45430</v>
      </c>
      <c r="P5" s="9">
        <v>45430</v>
      </c>
      <c r="Q5">
        <v>4.6243208004268217</v>
      </c>
      <c r="R5">
        <v>4.6243208004268217</v>
      </c>
      <c r="S5">
        <v>3.072340654410191</v>
      </c>
      <c r="T5">
        <v>3.072340654410191</v>
      </c>
      <c r="U5">
        <v>2.195427003230904</v>
      </c>
      <c r="V5">
        <v>2.195427003230904</v>
      </c>
    </row>
    <row r="6" spans="1:22" x14ac:dyDescent="0.3">
      <c r="A6" t="str">
        <v>Bow River at Highwood River [05BMU01]</v>
      </c>
      <c r="B6" s="14" t="str">
        <v>05BMU01</v>
      </c>
      <c r="C6" s="9">
        <v>45296</v>
      </c>
      <c r="D6" s="9">
        <v>45296</v>
      </c>
      <c r="E6">
        <v>0.98750000000000004</v>
      </c>
      <c r="F6">
        <v>0.98750000000000004</v>
      </c>
      <c r="G6">
        <v>0.27</v>
      </c>
      <c r="H6">
        <v>0.27</v>
      </c>
      <c r="I6">
        <v>4.7500000000000001E-2</v>
      </c>
      <c r="J6">
        <v>4.7500000000000001E-2</v>
      </c>
      <c r="K6" s="9">
        <v>45296</v>
      </c>
      <c r="L6" s="9">
        <v>45296</v>
      </c>
      <c r="M6">
        <v>1.6388946496276431</v>
      </c>
      <c r="N6">
        <v>1.6388946496276431</v>
      </c>
      <c r="O6" s="9">
        <v>45431</v>
      </c>
      <c r="P6" s="9">
        <v>45431</v>
      </c>
      <c r="Q6">
        <v>5.3606388246634049</v>
      </c>
      <c r="R6">
        <v>5.3606388246634049</v>
      </c>
      <c r="S6">
        <v>2.8089557164088088</v>
      </c>
      <c r="T6">
        <v>2.8089557164088088</v>
      </c>
      <c r="U6">
        <v>2.434108278280426</v>
      </c>
      <c r="V6">
        <v>2.434108278280426</v>
      </c>
    </row>
    <row r="7" spans="1:22" x14ac:dyDescent="0.3">
      <c r="A7" t="str">
        <v>Bow River below Carseland Dam (SCADA)  [05BM002]</v>
      </c>
      <c r="B7" s="14" t="str">
        <v>05BM002</v>
      </c>
      <c r="C7" s="9">
        <v>45297</v>
      </c>
      <c r="D7" s="9">
        <v>45297</v>
      </c>
      <c r="E7">
        <v>1.0249999999999999</v>
      </c>
      <c r="F7">
        <v>1.0249999999999999</v>
      </c>
      <c r="G7">
        <v>0.185</v>
      </c>
      <c r="H7">
        <v>0.185</v>
      </c>
      <c r="I7">
        <v>4.2500000000000003E-2</v>
      </c>
      <c r="J7">
        <v>4.2500000000000003E-2</v>
      </c>
      <c r="K7" s="9">
        <v>45297</v>
      </c>
      <c r="L7" s="9">
        <v>45297</v>
      </c>
      <c r="M7">
        <v>2.8376429964770322</v>
      </c>
      <c r="N7">
        <v>2.8376429964770322</v>
      </c>
      <c r="O7" s="9">
        <v>45432</v>
      </c>
      <c r="P7" s="9">
        <v>45432</v>
      </c>
      <c r="Q7">
        <v>1.3824420954715191</v>
      </c>
      <c r="R7">
        <v>1.3824420954715191</v>
      </c>
      <c r="S7">
        <v>0.41317077101969879</v>
      </c>
      <c r="T7" s="9">
        <v>0.41317077101969879</v>
      </c>
      <c r="U7">
        <v>6.6052392428017331E-2</v>
      </c>
      <c r="V7">
        <v>6.6052392428017331E-2</v>
      </c>
    </row>
    <row r="8" spans="1:22" x14ac:dyDescent="0.3">
      <c r="A8" t="str">
        <v>Bow River below Bassano Dam [05BM004]</v>
      </c>
      <c r="B8" s="14" t="str">
        <v>05BM004</v>
      </c>
      <c r="C8" s="9">
        <v>45298</v>
      </c>
      <c r="D8" s="9">
        <v>45298</v>
      </c>
      <c r="E8">
        <v>1.6</v>
      </c>
      <c r="F8">
        <v>1.6</v>
      </c>
      <c r="G8">
        <v>0.245</v>
      </c>
      <c r="H8">
        <v>0.245</v>
      </c>
      <c r="I8">
        <v>0.01</v>
      </c>
      <c r="J8">
        <v>0.01</v>
      </c>
      <c r="K8" s="9">
        <v>45298</v>
      </c>
      <c r="L8" s="9">
        <v>45298</v>
      </c>
      <c r="M8">
        <v>1.15232102702879</v>
      </c>
      <c r="N8">
        <v>1.15232102702879</v>
      </c>
      <c r="O8" s="9">
        <v>45433</v>
      </c>
      <c r="P8" s="9">
        <v>45433</v>
      </c>
      <c r="Q8">
        <v>2.4293731960128482</v>
      </c>
      <c r="R8">
        <v>2.4293731960128482</v>
      </c>
      <c r="S8">
        <v>0.84093670555554101</v>
      </c>
      <c r="T8" s="9">
        <v>0.84093670555554101</v>
      </c>
      <c r="U8">
        <v>0.14945107518629461</v>
      </c>
      <c r="V8">
        <v>0.14945107518629461</v>
      </c>
    </row>
    <row r="9" spans="1:22" x14ac:dyDescent="0.3">
      <c r="A9" t="str">
        <v>Bow River near the Mouth  [05BN012]</v>
      </c>
      <c r="B9" s="14" t="str">
        <v>05BN012</v>
      </c>
      <c r="C9" s="9">
        <v>45299</v>
      </c>
      <c r="D9" s="9">
        <v>45299</v>
      </c>
      <c r="E9">
        <v>0.90500000000000003</v>
      </c>
      <c r="F9">
        <v>0.90500000000000003</v>
      </c>
      <c r="G9">
        <v>0.17</v>
      </c>
      <c r="H9">
        <v>0.17</v>
      </c>
      <c r="I9">
        <v>0.03</v>
      </c>
      <c r="J9">
        <v>0.03</v>
      </c>
      <c r="K9" s="9">
        <v>45299</v>
      </c>
      <c r="L9" s="9">
        <v>45299</v>
      </c>
      <c r="M9">
        <v>6.822850987451369E-2</v>
      </c>
      <c r="N9">
        <v>6.822850987451369E-2</v>
      </c>
      <c r="O9" s="9">
        <v>45434</v>
      </c>
      <c r="P9" s="9">
        <v>45434</v>
      </c>
      <c r="Q9">
        <v>8.4112874823319785</v>
      </c>
      <c r="R9">
        <v>8.4112874823319785</v>
      </c>
      <c r="S9">
        <v>3.2993331507114818</v>
      </c>
      <c r="T9" s="9">
        <v>3.2993331507114818</v>
      </c>
      <c r="U9">
        <v>1.6782686680341961</v>
      </c>
      <c r="V9">
        <v>1.6782686680341961</v>
      </c>
    </row>
    <row r="10" spans="1:22" x14ac:dyDescent="0.3">
      <c r="A10" t="str">
        <v>Oldman River near Brocket  [05AA024]</v>
      </c>
      <c r="B10" s="14" t="str">
        <v>05AA024</v>
      </c>
      <c r="C10" s="9">
        <v>45300</v>
      </c>
      <c r="D10" s="9">
        <v>45300</v>
      </c>
      <c r="E10">
        <v>1.0575000000000001</v>
      </c>
      <c r="F10">
        <v>1.0575000000000001</v>
      </c>
      <c r="G10">
        <v>0.19500000000000001</v>
      </c>
      <c r="H10">
        <v>0.19500000000000001</v>
      </c>
      <c r="I10">
        <v>0.01</v>
      </c>
      <c r="J10">
        <v>0.01</v>
      </c>
      <c r="K10" s="9">
        <v>45300</v>
      </c>
      <c r="L10" s="9">
        <v>45300</v>
      </c>
      <c r="M10">
        <v>1.201401807164248</v>
      </c>
      <c r="N10">
        <v>1.201401807164248</v>
      </c>
      <c r="O10" s="9">
        <v>45435</v>
      </c>
      <c r="P10" s="9">
        <v>45435</v>
      </c>
      <c r="Q10">
        <v>9.9792415030297335</v>
      </c>
      <c r="R10">
        <v>9.9792415030297335</v>
      </c>
      <c r="S10">
        <v>2.7357823653015472</v>
      </c>
      <c r="T10" s="9">
        <v>2.7357823653015472</v>
      </c>
      <c r="U10">
        <v>0.53010016268564752</v>
      </c>
      <c r="V10">
        <v>0.53010016268564752</v>
      </c>
    </row>
    <row r="11" spans="1:22" x14ac:dyDescent="0.3">
      <c r="A11" t="str">
        <v>Oldman River at Pincher Creek [05AAU01]</v>
      </c>
      <c r="B11" s="14" t="str">
        <v>05AAU01</v>
      </c>
      <c r="C11" s="9">
        <v>45301</v>
      </c>
      <c r="D11" s="9">
        <v>45301</v>
      </c>
      <c r="E11">
        <v>1.0425</v>
      </c>
      <c r="F11">
        <v>1.0425</v>
      </c>
      <c r="G11">
        <v>0.255</v>
      </c>
      <c r="H11">
        <v>0.255</v>
      </c>
      <c r="I11">
        <v>0.02</v>
      </c>
      <c r="J11">
        <v>0.02</v>
      </c>
      <c r="K11" s="9">
        <v>45301</v>
      </c>
      <c r="L11" s="9">
        <v>45301</v>
      </c>
      <c r="M11">
        <v>1.748208226986399</v>
      </c>
      <c r="N11">
        <v>1.748208226986399</v>
      </c>
      <c r="O11" s="9">
        <v>45436</v>
      </c>
      <c r="P11" s="9">
        <v>45436</v>
      </c>
      <c r="Q11">
        <v>6.0149338591907426</v>
      </c>
      <c r="R11">
        <v>6.0149338591907426</v>
      </c>
      <c r="S11">
        <v>1.3396190378719239</v>
      </c>
      <c r="T11" s="9">
        <v>1.3396190378719239</v>
      </c>
      <c r="U11">
        <v>0.49082560705747841</v>
      </c>
      <c r="V11">
        <v>0.49082560705747841</v>
      </c>
    </row>
    <row r="12" spans="1:22" x14ac:dyDescent="0.3">
      <c r="A12" t="str">
        <v>Oldman River below L.N.I.D. Headworks [05AB918]</v>
      </c>
      <c r="B12" s="14" t="str">
        <v>05AB918</v>
      </c>
      <c r="C12" s="9">
        <v>45302</v>
      </c>
      <c r="D12" s="9">
        <v>45302</v>
      </c>
      <c r="E12">
        <v>0.54249999999999998</v>
      </c>
      <c r="F12">
        <v>0.54249999999999998</v>
      </c>
      <c r="G12">
        <v>0.14000000000000001</v>
      </c>
      <c r="H12">
        <v>0.14000000000000001</v>
      </c>
      <c r="I12">
        <v>2.2499999999999999E-2</v>
      </c>
      <c r="J12">
        <v>2.2499999999999999E-2</v>
      </c>
      <c r="K12" s="9">
        <v>45302</v>
      </c>
      <c r="L12" s="9">
        <v>45302</v>
      </c>
      <c r="M12">
        <v>0.27125365357004411</v>
      </c>
      <c r="N12">
        <v>0.27125365357004411</v>
      </c>
      <c r="O12" s="9">
        <v>45437</v>
      </c>
      <c r="P12" s="9">
        <v>45437</v>
      </c>
      <c r="Q12">
        <v>4.5323106180707722</v>
      </c>
      <c r="R12">
        <v>4.5323106180707722</v>
      </c>
      <c r="S12">
        <v>1.216446390417022</v>
      </c>
      <c r="T12" s="9">
        <v>1.216446390417022</v>
      </c>
      <c r="U12">
        <v>0.12508656226272741</v>
      </c>
      <c r="V12">
        <v>0.12508656226272741</v>
      </c>
    </row>
    <row r="13" spans="1:22" x14ac:dyDescent="0.3">
      <c r="A13" t="str">
        <v>Oldman River near Fort Macleod [05AB007]</v>
      </c>
      <c r="B13" s="14" t="str">
        <v>05AB007</v>
      </c>
      <c r="C13" s="9">
        <v>45303</v>
      </c>
      <c r="D13" s="9">
        <v>45303</v>
      </c>
      <c r="E13">
        <v>0.84</v>
      </c>
      <c r="F13">
        <v>0.84</v>
      </c>
      <c r="G13">
        <v>0.155</v>
      </c>
      <c r="H13">
        <v>0.155</v>
      </c>
      <c r="I13">
        <v>3.2500000000000001E-2</v>
      </c>
      <c r="J13">
        <v>3.2500000000000001E-2</v>
      </c>
      <c r="K13" s="9">
        <v>45303</v>
      </c>
      <c r="L13" s="9">
        <v>45303</v>
      </c>
      <c r="M13">
        <v>0.13242526945320399</v>
      </c>
      <c r="N13">
        <v>0.13242526945320399</v>
      </c>
      <c r="O13" s="9">
        <v>45438</v>
      </c>
      <c r="P13" s="9">
        <v>45438</v>
      </c>
      <c r="Q13">
        <v>6.4358831479619063</v>
      </c>
      <c r="R13">
        <v>6.4358831479619063</v>
      </c>
      <c r="S13">
        <v>1.6795872461727439</v>
      </c>
      <c r="T13" s="9">
        <v>1.6795872461727439</v>
      </c>
      <c r="U13">
        <v>0.65120784411695243</v>
      </c>
      <c r="V13">
        <v>0.65120784411695243</v>
      </c>
    </row>
    <row r="14" spans="1:22" x14ac:dyDescent="0.3">
      <c r="A14" t="str">
        <v>Oldman River at Willow Creek [05AAU02]</v>
      </c>
      <c r="B14" s="15" t="str">
        <v>05AAU02</v>
      </c>
      <c r="C14" s="9">
        <v>45304</v>
      </c>
      <c r="D14" s="9">
        <v>45304</v>
      </c>
      <c r="E14">
        <v>1.3025</v>
      </c>
      <c r="F14">
        <v>1.3025</v>
      </c>
      <c r="G14">
        <v>0.25</v>
      </c>
      <c r="H14">
        <v>0.25</v>
      </c>
      <c r="I14">
        <v>0.03</v>
      </c>
      <c r="J14">
        <v>0.03</v>
      </c>
      <c r="K14" s="9">
        <v>45304</v>
      </c>
      <c r="L14" s="9">
        <v>45304</v>
      </c>
      <c r="M14">
        <v>1.8892032859582721E-2</v>
      </c>
      <c r="N14">
        <v>1.8892032859582721E-2</v>
      </c>
      <c r="O14" s="9">
        <v>45439</v>
      </c>
      <c r="P14" s="9">
        <v>45439</v>
      </c>
      <c r="Q14">
        <v>1.6892998171854261</v>
      </c>
      <c r="R14">
        <v>1.6892998171854261</v>
      </c>
      <c r="S14">
        <v>1.324401511072874</v>
      </c>
      <c r="T14" s="9">
        <v>1.324401511072874</v>
      </c>
      <c r="U14">
        <v>0.38114084642926721</v>
      </c>
      <c r="V14">
        <v>0.38114084642926721</v>
      </c>
    </row>
    <row r="15" spans="1:22" x14ac:dyDescent="0.3">
      <c r="A15" t="str">
        <v>Waterton River at the Mouth [05ADU01]</v>
      </c>
      <c r="B15" s="15" t="str">
        <v>05ADU01</v>
      </c>
      <c r="C15" s="9">
        <v>45305</v>
      </c>
      <c r="D15" s="9">
        <v>45305</v>
      </c>
      <c r="E15">
        <v>1.3274999999999999</v>
      </c>
      <c r="F15">
        <v>1.3274999999999999</v>
      </c>
      <c r="G15">
        <v>0.3</v>
      </c>
      <c r="H15">
        <v>0.3</v>
      </c>
      <c r="I15">
        <v>0.05</v>
      </c>
      <c r="J15">
        <v>0.05</v>
      </c>
      <c r="K15" s="9">
        <v>45305</v>
      </c>
      <c r="L15" s="9">
        <v>45305</v>
      </c>
      <c r="M15">
        <v>1.5269265386590739E-2</v>
      </c>
      <c r="N15">
        <v>1.5269265386590739E-2</v>
      </c>
      <c r="O15" s="9">
        <v>45440</v>
      </c>
      <c r="P15" s="9">
        <v>45440</v>
      </c>
      <c r="Q15">
        <v>4.244016021199851</v>
      </c>
      <c r="R15">
        <v>4.244016021199851</v>
      </c>
      <c r="S15">
        <v>1.603655413350898</v>
      </c>
      <c r="T15" s="9">
        <v>1.603655413350898</v>
      </c>
      <c r="U15">
        <v>0.32664173485697251</v>
      </c>
      <c r="V15">
        <v>0.32664173485697251</v>
      </c>
    </row>
    <row r="16" spans="1:22" x14ac:dyDescent="0.3">
      <c r="A16" t="str">
        <v>Belly River above Waterton River Confluence [05ADU02]</v>
      </c>
      <c r="B16" s="14" t="str">
        <v>05ADU02</v>
      </c>
      <c r="C16" s="9">
        <v>45306</v>
      </c>
      <c r="D16" s="9">
        <v>45306</v>
      </c>
      <c r="E16">
        <v>0.78500000000000003</v>
      </c>
      <c r="F16">
        <v>0.78500000000000003</v>
      </c>
      <c r="G16">
        <v>0.26500000000000001</v>
      </c>
      <c r="H16">
        <v>0.26500000000000001</v>
      </c>
      <c r="I16">
        <v>2.2499999999999999E-2</v>
      </c>
      <c r="J16">
        <v>2.2499999999999999E-2</v>
      </c>
      <c r="K16" s="9">
        <v>45306</v>
      </c>
      <c r="L16" s="9">
        <v>45306</v>
      </c>
      <c r="M16">
        <v>0.1161289461173978</v>
      </c>
      <c r="N16">
        <v>0.1161289461173978</v>
      </c>
      <c r="O16" s="9">
        <v>45441</v>
      </c>
      <c r="P16" s="9">
        <v>45441</v>
      </c>
      <c r="Q16">
        <v>5.7049327209445746</v>
      </c>
      <c r="R16">
        <v>5.7049327209445746</v>
      </c>
      <c r="S16">
        <v>1.8750955450987481</v>
      </c>
      <c r="T16" s="9">
        <v>1.8750955450987481</v>
      </c>
      <c r="U16">
        <v>0.3725716457129406</v>
      </c>
      <c r="V16">
        <v>0.3725716457129406</v>
      </c>
    </row>
    <row r="17" spans="1:22" x14ac:dyDescent="0.3">
      <c r="A17" t="str">
        <v>Belly River near the Mouth [05AD921]</v>
      </c>
      <c r="B17" s="14" t="str">
        <v>05AD921</v>
      </c>
      <c r="C17" s="9">
        <v>45307</v>
      </c>
      <c r="D17" s="9">
        <v>45307</v>
      </c>
      <c r="E17">
        <v>0.74750000000000005</v>
      </c>
      <c r="F17">
        <v>0.74750000000000005</v>
      </c>
      <c r="G17">
        <v>0.24</v>
      </c>
      <c r="H17">
        <v>0.24</v>
      </c>
      <c r="I17">
        <v>3.2500000000000001E-2</v>
      </c>
      <c r="J17">
        <v>3.2500000000000001E-2</v>
      </c>
      <c r="K17" s="9">
        <v>45307</v>
      </c>
      <c r="L17" s="9">
        <v>45307</v>
      </c>
      <c r="M17">
        <v>2.0900651580606779</v>
      </c>
      <c r="N17">
        <v>2.0900651580606779</v>
      </c>
      <c r="O17" s="9">
        <v>45442</v>
      </c>
      <c r="P17" s="9">
        <v>45442</v>
      </c>
      <c r="Q17">
        <v>3.031839384190111</v>
      </c>
      <c r="R17">
        <v>3.031839384190111</v>
      </c>
      <c r="S17">
        <v>1.754070135965301</v>
      </c>
      <c r="T17" s="9">
        <v>1.754070135965301</v>
      </c>
      <c r="U17">
        <v>0.52868151730266844</v>
      </c>
      <c r="V17">
        <v>0.52868151730266844</v>
      </c>
    </row>
    <row r="18" spans="1:22" x14ac:dyDescent="0.3">
      <c r="A18" t="str">
        <v>Oldman River at Belly River [05ADU03]</v>
      </c>
      <c r="B18" s="14" t="str">
        <v>05ADU03</v>
      </c>
      <c r="C18" s="9">
        <v>45308</v>
      </c>
      <c r="D18" s="9">
        <v>45308</v>
      </c>
      <c r="E18">
        <v>0.70750000000000002</v>
      </c>
      <c r="F18">
        <v>0.70750000000000002</v>
      </c>
      <c r="G18">
        <v>0.185</v>
      </c>
      <c r="H18">
        <v>0.185</v>
      </c>
      <c r="I18">
        <v>0.01</v>
      </c>
      <c r="J18">
        <v>0.01</v>
      </c>
      <c r="K18" s="9">
        <v>45308</v>
      </c>
      <c r="L18" s="9">
        <v>45308</v>
      </c>
      <c r="M18">
        <v>2.7582735115117449</v>
      </c>
      <c r="N18">
        <v>2.7582735115117449</v>
      </c>
      <c r="O18" s="9">
        <v>45443</v>
      </c>
      <c r="P18" s="9">
        <v>45443</v>
      </c>
      <c r="Q18">
        <v>4.0808920891519804</v>
      </c>
      <c r="R18">
        <v>4.0808920891519804</v>
      </c>
      <c r="S18">
        <v>2.0828535599106459</v>
      </c>
      <c r="T18" s="9">
        <v>2.0828535599106459</v>
      </c>
      <c r="U18">
        <v>0.12986370160325719</v>
      </c>
      <c r="V18">
        <v>0.12986370160325719</v>
      </c>
    </row>
    <row r="19" spans="1:22" x14ac:dyDescent="0.3">
      <c r="A19" t="str">
        <v>St. Mary River near Lethbridge [05AE006]</v>
      </c>
      <c r="B19" s="14" t="str">
        <v>05AE006</v>
      </c>
      <c r="C19" s="9">
        <v>45309</v>
      </c>
      <c r="D19" s="9">
        <v>45309</v>
      </c>
      <c r="E19">
        <v>0.5675</v>
      </c>
      <c r="F19">
        <v>0.5675</v>
      </c>
      <c r="G19">
        <v>9.5000000000000001E-2</v>
      </c>
      <c r="H19">
        <v>9.5000000000000001E-2</v>
      </c>
      <c r="I19">
        <v>1.2500000000000001E-2</v>
      </c>
      <c r="J19">
        <v>1.2500000000000001E-2</v>
      </c>
      <c r="K19" s="9">
        <v>45309</v>
      </c>
      <c r="L19" s="9">
        <v>45309</v>
      </c>
      <c r="M19">
        <v>0.18584352947132179</v>
      </c>
      <c r="N19">
        <v>0.18584352947132179</v>
      </c>
      <c r="T19" s="9"/>
    </row>
    <row r="20" spans="1:22" x14ac:dyDescent="0.3">
      <c r="A20" t="str">
        <v>Oldman River near Lethbridge  [05AD007]</v>
      </c>
      <c r="B20" s="14" t="str">
        <v>05AD007</v>
      </c>
      <c r="C20" s="9">
        <v>45310</v>
      </c>
      <c r="D20" s="9">
        <v>45310</v>
      </c>
      <c r="E20">
        <v>0.42749999999999999</v>
      </c>
      <c r="F20">
        <v>0.42749999999999999</v>
      </c>
      <c r="G20">
        <v>9.5000000000000001E-2</v>
      </c>
      <c r="H20">
        <v>9.5000000000000001E-2</v>
      </c>
      <c r="I20">
        <v>0</v>
      </c>
      <c r="J20">
        <v>0</v>
      </c>
      <c r="K20" s="9">
        <v>45310</v>
      </c>
      <c r="L20" s="9">
        <v>45310</v>
      </c>
      <c r="M20">
        <v>3.0580168048934379E-2</v>
      </c>
      <c r="N20">
        <v>3.0580168048934379E-2</v>
      </c>
      <c r="T20" s="9"/>
    </row>
    <row r="21" spans="1:22" x14ac:dyDescent="0.3">
      <c r="A21" t="str">
        <v>Oldman River near the Mouth  [05AG006]</v>
      </c>
      <c r="B21" s="14" t="str">
        <v>05AG006</v>
      </c>
      <c r="C21" s="9">
        <v>45311</v>
      </c>
      <c r="D21" s="9">
        <v>45311</v>
      </c>
      <c r="E21">
        <v>0.53</v>
      </c>
      <c r="F21">
        <v>0.53</v>
      </c>
      <c r="G21">
        <v>0.11</v>
      </c>
      <c r="H21">
        <v>0.11</v>
      </c>
      <c r="I21">
        <v>2.5000000000000001E-3</v>
      </c>
      <c r="J21">
        <v>2.5000000000000001E-3</v>
      </c>
      <c r="K21" s="9">
        <v>45311</v>
      </c>
      <c r="L21" s="9">
        <v>45311</v>
      </c>
      <c r="M21">
        <v>2.3111452995481431E-2</v>
      </c>
      <c r="N21">
        <v>2.3111452995481431E-2</v>
      </c>
      <c r="T21" s="9"/>
    </row>
    <row r="22" spans="1:22" x14ac:dyDescent="0.3">
      <c r="A22" t="str">
        <v>Oldman River at Bow River [05AJU01]</v>
      </c>
      <c r="B22" s="14" t="str">
        <v>05AJU01</v>
      </c>
      <c r="C22" s="9">
        <v>45312</v>
      </c>
      <c r="D22" s="9">
        <v>45312</v>
      </c>
      <c r="E22">
        <v>0.47499999999999998</v>
      </c>
      <c r="F22">
        <v>0.47499999999999998</v>
      </c>
      <c r="G22">
        <v>9.5000000000000001E-2</v>
      </c>
      <c r="H22">
        <v>9.5000000000000001E-2</v>
      </c>
      <c r="I22">
        <v>0.02</v>
      </c>
      <c r="J22">
        <v>0.02</v>
      </c>
      <c r="K22" s="9">
        <v>45312</v>
      </c>
      <c r="L22" s="9">
        <v>45312</v>
      </c>
      <c r="M22">
        <v>0.52318776606658768</v>
      </c>
      <c r="N22">
        <v>0.52318776606658768</v>
      </c>
      <c r="T22" s="9"/>
    </row>
    <row r="23" spans="1:22" x14ac:dyDescent="0.3">
      <c r="A23" t="str">
        <v>Red Deer River below Dickson Dam [05CB906]</v>
      </c>
      <c r="B23" s="14" t="str">
        <v>05CB906</v>
      </c>
      <c r="C23" s="9">
        <v>45313</v>
      </c>
      <c r="D23" s="9">
        <v>45313</v>
      </c>
      <c r="E23">
        <v>0.51249999999999996</v>
      </c>
      <c r="F23">
        <v>0.51249999999999996</v>
      </c>
      <c r="G23">
        <v>0.105</v>
      </c>
      <c r="H23">
        <v>0.105</v>
      </c>
      <c r="I23">
        <v>0.03</v>
      </c>
      <c r="J23">
        <v>0.03</v>
      </c>
      <c r="K23" s="9">
        <v>45313</v>
      </c>
      <c r="L23" s="9">
        <v>45313</v>
      </c>
      <c r="M23">
        <v>0.1184895857398752</v>
      </c>
      <c r="N23">
        <v>0.1184895857398752</v>
      </c>
      <c r="T23" s="9"/>
    </row>
    <row r="24" spans="1:22" x14ac:dyDescent="0.3">
      <c r="A24" t="str">
        <v>Red Deer River at Red Deer  [05CC002]</v>
      </c>
      <c r="B24" s="14" t="str">
        <v>05CC002</v>
      </c>
      <c r="C24" s="9">
        <v>45314</v>
      </c>
      <c r="D24" s="9">
        <v>45314</v>
      </c>
      <c r="E24">
        <v>1.0549999999999999</v>
      </c>
      <c r="F24">
        <v>1.0549999999999999</v>
      </c>
      <c r="G24">
        <v>0.19500000000000001</v>
      </c>
      <c r="H24">
        <v>0.19500000000000001</v>
      </c>
      <c r="I24">
        <v>0.03</v>
      </c>
      <c r="J24">
        <v>0.03</v>
      </c>
      <c r="K24" s="9">
        <v>45314</v>
      </c>
      <c r="L24" s="9">
        <v>45314</v>
      </c>
      <c r="M24">
        <v>1.1309238766595699E-2</v>
      </c>
      <c r="N24">
        <v>1.1309238766595699E-2</v>
      </c>
      <c r="T24" s="9"/>
    </row>
    <row r="25" spans="1:22" x14ac:dyDescent="0.3">
      <c r="A25" t="str">
        <v>Red Deer River near Nevis  [05CD004]</v>
      </c>
      <c r="B25" s="14" t="str">
        <v>05CD004</v>
      </c>
      <c r="C25" s="9">
        <v>45315</v>
      </c>
      <c r="D25" s="9">
        <v>45315</v>
      </c>
      <c r="E25">
        <v>1.085</v>
      </c>
      <c r="F25">
        <v>1.085</v>
      </c>
      <c r="G25">
        <v>0.255</v>
      </c>
      <c r="H25">
        <v>0.255</v>
      </c>
      <c r="I25">
        <v>0.04</v>
      </c>
      <c r="J25">
        <v>0.04</v>
      </c>
      <c r="K25" s="9">
        <v>45315</v>
      </c>
      <c r="L25" s="9">
        <v>45315</v>
      </c>
      <c r="M25">
        <v>1.646624432971306E-2</v>
      </c>
      <c r="N25">
        <v>1.646624432971306E-2</v>
      </c>
      <c r="T25" s="9"/>
    </row>
    <row r="26" spans="1:22" x14ac:dyDescent="0.3">
      <c r="A26" t="str">
        <v>Red Deer River at Drumheller  [05CE001]</v>
      </c>
      <c r="B26" s="14" t="str">
        <v>05CE001</v>
      </c>
      <c r="C26" s="9">
        <v>45316</v>
      </c>
      <c r="D26" s="9">
        <v>45316</v>
      </c>
      <c r="E26">
        <v>0.84250000000000003</v>
      </c>
      <c r="F26">
        <v>0.84250000000000003</v>
      </c>
      <c r="G26">
        <v>0.17499999999999999</v>
      </c>
      <c r="H26">
        <v>0.17499999999999999</v>
      </c>
      <c r="I26">
        <v>0.01</v>
      </c>
      <c r="J26">
        <v>0.01</v>
      </c>
      <c r="K26" s="9">
        <v>45316</v>
      </c>
      <c r="L26" s="9">
        <v>45316</v>
      </c>
      <c r="M26">
        <v>1.848353869567141E-2</v>
      </c>
      <c r="N26">
        <v>1.848353869567141E-2</v>
      </c>
      <c r="T26" s="9"/>
    </row>
    <row r="27" spans="1:22" x14ac:dyDescent="0.3">
      <c r="A27" t="str">
        <v>Red Deer River near Bindloss  [05CK004]</v>
      </c>
      <c r="B27" s="14" t="str">
        <v>05CK004</v>
      </c>
      <c r="C27" s="9">
        <v>45317</v>
      </c>
      <c r="D27" s="9">
        <v>45317</v>
      </c>
      <c r="E27">
        <v>0.97250000000000003</v>
      </c>
      <c r="F27">
        <v>0.97250000000000003</v>
      </c>
      <c r="G27">
        <v>0.12</v>
      </c>
      <c r="H27">
        <v>0.12</v>
      </c>
      <c r="I27">
        <v>0.02</v>
      </c>
      <c r="J27">
        <v>0.02</v>
      </c>
      <c r="K27" s="9">
        <v>45317</v>
      </c>
      <c r="L27" s="9">
        <v>45317</v>
      </c>
      <c r="M27">
        <v>8.6565679086016683E-3</v>
      </c>
      <c r="N27">
        <v>8.6565679086016683E-3</v>
      </c>
      <c r="T27" s="9"/>
    </row>
    <row r="28" spans="1:22" x14ac:dyDescent="0.3">
      <c r="A28" t="str">
        <v>South Saskatchewan River at Medicine Hat  [05AJ001]</v>
      </c>
      <c r="B28" s="14" t="str">
        <v>05AJ001</v>
      </c>
      <c r="C28" s="9">
        <v>45318</v>
      </c>
      <c r="D28" s="9">
        <v>45318</v>
      </c>
      <c r="E28">
        <v>0.98499999999999999</v>
      </c>
      <c r="F28">
        <v>0.98499999999999999</v>
      </c>
      <c r="G28">
        <v>0.22500000000000001</v>
      </c>
      <c r="H28">
        <v>0.22500000000000001</v>
      </c>
      <c r="I28">
        <v>4.2500000000000003E-2</v>
      </c>
      <c r="J28">
        <v>4.2500000000000003E-2</v>
      </c>
      <c r="K28" s="9">
        <v>45318</v>
      </c>
      <c r="L28" s="9">
        <v>45318</v>
      </c>
      <c r="M28">
        <v>5.9323295735592599E-2</v>
      </c>
      <c r="N28">
        <v>5.9323295735592599E-2</v>
      </c>
      <c r="T28" s="9"/>
    </row>
    <row r="29" spans="1:22" x14ac:dyDescent="0.3">
      <c r="A29" t="str">
        <v>South Saskatchewan River at the Saskatchewan Borde [05HBU01]</v>
      </c>
      <c r="B29" s="14" t="str">
        <v>05HBU01</v>
      </c>
      <c r="C29" s="9">
        <v>45319</v>
      </c>
      <c r="D29" s="9">
        <v>45319</v>
      </c>
      <c r="E29">
        <v>0.88749999999999996</v>
      </c>
      <c r="F29">
        <v>0.88749999999999996</v>
      </c>
      <c r="G29">
        <v>0.13500000000000001</v>
      </c>
      <c r="H29">
        <v>0.13500000000000001</v>
      </c>
      <c r="I29">
        <v>0.04</v>
      </c>
      <c r="J29">
        <v>0.04</v>
      </c>
      <c r="K29" s="9">
        <v>45319</v>
      </c>
      <c r="L29" s="9">
        <v>45319</v>
      </c>
      <c r="M29">
        <v>8.2887044628256773E-2</v>
      </c>
      <c r="N29">
        <v>8.2887044628256773E-2</v>
      </c>
      <c r="T29" s="9"/>
    </row>
    <row r="30" spans="1:22" x14ac:dyDescent="0.3">
      <c r="B30" s="14"/>
      <c r="C30" s="9">
        <v>45320</v>
      </c>
      <c r="D30" s="9">
        <v>45320</v>
      </c>
      <c r="E30">
        <v>0.82499999999999996</v>
      </c>
      <c r="F30">
        <v>0.82499999999999996</v>
      </c>
      <c r="G30">
        <v>0.18</v>
      </c>
      <c r="H30">
        <v>0.18</v>
      </c>
      <c r="I30">
        <v>4.2500000000000003E-2</v>
      </c>
      <c r="J30">
        <v>4.2500000000000003E-2</v>
      </c>
      <c r="K30" s="9">
        <v>45320</v>
      </c>
      <c r="L30" s="9">
        <v>45320</v>
      </c>
      <c r="M30">
        <v>3.7981963741891542E-2</v>
      </c>
      <c r="N30">
        <v>3.7981963741891542E-2</v>
      </c>
      <c r="T30" s="9"/>
    </row>
    <row r="31" spans="1:22" x14ac:dyDescent="0.3">
      <c r="C31" s="9">
        <v>45321</v>
      </c>
      <c r="D31" s="9">
        <v>45321</v>
      </c>
      <c r="E31">
        <v>1.1675</v>
      </c>
      <c r="F31">
        <v>1.1675</v>
      </c>
      <c r="G31">
        <v>0.19</v>
      </c>
      <c r="H31">
        <v>0.19</v>
      </c>
      <c r="I31">
        <v>0.02</v>
      </c>
      <c r="J31">
        <v>0.02</v>
      </c>
      <c r="K31" s="9">
        <v>45321</v>
      </c>
      <c r="L31" s="9">
        <v>45321</v>
      </c>
      <c r="M31">
        <v>2.098318849161802E-2</v>
      </c>
      <c r="N31">
        <v>2.098318849161802E-2</v>
      </c>
      <c r="T31" s="9"/>
    </row>
    <row r="32" spans="1:22" x14ac:dyDescent="0.3">
      <c r="C32" s="9">
        <v>45322</v>
      </c>
      <c r="D32" s="9">
        <v>45322</v>
      </c>
      <c r="E32">
        <v>0.52749999999999997</v>
      </c>
      <c r="F32">
        <v>0.52749999999999997</v>
      </c>
      <c r="G32">
        <v>0.125</v>
      </c>
      <c r="H32">
        <v>0.125</v>
      </c>
      <c r="I32">
        <v>2.2499999999999999E-2</v>
      </c>
      <c r="J32">
        <v>2.2499999999999999E-2</v>
      </c>
      <c r="K32" s="9">
        <v>45322</v>
      </c>
      <c r="L32" s="9">
        <v>45322</v>
      </c>
      <c r="M32">
        <v>4.6296061913689977E-2</v>
      </c>
      <c r="N32">
        <v>4.6296061913689977E-2</v>
      </c>
      <c r="T32" s="9"/>
    </row>
    <row r="33" spans="3:20" x14ac:dyDescent="0.3">
      <c r="C33" s="9">
        <v>45323</v>
      </c>
      <c r="D33" s="9">
        <v>45323</v>
      </c>
      <c r="E33">
        <v>0.32</v>
      </c>
      <c r="F33">
        <v>0.32</v>
      </c>
      <c r="G33">
        <v>0.12</v>
      </c>
      <c r="H33">
        <v>0.12</v>
      </c>
      <c r="I33">
        <v>0.01</v>
      </c>
      <c r="J33">
        <v>0.01</v>
      </c>
      <c r="K33" s="9">
        <v>45323</v>
      </c>
      <c r="L33" s="9">
        <v>45323</v>
      </c>
      <c r="M33">
        <v>6.585727191828648E-3</v>
      </c>
      <c r="N33">
        <v>6.585727191828648E-3</v>
      </c>
      <c r="T33" s="9"/>
    </row>
    <row r="34" spans="3:20" x14ac:dyDescent="0.3">
      <c r="C34" s="9">
        <v>45324</v>
      </c>
      <c r="D34" s="9">
        <v>45324</v>
      </c>
      <c r="E34">
        <v>0.82750000000000001</v>
      </c>
      <c r="F34">
        <v>0.82750000000000001</v>
      </c>
      <c r="G34">
        <v>0.1</v>
      </c>
      <c r="H34">
        <v>0.1</v>
      </c>
      <c r="I34">
        <v>0.02</v>
      </c>
      <c r="J34">
        <v>0.02</v>
      </c>
      <c r="K34" s="9">
        <v>45324</v>
      </c>
      <c r="L34" s="9">
        <v>45324</v>
      </c>
      <c r="M34">
        <v>4.9310891685686073E-2</v>
      </c>
      <c r="N34">
        <v>4.9310891685686073E-2</v>
      </c>
      <c r="T34" s="9"/>
    </row>
    <row r="35" spans="3:20" x14ac:dyDescent="0.3">
      <c r="C35" s="9">
        <v>45325</v>
      </c>
      <c r="D35" s="9">
        <v>45325</v>
      </c>
      <c r="E35">
        <v>0.69750000000000001</v>
      </c>
      <c r="F35">
        <v>0.69750000000000001</v>
      </c>
      <c r="G35">
        <v>0.11</v>
      </c>
      <c r="H35">
        <v>0.11</v>
      </c>
      <c r="I35">
        <v>0.02</v>
      </c>
      <c r="J35">
        <v>0.02</v>
      </c>
      <c r="K35" s="9">
        <v>45325</v>
      </c>
      <c r="L35" s="9">
        <v>45325</v>
      </c>
      <c r="M35">
        <v>0.91211598401378691</v>
      </c>
      <c r="N35">
        <v>0.91211598401378691</v>
      </c>
      <c r="T35" s="9"/>
    </row>
    <row r="36" spans="3:20" x14ac:dyDescent="0.3">
      <c r="C36" s="9">
        <v>45326</v>
      </c>
      <c r="D36" s="9">
        <v>45326</v>
      </c>
      <c r="E36">
        <v>0.54249999999999998</v>
      </c>
      <c r="F36">
        <v>0.54249999999999998</v>
      </c>
      <c r="G36">
        <v>0.08</v>
      </c>
      <c r="H36">
        <v>0.08</v>
      </c>
      <c r="I36">
        <v>1.2500000000000001E-2</v>
      </c>
      <c r="J36">
        <v>1.2500000000000001E-2</v>
      </c>
      <c r="K36" s="9">
        <v>45326</v>
      </c>
      <c r="L36" s="9">
        <v>45326</v>
      </c>
      <c r="M36">
        <v>6.7924058827335072</v>
      </c>
      <c r="N36">
        <v>6.7924058827335072</v>
      </c>
      <c r="T36" s="9"/>
    </row>
    <row r="37" spans="3:20" x14ac:dyDescent="0.3">
      <c r="C37" s="9">
        <v>45327</v>
      </c>
      <c r="D37" s="9">
        <v>45327</v>
      </c>
      <c r="E37">
        <v>0.58499999999999996</v>
      </c>
      <c r="F37">
        <v>0.58499999999999996</v>
      </c>
      <c r="G37">
        <v>7.4999999999999997E-2</v>
      </c>
      <c r="H37">
        <v>7.4999999999999997E-2</v>
      </c>
      <c r="I37">
        <v>0.01</v>
      </c>
      <c r="J37">
        <v>0.01</v>
      </c>
      <c r="K37" s="9">
        <v>45327</v>
      </c>
      <c r="L37" s="9">
        <v>45327</v>
      </c>
      <c r="M37">
        <v>0.19972960741794141</v>
      </c>
      <c r="N37">
        <v>0.19972960741794141</v>
      </c>
      <c r="T37" s="9"/>
    </row>
    <row r="38" spans="3:20" x14ac:dyDescent="0.3">
      <c r="C38" s="9">
        <v>45328</v>
      </c>
      <c r="D38" s="9">
        <v>45328</v>
      </c>
      <c r="E38">
        <v>0.60750000000000004</v>
      </c>
      <c r="F38">
        <v>0.60750000000000004</v>
      </c>
      <c r="G38">
        <v>0.12</v>
      </c>
      <c r="H38">
        <v>0.12</v>
      </c>
      <c r="I38">
        <v>0.01</v>
      </c>
      <c r="J38">
        <v>0.01</v>
      </c>
      <c r="K38" s="9">
        <v>45328</v>
      </c>
      <c r="L38" s="9">
        <v>45328</v>
      </c>
      <c r="M38">
        <v>2.5570404570347479E-2</v>
      </c>
      <c r="N38">
        <v>2.5570404570347479E-2</v>
      </c>
      <c r="T38" s="9"/>
    </row>
    <row r="39" spans="3:20" x14ac:dyDescent="0.3">
      <c r="C39" s="9">
        <v>45329</v>
      </c>
      <c r="D39" s="9">
        <v>45329</v>
      </c>
      <c r="E39">
        <v>0.32250000000000001</v>
      </c>
      <c r="F39">
        <v>0.32250000000000001</v>
      </c>
      <c r="G39">
        <v>0.1</v>
      </c>
      <c r="H39">
        <v>0.1</v>
      </c>
      <c r="I39">
        <v>2.5000000000000001E-3</v>
      </c>
      <c r="J39">
        <v>2.5000000000000001E-3</v>
      </c>
      <c r="K39" s="9">
        <v>45329</v>
      </c>
      <c r="L39" s="9">
        <v>45329</v>
      </c>
      <c r="M39">
        <v>5.2895799928365989E-2</v>
      </c>
      <c r="N39">
        <v>5.2895799928365989E-2</v>
      </c>
      <c r="T39" s="9"/>
    </row>
    <row r="40" spans="3:20" x14ac:dyDescent="0.3">
      <c r="C40" s="9">
        <v>45330</v>
      </c>
      <c r="D40" s="9">
        <v>45330</v>
      </c>
      <c r="E40">
        <v>0.505</v>
      </c>
      <c r="F40">
        <v>0.505</v>
      </c>
      <c r="G40">
        <v>0.09</v>
      </c>
      <c r="H40">
        <v>0.09</v>
      </c>
      <c r="I40">
        <v>0.01</v>
      </c>
      <c r="J40">
        <v>0.01</v>
      </c>
      <c r="K40" s="9">
        <v>45330</v>
      </c>
      <c r="L40" s="9">
        <v>45330</v>
      </c>
      <c r="M40">
        <v>1.674729063547169</v>
      </c>
      <c r="N40">
        <v>1.674729063547169</v>
      </c>
      <c r="T40" s="9"/>
    </row>
    <row r="41" spans="3:20" x14ac:dyDescent="0.3">
      <c r="C41" s="9">
        <v>45331</v>
      </c>
      <c r="D41" s="9">
        <v>45331</v>
      </c>
      <c r="E41">
        <v>0.87749999999999995</v>
      </c>
      <c r="F41">
        <v>0.87749999999999995</v>
      </c>
      <c r="G41">
        <v>0.14000000000000001</v>
      </c>
      <c r="H41">
        <v>0.14000000000000001</v>
      </c>
      <c r="I41">
        <v>0.01</v>
      </c>
      <c r="J41">
        <v>0.01</v>
      </c>
      <c r="K41" s="9">
        <v>45331</v>
      </c>
      <c r="L41" s="9">
        <v>45331</v>
      </c>
      <c r="M41">
        <v>0.57675090326736766</v>
      </c>
      <c r="N41">
        <v>0.57675090326736766</v>
      </c>
      <c r="T41" s="9"/>
    </row>
    <row r="42" spans="3:20" x14ac:dyDescent="0.3">
      <c r="C42" s="9">
        <v>45332</v>
      </c>
      <c r="D42" s="9">
        <v>45332</v>
      </c>
      <c r="E42">
        <v>0.60750000000000004</v>
      </c>
      <c r="F42">
        <v>0.60750000000000004</v>
      </c>
      <c r="G42">
        <v>0.155</v>
      </c>
      <c r="H42">
        <v>0.155</v>
      </c>
      <c r="I42">
        <v>0.01</v>
      </c>
      <c r="J42">
        <v>0.01</v>
      </c>
      <c r="K42" s="9">
        <v>45332</v>
      </c>
      <c r="L42" s="9">
        <v>45332</v>
      </c>
      <c r="M42">
        <v>1.2627146251486599E-2</v>
      </c>
      <c r="N42">
        <v>1.2627146251486599E-2</v>
      </c>
      <c r="T42" s="9"/>
    </row>
    <row r="43" spans="3:20" x14ac:dyDescent="0.3">
      <c r="C43" s="9">
        <v>45333</v>
      </c>
      <c r="D43" s="9">
        <v>45333</v>
      </c>
      <c r="E43">
        <v>0.58499999999999996</v>
      </c>
      <c r="F43">
        <v>0.58499999999999996</v>
      </c>
      <c r="G43">
        <v>0.105</v>
      </c>
      <c r="H43">
        <v>0.105</v>
      </c>
      <c r="I43">
        <v>0.01</v>
      </c>
      <c r="J43">
        <v>0.01</v>
      </c>
      <c r="K43" s="9">
        <v>45333</v>
      </c>
      <c r="L43" s="9">
        <v>45333</v>
      </c>
      <c r="M43">
        <v>6.6685642491725983E-2</v>
      </c>
      <c r="N43">
        <v>6.6685642491725983E-2</v>
      </c>
      <c r="T43" s="9"/>
    </row>
    <row r="44" spans="3:20" x14ac:dyDescent="0.3">
      <c r="C44" s="9">
        <v>45334</v>
      </c>
      <c r="D44" s="9">
        <v>45334</v>
      </c>
      <c r="E44">
        <v>0.8125</v>
      </c>
      <c r="F44">
        <v>0.8125</v>
      </c>
      <c r="G44">
        <v>0.11</v>
      </c>
      <c r="H44">
        <v>0.11</v>
      </c>
      <c r="I44">
        <v>0.02</v>
      </c>
      <c r="J44">
        <v>0.02</v>
      </c>
      <c r="K44" s="9">
        <v>45334</v>
      </c>
      <c r="L44" s="9">
        <v>45334</v>
      </c>
      <c r="M44">
        <v>0.1547983148607838</v>
      </c>
      <c r="N44">
        <v>0.1547983148607838</v>
      </c>
      <c r="T44" s="9"/>
    </row>
    <row r="45" spans="3:20" x14ac:dyDescent="0.3">
      <c r="C45" s="9">
        <v>45335</v>
      </c>
      <c r="D45" s="9">
        <v>45335</v>
      </c>
      <c r="E45">
        <v>0.95250000000000001</v>
      </c>
      <c r="F45">
        <v>0.95250000000000001</v>
      </c>
      <c r="G45">
        <v>0.14000000000000001</v>
      </c>
      <c r="H45">
        <v>0.14000000000000001</v>
      </c>
      <c r="I45">
        <v>0.01</v>
      </c>
      <c r="J45">
        <v>0.01</v>
      </c>
      <c r="K45" s="9">
        <v>45335</v>
      </c>
      <c r="L45" s="9">
        <v>45335</v>
      </c>
      <c r="M45">
        <v>2.865816861928657</v>
      </c>
      <c r="N45">
        <v>2.865816861928657</v>
      </c>
      <c r="T45" s="9"/>
    </row>
    <row r="46" spans="3:20" x14ac:dyDescent="0.3">
      <c r="C46" s="9">
        <v>45336</v>
      </c>
      <c r="D46" s="9">
        <v>45336</v>
      </c>
      <c r="E46">
        <v>0.69499999999999995</v>
      </c>
      <c r="F46">
        <v>0.69499999999999995</v>
      </c>
      <c r="G46">
        <v>0.155</v>
      </c>
      <c r="H46">
        <v>0.155</v>
      </c>
      <c r="I46">
        <v>0.02</v>
      </c>
      <c r="J46">
        <v>0.02</v>
      </c>
      <c r="K46" s="9">
        <v>45336</v>
      </c>
      <c r="L46" s="9">
        <v>45336</v>
      </c>
      <c r="M46">
        <v>0.43752926775554418</v>
      </c>
      <c r="N46">
        <v>0.43752926775554418</v>
      </c>
      <c r="T46" s="9"/>
    </row>
    <row r="47" spans="3:20" x14ac:dyDescent="0.3">
      <c r="C47" s="9">
        <v>45337</v>
      </c>
      <c r="D47" s="9">
        <v>45337</v>
      </c>
      <c r="E47">
        <v>0.56999999999999995</v>
      </c>
      <c r="F47">
        <v>0.56999999999999995</v>
      </c>
      <c r="G47">
        <v>0.14000000000000001</v>
      </c>
      <c r="H47">
        <v>0.14000000000000001</v>
      </c>
      <c r="I47">
        <v>0.02</v>
      </c>
      <c r="J47">
        <v>0.02</v>
      </c>
      <c r="K47" s="9">
        <v>45337</v>
      </c>
      <c r="L47" s="9">
        <v>45337</v>
      </c>
      <c r="M47">
        <v>2.7781875406011888E-2</v>
      </c>
      <c r="N47">
        <v>2.7781875406011888E-2</v>
      </c>
      <c r="T47" s="9"/>
    </row>
    <row r="48" spans="3:20" x14ac:dyDescent="0.3">
      <c r="C48" s="9">
        <v>45338</v>
      </c>
      <c r="D48" s="9">
        <v>45338</v>
      </c>
      <c r="E48">
        <v>0.64</v>
      </c>
      <c r="F48">
        <v>0.64</v>
      </c>
      <c r="G48">
        <v>0.19</v>
      </c>
      <c r="H48">
        <v>0.19</v>
      </c>
      <c r="I48">
        <v>0.03</v>
      </c>
      <c r="J48">
        <v>0.03</v>
      </c>
      <c r="K48" s="9">
        <v>45338</v>
      </c>
      <c r="L48" s="9">
        <v>45338</v>
      </c>
      <c r="M48">
        <v>5.132749327254562E-4</v>
      </c>
      <c r="N48">
        <v>5.132749327254562E-4</v>
      </c>
      <c r="T48" s="9"/>
    </row>
    <row r="49" spans="3:20" x14ac:dyDescent="0.3">
      <c r="C49" s="9">
        <v>45339</v>
      </c>
      <c r="D49" s="9">
        <v>45339</v>
      </c>
      <c r="E49">
        <v>0.64</v>
      </c>
      <c r="F49">
        <v>0.64</v>
      </c>
      <c r="G49">
        <v>0.155</v>
      </c>
      <c r="H49">
        <v>0.155</v>
      </c>
      <c r="I49">
        <v>0.02</v>
      </c>
      <c r="J49">
        <v>0.02</v>
      </c>
      <c r="K49" s="9">
        <v>45339</v>
      </c>
      <c r="L49" s="9">
        <v>45339</v>
      </c>
      <c r="M49">
        <v>0</v>
      </c>
      <c r="N49">
        <v>0</v>
      </c>
      <c r="T49" s="9"/>
    </row>
    <row r="50" spans="3:20" x14ac:dyDescent="0.3">
      <c r="C50" s="9">
        <v>45340</v>
      </c>
      <c r="D50" s="9">
        <v>45340</v>
      </c>
      <c r="E50">
        <v>0.53500000000000003</v>
      </c>
      <c r="F50">
        <v>0.53500000000000003</v>
      </c>
      <c r="G50">
        <v>0.09</v>
      </c>
      <c r="H50">
        <v>0.09</v>
      </c>
      <c r="I50">
        <v>0.03</v>
      </c>
      <c r="J50">
        <v>0.03</v>
      </c>
      <c r="K50" s="9">
        <v>45340</v>
      </c>
      <c r="L50" s="9">
        <v>45340</v>
      </c>
      <c r="M50">
        <v>3.8693518228600561E-4</v>
      </c>
      <c r="N50">
        <v>3.8693518228600561E-4</v>
      </c>
      <c r="T50" s="9"/>
    </row>
    <row r="51" spans="3:20" x14ac:dyDescent="0.3">
      <c r="C51" s="9">
        <v>45341</v>
      </c>
      <c r="D51" s="9">
        <v>45341</v>
      </c>
      <c r="E51">
        <v>0.49249999999999999</v>
      </c>
      <c r="F51">
        <v>0.49249999999999999</v>
      </c>
      <c r="G51">
        <v>0.14499999999999999</v>
      </c>
      <c r="H51">
        <v>0.14499999999999999</v>
      </c>
      <c r="I51">
        <v>0.04</v>
      </c>
      <c r="J51">
        <v>0.04</v>
      </c>
      <c r="K51" s="9">
        <v>45341</v>
      </c>
      <c r="L51" s="9">
        <v>45341</v>
      </c>
      <c r="M51">
        <v>5.2000878952874194E-4</v>
      </c>
      <c r="N51">
        <v>5.2000878952874194E-4</v>
      </c>
      <c r="T51" s="9"/>
    </row>
    <row r="52" spans="3:20" x14ac:dyDescent="0.3">
      <c r="C52" s="9">
        <v>45342</v>
      </c>
      <c r="D52" s="9">
        <v>45342</v>
      </c>
      <c r="E52">
        <v>0.85499999999999998</v>
      </c>
      <c r="F52">
        <v>0.85499999999999998</v>
      </c>
      <c r="G52">
        <v>0.20499999999999999</v>
      </c>
      <c r="H52">
        <v>0.20499999999999999</v>
      </c>
      <c r="I52">
        <v>0.02</v>
      </c>
      <c r="J52">
        <v>0.02</v>
      </c>
      <c r="K52" s="9">
        <v>45342</v>
      </c>
      <c r="L52" s="9">
        <v>45342</v>
      </c>
      <c r="M52">
        <v>4.3720317284548872E-2</v>
      </c>
      <c r="N52">
        <v>4.3720317284548872E-2</v>
      </c>
      <c r="T52" s="9"/>
    </row>
    <row r="53" spans="3:20" x14ac:dyDescent="0.3">
      <c r="C53" s="9">
        <v>45343</v>
      </c>
      <c r="D53" s="9">
        <v>45343</v>
      </c>
      <c r="E53">
        <v>0.76</v>
      </c>
      <c r="F53">
        <v>0.76</v>
      </c>
      <c r="G53">
        <v>0.1</v>
      </c>
      <c r="H53">
        <v>0.1</v>
      </c>
      <c r="I53">
        <v>1.2500000000000001E-2</v>
      </c>
      <c r="J53">
        <v>1.2500000000000001E-2</v>
      </c>
      <c r="K53" s="9">
        <v>45343</v>
      </c>
      <c r="L53" s="9">
        <v>45343</v>
      </c>
      <c r="M53">
        <v>2.539299632049118E-2</v>
      </c>
      <c r="N53">
        <v>2.539299632049118E-2</v>
      </c>
      <c r="T53" s="9"/>
    </row>
    <row r="54" spans="3:20" x14ac:dyDescent="0.3">
      <c r="C54" s="9">
        <v>45344</v>
      </c>
      <c r="D54" s="9">
        <v>45344</v>
      </c>
      <c r="E54">
        <v>0.83250000000000002</v>
      </c>
      <c r="F54">
        <v>0.83250000000000002</v>
      </c>
      <c r="G54">
        <v>0.125</v>
      </c>
      <c r="H54">
        <v>0.125</v>
      </c>
      <c r="I54">
        <v>0.02</v>
      </c>
      <c r="J54">
        <v>0.02</v>
      </c>
      <c r="K54" s="9">
        <v>45344</v>
      </c>
      <c r="L54" s="9">
        <v>45344</v>
      </c>
      <c r="M54">
        <v>2.0854642120517802E-3</v>
      </c>
      <c r="N54">
        <v>2.0854642120517802E-3</v>
      </c>
      <c r="T54" s="9"/>
    </row>
    <row r="55" spans="3:20" x14ac:dyDescent="0.3">
      <c r="C55" s="9">
        <v>45345</v>
      </c>
      <c r="D55" s="9">
        <v>45345</v>
      </c>
      <c r="E55">
        <v>0.99750000000000005</v>
      </c>
      <c r="F55">
        <v>0.99750000000000005</v>
      </c>
      <c r="G55">
        <v>0.26</v>
      </c>
      <c r="H55">
        <v>0.26</v>
      </c>
      <c r="I55">
        <v>1.2500000000000001E-2</v>
      </c>
      <c r="J55">
        <v>1.2500000000000001E-2</v>
      </c>
      <c r="K55" s="9">
        <v>45345</v>
      </c>
      <c r="L55" s="9">
        <v>45345</v>
      </c>
      <c r="M55">
        <v>1.2690280892946571E-2</v>
      </c>
      <c r="N55">
        <v>1.2690280892946571E-2</v>
      </c>
      <c r="T55" s="9"/>
    </row>
    <row r="56" spans="3:20" x14ac:dyDescent="0.3">
      <c r="C56" s="9">
        <v>45346</v>
      </c>
      <c r="D56" s="9">
        <v>45346</v>
      </c>
      <c r="E56">
        <v>1.175</v>
      </c>
      <c r="F56">
        <v>1.175</v>
      </c>
      <c r="G56">
        <v>0.11</v>
      </c>
      <c r="H56">
        <v>0.11</v>
      </c>
      <c r="I56">
        <v>0.01</v>
      </c>
      <c r="J56">
        <v>0.01</v>
      </c>
      <c r="K56" s="9">
        <v>45346</v>
      </c>
      <c r="L56" s="9">
        <v>45346</v>
      </c>
      <c r="M56">
        <v>2.954691692696144</v>
      </c>
      <c r="N56">
        <v>2.954691692696144</v>
      </c>
      <c r="T56" s="9"/>
    </row>
    <row r="57" spans="3:20" x14ac:dyDescent="0.3">
      <c r="C57" s="9">
        <v>45347</v>
      </c>
      <c r="D57" s="9">
        <v>45347</v>
      </c>
      <c r="E57">
        <v>0.86</v>
      </c>
      <c r="F57">
        <v>0.86</v>
      </c>
      <c r="G57">
        <v>0.22</v>
      </c>
      <c r="H57">
        <v>0.22</v>
      </c>
      <c r="I57">
        <v>0.03</v>
      </c>
      <c r="J57">
        <v>0.03</v>
      </c>
      <c r="K57" s="9">
        <v>45347</v>
      </c>
      <c r="L57" s="9">
        <v>45347</v>
      </c>
      <c r="M57">
        <v>3.1727850908269999</v>
      </c>
      <c r="N57">
        <v>3.1727850908269999</v>
      </c>
      <c r="T57" s="9"/>
    </row>
    <row r="58" spans="3:20" x14ac:dyDescent="0.3">
      <c r="C58" s="9">
        <v>45348</v>
      </c>
      <c r="D58" s="9">
        <v>45348</v>
      </c>
      <c r="E58">
        <v>0.89</v>
      </c>
      <c r="F58">
        <v>0.89</v>
      </c>
      <c r="G58">
        <v>0.22</v>
      </c>
      <c r="H58">
        <v>0.22</v>
      </c>
      <c r="I58">
        <v>2.2499999999999999E-2</v>
      </c>
      <c r="J58">
        <v>2.2499999999999999E-2</v>
      </c>
      <c r="K58" s="9">
        <v>45348</v>
      </c>
      <c r="L58" s="9">
        <v>45348</v>
      </c>
      <c r="M58">
        <v>2.2353790317441868</v>
      </c>
      <c r="N58">
        <v>2.2353790317441868</v>
      </c>
      <c r="T58" s="9"/>
    </row>
    <row r="59" spans="3:20" x14ac:dyDescent="0.3">
      <c r="C59" s="9">
        <v>45349</v>
      </c>
      <c r="D59" s="9">
        <v>45349</v>
      </c>
      <c r="E59">
        <v>0.75749999999999995</v>
      </c>
      <c r="F59">
        <v>0.75749999999999995</v>
      </c>
      <c r="G59">
        <v>7.0000000000000007E-2</v>
      </c>
      <c r="H59">
        <v>7.0000000000000007E-2</v>
      </c>
      <c r="I59">
        <v>0.02</v>
      </c>
      <c r="J59">
        <v>0.02</v>
      </c>
      <c r="K59" s="9">
        <v>45349</v>
      </c>
      <c r="L59" s="9">
        <v>45349</v>
      </c>
      <c r="M59">
        <v>0.85444312267879685</v>
      </c>
      <c r="N59">
        <v>0.85444312267879685</v>
      </c>
      <c r="T59" s="9"/>
    </row>
    <row r="60" spans="3:20" x14ac:dyDescent="0.3">
      <c r="C60" s="9">
        <v>45350</v>
      </c>
      <c r="D60" s="9">
        <v>45350</v>
      </c>
      <c r="E60">
        <v>0.65249999999999997</v>
      </c>
      <c r="F60">
        <v>0.65249999999999997</v>
      </c>
      <c r="G60">
        <v>0.13</v>
      </c>
      <c r="H60">
        <v>0.13</v>
      </c>
      <c r="I60">
        <v>0.02</v>
      </c>
      <c r="J60">
        <v>0.02</v>
      </c>
      <c r="K60" s="9">
        <v>45350</v>
      </c>
      <c r="L60" s="9">
        <v>45350</v>
      </c>
      <c r="M60">
        <v>0.67486614223158614</v>
      </c>
      <c r="N60">
        <v>0.67486614223158614</v>
      </c>
      <c r="T60" s="9"/>
    </row>
    <row r="61" spans="3:20" x14ac:dyDescent="0.3">
      <c r="C61" s="9">
        <v>45351</v>
      </c>
      <c r="D61" s="9">
        <v>45351</v>
      </c>
      <c r="E61">
        <v>0.59</v>
      </c>
      <c r="F61">
        <v>0.59</v>
      </c>
      <c r="G61">
        <v>0.1</v>
      </c>
      <c r="H61">
        <v>0.1</v>
      </c>
      <c r="I61">
        <v>0</v>
      </c>
      <c r="J61">
        <v>0</v>
      </c>
      <c r="K61" s="9">
        <v>45351</v>
      </c>
      <c r="L61" s="9">
        <v>45351</v>
      </c>
      <c r="M61">
        <v>7.3395822195424296</v>
      </c>
      <c r="N61">
        <v>7.3395822195424296</v>
      </c>
      <c r="T61" s="9"/>
    </row>
    <row r="62" spans="3:20" x14ac:dyDescent="0.3">
      <c r="C62" s="9">
        <v>45352</v>
      </c>
      <c r="D62" s="9">
        <v>45352</v>
      </c>
      <c r="E62">
        <v>0.88249999999999995</v>
      </c>
      <c r="F62">
        <v>0.88249999999999995</v>
      </c>
      <c r="G62">
        <v>0.22500000000000001</v>
      </c>
      <c r="H62">
        <v>0.22500000000000001</v>
      </c>
      <c r="I62">
        <v>0.01</v>
      </c>
      <c r="J62">
        <v>0.01</v>
      </c>
      <c r="K62" s="9">
        <v>45352</v>
      </c>
      <c r="L62" s="9">
        <v>45352</v>
      </c>
      <c r="M62">
        <v>1.107200426685309</v>
      </c>
      <c r="N62">
        <v>1.107200426685309</v>
      </c>
      <c r="T62" s="9"/>
    </row>
    <row r="63" spans="3:20" x14ac:dyDescent="0.3">
      <c r="C63" s="9">
        <v>45353</v>
      </c>
      <c r="D63" s="9">
        <v>45353</v>
      </c>
      <c r="E63">
        <v>0.8075</v>
      </c>
      <c r="F63">
        <v>0.8075</v>
      </c>
      <c r="G63">
        <v>0.115</v>
      </c>
      <c r="H63">
        <v>0.115</v>
      </c>
      <c r="I63">
        <v>0.01</v>
      </c>
      <c r="J63">
        <v>0.01</v>
      </c>
      <c r="K63" s="9">
        <v>45353</v>
      </c>
      <c r="L63" s="9">
        <v>45353</v>
      </c>
      <c r="M63">
        <v>5.6194377464504877</v>
      </c>
      <c r="N63">
        <v>5.6194377464504877</v>
      </c>
      <c r="T63" s="9"/>
    </row>
    <row r="64" spans="3:20" x14ac:dyDescent="0.3">
      <c r="C64" s="9">
        <v>45354</v>
      </c>
      <c r="D64" s="9">
        <v>45354</v>
      </c>
      <c r="E64">
        <v>1.2775000000000001</v>
      </c>
      <c r="F64">
        <v>1.2775000000000001</v>
      </c>
      <c r="G64">
        <v>0.22500000000000001</v>
      </c>
      <c r="H64">
        <v>0.22500000000000001</v>
      </c>
      <c r="I64">
        <v>2.2499999999999999E-2</v>
      </c>
      <c r="J64">
        <v>2.2499999999999999E-2</v>
      </c>
      <c r="K64" s="9">
        <v>45354</v>
      </c>
      <c r="L64" s="9">
        <v>45354</v>
      </c>
      <c r="M64">
        <v>1.9582663253830471E-2</v>
      </c>
      <c r="N64">
        <v>1.9582663253830471E-2</v>
      </c>
      <c r="T64" s="9"/>
    </row>
    <row r="65" spans="3:20" x14ac:dyDescent="0.3">
      <c r="C65" s="9">
        <v>45355</v>
      </c>
      <c r="D65" s="9">
        <v>45355</v>
      </c>
      <c r="E65">
        <v>0.95750000000000002</v>
      </c>
      <c r="F65">
        <v>0.95750000000000002</v>
      </c>
      <c r="G65">
        <v>0.19500000000000001</v>
      </c>
      <c r="H65">
        <v>0.19500000000000001</v>
      </c>
      <c r="I65">
        <v>0.02</v>
      </c>
      <c r="J65">
        <v>0.02</v>
      </c>
      <c r="K65" s="9">
        <v>45355</v>
      </c>
      <c r="L65" s="9">
        <v>45355</v>
      </c>
      <c r="M65">
        <v>6.5631352008472074E-2</v>
      </c>
      <c r="N65">
        <v>6.5631352008472074E-2</v>
      </c>
      <c r="T65" s="9"/>
    </row>
    <row r="66" spans="3:20" x14ac:dyDescent="0.3">
      <c r="C66" s="9">
        <v>45356</v>
      </c>
      <c r="D66" s="9">
        <v>45356</v>
      </c>
      <c r="E66">
        <v>1.0024999999999999</v>
      </c>
      <c r="F66">
        <v>1.0024999999999999</v>
      </c>
      <c r="G66">
        <v>0.155</v>
      </c>
      <c r="H66">
        <v>0.155</v>
      </c>
      <c r="I66">
        <v>0.03</v>
      </c>
      <c r="J66">
        <v>0.03</v>
      </c>
      <c r="K66" s="9">
        <v>45356</v>
      </c>
      <c r="L66" s="9">
        <v>45356</v>
      </c>
      <c r="M66">
        <v>2.3111744098613221</v>
      </c>
      <c r="N66">
        <v>2.3111744098613221</v>
      </c>
      <c r="T66" s="9"/>
    </row>
    <row r="67" spans="3:20" x14ac:dyDescent="0.3">
      <c r="C67" s="9">
        <v>45357</v>
      </c>
      <c r="D67" s="9">
        <v>45357</v>
      </c>
      <c r="E67">
        <v>0.96</v>
      </c>
      <c r="F67">
        <v>0.96</v>
      </c>
      <c r="G67">
        <v>0.19</v>
      </c>
      <c r="H67">
        <v>0.19</v>
      </c>
      <c r="I67">
        <v>4.2500000000000003E-2</v>
      </c>
      <c r="J67">
        <v>4.2500000000000003E-2</v>
      </c>
      <c r="K67" s="9">
        <v>45357</v>
      </c>
      <c r="L67" s="9">
        <v>45357</v>
      </c>
      <c r="M67">
        <v>0.31363083863004571</v>
      </c>
      <c r="N67">
        <v>0.31363083863004571</v>
      </c>
      <c r="T67" s="9"/>
    </row>
    <row r="68" spans="3:20" x14ac:dyDescent="0.3">
      <c r="C68" s="9">
        <v>45358</v>
      </c>
      <c r="D68" s="9">
        <v>45358</v>
      </c>
      <c r="E68">
        <v>0.54749999999999999</v>
      </c>
      <c r="F68">
        <v>0.54749999999999999</v>
      </c>
      <c r="G68">
        <v>0.11</v>
      </c>
      <c r="H68">
        <v>0.11</v>
      </c>
      <c r="I68">
        <v>0.03</v>
      </c>
      <c r="J68">
        <v>0.03</v>
      </c>
      <c r="K68" s="9">
        <v>45358</v>
      </c>
      <c r="L68" s="9">
        <v>45358</v>
      </c>
      <c r="M68">
        <v>1.8677409164503139E-2</v>
      </c>
      <c r="N68">
        <v>1.8677409164503139E-2</v>
      </c>
      <c r="T68" s="9"/>
    </row>
    <row r="69" spans="3:20" x14ac:dyDescent="0.3">
      <c r="C69" s="9">
        <v>45359</v>
      </c>
      <c r="D69" s="9">
        <v>45359</v>
      </c>
      <c r="E69">
        <v>0.92</v>
      </c>
      <c r="F69">
        <v>0.92</v>
      </c>
      <c r="G69">
        <v>0.14000000000000001</v>
      </c>
      <c r="H69">
        <v>0.14000000000000001</v>
      </c>
      <c r="I69">
        <v>0.04</v>
      </c>
      <c r="J69">
        <v>0.04</v>
      </c>
      <c r="K69" s="9">
        <v>45359</v>
      </c>
      <c r="L69" s="9">
        <v>45359</v>
      </c>
      <c r="M69">
        <v>5.5166377886581752E-4</v>
      </c>
      <c r="N69">
        <v>5.5166377886581752E-4</v>
      </c>
      <c r="T69" s="9"/>
    </row>
    <row r="70" spans="3:20" x14ac:dyDescent="0.3">
      <c r="C70" s="9">
        <v>45360</v>
      </c>
      <c r="D70" s="9">
        <v>45360</v>
      </c>
      <c r="E70">
        <v>1.165</v>
      </c>
      <c r="F70">
        <v>1.165</v>
      </c>
      <c r="G70">
        <v>0.44</v>
      </c>
      <c r="H70">
        <v>0.44</v>
      </c>
      <c r="I70">
        <v>3.2500000000000001E-2</v>
      </c>
      <c r="J70">
        <v>3.2500000000000001E-2</v>
      </c>
      <c r="K70" s="9">
        <v>45360</v>
      </c>
      <c r="L70" s="9">
        <v>45360</v>
      </c>
      <c r="M70">
        <v>2.574763701422933E-2</v>
      </c>
      <c r="N70">
        <v>2.574763701422933E-2</v>
      </c>
      <c r="T70" s="9"/>
    </row>
    <row r="71" spans="3:20" x14ac:dyDescent="0.3">
      <c r="C71" s="9">
        <v>45361</v>
      </c>
      <c r="D71" s="9">
        <v>45361</v>
      </c>
      <c r="E71">
        <v>1.3625</v>
      </c>
      <c r="F71">
        <v>1.3625</v>
      </c>
      <c r="G71">
        <v>0.12</v>
      </c>
      <c r="H71">
        <v>0.12</v>
      </c>
      <c r="I71">
        <v>2.2499999999999999E-2</v>
      </c>
      <c r="J71">
        <v>2.2499999999999999E-2</v>
      </c>
      <c r="K71" s="9">
        <v>45361</v>
      </c>
      <c r="L71" s="9">
        <v>45361</v>
      </c>
      <c r="M71">
        <v>0.31110518166425127</v>
      </c>
      <c r="N71">
        <v>0.31110518166425127</v>
      </c>
      <c r="T71" s="9"/>
    </row>
    <row r="72" spans="3:20" x14ac:dyDescent="0.3">
      <c r="C72" s="9">
        <v>45362</v>
      </c>
      <c r="D72" s="9">
        <v>45362</v>
      </c>
      <c r="E72">
        <v>0.8125</v>
      </c>
      <c r="F72">
        <v>0.8125</v>
      </c>
      <c r="G72">
        <v>0.16</v>
      </c>
      <c r="H72">
        <v>0.16</v>
      </c>
      <c r="I72">
        <v>0.03</v>
      </c>
      <c r="J72">
        <v>0.03</v>
      </c>
      <c r="K72" s="9">
        <v>45362</v>
      </c>
      <c r="L72" s="9">
        <v>45362</v>
      </c>
      <c r="M72">
        <v>7.1942954368060766E-2</v>
      </c>
      <c r="N72">
        <v>7.1942954368060766E-2</v>
      </c>
      <c r="T72" s="9"/>
    </row>
    <row r="73" spans="3:20" x14ac:dyDescent="0.3">
      <c r="C73" s="9">
        <v>45363</v>
      </c>
      <c r="D73" s="9">
        <v>45363</v>
      </c>
      <c r="E73">
        <v>0.80249999999999999</v>
      </c>
      <c r="F73">
        <v>0.80249999999999999</v>
      </c>
      <c r="G73">
        <v>0.14499999999999999</v>
      </c>
      <c r="H73">
        <v>0.14499999999999999</v>
      </c>
      <c r="I73">
        <v>0.02</v>
      </c>
      <c r="J73">
        <v>0.02</v>
      </c>
      <c r="K73" s="9">
        <v>45363</v>
      </c>
      <c r="L73" s="9">
        <v>45363</v>
      </c>
      <c r="M73">
        <v>1.6136647047289041E-2</v>
      </c>
      <c r="N73">
        <v>1.6136647047289041E-2</v>
      </c>
      <c r="T73" s="9"/>
    </row>
    <row r="74" spans="3:20" x14ac:dyDescent="0.3">
      <c r="C74" s="9">
        <v>45364</v>
      </c>
      <c r="D74" s="9">
        <v>45364</v>
      </c>
      <c r="E74">
        <v>1.0275000000000001</v>
      </c>
      <c r="F74">
        <v>1.0275000000000001</v>
      </c>
      <c r="G74">
        <v>0.13500000000000001</v>
      </c>
      <c r="H74">
        <v>0.13500000000000001</v>
      </c>
      <c r="I74">
        <v>0.02</v>
      </c>
      <c r="J74">
        <v>0.02</v>
      </c>
      <c r="K74" s="9">
        <v>45364</v>
      </c>
      <c r="L74" s="9">
        <v>45364</v>
      </c>
      <c r="M74">
        <v>0.23165806745221401</v>
      </c>
      <c r="N74">
        <v>0.23165806745221401</v>
      </c>
      <c r="T74" s="9"/>
    </row>
    <row r="75" spans="3:20" x14ac:dyDescent="0.3">
      <c r="C75" s="9">
        <v>45365</v>
      </c>
      <c r="D75" s="9">
        <v>45365</v>
      </c>
      <c r="E75">
        <v>0.45</v>
      </c>
      <c r="F75">
        <v>0.45</v>
      </c>
      <c r="G75">
        <v>0.1</v>
      </c>
      <c r="H75">
        <v>0.1</v>
      </c>
      <c r="I75">
        <v>1.2500000000000001E-2</v>
      </c>
      <c r="J75">
        <v>1.2500000000000001E-2</v>
      </c>
      <c r="K75" s="9">
        <v>45365</v>
      </c>
      <c r="L75" s="9">
        <v>45365</v>
      </c>
      <c r="M75">
        <v>4.0280211866945812E-6</v>
      </c>
      <c r="N75">
        <v>4.0280211866945812E-6</v>
      </c>
      <c r="T75" s="9"/>
    </row>
    <row r="76" spans="3:20" x14ac:dyDescent="0.3">
      <c r="C76" s="9">
        <v>45366</v>
      </c>
      <c r="D76" s="9">
        <v>45366</v>
      </c>
      <c r="E76">
        <v>0.78749999999999998</v>
      </c>
      <c r="F76">
        <v>0.78749999999999998</v>
      </c>
      <c r="G76">
        <v>0.22500000000000001</v>
      </c>
      <c r="H76">
        <v>0.22500000000000001</v>
      </c>
      <c r="I76">
        <v>0.02</v>
      </c>
      <c r="J76">
        <v>0.02</v>
      </c>
      <c r="K76" s="9">
        <v>45366</v>
      </c>
      <c r="L76" s="9">
        <v>45366</v>
      </c>
      <c r="M76">
        <v>1.6072680504956719E-3</v>
      </c>
      <c r="N76">
        <v>1.6072680504956719E-3</v>
      </c>
      <c r="T76" s="9"/>
    </row>
    <row r="77" spans="3:20" x14ac:dyDescent="0.3">
      <c r="C77" s="9">
        <v>45367</v>
      </c>
      <c r="D77" s="9">
        <v>45367</v>
      </c>
      <c r="E77">
        <v>1.32</v>
      </c>
      <c r="F77">
        <v>1.32</v>
      </c>
      <c r="G77">
        <v>0.23</v>
      </c>
      <c r="H77">
        <v>0.23</v>
      </c>
      <c r="I77">
        <v>4.4999999999999998E-2</v>
      </c>
      <c r="J77">
        <v>4.4999999999999998E-2</v>
      </c>
      <c r="K77" s="9">
        <v>45367</v>
      </c>
      <c r="L77" s="9">
        <v>45367</v>
      </c>
      <c r="M77">
        <v>5.5472858532310682E-3</v>
      </c>
      <c r="N77">
        <v>5.5472858532310682E-3</v>
      </c>
      <c r="T77" s="9"/>
    </row>
    <row r="78" spans="3:20" x14ac:dyDescent="0.3">
      <c r="C78" s="9">
        <v>45368</v>
      </c>
      <c r="D78" s="9">
        <v>45368</v>
      </c>
      <c r="E78">
        <v>0.64749999999999996</v>
      </c>
      <c r="F78">
        <v>0.64749999999999996</v>
      </c>
      <c r="G78">
        <v>0.13500000000000001</v>
      </c>
      <c r="H78">
        <v>0.13500000000000001</v>
      </c>
      <c r="I78">
        <v>1.2500000000000001E-2</v>
      </c>
      <c r="J78">
        <v>1.2500000000000001E-2</v>
      </c>
      <c r="K78" s="9">
        <v>45368</v>
      </c>
      <c r="L78" s="9">
        <v>45368</v>
      </c>
      <c r="M78">
        <v>2.8108583107564579E-5</v>
      </c>
      <c r="N78">
        <v>2.8108583107564579E-5</v>
      </c>
      <c r="T78" s="9"/>
    </row>
    <row r="79" spans="3:20" x14ac:dyDescent="0.3">
      <c r="C79" s="9">
        <v>45369</v>
      </c>
      <c r="D79" s="9">
        <v>45369</v>
      </c>
      <c r="E79">
        <v>0.60499999999999998</v>
      </c>
      <c r="F79">
        <v>0.60499999999999998</v>
      </c>
      <c r="G79">
        <v>0.17</v>
      </c>
      <c r="H79">
        <v>0.17</v>
      </c>
      <c r="I79">
        <v>2.2499999999999999E-2</v>
      </c>
      <c r="J79">
        <v>2.2499999999999999E-2</v>
      </c>
      <c r="K79" s="9">
        <v>45369</v>
      </c>
      <c r="L79" s="9">
        <v>45369</v>
      </c>
      <c r="M79">
        <v>1.6494920790593441E-2</v>
      </c>
      <c r="N79">
        <v>1.6494920790593441E-2</v>
      </c>
      <c r="T79" s="9"/>
    </row>
    <row r="80" spans="3:20" x14ac:dyDescent="0.3">
      <c r="C80" s="9">
        <v>45370</v>
      </c>
      <c r="D80" s="9">
        <v>45370</v>
      </c>
      <c r="E80">
        <v>0.35249999999999998</v>
      </c>
      <c r="F80">
        <v>0.35249999999999998</v>
      </c>
      <c r="G80">
        <v>0.12</v>
      </c>
      <c r="H80">
        <v>0.12</v>
      </c>
      <c r="I80">
        <v>2.2499999999999999E-2</v>
      </c>
      <c r="J80">
        <v>2.2499999999999999E-2</v>
      </c>
      <c r="K80" s="9">
        <v>45370</v>
      </c>
      <c r="L80" s="9">
        <v>45370</v>
      </c>
      <c r="M80">
        <v>1.865840587377444</v>
      </c>
      <c r="N80">
        <v>1.865840587377444</v>
      </c>
      <c r="T80" s="9"/>
    </row>
    <row r="81" spans="3:20" x14ac:dyDescent="0.3">
      <c r="C81" s="9">
        <v>45371</v>
      </c>
      <c r="D81" s="9">
        <v>45371</v>
      </c>
      <c r="E81">
        <v>1.4225000000000001</v>
      </c>
      <c r="F81">
        <v>1.4225000000000001</v>
      </c>
      <c r="G81">
        <v>0.09</v>
      </c>
      <c r="H81">
        <v>0.09</v>
      </c>
      <c r="I81">
        <v>0.02</v>
      </c>
      <c r="J81">
        <v>0.02</v>
      </c>
      <c r="K81" s="9">
        <v>45371</v>
      </c>
      <c r="L81" s="9">
        <v>45371</v>
      </c>
      <c r="M81">
        <v>7.6386684919614511</v>
      </c>
      <c r="N81">
        <v>7.6386684919614511</v>
      </c>
      <c r="T81" s="9"/>
    </row>
    <row r="82" spans="3:20" x14ac:dyDescent="0.3">
      <c r="C82" s="9">
        <v>45372</v>
      </c>
      <c r="D82" s="9">
        <v>45372</v>
      </c>
      <c r="E82">
        <v>1.0649999999999999</v>
      </c>
      <c r="F82">
        <v>1.0649999999999999</v>
      </c>
      <c r="G82">
        <v>0.34499999999999997</v>
      </c>
      <c r="H82">
        <v>0.34499999999999997</v>
      </c>
      <c r="I82">
        <v>3.2500000000000001E-2</v>
      </c>
      <c r="J82">
        <v>3.2500000000000001E-2</v>
      </c>
      <c r="K82" s="9">
        <v>45372</v>
      </c>
      <c r="L82" s="9">
        <v>45372</v>
      </c>
      <c r="M82">
        <v>1.891574873137182</v>
      </c>
      <c r="N82">
        <v>1.891574873137182</v>
      </c>
      <c r="T82" s="9"/>
    </row>
    <row r="83" spans="3:20" x14ac:dyDescent="0.3">
      <c r="C83" s="9">
        <v>45373</v>
      </c>
      <c r="D83" s="9">
        <v>45373</v>
      </c>
      <c r="E83">
        <v>1.6225000000000001</v>
      </c>
      <c r="F83">
        <v>1.6225000000000001</v>
      </c>
      <c r="G83">
        <v>0.26500000000000001</v>
      </c>
      <c r="H83">
        <v>0.26500000000000001</v>
      </c>
      <c r="I83">
        <v>0.03</v>
      </c>
      <c r="J83">
        <v>0.03</v>
      </c>
      <c r="K83" s="9">
        <v>45373</v>
      </c>
      <c r="L83" s="9">
        <v>45373</v>
      </c>
      <c r="M83">
        <v>1.452437503367088</v>
      </c>
      <c r="N83">
        <v>1.452437503367088</v>
      </c>
      <c r="T83" s="9"/>
    </row>
    <row r="84" spans="3:20" x14ac:dyDescent="0.3">
      <c r="C84" s="9">
        <v>45374</v>
      </c>
      <c r="D84" s="9">
        <v>45374</v>
      </c>
      <c r="E84">
        <v>0.70750000000000002</v>
      </c>
      <c r="F84">
        <v>0.70750000000000002</v>
      </c>
      <c r="G84">
        <v>0.185</v>
      </c>
      <c r="H84">
        <v>0.185</v>
      </c>
      <c r="I84">
        <v>0.03</v>
      </c>
      <c r="J84">
        <v>0.03</v>
      </c>
      <c r="K84" s="9">
        <v>45374</v>
      </c>
      <c r="L84" s="9">
        <v>45374</v>
      </c>
      <c r="M84">
        <v>0.27334379662617703</v>
      </c>
      <c r="N84">
        <v>0.27334379662617703</v>
      </c>
      <c r="T84" s="9"/>
    </row>
    <row r="85" spans="3:20" x14ac:dyDescent="0.3">
      <c r="C85" s="9">
        <v>45375</v>
      </c>
      <c r="D85" s="9">
        <v>45375</v>
      </c>
      <c r="E85">
        <v>0.60750000000000004</v>
      </c>
      <c r="F85">
        <v>0.60750000000000004</v>
      </c>
      <c r="G85">
        <v>0.115</v>
      </c>
      <c r="H85">
        <v>0.115</v>
      </c>
      <c r="I85">
        <v>0.01</v>
      </c>
      <c r="J85">
        <v>0.01</v>
      </c>
      <c r="K85" s="9">
        <v>45375</v>
      </c>
      <c r="L85" s="9">
        <v>45375</v>
      </c>
      <c r="M85">
        <v>7.8108936810830115E-2</v>
      </c>
      <c r="N85">
        <v>7.8108936810830115E-2</v>
      </c>
      <c r="T85" s="9"/>
    </row>
    <row r="86" spans="3:20" x14ac:dyDescent="0.3">
      <c r="C86" s="9">
        <v>45376</v>
      </c>
      <c r="D86" s="9">
        <v>45376</v>
      </c>
      <c r="E86">
        <v>0.8175</v>
      </c>
      <c r="F86">
        <v>0.8175</v>
      </c>
      <c r="G86">
        <v>0.125</v>
      </c>
      <c r="H86">
        <v>0.125</v>
      </c>
      <c r="I86">
        <v>0.01</v>
      </c>
      <c r="J86">
        <v>0.01</v>
      </c>
      <c r="K86" s="9">
        <v>45376</v>
      </c>
      <c r="L86" s="9">
        <v>45376</v>
      </c>
      <c r="M86">
        <v>5.1212262345931368E-2</v>
      </c>
      <c r="N86">
        <v>5.1212262345931368E-2</v>
      </c>
      <c r="T86" s="9"/>
    </row>
    <row r="87" spans="3:20" x14ac:dyDescent="0.3">
      <c r="C87" s="9">
        <v>45377</v>
      </c>
      <c r="D87" s="9">
        <v>45377</v>
      </c>
      <c r="E87">
        <v>1.07</v>
      </c>
      <c r="F87">
        <v>1.07</v>
      </c>
      <c r="G87">
        <v>0.39500000000000002</v>
      </c>
      <c r="H87">
        <v>0.39500000000000002</v>
      </c>
      <c r="I87">
        <v>0.03</v>
      </c>
      <c r="J87">
        <v>0.03</v>
      </c>
      <c r="K87" s="9">
        <v>45377</v>
      </c>
      <c r="L87" s="9">
        <v>45377</v>
      </c>
      <c r="M87">
        <v>3.3263224298737931E-2</v>
      </c>
      <c r="N87">
        <v>3.3263224298737931E-2</v>
      </c>
      <c r="T87" s="9"/>
    </row>
    <row r="88" spans="3:20" x14ac:dyDescent="0.3">
      <c r="C88" s="9">
        <v>45378</v>
      </c>
      <c r="D88" s="9">
        <v>45378</v>
      </c>
      <c r="E88">
        <v>0.99750000000000005</v>
      </c>
      <c r="F88">
        <v>0.99750000000000005</v>
      </c>
      <c r="G88">
        <v>0.15</v>
      </c>
      <c r="H88">
        <v>0.15</v>
      </c>
      <c r="I88">
        <v>0.02</v>
      </c>
      <c r="J88">
        <v>0.02</v>
      </c>
      <c r="K88" s="9">
        <v>45378</v>
      </c>
      <c r="L88" s="9">
        <v>45378</v>
      </c>
      <c r="M88">
        <v>5.0227761138622012E-2</v>
      </c>
      <c r="N88">
        <v>5.0227761138622012E-2</v>
      </c>
      <c r="T88" s="9"/>
    </row>
    <row r="89" spans="3:20" x14ac:dyDescent="0.3">
      <c r="C89" s="9">
        <v>45379</v>
      </c>
      <c r="D89" s="9">
        <v>45379</v>
      </c>
      <c r="E89">
        <v>0.50749999999999995</v>
      </c>
      <c r="F89">
        <v>0.50749999999999995</v>
      </c>
      <c r="G89">
        <v>0.17</v>
      </c>
      <c r="H89">
        <v>0.17</v>
      </c>
      <c r="I89">
        <v>2.2499999999999999E-2</v>
      </c>
      <c r="J89">
        <v>2.2499999999999999E-2</v>
      </c>
      <c r="K89" s="9">
        <v>45379</v>
      </c>
      <c r="L89" s="9">
        <v>45379</v>
      </c>
      <c r="M89">
        <v>2.866537088688117</v>
      </c>
      <c r="N89">
        <v>2.866537088688117</v>
      </c>
      <c r="T89" s="9"/>
    </row>
    <row r="90" spans="3:20" x14ac:dyDescent="0.3">
      <c r="C90" s="9">
        <v>45380</v>
      </c>
      <c r="D90" s="9">
        <v>45380</v>
      </c>
      <c r="E90">
        <v>0.77</v>
      </c>
      <c r="F90">
        <v>0.77</v>
      </c>
      <c r="G90">
        <v>0.08</v>
      </c>
      <c r="H90">
        <v>0.08</v>
      </c>
      <c r="I90">
        <v>1.2500000000000001E-2</v>
      </c>
      <c r="J90">
        <v>1.2500000000000001E-2</v>
      </c>
      <c r="K90" s="9">
        <v>45380</v>
      </c>
      <c r="L90" s="9">
        <v>45380</v>
      </c>
      <c r="M90">
        <v>1.3076807098630361</v>
      </c>
      <c r="N90">
        <v>1.3076807098630361</v>
      </c>
      <c r="T90" s="9"/>
    </row>
    <row r="91" spans="3:20" x14ac:dyDescent="0.3">
      <c r="C91" s="9">
        <v>45381</v>
      </c>
      <c r="D91" s="9">
        <v>45381</v>
      </c>
      <c r="E91">
        <v>1.4875</v>
      </c>
      <c r="F91">
        <v>1.4875</v>
      </c>
      <c r="G91">
        <v>0.38</v>
      </c>
      <c r="H91">
        <v>0.38</v>
      </c>
      <c r="I91">
        <v>3.7499999999999999E-2</v>
      </c>
      <c r="J91">
        <v>3.7499999999999999E-2</v>
      </c>
      <c r="K91" s="9">
        <v>45381</v>
      </c>
      <c r="L91" s="9">
        <v>45381</v>
      </c>
      <c r="M91">
        <v>4.130932781388641E-2</v>
      </c>
      <c r="N91">
        <v>4.130932781388641E-2</v>
      </c>
      <c r="T91" s="9"/>
    </row>
    <row r="92" spans="3:20" x14ac:dyDescent="0.3">
      <c r="C92" s="9">
        <v>45382</v>
      </c>
      <c r="D92" s="9">
        <v>45382</v>
      </c>
      <c r="E92">
        <v>0.66249999999999998</v>
      </c>
      <c r="F92">
        <v>0.66249999999999998</v>
      </c>
      <c r="G92">
        <v>0.21</v>
      </c>
      <c r="H92">
        <v>0.21</v>
      </c>
      <c r="I92">
        <v>2.5000000000000001E-2</v>
      </c>
      <c r="J92">
        <v>2.5000000000000001E-2</v>
      </c>
      <c r="K92" s="9">
        <v>45382</v>
      </c>
      <c r="L92" s="9">
        <v>45382</v>
      </c>
      <c r="M92">
        <v>0.1479170820850311</v>
      </c>
      <c r="N92">
        <v>0.1479170820850311</v>
      </c>
      <c r="T92" s="9"/>
    </row>
    <row r="93" spans="3:20" x14ac:dyDescent="0.3">
      <c r="C93" s="9">
        <v>45383</v>
      </c>
      <c r="D93" s="9">
        <v>45383</v>
      </c>
      <c r="E93">
        <v>1.2575000000000001</v>
      </c>
      <c r="F93">
        <v>1.2575000000000001</v>
      </c>
      <c r="G93">
        <v>0.44500000000000001</v>
      </c>
      <c r="H93">
        <v>0.44500000000000001</v>
      </c>
      <c r="I93">
        <v>0.03</v>
      </c>
      <c r="J93">
        <v>0.03</v>
      </c>
      <c r="K93" s="9">
        <v>45383</v>
      </c>
      <c r="L93" s="9">
        <v>45383</v>
      </c>
      <c r="M93">
        <v>1.2054291498340051E-3</v>
      </c>
      <c r="N93">
        <v>1.2054291498340051E-3</v>
      </c>
      <c r="T93" s="9"/>
    </row>
    <row r="94" spans="3:20" x14ac:dyDescent="0.3">
      <c r="C94" s="9">
        <v>45384</v>
      </c>
      <c r="D94" s="9">
        <v>45384</v>
      </c>
      <c r="E94">
        <v>0.97</v>
      </c>
      <c r="F94">
        <v>0.97</v>
      </c>
      <c r="G94">
        <v>0.27</v>
      </c>
      <c r="H94">
        <v>0.27</v>
      </c>
      <c r="I94">
        <v>0.03</v>
      </c>
      <c r="J94">
        <v>0.03</v>
      </c>
      <c r="K94" s="9">
        <v>45384</v>
      </c>
      <c r="L94" s="9">
        <v>45384</v>
      </c>
      <c r="M94">
        <v>1.8021980147065041E-2</v>
      </c>
      <c r="N94">
        <v>1.8021980147065041E-2</v>
      </c>
      <c r="T94" s="9"/>
    </row>
    <row r="95" spans="3:20" x14ac:dyDescent="0.3">
      <c r="C95" s="9">
        <v>45385</v>
      </c>
      <c r="D95" s="9">
        <v>45385</v>
      </c>
      <c r="E95">
        <v>0.6925</v>
      </c>
      <c r="F95">
        <v>0.6925</v>
      </c>
      <c r="G95">
        <v>0.17</v>
      </c>
      <c r="H95">
        <v>0.17</v>
      </c>
      <c r="I95">
        <v>0.02</v>
      </c>
      <c r="J95">
        <v>0.02</v>
      </c>
      <c r="K95" s="9">
        <v>45385</v>
      </c>
      <c r="L95" s="9">
        <v>45385</v>
      </c>
      <c r="M95">
        <v>0.66905756381449599</v>
      </c>
      <c r="N95">
        <v>0.66905756381449599</v>
      </c>
      <c r="T95" s="9"/>
    </row>
    <row r="96" spans="3:20" x14ac:dyDescent="0.3">
      <c r="C96" s="9">
        <v>45386</v>
      </c>
      <c r="D96" s="9">
        <v>45386</v>
      </c>
      <c r="E96">
        <v>0.78249999999999997</v>
      </c>
      <c r="F96">
        <v>0.78249999999999997</v>
      </c>
      <c r="G96">
        <v>0.125</v>
      </c>
      <c r="H96">
        <v>0.125</v>
      </c>
      <c r="I96">
        <v>0.01</v>
      </c>
      <c r="J96">
        <v>0.01</v>
      </c>
      <c r="K96" s="9">
        <v>45386</v>
      </c>
      <c r="L96" s="9">
        <v>45386</v>
      </c>
      <c r="M96">
        <v>7.1455393062816404</v>
      </c>
      <c r="N96">
        <v>7.1455393062816404</v>
      </c>
      <c r="T96" s="9"/>
    </row>
    <row r="97" spans="3:20" x14ac:dyDescent="0.3">
      <c r="C97" s="9">
        <v>45387</v>
      </c>
      <c r="D97" s="9">
        <v>45387</v>
      </c>
      <c r="E97">
        <v>1.5925</v>
      </c>
      <c r="F97">
        <v>1.5925</v>
      </c>
      <c r="G97">
        <v>0.32500000000000001</v>
      </c>
      <c r="H97">
        <v>0.32500000000000001</v>
      </c>
      <c r="I97">
        <v>0.02</v>
      </c>
      <c r="J97">
        <v>0.02</v>
      </c>
      <c r="K97" s="9">
        <v>45387</v>
      </c>
      <c r="L97" s="9">
        <v>45387</v>
      </c>
      <c r="M97">
        <v>6.6395229094500303</v>
      </c>
      <c r="N97">
        <v>6.6395229094500303</v>
      </c>
      <c r="T97" s="9"/>
    </row>
    <row r="98" spans="3:20" x14ac:dyDescent="0.3">
      <c r="C98" s="9">
        <v>45388</v>
      </c>
      <c r="D98" s="9">
        <v>45388</v>
      </c>
      <c r="E98">
        <v>0.93500000000000005</v>
      </c>
      <c r="F98">
        <v>0.93500000000000005</v>
      </c>
      <c r="G98">
        <v>0.22</v>
      </c>
      <c r="H98">
        <v>0.22</v>
      </c>
      <c r="I98">
        <v>0.03</v>
      </c>
      <c r="J98">
        <v>0.03</v>
      </c>
      <c r="K98" s="9">
        <v>45388</v>
      </c>
      <c r="L98" s="9">
        <v>45388</v>
      </c>
      <c r="M98">
        <v>5.1372375621031419E-2</v>
      </c>
      <c r="N98">
        <v>5.1372375621031419E-2</v>
      </c>
      <c r="T98" s="9"/>
    </row>
    <row r="99" spans="3:20" x14ac:dyDescent="0.3">
      <c r="C99" s="9">
        <v>45389</v>
      </c>
      <c r="D99" s="9">
        <v>45389</v>
      </c>
      <c r="E99">
        <v>0.88249999999999995</v>
      </c>
      <c r="F99">
        <v>0.88249999999999995</v>
      </c>
      <c r="G99">
        <v>0.125</v>
      </c>
      <c r="H99">
        <v>0.125</v>
      </c>
      <c r="I99">
        <v>0.02</v>
      </c>
      <c r="J99">
        <v>0.02</v>
      </c>
      <c r="K99" s="9">
        <v>45389</v>
      </c>
      <c r="L99" s="9">
        <v>45389</v>
      </c>
      <c r="M99">
        <v>4.5267077766835112E-2</v>
      </c>
      <c r="N99">
        <v>4.5267077766835112E-2</v>
      </c>
      <c r="T99" s="9"/>
    </row>
    <row r="100" spans="3:20" x14ac:dyDescent="0.3">
      <c r="C100" s="9">
        <v>45390</v>
      </c>
      <c r="D100" s="9">
        <v>45390</v>
      </c>
      <c r="E100">
        <v>1.36</v>
      </c>
      <c r="F100">
        <v>1.36</v>
      </c>
      <c r="G100">
        <v>0.11</v>
      </c>
      <c r="H100">
        <v>0.11</v>
      </c>
      <c r="I100">
        <v>0.01</v>
      </c>
      <c r="J100">
        <v>0.01</v>
      </c>
      <c r="K100" s="9">
        <v>45390</v>
      </c>
      <c r="L100" s="9">
        <v>45390</v>
      </c>
      <c r="M100">
        <v>1.8706042980595819E-2</v>
      </c>
      <c r="N100">
        <v>1.8706042980595819E-2</v>
      </c>
      <c r="T100" s="9"/>
    </row>
    <row r="101" spans="3:20" x14ac:dyDescent="0.3">
      <c r="C101" s="9">
        <v>45391</v>
      </c>
      <c r="D101" s="9">
        <v>45391</v>
      </c>
      <c r="E101">
        <v>1.4175</v>
      </c>
      <c r="F101">
        <v>1.4175</v>
      </c>
      <c r="G101">
        <v>0.47499999999999998</v>
      </c>
      <c r="H101">
        <v>0.47499999999999998</v>
      </c>
      <c r="I101">
        <v>0.01</v>
      </c>
      <c r="J101">
        <v>0.01</v>
      </c>
      <c r="K101" s="9">
        <v>45391</v>
      </c>
      <c r="L101" s="9">
        <v>45391</v>
      </c>
      <c r="M101">
        <v>1.4992208246993071</v>
      </c>
      <c r="N101">
        <v>1.4992208246993071</v>
      </c>
      <c r="T101" s="9"/>
    </row>
    <row r="102" spans="3:20" x14ac:dyDescent="0.3">
      <c r="C102" s="9">
        <v>45392</v>
      </c>
      <c r="D102" s="9">
        <v>45392</v>
      </c>
      <c r="E102">
        <v>0.98750000000000004</v>
      </c>
      <c r="F102">
        <v>0.98750000000000004</v>
      </c>
      <c r="G102">
        <v>0.155</v>
      </c>
      <c r="H102">
        <v>0.155</v>
      </c>
      <c r="I102">
        <v>0.01</v>
      </c>
      <c r="J102">
        <v>0.01</v>
      </c>
      <c r="K102" s="9">
        <v>45392</v>
      </c>
      <c r="L102" s="9">
        <v>45392</v>
      </c>
      <c r="M102">
        <v>1.3087566558682669E-3</v>
      </c>
      <c r="N102">
        <v>1.3087566558682669E-3</v>
      </c>
      <c r="T102" s="9"/>
    </row>
    <row r="103" spans="3:20" x14ac:dyDescent="0.3">
      <c r="C103" s="9">
        <v>45393</v>
      </c>
      <c r="D103" s="9">
        <v>45393</v>
      </c>
      <c r="E103">
        <v>0.53</v>
      </c>
      <c r="F103">
        <v>0.53</v>
      </c>
      <c r="G103">
        <v>0.13500000000000001</v>
      </c>
      <c r="H103">
        <v>0.13500000000000001</v>
      </c>
      <c r="I103">
        <v>0.02</v>
      </c>
      <c r="J103">
        <v>0.02</v>
      </c>
      <c r="K103" s="9">
        <v>45393</v>
      </c>
      <c r="L103" s="9">
        <v>45393</v>
      </c>
      <c r="M103">
        <v>1.083310046061978E-2</v>
      </c>
      <c r="N103">
        <v>1.083310046061978E-2</v>
      </c>
      <c r="T103" s="9"/>
    </row>
    <row r="104" spans="3:20" x14ac:dyDescent="0.3">
      <c r="C104" s="9">
        <v>45394</v>
      </c>
      <c r="D104" s="9">
        <v>45394</v>
      </c>
      <c r="E104">
        <v>1.0024999999999999</v>
      </c>
      <c r="F104">
        <v>1.0024999999999999</v>
      </c>
      <c r="G104">
        <v>0.15</v>
      </c>
      <c r="H104">
        <v>0.15</v>
      </c>
      <c r="I104">
        <v>0.01</v>
      </c>
      <c r="J104">
        <v>0.01</v>
      </c>
      <c r="K104" s="9">
        <v>45394</v>
      </c>
      <c r="L104" s="9">
        <v>45394</v>
      </c>
      <c r="M104">
        <v>1.2248546117794379E-2</v>
      </c>
      <c r="N104">
        <v>1.2248546117794379E-2</v>
      </c>
      <c r="T104" s="9"/>
    </row>
    <row r="105" spans="3:20" x14ac:dyDescent="0.3">
      <c r="C105" s="9">
        <v>45395</v>
      </c>
      <c r="D105" s="9">
        <v>45395</v>
      </c>
      <c r="E105">
        <v>1.085</v>
      </c>
      <c r="F105">
        <v>1.085</v>
      </c>
      <c r="G105">
        <v>0.23499999999999999</v>
      </c>
      <c r="H105">
        <v>0.23499999999999999</v>
      </c>
      <c r="I105">
        <v>2.2499999999999999E-2</v>
      </c>
      <c r="J105">
        <v>2.2499999999999999E-2</v>
      </c>
      <c r="K105" s="9">
        <v>45395</v>
      </c>
      <c r="L105" s="9">
        <v>45395</v>
      </c>
      <c r="M105">
        <v>4.7433453038719774E-3</v>
      </c>
      <c r="N105">
        <v>4.7433453038719774E-3</v>
      </c>
      <c r="T105" s="9"/>
    </row>
    <row r="106" spans="3:20" x14ac:dyDescent="0.3">
      <c r="C106" s="9">
        <v>45396</v>
      </c>
      <c r="D106" s="9">
        <v>45396</v>
      </c>
      <c r="E106">
        <v>2.1825000000000001</v>
      </c>
      <c r="F106">
        <v>2.1825000000000001</v>
      </c>
      <c r="G106">
        <v>0.495</v>
      </c>
      <c r="H106">
        <v>0.495</v>
      </c>
      <c r="I106">
        <v>0.04</v>
      </c>
      <c r="J106">
        <v>0.04</v>
      </c>
      <c r="K106" s="9">
        <v>45396</v>
      </c>
      <c r="L106" s="9">
        <v>45396</v>
      </c>
      <c r="M106">
        <v>5.3905426555569241E-5</v>
      </c>
      <c r="N106">
        <v>5.3905426555569241E-5</v>
      </c>
      <c r="T106" s="9"/>
    </row>
    <row r="107" spans="3:20" x14ac:dyDescent="0.3">
      <c r="C107" s="9">
        <v>45397</v>
      </c>
      <c r="D107" s="9">
        <v>45397</v>
      </c>
      <c r="E107">
        <v>1.2775000000000001</v>
      </c>
      <c r="F107">
        <v>1.2775000000000001</v>
      </c>
      <c r="G107">
        <v>0.36499999999999999</v>
      </c>
      <c r="H107">
        <v>0.36499999999999999</v>
      </c>
      <c r="I107">
        <v>0.03</v>
      </c>
      <c r="J107">
        <v>0.03</v>
      </c>
      <c r="K107" s="9">
        <v>45397</v>
      </c>
      <c r="L107" s="9">
        <v>45397</v>
      </c>
      <c r="M107">
        <v>0.37084857270100369</v>
      </c>
      <c r="N107">
        <v>0.37084857270100369</v>
      </c>
      <c r="T107" s="9"/>
    </row>
    <row r="108" spans="3:20" x14ac:dyDescent="0.3">
      <c r="C108" s="9">
        <v>45398</v>
      </c>
      <c r="D108" s="9">
        <v>45398</v>
      </c>
      <c r="E108">
        <v>0.85</v>
      </c>
      <c r="F108">
        <v>0.85</v>
      </c>
      <c r="G108">
        <v>0.315</v>
      </c>
      <c r="H108">
        <v>0.315</v>
      </c>
      <c r="I108">
        <v>2.2499999999999999E-2</v>
      </c>
      <c r="J108">
        <v>2.2499999999999999E-2</v>
      </c>
      <c r="K108" s="9">
        <v>45398</v>
      </c>
      <c r="L108" s="9">
        <v>45398</v>
      </c>
      <c r="M108">
        <v>3.8506773271038481</v>
      </c>
      <c r="N108">
        <v>3.8506773271038481</v>
      </c>
      <c r="T108" s="9"/>
    </row>
    <row r="109" spans="3:20" x14ac:dyDescent="0.3">
      <c r="C109" s="9">
        <v>45399</v>
      </c>
      <c r="D109" s="9">
        <v>45399</v>
      </c>
      <c r="E109">
        <v>1.0175000000000001</v>
      </c>
      <c r="F109">
        <v>1.0175000000000001</v>
      </c>
      <c r="G109">
        <v>0.19500000000000001</v>
      </c>
      <c r="H109">
        <v>0.19500000000000001</v>
      </c>
      <c r="I109">
        <v>0.02</v>
      </c>
      <c r="J109">
        <v>0.02</v>
      </c>
      <c r="K109" s="9">
        <v>45399</v>
      </c>
      <c r="L109" s="9">
        <v>45399</v>
      </c>
      <c r="M109">
        <v>1.1961452590813779</v>
      </c>
      <c r="N109">
        <v>1.1961452590813779</v>
      </c>
      <c r="T109" s="9"/>
    </row>
    <row r="110" spans="3:20" x14ac:dyDescent="0.3">
      <c r="C110" s="9">
        <v>45400</v>
      </c>
      <c r="D110" s="9">
        <v>45400</v>
      </c>
      <c r="E110">
        <v>1.28</v>
      </c>
      <c r="F110">
        <v>1.28</v>
      </c>
      <c r="G110">
        <v>0.215</v>
      </c>
      <c r="H110">
        <v>0.215</v>
      </c>
      <c r="I110">
        <v>0.01</v>
      </c>
      <c r="J110">
        <v>0.01</v>
      </c>
      <c r="K110" s="9">
        <v>45400</v>
      </c>
      <c r="L110" s="9">
        <v>45400</v>
      </c>
      <c r="M110">
        <v>3.6718916191659123E-2</v>
      </c>
      <c r="N110">
        <v>3.6718916191659123E-2</v>
      </c>
      <c r="T110" s="9"/>
    </row>
    <row r="111" spans="3:20" x14ac:dyDescent="0.3">
      <c r="C111" s="9">
        <v>45401</v>
      </c>
      <c r="D111" s="9">
        <v>45401</v>
      </c>
      <c r="E111">
        <v>1.33</v>
      </c>
      <c r="F111">
        <v>1.33</v>
      </c>
      <c r="G111">
        <v>0.17</v>
      </c>
      <c r="H111">
        <v>0.17</v>
      </c>
      <c r="I111">
        <v>0.02</v>
      </c>
      <c r="J111">
        <v>0.02</v>
      </c>
      <c r="K111" s="9">
        <v>45401</v>
      </c>
      <c r="L111" s="9">
        <v>45401</v>
      </c>
      <c r="M111">
        <v>1.3615500057628301E-2</v>
      </c>
      <c r="N111">
        <v>1.3615500057628301E-2</v>
      </c>
      <c r="T111" s="9"/>
    </row>
    <row r="112" spans="3:20" x14ac:dyDescent="0.3">
      <c r="C112" s="9">
        <v>45402</v>
      </c>
      <c r="D112" s="9">
        <v>45402</v>
      </c>
      <c r="E112">
        <v>1.1499999999999999</v>
      </c>
      <c r="F112">
        <v>1.1499999999999999</v>
      </c>
      <c r="G112">
        <v>0.28999999999999998</v>
      </c>
      <c r="H112">
        <v>0.28999999999999998</v>
      </c>
      <c r="I112">
        <v>0.02</v>
      </c>
      <c r="J112">
        <v>0.02</v>
      </c>
      <c r="K112" s="9">
        <v>45402</v>
      </c>
      <c r="L112" s="9">
        <v>45402</v>
      </c>
      <c r="M112">
        <v>1.837119205321484E-2</v>
      </c>
      <c r="N112">
        <v>1.837119205321484E-2</v>
      </c>
      <c r="T112" s="9"/>
    </row>
    <row r="113" spans="3:20" x14ac:dyDescent="0.3">
      <c r="C113" s="9">
        <v>45403</v>
      </c>
      <c r="D113" s="9">
        <v>45403</v>
      </c>
      <c r="E113">
        <v>0.79</v>
      </c>
      <c r="F113">
        <v>0.79</v>
      </c>
      <c r="G113">
        <v>0.185</v>
      </c>
      <c r="H113">
        <v>0.185</v>
      </c>
      <c r="I113">
        <v>1.4999999999999999E-2</v>
      </c>
      <c r="J113">
        <v>1.4999999999999999E-2</v>
      </c>
      <c r="K113" s="9">
        <v>45403</v>
      </c>
      <c r="L113" s="9">
        <v>45403</v>
      </c>
      <c r="M113">
        <v>0.35537514856571228</v>
      </c>
      <c r="N113">
        <v>0.35537514856571228</v>
      </c>
      <c r="T113" s="9"/>
    </row>
    <row r="114" spans="3:20" x14ac:dyDescent="0.3">
      <c r="C114" s="9">
        <v>45404</v>
      </c>
      <c r="D114" s="9">
        <v>45404</v>
      </c>
      <c r="E114">
        <v>1.61</v>
      </c>
      <c r="F114">
        <v>1.61</v>
      </c>
      <c r="G114">
        <v>0.23</v>
      </c>
      <c r="H114">
        <v>0.23</v>
      </c>
      <c r="I114">
        <v>0.01</v>
      </c>
      <c r="J114">
        <v>0.01</v>
      </c>
      <c r="K114" s="9">
        <v>45404</v>
      </c>
      <c r="L114" s="9">
        <v>45404</v>
      </c>
      <c r="M114">
        <v>7.6899304875089492E-3</v>
      </c>
      <c r="N114">
        <v>7.6899304875089492E-3</v>
      </c>
      <c r="T114" s="9"/>
    </row>
    <row r="115" spans="3:20" x14ac:dyDescent="0.3">
      <c r="C115" s="9">
        <v>45405</v>
      </c>
      <c r="D115" s="9">
        <v>45405</v>
      </c>
      <c r="E115">
        <v>1.2575000000000001</v>
      </c>
      <c r="F115">
        <v>1.2575000000000001</v>
      </c>
      <c r="G115">
        <v>0.28000000000000003</v>
      </c>
      <c r="H115">
        <v>0.28000000000000003</v>
      </c>
      <c r="I115">
        <v>0.02</v>
      </c>
      <c r="J115">
        <v>0.02</v>
      </c>
      <c r="K115" s="9">
        <v>45405</v>
      </c>
      <c r="L115" s="9">
        <v>45405</v>
      </c>
      <c r="M115">
        <v>6.4343260845818573E-4</v>
      </c>
      <c r="N115">
        <v>6.4343260845818573E-4</v>
      </c>
      <c r="T115" s="9"/>
    </row>
    <row r="116" spans="3:20" x14ac:dyDescent="0.3">
      <c r="C116" s="9">
        <v>45406</v>
      </c>
      <c r="D116" s="9">
        <v>45406</v>
      </c>
      <c r="E116">
        <v>2.0775000000000001</v>
      </c>
      <c r="F116">
        <v>2.0775000000000001</v>
      </c>
      <c r="G116">
        <v>0.48</v>
      </c>
      <c r="H116">
        <v>0.48</v>
      </c>
      <c r="I116">
        <v>4.2500000000000003E-2</v>
      </c>
      <c r="J116">
        <v>4.2500000000000003E-2</v>
      </c>
      <c r="K116" s="9">
        <v>45406</v>
      </c>
      <c r="L116" s="9">
        <v>45406</v>
      </c>
      <c r="M116">
        <v>2.0770472289069562E-2</v>
      </c>
      <c r="N116">
        <v>2.0770472289069562E-2</v>
      </c>
      <c r="T116" s="9"/>
    </row>
    <row r="117" spans="3:20" x14ac:dyDescent="0.3">
      <c r="C117" s="9">
        <v>45407</v>
      </c>
      <c r="D117" s="9">
        <v>45407</v>
      </c>
      <c r="E117">
        <v>1.57</v>
      </c>
      <c r="F117">
        <v>1.57</v>
      </c>
      <c r="G117">
        <v>0.22</v>
      </c>
      <c r="H117">
        <v>0.22</v>
      </c>
      <c r="I117">
        <v>0.04</v>
      </c>
      <c r="J117">
        <v>0.04</v>
      </c>
      <c r="K117" s="9">
        <v>45407</v>
      </c>
      <c r="L117" s="9">
        <v>45407</v>
      </c>
      <c r="M117">
        <v>0.47001683487819468</v>
      </c>
      <c r="N117">
        <v>0.47001683487819468</v>
      </c>
      <c r="T117" s="9"/>
    </row>
    <row r="118" spans="3:20" x14ac:dyDescent="0.3">
      <c r="C118" s="9">
        <v>45408</v>
      </c>
      <c r="D118" s="9">
        <v>45408</v>
      </c>
      <c r="E118">
        <v>0.79</v>
      </c>
      <c r="F118">
        <v>0.79</v>
      </c>
      <c r="G118">
        <v>0.215</v>
      </c>
      <c r="H118">
        <v>0.215</v>
      </c>
      <c r="I118">
        <v>0.02</v>
      </c>
      <c r="J118">
        <v>0.02</v>
      </c>
      <c r="K118" s="9">
        <v>45408</v>
      </c>
      <c r="L118" s="9">
        <v>45408</v>
      </c>
      <c r="M118">
        <v>1.0297671260108321</v>
      </c>
      <c r="N118">
        <v>1.0297671260108321</v>
      </c>
      <c r="T118" s="9"/>
    </row>
    <row r="119" spans="3:20" x14ac:dyDescent="0.3">
      <c r="C119" s="9">
        <v>45409</v>
      </c>
      <c r="D119" s="9">
        <v>45409</v>
      </c>
      <c r="E119">
        <v>2.2349999999999999</v>
      </c>
      <c r="F119">
        <v>2.2349999999999999</v>
      </c>
      <c r="G119">
        <v>0.37</v>
      </c>
      <c r="H119">
        <v>0.37</v>
      </c>
      <c r="I119">
        <v>2.2499999999999999E-2</v>
      </c>
      <c r="J119">
        <v>2.2499999999999999E-2</v>
      </c>
      <c r="K119" s="9">
        <v>45409</v>
      </c>
      <c r="L119" s="9">
        <v>45409</v>
      </c>
      <c r="M119">
        <v>0.16585272270142251</v>
      </c>
      <c r="N119">
        <v>0.16585272270142251</v>
      </c>
      <c r="T119" s="9"/>
    </row>
    <row r="120" spans="3:20" x14ac:dyDescent="0.3">
      <c r="C120" s="9">
        <v>45410</v>
      </c>
      <c r="D120" s="9">
        <v>45410</v>
      </c>
      <c r="E120">
        <v>1.9650000000000001</v>
      </c>
      <c r="F120">
        <v>1.9650000000000001</v>
      </c>
      <c r="G120">
        <v>0.4</v>
      </c>
      <c r="H120">
        <v>0.4</v>
      </c>
      <c r="I120">
        <v>0.03</v>
      </c>
      <c r="J120">
        <v>0.03</v>
      </c>
      <c r="K120" s="9">
        <v>45410</v>
      </c>
      <c r="L120" s="9">
        <v>45410</v>
      </c>
      <c r="M120">
        <v>0.1214563111412533</v>
      </c>
      <c r="N120">
        <v>0.1214563111412533</v>
      </c>
      <c r="T120" s="9"/>
    </row>
    <row r="121" spans="3:20" x14ac:dyDescent="0.3">
      <c r="C121" s="9">
        <v>45411</v>
      </c>
      <c r="D121" s="9">
        <v>45411</v>
      </c>
      <c r="E121">
        <v>1.655</v>
      </c>
      <c r="F121">
        <v>1.655</v>
      </c>
      <c r="G121">
        <v>0.28499999999999998</v>
      </c>
      <c r="H121">
        <v>0.28499999999999998</v>
      </c>
      <c r="I121">
        <v>4.2500000000000003E-2</v>
      </c>
      <c r="J121">
        <v>4.2500000000000003E-2</v>
      </c>
      <c r="K121" s="9">
        <v>45411</v>
      </c>
      <c r="L121" s="9">
        <v>45411</v>
      </c>
      <c r="M121">
        <v>1.2342805287999721</v>
      </c>
      <c r="N121">
        <v>1.2342805287999721</v>
      </c>
      <c r="T121" s="9"/>
    </row>
    <row r="122" spans="3:20" x14ac:dyDescent="0.3">
      <c r="C122" s="9">
        <v>45412</v>
      </c>
      <c r="D122" s="9">
        <v>45412</v>
      </c>
      <c r="E122">
        <v>1.2549999999999999</v>
      </c>
      <c r="F122">
        <v>1.2549999999999999</v>
      </c>
      <c r="G122">
        <v>0.19</v>
      </c>
      <c r="H122">
        <v>0.19</v>
      </c>
      <c r="I122">
        <v>0.04</v>
      </c>
      <c r="J122">
        <v>0.04</v>
      </c>
      <c r="K122" s="9">
        <v>45412</v>
      </c>
      <c r="L122" s="9">
        <v>45412</v>
      </c>
      <c r="M122">
        <v>4.9133962946785728</v>
      </c>
      <c r="N122">
        <v>4.9133962946785728</v>
      </c>
      <c r="T122" s="9"/>
    </row>
    <row r="123" spans="3:20" x14ac:dyDescent="0.3">
      <c r="C123" s="9">
        <v>45413</v>
      </c>
      <c r="D123" s="9">
        <v>45413</v>
      </c>
      <c r="E123">
        <v>1.3975</v>
      </c>
      <c r="F123">
        <v>1.3975</v>
      </c>
      <c r="G123">
        <v>0.14000000000000001</v>
      </c>
      <c r="H123">
        <v>0.14000000000000001</v>
      </c>
      <c r="I123">
        <v>0.03</v>
      </c>
      <c r="J123">
        <v>0.03</v>
      </c>
      <c r="K123" s="9">
        <v>45413</v>
      </c>
      <c r="L123" s="9">
        <v>45413</v>
      </c>
      <c r="M123">
        <v>16.725462779815061</v>
      </c>
      <c r="N123">
        <v>16.725462779815061</v>
      </c>
      <c r="T123" s="9"/>
    </row>
    <row r="124" spans="3:20" x14ac:dyDescent="0.3">
      <c r="C124" s="9">
        <v>45414</v>
      </c>
      <c r="D124" s="9">
        <v>45414</v>
      </c>
      <c r="E124">
        <v>1.7975000000000001</v>
      </c>
      <c r="F124">
        <v>1.7975000000000001</v>
      </c>
      <c r="G124">
        <v>0.42</v>
      </c>
      <c r="H124">
        <v>0.42</v>
      </c>
      <c r="I124">
        <v>6.25E-2</v>
      </c>
      <c r="J124">
        <v>6.25E-2</v>
      </c>
      <c r="K124" s="9">
        <v>45414</v>
      </c>
      <c r="L124" s="9">
        <v>45414</v>
      </c>
      <c r="M124">
        <v>2.8923311363908928</v>
      </c>
      <c r="N124">
        <v>2.8923311363908928</v>
      </c>
      <c r="T124" s="9"/>
    </row>
    <row r="125" spans="3:20" x14ac:dyDescent="0.3">
      <c r="C125" s="9">
        <v>45415</v>
      </c>
      <c r="D125" s="9">
        <v>45415</v>
      </c>
      <c r="E125">
        <v>1.9275</v>
      </c>
      <c r="F125">
        <v>1.9275</v>
      </c>
      <c r="G125">
        <v>0.23499999999999999</v>
      </c>
      <c r="H125">
        <v>0.23499999999999999</v>
      </c>
      <c r="I125">
        <v>0.02</v>
      </c>
      <c r="J125">
        <v>0.02</v>
      </c>
      <c r="K125" s="9">
        <v>45415</v>
      </c>
      <c r="L125" s="9">
        <v>45415</v>
      </c>
      <c r="M125">
        <v>9.6914365774610989E-2</v>
      </c>
      <c r="N125">
        <v>9.6914365774610989E-2</v>
      </c>
      <c r="T125" s="9"/>
    </row>
    <row r="126" spans="3:20" x14ac:dyDescent="0.3">
      <c r="C126" s="9">
        <v>45416</v>
      </c>
      <c r="D126" s="9">
        <v>45416</v>
      </c>
      <c r="E126">
        <v>2.79</v>
      </c>
      <c r="F126">
        <v>2.79</v>
      </c>
      <c r="G126">
        <v>0.2</v>
      </c>
      <c r="H126">
        <v>0.2</v>
      </c>
      <c r="I126">
        <v>2.5000000000000001E-2</v>
      </c>
      <c r="J126">
        <v>2.5000000000000001E-2</v>
      </c>
      <c r="K126" s="9">
        <v>45416</v>
      </c>
      <c r="L126" s="9">
        <v>45416</v>
      </c>
      <c r="M126">
        <v>8.0885294232771916E-3</v>
      </c>
      <c r="N126">
        <v>8.0885294232771916E-3</v>
      </c>
      <c r="T126" s="9"/>
    </row>
    <row r="127" spans="3:20" x14ac:dyDescent="0.3">
      <c r="C127" s="9">
        <v>45417</v>
      </c>
      <c r="D127" s="9">
        <v>45417</v>
      </c>
      <c r="E127">
        <v>2.8374999999999999</v>
      </c>
      <c r="F127">
        <v>2.8374999999999999</v>
      </c>
      <c r="G127">
        <v>0.5</v>
      </c>
      <c r="H127">
        <v>0.5</v>
      </c>
      <c r="I127">
        <v>1.4999999999999999E-2</v>
      </c>
      <c r="J127">
        <v>1.4999999999999999E-2</v>
      </c>
      <c r="K127" s="9">
        <v>45417</v>
      </c>
      <c r="L127" s="9">
        <v>45417</v>
      </c>
      <c r="M127">
        <v>6.0355169801677593E-2</v>
      </c>
      <c r="N127">
        <v>6.0355169801677593E-2</v>
      </c>
      <c r="T127" s="9"/>
    </row>
    <row r="128" spans="3:20" x14ac:dyDescent="0.3">
      <c r="C128" s="9">
        <v>45418</v>
      </c>
      <c r="D128" s="9">
        <v>45418</v>
      </c>
      <c r="E128">
        <v>2.5074999999999998</v>
      </c>
      <c r="F128">
        <v>2.5074999999999998</v>
      </c>
      <c r="G128">
        <v>0.38500000000000001</v>
      </c>
      <c r="H128">
        <v>0.38500000000000001</v>
      </c>
      <c r="I128">
        <v>1.2500000000000001E-2</v>
      </c>
      <c r="J128">
        <v>1.2500000000000001E-2</v>
      </c>
      <c r="K128" s="9">
        <v>45418</v>
      </c>
      <c r="L128" s="9">
        <v>45418</v>
      </c>
      <c r="M128">
        <v>4.5399030193138454</v>
      </c>
      <c r="N128">
        <v>4.5399030193138454</v>
      </c>
      <c r="T128" s="9"/>
    </row>
    <row r="129" spans="3:20" x14ac:dyDescent="0.3">
      <c r="C129" s="9">
        <v>45419</v>
      </c>
      <c r="D129" s="9">
        <v>45419</v>
      </c>
      <c r="E129">
        <v>1.6274999999999999</v>
      </c>
      <c r="F129">
        <v>1.6274999999999999</v>
      </c>
      <c r="G129">
        <v>0.55500000000000005</v>
      </c>
      <c r="H129">
        <v>0.55500000000000005</v>
      </c>
      <c r="I129">
        <v>2.2499999999999999E-2</v>
      </c>
      <c r="J129">
        <v>2.2499999999999999E-2</v>
      </c>
      <c r="K129" s="9">
        <v>45419</v>
      </c>
      <c r="L129" s="9">
        <v>45419</v>
      </c>
      <c r="M129">
        <v>7.3323686512046864</v>
      </c>
      <c r="N129">
        <v>7.3323686512046864</v>
      </c>
      <c r="T129" s="9"/>
    </row>
    <row r="130" spans="3:20" x14ac:dyDescent="0.3">
      <c r="C130" s="9">
        <v>45420</v>
      </c>
      <c r="D130" s="9">
        <v>45420</v>
      </c>
      <c r="E130">
        <v>1.9550000000000001</v>
      </c>
      <c r="F130">
        <v>1.9550000000000001</v>
      </c>
      <c r="G130">
        <v>0.44</v>
      </c>
      <c r="H130">
        <v>0.44</v>
      </c>
      <c r="I130">
        <v>3.2500000000000001E-2</v>
      </c>
      <c r="J130">
        <v>3.2500000000000001E-2</v>
      </c>
      <c r="K130" s="9">
        <v>45420</v>
      </c>
      <c r="L130" s="9">
        <v>45420</v>
      </c>
      <c r="M130">
        <v>2.3884414706620569E-3</v>
      </c>
      <c r="N130">
        <v>2.3884414706620569E-3</v>
      </c>
      <c r="T130" s="9"/>
    </row>
    <row r="131" spans="3:20" x14ac:dyDescent="0.3">
      <c r="C131" s="9">
        <v>45421</v>
      </c>
      <c r="D131" s="9">
        <v>45421</v>
      </c>
      <c r="E131">
        <v>1.9624999999999999</v>
      </c>
      <c r="F131">
        <v>1.9624999999999999</v>
      </c>
      <c r="G131">
        <v>0.435</v>
      </c>
      <c r="H131">
        <v>0.435</v>
      </c>
      <c r="I131">
        <v>0.02</v>
      </c>
      <c r="J131">
        <v>0.02</v>
      </c>
      <c r="K131" s="9">
        <v>45421</v>
      </c>
      <c r="L131" s="9">
        <v>45421</v>
      </c>
      <c r="M131">
        <v>4.5534153346579048E-5</v>
      </c>
      <c r="N131">
        <v>4.5534153346579048E-5</v>
      </c>
      <c r="T131" s="9"/>
    </row>
    <row r="132" spans="3:20" x14ac:dyDescent="0.3">
      <c r="C132" s="9">
        <v>45422</v>
      </c>
      <c r="D132" s="9">
        <v>45422</v>
      </c>
      <c r="E132">
        <v>2.1349999999999998</v>
      </c>
      <c r="F132">
        <v>2.1349999999999998</v>
      </c>
      <c r="G132">
        <v>0.155</v>
      </c>
      <c r="H132">
        <v>0.155</v>
      </c>
      <c r="I132">
        <v>0.01</v>
      </c>
      <c r="J132">
        <v>0.01</v>
      </c>
      <c r="K132" s="9">
        <v>45422</v>
      </c>
      <c r="L132" s="9">
        <v>45422</v>
      </c>
      <c r="M132">
        <v>2.9345448462426301E-3</v>
      </c>
      <c r="N132">
        <v>2.9345448462426301E-3</v>
      </c>
      <c r="T132" s="9"/>
    </row>
    <row r="133" spans="3:20" x14ac:dyDescent="0.3">
      <c r="C133" s="9">
        <v>45423</v>
      </c>
      <c r="D133" s="9">
        <v>45423</v>
      </c>
      <c r="E133">
        <v>2.3424999999999998</v>
      </c>
      <c r="F133">
        <v>2.3424999999999998</v>
      </c>
      <c r="G133">
        <v>0.17499999999999999</v>
      </c>
      <c r="H133">
        <v>0.17499999999999999</v>
      </c>
      <c r="I133">
        <v>0.01</v>
      </c>
      <c r="J133">
        <v>0.01</v>
      </c>
      <c r="K133" s="9">
        <v>45423</v>
      </c>
      <c r="L133" s="9">
        <v>45423</v>
      </c>
      <c r="M133">
        <v>0.1130579303905218</v>
      </c>
      <c r="N133">
        <v>0.1130579303905218</v>
      </c>
      <c r="T133" s="9"/>
    </row>
    <row r="134" spans="3:20" x14ac:dyDescent="0.3">
      <c r="C134" s="9">
        <v>45424</v>
      </c>
      <c r="D134" s="9">
        <v>45424</v>
      </c>
      <c r="E134">
        <v>1.38</v>
      </c>
      <c r="F134">
        <v>1.38</v>
      </c>
      <c r="G134">
        <v>0.1</v>
      </c>
      <c r="H134">
        <v>0.1</v>
      </c>
      <c r="I134">
        <v>0.02</v>
      </c>
      <c r="J134">
        <v>0.02</v>
      </c>
      <c r="K134" s="9">
        <v>45424</v>
      </c>
      <c r="L134" s="9">
        <v>45424</v>
      </c>
      <c r="M134">
        <v>7.9525835517200202E-2</v>
      </c>
      <c r="N134">
        <v>7.9525835517200202E-2</v>
      </c>
      <c r="T134" s="9"/>
    </row>
    <row r="135" spans="3:20" x14ac:dyDescent="0.3">
      <c r="C135" s="9">
        <v>45425</v>
      </c>
      <c r="D135" s="9">
        <v>45425</v>
      </c>
      <c r="E135">
        <v>2.16</v>
      </c>
      <c r="F135">
        <v>2.16</v>
      </c>
      <c r="G135">
        <v>0.105</v>
      </c>
      <c r="H135">
        <v>0.105</v>
      </c>
      <c r="I135">
        <v>0.01</v>
      </c>
      <c r="J135">
        <v>0.01</v>
      </c>
      <c r="K135" s="9">
        <v>45425</v>
      </c>
      <c r="L135" s="9">
        <v>45425</v>
      </c>
      <c r="M135">
        <v>2.7517993423872471</v>
      </c>
      <c r="N135">
        <v>2.7517993423872471</v>
      </c>
      <c r="T135" s="9"/>
    </row>
    <row r="136" spans="3:20" x14ac:dyDescent="0.3">
      <c r="C136" s="9">
        <v>45426</v>
      </c>
      <c r="D136" s="9">
        <v>45426</v>
      </c>
      <c r="E136">
        <v>1.81</v>
      </c>
      <c r="F136">
        <v>1.81</v>
      </c>
      <c r="G136">
        <v>0.22500000000000001</v>
      </c>
      <c r="H136">
        <v>0.22500000000000001</v>
      </c>
      <c r="I136">
        <v>1.2500000000000001E-2</v>
      </c>
      <c r="J136">
        <v>1.2500000000000001E-2</v>
      </c>
      <c r="K136" s="9">
        <v>45426</v>
      </c>
      <c r="L136" s="9">
        <v>45426</v>
      </c>
      <c r="M136">
        <v>0.52117918498337845</v>
      </c>
      <c r="N136">
        <v>0.52117918498337845</v>
      </c>
      <c r="T136" s="9"/>
    </row>
    <row r="137" spans="3:20" x14ac:dyDescent="0.3">
      <c r="C137" s="9">
        <v>45427</v>
      </c>
      <c r="D137" s="9">
        <v>45427</v>
      </c>
      <c r="E137">
        <v>2.39</v>
      </c>
      <c r="F137">
        <v>2.39</v>
      </c>
      <c r="G137">
        <v>0.51</v>
      </c>
      <c r="H137">
        <v>0.51</v>
      </c>
      <c r="I137">
        <v>0.03</v>
      </c>
      <c r="J137">
        <v>0.03</v>
      </c>
      <c r="K137" s="9">
        <v>45427</v>
      </c>
      <c r="L137" s="9">
        <v>45427</v>
      </c>
      <c r="M137">
        <v>1.3</v>
      </c>
      <c r="N137">
        <v>1.3</v>
      </c>
      <c r="T137" s="9"/>
    </row>
    <row r="138" spans="3:20" x14ac:dyDescent="0.3">
      <c r="C138" s="9">
        <v>45428</v>
      </c>
      <c r="D138" s="9">
        <v>45428</v>
      </c>
      <c r="E138">
        <v>2.13</v>
      </c>
      <c r="F138">
        <v>2.13</v>
      </c>
      <c r="G138">
        <v>0.51</v>
      </c>
      <c r="H138">
        <v>0.51</v>
      </c>
      <c r="I138">
        <v>5.2499999999999998E-2</v>
      </c>
      <c r="J138">
        <v>5.2499999999999998E-2</v>
      </c>
      <c r="T138" s="9"/>
    </row>
    <row r="139" spans="3:20" x14ac:dyDescent="0.3">
      <c r="C139" s="9">
        <v>45429</v>
      </c>
      <c r="D139" s="9">
        <v>45429</v>
      </c>
      <c r="E139">
        <v>1.65</v>
      </c>
      <c r="F139">
        <v>1.65</v>
      </c>
      <c r="G139">
        <v>0.30499999999999999</v>
      </c>
      <c r="H139">
        <v>0.30499999999999999</v>
      </c>
      <c r="I139">
        <v>8.5000000000000006E-2</v>
      </c>
      <c r="J139">
        <v>8.5000000000000006E-2</v>
      </c>
      <c r="T139" s="9"/>
    </row>
    <row r="140" spans="3:20" x14ac:dyDescent="0.3">
      <c r="C140" s="9">
        <v>45430</v>
      </c>
      <c r="D140" s="9">
        <v>45430</v>
      </c>
      <c r="E140">
        <v>1.81</v>
      </c>
      <c r="F140">
        <v>1.81</v>
      </c>
      <c r="G140">
        <v>0.64</v>
      </c>
      <c r="H140">
        <v>0.64</v>
      </c>
      <c r="I140">
        <v>2.2499999999999999E-2</v>
      </c>
      <c r="J140">
        <v>2.2499999999999999E-2</v>
      </c>
      <c r="T140" s="9"/>
    </row>
    <row r="141" spans="3:20" x14ac:dyDescent="0.3">
      <c r="C141" s="9">
        <v>45431</v>
      </c>
      <c r="D141" s="9">
        <v>45431</v>
      </c>
      <c r="E141">
        <v>2.5649999999999999</v>
      </c>
      <c r="F141">
        <v>2.5649999999999999</v>
      </c>
      <c r="G141">
        <v>0.41499999999999998</v>
      </c>
      <c r="H141">
        <v>0.41499999999999998</v>
      </c>
      <c r="I141">
        <v>0.03</v>
      </c>
      <c r="J141">
        <v>0.03</v>
      </c>
      <c r="T141" s="9"/>
    </row>
    <row r="142" spans="3:20" x14ac:dyDescent="0.3">
      <c r="C142" s="9">
        <v>45432</v>
      </c>
      <c r="D142" s="9">
        <v>45432</v>
      </c>
      <c r="E142">
        <v>1.9450000000000001</v>
      </c>
      <c r="F142">
        <v>1.9450000000000001</v>
      </c>
      <c r="G142">
        <v>0.43</v>
      </c>
      <c r="H142">
        <v>0.43</v>
      </c>
      <c r="I142">
        <v>3.7499999999999999E-2</v>
      </c>
      <c r="J142">
        <v>3.7499999999999999E-2</v>
      </c>
      <c r="T142" s="9"/>
    </row>
    <row r="143" spans="3:20" x14ac:dyDescent="0.3">
      <c r="C143" s="9">
        <v>45433</v>
      </c>
      <c r="D143" s="9">
        <v>45433</v>
      </c>
      <c r="E143">
        <v>3.16</v>
      </c>
      <c r="F143">
        <v>3.16</v>
      </c>
      <c r="G143">
        <v>0.255</v>
      </c>
      <c r="H143">
        <v>0.255</v>
      </c>
      <c r="I143">
        <v>3.2500000000000001E-2</v>
      </c>
      <c r="J143">
        <v>3.2500000000000001E-2</v>
      </c>
      <c r="T143" s="9"/>
    </row>
    <row r="144" spans="3:20" x14ac:dyDescent="0.3">
      <c r="C144" s="9">
        <v>45434</v>
      </c>
      <c r="D144" s="9">
        <v>45434</v>
      </c>
      <c r="E144">
        <v>2.11</v>
      </c>
      <c r="F144">
        <v>2.11</v>
      </c>
      <c r="G144">
        <v>0.44500000000000001</v>
      </c>
      <c r="H144">
        <v>0.44500000000000001</v>
      </c>
      <c r="I144">
        <v>4.2500000000000003E-2</v>
      </c>
      <c r="J144">
        <v>4.2500000000000003E-2</v>
      </c>
      <c r="T144" s="9"/>
    </row>
    <row r="145" spans="3:20" x14ac:dyDescent="0.3">
      <c r="C145" s="9">
        <v>45435</v>
      </c>
      <c r="D145" s="9">
        <v>45435</v>
      </c>
      <c r="E145">
        <v>2.89</v>
      </c>
      <c r="F145">
        <v>2.89</v>
      </c>
      <c r="G145">
        <v>0.59</v>
      </c>
      <c r="H145">
        <v>0.59</v>
      </c>
      <c r="I145">
        <v>5.2499999999999998E-2</v>
      </c>
      <c r="J145">
        <v>5.2499999999999998E-2</v>
      </c>
      <c r="T145" s="9"/>
    </row>
    <row r="146" spans="3:20" x14ac:dyDescent="0.3">
      <c r="C146" s="9">
        <v>45436</v>
      </c>
      <c r="D146" s="9">
        <v>45436</v>
      </c>
      <c r="E146">
        <v>3.63</v>
      </c>
      <c r="F146">
        <v>3.63</v>
      </c>
      <c r="G146">
        <v>0.83</v>
      </c>
      <c r="H146">
        <v>0.83</v>
      </c>
      <c r="I146">
        <v>0.05</v>
      </c>
      <c r="J146">
        <v>0.05</v>
      </c>
      <c r="T146" s="9"/>
    </row>
    <row r="147" spans="3:20" x14ac:dyDescent="0.3">
      <c r="C147" s="9">
        <v>45437</v>
      </c>
      <c r="D147" s="9">
        <v>45437</v>
      </c>
      <c r="E147">
        <v>4.0225</v>
      </c>
      <c r="F147">
        <v>4.0225</v>
      </c>
      <c r="G147">
        <v>0.66500000000000004</v>
      </c>
      <c r="H147">
        <v>0.66500000000000004</v>
      </c>
      <c r="I147">
        <v>0.1</v>
      </c>
      <c r="J147">
        <v>0.1</v>
      </c>
      <c r="T147" s="9"/>
    </row>
    <row r="148" spans="3:20" x14ac:dyDescent="0.3">
      <c r="C148" s="9">
        <v>45438</v>
      </c>
      <c r="D148" s="9">
        <v>45438</v>
      </c>
      <c r="E148">
        <v>2.4249999999999998</v>
      </c>
      <c r="F148">
        <v>2.4249999999999998</v>
      </c>
      <c r="G148">
        <v>0.57499999999999996</v>
      </c>
      <c r="H148">
        <v>0.57499999999999996</v>
      </c>
      <c r="I148">
        <v>0.05</v>
      </c>
      <c r="J148">
        <v>0.05</v>
      </c>
      <c r="T148" s="9"/>
    </row>
    <row r="149" spans="3:20" x14ac:dyDescent="0.3">
      <c r="C149" s="9">
        <v>45439</v>
      </c>
      <c r="D149" s="9">
        <v>45439</v>
      </c>
      <c r="E149">
        <v>3.0175000000000001</v>
      </c>
      <c r="F149">
        <v>3.0175000000000001</v>
      </c>
      <c r="G149">
        <v>1.1499999999999999</v>
      </c>
      <c r="H149">
        <v>1.1499999999999999</v>
      </c>
      <c r="I149">
        <v>5.5E-2</v>
      </c>
      <c r="J149">
        <v>5.5E-2</v>
      </c>
      <c r="T149" s="9"/>
    </row>
    <row r="150" spans="3:20" x14ac:dyDescent="0.3">
      <c r="C150" s="9">
        <v>45440</v>
      </c>
      <c r="D150" s="9">
        <v>45440</v>
      </c>
      <c r="E150">
        <v>2.02</v>
      </c>
      <c r="F150">
        <v>2.02</v>
      </c>
      <c r="G150">
        <v>0.38500000000000001</v>
      </c>
      <c r="H150">
        <v>0.38500000000000001</v>
      </c>
      <c r="I150">
        <v>0.04</v>
      </c>
      <c r="J150">
        <v>0.04</v>
      </c>
      <c r="T150" s="9"/>
    </row>
    <row r="151" spans="3:20" x14ac:dyDescent="0.3">
      <c r="C151" s="9">
        <v>45441</v>
      </c>
      <c r="D151" s="9">
        <v>45441</v>
      </c>
      <c r="E151">
        <v>5.05</v>
      </c>
      <c r="F151">
        <v>5.05</v>
      </c>
      <c r="G151">
        <v>0.89</v>
      </c>
      <c r="H151">
        <v>0.89</v>
      </c>
      <c r="I151">
        <v>0.09</v>
      </c>
      <c r="J151">
        <v>0.09</v>
      </c>
      <c r="T151" s="9"/>
    </row>
    <row r="152" spans="3:20" x14ac:dyDescent="0.3">
      <c r="C152" s="9">
        <v>45442</v>
      </c>
      <c r="D152" s="9">
        <v>45442</v>
      </c>
      <c r="E152">
        <v>1.6924999999999999</v>
      </c>
      <c r="F152">
        <v>1.6924999999999999</v>
      </c>
      <c r="G152">
        <v>0.495</v>
      </c>
      <c r="H152">
        <v>0.495</v>
      </c>
      <c r="I152">
        <v>0.06</v>
      </c>
      <c r="J152">
        <v>0.06</v>
      </c>
      <c r="T152" s="9"/>
    </row>
    <row r="153" spans="3:20" x14ac:dyDescent="0.3">
      <c r="C153" s="9">
        <v>45443</v>
      </c>
      <c r="D153" s="9">
        <v>45443</v>
      </c>
      <c r="E153">
        <v>1.9350000000000001</v>
      </c>
      <c r="F153">
        <v>1.9350000000000001</v>
      </c>
      <c r="G153">
        <v>0.31</v>
      </c>
      <c r="H153">
        <v>0.31</v>
      </c>
      <c r="I153">
        <v>0.05</v>
      </c>
      <c r="J153">
        <v>0.05</v>
      </c>
      <c r="T153" s="9"/>
    </row>
    <row r="154" spans="3:20" x14ac:dyDescent="0.3">
      <c r="C154" s="9">
        <v>45444</v>
      </c>
      <c r="D154" s="9">
        <v>45444</v>
      </c>
      <c r="E154">
        <v>2.5625</v>
      </c>
      <c r="F154">
        <v>2.5625</v>
      </c>
      <c r="G154">
        <v>0.35</v>
      </c>
      <c r="H154">
        <v>0.35</v>
      </c>
      <c r="I154">
        <v>0.04</v>
      </c>
      <c r="J154">
        <v>0.04</v>
      </c>
      <c r="T154" s="9"/>
    </row>
    <row r="155" spans="3:20" x14ac:dyDescent="0.3">
      <c r="C155" s="9">
        <v>45445</v>
      </c>
      <c r="E155">
        <v>2.93</v>
      </c>
      <c r="G155">
        <v>0.81499999999999995</v>
      </c>
      <c r="I155">
        <v>0.10249999999999999</v>
      </c>
      <c r="T155" s="9"/>
    </row>
    <row r="156" spans="3:20" x14ac:dyDescent="0.3">
      <c r="C156" s="9">
        <v>45446</v>
      </c>
      <c r="E156">
        <v>2.12</v>
      </c>
      <c r="G156">
        <v>0.55500000000000005</v>
      </c>
      <c r="I156">
        <v>4.2500000000000003E-2</v>
      </c>
      <c r="T156" s="9"/>
    </row>
    <row r="157" spans="3:20" x14ac:dyDescent="0.3">
      <c r="C157" s="9">
        <v>45447</v>
      </c>
      <c r="E157">
        <v>3.43</v>
      </c>
      <c r="G157">
        <v>0.68</v>
      </c>
      <c r="I157">
        <v>5.7500000000000002E-2</v>
      </c>
      <c r="T157" s="9"/>
    </row>
    <row r="158" spans="3:20" x14ac:dyDescent="0.3">
      <c r="C158" s="9">
        <v>45448</v>
      </c>
      <c r="E158">
        <v>4.0875000000000004</v>
      </c>
      <c r="G158">
        <v>0.91500000000000004</v>
      </c>
      <c r="I158">
        <v>0.16</v>
      </c>
      <c r="T158" s="9"/>
    </row>
    <row r="159" spans="3:20" x14ac:dyDescent="0.3">
      <c r="C159" s="9">
        <v>45449</v>
      </c>
      <c r="E159">
        <v>3.6524999999999999</v>
      </c>
      <c r="G159">
        <v>1.3149999999999999</v>
      </c>
      <c r="I159">
        <v>0.16250000000000001</v>
      </c>
      <c r="T159" s="9"/>
    </row>
    <row r="160" spans="3:20" x14ac:dyDescent="0.3">
      <c r="C160" s="9">
        <v>45450</v>
      </c>
      <c r="E160">
        <v>4.9000000000000004</v>
      </c>
      <c r="G160">
        <v>0.94</v>
      </c>
      <c r="I160">
        <v>0.215</v>
      </c>
      <c r="T160" s="9"/>
    </row>
    <row r="161" spans="3:20" x14ac:dyDescent="0.3">
      <c r="C161" s="9">
        <v>45451</v>
      </c>
      <c r="E161">
        <v>4.2649999999999997</v>
      </c>
      <c r="G161">
        <v>1.67</v>
      </c>
      <c r="I161">
        <v>0.185</v>
      </c>
      <c r="T161" s="9"/>
    </row>
    <row r="162" spans="3:20" x14ac:dyDescent="0.3">
      <c r="C162" s="9">
        <v>45452</v>
      </c>
      <c r="E162">
        <v>3.4824999999999999</v>
      </c>
      <c r="G162">
        <v>1.4850000000000001</v>
      </c>
      <c r="I162">
        <v>0.34</v>
      </c>
      <c r="T162" s="9"/>
    </row>
    <row r="163" spans="3:20" x14ac:dyDescent="0.3">
      <c r="C163" s="9">
        <v>45453</v>
      </c>
      <c r="E163">
        <v>3.44</v>
      </c>
      <c r="G163">
        <v>1.18</v>
      </c>
      <c r="I163">
        <v>0.1225</v>
      </c>
      <c r="T163" s="9"/>
    </row>
    <row r="164" spans="3:20" x14ac:dyDescent="0.3">
      <c r="C164" s="9">
        <v>45454</v>
      </c>
      <c r="E164">
        <v>4.1425000000000001</v>
      </c>
      <c r="G164">
        <v>1.51</v>
      </c>
      <c r="I164">
        <v>0.25750000000000001</v>
      </c>
      <c r="T164" s="9"/>
    </row>
    <row r="165" spans="3:20" x14ac:dyDescent="0.3">
      <c r="C165" s="9">
        <v>45455</v>
      </c>
      <c r="E165">
        <v>2.7625000000000002</v>
      </c>
      <c r="G165">
        <v>0.66</v>
      </c>
      <c r="I165">
        <v>0.05</v>
      </c>
      <c r="T165" s="9"/>
    </row>
    <row r="166" spans="3:20" x14ac:dyDescent="0.3">
      <c r="C166" s="9">
        <v>45456</v>
      </c>
      <c r="E166">
        <v>3.63</v>
      </c>
      <c r="G166">
        <v>1.72</v>
      </c>
      <c r="I166">
        <v>0.315</v>
      </c>
      <c r="T166" s="9"/>
    </row>
    <row r="167" spans="3:20" x14ac:dyDescent="0.3">
      <c r="C167" s="9">
        <v>45457</v>
      </c>
      <c r="E167">
        <v>4.5575000000000001</v>
      </c>
      <c r="G167">
        <v>2.1</v>
      </c>
      <c r="I167">
        <v>0.25750000000000001</v>
      </c>
      <c r="T167" s="9"/>
    </row>
    <row r="168" spans="3:20" x14ac:dyDescent="0.3">
      <c r="C168" s="9">
        <v>45458</v>
      </c>
      <c r="E168">
        <v>4.4550000000000001</v>
      </c>
      <c r="G168">
        <v>1.89</v>
      </c>
      <c r="I168">
        <v>0.39500000000000002</v>
      </c>
      <c r="T168" s="9"/>
    </row>
    <row r="169" spans="3:20" x14ac:dyDescent="0.3">
      <c r="C169" s="9">
        <v>45459</v>
      </c>
      <c r="E169">
        <v>4.3949999999999996</v>
      </c>
      <c r="G169">
        <v>1.875</v>
      </c>
      <c r="I169">
        <v>0.44500000000000001</v>
      </c>
      <c r="T169" s="9"/>
    </row>
    <row r="170" spans="3:20" x14ac:dyDescent="0.3">
      <c r="C170" s="9">
        <v>45460</v>
      </c>
      <c r="E170">
        <v>4.37</v>
      </c>
      <c r="G170">
        <v>1.325</v>
      </c>
      <c r="I170">
        <v>0.30249999999999999</v>
      </c>
      <c r="T170" s="9"/>
    </row>
    <row r="171" spans="3:20" x14ac:dyDescent="0.3">
      <c r="C171" s="9">
        <v>45461</v>
      </c>
      <c r="E171">
        <v>4.1349999999999998</v>
      </c>
      <c r="G171">
        <v>2.0449999999999999</v>
      </c>
      <c r="I171">
        <v>5.2499999999999998E-2</v>
      </c>
      <c r="T171" s="9"/>
    </row>
    <row r="172" spans="3:20" x14ac:dyDescent="0.3">
      <c r="C172" s="9">
        <v>45462</v>
      </c>
      <c r="E172">
        <v>4.53</v>
      </c>
      <c r="G172">
        <v>1.4950000000000001</v>
      </c>
      <c r="I172">
        <v>0.24</v>
      </c>
      <c r="T172" s="9"/>
    </row>
    <row r="173" spans="3:20" x14ac:dyDescent="0.3">
      <c r="C173" s="9">
        <v>45463</v>
      </c>
      <c r="E173">
        <v>3.9075000000000002</v>
      </c>
      <c r="G173">
        <v>1.41</v>
      </c>
      <c r="I173">
        <v>0.125</v>
      </c>
      <c r="T173" s="9"/>
    </row>
    <row r="174" spans="3:20" x14ac:dyDescent="0.3">
      <c r="C174" s="9">
        <v>45464</v>
      </c>
      <c r="E174">
        <v>3.8574999999999999</v>
      </c>
      <c r="G174">
        <v>1.2749999999999999</v>
      </c>
      <c r="I174">
        <v>0.21249999999999999</v>
      </c>
      <c r="T174" s="9"/>
    </row>
    <row r="175" spans="3:20" x14ac:dyDescent="0.3">
      <c r="C175" s="9">
        <v>45465</v>
      </c>
      <c r="E175">
        <v>4.4524999999999997</v>
      </c>
      <c r="G175">
        <v>1.4</v>
      </c>
      <c r="I175">
        <v>0.28999999999999998</v>
      </c>
      <c r="T175" s="9"/>
    </row>
    <row r="176" spans="3:20" x14ac:dyDescent="0.3">
      <c r="C176" s="9">
        <v>45466</v>
      </c>
      <c r="E176">
        <v>5.7175000000000002</v>
      </c>
      <c r="G176">
        <v>2.3149999999999999</v>
      </c>
      <c r="I176">
        <v>0.66749999999999998</v>
      </c>
      <c r="T176" s="9"/>
    </row>
    <row r="177" spans="3:20" x14ac:dyDescent="0.3">
      <c r="C177" s="9">
        <v>45467</v>
      </c>
      <c r="E177">
        <v>5.1924999999999999</v>
      </c>
      <c r="G177">
        <v>1.5449999999999999</v>
      </c>
      <c r="I177">
        <v>0.14249999999999999</v>
      </c>
      <c r="T177" s="9"/>
    </row>
    <row r="178" spans="3:20" x14ac:dyDescent="0.3">
      <c r="C178" s="9">
        <v>45468</v>
      </c>
      <c r="E178">
        <v>4.4824999999999999</v>
      </c>
      <c r="G178">
        <v>1.1100000000000001</v>
      </c>
      <c r="I178">
        <v>0.14749999999999999</v>
      </c>
      <c r="T178" s="9"/>
    </row>
    <row r="179" spans="3:20" x14ac:dyDescent="0.3">
      <c r="C179" s="9">
        <v>45469</v>
      </c>
      <c r="E179">
        <v>3.6549999999999998</v>
      </c>
      <c r="G179">
        <v>0.96</v>
      </c>
      <c r="I179">
        <v>0.18</v>
      </c>
      <c r="T179" s="9"/>
    </row>
    <row r="180" spans="3:20" x14ac:dyDescent="0.3">
      <c r="C180" s="9">
        <v>45470</v>
      </c>
      <c r="E180">
        <v>3.4</v>
      </c>
      <c r="G180">
        <v>0.995</v>
      </c>
      <c r="I180">
        <v>0.2175</v>
      </c>
      <c r="T180" s="9"/>
    </row>
    <row r="181" spans="3:20" x14ac:dyDescent="0.3">
      <c r="C181" s="9">
        <v>45471</v>
      </c>
      <c r="E181">
        <v>3.21</v>
      </c>
      <c r="G181">
        <v>1.0900000000000001</v>
      </c>
      <c r="I181">
        <v>0.1125</v>
      </c>
      <c r="T181" s="9"/>
    </row>
    <row r="182" spans="3:20" x14ac:dyDescent="0.3">
      <c r="C182" s="9">
        <v>45472</v>
      </c>
      <c r="E182">
        <v>4.7</v>
      </c>
      <c r="G182">
        <v>2.2549999999999999</v>
      </c>
      <c r="I182">
        <v>0.57750000000000001</v>
      </c>
      <c r="T182" s="9"/>
    </row>
    <row r="183" spans="3:20" x14ac:dyDescent="0.3">
      <c r="C183" s="9">
        <v>45473</v>
      </c>
      <c r="E183">
        <v>3.4024999999999999</v>
      </c>
      <c r="G183">
        <v>1.9450000000000001</v>
      </c>
      <c r="I183">
        <v>0.37</v>
      </c>
      <c r="T183" s="9"/>
    </row>
    <row r="184" spans="3:20" x14ac:dyDescent="0.3">
      <c r="C184" s="9">
        <v>45474</v>
      </c>
      <c r="E184">
        <v>4.4175000000000004</v>
      </c>
      <c r="G184">
        <v>1.2749999999999999</v>
      </c>
      <c r="I184">
        <v>0.12</v>
      </c>
      <c r="T184" s="9"/>
    </row>
    <row r="185" spans="3:20" x14ac:dyDescent="0.3">
      <c r="C185" s="9">
        <v>45475</v>
      </c>
      <c r="E185">
        <v>4.2649999999999997</v>
      </c>
      <c r="G185">
        <v>1.0449999999999999</v>
      </c>
      <c r="I185">
        <v>0.06</v>
      </c>
      <c r="T185" s="9"/>
    </row>
    <row r="186" spans="3:20" x14ac:dyDescent="0.3">
      <c r="C186" s="9">
        <v>45476</v>
      </c>
      <c r="E186">
        <v>4.3</v>
      </c>
      <c r="G186">
        <v>1.075</v>
      </c>
      <c r="I186">
        <v>0.1825</v>
      </c>
      <c r="T186" s="9"/>
    </row>
    <row r="187" spans="3:20" x14ac:dyDescent="0.3">
      <c r="C187" s="9">
        <v>45477</v>
      </c>
      <c r="E187">
        <v>4.78</v>
      </c>
      <c r="G187">
        <v>2.2149999999999999</v>
      </c>
      <c r="I187">
        <v>0.11</v>
      </c>
      <c r="T187" s="9"/>
    </row>
    <row r="188" spans="3:20" x14ac:dyDescent="0.3">
      <c r="C188" s="9">
        <v>45478</v>
      </c>
      <c r="E188">
        <v>4.2424999999999997</v>
      </c>
      <c r="G188">
        <v>1.7849999999999999</v>
      </c>
      <c r="I188">
        <v>0.23250000000000001</v>
      </c>
      <c r="T188" s="9"/>
    </row>
    <row r="189" spans="3:20" x14ac:dyDescent="0.3">
      <c r="C189" s="9">
        <v>45479</v>
      </c>
      <c r="E189">
        <v>5.4924999999999997</v>
      </c>
      <c r="G189">
        <v>2.06</v>
      </c>
      <c r="I189">
        <v>0.28000000000000003</v>
      </c>
      <c r="T189" s="9"/>
    </row>
    <row r="190" spans="3:20" x14ac:dyDescent="0.3">
      <c r="C190" s="9">
        <v>45480</v>
      </c>
      <c r="E190">
        <v>3.4725000000000001</v>
      </c>
      <c r="G190">
        <v>0.84</v>
      </c>
      <c r="I190">
        <v>0.2175</v>
      </c>
      <c r="T190" s="9"/>
    </row>
    <row r="191" spans="3:20" x14ac:dyDescent="0.3">
      <c r="C191" s="9">
        <v>45481</v>
      </c>
      <c r="E191">
        <v>3.9275000000000002</v>
      </c>
      <c r="G191">
        <v>0.65</v>
      </c>
      <c r="I191">
        <v>4.2500000000000003E-2</v>
      </c>
      <c r="T191" s="9"/>
    </row>
    <row r="192" spans="3:20" x14ac:dyDescent="0.3">
      <c r="C192" s="9">
        <v>45482</v>
      </c>
      <c r="E192">
        <v>4.0525000000000002</v>
      </c>
      <c r="G192">
        <v>1.51</v>
      </c>
      <c r="I192">
        <v>0.125</v>
      </c>
      <c r="T192" s="9"/>
    </row>
    <row r="193" spans="3:20" x14ac:dyDescent="0.3">
      <c r="C193" s="9">
        <v>45483</v>
      </c>
      <c r="E193">
        <v>4.6624999999999996</v>
      </c>
      <c r="G193">
        <v>0.74</v>
      </c>
      <c r="I193">
        <v>7.4999999999999997E-2</v>
      </c>
      <c r="T193" s="9"/>
    </row>
    <row r="194" spans="3:20" x14ac:dyDescent="0.3">
      <c r="C194" s="9">
        <v>45484</v>
      </c>
      <c r="E194">
        <v>3.4075000000000002</v>
      </c>
      <c r="G194">
        <v>0.95499999999999996</v>
      </c>
      <c r="I194">
        <v>6.25E-2</v>
      </c>
      <c r="T194" s="9"/>
    </row>
    <row r="195" spans="3:20" x14ac:dyDescent="0.3">
      <c r="C195" s="9">
        <v>45485</v>
      </c>
      <c r="E195">
        <v>2.5274999999999999</v>
      </c>
      <c r="G195">
        <v>0.97</v>
      </c>
      <c r="I195">
        <v>6.25E-2</v>
      </c>
      <c r="T195" s="9"/>
    </row>
    <row r="196" spans="3:20" x14ac:dyDescent="0.3">
      <c r="C196" s="9">
        <v>45486</v>
      </c>
      <c r="E196">
        <v>3.46</v>
      </c>
      <c r="G196">
        <v>1.25</v>
      </c>
      <c r="I196">
        <v>0.14249999999999999</v>
      </c>
      <c r="T196" s="9"/>
    </row>
    <row r="197" spans="3:20" x14ac:dyDescent="0.3">
      <c r="C197" s="9">
        <v>45487</v>
      </c>
      <c r="E197">
        <v>4.1624999999999996</v>
      </c>
      <c r="G197">
        <v>1.5</v>
      </c>
      <c r="I197">
        <v>0.10249999999999999</v>
      </c>
      <c r="T197" s="9"/>
    </row>
    <row r="198" spans="3:20" x14ac:dyDescent="0.3">
      <c r="C198" s="9">
        <v>45488</v>
      </c>
      <c r="E198">
        <v>4.4800000000000004</v>
      </c>
      <c r="G198">
        <v>1.76</v>
      </c>
      <c r="I198">
        <v>0.23</v>
      </c>
      <c r="T198" s="9"/>
    </row>
    <row r="199" spans="3:20" x14ac:dyDescent="0.3">
      <c r="C199" s="9">
        <v>45489</v>
      </c>
      <c r="E199">
        <v>3.7850000000000001</v>
      </c>
      <c r="G199">
        <v>1.075</v>
      </c>
      <c r="I199">
        <v>0.13</v>
      </c>
      <c r="T199" s="9"/>
    </row>
    <row r="200" spans="3:20" x14ac:dyDescent="0.3">
      <c r="C200" s="9">
        <v>45490</v>
      </c>
      <c r="E200">
        <v>3.22</v>
      </c>
      <c r="G200">
        <v>1.41</v>
      </c>
      <c r="I200">
        <v>0.27250000000000002</v>
      </c>
      <c r="T200" s="9"/>
    </row>
    <row r="201" spans="3:20" x14ac:dyDescent="0.3">
      <c r="C201" s="9">
        <v>45491</v>
      </c>
      <c r="E201">
        <v>3.9249999999999998</v>
      </c>
      <c r="G201">
        <v>1.0649999999999999</v>
      </c>
      <c r="I201">
        <v>0.11</v>
      </c>
      <c r="T201" s="9"/>
    </row>
    <row r="202" spans="3:20" x14ac:dyDescent="0.3">
      <c r="C202" s="9">
        <v>45492</v>
      </c>
      <c r="E202">
        <v>4.1924999999999999</v>
      </c>
      <c r="G202">
        <v>0.98</v>
      </c>
      <c r="I202">
        <v>7.2499999999999995E-2</v>
      </c>
      <c r="T202" s="9"/>
    </row>
    <row r="203" spans="3:20" x14ac:dyDescent="0.3">
      <c r="C203" s="9">
        <v>45493</v>
      </c>
      <c r="E203">
        <v>4.0425000000000004</v>
      </c>
      <c r="G203">
        <v>1.35</v>
      </c>
      <c r="I203">
        <v>0.09</v>
      </c>
      <c r="T203" s="9"/>
    </row>
    <row r="204" spans="3:20" x14ac:dyDescent="0.3">
      <c r="C204" s="9">
        <v>45494</v>
      </c>
      <c r="E204">
        <v>2.9750000000000001</v>
      </c>
      <c r="G204">
        <v>0.92500000000000004</v>
      </c>
      <c r="I204">
        <v>3.2500000000000001E-2</v>
      </c>
      <c r="T204" s="9"/>
    </row>
    <row r="205" spans="3:20" x14ac:dyDescent="0.3">
      <c r="C205" s="9">
        <v>45495</v>
      </c>
      <c r="E205">
        <v>3.29</v>
      </c>
      <c r="G205">
        <v>0.64500000000000002</v>
      </c>
      <c r="I205">
        <v>7.2499999999999995E-2</v>
      </c>
      <c r="T205" s="9"/>
    </row>
    <row r="206" spans="3:20" x14ac:dyDescent="0.3">
      <c r="C206" s="9">
        <v>45496</v>
      </c>
      <c r="E206">
        <v>3.8824999999999998</v>
      </c>
      <c r="G206">
        <v>1.04</v>
      </c>
      <c r="I206">
        <v>0.1825</v>
      </c>
      <c r="T206" s="9"/>
    </row>
    <row r="207" spans="3:20" x14ac:dyDescent="0.3">
      <c r="C207" s="9">
        <v>45497</v>
      </c>
      <c r="E207">
        <v>3.9424999999999999</v>
      </c>
      <c r="G207">
        <v>0.88500000000000001</v>
      </c>
      <c r="I207">
        <v>0.09</v>
      </c>
      <c r="T207" s="9"/>
    </row>
    <row r="208" spans="3:20" x14ac:dyDescent="0.3">
      <c r="C208" s="9">
        <v>45498</v>
      </c>
      <c r="E208">
        <v>3.3374999999999999</v>
      </c>
      <c r="G208">
        <v>0.84</v>
      </c>
      <c r="I208">
        <v>5.2499999999999998E-2</v>
      </c>
      <c r="T208" s="9"/>
    </row>
    <row r="209" spans="3:20" x14ac:dyDescent="0.3">
      <c r="C209" s="9">
        <v>45499</v>
      </c>
      <c r="E209">
        <v>2.66</v>
      </c>
      <c r="G209">
        <v>1.02</v>
      </c>
      <c r="I209">
        <v>6.5000000000000002E-2</v>
      </c>
      <c r="T209" s="9"/>
    </row>
    <row r="210" spans="3:20" x14ac:dyDescent="0.3">
      <c r="C210" s="9">
        <v>45500</v>
      </c>
      <c r="E210">
        <v>2.5299999999999998</v>
      </c>
      <c r="G210">
        <v>1.1599999999999999</v>
      </c>
      <c r="I210">
        <v>0.24249999999999999</v>
      </c>
      <c r="T210" s="9"/>
    </row>
    <row r="211" spans="3:20" x14ac:dyDescent="0.3">
      <c r="C211" s="9">
        <v>45501</v>
      </c>
      <c r="E211">
        <v>5.1174999999999997</v>
      </c>
      <c r="G211">
        <v>1.53</v>
      </c>
      <c r="I211">
        <v>0.1225</v>
      </c>
      <c r="T211" s="9"/>
    </row>
    <row r="212" spans="3:20" x14ac:dyDescent="0.3">
      <c r="C212" s="9">
        <v>45502</v>
      </c>
      <c r="E212">
        <v>3.7949999999999999</v>
      </c>
      <c r="G212">
        <v>1.0049999999999999</v>
      </c>
      <c r="I212">
        <v>0.1525</v>
      </c>
      <c r="T212" s="9"/>
    </row>
    <row r="213" spans="3:20" x14ac:dyDescent="0.3">
      <c r="C213" s="9">
        <v>45503</v>
      </c>
      <c r="E213">
        <v>1.83</v>
      </c>
      <c r="G213">
        <v>0.52500000000000002</v>
      </c>
      <c r="I213">
        <v>9.7500000000000003E-2</v>
      </c>
      <c r="T213" s="9"/>
    </row>
    <row r="214" spans="3:20" x14ac:dyDescent="0.3">
      <c r="C214" s="9">
        <v>45504</v>
      </c>
      <c r="E214">
        <v>2.2000000000000002</v>
      </c>
      <c r="G214">
        <v>0.5</v>
      </c>
      <c r="I214">
        <v>0.04</v>
      </c>
      <c r="T214" s="9"/>
    </row>
    <row r="215" spans="3:20" x14ac:dyDescent="0.3">
      <c r="C215" s="9">
        <v>45505</v>
      </c>
      <c r="E215">
        <v>2.6575000000000002</v>
      </c>
      <c r="G215">
        <v>1.0900000000000001</v>
      </c>
      <c r="I215">
        <v>6.25E-2</v>
      </c>
      <c r="T215" s="9"/>
    </row>
    <row r="216" spans="3:20" x14ac:dyDescent="0.3">
      <c r="C216" s="9">
        <v>45506</v>
      </c>
      <c r="E216">
        <v>4.4725000000000001</v>
      </c>
      <c r="G216">
        <v>1.095</v>
      </c>
      <c r="I216">
        <v>0.06</v>
      </c>
      <c r="T216" s="9"/>
    </row>
    <row r="217" spans="3:20" x14ac:dyDescent="0.3">
      <c r="C217" s="9">
        <v>45507</v>
      </c>
      <c r="E217">
        <v>3.76</v>
      </c>
      <c r="G217">
        <v>0.745</v>
      </c>
      <c r="I217">
        <v>9.5000000000000001E-2</v>
      </c>
      <c r="T217" s="9"/>
    </row>
    <row r="218" spans="3:20" x14ac:dyDescent="0.3">
      <c r="C218" s="9">
        <v>45508</v>
      </c>
      <c r="E218">
        <v>4.7</v>
      </c>
      <c r="G218">
        <v>1.2450000000000001</v>
      </c>
      <c r="I218">
        <v>0.1</v>
      </c>
      <c r="T218" s="9"/>
    </row>
    <row r="219" spans="3:20" x14ac:dyDescent="0.3">
      <c r="C219" s="9">
        <v>45509</v>
      </c>
      <c r="E219">
        <v>3.4224999999999999</v>
      </c>
      <c r="G219">
        <v>0.82499999999999996</v>
      </c>
      <c r="I219">
        <v>0.1125</v>
      </c>
      <c r="T219" s="9"/>
    </row>
    <row r="220" spans="3:20" x14ac:dyDescent="0.3">
      <c r="C220" s="9">
        <v>45510</v>
      </c>
      <c r="E220">
        <v>4.1425000000000001</v>
      </c>
      <c r="G220">
        <v>1.1200000000000001</v>
      </c>
      <c r="I220">
        <v>0.08</v>
      </c>
      <c r="T220" s="9"/>
    </row>
    <row r="221" spans="3:20" x14ac:dyDescent="0.3">
      <c r="C221" s="9">
        <v>45511</v>
      </c>
      <c r="E221">
        <v>3.1274999999999999</v>
      </c>
      <c r="G221">
        <v>0.97</v>
      </c>
      <c r="I221">
        <v>0.14749999999999999</v>
      </c>
      <c r="T221" s="9"/>
    </row>
    <row r="222" spans="3:20" x14ac:dyDescent="0.3">
      <c r="C222" s="9">
        <v>45512</v>
      </c>
      <c r="E222">
        <v>2.8525</v>
      </c>
      <c r="G222">
        <v>1.28</v>
      </c>
      <c r="I222">
        <v>0.1225</v>
      </c>
      <c r="T222" s="9"/>
    </row>
    <row r="223" spans="3:20" x14ac:dyDescent="0.3">
      <c r="C223" s="9">
        <v>45513</v>
      </c>
      <c r="E223">
        <v>3.8125</v>
      </c>
      <c r="G223">
        <v>0.5</v>
      </c>
      <c r="I223">
        <v>0.04</v>
      </c>
      <c r="T223" s="9"/>
    </row>
    <row r="224" spans="3:20" x14ac:dyDescent="0.3">
      <c r="C224" s="9">
        <v>45514</v>
      </c>
      <c r="E224">
        <v>3.3849999999999998</v>
      </c>
      <c r="G224">
        <v>0.31</v>
      </c>
      <c r="I224">
        <v>0.01</v>
      </c>
      <c r="T224" s="9"/>
    </row>
    <row r="225" spans="3:20" x14ac:dyDescent="0.3">
      <c r="C225" s="9">
        <v>45515</v>
      </c>
      <c r="E225">
        <v>3.2925</v>
      </c>
      <c r="G225">
        <v>0.96499999999999997</v>
      </c>
      <c r="I225">
        <v>0.06</v>
      </c>
      <c r="T225" s="9"/>
    </row>
    <row r="226" spans="3:20" x14ac:dyDescent="0.3">
      <c r="C226" s="9">
        <v>45516</v>
      </c>
      <c r="E226">
        <v>3.2250000000000001</v>
      </c>
      <c r="G226">
        <v>1.135</v>
      </c>
      <c r="I226">
        <v>0.13500000000000001</v>
      </c>
      <c r="T226" s="9"/>
    </row>
    <row r="227" spans="3:20" x14ac:dyDescent="0.3">
      <c r="C227" s="9">
        <v>45517</v>
      </c>
      <c r="E227">
        <v>3.085</v>
      </c>
      <c r="G227">
        <v>0.73499999999999999</v>
      </c>
      <c r="I227">
        <v>0.03</v>
      </c>
      <c r="T227" s="9"/>
    </row>
    <row r="228" spans="3:20" x14ac:dyDescent="0.3">
      <c r="C228" s="9">
        <v>45518</v>
      </c>
      <c r="E228">
        <v>3.57</v>
      </c>
      <c r="G228">
        <v>0.57999999999999996</v>
      </c>
      <c r="I228">
        <v>0.04</v>
      </c>
      <c r="T228" s="9"/>
    </row>
    <row r="229" spans="3:20" x14ac:dyDescent="0.3">
      <c r="C229" s="9">
        <v>45519</v>
      </c>
      <c r="E229">
        <v>4.0824999999999996</v>
      </c>
      <c r="G229">
        <v>1.1299999999999999</v>
      </c>
      <c r="I229">
        <v>0.06</v>
      </c>
      <c r="T229" s="9"/>
    </row>
    <row r="230" spans="3:20" x14ac:dyDescent="0.3">
      <c r="C230" s="9">
        <v>45520</v>
      </c>
      <c r="E230">
        <v>3.6425000000000001</v>
      </c>
      <c r="G230">
        <v>1.43</v>
      </c>
      <c r="I230">
        <v>0.105</v>
      </c>
      <c r="T230" s="9"/>
    </row>
    <row r="231" spans="3:20" x14ac:dyDescent="0.3">
      <c r="C231" s="9">
        <v>45521</v>
      </c>
      <c r="E231">
        <v>2.23</v>
      </c>
      <c r="G231">
        <v>0.64</v>
      </c>
      <c r="I231">
        <v>0.04</v>
      </c>
      <c r="T231" s="9"/>
    </row>
    <row r="232" spans="3:20" x14ac:dyDescent="0.3">
      <c r="C232" s="9">
        <v>45522</v>
      </c>
      <c r="E232">
        <v>1.7224999999999999</v>
      </c>
      <c r="G232">
        <v>0.33</v>
      </c>
      <c r="I232">
        <v>2.2499999999999999E-2</v>
      </c>
      <c r="T232" s="9"/>
    </row>
    <row r="233" spans="3:20" x14ac:dyDescent="0.3">
      <c r="C233" s="9">
        <v>45523</v>
      </c>
      <c r="E233">
        <v>2.5225</v>
      </c>
      <c r="G233">
        <v>0.505</v>
      </c>
      <c r="I233">
        <v>7.2499999999999995E-2</v>
      </c>
      <c r="T233" s="9"/>
    </row>
    <row r="234" spans="3:20" x14ac:dyDescent="0.3">
      <c r="C234" s="9">
        <v>45524</v>
      </c>
      <c r="E234">
        <v>1.425</v>
      </c>
      <c r="G234">
        <v>0.245</v>
      </c>
      <c r="I234">
        <v>4.2500000000000003E-2</v>
      </c>
      <c r="T234" s="9"/>
    </row>
    <row r="235" spans="3:20" x14ac:dyDescent="0.3">
      <c r="C235" s="9">
        <v>45525</v>
      </c>
      <c r="E235">
        <v>2.2749999999999999</v>
      </c>
      <c r="G235">
        <v>0.29499999999999998</v>
      </c>
      <c r="I235">
        <v>0.01</v>
      </c>
      <c r="T235" s="9"/>
    </row>
    <row r="236" spans="3:20" x14ac:dyDescent="0.3">
      <c r="C236" s="9">
        <v>45526</v>
      </c>
      <c r="E236">
        <v>1.3325</v>
      </c>
      <c r="G236">
        <v>0.315</v>
      </c>
      <c r="I236">
        <v>0.01</v>
      </c>
      <c r="T236" s="9"/>
    </row>
    <row r="237" spans="3:20" x14ac:dyDescent="0.3">
      <c r="C237" s="9">
        <v>45527</v>
      </c>
      <c r="E237">
        <v>2.3075000000000001</v>
      </c>
      <c r="G237">
        <v>0.44</v>
      </c>
      <c r="I237">
        <v>0.06</v>
      </c>
      <c r="T237" s="9"/>
    </row>
    <row r="238" spans="3:20" x14ac:dyDescent="0.3">
      <c r="C238" s="9">
        <v>45528</v>
      </c>
      <c r="E238">
        <v>3.875</v>
      </c>
      <c r="G238">
        <v>0.71499999999999997</v>
      </c>
      <c r="I238">
        <v>3.2500000000000001E-2</v>
      </c>
      <c r="T238" s="9"/>
    </row>
    <row r="239" spans="3:20" x14ac:dyDescent="0.3">
      <c r="C239" s="9">
        <v>45529</v>
      </c>
      <c r="E239">
        <v>2.5</v>
      </c>
      <c r="G239">
        <v>0.56999999999999995</v>
      </c>
      <c r="I239">
        <v>4.2500000000000003E-2</v>
      </c>
      <c r="T239" s="9"/>
    </row>
    <row r="240" spans="3:20" x14ac:dyDescent="0.3">
      <c r="C240" s="9">
        <v>45530</v>
      </c>
      <c r="E240">
        <v>2.605</v>
      </c>
      <c r="G240">
        <v>0.41</v>
      </c>
      <c r="I240">
        <v>3.5000000000000003E-2</v>
      </c>
      <c r="T240" s="9"/>
    </row>
    <row r="241" spans="3:20" x14ac:dyDescent="0.3">
      <c r="C241" s="9">
        <v>45531</v>
      </c>
      <c r="E241">
        <v>3.19</v>
      </c>
      <c r="G241">
        <v>0.28000000000000003</v>
      </c>
      <c r="I241">
        <v>0.04</v>
      </c>
      <c r="T241" s="9"/>
    </row>
    <row r="242" spans="3:20" x14ac:dyDescent="0.3">
      <c r="C242" s="9">
        <v>45532</v>
      </c>
      <c r="E242">
        <v>1.9350000000000001</v>
      </c>
      <c r="G242">
        <v>0.41</v>
      </c>
      <c r="I242">
        <v>0.03</v>
      </c>
      <c r="T242" s="9"/>
    </row>
    <row r="243" spans="3:20" x14ac:dyDescent="0.3">
      <c r="C243" s="9">
        <v>45533</v>
      </c>
      <c r="E243">
        <v>3.0175000000000001</v>
      </c>
      <c r="G243">
        <v>0.71</v>
      </c>
      <c r="I243">
        <v>5.2499999999999998E-2</v>
      </c>
      <c r="T243" s="9"/>
    </row>
    <row r="244" spans="3:20" x14ac:dyDescent="0.3">
      <c r="C244" s="9">
        <v>45534</v>
      </c>
      <c r="E244">
        <v>1.9375</v>
      </c>
      <c r="G244">
        <v>0.63500000000000001</v>
      </c>
      <c r="I244">
        <v>0.02</v>
      </c>
      <c r="T244" s="9"/>
    </row>
    <row r="245" spans="3:20" x14ac:dyDescent="0.3">
      <c r="C245" s="9">
        <v>45535</v>
      </c>
      <c r="E245">
        <v>1.8574999999999999</v>
      </c>
      <c r="G245">
        <v>0.505</v>
      </c>
      <c r="I245">
        <v>3.2500000000000001E-2</v>
      </c>
      <c r="T245" s="9"/>
    </row>
    <row r="246" spans="3:20" x14ac:dyDescent="0.3">
      <c r="C246" s="9">
        <v>45536</v>
      </c>
      <c r="E246">
        <v>2.9624999999999999</v>
      </c>
      <c r="G246">
        <v>0.52</v>
      </c>
      <c r="I246">
        <v>6.25E-2</v>
      </c>
      <c r="T246" s="9"/>
    </row>
    <row r="247" spans="3:20" x14ac:dyDescent="0.3">
      <c r="C247" s="9">
        <v>45537</v>
      </c>
      <c r="E247">
        <v>2.4</v>
      </c>
      <c r="G247">
        <v>0.46500000000000002</v>
      </c>
      <c r="I247">
        <v>0.05</v>
      </c>
      <c r="T247" s="9"/>
    </row>
    <row r="248" spans="3:20" x14ac:dyDescent="0.3">
      <c r="C248" s="9">
        <v>45538</v>
      </c>
      <c r="E248">
        <v>2.5924999999999998</v>
      </c>
      <c r="G248">
        <v>0.35499999999999998</v>
      </c>
      <c r="I248">
        <v>0.02</v>
      </c>
      <c r="T248" s="9"/>
    </row>
    <row r="249" spans="3:20" x14ac:dyDescent="0.3">
      <c r="C249" s="9">
        <v>45539</v>
      </c>
      <c r="E249">
        <v>2.5049999999999999</v>
      </c>
      <c r="G249">
        <v>0.35499999999999998</v>
      </c>
      <c r="I249">
        <v>1.2500000000000001E-2</v>
      </c>
      <c r="T249" s="9"/>
    </row>
    <row r="250" spans="3:20" x14ac:dyDescent="0.3">
      <c r="C250" s="9">
        <v>45540</v>
      </c>
      <c r="E250">
        <v>1.74</v>
      </c>
      <c r="G250">
        <v>0.34</v>
      </c>
      <c r="I250">
        <v>0.02</v>
      </c>
      <c r="T250" s="9"/>
    </row>
    <row r="251" spans="3:20" x14ac:dyDescent="0.3">
      <c r="C251" s="9">
        <v>45541</v>
      </c>
      <c r="E251">
        <v>2.5575000000000001</v>
      </c>
      <c r="G251">
        <v>0.51</v>
      </c>
      <c r="I251">
        <v>0.03</v>
      </c>
      <c r="T251" s="9"/>
    </row>
    <row r="252" spans="3:20" x14ac:dyDescent="0.3">
      <c r="C252" s="9">
        <v>45542</v>
      </c>
      <c r="E252">
        <v>1.7575000000000001</v>
      </c>
      <c r="G252">
        <v>0.56000000000000005</v>
      </c>
      <c r="I252">
        <v>2.2499999999999999E-2</v>
      </c>
      <c r="T252" s="9"/>
    </row>
    <row r="253" spans="3:20" x14ac:dyDescent="0.3">
      <c r="C253" s="9">
        <v>45543</v>
      </c>
      <c r="E253">
        <v>2.0924999999999998</v>
      </c>
      <c r="G253">
        <v>0.315</v>
      </c>
      <c r="I253">
        <v>0.02</v>
      </c>
      <c r="T253" s="9"/>
    </row>
    <row r="254" spans="3:20" x14ac:dyDescent="0.3">
      <c r="C254" s="9">
        <v>45544</v>
      </c>
      <c r="E254">
        <v>1.6875</v>
      </c>
      <c r="G254">
        <v>0.22</v>
      </c>
      <c r="I254">
        <v>1.2500000000000001E-2</v>
      </c>
      <c r="T254" s="9"/>
    </row>
    <row r="255" spans="3:20" x14ac:dyDescent="0.3">
      <c r="C255" s="9">
        <v>45545</v>
      </c>
      <c r="E255">
        <v>2.4525000000000001</v>
      </c>
      <c r="G255">
        <v>0.255</v>
      </c>
      <c r="I255">
        <v>2.2499999999999999E-2</v>
      </c>
      <c r="T255" s="9"/>
    </row>
    <row r="256" spans="3:20" x14ac:dyDescent="0.3">
      <c r="C256" s="9">
        <v>45546</v>
      </c>
      <c r="E256">
        <v>2.08</v>
      </c>
      <c r="G256">
        <v>0.28999999999999998</v>
      </c>
      <c r="I256">
        <v>1.2500000000000001E-2</v>
      </c>
      <c r="T256" s="9"/>
    </row>
    <row r="257" spans="3:31" x14ac:dyDescent="0.3">
      <c r="C257" s="9">
        <v>45547</v>
      </c>
      <c r="E257">
        <v>2.68</v>
      </c>
      <c r="G257">
        <v>0.17</v>
      </c>
      <c r="I257">
        <v>0.01</v>
      </c>
      <c r="T257" s="9"/>
    </row>
    <row r="258" spans="3:31" x14ac:dyDescent="0.3">
      <c r="C258" s="9">
        <v>45548</v>
      </c>
      <c r="E258">
        <v>1.0225</v>
      </c>
      <c r="G258">
        <v>0.06</v>
      </c>
      <c r="I258">
        <v>0.01</v>
      </c>
      <c r="T258" s="9"/>
    </row>
    <row r="259" spans="3:31" x14ac:dyDescent="0.3">
      <c r="C259" s="9">
        <v>45549</v>
      </c>
      <c r="E259">
        <v>1.77</v>
      </c>
      <c r="G259">
        <v>0.1</v>
      </c>
      <c r="I259">
        <v>2.5000000000000001E-3</v>
      </c>
      <c r="T259" s="9"/>
    </row>
    <row r="260" spans="3:31" x14ac:dyDescent="0.3">
      <c r="C260" s="9">
        <v>45550</v>
      </c>
      <c r="E260">
        <v>2.0474999999999999</v>
      </c>
      <c r="G260">
        <v>0.42</v>
      </c>
      <c r="I260">
        <v>0.01</v>
      </c>
      <c r="T260" s="9"/>
    </row>
    <row r="261" spans="3:31" x14ac:dyDescent="0.3">
      <c r="C261" s="9">
        <v>45551</v>
      </c>
      <c r="E261">
        <v>2.0099999999999998</v>
      </c>
      <c r="G261">
        <v>0.35499999999999998</v>
      </c>
      <c r="I261">
        <v>0.01</v>
      </c>
      <c r="T261" s="9"/>
    </row>
    <row r="262" spans="3:31" x14ac:dyDescent="0.3">
      <c r="C262" s="9">
        <v>45552</v>
      </c>
      <c r="E262">
        <v>1.92</v>
      </c>
      <c r="G262">
        <v>0.435</v>
      </c>
      <c r="I262">
        <v>2.2499999999999999E-2</v>
      </c>
      <c r="T262" s="9"/>
    </row>
    <row r="263" spans="3:31" x14ac:dyDescent="0.3">
      <c r="C263" s="9">
        <v>45553</v>
      </c>
      <c r="E263">
        <v>1.9075</v>
      </c>
      <c r="G263">
        <v>0.28999999999999998</v>
      </c>
      <c r="I263">
        <v>0.04</v>
      </c>
      <c r="T263" s="9"/>
    </row>
    <row r="264" spans="3:31" x14ac:dyDescent="0.3">
      <c r="C264" s="9">
        <v>45554</v>
      </c>
      <c r="E264">
        <v>3.3149999999999999</v>
      </c>
      <c r="F264" s="9"/>
      <c r="G264">
        <v>0.66</v>
      </c>
      <c r="I264">
        <v>4.2500000000000003E-2</v>
      </c>
      <c r="J264" s="9"/>
      <c r="M264" s="9"/>
      <c r="N264" s="9"/>
      <c r="Q264" s="9"/>
      <c r="R264" s="9"/>
      <c r="V264" s="9"/>
      <c r="W264" s="9"/>
      <c r="AD264" s="9"/>
      <c r="AE264" s="9"/>
    </row>
    <row r="265" spans="3:31" x14ac:dyDescent="0.3">
      <c r="C265" s="9">
        <v>45555</v>
      </c>
      <c r="E265">
        <v>2.2075</v>
      </c>
      <c r="F265" s="9"/>
      <c r="G265">
        <v>0.69499999999999995</v>
      </c>
      <c r="I265">
        <v>0.03</v>
      </c>
      <c r="J265" s="9"/>
      <c r="M265" s="9"/>
      <c r="N265" s="9"/>
      <c r="Q265" s="9"/>
      <c r="R265" s="9"/>
      <c r="V265" s="9"/>
      <c r="W265" s="9"/>
      <c r="AD265" s="9"/>
      <c r="AE265" s="9"/>
    </row>
    <row r="266" spans="3:31" x14ac:dyDescent="0.3">
      <c r="C266" s="9">
        <v>45556</v>
      </c>
      <c r="E266">
        <v>1.7375</v>
      </c>
      <c r="F266" s="9"/>
      <c r="G266">
        <v>0.31</v>
      </c>
      <c r="I266">
        <v>0.01</v>
      </c>
      <c r="J266" s="9"/>
      <c r="M266" s="9"/>
      <c r="N266" s="9"/>
      <c r="Q266" s="9"/>
      <c r="R266" s="9"/>
      <c r="V266" s="9"/>
      <c r="W266" s="9"/>
      <c r="AD266" s="9"/>
      <c r="AE266" s="9"/>
    </row>
    <row r="267" spans="3:31" x14ac:dyDescent="0.3">
      <c r="C267" s="9">
        <v>45557</v>
      </c>
      <c r="E267">
        <v>0.69750000000000001</v>
      </c>
      <c r="F267" s="9"/>
      <c r="G267">
        <v>0.105</v>
      </c>
      <c r="I267">
        <v>0.01</v>
      </c>
      <c r="J267" s="9"/>
      <c r="M267" s="9"/>
      <c r="N267" s="9"/>
      <c r="Q267" s="9"/>
      <c r="R267" s="9"/>
      <c r="V267" s="9"/>
      <c r="W267" s="9"/>
      <c r="AD267" s="9"/>
      <c r="AE267" s="9"/>
    </row>
    <row r="268" spans="3:31" x14ac:dyDescent="0.3">
      <c r="C268" s="9">
        <v>45558</v>
      </c>
      <c r="E268">
        <v>1.2849999999999999</v>
      </c>
      <c r="F268" s="9"/>
      <c r="G268">
        <v>0.05</v>
      </c>
      <c r="I268">
        <v>0.01</v>
      </c>
      <c r="J268" s="9"/>
      <c r="M268" s="9"/>
      <c r="N268" s="9"/>
      <c r="Q268" s="9"/>
      <c r="R268" s="9"/>
      <c r="V268" s="9"/>
      <c r="W268" s="9"/>
      <c r="AD268" s="9"/>
      <c r="AE268" s="9"/>
    </row>
    <row r="269" spans="3:31" x14ac:dyDescent="0.3">
      <c r="C269" s="9">
        <v>45559</v>
      </c>
      <c r="E269">
        <v>0.82750000000000001</v>
      </c>
      <c r="F269" s="9"/>
      <c r="G269">
        <v>9.5000000000000001E-2</v>
      </c>
      <c r="I269">
        <v>0</v>
      </c>
      <c r="J269" s="9"/>
      <c r="M269" s="9"/>
      <c r="N269" s="9"/>
      <c r="Q269" s="9"/>
      <c r="R269" s="9"/>
      <c r="V269" s="9"/>
      <c r="W269" s="9"/>
      <c r="AD269" s="9"/>
      <c r="AE269" s="9"/>
    </row>
    <row r="270" spans="3:31" x14ac:dyDescent="0.3">
      <c r="C270" s="9">
        <v>45560</v>
      </c>
      <c r="E270">
        <v>1.2949999999999999</v>
      </c>
      <c r="F270" s="9"/>
      <c r="G270">
        <v>0.2</v>
      </c>
      <c r="I270">
        <v>0</v>
      </c>
      <c r="J270" s="9"/>
      <c r="M270" s="9"/>
      <c r="N270" s="9"/>
      <c r="Q270" s="9"/>
      <c r="R270" s="9"/>
      <c r="V270" s="9"/>
      <c r="W270" s="9"/>
      <c r="AD270" s="9"/>
      <c r="AE270" s="9"/>
    </row>
    <row r="271" spans="3:31" x14ac:dyDescent="0.3">
      <c r="C271" s="9">
        <v>45561</v>
      </c>
      <c r="E271">
        <v>1.8574999999999999</v>
      </c>
      <c r="F271" s="9"/>
      <c r="G271">
        <v>0.39500000000000002</v>
      </c>
      <c r="I271">
        <v>0.02</v>
      </c>
      <c r="J271" s="9"/>
      <c r="M271" s="9"/>
      <c r="N271" s="9"/>
      <c r="Q271" s="9"/>
      <c r="R271" s="9"/>
      <c r="V271" s="9"/>
      <c r="W271" s="9"/>
      <c r="AD271" s="9"/>
      <c r="AE271" s="9"/>
    </row>
    <row r="272" spans="3:31" x14ac:dyDescent="0.3">
      <c r="C272" s="9">
        <v>45562</v>
      </c>
      <c r="E272">
        <v>0.755</v>
      </c>
      <c r="F272" s="9"/>
      <c r="G272">
        <v>0.20499999999999999</v>
      </c>
      <c r="I272">
        <v>0.02</v>
      </c>
      <c r="J272" s="9"/>
      <c r="M272" s="9"/>
      <c r="N272" s="9"/>
      <c r="Q272" s="9"/>
      <c r="R272" s="9"/>
      <c r="V272" s="9"/>
      <c r="W272" s="9"/>
      <c r="AD272" s="9"/>
      <c r="AE272" s="9"/>
    </row>
    <row r="273" spans="3:31" x14ac:dyDescent="0.3">
      <c r="C273" s="9">
        <v>45563</v>
      </c>
      <c r="E273">
        <v>0.98750000000000004</v>
      </c>
      <c r="F273" s="9"/>
      <c r="G273">
        <v>0.125</v>
      </c>
      <c r="I273">
        <v>0.01</v>
      </c>
      <c r="J273" s="9"/>
      <c r="M273" s="9"/>
      <c r="N273" s="9"/>
      <c r="Q273" s="9"/>
      <c r="R273" s="9"/>
      <c r="V273" s="9"/>
      <c r="W273" s="9"/>
      <c r="AD273" s="9"/>
      <c r="AE273" s="9"/>
    </row>
    <row r="274" spans="3:31" x14ac:dyDescent="0.3">
      <c r="C274" s="9">
        <v>45564</v>
      </c>
      <c r="E274">
        <v>0.84</v>
      </c>
      <c r="F274" s="9"/>
      <c r="G274">
        <v>9.5000000000000001E-2</v>
      </c>
      <c r="I274">
        <v>0.01</v>
      </c>
      <c r="J274" s="9"/>
      <c r="M274" s="9"/>
      <c r="N274" s="9"/>
      <c r="Q274" s="9"/>
      <c r="R274" s="9"/>
      <c r="V274" s="9"/>
      <c r="W274" s="9"/>
      <c r="AD274" s="9"/>
      <c r="AE274" s="9"/>
    </row>
    <row r="275" spans="3:31" x14ac:dyDescent="0.3">
      <c r="C275" s="9">
        <v>45565</v>
      </c>
      <c r="E275">
        <v>0.8125</v>
      </c>
      <c r="F275" s="9"/>
      <c r="G275">
        <v>0.16</v>
      </c>
      <c r="I275">
        <v>0.01</v>
      </c>
      <c r="J275" s="9"/>
      <c r="M275" s="9"/>
      <c r="N275" s="9"/>
      <c r="Q275" s="9"/>
      <c r="R275" s="9"/>
      <c r="V275" s="9"/>
      <c r="W275" s="9"/>
      <c r="AD275" s="9"/>
      <c r="AE275" s="9"/>
    </row>
    <row r="276" spans="3:31" x14ac:dyDescent="0.3">
      <c r="C276" s="9">
        <v>45566</v>
      </c>
      <c r="E276">
        <v>1.0125</v>
      </c>
      <c r="F276" s="9"/>
      <c r="G276">
        <v>0.27</v>
      </c>
      <c r="I276">
        <v>2.2499999999999999E-2</v>
      </c>
      <c r="J276" s="9"/>
      <c r="M276" s="9"/>
      <c r="N276" s="9"/>
      <c r="Q276" s="9"/>
      <c r="R276" s="9"/>
      <c r="V276" s="9"/>
      <c r="W276" s="9"/>
      <c r="AD276" s="9"/>
      <c r="AE276" s="9"/>
    </row>
    <row r="277" spans="3:31" x14ac:dyDescent="0.3">
      <c r="C277" s="9">
        <v>45567</v>
      </c>
      <c r="E277">
        <v>1.3374999999999999</v>
      </c>
      <c r="F277" s="9"/>
      <c r="G277">
        <v>0.255</v>
      </c>
      <c r="I277">
        <v>1.2500000000000001E-2</v>
      </c>
      <c r="J277" s="9"/>
      <c r="M277" s="9"/>
      <c r="N277" s="9"/>
      <c r="Q277" s="9"/>
      <c r="R277" s="9"/>
      <c r="V277" s="9"/>
      <c r="W277" s="9"/>
      <c r="AD277" s="9"/>
      <c r="AE277" s="9"/>
    </row>
    <row r="278" spans="3:31" x14ac:dyDescent="0.3">
      <c r="C278" s="9">
        <v>45568</v>
      </c>
      <c r="E278">
        <v>1.1725000000000001</v>
      </c>
      <c r="F278" s="9"/>
      <c r="G278">
        <v>0.125</v>
      </c>
      <c r="I278">
        <v>0.01</v>
      </c>
      <c r="J278" s="9"/>
      <c r="M278" s="9"/>
      <c r="N278" s="9"/>
      <c r="Q278" s="9"/>
      <c r="R278" s="9"/>
      <c r="V278" s="9"/>
      <c r="W278" s="9"/>
      <c r="AD278" s="9"/>
      <c r="AE278" s="9"/>
    </row>
    <row r="279" spans="3:31" x14ac:dyDescent="0.3">
      <c r="C279" s="9">
        <v>45569</v>
      </c>
      <c r="E279">
        <v>0.8175</v>
      </c>
      <c r="F279" s="9"/>
      <c r="G279">
        <v>9.5000000000000001E-2</v>
      </c>
      <c r="I279">
        <v>0.01</v>
      </c>
      <c r="J279" s="9"/>
      <c r="M279" s="9"/>
      <c r="N279" s="9"/>
      <c r="Q279" s="9"/>
      <c r="R279" s="9"/>
      <c r="V279" s="9"/>
      <c r="W279" s="9"/>
      <c r="AD279" s="9"/>
      <c r="AE279" s="9"/>
    </row>
    <row r="280" spans="3:31" x14ac:dyDescent="0.3">
      <c r="C280" s="9">
        <v>45570</v>
      </c>
      <c r="E280">
        <v>0.44</v>
      </c>
      <c r="F280" s="9"/>
      <c r="G280">
        <v>3.5000000000000003E-2</v>
      </c>
      <c r="I280">
        <v>0</v>
      </c>
      <c r="J280" s="9"/>
      <c r="M280" s="9"/>
      <c r="N280" s="9"/>
      <c r="Q280" s="9"/>
      <c r="R280" s="9"/>
      <c r="V280" s="9"/>
      <c r="W280" s="9"/>
      <c r="AD280" s="9"/>
      <c r="AE280" s="9"/>
    </row>
    <row r="281" spans="3:31" x14ac:dyDescent="0.3">
      <c r="C281" s="9">
        <v>45571</v>
      </c>
      <c r="E281">
        <v>0.53249999999999997</v>
      </c>
      <c r="F281" s="9"/>
      <c r="G281">
        <v>7.0000000000000007E-2</v>
      </c>
      <c r="I281">
        <v>0.01</v>
      </c>
      <c r="J281" s="9"/>
      <c r="M281" s="9"/>
      <c r="N281" s="9"/>
      <c r="Q281" s="9"/>
      <c r="R281" s="9"/>
      <c r="V281" s="9"/>
      <c r="W281" s="9"/>
      <c r="AD281" s="9"/>
      <c r="AE281" s="9"/>
    </row>
    <row r="282" spans="3:31" x14ac:dyDescent="0.3">
      <c r="C282" s="9">
        <v>45572</v>
      </c>
      <c r="E282">
        <v>1.01</v>
      </c>
      <c r="F282" s="9"/>
      <c r="G282">
        <v>0.11</v>
      </c>
      <c r="I282">
        <v>0.01</v>
      </c>
      <c r="J282" s="9"/>
      <c r="M282" s="9"/>
      <c r="N282" s="9"/>
      <c r="Q282" s="9"/>
      <c r="R282" s="9"/>
      <c r="V282" s="9"/>
      <c r="W282" s="9"/>
      <c r="AD282" s="9"/>
      <c r="AE282" s="9"/>
    </row>
    <row r="283" spans="3:31" x14ac:dyDescent="0.3">
      <c r="C283" s="9">
        <v>45573</v>
      </c>
      <c r="E283">
        <v>0.67749999999999999</v>
      </c>
      <c r="F283" s="9"/>
      <c r="G283">
        <v>9.5000000000000001E-2</v>
      </c>
      <c r="I283">
        <v>0</v>
      </c>
      <c r="J283" s="9"/>
      <c r="M283" s="9"/>
      <c r="N283" s="9"/>
      <c r="Q283" s="9"/>
      <c r="R283" s="9"/>
      <c r="V283" s="9"/>
      <c r="W283" s="9"/>
      <c r="AD283" s="9"/>
      <c r="AE283" s="9"/>
    </row>
    <row r="284" spans="3:31" x14ac:dyDescent="0.3">
      <c r="C284" s="9">
        <v>45574</v>
      </c>
      <c r="E284">
        <v>0.86499999999999999</v>
      </c>
      <c r="F284" s="9"/>
      <c r="G284">
        <v>0.06</v>
      </c>
      <c r="I284">
        <v>0</v>
      </c>
      <c r="J284" s="9"/>
      <c r="M284" s="9"/>
      <c r="N284" s="9"/>
      <c r="Q284" s="9"/>
      <c r="R284" s="9"/>
      <c r="V284" s="9"/>
      <c r="W284" s="9"/>
      <c r="AD284" s="9"/>
      <c r="AE284" s="9"/>
    </row>
    <row r="285" spans="3:31" x14ac:dyDescent="0.3">
      <c r="C285" s="9">
        <v>45575</v>
      </c>
      <c r="E285">
        <v>0.61</v>
      </c>
      <c r="F285" s="9"/>
      <c r="G285">
        <v>9.5000000000000001E-2</v>
      </c>
      <c r="I285">
        <v>0</v>
      </c>
      <c r="J285" s="9"/>
      <c r="M285" s="9"/>
      <c r="N285" s="9"/>
      <c r="Q285" s="9"/>
      <c r="R285" s="9"/>
      <c r="V285" s="9"/>
      <c r="W285" s="9"/>
      <c r="AD285" s="9"/>
      <c r="AE285" s="9"/>
    </row>
    <row r="286" spans="3:31" x14ac:dyDescent="0.3">
      <c r="C286" s="9">
        <v>45576</v>
      </c>
      <c r="E286">
        <v>0.6875</v>
      </c>
      <c r="F286" s="9"/>
      <c r="G286">
        <v>0.16500000000000001</v>
      </c>
      <c r="I286">
        <v>1.2500000000000001E-2</v>
      </c>
      <c r="J286" s="9"/>
      <c r="M286" s="9"/>
      <c r="N286" s="9"/>
      <c r="Q286" s="9"/>
      <c r="R286" s="9"/>
      <c r="V286" s="9"/>
      <c r="W286" s="9"/>
      <c r="AD286" s="9"/>
      <c r="AE286" s="9"/>
    </row>
    <row r="287" spans="3:31" x14ac:dyDescent="0.3">
      <c r="C287" s="9">
        <v>45577</v>
      </c>
      <c r="E287">
        <v>0.72499999999999998</v>
      </c>
      <c r="F287" s="9"/>
      <c r="G287">
        <v>9.5000000000000001E-2</v>
      </c>
      <c r="I287">
        <v>0.01</v>
      </c>
      <c r="J287" s="9"/>
      <c r="M287" s="9"/>
      <c r="N287" s="9"/>
      <c r="Q287" s="9"/>
      <c r="R287" s="9"/>
      <c r="V287" s="9"/>
      <c r="W287" s="9"/>
      <c r="AD287" s="9"/>
      <c r="AE287" s="9"/>
    </row>
    <row r="288" spans="3:31" x14ac:dyDescent="0.3">
      <c r="C288" s="9">
        <v>45578</v>
      </c>
      <c r="E288">
        <v>0.80249999999999999</v>
      </c>
      <c r="F288" s="9"/>
      <c r="G288">
        <v>0.115</v>
      </c>
      <c r="I288">
        <v>0.02</v>
      </c>
      <c r="J288" s="9"/>
      <c r="M288" s="9"/>
      <c r="N288" s="9"/>
      <c r="Q288" s="9"/>
      <c r="R288" s="9"/>
      <c r="V288" s="9"/>
      <c r="W288" s="9"/>
      <c r="AD288" s="9"/>
      <c r="AE288" s="9"/>
    </row>
    <row r="289" spans="3:31" x14ac:dyDescent="0.3">
      <c r="C289" s="9">
        <v>45579</v>
      </c>
      <c r="E289">
        <v>1.5249999999999999</v>
      </c>
      <c r="F289" s="9"/>
      <c r="G289">
        <v>0.1</v>
      </c>
      <c r="I289">
        <v>0.01</v>
      </c>
      <c r="J289" s="9"/>
      <c r="M289" s="9"/>
      <c r="N289" s="9"/>
      <c r="Q289" s="9"/>
      <c r="R289" s="9"/>
      <c r="V289" s="9"/>
      <c r="W289" s="9"/>
      <c r="AD289" s="9"/>
      <c r="AE289" s="9"/>
    </row>
    <row r="290" spans="3:31" x14ac:dyDescent="0.3">
      <c r="C290" s="9">
        <v>45580</v>
      </c>
      <c r="E290">
        <v>1.2</v>
      </c>
      <c r="F290" s="9"/>
      <c r="G290">
        <v>8.5000000000000006E-2</v>
      </c>
      <c r="I290">
        <v>2.5000000000000001E-3</v>
      </c>
      <c r="J290" s="9"/>
      <c r="M290" s="9"/>
      <c r="N290" s="9"/>
      <c r="Q290" s="9"/>
      <c r="R290" s="9"/>
      <c r="V290" s="9"/>
      <c r="W290" s="9"/>
      <c r="AD290" s="9"/>
      <c r="AE290" s="9"/>
    </row>
    <row r="291" spans="3:31" x14ac:dyDescent="0.3">
      <c r="C291" s="9">
        <v>45581</v>
      </c>
      <c r="E291">
        <v>1.1325000000000001</v>
      </c>
      <c r="F291" s="9"/>
      <c r="G291">
        <v>0.12</v>
      </c>
      <c r="I291">
        <v>0</v>
      </c>
      <c r="J291" s="9"/>
      <c r="M291" s="9"/>
      <c r="N291" s="9"/>
      <c r="Q291" s="9"/>
      <c r="R291" s="9"/>
      <c r="V291" s="9"/>
      <c r="W291" s="9"/>
      <c r="AD291" s="9"/>
      <c r="AE291" s="9"/>
    </row>
    <row r="292" spans="3:31" x14ac:dyDescent="0.3">
      <c r="C292" s="9">
        <v>45582</v>
      </c>
      <c r="E292">
        <v>0.65</v>
      </c>
      <c r="F292" s="9"/>
      <c r="G292">
        <v>0.05</v>
      </c>
      <c r="I292">
        <v>0.01</v>
      </c>
      <c r="J292" s="9"/>
      <c r="M292" s="9"/>
      <c r="N292" s="9"/>
      <c r="Q292" s="9"/>
      <c r="R292" s="9"/>
      <c r="V292" s="9"/>
      <c r="W292" s="9"/>
      <c r="AD292" s="9"/>
      <c r="AE292" s="9"/>
    </row>
    <row r="293" spans="3:31" x14ac:dyDescent="0.3">
      <c r="C293" s="9">
        <v>45583</v>
      </c>
      <c r="E293">
        <v>0.28999999999999998</v>
      </c>
      <c r="F293" s="9"/>
      <c r="G293">
        <v>7.4999999999999997E-2</v>
      </c>
      <c r="I293">
        <v>0</v>
      </c>
      <c r="J293" s="9"/>
      <c r="M293" s="9"/>
      <c r="N293" s="9"/>
      <c r="Q293" s="9"/>
      <c r="R293" s="9"/>
      <c r="V293" s="9"/>
      <c r="W293" s="9"/>
      <c r="AD293" s="9"/>
      <c r="AE293" s="9"/>
    </row>
    <row r="294" spans="3:31" x14ac:dyDescent="0.3">
      <c r="C294" s="9">
        <v>45584</v>
      </c>
      <c r="E294">
        <v>0.44500000000000001</v>
      </c>
      <c r="F294" s="9"/>
      <c r="G294">
        <v>0.08</v>
      </c>
      <c r="I294">
        <v>0</v>
      </c>
      <c r="J294" s="9"/>
      <c r="M294" s="9"/>
      <c r="N294" s="9"/>
      <c r="Q294" s="9"/>
      <c r="R294" s="9"/>
      <c r="V294" s="9"/>
      <c r="W294" s="9"/>
      <c r="AD294" s="9"/>
      <c r="AE294" s="9"/>
    </row>
    <row r="295" spans="3:31" x14ac:dyDescent="0.3">
      <c r="C295" s="9">
        <v>45585</v>
      </c>
      <c r="E295">
        <v>0.98250000000000004</v>
      </c>
      <c r="F295" s="9"/>
      <c r="G295">
        <v>0.13</v>
      </c>
      <c r="I295">
        <v>0.02</v>
      </c>
      <c r="J295" s="9"/>
      <c r="M295" s="9"/>
      <c r="N295" s="9"/>
      <c r="Q295" s="9"/>
      <c r="R295" s="9"/>
      <c r="V295" s="9"/>
      <c r="W295" s="9"/>
      <c r="AD295" s="9"/>
      <c r="AE295" s="9"/>
    </row>
    <row r="296" spans="3:31" x14ac:dyDescent="0.3">
      <c r="C296" s="9">
        <v>45586</v>
      </c>
      <c r="E296">
        <v>0.54</v>
      </c>
      <c r="F296" s="9"/>
      <c r="G296">
        <v>0.155</v>
      </c>
      <c r="I296">
        <v>2.5000000000000001E-2</v>
      </c>
      <c r="J296" s="9"/>
      <c r="M296" s="9"/>
      <c r="N296" s="9"/>
      <c r="Q296" s="9"/>
      <c r="R296" s="9"/>
      <c r="V296" s="9"/>
      <c r="W296" s="9"/>
      <c r="AD296" s="9"/>
      <c r="AE296" s="9"/>
    </row>
    <row r="297" spans="3:31" x14ac:dyDescent="0.3">
      <c r="C297" s="9">
        <v>45587</v>
      </c>
      <c r="E297">
        <v>0.33750000000000002</v>
      </c>
      <c r="F297" s="9"/>
      <c r="G297">
        <v>0.1</v>
      </c>
      <c r="I297">
        <v>0.01</v>
      </c>
      <c r="J297" s="9"/>
      <c r="M297" s="9"/>
      <c r="N297" s="9"/>
      <c r="Q297" s="9"/>
      <c r="R297" s="9"/>
      <c r="V297" s="9"/>
      <c r="W297" s="9"/>
      <c r="AD297" s="9"/>
      <c r="AE297" s="9"/>
    </row>
    <row r="298" spans="3:31" x14ac:dyDescent="0.3">
      <c r="C298" s="9">
        <v>45588</v>
      </c>
      <c r="E298">
        <v>0.28249999999999997</v>
      </c>
      <c r="F298" s="9"/>
      <c r="G298">
        <v>0.04</v>
      </c>
      <c r="I298">
        <v>2.5000000000000001E-3</v>
      </c>
      <c r="J298" s="9"/>
      <c r="M298" s="9"/>
      <c r="N298" s="9"/>
      <c r="Q298" s="9"/>
      <c r="R298" s="9"/>
      <c r="V298" s="9"/>
      <c r="W298" s="9"/>
      <c r="AD298" s="9"/>
      <c r="AE298" s="9"/>
    </row>
    <row r="299" spans="3:31" x14ac:dyDescent="0.3">
      <c r="C299" s="9">
        <v>45589</v>
      </c>
      <c r="E299">
        <v>0.53</v>
      </c>
      <c r="F299" s="9"/>
      <c r="G299">
        <v>0.09</v>
      </c>
      <c r="I299">
        <v>1.2500000000000001E-2</v>
      </c>
      <c r="J299" s="9"/>
      <c r="M299" s="9"/>
      <c r="N299" s="9"/>
      <c r="Q299" s="9"/>
      <c r="R299" s="9"/>
      <c r="V299" s="9"/>
      <c r="W299" s="9"/>
      <c r="AD299" s="9"/>
      <c r="AE299" s="9"/>
    </row>
    <row r="300" spans="3:31" x14ac:dyDescent="0.3">
      <c r="C300" s="9">
        <v>45590</v>
      </c>
      <c r="E300">
        <v>0.89500000000000002</v>
      </c>
      <c r="F300" s="9"/>
      <c r="G300">
        <v>8.5000000000000006E-2</v>
      </c>
      <c r="I300">
        <v>0.01</v>
      </c>
      <c r="J300" s="9"/>
      <c r="M300" s="9"/>
      <c r="N300" s="9"/>
      <c r="Q300" s="9"/>
      <c r="R300" s="9"/>
      <c r="V300" s="9"/>
      <c r="W300" s="9"/>
      <c r="AD300" s="9"/>
      <c r="AE300" s="9"/>
    </row>
    <row r="301" spans="3:31" x14ac:dyDescent="0.3">
      <c r="C301" s="9">
        <v>45591</v>
      </c>
      <c r="E301">
        <v>1.1125</v>
      </c>
      <c r="F301" s="9"/>
      <c r="G301">
        <v>0.185</v>
      </c>
      <c r="I301">
        <v>0.01</v>
      </c>
      <c r="J301" s="9"/>
      <c r="M301" s="9"/>
      <c r="N301" s="9"/>
      <c r="Q301" s="9"/>
      <c r="R301" s="9"/>
      <c r="V301" s="9"/>
      <c r="W301" s="9"/>
      <c r="AD301" s="9"/>
      <c r="AE301" s="9"/>
    </row>
    <row r="302" spans="3:31" x14ac:dyDescent="0.3">
      <c r="C302" s="9">
        <v>45592</v>
      </c>
      <c r="E302">
        <v>0.75749999999999995</v>
      </c>
      <c r="F302" s="9"/>
      <c r="G302">
        <v>0.16</v>
      </c>
      <c r="I302">
        <v>0.01</v>
      </c>
      <c r="J302" s="9"/>
      <c r="M302" s="9"/>
      <c r="N302" s="9"/>
      <c r="Q302" s="9"/>
      <c r="R302" s="9"/>
      <c r="V302" s="9"/>
      <c r="W302" s="9"/>
      <c r="AD302" s="9"/>
      <c r="AE302" s="9"/>
    </row>
    <row r="303" spans="3:31" x14ac:dyDescent="0.3">
      <c r="C303" s="9">
        <v>45593</v>
      </c>
      <c r="E303">
        <v>0.89</v>
      </c>
      <c r="F303" s="9"/>
      <c r="G303">
        <v>9.5000000000000001E-2</v>
      </c>
      <c r="I303">
        <v>2.5000000000000001E-3</v>
      </c>
      <c r="J303" s="9"/>
      <c r="M303" s="9"/>
      <c r="N303" s="9"/>
      <c r="Q303" s="9"/>
      <c r="R303" s="9"/>
      <c r="V303" s="9"/>
      <c r="W303" s="9"/>
      <c r="AD303" s="9"/>
      <c r="AE303" s="9"/>
    </row>
    <row r="304" spans="3:31" x14ac:dyDescent="0.3">
      <c r="C304" s="9">
        <v>45594</v>
      </c>
      <c r="E304">
        <v>0.42</v>
      </c>
      <c r="F304" s="9"/>
      <c r="G304">
        <v>0.2</v>
      </c>
      <c r="I304">
        <v>0.01</v>
      </c>
      <c r="J304" s="9"/>
      <c r="M304" s="9"/>
      <c r="N304" s="9"/>
      <c r="Q304" s="9"/>
      <c r="R304" s="9"/>
      <c r="V304" s="9"/>
      <c r="W304" s="9"/>
      <c r="AD304" s="9"/>
      <c r="AE304" s="9"/>
    </row>
    <row r="305" spans="3:31" x14ac:dyDescent="0.3">
      <c r="C305" s="9">
        <v>45595</v>
      </c>
      <c r="E305">
        <v>0.66749999999999998</v>
      </c>
      <c r="F305" s="9"/>
      <c r="G305">
        <v>0.03</v>
      </c>
      <c r="I305">
        <v>0.01</v>
      </c>
      <c r="J305" s="9"/>
      <c r="M305" s="9"/>
      <c r="N305" s="9"/>
      <c r="Q305" s="9"/>
      <c r="R305" s="9"/>
      <c r="V305" s="9"/>
      <c r="W305" s="9"/>
      <c r="AD305" s="9"/>
      <c r="AE305" s="9"/>
    </row>
    <row r="306" spans="3:31" x14ac:dyDescent="0.3">
      <c r="C306" s="9">
        <v>45596</v>
      </c>
      <c r="E306">
        <v>0.60250000000000004</v>
      </c>
      <c r="F306" s="9"/>
      <c r="G306">
        <v>0.15</v>
      </c>
      <c r="I306">
        <v>0.01</v>
      </c>
      <c r="J306" s="9"/>
      <c r="M306" s="9"/>
      <c r="N306" s="9"/>
      <c r="Q306" s="9"/>
      <c r="R306" s="9"/>
      <c r="V306" s="9"/>
      <c r="W306" s="9"/>
      <c r="AD306" s="9"/>
      <c r="AE306" s="9"/>
    </row>
    <row r="307" spans="3:31" x14ac:dyDescent="0.3">
      <c r="C307" s="9">
        <v>45597</v>
      </c>
      <c r="E307">
        <v>0.76249999999999996</v>
      </c>
      <c r="F307" s="9"/>
      <c r="G307">
        <v>0.115</v>
      </c>
      <c r="I307">
        <v>2.2499999999999999E-2</v>
      </c>
      <c r="J307" s="9"/>
      <c r="M307" s="9"/>
      <c r="N307" s="9"/>
      <c r="Q307" s="9"/>
      <c r="R307" s="9"/>
      <c r="V307" s="9"/>
      <c r="W307" s="9"/>
      <c r="AD307" s="9"/>
      <c r="AE307" s="9"/>
    </row>
    <row r="308" spans="3:31" x14ac:dyDescent="0.3">
      <c r="C308" s="9">
        <v>45598</v>
      </c>
      <c r="E308">
        <v>0.92749999999999999</v>
      </c>
      <c r="F308" s="9"/>
      <c r="G308">
        <v>0.13500000000000001</v>
      </c>
      <c r="I308">
        <v>0.01</v>
      </c>
      <c r="J308" s="9"/>
      <c r="M308" s="9"/>
      <c r="N308" s="9"/>
      <c r="Q308" s="9"/>
      <c r="R308" s="9"/>
      <c r="V308" s="9"/>
      <c r="W308" s="9"/>
      <c r="AD308" s="9"/>
      <c r="AE308" s="9"/>
    </row>
    <row r="309" spans="3:31" x14ac:dyDescent="0.3">
      <c r="C309" s="9">
        <v>45599</v>
      </c>
      <c r="E309">
        <v>0.89</v>
      </c>
      <c r="F309" s="9"/>
      <c r="G309">
        <v>0.115</v>
      </c>
      <c r="I309">
        <v>2.5000000000000001E-3</v>
      </c>
      <c r="J309" s="9"/>
      <c r="M309" s="9"/>
      <c r="N309" s="9"/>
      <c r="Q309" s="9"/>
      <c r="R309" s="9"/>
      <c r="V309" s="9"/>
      <c r="W309" s="9"/>
      <c r="AD309" s="9"/>
      <c r="AE309" s="9"/>
    </row>
    <row r="310" spans="3:31" x14ac:dyDescent="0.3">
      <c r="C310" s="9">
        <v>45600</v>
      </c>
      <c r="E310">
        <v>0.73250000000000004</v>
      </c>
      <c r="F310" s="9"/>
      <c r="G310">
        <v>0.13500000000000001</v>
      </c>
      <c r="I310">
        <v>0.01</v>
      </c>
      <c r="J310" s="9"/>
      <c r="M310" s="9"/>
      <c r="N310" s="9"/>
      <c r="Q310" s="9"/>
      <c r="R310" s="9"/>
      <c r="V310" s="9"/>
      <c r="W310" s="9"/>
      <c r="AD310" s="9"/>
      <c r="AE310" s="9"/>
    </row>
    <row r="311" spans="3:31" x14ac:dyDescent="0.3">
      <c r="C311" s="9">
        <v>45601</v>
      </c>
      <c r="E311">
        <v>0.52500000000000002</v>
      </c>
      <c r="F311" s="9"/>
      <c r="G311">
        <v>7.0000000000000007E-2</v>
      </c>
      <c r="I311">
        <v>0.02</v>
      </c>
      <c r="J311" s="9"/>
      <c r="M311" s="9"/>
      <c r="N311" s="9"/>
      <c r="Q311" s="9"/>
      <c r="R311" s="9"/>
      <c r="V311" s="9"/>
      <c r="W311" s="9"/>
      <c r="AD311" s="9"/>
      <c r="AE311" s="9"/>
    </row>
    <row r="312" spans="3:31" x14ac:dyDescent="0.3">
      <c r="C312" s="9">
        <v>45602</v>
      </c>
      <c r="E312">
        <v>0.66749999999999998</v>
      </c>
      <c r="F312" s="9"/>
      <c r="G312">
        <v>0.16</v>
      </c>
      <c r="I312">
        <v>3.2500000000000001E-2</v>
      </c>
      <c r="J312" s="9"/>
      <c r="M312" s="9"/>
      <c r="N312" s="9"/>
      <c r="Q312" s="9"/>
      <c r="R312" s="9"/>
      <c r="V312" s="9"/>
      <c r="W312" s="9"/>
      <c r="AD312" s="9"/>
      <c r="AE312" s="9"/>
    </row>
    <row r="313" spans="3:31" x14ac:dyDescent="0.3">
      <c r="C313" s="9">
        <v>45603</v>
      </c>
      <c r="E313">
        <v>0.47249999999999998</v>
      </c>
      <c r="F313" s="9"/>
      <c r="G313">
        <v>0.105</v>
      </c>
      <c r="I313">
        <v>0.01</v>
      </c>
      <c r="J313" s="9"/>
      <c r="M313" s="9"/>
      <c r="N313" s="9"/>
      <c r="Q313" s="9"/>
      <c r="R313" s="9"/>
      <c r="V313" s="9"/>
      <c r="W313" s="9"/>
      <c r="AD313" s="9"/>
      <c r="AE313" s="9"/>
    </row>
    <row r="314" spans="3:31" x14ac:dyDescent="0.3">
      <c r="C314" s="9">
        <v>45604</v>
      </c>
      <c r="E314">
        <v>0.88500000000000001</v>
      </c>
      <c r="F314" s="9"/>
      <c r="G314">
        <v>9.5000000000000001E-2</v>
      </c>
      <c r="I314">
        <v>0.01</v>
      </c>
      <c r="J314" s="9"/>
      <c r="M314" s="9"/>
      <c r="N314" s="9"/>
      <c r="Q314" s="9"/>
      <c r="R314" s="9"/>
      <c r="V314" s="9"/>
      <c r="W314" s="9"/>
      <c r="AD314" s="9"/>
      <c r="AE314" s="9"/>
    </row>
    <row r="315" spans="3:31" x14ac:dyDescent="0.3">
      <c r="C315" s="9">
        <v>45605</v>
      </c>
      <c r="E315">
        <v>0.72</v>
      </c>
      <c r="F315" s="9"/>
      <c r="G315">
        <v>0.185</v>
      </c>
      <c r="I315">
        <v>0.03</v>
      </c>
      <c r="J315" s="9"/>
      <c r="M315" s="9"/>
      <c r="N315" s="9"/>
      <c r="Q315" s="9"/>
      <c r="R315" s="9"/>
      <c r="V315" s="9"/>
      <c r="W315" s="9"/>
      <c r="AD315" s="9"/>
      <c r="AE315" s="9"/>
    </row>
    <row r="316" spans="3:31" x14ac:dyDescent="0.3">
      <c r="C316" s="9">
        <v>45606</v>
      </c>
      <c r="E316">
        <v>1.0925</v>
      </c>
      <c r="F316" s="9"/>
      <c r="G316">
        <v>0.35</v>
      </c>
      <c r="I316">
        <v>0.03</v>
      </c>
      <c r="J316" s="9"/>
      <c r="M316" s="9"/>
      <c r="N316" s="9"/>
      <c r="Q316" s="9"/>
      <c r="R316" s="9"/>
      <c r="V316" s="9"/>
      <c r="W316" s="9"/>
      <c r="AD316" s="9"/>
      <c r="AE316" s="9"/>
    </row>
    <row r="317" spans="3:31" x14ac:dyDescent="0.3">
      <c r="C317" s="9">
        <v>45607</v>
      </c>
      <c r="E317">
        <v>0.67500000000000004</v>
      </c>
      <c r="F317" s="9"/>
      <c r="G317">
        <v>0.13500000000000001</v>
      </c>
      <c r="I317">
        <v>0.03</v>
      </c>
      <c r="J317" s="9"/>
      <c r="M317" s="9"/>
      <c r="N317" s="9"/>
      <c r="Q317" s="9"/>
      <c r="R317" s="9"/>
      <c r="V317" s="9"/>
      <c r="W317" s="9"/>
      <c r="AD317" s="9"/>
      <c r="AE317" s="9"/>
    </row>
    <row r="318" spans="3:31" x14ac:dyDescent="0.3">
      <c r="C318" s="9">
        <v>45608</v>
      </c>
      <c r="E318">
        <v>0.43</v>
      </c>
      <c r="F318" s="9"/>
      <c r="G318">
        <v>0.13500000000000001</v>
      </c>
      <c r="I318">
        <v>0.01</v>
      </c>
      <c r="J318" s="9"/>
      <c r="M318" s="9"/>
      <c r="N318" s="9"/>
      <c r="Q318" s="9"/>
      <c r="R318" s="9"/>
      <c r="V318" s="9"/>
      <c r="W318" s="9"/>
      <c r="AD318" s="9"/>
      <c r="AE318" s="9"/>
    </row>
    <row r="319" spans="3:31" x14ac:dyDescent="0.3">
      <c r="C319" s="9">
        <v>45609</v>
      </c>
      <c r="E319">
        <v>0.46250000000000002</v>
      </c>
      <c r="F319" s="9"/>
      <c r="G319">
        <v>9.5000000000000001E-2</v>
      </c>
      <c r="I319">
        <v>1.2500000000000001E-2</v>
      </c>
      <c r="J319" s="9"/>
      <c r="M319" s="9"/>
      <c r="N319" s="9"/>
      <c r="Q319" s="9"/>
      <c r="R319" s="9"/>
      <c r="V319" s="9"/>
      <c r="W319" s="9"/>
      <c r="AD319" s="9"/>
      <c r="AE319" s="9"/>
    </row>
    <row r="320" spans="3:31" x14ac:dyDescent="0.3">
      <c r="C320" s="9">
        <v>45610</v>
      </c>
      <c r="E320">
        <v>1.02</v>
      </c>
      <c r="F320" s="9"/>
      <c r="G320">
        <v>0.125</v>
      </c>
      <c r="I320">
        <v>1.2500000000000001E-2</v>
      </c>
      <c r="J320" s="9"/>
      <c r="M320" s="9"/>
      <c r="N320" s="9"/>
      <c r="Q320" s="9"/>
      <c r="R320" s="9"/>
      <c r="V320" s="9"/>
      <c r="W320" s="9"/>
      <c r="AD320" s="9"/>
      <c r="AE320" s="9"/>
    </row>
    <row r="321" spans="3:31" x14ac:dyDescent="0.3">
      <c r="C321" s="9">
        <v>45611</v>
      </c>
      <c r="E321">
        <v>1.085</v>
      </c>
      <c r="F321" s="9"/>
      <c r="G321">
        <v>0.15</v>
      </c>
      <c r="I321">
        <v>2.2499999999999999E-2</v>
      </c>
      <c r="J321" s="9"/>
      <c r="M321" s="9"/>
      <c r="N321" s="9"/>
      <c r="Q321" s="9"/>
      <c r="R321" s="9"/>
      <c r="V321" s="9"/>
      <c r="W321" s="9"/>
      <c r="AD321" s="9"/>
      <c r="AE321" s="9"/>
    </row>
    <row r="322" spans="3:31" x14ac:dyDescent="0.3">
      <c r="C322" s="9">
        <v>45612</v>
      </c>
      <c r="E322">
        <v>0.78749999999999998</v>
      </c>
      <c r="F322" s="9"/>
      <c r="G322">
        <v>0.155</v>
      </c>
      <c r="I322">
        <v>0.02</v>
      </c>
      <c r="J322" s="9"/>
      <c r="M322" s="9"/>
      <c r="N322" s="9"/>
      <c r="Q322" s="9"/>
      <c r="R322" s="9"/>
      <c r="V322" s="9"/>
      <c r="W322" s="9"/>
      <c r="AD322" s="9"/>
      <c r="AE322" s="9"/>
    </row>
    <row r="323" spans="3:31" x14ac:dyDescent="0.3">
      <c r="C323" s="9">
        <v>45613</v>
      </c>
      <c r="E323">
        <v>0.53</v>
      </c>
      <c r="F323" s="9"/>
      <c r="G323">
        <v>0.3</v>
      </c>
      <c r="I323">
        <v>0.02</v>
      </c>
      <c r="J323" s="9"/>
      <c r="M323" s="9"/>
      <c r="N323" s="9"/>
      <c r="Q323" s="9"/>
      <c r="R323" s="9"/>
      <c r="V323" s="9"/>
      <c r="W323" s="9"/>
      <c r="AD323" s="9"/>
      <c r="AE323" s="9"/>
    </row>
    <row r="324" spans="3:31" x14ac:dyDescent="0.3">
      <c r="C324" s="9">
        <v>45614</v>
      </c>
      <c r="E324">
        <v>0.7</v>
      </c>
      <c r="F324" s="9"/>
      <c r="G324">
        <v>0.21</v>
      </c>
      <c r="I324">
        <v>0.03</v>
      </c>
      <c r="J324" s="9"/>
      <c r="M324" s="9"/>
      <c r="N324" s="9"/>
      <c r="Q324" s="9"/>
      <c r="R324" s="9"/>
      <c r="V324" s="9"/>
      <c r="W324" s="9"/>
      <c r="AD324" s="9"/>
      <c r="AE324" s="9"/>
    </row>
    <row r="325" spans="3:31" x14ac:dyDescent="0.3">
      <c r="C325" s="9">
        <v>45615</v>
      </c>
      <c r="E325">
        <v>1.0075000000000001</v>
      </c>
      <c r="F325" s="9"/>
      <c r="G325">
        <v>0.14499999999999999</v>
      </c>
      <c r="I325">
        <v>0.03</v>
      </c>
      <c r="J325" s="9"/>
      <c r="M325" s="9"/>
      <c r="N325" s="9"/>
      <c r="Q325" s="9"/>
      <c r="R325" s="9"/>
      <c r="V325" s="9"/>
      <c r="W325" s="9"/>
      <c r="AD325" s="9"/>
      <c r="AE325" s="9"/>
    </row>
    <row r="326" spans="3:31" x14ac:dyDescent="0.3">
      <c r="C326" s="9">
        <v>45616</v>
      </c>
      <c r="E326">
        <v>0.93500000000000005</v>
      </c>
      <c r="F326" s="9"/>
      <c r="G326">
        <v>0.20499999999999999</v>
      </c>
      <c r="I326">
        <v>3.2500000000000001E-2</v>
      </c>
      <c r="J326" s="9"/>
      <c r="M326" s="9"/>
      <c r="N326" s="9"/>
      <c r="Q326" s="9"/>
      <c r="R326" s="9"/>
      <c r="V326" s="9"/>
      <c r="W326" s="9"/>
      <c r="AD326" s="9"/>
      <c r="AE326" s="9"/>
    </row>
    <row r="327" spans="3:31" x14ac:dyDescent="0.3">
      <c r="C327" s="9">
        <v>45617</v>
      </c>
      <c r="E327">
        <v>0.65749999999999997</v>
      </c>
      <c r="F327" s="9"/>
      <c r="G327">
        <v>0.18</v>
      </c>
      <c r="I327">
        <v>0.03</v>
      </c>
      <c r="J327" s="9"/>
      <c r="M327" s="9"/>
      <c r="N327" s="9"/>
      <c r="Q327" s="9"/>
      <c r="R327" s="9"/>
      <c r="V327" s="9"/>
      <c r="W327" s="9"/>
      <c r="AD327" s="9"/>
      <c r="AE327" s="9"/>
    </row>
    <row r="328" spans="3:31" x14ac:dyDescent="0.3">
      <c r="C328" s="9">
        <v>45618</v>
      </c>
      <c r="E328">
        <v>0.505</v>
      </c>
      <c r="F328" s="9"/>
      <c r="G328">
        <v>0.17</v>
      </c>
      <c r="I328">
        <v>0.04</v>
      </c>
      <c r="J328" s="9"/>
      <c r="M328" s="9"/>
      <c r="N328" s="9"/>
      <c r="Q328" s="9"/>
      <c r="R328" s="9"/>
      <c r="V328" s="9"/>
      <c r="W328" s="9"/>
      <c r="AD328" s="9"/>
      <c r="AE328" s="9"/>
    </row>
    <row r="329" spans="3:31" x14ac:dyDescent="0.3">
      <c r="C329" s="9">
        <v>45619</v>
      </c>
      <c r="E329">
        <v>0.94750000000000001</v>
      </c>
      <c r="F329" s="9"/>
      <c r="G329">
        <v>0.19</v>
      </c>
      <c r="I329">
        <v>3.2500000000000001E-2</v>
      </c>
      <c r="J329" s="9"/>
      <c r="M329" s="9"/>
      <c r="N329" s="9"/>
      <c r="Q329" s="9"/>
      <c r="R329" s="9"/>
      <c r="V329" s="9"/>
      <c r="W329" s="9"/>
      <c r="AD329" s="9"/>
      <c r="AE329" s="9"/>
    </row>
    <row r="330" spans="3:31" x14ac:dyDescent="0.3">
      <c r="C330" s="9">
        <v>45620</v>
      </c>
      <c r="E330">
        <v>0.85499999999999998</v>
      </c>
      <c r="F330" s="9"/>
      <c r="G330">
        <v>0.185</v>
      </c>
      <c r="I330">
        <v>3.5000000000000003E-2</v>
      </c>
      <c r="J330" s="9"/>
      <c r="M330" s="9"/>
      <c r="N330" s="9"/>
      <c r="Q330" s="9"/>
      <c r="R330" s="9"/>
      <c r="V330" s="9"/>
      <c r="W330" s="9"/>
      <c r="AD330" s="9"/>
      <c r="AE330" s="9"/>
    </row>
    <row r="331" spans="3:31" x14ac:dyDescent="0.3">
      <c r="C331" s="9">
        <v>45621</v>
      </c>
      <c r="E331">
        <v>0.88500000000000001</v>
      </c>
      <c r="F331" s="9"/>
      <c r="G331">
        <v>0.185</v>
      </c>
      <c r="I331">
        <v>2.2499999999999999E-2</v>
      </c>
      <c r="J331" s="9"/>
      <c r="M331" s="9"/>
      <c r="N331" s="9"/>
      <c r="Q331" s="9"/>
      <c r="R331" s="9"/>
      <c r="V331" s="9"/>
      <c r="W331" s="9"/>
      <c r="AD331" s="9"/>
      <c r="AE331" s="9"/>
    </row>
    <row r="332" spans="3:31" x14ac:dyDescent="0.3">
      <c r="C332" s="9">
        <v>45622</v>
      </c>
      <c r="E332">
        <v>0.54249999999999998</v>
      </c>
      <c r="F332" s="9"/>
      <c r="G332">
        <v>0.155</v>
      </c>
      <c r="I332">
        <v>0.01</v>
      </c>
      <c r="J332" s="9"/>
      <c r="M332" s="9"/>
      <c r="N332" s="9"/>
      <c r="Q332" s="9"/>
      <c r="R332" s="9"/>
      <c r="V332" s="9"/>
      <c r="W332" s="9"/>
      <c r="AD332" s="9"/>
      <c r="AE332" s="9"/>
    </row>
    <row r="333" spans="3:31" x14ac:dyDescent="0.3">
      <c r="C333" s="9">
        <v>45623</v>
      </c>
      <c r="E333">
        <v>0.85499999999999998</v>
      </c>
      <c r="F333" s="9"/>
      <c r="G333">
        <v>0.13500000000000001</v>
      </c>
      <c r="I333">
        <v>0.03</v>
      </c>
      <c r="J333" s="9"/>
      <c r="M333" s="9"/>
      <c r="N333" s="9"/>
      <c r="Q333" s="9"/>
      <c r="R333" s="9"/>
      <c r="V333" s="9"/>
      <c r="W333" s="9"/>
      <c r="AD333" s="9"/>
      <c r="AE333" s="9"/>
    </row>
    <row r="334" spans="3:31" x14ac:dyDescent="0.3">
      <c r="C334" s="9">
        <v>45624</v>
      </c>
      <c r="E334">
        <v>0.61</v>
      </c>
      <c r="F334" s="9"/>
      <c r="G334">
        <v>0.11</v>
      </c>
      <c r="I334">
        <v>0.01</v>
      </c>
      <c r="J334" s="9"/>
      <c r="M334" s="9"/>
      <c r="N334" s="9"/>
      <c r="Q334" s="9"/>
      <c r="R334" s="9"/>
      <c r="V334" s="9"/>
      <c r="W334" s="9"/>
      <c r="AD334" s="9"/>
      <c r="AE334" s="9"/>
    </row>
    <row r="335" spans="3:31" x14ac:dyDescent="0.3">
      <c r="C335" s="9">
        <v>45625</v>
      </c>
      <c r="E335">
        <v>0.59499999999999997</v>
      </c>
      <c r="F335" s="9"/>
      <c r="G335">
        <v>8.5000000000000006E-2</v>
      </c>
      <c r="I335">
        <v>0</v>
      </c>
      <c r="J335" s="9"/>
      <c r="M335" s="9"/>
      <c r="N335" s="9"/>
      <c r="Q335" s="9"/>
      <c r="R335" s="9"/>
      <c r="V335" s="9"/>
      <c r="W335" s="9"/>
      <c r="AD335" s="9"/>
      <c r="AE335" s="9"/>
    </row>
    <row r="336" spans="3:31" x14ac:dyDescent="0.3">
      <c r="C336" s="9">
        <v>45626</v>
      </c>
      <c r="E336">
        <v>0.40749999999999997</v>
      </c>
      <c r="F336" s="9"/>
      <c r="G336">
        <v>8.5000000000000006E-2</v>
      </c>
      <c r="I336">
        <v>0.01</v>
      </c>
      <c r="J336" s="9"/>
      <c r="M336" s="9"/>
      <c r="N336" s="9"/>
      <c r="Q336" s="9"/>
      <c r="R336" s="9"/>
      <c r="V336" s="9"/>
      <c r="W336" s="9"/>
      <c r="AD336" s="9"/>
      <c r="AE336" s="9"/>
    </row>
    <row r="337" spans="3:31" x14ac:dyDescent="0.3">
      <c r="C337" s="9">
        <v>45627</v>
      </c>
      <c r="E337">
        <v>0.6875</v>
      </c>
      <c r="F337" s="9"/>
      <c r="G337">
        <v>0.13500000000000001</v>
      </c>
      <c r="I337">
        <v>0.01</v>
      </c>
      <c r="J337" s="9"/>
      <c r="M337" s="9"/>
      <c r="N337" s="9"/>
      <c r="Q337" s="9"/>
      <c r="R337" s="9"/>
      <c r="V337" s="9"/>
      <c r="W337" s="9"/>
      <c r="AD337" s="9"/>
      <c r="AE337" s="9"/>
    </row>
    <row r="338" spans="3:31" x14ac:dyDescent="0.3">
      <c r="C338" s="9">
        <v>45628</v>
      </c>
      <c r="E338">
        <v>0.47749999999999998</v>
      </c>
      <c r="F338" s="9"/>
      <c r="G338">
        <v>0.16500000000000001</v>
      </c>
      <c r="I338">
        <v>2.2499999999999999E-2</v>
      </c>
      <c r="J338" s="9"/>
      <c r="M338" s="9"/>
      <c r="N338" s="9"/>
      <c r="Q338" s="9"/>
      <c r="R338" s="9"/>
      <c r="V338" s="9"/>
      <c r="W338" s="9"/>
      <c r="AD338" s="9"/>
      <c r="AE338" s="9"/>
    </row>
    <row r="339" spans="3:31" x14ac:dyDescent="0.3">
      <c r="C339" s="9">
        <v>45629</v>
      </c>
      <c r="E339">
        <v>0.72</v>
      </c>
      <c r="F339" s="9"/>
      <c r="G339">
        <v>0.23</v>
      </c>
      <c r="I339">
        <v>3.2500000000000001E-2</v>
      </c>
      <c r="J339" s="9"/>
      <c r="M339" s="9"/>
      <c r="N339" s="9"/>
      <c r="Q339" s="9"/>
      <c r="R339" s="9"/>
      <c r="V339" s="9"/>
      <c r="W339" s="9"/>
      <c r="AD339" s="9"/>
      <c r="AE339" s="9"/>
    </row>
    <row r="340" spans="3:31" x14ac:dyDescent="0.3">
      <c r="C340" s="9">
        <v>45630</v>
      </c>
      <c r="E340">
        <v>0.83750000000000002</v>
      </c>
      <c r="F340" s="9"/>
      <c r="G340">
        <v>0.185</v>
      </c>
      <c r="I340">
        <v>0.03</v>
      </c>
      <c r="J340" s="9"/>
      <c r="M340" s="9"/>
      <c r="N340" s="9"/>
      <c r="Q340" s="9"/>
      <c r="R340" s="9"/>
      <c r="V340" s="9"/>
      <c r="W340" s="9"/>
      <c r="AD340" s="9"/>
      <c r="AE340" s="9"/>
    </row>
    <row r="341" spans="3:31" x14ac:dyDescent="0.3">
      <c r="C341" s="9">
        <v>45631</v>
      </c>
      <c r="E341">
        <v>0.36499999999999999</v>
      </c>
      <c r="F341" s="9"/>
      <c r="G341">
        <v>0.06</v>
      </c>
      <c r="I341">
        <v>0.01</v>
      </c>
      <c r="J341" s="9"/>
      <c r="M341" s="9"/>
      <c r="N341" s="9"/>
      <c r="Q341" s="9"/>
      <c r="R341" s="9"/>
      <c r="V341" s="9"/>
      <c r="W341" s="9"/>
      <c r="AD341" s="9"/>
      <c r="AE341" s="9"/>
    </row>
    <row r="342" spans="3:31" x14ac:dyDescent="0.3">
      <c r="C342" s="9">
        <v>45632</v>
      </c>
      <c r="E342">
        <v>0.32750000000000001</v>
      </c>
      <c r="F342" s="9"/>
      <c r="G342">
        <v>0.105</v>
      </c>
      <c r="I342">
        <v>0.01</v>
      </c>
      <c r="J342" s="9"/>
      <c r="M342" s="9"/>
      <c r="N342" s="9"/>
      <c r="Q342" s="9"/>
      <c r="R342" s="9"/>
      <c r="V342" s="9"/>
      <c r="W342" s="9"/>
      <c r="AD342" s="9"/>
      <c r="AE342" s="9"/>
    </row>
    <row r="343" spans="3:31" x14ac:dyDescent="0.3">
      <c r="C343" s="9">
        <v>45633</v>
      </c>
      <c r="E343">
        <v>0.40250000000000002</v>
      </c>
      <c r="F343" s="9"/>
      <c r="G343">
        <v>8.5000000000000006E-2</v>
      </c>
      <c r="I343">
        <v>0.03</v>
      </c>
      <c r="J343" s="9"/>
      <c r="M343" s="9"/>
      <c r="N343" s="9"/>
      <c r="Q343" s="9"/>
      <c r="R343" s="9"/>
      <c r="V343" s="9"/>
      <c r="W343" s="9"/>
      <c r="AD343" s="9"/>
      <c r="AE343" s="9"/>
    </row>
    <row r="344" spans="3:31" x14ac:dyDescent="0.3">
      <c r="C344" s="9">
        <v>45634</v>
      </c>
      <c r="E344">
        <v>0.79249999999999998</v>
      </c>
      <c r="F344" s="9"/>
      <c r="G344">
        <v>0.11</v>
      </c>
      <c r="I344">
        <v>2.2499999999999999E-2</v>
      </c>
      <c r="J344" s="9"/>
      <c r="M344" s="9"/>
      <c r="N344" s="9"/>
      <c r="Q344" s="9"/>
      <c r="R344" s="9"/>
      <c r="V344" s="9"/>
      <c r="W344" s="9"/>
      <c r="AD344" s="9"/>
      <c r="AE344" s="9"/>
    </row>
    <row r="345" spans="3:31" x14ac:dyDescent="0.3">
      <c r="C345" s="9">
        <v>45635</v>
      </c>
      <c r="E345">
        <v>1.2050000000000001</v>
      </c>
      <c r="F345" s="9"/>
      <c r="G345">
        <v>0.16</v>
      </c>
      <c r="I345">
        <v>0.03</v>
      </c>
      <c r="J345" s="9"/>
      <c r="M345" s="9"/>
      <c r="N345" s="9"/>
      <c r="Q345" s="9"/>
      <c r="R345" s="9"/>
      <c r="V345" s="9"/>
      <c r="W345" s="9"/>
      <c r="AD345" s="9"/>
      <c r="AE345" s="9"/>
    </row>
    <row r="346" spans="3:31" x14ac:dyDescent="0.3">
      <c r="C346" s="9">
        <v>45636</v>
      </c>
      <c r="E346">
        <v>0.67500000000000004</v>
      </c>
      <c r="F346" s="9"/>
      <c r="G346">
        <v>0.12</v>
      </c>
      <c r="I346">
        <v>1.2500000000000001E-2</v>
      </c>
      <c r="J346" s="9"/>
      <c r="M346" s="9"/>
      <c r="N346" s="9"/>
      <c r="Q346" s="9"/>
      <c r="R346" s="9"/>
      <c r="V346" s="9"/>
      <c r="W346" s="9"/>
      <c r="AD346" s="9"/>
      <c r="AE346" s="9"/>
    </row>
    <row r="347" spans="3:31" x14ac:dyDescent="0.3">
      <c r="C347" s="9">
        <v>45637</v>
      </c>
      <c r="E347">
        <v>0.90500000000000003</v>
      </c>
      <c r="F347" s="9"/>
      <c r="G347">
        <v>0.13500000000000001</v>
      </c>
      <c r="I347">
        <v>0.02</v>
      </c>
      <c r="J347" s="9"/>
      <c r="M347" s="9"/>
      <c r="N347" s="9"/>
      <c r="Q347" s="9"/>
      <c r="R347" s="9"/>
      <c r="V347" s="9"/>
      <c r="W347" s="9"/>
      <c r="AD347" s="9"/>
      <c r="AE347" s="9"/>
    </row>
    <row r="348" spans="3:31" x14ac:dyDescent="0.3">
      <c r="C348" s="9">
        <v>45638</v>
      </c>
      <c r="E348">
        <v>0.52</v>
      </c>
      <c r="F348" s="9"/>
      <c r="G348">
        <v>0.13</v>
      </c>
      <c r="I348">
        <v>3.2500000000000001E-2</v>
      </c>
      <c r="J348" s="9"/>
      <c r="M348" s="9"/>
      <c r="N348" s="9"/>
      <c r="Q348" s="9"/>
      <c r="R348" s="9"/>
      <c r="V348" s="9"/>
      <c r="W348" s="9"/>
      <c r="AD348" s="9"/>
      <c r="AE348" s="9"/>
    </row>
    <row r="349" spans="3:31" x14ac:dyDescent="0.3">
      <c r="C349" s="9">
        <v>45639</v>
      </c>
      <c r="E349">
        <v>0.47499999999999998</v>
      </c>
      <c r="F349" s="9"/>
      <c r="G349">
        <v>0.11</v>
      </c>
      <c r="I349">
        <v>0.02</v>
      </c>
      <c r="J349" s="9"/>
      <c r="M349" s="9"/>
      <c r="N349" s="9"/>
      <c r="Q349" s="9"/>
      <c r="R349" s="9"/>
      <c r="V349" s="9"/>
      <c r="W349" s="9"/>
      <c r="AD349" s="9"/>
      <c r="AE349" s="9"/>
    </row>
    <row r="350" spans="3:31" x14ac:dyDescent="0.3">
      <c r="C350" s="9">
        <v>45640</v>
      </c>
      <c r="E350">
        <v>0.375</v>
      </c>
      <c r="F350" s="9"/>
      <c r="G350">
        <v>0.14000000000000001</v>
      </c>
      <c r="I350">
        <v>0.02</v>
      </c>
      <c r="J350" s="9"/>
      <c r="M350" s="9"/>
      <c r="N350" s="9"/>
      <c r="Q350" s="9"/>
      <c r="R350" s="9"/>
      <c r="V350" s="9"/>
      <c r="W350" s="9"/>
      <c r="AD350" s="9"/>
      <c r="AE350" s="9"/>
    </row>
    <row r="351" spans="3:31" x14ac:dyDescent="0.3">
      <c r="C351" s="9">
        <v>45641</v>
      </c>
      <c r="E351">
        <v>0.55000000000000004</v>
      </c>
      <c r="F351" s="9"/>
      <c r="G351">
        <v>0.14000000000000001</v>
      </c>
      <c r="I351">
        <v>0.02</v>
      </c>
      <c r="J351" s="9"/>
      <c r="M351" s="9"/>
      <c r="N351" s="9"/>
      <c r="Q351" s="9"/>
      <c r="R351" s="9"/>
      <c r="V351" s="9"/>
      <c r="W351" s="9"/>
      <c r="AD351" s="9"/>
      <c r="AE351" s="9"/>
    </row>
    <row r="352" spans="3:31" x14ac:dyDescent="0.3">
      <c r="C352" s="9">
        <v>45642</v>
      </c>
      <c r="E352">
        <v>0.52500000000000002</v>
      </c>
      <c r="F352" s="9"/>
      <c r="G352">
        <v>0.125</v>
      </c>
      <c r="I352">
        <v>0.01</v>
      </c>
      <c r="J352" s="9"/>
      <c r="M352" s="9"/>
      <c r="N352" s="9"/>
      <c r="Q352" s="9"/>
      <c r="R352" s="9"/>
      <c r="V352" s="9"/>
      <c r="W352" s="9"/>
      <c r="AD352" s="9"/>
      <c r="AE352" s="9"/>
    </row>
    <row r="353" spans="3:31" x14ac:dyDescent="0.3">
      <c r="C353" s="9">
        <v>45643</v>
      </c>
      <c r="E353">
        <v>0.71</v>
      </c>
      <c r="F353" s="9"/>
      <c r="G353">
        <v>0.16</v>
      </c>
      <c r="I353">
        <v>0.03</v>
      </c>
      <c r="J353" s="9"/>
      <c r="M353" s="9"/>
      <c r="N353" s="9"/>
      <c r="Q353" s="9"/>
      <c r="R353" s="9"/>
      <c r="V353" s="9"/>
      <c r="W353" s="9"/>
      <c r="AD353" s="9"/>
      <c r="AE353" s="9"/>
    </row>
    <row r="354" spans="3:31" x14ac:dyDescent="0.3">
      <c r="C354" s="9">
        <v>45644</v>
      </c>
      <c r="E354">
        <v>0.72250000000000003</v>
      </c>
      <c r="F354" s="9"/>
      <c r="G354">
        <v>0.17</v>
      </c>
      <c r="I354">
        <v>0.02</v>
      </c>
      <c r="J354" s="9"/>
      <c r="M354" s="9"/>
      <c r="N354" s="9"/>
      <c r="Q354" s="9"/>
      <c r="R354" s="9"/>
      <c r="V354" s="9"/>
      <c r="W354" s="9"/>
      <c r="AD354" s="9"/>
      <c r="AE354" s="9"/>
    </row>
    <row r="355" spans="3:31" x14ac:dyDescent="0.3">
      <c r="C355" s="9">
        <v>45645</v>
      </c>
      <c r="E355">
        <v>0.84</v>
      </c>
      <c r="F355" s="9"/>
      <c r="G355">
        <v>0.12</v>
      </c>
      <c r="I355">
        <v>0.02</v>
      </c>
      <c r="J355" s="9"/>
      <c r="M355" s="9"/>
      <c r="N355" s="9"/>
      <c r="Q355" s="9"/>
      <c r="R355" s="9"/>
      <c r="V355" s="9"/>
      <c r="W355" s="9"/>
      <c r="AD355" s="9"/>
      <c r="AE355" s="9"/>
    </row>
    <row r="356" spans="3:31" x14ac:dyDescent="0.3">
      <c r="C356" s="9">
        <v>45646</v>
      </c>
      <c r="E356">
        <v>0.8075</v>
      </c>
      <c r="F356" s="9"/>
      <c r="G356">
        <v>0.2</v>
      </c>
      <c r="I356">
        <v>0.01</v>
      </c>
      <c r="J356" s="9"/>
      <c r="M356" s="9"/>
      <c r="N356" s="9"/>
      <c r="Q356" s="9"/>
      <c r="R356" s="9"/>
      <c r="V356" s="9"/>
      <c r="W356" s="9"/>
      <c r="AD356" s="9"/>
      <c r="AE356" s="9"/>
    </row>
    <row r="357" spans="3:31" x14ac:dyDescent="0.3">
      <c r="C357" s="9">
        <v>45647</v>
      </c>
      <c r="E357">
        <v>0.91</v>
      </c>
      <c r="F357" s="9"/>
      <c r="G357">
        <v>0.3</v>
      </c>
      <c r="I357">
        <v>0.03</v>
      </c>
      <c r="J357" s="9"/>
      <c r="M357" s="9"/>
      <c r="N357" s="9"/>
      <c r="Q357" s="9"/>
      <c r="R357" s="9"/>
      <c r="V357" s="9"/>
      <c r="W357" s="9"/>
      <c r="AD357" s="9"/>
      <c r="AE357" s="9"/>
    </row>
    <row r="358" spans="3:31" x14ac:dyDescent="0.3">
      <c r="C358" s="9">
        <v>45648</v>
      </c>
      <c r="E358">
        <v>0.8075</v>
      </c>
      <c r="F358" s="9"/>
      <c r="G358">
        <v>0.09</v>
      </c>
      <c r="I358">
        <v>0.01</v>
      </c>
      <c r="J358" s="9"/>
      <c r="M358" s="9"/>
      <c r="N358" s="9"/>
      <c r="Q358" s="9"/>
      <c r="R358" s="9"/>
      <c r="V358" s="9"/>
      <c r="W358" s="9"/>
      <c r="AD358" s="9"/>
      <c r="AE358" s="9"/>
    </row>
    <row r="359" spans="3:31" x14ac:dyDescent="0.3">
      <c r="C359" s="9">
        <v>45649</v>
      </c>
      <c r="E359">
        <v>0.78249999999999997</v>
      </c>
      <c r="F359" s="9"/>
      <c r="G359">
        <v>7.0000000000000007E-2</v>
      </c>
      <c r="I359">
        <v>0</v>
      </c>
      <c r="J359" s="9"/>
      <c r="M359" s="9"/>
      <c r="N359" s="9"/>
      <c r="Q359" s="9"/>
      <c r="R359" s="9"/>
      <c r="V359" s="9"/>
      <c r="W359" s="9"/>
      <c r="AD359" s="9"/>
      <c r="AE359" s="9"/>
    </row>
    <row r="360" spans="3:31" x14ac:dyDescent="0.3">
      <c r="C360" s="9">
        <v>45650</v>
      </c>
      <c r="E360">
        <v>0.48</v>
      </c>
      <c r="F360" s="9"/>
      <c r="G360">
        <v>0.105</v>
      </c>
      <c r="I360">
        <v>0.01</v>
      </c>
      <c r="J360" s="9"/>
      <c r="M360" s="9"/>
      <c r="N360" s="9"/>
      <c r="Q360" s="9"/>
      <c r="R360" s="9"/>
      <c r="V360" s="9"/>
      <c r="W360" s="9"/>
      <c r="AD360" s="9"/>
      <c r="AE360" s="9"/>
    </row>
    <row r="361" spans="3:31" x14ac:dyDescent="0.3">
      <c r="C361" s="9">
        <v>45651</v>
      </c>
      <c r="E361">
        <v>0.64749999999999996</v>
      </c>
      <c r="F361" s="9"/>
      <c r="G361">
        <v>0.12</v>
      </c>
      <c r="I361">
        <v>2.5000000000000001E-2</v>
      </c>
      <c r="J361" s="9"/>
      <c r="M361" s="9"/>
      <c r="N361" s="9"/>
      <c r="Q361" s="9"/>
      <c r="R361" s="9"/>
      <c r="V361" s="9"/>
      <c r="W361" s="9"/>
      <c r="AD361" s="9"/>
      <c r="AE361" s="9"/>
    </row>
    <row r="362" spans="3:31" x14ac:dyDescent="0.3">
      <c r="C362" s="9">
        <v>45652</v>
      </c>
      <c r="E362">
        <v>0.72750000000000004</v>
      </c>
      <c r="F362" s="9"/>
      <c r="G362">
        <v>0.14000000000000001</v>
      </c>
      <c r="I362">
        <v>0.01</v>
      </c>
      <c r="J362" s="9"/>
      <c r="M362" s="9"/>
      <c r="N362" s="9"/>
      <c r="Q362" s="9"/>
      <c r="R362" s="9"/>
      <c r="V362" s="9"/>
      <c r="W362" s="9"/>
      <c r="AD362" s="9"/>
      <c r="AE362" s="9"/>
    </row>
    <row r="363" spans="3:31" x14ac:dyDescent="0.3">
      <c r="C363" s="9">
        <v>45653</v>
      </c>
      <c r="E363">
        <v>1.07</v>
      </c>
      <c r="F363" s="9"/>
      <c r="G363">
        <v>0.1</v>
      </c>
      <c r="I363">
        <v>0.01</v>
      </c>
      <c r="J363" s="9"/>
      <c r="M363" s="9"/>
      <c r="N363" s="9"/>
      <c r="Q363" s="9"/>
      <c r="R363" s="9"/>
      <c r="V363" s="9"/>
      <c r="W363" s="9"/>
      <c r="AD363" s="9"/>
      <c r="AE363" s="9"/>
    </row>
    <row r="364" spans="3:31" x14ac:dyDescent="0.3">
      <c r="C364" s="9">
        <v>45654</v>
      </c>
      <c r="E364">
        <v>0.75</v>
      </c>
      <c r="F364" s="9"/>
      <c r="G364">
        <v>0.125</v>
      </c>
      <c r="I364">
        <v>0.02</v>
      </c>
      <c r="J364" s="9"/>
      <c r="M364" s="9"/>
      <c r="N364" s="9"/>
      <c r="Q364" s="9"/>
      <c r="R364" s="9"/>
      <c r="V364" s="9"/>
      <c r="W364" s="9"/>
      <c r="AD364" s="9"/>
      <c r="AE364" s="9"/>
    </row>
    <row r="365" spans="3:31" x14ac:dyDescent="0.3">
      <c r="C365" s="9">
        <v>45655</v>
      </c>
      <c r="E365">
        <v>0.77500000000000002</v>
      </c>
      <c r="F365" s="9"/>
      <c r="G365">
        <v>0.18</v>
      </c>
      <c r="I365">
        <v>0.04</v>
      </c>
      <c r="J365" s="9"/>
      <c r="M365" s="9"/>
      <c r="N365" s="9"/>
      <c r="Q365" s="9"/>
      <c r="R365" s="9"/>
      <c r="V365" s="9"/>
      <c r="W365" s="9"/>
      <c r="AD365" s="9"/>
      <c r="AE365" s="9"/>
    </row>
    <row r="366" spans="3:31" x14ac:dyDescent="0.3">
      <c r="C366" s="9">
        <v>45656</v>
      </c>
      <c r="E366">
        <v>0.6825</v>
      </c>
      <c r="F366" s="9"/>
      <c r="G366">
        <v>0.1</v>
      </c>
      <c r="I366">
        <v>0.02</v>
      </c>
      <c r="J366" s="9"/>
      <c r="M366" s="9"/>
      <c r="N366" s="9"/>
      <c r="Q366" s="9"/>
      <c r="R366" s="9"/>
      <c r="V366" s="9"/>
      <c r="W366" s="9"/>
      <c r="AD366" s="9"/>
      <c r="AE366" s="9"/>
    </row>
    <row r="367" spans="3:31" x14ac:dyDescent="0.3">
      <c r="C367" s="9">
        <v>45657</v>
      </c>
      <c r="E367">
        <v>0.4425</v>
      </c>
      <c r="G367">
        <v>0.09</v>
      </c>
      <c r="I367">
        <v>0.01</v>
      </c>
    </row>
  </sheetData>
  <conditionalFormatting sqref="B1">
    <cfRule type="duplicateValues" dxfId="3" priority="1"/>
  </conditionalFormatting>
  <conditionalFormatting sqref="B2:B30">
    <cfRule type="duplicateValues" dxfId="2" priority="2"/>
  </conditionalFormatting>
  <pageMargins left="0.7" right="0.7" top="0.75" bottom="0.75" header="0.3" footer="0.3"/>
  <headerFooter>
    <oddFooter>&amp;L_x000D_&amp;1#&amp;"Calibri"&amp;11&amp;K000000 Classification: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5FD48-B8DD-46AA-B932-D7AB57632C8C}">
  <dimension ref="A1:AP367"/>
  <sheetViews>
    <sheetView topLeftCell="I1" workbookViewId="0">
      <selection activeCell="AP3" sqref="AP3"/>
    </sheetView>
  </sheetViews>
  <sheetFormatPr defaultRowHeight="14.4" x14ac:dyDescent="0.3"/>
  <cols>
    <col min="3" max="4" width="10.109375" style="9" bestFit="1" customWidth="1"/>
    <col min="11" max="12" width="10.109375" style="9" bestFit="1" customWidth="1"/>
    <col min="19" max="20" width="10.109375" style="9" bestFit="1" customWidth="1"/>
    <col min="23" max="24" width="10.109375" style="9" bestFit="1" customWidth="1"/>
    <col min="27" max="28" width="10.109375" style="9" bestFit="1" customWidth="1"/>
    <col min="35" max="36" width="10.109375" style="9" bestFit="1" customWidth="1"/>
  </cols>
  <sheetData>
    <row r="1" spans="1:42" x14ac:dyDescent="0.3">
      <c r="A1" t="str" cm="1">
        <f t="array" ref="A1:A29">'1.List of Stations'!D2:D30 &amp; " [" &amp; '1.List of Stations'!C2:C30 &amp; "]"</f>
        <v>Bow River at Canmore [05BE008]</v>
      </c>
      <c r="B1" s="16" t="str" cm="1">
        <f t="array" ref="B1:B29">'1.List of Stations'!C2:C30</f>
        <v>05BE008</v>
      </c>
      <c r="C1" s="9" t="s">
        <v>530</v>
      </c>
      <c r="E1" t="s">
        <v>548</v>
      </c>
      <c r="G1" t="s">
        <v>549</v>
      </c>
      <c r="I1" t="s">
        <v>550</v>
      </c>
      <c r="K1" s="9" t="s">
        <v>530</v>
      </c>
      <c r="M1" t="s">
        <v>551</v>
      </c>
      <c r="O1" t="s">
        <v>552</v>
      </c>
      <c r="Q1" t="s">
        <v>553</v>
      </c>
      <c r="S1" s="9" t="s">
        <v>530</v>
      </c>
      <c r="U1" t="s">
        <v>554</v>
      </c>
      <c r="W1" s="9" t="s">
        <v>530</v>
      </c>
      <c r="Y1" t="s">
        <v>555</v>
      </c>
      <c r="AA1" s="9" t="s">
        <v>530</v>
      </c>
      <c r="AC1" t="s">
        <v>556</v>
      </c>
      <c r="AE1" t="s">
        <v>557</v>
      </c>
      <c r="AG1" t="s">
        <v>558</v>
      </c>
      <c r="AI1" s="9" t="s">
        <v>530</v>
      </c>
      <c r="AK1" t="s">
        <v>559</v>
      </c>
      <c r="AM1" t="s">
        <v>560</v>
      </c>
      <c r="AO1" t="s">
        <v>561</v>
      </c>
    </row>
    <row r="2" spans="1:42" x14ac:dyDescent="0.3">
      <c r="A2" t="str">
        <v>Bearspaw Reservoir near Calgary  [05BH010]</v>
      </c>
      <c r="B2" s="14" t="str">
        <v>05BH010</v>
      </c>
      <c r="C2" s="9" cm="1">
        <f t="array" ref="C2:C367">_xlfn.CHOOSECOLS(RecentTMax[], 1)</f>
        <v>45292</v>
      </c>
      <c r="D2" s="9" cm="1">
        <f t="array" ref="D2:D154">IF('24.Temperature Plot'!B8, _xlfn._xlws.FILTER(_xlfn.ANCHORARRAY(C2), ('24.Temperature Plot'!A5 &lt;=_xlfn.ANCHORARRAY( C2)) * (_xlfn.ANCHORARRAY(C2) &lt;= '24.Temperature Plot'!A6), NA()), NA())</f>
        <v>45292</v>
      </c>
      <c r="E2" cm="1">
        <f t="array" ref="E2:E367">_xlfn._xlws.FILTER(_xlfn.CHOOSECOLS(HistTMax[],MATCH('24.Temperature Plot'!A2,'18.HistTempMax Quartiles'!A6:CJ6,0)+2),NOT(ISBLANK(_xlfn.CHOOSECOLS(HistTMax[],MATCH('24.Temperature Plot'!A2,'18.HistTempMax Quartiles'!A6:CJ6,0)+1))), NA())</f>
        <v>1.9</v>
      </c>
      <c r="F2" cm="1">
        <f t="array" ref="F2:F154">IF('24.Temperature Plot'!B8, _xlfn._xlws.FILTER(_xlfn.ANCHORARRAY(E2), ('24.Temperature Plot'!A5 &lt;=_xlfn.ANCHORARRAY( C2)) * (_xlfn.ANCHORARRAY(C2) &lt;= '24.Temperature Plot'!A6), NA()), NA())</f>
        <v>1.9</v>
      </c>
      <c r="G2" cm="1">
        <f t="array" ref="G2:G367">_xlfn._xlws.FILTER(_xlfn.CHOOSECOLS(HistTMax[],MATCH('24.Temperature Plot'!A2,'18.HistTempMax Quartiles'!A6:CJ6,0)+1),NOT(ISBLANK(_xlfn.CHOOSECOLS(HistTMax[],MATCH('24.Temperature Plot'!A2,'18.HistTempMax Quartiles'!A6:CJ6,0)+1))), NA())</f>
        <v>-1.7</v>
      </c>
      <c r="H2" cm="1">
        <f t="array" ref="H2:H154">IF('24.Temperature Plot'!B8, _xlfn._xlws.FILTER(_xlfn.ANCHORARRAY(G2), ('24.Temperature Plot'!A5 &lt;=_xlfn.ANCHORARRAY( C2)) * (_xlfn.ANCHORARRAY(C2) &lt;= '24.Temperature Plot'!A6), NA()), NA())</f>
        <v>-1.7</v>
      </c>
      <c r="I2" cm="1">
        <f t="array" ref="I2:I367">_xlfn._xlws.FILTER(_xlfn.CHOOSECOLS(HistTMax[],MATCH('24.Temperature Plot'!A2,'18.HistTempMax Quartiles'!A6:CJ6,0)),NOT(ISBLANK(_xlfn.CHOOSECOLS(HistTMax[],MATCH('24.Temperature Plot'!A2,'18.HistTempMax Quartiles'!A6:CJ6,0)+1))), NA())</f>
        <v>-7.05</v>
      </c>
      <c r="J2" cm="1">
        <f t="array" ref="J2:J154">IF('24.Temperature Plot'!B8, _xlfn._xlws.FILTER(_xlfn.ANCHORARRAY(I2), ('24.Temperature Plot'!A5 &lt;=_xlfn.ANCHORARRAY( C2)) * (_xlfn.ANCHORARRAY(C2) &lt;= '24.Temperature Plot'!A6), NA()), NA())</f>
        <v>-7.05</v>
      </c>
      <c r="K2" s="9" cm="1">
        <f t="array" ref="K2:K367">_xlfn.CHOOSECOLS(RecentTMax[], 1)</f>
        <v>45292</v>
      </c>
      <c r="L2" s="9" t="e" cm="1">
        <f t="array" ref="L2">IF('24.Temperature Plot'!B9, _xlfn._xlws.FILTER(_xlfn.ANCHORARRAY(K2), ('24.Temperature Plot'!A5 &lt;=_xlfn.ANCHORARRAY( K2)) * (_xlfn.ANCHORARRAY(K2) &lt;= '24.Temperature Plot'!A6), NA()), NA())</f>
        <v>#N/A</v>
      </c>
      <c r="M2" cm="1">
        <f t="array" ref="M2:M367">_xlfn._xlws.FILTER(_xlfn.CHOOSECOLS(HistTMin[],MATCH('24.Temperature Plot'!A2,'17.HistTempMin_Quartiles'!A6:CJ6,0)+2),NOT(ISBLANK(_xlfn.CHOOSECOLS(HistTMin[],MATCH('24.Temperature Plot'!A2,'17.HistTempMin_Quartiles'!A6:CJ6,0)+1))), NA())</f>
        <v>-7.85</v>
      </c>
      <c r="N2" t="e" cm="1">
        <f t="array" ref="N2">IF('24.Temperature Plot'!B9, _xlfn._xlws.FILTER(_xlfn.ANCHORARRAY(M2), ('24.Temperature Plot'!A5 &lt;=_xlfn.ANCHORARRAY( K2)) * (_xlfn.ANCHORARRAY(K2) &lt;= '24.Temperature Plot'!A6), NA()), NA())</f>
        <v>#N/A</v>
      </c>
      <c r="O2" cm="1">
        <f t="array" ref="O2:O367">_xlfn._xlws.FILTER(_xlfn.CHOOSECOLS(HistTMin[],MATCH('24.Temperature Plot'!A2,'17.HistTempMin_Quartiles'!A6:CJ6,0)+1),NOT(ISBLANK(_xlfn.CHOOSECOLS(HistTMin[],MATCH('24.Temperature Plot'!A2,'17.HistTempMin_Quartiles'!A6:CJ6,0)+1))), NA())</f>
        <v>-13.45</v>
      </c>
      <c r="P2" t="e" cm="1">
        <f t="array" ref="P2">IF('24.Temperature Plot'!B9, _xlfn._xlws.FILTER(_xlfn.ANCHORARRAY(O2), ('24.Temperature Plot'!A5 &lt;=_xlfn.ANCHORARRAY( K2)) * (_xlfn.ANCHORARRAY(K2) &lt;= '24.Temperature Plot'!A6), NA()), NA())</f>
        <v>#N/A</v>
      </c>
      <c r="Q2" cm="1">
        <f t="array" ref="Q2:Q367">_xlfn._xlws.FILTER(_xlfn.CHOOSECOLS(HistTMin[],MATCH('24.Temperature Plot'!A2,'17.HistTempMin_Quartiles'!A6:CJ6,0)),NOT(ISBLANK(_xlfn.CHOOSECOLS(HistTMin[],MATCH('24.Temperature Plot'!A2,'17.HistTempMin_Quartiles'!A6:CJ6,0)+1))), NA())</f>
        <v>-20.625</v>
      </c>
      <c r="R2" t="e" cm="1">
        <f t="array" ref="R2">IF('24.Temperature Plot'!B9, _xlfn._xlws.FILTER(_xlfn.ANCHORARRAY(Q2), ('24.Temperature Plot'!A5 &lt;=_xlfn.ANCHORARRAY( K2)) * (_xlfn.ANCHORARRAY(K2) &lt;= '24.Temperature Plot'!A6), NA()), NA())</f>
        <v>#N/A</v>
      </c>
      <c r="S2" s="9" cm="1">
        <f t="array" ref="S2:S137">_xlfn._xlws.FILTER(_xlfn.CHOOSECOLS(RecentTMax[],1),NOT(ISBLANK(_xlfn.CHOOSECOLS(RecentTMax[],MATCH('24.Temperature Plot'!A2,RecentTMax[#Headers],0)))),NA())</f>
        <v>45292</v>
      </c>
      <c r="T2" s="9" cm="1">
        <f t="array" ref="T2:T137">IF('24.Temperature Plot'!B12, _xlfn._xlws.FILTER(_xlfn.ANCHORARRAY(S2), ('24.Temperature Plot'!A5 &lt;=_xlfn.ANCHORARRAY( S2)) * (_xlfn.ANCHORARRAY(S2) &lt;= '24.Temperature Plot'!A6), NA()), NA())</f>
        <v>45292</v>
      </c>
      <c r="U2" cm="1">
        <f t="array" ref="U2:U137">_xlfn._xlws.FILTER(_xlfn.CHOOSECOLS(RecentTMax[],MATCH('24.Temperature Plot'!A2,RecentTMax[#Headers], 0)),NOT(ISBLANK(_xlfn.CHOOSECOLS(RecentTMax[],MATCH('24.Temperature Plot'!A2,RecentTMax[#Headers], 0)))), NA())</f>
        <v>2.927289731566816</v>
      </c>
      <c r="V2" cm="1">
        <f t="array" ref="V2:V137">IF('24.Temperature Plot'!B12, _xlfn._xlws.FILTER(_xlfn.ANCHORARRAY(U2), ('24.Temperature Plot'!A5 &lt;=_xlfn.ANCHORARRAY( S2)) * (_xlfn.ANCHORARRAY(S2) &lt;= '24.Temperature Plot'!A6), NA()), NA())</f>
        <v>2.927289731566816</v>
      </c>
      <c r="W2" s="9" cm="1">
        <f t="array" ref="W2:W137">_xlfn._xlws.FILTER(_xlfn.CHOOSECOLS(RecentTMin[],1),NOT(ISBLANK(_xlfn.CHOOSECOLS(RecentTMin[],MATCH('24.Temperature Plot'!A2,RecentTMin[#Headers],0)))),NA())</f>
        <v>45292</v>
      </c>
      <c r="X2" s="9" t="e" cm="1">
        <f t="array" ref="X2">IF('24.Temperature Plot'!B13, _xlfn._xlws.FILTER(_xlfn.ANCHORARRAY(W2), ('24.Temperature Plot'!A5 &lt;=_xlfn.ANCHORARRAY( W2)) * (_xlfn.ANCHORARRAY(W2) &lt;= '24.Temperature Plot'!A6), NA()), NA())</f>
        <v>#N/A</v>
      </c>
      <c r="Y2" cm="1">
        <f t="array" ref="Y2:Y137">_xlfn._xlws.FILTER(_xlfn.CHOOSECOLS(RecentTMin[],MATCH('24.Temperature Plot'!A2,RecentTMin[#Headers], 0)),NOT(ISBLANK(_xlfn.CHOOSECOLS(RecentTMin[],MATCH('24.Temperature Plot'!A2,RecentTMin[#Headers], 0)))), NA())</f>
        <v>-2.0475218988403872</v>
      </c>
      <c r="Z2" t="e" cm="1">
        <f t="array" ref="Z2">IF('24.Temperature Plot'!B13, _xlfn._xlws.FILTER(_xlfn.ANCHORARRAY(Y2), ('24.Temperature Plot'!A5 &lt;=_xlfn.ANCHORARRAY( W2)) * (_xlfn.ANCHORARRAY(W2) &lt;= '24.Temperature Plot'!A6), NA()), NA())</f>
        <v>#N/A</v>
      </c>
      <c r="AA2" s="9" cm="1">
        <f t="array" ref="AA2:AA18">_xlfn._xlws.FILTER(_xlfn.CHOOSECOLS(FcstTMax[],1),NOT(ISBLANK(_xlfn.CHOOSECOLS(FcstTMax[],MATCH('24.Temperature Plot'!A2,'11.2024 Fcst Temp Max'!A6:CJ6,0)+1))),NA())</f>
        <v>45427</v>
      </c>
      <c r="AB2" s="9" cm="1">
        <f t="array" ref="AB2:AB18">IF('24.Temperature Plot'!B10, _xlfn._xlws.FILTER(_xlfn.ANCHORARRAY(AA2), ('24.Temperature Plot'!A5 &lt;=_xlfn.ANCHORARRAY( AA2)) * (_xlfn.ANCHORARRAY(AA2) &lt;= '24.Temperature Plot'!A6), NA()), NA())</f>
        <v>45427</v>
      </c>
      <c r="AC2" cm="1">
        <f t="array" ref="AC2:AC18">_xlfn._xlws.FILTER(_xlfn.CHOOSECOLS(FcstTMax[],MATCH('24.Temperature Plot'!A2,'11.2024 Fcst Temp Max'!A6:CJ6,0)+2),NOT(ISBLANK(_xlfn.CHOOSECOLS(FcstTMax[],MATCH('24.Temperature Plot'!A2,'11.2024 Fcst Temp Max'!A6:CJ6,0)+1))), NA())</f>
        <v>18.462742114292379</v>
      </c>
      <c r="AD2" cm="1">
        <f t="array" ref="AD2:AD18">IF('24.Temperature Plot'!B10, _xlfn._xlws.FILTER(_xlfn.ANCHORARRAY(AC2), ('24.Temperature Plot'!A5 &lt;=_xlfn.ANCHORARRAY( AA2)) * (_xlfn.ANCHORARRAY(AA2) &lt;= '24.Temperature Plot'!A6), NA()), NA())</f>
        <v>18.462742114292379</v>
      </c>
      <c r="AE2" cm="1">
        <f t="array" ref="AE2:AE18">_xlfn._xlws.FILTER(_xlfn.CHOOSECOLS(FcstTMax[],MATCH('24.Temperature Plot'!A2,'11.2024 Fcst Temp Max'!A6:CJ6,0)+1),NOT(ISBLANK(_xlfn.CHOOSECOLS(FcstTMax[],MATCH('24.Temperature Plot'!A2,'11.2024 Fcst Temp Max'!A6:CJ6,0)+1))), NA())</f>
        <v>18.229312970918901</v>
      </c>
      <c r="AF2" cm="1">
        <f t="array" ref="AF2:AF18">IF('24.Temperature Plot'!B10, _xlfn._xlws.FILTER(_xlfn.ANCHORARRAY(AE2), ('24.Temperature Plot'!A5 &lt;=_xlfn.ANCHORARRAY( AA2)) * (_xlfn.ANCHORARRAY(AA2) &lt;= '24.Temperature Plot'!A6), NA()), NA())</f>
        <v>18.229312970918901</v>
      </c>
      <c r="AG2" cm="1">
        <f t="array" ref="AG2:AG18">_xlfn._xlws.FILTER(_xlfn.CHOOSECOLS(FcstTMax[],MATCH('24.Temperature Plot'!A2,'11.2024 Fcst Temp Max'!A6:CJ6,0)),NOT(ISBLANK(_xlfn.CHOOSECOLS(FcstTMax[],MATCH('24.Temperature Plot'!A2,'11.2024 Fcst Temp Max'!A6:CJ6,0)+1))), NA())</f>
        <v>17.908286838370941</v>
      </c>
      <c r="AH2" cm="1">
        <f t="array" ref="AH2:AH18">IF('24.Temperature Plot'!B10, _xlfn._xlws.FILTER(_xlfn.ANCHORARRAY(AG2), ('24.Temperature Plot'!A5 &lt;=_xlfn.ANCHORARRAY( AA2)) * (_xlfn.ANCHORARRAY(AA2) &lt;= '24.Temperature Plot'!A6), NA()), NA())</f>
        <v>17.908286838370941</v>
      </c>
      <c r="AI2" s="9" cm="1">
        <f t="array" ref="AI2:AI18">_xlfn._xlws.FILTER(_xlfn.CHOOSECOLS(FcstTMin[],1),NOT(ISBLANK(_xlfn.CHOOSECOLS(FcstTMin[],MATCH('24.Temperature Plot'!A2,'12.2024 Fcst Temp Min'!A6:CJ6,0)+1))),NA())</f>
        <v>45427</v>
      </c>
      <c r="AJ2" s="9" t="e" cm="1">
        <f t="array" ref="AJ2">IF('24.Temperature Plot'!B11, _xlfn._xlws.FILTER(_xlfn.ANCHORARRAY(AI2), ('24.Temperature Plot'!A5 &lt;=_xlfn.ANCHORARRAY( AI2)) * (_xlfn.ANCHORARRAY(AI2) &lt;= '24.Temperature Plot'!A6), NA()), NA())</f>
        <v>#N/A</v>
      </c>
      <c r="AK2" cm="1">
        <f t="array" ref="AK2:AK18">_xlfn._xlws.FILTER(_xlfn.CHOOSECOLS(FcstTMin[],MATCH('24.Temperature Plot'!A2,'12.2024 Fcst Temp Min'!A6:CJ6,0)+2),NOT(ISBLANK(_xlfn.CHOOSECOLS(FcstTMin[],MATCH('24.Temperature Plot'!A2,'12.2024 Fcst Temp Min'!A6:CJ6,0)+1))), NA())</f>
        <v>4.2622932003062601</v>
      </c>
      <c r="AL2" t="e" cm="1">
        <f t="array" ref="AL2">IF('24.Temperature Plot'!B11, _xlfn._xlws.FILTER(_xlfn.ANCHORARRAY(AK2), ('24.Temperature Plot'!A5 &lt;=_xlfn.ANCHORARRAY( AI2)) * (_xlfn.ANCHORARRAY(AI2) &lt;= '24.Temperature Plot'!A6), NA()), NA())</f>
        <v>#N/A</v>
      </c>
      <c r="AM2" cm="1">
        <f t="array" ref="AM2:AM18">_xlfn._xlws.FILTER(_xlfn.CHOOSECOLS(FcstTMin[],MATCH('24.Temperature Plot'!A2,'12.2024 Fcst Temp Min'!A6:CJ6,0)+1),NOT(ISBLANK(_xlfn.CHOOSECOLS(FcstTMin[],MATCH('24.Temperature Plot'!A2,'12.2024 Fcst Temp Min'!A6:CJ6,0)+1))), NA())</f>
        <v>4.2070854637645994</v>
      </c>
      <c r="AN2" t="e" cm="1">
        <f t="array" ref="AN2">IF('24.Temperature Plot'!B11, _xlfn._xlws.FILTER(_xlfn.ANCHORARRAY(AM2), ('24.Temperature Plot'!A5 &lt;=_xlfn.ANCHORARRAY( AI2)) * (_xlfn.ANCHORARRAY(AI2) &lt;= '24.Temperature Plot'!A6), NA()), NA())</f>
        <v>#N/A</v>
      </c>
      <c r="AO2" cm="1">
        <f t="array" ref="AO2:AO18">_xlfn._xlws.FILTER(_xlfn.CHOOSECOLS(FcstTMin[],MATCH('24.Temperature Plot'!A2,'12.2024 Fcst Temp Min'!A6:CJ6,0)),NOT(ISBLANK(_xlfn.CHOOSECOLS(FcstTMin[],MATCH('24.Temperature Plot'!A2,'12.2024 Fcst Temp Min'!A6:CJ6,0)+1))), NA())</f>
        <v>3.9668689787851581</v>
      </c>
      <c r="AP2" t="e" cm="1">
        <f t="array" ref="AP2">IF('24.Temperature Plot'!B11, _xlfn._xlws.FILTER(_xlfn.ANCHORARRAY(AO2), ('24.Temperature Plot'!A5 &lt;=_xlfn.ANCHORARRAY( AI2)) * (_xlfn.ANCHORARRAY(AI2) &lt;= '24.Temperature Plot'!A6), NA()), NA())</f>
        <v>#N/A</v>
      </c>
    </row>
    <row r="3" spans="1:42" x14ac:dyDescent="0.3">
      <c r="A3" t="str">
        <v>Bow River at Western Irrigation District Canal [05BHU01]</v>
      </c>
      <c r="B3" s="14" t="str">
        <v>05BHU01</v>
      </c>
      <c r="C3" s="9">
        <v>45293</v>
      </c>
      <c r="D3" s="9">
        <v>45293</v>
      </c>
      <c r="E3">
        <v>3.3</v>
      </c>
      <c r="F3">
        <v>3.3</v>
      </c>
      <c r="G3">
        <v>-1.7</v>
      </c>
      <c r="H3">
        <v>-1.7</v>
      </c>
      <c r="I3">
        <v>-9.1750000000000007</v>
      </c>
      <c r="J3">
        <v>-9.1750000000000007</v>
      </c>
      <c r="K3" s="9">
        <v>45293</v>
      </c>
      <c r="M3">
        <v>-6.9249999999999998</v>
      </c>
      <c r="O3">
        <v>-12.35</v>
      </c>
      <c r="Q3">
        <v>-21.074999999999999</v>
      </c>
      <c r="S3" s="9">
        <v>45293</v>
      </c>
      <c r="T3" s="9">
        <v>45293</v>
      </c>
      <c r="U3">
        <v>1.4633972674134841</v>
      </c>
      <c r="V3">
        <v>1.4633972674134841</v>
      </c>
      <c r="W3" s="9">
        <v>45293</v>
      </c>
      <c r="Y3">
        <v>-5.6141128149869246</v>
      </c>
      <c r="AA3" s="9">
        <v>45428</v>
      </c>
      <c r="AB3" s="9">
        <v>45428</v>
      </c>
      <c r="AC3">
        <v>18.255930067550651</v>
      </c>
      <c r="AD3">
        <v>18.255930067550651</v>
      </c>
      <c r="AE3">
        <v>17.76267743169808</v>
      </c>
      <c r="AF3">
        <v>17.76267743169808</v>
      </c>
      <c r="AG3">
        <v>17.39599465250598</v>
      </c>
      <c r="AH3">
        <v>17.39599465250598</v>
      </c>
      <c r="AI3" s="9">
        <v>45428</v>
      </c>
      <c r="AK3">
        <v>7.9049254945467737</v>
      </c>
      <c r="AM3">
        <v>6.8338413287805793</v>
      </c>
      <c r="AO3">
        <v>6.2290464662971203</v>
      </c>
    </row>
    <row r="4" spans="1:42" x14ac:dyDescent="0.3">
      <c r="A4" t="str">
        <v>Highwood River at High River [05BL003]</v>
      </c>
      <c r="B4" s="14" t="str">
        <v>05BL003</v>
      </c>
      <c r="C4" s="9">
        <v>45294</v>
      </c>
      <c r="D4" s="9">
        <v>45294</v>
      </c>
      <c r="E4">
        <v>3.6</v>
      </c>
      <c r="F4">
        <v>3.6</v>
      </c>
      <c r="G4">
        <v>-1.35</v>
      </c>
      <c r="H4">
        <v>-1.35</v>
      </c>
      <c r="I4">
        <v>-9.9749999999999996</v>
      </c>
      <c r="J4">
        <v>-9.9749999999999996</v>
      </c>
      <c r="K4" s="9">
        <v>45294</v>
      </c>
      <c r="M4">
        <v>-5.125</v>
      </c>
      <c r="O4">
        <v>-12.8</v>
      </c>
      <c r="Q4">
        <v>-22.85</v>
      </c>
      <c r="S4" s="9">
        <v>45294</v>
      </c>
      <c r="T4" s="9">
        <v>45294</v>
      </c>
      <c r="U4">
        <v>2.001362979997054</v>
      </c>
      <c r="V4">
        <v>2.001362979997054</v>
      </c>
      <c r="W4" s="9">
        <v>45294</v>
      </c>
      <c r="Y4">
        <v>-6.4903354795043242</v>
      </c>
      <c r="AA4" s="9">
        <v>45429</v>
      </c>
      <c r="AB4" s="9">
        <v>45429</v>
      </c>
      <c r="AC4">
        <v>8.5209383845567004</v>
      </c>
      <c r="AD4">
        <v>8.5209383845567004</v>
      </c>
      <c r="AE4">
        <v>7.9484607350589727</v>
      </c>
      <c r="AF4">
        <v>7.9484607350589727</v>
      </c>
      <c r="AG4">
        <v>7.3845068457837897</v>
      </c>
      <c r="AH4">
        <v>7.3845068457837897</v>
      </c>
      <c r="AI4" s="9">
        <v>45429</v>
      </c>
      <c r="AK4">
        <v>2.7367261866860422</v>
      </c>
      <c r="AM4">
        <v>2.294395883093046</v>
      </c>
      <c r="AO4">
        <v>1.835639779930432</v>
      </c>
    </row>
    <row r="5" spans="1:42" x14ac:dyDescent="0.3">
      <c r="A5" t="str">
        <v>Highwood River near the Mouth  [05BL024]</v>
      </c>
      <c r="B5" s="15" t="str">
        <v>05BL024</v>
      </c>
      <c r="C5" s="9">
        <v>45295</v>
      </c>
      <c r="D5" s="9">
        <v>45295</v>
      </c>
      <c r="E5">
        <v>3.2</v>
      </c>
      <c r="F5">
        <v>3.2</v>
      </c>
      <c r="G5">
        <v>-2</v>
      </c>
      <c r="H5">
        <v>-2</v>
      </c>
      <c r="I5">
        <v>-11.5</v>
      </c>
      <c r="J5">
        <v>-11.5</v>
      </c>
      <c r="K5" s="9">
        <v>45295</v>
      </c>
      <c r="M5">
        <v>-6.3</v>
      </c>
      <c r="O5">
        <v>-11.45</v>
      </c>
      <c r="Q5">
        <v>-22.05</v>
      </c>
      <c r="S5" s="9">
        <v>45295</v>
      </c>
      <c r="T5" s="9">
        <v>45295</v>
      </c>
      <c r="U5">
        <v>1.5725480887011829</v>
      </c>
      <c r="V5">
        <v>1.5725480887011829</v>
      </c>
      <c r="W5" s="9">
        <v>45295</v>
      </c>
      <c r="Y5">
        <v>-3.857684688923996</v>
      </c>
      <c r="AA5" s="9">
        <v>45430</v>
      </c>
      <c r="AB5" s="9">
        <v>45430</v>
      </c>
      <c r="AC5">
        <v>10.71536427624193</v>
      </c>
      <c r="AD5">
        <v>10.71536427624193</v>
      </c>
      <c r="AE5">
        <v>10.04420194966036</v>
      </c>
      <c r="AF5">
        <v>10.04420194966036</v>
      </c>
      <c r="AG5">
        <v>9.6571305656028699</v>
      </c>
      <c r="AH5">
        <v>9.6571305656028699</v>
      </c>
      <c r="AI5" s="9">
        <v>45430</v>
      </c>
      <c r="AK5">
        <v>1.3327572133441661</v>
      </c>
      <c r="AM5">
        <v>0.62921196654201594</v>
      </c>
      <c r="AO5">
        <v>-0.16245681681294849</v>
      </c>
    </row>
    <row r="6" spans="1:42" x14ac:dyDescent="0.3">
      <c r="A6" t="str">
        <v>Bow River at Highwood River [05BMU01]</v>
      </c>
      <c r="B6" s="14" t="str">
        <v>05BMU01</v>
      </c>
      <c r="C6" s="9">
        <v>45296</v>
      </c>
      <c r="D6" s="9">
        <v>45296</v>
      </c>
      <c r="E6">
        <v>2.9750000000000001</v>
      </c>
      <c r="F6">
        <v>2.9750000000000001</v>
      </c>
      <c r="G6">
        <v>-2.5</v>
      </c>
      <c r="H6">
        <v>-2.5</v>
      </c>
      <c r="I6">
        <v>-10.574999999999999</v>
      </c>
      <c r="J6">
        <v>-10.574999999999999</v>
      </c>
      <c r="K6" s="9">
        <v>45296</v>
      </c>
      <c r="M6">
        <v>-6.45</v>
      </c>
      <c r="O6">
        <v>-12.95</v>
      </c>
      <c r="Q6">
        <v>-23.55</v>
      </c>
      <c r="S6" s="9">
        <v>45296</v>
      </c>
      <c r="T6" s="9">
        <v>45296</v>
      </c>
      <c r="U6">
        <v>0.60610352617015906</v>
      </c>
      <c r="V6">
        <v>0.60610352617015906</v>
      </c>
      <c r="W6" s="9">
        <v>45296</v>
      </c>
      <c r="Y6">
        <v>-5.4210479019259878</v>
      </c>
      <c r="AA6" s="9">
        <v>45431</v>
      </c>
      <c r="AB6" s="9">
        <v>45431</v>
      </c>
      <c r="AC6">
        <v>8.9788990055321847</v>
      </c>
      <c r="AD6">
        <v>8.9788990055321847</v>
      </c>
      <c r="AE6">
        <v>8.6224893073342059</v>
      </c>
      <c r="AF6">
        <v>8.6224893073342059</v>
      </c>
      <c r="AG6">
        <v>7.0667851183085304</v>
      </c>
      <c r="AH6">
        <v>7.0667851183085304</v>
      </c>
      <c r="AI6" s="9">
        <v>45431</v>
      </c>
      <c r="AK6">
        <v>1.398666808834889</v>
      </c>
      <c r="AM6">
        <v>1.057980103661009</v>
      </c>
      <c r="AO6">
        <v>-7.396983981431049E-2</v>
      </c>
    </row>
    <row r="7" spans="1:42" x14ac:dyDescent="0.3">
      <c r="A7" t="str">
        <v>Bow River below Carseland Dam (SCADA)  [05BM002]</v>
      </c>
      <c r="B7" s="14" t="str">
        <v>05BM002</v>
      </c>
      <c r="C7" s="9">
        <v>45297</v>
      </c>
      <c r="D7" s="9">
        <v>45297</v>
      </c>
      <c r="E7">
        <v>2.0750000000000002</v>
      </c>
      <c r="F7">
        <v>2.0750000000000002</v>
      </c>
      <c r="G7">
        <v>-1.05</v>
      </c>
      <c r="H7">
        <v>-1.05</v>
      </c>
      <c r="I7">
        <v>-8.0250000000000004</v>
      </c>
      <c r="J7">
        <v>-8.0250000000000004</v>
      </c>
      <c r="K7" s="9">
        <v>45297</v>
      </c>
      <c r="M7">
        <v>-6.8250000000000002</v>
      </c>
      <c r="O7">
        <v>-12.2</v>
      </c>
      <c r="Q7">
        <v>-22.324999999999999</v>
      </c>
      <c r="S7" s="9">
        <v>45297</v>
      </c>
      <c r="T7" s="9">
        <v>45297</v>
      </c>
      <c r="U7">
        <v>-0.12204155384790739</v>
      </c>
      <c r="V7">
        <v>-0.12204155384790739</v>
      </c>
      <c r="W7" s="9">
        <v>45297</v>
      </c>
      <c r="Y7">
        <v>-5.4343239658358016</v>
      </c>
      <c r="AA7" s="9">
        <v>45432</v>
      </c>
      <c r="AB7" s="9">
        <v>45432</v>
      </c>
      <c r="AC7">
        <v>12.101179212438691</v>
      </c>
      <c r="AD7">
        <v>12.101179212438691</v>
      </c>
      <c r="AE7">
        <v>10.750470887858461</v>
      </c>
      <c r="AF7">
        <v>10.750470887858461</v>
      </c>
      <c r="AG7">
        <v>9.4348307087026342</v>
      </c>
      <c r="AH7">
        <v>9.4348307087026342</v>
      </c>
      <c r="AI7" s="9">
        <v>45432</v>
      </c>
      <c r="AK7">
        <v>1.588465480337391</v>
      </c>
      <c r="AM7">
        <v>0.85547778758888171</v>
      </c>
      <c r="AO7">
        <v>0.49624536934641128</v>
      </c>
    </row>
    <row r="8" spans="1:42" x14ac:dyDescent="0.3">
      <c r="A8" t="str">
        <v>Bow River below Bassano Dam [05BM004]</v>
      </c>
      <c r="B8" s="14" t="str">
        <v>05BM004</v>
      </c>
      <c r="C8" s="9">
        <v>45298</v>
      </c>
      <c r="D8" s="9">
        <v>45298</v>
      </c>
      <c r="E8">
        <v>2.6749999999999998</v>
      </c>
      <c r="F8">
        <v>2.6749999999999998</v>
      </c>
      <c r="G8">
        <v>-1.4</v>
      </c>
      <c r="H8">
        <v>-1.4</v>
      </c>
      <c r="I8">
        <v>-8.375</v>
      </c>
      <c r="J8">
        <v>-8.375</v>
      </c>
      <c r="K8" s="9">
        <v>45298</v>
      </c>
      <c r="M8">
        <v>-6.5250000000000004</v>
      </c>
      <c r="O8">
        <v>-12.75</v>
      </c>
      <c r="Q8">
        <v>-20.3</v>
      </c>
      <c r="S8" s="9">
        <v>45298</v>
      </c>
      <c r="T8" s="9">
        <v>45298</v>
      </c>
      <c r="U8">
        <v>-1.9869513922258191</v>
      </c>
      <c r="V8">
        <v>-1.9869513922258191</v>
      </c>
      <c r="W8" s="9">
        <v>45298</v>
      </c>
      <c r="Y8">
        <v>-13.43631013397027</v>
      </c>
      <c r="AA8" s="9">
        <v>45433</v>
      </c>
      <c r="AB8" s="9">
        <v>45433</v>
      </c>
      <c r="AC8">
        <v>15.14142277056413</v>
      </c>
      <c r="AD8">
        <v>15.14142277056413</v>
      </c>
      <c r="AE8">
        <v>14.519626337587511</v>
      </c>
      <c r="AF8">
        <v>14.519626337587511</v>
      </c>
      <c r="AG8">
        <v>13.08647221312043</v>
      </c>
      <c r="AH8">
        <v>13.08647221312043</v>
      </c>
      <c r="AI8" s="9">
        <v>45433</v>
      </c>
      <c r="AK8">
        <v>1.961703929193789</v>
      </c>
      <c r="AM8">
        <v>0.94596102589684961</v>
      </c>
      <c r="AO8">
        <v>-0.22733266097242219</v>
      </c>
    </row>
    <row r="9" spans="1:42" x14ac:dyDescent="0.3">
      <c r="A9" t="str">
        <v>Bow River near the Mouth  [05BN012]</v>
      </c>
      <c r="B9" s="14" t="str">
        <v>05BN012</v>
      </c>
      <c r="C9" s="9">
        <v>45299</v>
      </c>
      <c r="D9" s="9">
        <v>45299</v>
      </c>
      <c r="E9">
        <v>3.5</v>
      </c>
      <c r="F9">
        <v>3.5</v>
      </c>
      <c r="G9">
        <v>-1</v>
      </c>
      <c r="H9">
        <v>-1</v>
      </c>
      <c r="I9">
        <v>-11.3</v>
      </c>
      <c r="J9">
        <v>-11.3</v>
      </c>
      <c r="K9" s="9">
        <v>45299</v>
      </c>
      <c r="M9">
        <v>-6.9</v>
      </c>
      <c r="O9">
        <v>-13.5</v>
      </c>
      <c r="Q9">
        <v>-23.1</v>
      </c>
      <c r="S9" s="9">
        <v>45299</v>
      </c>
      <c r="T9" s="9">
        <v>45299</v>
      </c>
      <c r="U9">
        <v>-5.7906948508767746</v>
      </c>
      <c r="V9">
        <v>-5.7906948508767746</v>
      </c>
      <c r="W9" s="9">
        <v>45299</v>
      </c>
      <c r="Y9">
        <v>-17.688230500554059</v>
      </c>
      <c r="AA9" s="9">
        <v>45434</v>
      </c>
      <c r="AB9" s="9">
        <v>45434</v>
      </c>
      <c r="AC9">
        <v>14.14014035755787</v>
      </c>
      <c r="AD9">
        <v>14.14014035755787</v>
      </c>
      <c r="AE9">
        <v>13.0909635595678</v>
      </c>
      <c r="AF9">
        <v>13.0909635595678</v>
      </c>
      <c r="AG9">
        <v>11.34330313039152</v>
      </c>
      <c r="AH9">
        <v>11.34330313039152</v>
      </c>
      <c r="AI9" s="9">
        <v>45434</v>
      </c>
      <c r="AK9">
        <v>3.6184239212763032</v>
      </c>
      <c r="AM9">
        <v>2.5718684339839228</v>
      </c>
      <c r="AO9">
        <v>1.20163524575463</v>
      </c>
    </row>
    <row r="10" spans="1:42" x14ac:dyDescent="0.3">
      <c r="A10" t="str">
        <v>Oldman River near Brocket  [05AA024]</v>
      </c>
      <c r="B10" s="14" t="str">
        <v>05AA024</v>
      </c>
      <c r="C10" s="9">
        <v>45300</v>
      </c>
      <c r="D10" s="9">
        <v>45300</v>
      </c>
      <c r="E10">
        <v>3.6749999999999998</v>
      </c>
      <c r="F10">
        <v>3.6749999999999998</v>
      </c>
      <c r="G10">
        <v>-1.45</v>
      </c>
      <c r="H10">
        <v>-1.45</v>
      </c>
      <c r="I10">
        <v>-10.75</v>
      </c>
      <c r="J10">
        <v>-10.75</v>
      </c>
      <c r="K10" s="9">
        <v>45300</v>
      </c>
      <c r="M10">
        <v>-7.1749999999999998</v>
      </c>
      <c r="O10">
        <v>-15.2</v>
      </c>
      <c r="Q10">
        <v>-24.1</v>
      </c>
      <c r="S10" s="9">
        <v>45300</v>
      </c>
      <c r="T10" s="9">
        <v>45300</v>
      </c>
      <c r="U10">
        <v>-0.34012642038550212</v>
      </c>
      <c r="V10">
        <v>-0.34012642038550212</v>
      </c>
      <c r="W10" s="9">
        <v>45300</v>
      </c>
      <c r="Y10">
        <v>-9.4085595585019632</v>
      </c>
      <c r="AA10" s="9">
        <v>45435</v>
      </c>
      <c r="AB10" s="9">
        <v>45435</v>
      </c>
      <c r="AC10">
        <v>12.36861219407967</v>
      </c>
      <c r="AD10">
        <v>12.36861219407967</v>
      </c>
      <c r="AE10">
        <v>9.4215810095515735</v>
      </c>
      <c r="AF10">
        <v>9.4215810095515735</v>
      </c>
      <c r="AG10">
        <v>7.9519679715007214</v>
      </c>
      <c r="AH10">
        <v>7.9519679715007214</v>
      </c>
      <c r="AI10" s="9">
        <v>45435</v>
      </c>
      <c r="AK10">
        <v>3.4059963067199419</v>
      </c>
      <c r="AM10">
        <v>1.985883842491319</v>
      </c>
      <c r="AO10">
        <v>1.023967576347218</v>
      </c>
    </row>
    <row r="11" spans="1:42" x14ac:dyDescent="0.3">
      <c r="A11" t="str">
        <v>Oldman River at Pincher Creek [05AAU01]</v>
      </c>
      <c r="B11" s="14" t="str">
        <v>05AAU01</v>
      </c>
      <c r="C11" s="9">
        <v>45301</v>
      </c>
      <c r="D11" s="9">
        <v>45301</v>
      </c>
      <c r="E11">
        <v>3.25</v>
      </c>
      <c r="F11">
        <v>3.25</v>
      </c>
      <c r="G11">
        <v>-1.6</v>
      </c>
      <c r="H11">
        <v>-1.6</v>
      </c>
      <c r="I11">
        <v>-8.5500000000000007</v>
      </c>
      <c r="J11">
        <v>-8.5500000000000007</v>
      </c>
      <c r="K11" s="9">
        <v>45301</v>
      </c>
      <c r="M11">
        <v>-5.8</v>
      </c>
      <c r="O11">
        <v>-13.8</v>
      </c>
      <c r="Q11">
        <v>-22.774999999999999</v>
      </c>
      <c r="S11" s="9">
        <v>45301</v>
      </c>
      <c r="T11" s="9">
        <v>45301</v>
      </c>
      <c r="U11">
        <v>-3.021317812715949</v>
      </c>
      <c r="V11">
        <v>-3.021317812715949</v>
      </c>
      <c r="W11" s="9">
        <v>45301</v>
      </c>
      <c r="Y11">
        <v>-19.519604156852669</v>
      </c>
      <c r="AA11" s="9">
        <v>45436</v>
      </c>
      <c r="AB11" s="9">
        <v>45436</v>
      </c>
      <c r="AC11">
        <v>12.71293964200879</v>
      </c>
      <c r="AD11">
        <v>12.71293964200879</v>
      </c>
      <c r="AE11">
        <v>10.602457627110709</v>
      </c>
      <c r="AF11">
        <v>10.602457627110709</v>
      </c>
      <c r="AG11">
        <v>8.5420924061360211</v>
      </c>
      <c r="AH11">
        <v>8.5420924061360211</v>
      </c>
      <c r="AI11" s="9">
        <v>45436</v>
      </c>
      <c r="AK11">
        <v>4.3380488189927178</v>
      </c>
      <c r="AM11">
        <v>2.816817262876214</v>
      </c>
      <c r="AO11">
        <v>1.3020744884203741</v>
      </c>
    </row>
    <row r="12" spans="1:42" x14ac:dyDescent="0.3">
      <c r="A12" t="str">
        <v>Oldman River below L.N.I.D. Headworks [05AB918]</v>
      </c>
      <c r="B12" s="14" t="str">
        <v>05AB918</v>
      </c>
      <c r="C12" s="9">
        <v>45302</v>
      </c>
      <c r="D12" s="9">
        <v>45302</v>
      </c>
      <c r="E12">
        <v>4.25</v>
      </c>
      <c r="F12">
        <v>4.25</v>
      </c>
      <c r="G12">
        <v>-0.8</v>
      </c>
      <c r="H12">
        <v>-0.8</v>
      </c>
      <c r="I12">
        <v>-9.1999999999999993</v>
      </c>
      <c r="J12">
        <v>-9.1999999999999993</v>
      </c>
      <c r="K12" s="9">
        <v>45302</v>
      </c>
      <c r="M12">
        <v>-5.8</v>
      </c>
      <c r="O12">
        <v>-14.55</v>
      </c>
      <c r="Q12">
        <v>-24.85</v>
      </c>
      <c r="S12" s="9">
        <v>45302</v>
      </c>
      <c r="T12" s="9">
        <v>45302</v>
      </c>
      <c r="U12">
        <v>-20.990185654435209</v>
      </c>
      <c r="V12">
        <v>-20.990185654435209</v>
      </c>
      <c r="W12" s="9">
        <v>45302</v>
      </c>
      <c r="Y12">
        <v>-30.521616028717801</v>
      </c>
      <c r="AA12" s="9">
        <v>45437</v>
      </c>
      <c r="AB12" s="9">
        <v>45437</v>
      </c>
      <c r="AC12">
        <v>14.946668593765081</v>
      </c>
      <c r="AD12">
        <v>14.946668593765081</v>
      </c>
      <c r="AE12">
        <v>13.15384872164873</v>
      </c>
      <c r="AF12">
        <v>13.15384872164873</v>
      </c>
      <c r="AG12">
        <v>9.4498213180992252</v>
      </c>
      <c r="AH12">
        <v>9.4498213180992252</v>
      </c>
      <c r="AI12" s="9">
        <v>45437</v>
      </c>
      <c r="AK12">
        <v>3.4327822984050731</v>
      </c>
      <c r="AM12">
        <v>2.855735556090508</v>
      </c>
      <c r="AO12">
        <v>1.476041359640647</v>
      </c>
    </row>
    <row r="13" spans="1:42" x14ac:dyDescent="0.3">
      <c r="A13" t="str">
        <v>Oldman River near Fort Macleod [05AB007]</v>
      </c>
      <c r="B13" s="14" t="str">
        <v>05AB007</v>
      </c>
      <c r="C13" s="9">
        <v>45303</v>
      </c>
      <c r="D13" s="9">
        <v>45303</v>
      </c>
      <c r="E13">
        <v>3.6749999999999998</v>
      </c>
      <c r="F13">
        <v>3.6749999999999998</v>
      </c>
      <c r="G13">
        <v>-1.3</v>
      </c>
      <c r="H13">
        <v>-1.3</v>
      </c>
      <c r="I13">
        <v>-6.6749999999999998</v>
      </c>
      <c r="J13">
        <v>-6.6749999999999998</v>
      </c>
      <c r="K13" s="9">
        <v>45303</v>
      </c>
      <c r="M13">
        <v>-6</v>
      </c>
      <c r="O13">
        <v>-13.1</v>
      </c>
      <c r="Q13">
        <v>-23.324999999999999</v>
      </c>
      <c r="S13" s="9">
        <v>45303</v>
      </c>
      <c r="T13" s="9">
        <v>45303</v>
      </c>
      <c r="U13">
        <v>-31.07350224387503</v>
      </c>
      <c r="V13">
        <v>-31.07350224387503</v>
      </c>
      <c r="W13" s="9">
        <v>45303</v>
      </c>
      <c r="Y13">
        <v>-35.915131251105088</v>
      </c>
      <c r="AA13" s="9">
        <v>45438</v>
      </c>
      <c r="AB13" s="9">
        <v>45438</v>
      </c>
      <c r="AC13">
        <v>17.529115083087561</v>
      </c>
      <c r="AD13">
        <v>17.529115083087561</v>
      </c>
      <c r="AE13">
        <v>12.86502299031423</v>
      </c>
      <c r="AF13">
        <v>12.86502299031423</v>
      </c>
      <c r="AG13">
        <v>11.67040060065278</v>
      </c>
      <c r="AH13">
        <v>11.67040060065278</v>
      </c>
      <c r="AI13" s="9">
        <v>45438</v>
      </c>
      <c r="AK13">
        <v>4.3470354337267736</v>
      </c>
      <c r="AM13">
        <v>3.1152156841357619</v>
      </c>
      <c r="AO13">
        <v>1.3259667825175261</v>
      </c>
    </row>
    <row r="14" spans="1:42" x14ac:dyDescent="0.3">
      <c r="A14" t="str">
        <v>Oldman River at Willow Creek [05AAU02]</v>
      </c>
      <c r="B14" s="15" t="str">
        <v>05AAU02</v>
      </c>
      <c r="C14" s="9">
        <v>45304</v>
      </c>
      <c r="D14" s="9">
        <v>45304</v>
      </c>
      <c r="E14">
        <v>4.5</v>
      </c>
      <c r="F14">
        <v>4.5</v>
      </c>
      <c r="G14">
        <v>0.35</v>
      </c>
      <c r="H14">
        <v>0.35</v>
      </c>
      <c r="I14">
        <v>-7.5</v>
      </c>
      <c r="J14">
        <v>-7.5</v>
      </c>
      <c r="K14" s="9">
        <v>45304</v>
      </c>
      <c r="M14">
        <v>-5.5250000000000004</v>
      </c>
      <c r="O14">
        <v>-10.9</v>
      </c>
      <c r="Q14">
        <v>-18.274999999999999</v>
      </c>
      <c r="S14" s="9">
        <v>45304</v>
      </c>
      <c r="T14" s="9">
        <v>45304</v>
      </c>
      <c r="U14">
        <v>-23.824072492345071</v>
      </c>
      <c r="V14">
        <v>-23.824072492345071</v>
      </c>
      <c r="W14" s="9">
        <v>45304</v>
      </c>
      <c r="Y14">
        <v>-37.332436781582032</v>
      </c>
      <c r="AA14" s="9">
        <v>45439</v>
      </c>
      <c r="AB14" s="9">
        <v>45439</v>
      </c>
      <c r="AC14">
        <v>17.426450641376391</v>
      </c>
      <c r="AD14">
        <v>17.426450641376391</v>
      </c>
      <c r="AE14">
        <v>14.863338043018761</v>
      </c>
      <c r="AF14">
        <v>14.863338043018761</v>
      </c>
      <c r="AG14">
        <v>13.037193433579089</v>
      </c>
      <c r="AH14">
        <v>13.037193433579089</v>
      </c>
      <c r="AI14" s="9">
        <v>45439</v>
      </c>
      <c r="AK14">
        <v>6.3103751470822544</v>
      </c>
      <c r="AM14">
        <v>3.9871553598650848</v>
      </c>
      <c r="AO14">
        <v>2.4284633736261299</v>
      </c>
    </row>
    <row r="15" spans="1:42" x14ac:dyDescent="0.3">
      <c r="A15" t="str">
        <v>Waterton River at the Mouth [05ADU01]</v>
      </c>
      <c r="B15" s="15" t="str">
        <v>05ADU01</v>
      </c>
      <c r="C15" s="9">
        <v>45305</v>
      </c>
      <c r="D15" s="9">
        <v>45305</v>
      </c>
      <c r="E15">
        <v>3.875</v>
      </c>
      <c r="F15">
        <v>3.875</v>
      </c>
      <c r="G15">
        <v>-0.1</v>
      </c>
      <c r="H15">
        <v>-0.1</v>
      </c>
      <c r="I15">
        <v>-6.8</v>
      </c>
      <c r="J15">
        <v>-6.8</v>
      </c>
      <c r="K15" s="9">
        <v>45305</v>
      </c>
      <c r="M15">
        <v>-6.4249999999999998</v>
      </c>
      <c r="O15">
        <v>-12.3</v>
      </c>
      <c r="Q15">
        <v>-21.2</v>
      </c>
      <c r="S15" s="9">
        <v>45305</v>
      </c>
      <c r="T15" s="9">
        <v>45305</v>
      </c>
      <c r="U15">
        <v>-26.572711976742681</v>
      </c>
      <c r="V15">
        <v>-26.572711976742681</v>
      </c>
      <c r="W15" s="9">
        <v>45305</v>
      </c>
      <c r="Y15">
        <v>-33.477616603933029</v>
      </c>
      <c r="AA15" s="9">
        <v>45440</v>
      </c>
      <c r="AB15" s="9">
        <v>45440</v>
      </c>
      <c r="AC15">
        <v>17.670000580891209</v>
      </c>
      <c r="AD15">
        <v>17.670000580891209</v>
      </c>
      <c r="AE15">
        <v>14.83320637231043</v>
      </c>
      <c r="AF15">
        <v>14.83320637231043</v>
      </c>
      <c r="AG15">
        <v>13.848455894691369</v>
      </c>
      <c r="AH15">
        <v>13.848455894691369</v>
      </c>
      <c r="AI15" s="9">
        <v>45440</v>
      </c>
      <c r="AK15">
        <v>5.0643832501611996</v>
      </c>
      <c r="AM15">
        <v>4.3823212250499637</v>
      </c>
      <c r="AO15">
        <v>3.1668740845315142</v>
      </c>
    </row>
    <row r="16" spans="1:42" x14ac:dyDescent="0.3">
      <c r="A16" t="str">
        <v>Belly River above Waterton River Confluence [05ADU02]</v>
      </c>
      <c r="B16" s="14" t="str">
        <v>05ADU02</v>
      </c>
      <c r="C16" s="9">
        <v>45306</v>
      </c>
      <c r="D16" s="9">
        <v>45306</v>
      </c>
      <c r="E16">
        <v>3.7</v>
      </c>
      <c r="F16">
        <v>3.7</v>
      </c>
      <c r="G16">
        <v>-0.9</v>
      </c>
      <c r="H16">
        <v>-0.9</v>
      </c>
      <c r="I16">
        <v>-7.25</v>
      </c>
      <c r="J16">
        <v>-7.25</v>
      </c>
      <c r="K16" s="9">
        <v>45306</v>
      </c>
      <c r="M16">
        <v>-6.625</v>
      </c>
      <c r="O16">
        <v>-11.75</v>
      </c>
      <c r="Q16">
        <v>-20.925000000000001</v>
      </c>
      <c r="S16" s="9">
        <v>45306</v>
      </c>
      <c r="T16" s="9">
        <v>45306</v>
      </c>
      <c r="U16">
        <v>-16.257445369528</v>
      </c>
      <c r="V16">
        <v>-16.257445369528</v>
      </c>
      <c r="W16" s="9">
        <v>45306</v>
      </c>
      <c r="Y16">
        <v>-33.649922677905437</v>
      </c>
      <c r="AA16" s="9">
        <v>45441</v>
      </c>
      <c r="AB16" s="9">
        <v>45441</v>
      </c>
      <c r="AC16">
        <v>19.15891478770391</v>
      </c>
      <c r="AD16">
        <v>19.15891478770391</v>
      </c>
      <c r="AE16">
        <v>16.805242226367341</v>
      </c>
      <c r="AF16">
        <v>16.805242226367341</v>
      </c>
      <c r="AG16">
        <v>13.588767041240031</v>
      </c>
      <c r="AH16">
        <v>13.588767041240031</v>
      </c>
      <c r="AI16" s="9">
        <v>45441</v>
      </c>
      <c r="AK16">
        <v>7.6206034665427183</v>
      </c>
      <c r="AM16">
        <v>5.0385225605065216</v>
      </c>
      <c r="AO16">
        <v>4.6290194914176936</v>
      </c>
    </row>
    <row r="17" spans="1:41" x14ac:dyDescent="0.3">
      <c r="A17" t="str">
        <v>Belly River near the Mouth [05AD921]</v>
      </c>
      <c r="B17" s="14" t="str">
        <v>05AD921</v>
      </c>
      <c r="C17" s="9">
        <v>45307</v>
      </c>
      <c r="D17" s="9">
        <v>45307</v>
      </c>
      <c r="E17">
        <v>4.3</v>
      </c>
      <c r="F17">
        <v>4.3</v>
      </c>
      <c r="G17">
        <v>-0.05</v>
      </c>
      <c r="H17">
        <v>-0.05</v>
      </c>
      <c r="I17">
        <v>-5.2750000000000004</v>
      </c>
      <c r="J17">
        <v>-5.2750000000000004</v>
      </c>
      <c r="K17" s="9">
        <v>45307</v>
      </c>
      <c r="M17">
        <v>-5.9249999999999998</v>
      </c>
      <c r="O17">
        <v>-11.75</v>
      </c>
      <c r="Q17">
        <v>-19.074999999999999</v>
      </c>
      <c r="S17" s="9">
        <v>45307</v>
      </c>
      <c r="T17" s="9">
        <v>45307</v>
      </c>
      <c r="U17">
        <v>-9.3271108051291662</v>
      </c>
      <c r="V17">
        <v>-9.3271108051291662</v>
      </c>
      <c r="W17" s="9">
        <v>45307</v>
      </c>
      <c r="Y17">
        <v>-19.79878528333975</v>
      </c>
      <c r="AA17" s="9">
        <v>45442</v>
      </c>
      <c r="AB17" s="9">
        <v>45442</v>
      </c>
      <c r="AC17">
        <v>20.836627965746061</v>
      </c>
      <c r="AD17">
        <v>20.836627965746061</v>
      </c>
      <c r="AE17">
        <v>16.489831097728711</v>
      </c>
      <c r="AF17">
        <v>16.489831097728711</v>
      </c>
      <c r="AG17">
        <v>13.57339256037034</v>
      </c>
      <c r="AH17">
        <v>13.57339256037034</v>
      </c>
      <c r="AI17" s="9">
        <v>45442</v>
      </c>
      <c r="AK17">
        <v>7.2154521336798894</v>
      </c>
      <c r="AM17">
        <v>5.37912901360977</v>
      </c>
      <c r="AO17">
        <v>4.350310445109244</v>
      </c>
    </row>
    <row r="18" spans="1:41" x14ac:dyDescent="0.3">
      <c r="A18" t="str">
        <v>Oldman River at Belly River [05ADU03]</v>
      </c>
      <c r="B18" s="14" t="str">
        <v>05ADU03</v>
      </c>
      <c r="C18" s="9">
        <v>45308</v>
      </c>
      <c r="D18" s="9">
        <v>45308</v>
      </c>
      <c r="E18">
        <v>4.1749999999999998</v>
      </c>
      <c r="F18">
        <v>4.1749999999999998</v>
      </c>
      <c r="G18">
        <v>-0.4</v>
      </c>
      <c r="H18">
        <v>-0.4</v>
      </c>
      <c r="I18">
        <v>-3.75</v>
      </c>
      <c r="J18">
        <v>-3.75</v>
      </c>
      <c r="K18" s="9">
        <v>45308</v>
      </c>
      <c r="M18">
        <v>-4.5</v>
      </c>
      <c r="O18">
        <v>-10.199999999999999</v>
      </c>
      <c r="Q18">
        <v>-16.100000000000001</v>
      </c>
      <c r="S18" s="9">
        <v>45308</v>
      </c>
      <c r="T18" s="9">
        <v>45308</v>
      </c>
      <c r="U18">
        <v>-9.4030398523716485</v>
      </c>
      <c r="V18">
        <v>-9.4030398523716485</v>
      </c>
      <c r="W18" s="9">
        <v>45308</v>
      </c>
      <c r="Y18">
        <v>-17.870518174135189</v>
      </c>
      <c r="AA18" s="9">
        <v>45443</v>
      </c>
      <c r="AB18" s="9">
        <v>45443</v>
      </c>
      <c r="AC18">
        <v>21.271629722737941</v>
      </c>
      <c r="AD18">
        <v>21.271629722737941</v>
      </c>
      <c r="AE18">
        <v>17.83240379962621</v>
      </c>
      <c r="AF18">
        <v>17.83240379962621</v>
      </c>
      <c r="AG18">
        <v>13.03210904010888</v>
      </c>
      <c r="AH18">
        <v>13.03210904010888</v>
      </c>
      <c r="AI18" s="9">
        <v>45443</v>
      </c>
      <c r="AK18">
        <v>7.5002144374243471</v>
      </c>
      <c r="AM18">
        <v>5.9433185309905534</v>
      </c>
      <c r="AO18">
        <v>4.1800904573653952</v>
      </c>
    </row>
    <row r="19" spans="1:41" x14ac:dyDescent="0.3">
      <c r="A19" t="str">
        <v>St. Mary River near Lethbridge [05AE006]</v>
      </c>
      <c r="B19" s="14" t="str">
        <v>05AE006</v>
      </c>
      <c r="C19" s="9">
        <v>45309</v>
      </c>
      <c r="D19" s="9">
        <v>45309</v>
      </c>
      <c r="E19">
        <v>5.0250000000000004</v>
      </c>
      <c r="F19">
        <v>5.0250000000000004</v>
      </c>
      <c r="G19">
        <v>0.65</v>
      </c>
      <c r="H19">
        <v>0.65</v>
      </c>
      <c r="I19">
        <v>-4.1500000000000004</v>
      </c>
      <c r="J19">
        <v>-4.1500000000000004</v>
      </c>
      <c r="K19" s="9">
        <v>45309</v>
      </c>
      <c r="M19">
        <v>-4.8499999999999996</v>
      </c>
      <c r="O19">
        <v>-9.15</v>
      </c>
      <c r="Q19">
        <v>-17.649999999999999</v>
      </c>
      <c r="S19" s="9">
        <v>45309</v>
      </c>
      <c r="T19" s="9">
        <v>45309</v>
      </c>
      <c r="U19">
        <v>-16.75268131090013</v>
      </c>
      <c r="V19">
        <v>-16.75268131090013</v>
      </c>
      <c r="W19" s="9">
        <v>45309</v>
      </c>
      <c r="Y19">
        <v>-24.731624872699289</v>
      </c>
    </row>
    <row r="20" spans="1:41" x14ac:dyDescent="0.3">
      <c r="A20" t="str">
        <v>Oldman River near Lethbridge  [05AD007]</v>
      </c>
      <c r="B20" s="14" t="str">
        <v>05AD007</v>
      </c>
      <c r="C20" s="9">
        <v>45310</v>
      </c>
      <c r="D20" s="9">
        <v>45310</v>
      </c>
      <c r="E20">
        <v>3.9750000000000001</v>
      </c>
      <c r="F20">
        <v>3.9750000000000001</v>
      </c>
      <c r="G20">
        <v>1</v>
      </c>
      <c r="H20">
        <v>1</v>
      </c>
      <c r="I20">
        <v>-4.7750000000000004</v>
      </c>
      <c r="J20">
        <v>-4.7750000000000004</v>
      </c>
      <c r="K20" s="9">
        <v>45310</v>
      </c>
      <c r="M20">
        <v>-5.7</v>
      </c>
      <c r="O20">
        <v>-9.9</v>
      </c>
      <c r="Q20">
        <v>-19.95</v>
      </c>
      <c r="S20" s="9">
        <v>45310</v>
      </c>
      <c r="T20" s="9">
        <v>45310</v>
      </c>
      <c r="U20">
        <v>-10.44444117041888</v>
      </c>
      <c r="V20">
        <v>-10.44444117041888</v>
      </c>
      <c r="W20" s="9">
        <v>45310</v>
      </c>
      <c r="Y20">
        <v>-25.067937304451281</v>
      </c>
    </row>
    <row r="21" spans="1:41" x14ac:dyDescent="0.3">
      <c r="A21" t="str">
        <v>Oldman River near the Mouth  [05AG006]</v>
      </c>
      <c r="B21" s="14" t="str">
        <v>05AG006</v>
      </c>
      <c r="C21" s="9">
        <v>45311</v>
      </c>
      <c r="D21" s="9">
        <v>45311</v>
      </c>
      <c r="E21">
        <v>3.7</v>
      </c>
      <c r="F21">
        <v>3.7</v>
      </c>
      <c r="G21">
        <v>0.55000000000000004</v>
      </c>
      <c r="H21">
        <v>0.55000000000000004</v>
      </c>
      <c r="I21">
        <v>-3.95</v>
      </c>
      <c r="J21">
        <v>-3.95</v>
      </c>
      <c r="K21" s="9">
        <v>45311</v>
      </c>
      <c r="M21">
        <v>-6.05</v>
      </c>
      <c r="O21">
        <v>-10.5</v>
      </c>
      <c r="Q21">
        <v>-17.649999999999999</v>
      </c>
      <c r="S21" s="9">
        <v>45311</v>
      </c>
      <c r="T21" s="9">
        <v>45311</v>
      </c>
      <c r="U21">
        <v>1.989927893732897</v>
      </c>
      <c r="V21">
        <v>1.989927893732897</v>
      </c>
      <c r="W21" s="9">
        <v>45311</v>
      </c>
      <c r="Y21">
        <v>-11.91071217081509</v>
      </c>
    </row>
    <row r="22" spans="1:41" x14ac:dyDescent="0.3">
      <c r="A22" t="str">
        <v>Oldman River at Bow River [05AJU01]</v>
      </c>
      <c r="B22" s="14" t="str">
        <v>05AJU01</v>
      </c>
      <c r="C22" s="9">
        <v>45312</v>
      </c>
      <c r="D22" s="9">
        <v>45312</v>
      </c>
      <c r="E22">
        <v>3.0249999999999999</v>
      </c>
      <c r="F22">
        <v>3.0249999999999999</v>
      </c>
      <c r="G22">
        <v>0.45</v>
      </c>
      <c r="H22">
        <v>0.45</v>
      </c>
      <c r="I22">
        <v>-3.35</v>
      </c>
      <c r="J22">
        <v>-3.35</v>
      </c>
      <c r="K22" s="9">
        <v>45312</v>
      </c>
      <c r="M22">
        <v>-7.0250000000000004</v>
      </c>
      <c r="O22">
        <v>-10.7</v>
      </c>
      <c r="Q22">
        <v>-15.3</v>
      </c>
      <c r="S22" s="9">
        <v>45312</v>
      </c>
      <c r="T22" s="9">
        <v>45312</v>
      </c>
      <c r="U22">
        <v>0.5875005631094723</v>
      </c>
      <c r="V22">
        <v>0.5875005631094723</v>
      </c>
      <c r="W22" s="9">
        <v>45312</v>
      </c>
      <c r="Y22">
        <v>-6.3536079348739918</v>
      </c>
    </row>
    <row r="23" spans="1:41" x14ac:dyDescent="0.3">
      <c r="A23" t="str">
        <v>Red Deer River below Dickson Dam [05CB906]</v>
      </c>
      <c r="B23" s="14" t="str">
        <v>05CB906</v>
      </c>
      <c r="C23" s="9">
        <v>45313</v>
      </c>
      <c r="D23" s="9">
        <v>45313</v>
      </c>
      <c r="E23">
        <v>2.7749999999999999</v>
      </c>
      <c r="F23">
        <v>2.7749999999999999</v>
      </c>
      <c r="G23">
        <v>0.1</v>
      </c>
      <c r="H23">
        <v>0.1</v>
      </c>
      <c r="I23">
        <v>-4.95</v>
      </c>
      <c r="J23">
        <v>-4.95</v>
      </c>
      <c r="K23" s="9">
        <v>45313</v>
      </c>
      <c r="M23">
        <v>-6.7750000000000004</v>
      </c>
      <c r="O23">
        <v>-9.6</v>
      </c>
      <c r="Q23">
        <v>-17.399999999999999</v>
      </c>
      <c r="S23" s="9">
        <v>45313</v>
      </c>
      <c r="T23" s="9">
        <v>45313</v>
      </c>
      <c r="U23">
        <v>-2.171135848229198</v>
      </c>
      <c r="V23">
        <v>-2.171135848229198</v>
      </c>
      <c r="W23" s="9">
        <v>45313</v>
      </c>
      <c r="Y23">
        <v>-11.289319034304871</v>
      </c>
    </row>
    <row r="24" spans="1:41" x14ac:dyDescent="0.3">
      <c r="A24" t="str">
        <v>Red Deer River at Red Deer  [05CC002]</v>
      </c>
      <c r="B24" s="14" t="str">
        <v>05CC002</v>
      </c>
      <c r="C24" s="9">
        <v>45314</v>
      </c>
      <c r="D24" s="9">
        <v>45314</v>
      </c>
      <c r="E24">
        <v>4</v>
      </c>
      <c r="F24">
        <v>4</v>
      </c>
      <c r="G24">
        <v>0.3</v>
      </c>
      <c r="H24">
        <v>0.3</v>
      </c>
      <c r="I24">
        <v>-3.9750000000000001</v>
      </c>
      <c r="J24">
        <v>-3.9750000000000001</v>
      </c>
      <c r="K24" s="9">
        <v>45314</v>
      </c>
      <c r="M24">
        <v>-5.6</v>
      </c>
      <c r="O24">
        <v>-10.45</v>
      </c>
      <c r="Q24">
        <v>-16.899999999999999</v>
      </c>
      <c r="S24" s="9">
        <v>45314</v>
      </c>
      <c r="T24" s="9">
        <v>45314</v>
      </c>
      <c r="U24">
        <v>3.8834330718931369</v>
      </c>
      <c r="V24">
        <v>3.8834330718931369</v>
      </c>
      <c r="W24" s="9">
        <v>45314</v>
      </c>
      <c r="Y24">
        <v>-6.4459699650508924</v>
      </c>
    </row>
    <row r="25" spans="1:41" x14ac:dyDescent="0.3">
      <c r="A25" t="str">
        <v>Red Deer River near Nevis  [05CD004]</v>
      </c>
      <c r="B25" s="14" t="str">
        <v>05CD004</v>
      </c>
      <c r="C25" s="9">
        <v>45315</v>
      </c>
      <c r="D25" s="9">
        <v>45315</v>
      </c>
      <c r="E25">
        <v>3.5</v>
      </c>
      <c r="F25">
        <v>3.5</v>
      </c>
      <c r="G25">
        <v>0.05</v>
      </c>
      <c r="H25">
        <v>0.05</v>
      </c>
      <c r="I25">
        <v>-6.8</v>
      </c>
      <c r="J25">
        <v>-6.8</v>
      </c>
      <c r="K25" s="9">
        <v>45315</v>
      </c>
      <c r="M25">
        <v>-4.9749999999999996</v>
      </c>
      <c r="O25">
        <v>-10.95</v>
      </c>
      <c r="Q25">
        <v>-18.774999999999999</v>
      </c>
      <c r="S25" s="9">
        <v>45315</v>
      </c>
      <c r="T25" s="9">
        <v>45315</v>
      </c>
      <c r="U25">
        <v>3.1715043411307988</v>
      </c>
      <c r="V25">
        <v>3.1715043411307988</v>
      </c>
      <c r="W25" s="9">
        <v>45315</v>
      </c>
      <c r="Y25">
        <v>-2.531355459638974</v>
      </c>
    </row>
    <row r="26" spans="1:41" x14ac:dyDescent="0.3">
      <c r="A26" t="str">
        <v>Red Deer River at Drumheller  [05CE001]</v>
      </c>
      <c r="B26" s="14" t="str">
        <v>05CE001</v>
      </c>
      <c r="C26" s="9">
        <v>45316</v>
      </c>
      <c r="D26" s="9">
        <v>45316</v>
      </c>
      <c r="E26">
        <v>3.2250000000000001</v>
      </c>
      <c r="F26">
        <v>3.2250000000000001</v>
      </c>
      <c r="G26">
        <v>-0.85</v>
      </c>
      <c r="H26">
        <v>-0.85</v>
      </c>
      <c r="I26">
        <v>-6.55</v>
      </c>
      <c r="J26">
        <v>-6.55</v>
      </c>
      <c r="K26" s="9">
        <v>45316</v>
      </c>
      <c r="M26">
        <v>-5.55</v>
      </c>
      <c r="O26">
        <v>-10.9</v>
      </c>
      <c r="Q26">
        <v>-20.074999999999999</v>
      </c>
      <c r="S26" s="9">
        <v>45316</v>
      </c>
      <c r="T26" s="9">
        <v>45316</v>
      </c>
      <c r="U26">
        <v>2.5275613717565188</v>
      </c>
      <c r="V26">
        <v>2.5275613717565188</v>
      </c>
      <c r="W26" s="9">
        <v>45316</v>
      </c>
      <c r="Y26">
        <v>-2.4136437617092952</v>
      </c>
    </row>
    <row r="27" spans="1:41" x14ac:dyDescent="0.3">
      <c r="A27" t="str">
        <v>Red Deer River near Bindloss  [05CK004]</v>
      </c>
      <c r="B27" s="14" t="str">
        <v>05CK004</v>
      </c>
      <c r="C27" s="9">
        <v>45317</v>
      </c>
      <c r="D27" s="9">
        <v>45317</v>
      </c>
      <c r="E27">
        <v>3.5750000000000002</v>
      </c>
      <c r="F27">
        <v>3.5750000000000002</v>
      </c>
      <c r="G27">
        <v>0.95</v>
      </c>
      <c r="H27">
        <v>0.95</v>
      </c>
      <c r="I27">
        <v>-7.4749999999999996</v>
      </c>
      <c r="J27">
        <v>-7.4749999999999996</v>
      </c>
      <c r="K27" s="9">
        <v>45317</v>
      </c>
      <c r="M27">
        <v>-7.1</v>
      </c>
      <c r="O27">
        <v>-13.2</v>
      </c>
      <c r="Q27">
        <v>-21.074999999999999</v>
      </c>
      <c r="S27" s="9">
        <v>45317</v>
      </c>
      <c r="T27" s="9">
        <v>45317</v>
      </c>
      <c r="U27">
        <v>2.1354089954431861</v>
      </c>
      <c r="V27">
        <v>2.1354089954431861</v>
      </c>
      <c r="W27" s="9">
        <v>45317</v>
      </c>
      <c r="Y27">
        <v>-3.2151103285319209</v>
      </c>
    </row>
    <row r="28" spans="1:41" x14ac:dyDescent="0.3">
      <c r="A28" t="str">
        <v>South Saskatchewan River at Medicine Hat  [05AJ001]</v>
      </c>
      <c r="B28" s="14" t="str">
        <v>05AJ001</v>
      </c>
      <c r="C28" s="9">
        <v>45318</v>
      </c>
      <c r="D28" s="9">
        <v>45318</v>
      </c>
      <c r="E28">
        <v>3.6749999999999998</v>
      </c>
      <c r="F28">
        <v>3.6749999999999998</v>
      </c>
      <c r="G28">
        <v>-0.65</v>
      </c>
      <c r="H28">
        <v>-0.65</v>
      </c>
      <c r="I28">
        <v>-6.125</v>
      </c>
      <c r="J28">
        <v>-6.125</v>
      </c>
      <c r="K28" s="9">
        <v>45318</v>
      </c>
      <c r="M28">
        <v>-6.4249999999999998</v>
      </c>
      <c r="O28">
        <v>-11.6</v>
      </c>
      <c r="Q28">
        <v>-19.375</v>
      </c>
      <c r="S28" s="9">
        <v>45318</v>
      </c>
      <c r="T28" s="9">
        <v>45318</v>
      </c>
      <c r="U28">
        <v>4.8320792113161133</v>
      </c>
      <c r="V28">
        <v>4.8320792113161133</v>
      </c>
      <c r="W28" s="9">
        <v>45318</v>
      </c>
      <c r="Y28">
        <v>-2.3645575237998742</v>
      </c>
    </row>
    <row r="29" spans="1:41" x14ac:dyDescent="0.3">
      <c r="A29" t="str">
        <v>South Saskatchewan River at the Saskatchewan Borde [05HBU01]</v>
      </c>
      <c r="B29" s="14" t="str">
        <v>05HBU01</v>
      </c>
      <c r="C29" s="9">
        <v>45319</v>
      </c>
      <c r="D29" s="9">
        <v>45319</v>
      </c>
      <c r="E29">
        <v>4.55</v>
      </c>
      <c r="F29">
        <v>4.55</v>
      </c>
      <c r="G29">
        <v>1.05</v>
      </c>
      <c r="H29">
        <v>1.05</v>
      </c>
      <c r="I29">
        <v>-6.8</v>
      </c>
      <c r="J29">
        <v>-6.8</v>
      </c>
      <c r="K29" s="9">
        <v>45319</v>
      </c>
      <c r="M29">
        <v>-5.7</v>
      </c>
      <c r="O29">
        <v>-10.8</v>
      </c>
      <c r="Q29">
        <v>-17.074999999999999</v>
      </c>
      <c r="S29" s="9">
        <v>45319</v>
      </c>
      <c r="T29" s="9">
        <v>45319</v>
      </c>
      <c r="U29">
        <v>7.8541327591838694</v>
      </c>
      <c r="V29">
        <v>7.8541327591838694</v>
      </c>
      <c r="W29" s="9">
        <v>45319</v>
      </c>
      <c r="Y29">
        <v>1.0140074544721069</v>
      </c>
    </row>
    <row r="30" spans="1:41" x14ac:dyDescent="0.3">
      <c r="C30" s="9">
        <v>45320</v>
      </c>
      <c r="D30" s="9">
        <v>45320</v>
      </c>
      <c r="E30">
        <v>5</v>
      </c>
      <c r="F30">
        <v>5</v>
      </c>
      <c r="G30">
        <v>-0.2</v>
      </c>
      <c r="H30">
        <v>-0.2</v>
      </c>
      <c r="I30">
        <v>-8.75</v>
      </c>
      <c r="J30">
        <v>-8.75</v>
      </c>
      <c r="K30" s="9">
        <v>45320</v>
      </c>
      <c r="M30">
        <v>-4.95</v>
      </c>
      <c r="O30">
        <v>-11.1</v>
      </c>
      <c r="Q30">
        <v>-19.899999999999999</v>
      </c>
      <c r="S30" s="9">
        <v>45320</v>
      </c>
      <c r="T30" s="9">
        <v>45320</v>
      </c>
      <c r="U30">
        <v>8.4421294891842535</v>
      </c>
      <c r="V30">
        <v>8.4421294891842535</v>
      </c>
      <c r="W30" s="9">
        <v>45320</v>
      </c>
      <c r="Y30">
        <v>1.504750304627464</v>
      </c>
    </row>
    <row r="31" spans="1:41" x14ac:dyDescent="0.3">
      <c r="C31" s="9">
        <v>45321</v>
      </c>
      <c r="D31" s="9">
        <v>45321</v>
      </c>
      <c r="E31">
        <v>6</v>
      </c>
      <c r="F31">
        <v>6</v>
      </c>
      <c r="G31">
        <v>0.95</v>
      </c>
      <c r="H31">
        <v>0.95</v>
      </c>
      <c r="I31">
        <v>-7.7249999999999996</v>
      </c>
      <c r="J31">
        <v>-7.7249999999999996</v>
      </c>
      <c r="K31" s="9">
        <v>45321</v>
      </c>
      <c r="M31">
        <v>-3.9</v>
      </c>
      <c r="O31">
        <v>-11.55</v>
      </c>
      <c r="Q31">
        <v>-23.35</v>
      </c>
      <c r="S31" s="9">
        <v>45321</v>
      </c>
      <c r="T31" s="9">
        <v>45321</v>
      </c>
      <c r="U31">
        <v>10.199628250765331</v>
      </c>
      <c r="V31">
        <v>10.199628250765331</v>
      </c>
      <c r="W31" s="9">
        <v>45321</v>
      </c>
      <c r="Y31">
        <v>1.9172756951680869</v>
      </c>
    </row>
    <row r="32" spans="1:41" x14ac:dyDescent="0.3">
      <c r="C32" s="9">
        <v>45322</v>
      </c>
      <c r="D32" s="9">
        <v>45322</v>
      </c>
      <c r="E32">
        <v>4.2249999999999996</v>
      </c>
      <c r="F32">
        <v>4.2249999999999996</v>
      </c>
      <c r="G32">
        <v>-0.5</v>
      </c>
      <c r="H32">
        <v>-0.5</v>
      </c>
      <c r="I32">
        <v>-7.8250000000000002</v>
      </c>
      <c r="J32">
        <v>-7.8250000000000002</v>
      </c>
      <c r="K32" s="9">
        <v>45322</v>
      </c>
      <c r="M32">
        <v>-5.7</v>
      </c>
      <c r="O32">
        <v>-13.15</v>
      </c>
      <c r="Q32">
        <v>-21.8</v>
      </c>
      <c r="S32" s="9">
        <v>45322</v>
      </c>
      <c r="T32" s="9">
        <v>45322</v>
      </c>
      <c r="U32">
        <v>10.29220140479566</v>
      </c>
      <c r="V32">
        <v>10.29220140479566</v>
      </c>
      <c r="W32" s="9">
        <v>45322</v>
      </c>
      <c r="Y32">
        <v>0.16851508424628039</v>
      </c>
    </row>
    <row r="33" spans="3:25" x14ac:dyDescent="0.3">
      <c r="C33" s="9">
        <v>45323</v>
      </c>
      <c r="D33" s="9">
        <v>45323</v>
      </c>
      <c r="E33">
        <v>4.875</v>
      </c>
      <c r="F33">
        <v>4.875</v>
      </c>
      <c r="G33">
        <v>0.65</v>
      </c>
      <c r="H33">
        <v>0.65</v>
      </c>
      <c r="I33">
        <v>-6.7249999999999996</v>
      </c>
      <c r="J33">
        <v>-6.7249999999999996</v>
      </c>
      <c r="K33" s="9">
        <v>45323</v>
      </c>
      <c r="M33">
        <v>-4.5999999999999996</v>
      </c>
      <c r="O33">
        <v>-12.5</v>
      </c>
      <c r="Q33">
        <v>-20.925000000000001</v>
      </c>
      <c r="S33" s="9">
        <v>45323</v>
      </c>
      <c r="T33" s="9">
        <v>45323</v>
      </c>
      <c r="U33">
        <v>10.059301160958739</v>
      </c>
      <c r="V33">
        <v>10.059301160958739</v>
      </c>
      <c r="W33" s="9">
        <v>45323</v>
      </c>
      <c r="Y33">
        <v>1.410442739830842E-2</v>
      </c>
    </row>
    <row r="34" spans="3:25" x14ac:dyDescent="0.3">
      <c r="C34" s="9">
        <v>45324</v>
      </c>
      <c r="D34" s="9">
        <v>45324</v>
      </c>
      <c r="E34">
        <v>4.875</v>
      </c>
      <c r="F34">
        <v>4.875</v>
      </c>
      <c r="G34">
        <v>2.1</v>
      </c>
      <c r="H34">
        <v>2.1</v>
      </c>
      <c r="I34">
        <v>-3.9249999999999998</v>
      </c>
      <c r="J34">
        <v>-3.9249999999999998</v>
      </c>
      <c r="K34" s="9">
        <v>45324</v>
      </c>
      <c r="M34">
        <v>-4.2249999999999996</v>
      </c>
      <c r="O34">
        <v>-10.55</v>
      </c>
      <c r="Q34">
        <v>-18.7</v>
      </c>
      <c r="S34" s="9">
        <v>45324</v>
      </c>
      <c r="T34" s="9">
        <v>45324</v>
      </c>
      <c r="U34">
        <v>8.7565037261393854</v>
      </c>
      <c r="V34">
        <v>8.7565037261393854</v>
      </c>
      <c r="W34" s="9">
        <v>45324</v>
      </c>
      <c r="Y34">
        <v>-0.39859219480564428</v>
      </c>
    </row>
    <row r="35" spans="3:25" x14ac:dyDescent="0.3">
      <c r="C35" s="9">
        <v>45325</v>
      </c>
      <c r="D35" s="9">
        <v>45325</v>
      </c>
      <c r="E35">
        <v>4.6749999999999998</v>
      </c>
      <c r="F35">
        <v>4.6749999999999998</v>
      </c>
      <c r="G35">
        <v>1.6</v>
      </c>
      <c r="H35">
        <v>1.6</v>
      </c>
      <c r="I35">
        <v>-4.375</v>
      </c>
      <c r="J35">
        <v>-4.375</v>
      </c>
      <c r="K35" s="9">
        <v>45325</v>
      </c>
      <c r="M35">
        <v>-5</v>
      </c>
      <c r="O35">
        <v>-10.3</v>
      </c>
      <c r="Q35">
        <v>-17.175000000000001</v>
      </c>
      <c r="S35" s="9">
        <v>45325</v>
      </c>
      <c r="T35" s="9">
        <v>45325</v>
      </c>
      <c r="U35">
        <v>6.2916088428510761</v>
      </c>
      <c r="V35">
        <v>6.2916088428510761</v>
      </c>
      <c r="W35" s="9">
        <v>45325</v>
      </c>
      <c r="Y35">
        <v>-0.42253762161476521</v>
      </c>
    </row>
    <row r="36" spans="3:25" x14ac:dyDescent="0.3">
      <c r="C36" s="9">
        <v>45326</v>
      </c>
      <c r="D36" s="9">
        <v>45326</v>
      </c>
      <c r="E36">
        <v>5.35</v>
      </c>
      <c r="F36">
        <v>5.35</v>
      </c>
      <c r="G36">
        <v>2.35</v>
      </c>
      <c r="H36">
        <v>2.35</v>
      </c>
      <c r="I36">
        <v>-4.4749999999999996</v>
      </c>
      <c r="J36">
        <v>-4.4749999999999996</v>
      </c>
      <c r="K36" s="9">
        <v>45326</v>
      </c>
      <c r="M36">
        <v>-5.125</v>
      </c>
      <c r="O36">
        <v>-8.8000000000000007</v>
      </c>
      <c r="Q36">
        <v>-16.149999999999999</v>
      </c>
      <c r="S36" s="9">
        <v>45326</v>
      </c>
      <c r="T36" s="9">
        <v>45326</v>
      </c>
      <c r="U36">
        <v>-0.73426623552023784</v>
      </c>
      <c r="V36">
        <v>-0.73426623552023784</v>
      </c>
      <c r="W36" s="9">
        <v>45326</v>
      </c>
      <c r="Y36">
        <v>-7.6544705088416549</v>
      </c>
    </row>
    <row r="37" spans="3:25" x14ac:dyDescent="0.3">
      <c r="C37" s="9">
        <v>45327</v>
      </c>
      <c r="D37" s="9">
        <v>45327</v>
      </c>
      <c r="E37">
        <v>5.55</v>
      </c>
      <c r="F37">
        <v>5.55</v>
      </c>
      <c r="G37">
        <v>1.25</v>
      </c>
      <c r="H37">
        <v>1.25</v>
      </c>
      <c r="I37">
        <v>-3.3</v>
      </c>
      <c r="J37">
        <v>-3.3</v>
      </c>
      <c r="K37" s="9">
        <v>45327</v>
      </c>
      <c r="M37">
        <v>-5.4749999999999996</v>
      </c>
      <c r="O37">
        <v>-8.65</v>
      </c>
      <c r="Q37">
        <v>-15.2</v>
      </c>
      <c r="S37" s="9">
        <v>45327</v>
      </c>
      <c r="T37" s="9">
        <v>45327</v>
      </c>
      <c r="U37">
        <v>-2.3253884231788788</v>
      </c>
      <c r="V37">
        <v>-2.3253884231788788</v>
      </c>
      <c r="W37" s="9">
        <v>45327</v>
      </c>
      <c r="Y37">
        <v>-10.849453937817829</v>
      </c>
    </row>
    <row r="38" spans="3:25" x14ac:dyDescent="0.3">
      <c r="C38" s="9">
        <v>45328</v>
      </c>
      <c r="D38" s="9">
        <v>45328</v>
      </c>
      <c r="E38">
        <v>4.5750000000000002</v>
      </c>
      <c r="F38">
        <v>4.5750000000000002</v>
      </c>
      <c r="G38">
        <v>1.4</v>
      </c>
      <c r="H38">
        <v>1.4</v>
      </c>
      <c r="I38">
        <v>-5.35</v>
      </c>
      <c r="J38">
        <v>-5.35</v>
      </c>
      <c r="K38" s="9">
        <v>45328</v>
      </c>
      <c r="M38">
        <v>-6.0250000000000004</v>
      </c>
      <c r="O38">
        <v>-11</v>
      </c>
      <c r="Q38">
        <v>-16.8</v>
      </c>
      <c r="S38" s="9">
        <v>45328</v>
      </c>
      <c r="T38" s="9">
        <v>45328</v>
      </c>
      <c r="U38">
        <v>0.49591482250792751</v>
      </c>
      <c r="V38">
        <v>0.49591482250792751</v>
      </c>
      <c r="W38" s="9">
        <v>45328</v>
      </c>
      <c r="Y38">
        <v>-9.160769161917699</v>
      </c>
    </row>
    <row r="39" spans="3:25" x14ac:dyDescent="0.3">
      <c r="C39" s="9">
        <v>45329</v>
      </c>
      <c r="D39" s="9">
        <v>45329</v>
      </c>
      <c r="E39">
        <v>5.1749999999999998</v>
      </c>
      <c r="F39">
        <v>5.1749999999999998</v>
      </c>
      <c r="G39">
        <v>0.95</v>
      </c>
      <c r="H39">
        <v>0.95</v>
      </c>
      <c r="I39">
        <v>-4.45</v>
      </c>
      <c r="J39">
        <v>-4.45</v>
      </c>
      <c r="K39" s="9">
        <v>45329</v>
      </c>
      <c r="M39">
        <v>-5.0250000000000004</v>
      </c>
      <c r="O39">
        <v>-10.25</v>
      </c>
      <c r="Q39">
        <v>-17.975000000000001</v>
      </c>
      <c r="S39" s="9">
        <v>45329</v>
      </c>
      <c r="T39" s="9">
        <v>45329</v>
      </c>
      <c r="U39">
        <v>-2.571234573754396</v>
      </c>
      <c r="V39">
        <v>-2.571234573754396</v>
      </c>
      <c r="W39" s="9">
        <v>45329</v>
      </c>
      <c r="Y39">
        <v>-10.76934084519894</v>
      </c>
    </row>
    <row r="40" spans="3:25" x14ac:dyDescent="0.3">
      <c r="C40" s="9">
        <v>45330</v>
      </c>
      <c r="D40" s="9">
        <v>45330</v>
      </c>
      <c r="E40">
        <v>5.3250000000000002</v>
      </c>
      <c r="F40">
        <v>5.3250000000000002</v>
      </c>
      <c r="G40">
        <v>1.05</v>
      </c>
      <c r="H40">
        <v>1.05</v>
      </c>
      <c r="I40">
        <v>-3.7</v>
      </c>
      <c r="J40">
        <v>-3.7</v>
      </c>
      <c r="K40" s="9">
        <v>45330</v>
      </c>
      <c r="M40">
        <v>-5.8250000000000002</v>
      </c>
      <c r="O40">
        <v>-10.35</v>
      </c>
      <c r="Q40">
        <v>-15.475</v>
      </c>
      <c r="S40" s="9">
        <v>45330</v>
      </c>
      <c r="T40" s="9">
        <v>45330</v>
      </c>
      <c r="U40">
        <v>-0.82161879575738794</v>
      </c>
      <c r="V40">
        <v>-0.82161879575738794</v>
      </c>
      <c r="W40" s="9">
        <v>45330</v>
      </c>
      <c r="Y40">
        <v>-10.577800819802921</v>
      </c>
    </row>
    <row r="41" spans="3:25" x14ac:dyDescent="0.3">
      <c r="C41" s="9">
        <v>45331</v>
      </c>
      <c r="D41" s="9">
        <v>45331</v>
      </c>
      <c r="E41">
        <v>4.8</v>
      </c>
      <c r="F41">
        <v>4.8</v>
      </c>
      <c r="G41">
        <v>0.65</v>
      </c>
      <c r="H41">
        <v>0.65</v>
      </c>
      <c r="I41">
        <v>-5.2249999999999996</v>
      </c>
      <c r="J41">
        <v>-5.2249999999999996</v>
      </c>
      <c r="K41" s="9">
        <v>45331</v>
      </c>
      <c r="M41">
        <v>-5.7249999999999996</v>
      </c>
      <c r="O41">
        <v>-9.4</v>
      </c>
      <c r="Q41">
        <v>-16.875</v>
      </c>
      <c r="S41" s="9">
        <v>45331</v>
      </c>
      <c r="T41" s="9">
        <v>45331</v>
      </c>
      <c r="U41">
        <v>-3.465507974473041</v>
      </c>
      <c r="V41">
        <v>-3.465507974473041</v>
      </c>
      <c r="W41" s="9">
        <v>45331</v>
      </c>
      <c r="Y41">
        <v>-8.3962919560809723</v>
      </c>
    </row>
    <row r="42" spans="3:25" x14ac:dyDescent="0.3">
      <c r="C42" s="9">
        <v>45332</v>
      </c>
      <c r="D42" s="9">
        <v>45332</v>
      </c>
      <c r="E42">
        <v>4.0250000000000004</v>
      </c>
      <c r="F42">
        <v>4.0250000000000004</v>
      </c>
      <c r="G42">
        <v>0.05</v>
      </c>
      <c r="H42">
        <v>0.05</v>
      </c>
      <c r="I42">
        <v>-5.8</v>
      </c>
      <c r="J42">
        <v>-5.8</v>
      </c>
      <c r="K42" s="9">
        <v>45332</v>
      </c>
      <c r="M42">
        <v>-4.95</v>
      </c>
      <c r="O42">
        <v>-11.3</v>
      </c>
      <c r="Q42">
        <v>-16.649999999999999</v>
      </c>
      <c r="S42" s="9">
        <v>45332</v>
      </c>
      <c r="T42" s="9">
        <v>45332</v>
      </c>
      <c r="U42">
        <v>-1.619744795012934</v>
      </c>
      <c r="V42">
        <v>-1.619744795012934</v>
      </c>
      <c r="W42" s="9">
        <v>45332</v>
      </c>
      <c r="Y42">
        <v>-14.056936028618219</v>
      </c>
    </row>
    <row r="43" spans="3:25" x14ac:dyDescent="0.3">
      <c r="C43" s="9">
        <v>45333</v>
      </c>
      <c r="D43" s="9">
        <v>45333</v>
      </c>
      <c r="E43">
        <v>3.85</v>
      </c>
      <c r="F43">
        <v>3.85</v>
      </c>
      <c r="G43">
        <v>0.85</v>
      </c>
      <c r="H43">
        <v>0.85</v>
      </c>
      <c r="I43">
        <v>-2.75</v>
      </c>
      <c r="J43">
        <v>-2.75</v>
      </c>
      <c r="K43" s="9">
        <v>45333</v>
      </c>
      <c r="M43">
        <v>-5.625</v>
      </c>
      <c r="O43">
        <v>-9.6999999999999993</v>
      </c>
      <c r="Q43">
        <v>-17.125</v>
      </c>
      <c r="S43" s="9">
        <v>45333</v>
      </c>
      <c r="T43" s="9">
        <v>45333</v>
      </c>
      <c r="U43">
        <v>3.8043495499891833E-2</v>
      </c>
      <c r="V43">
        <v>3.8043495499891833E-2</v>
      </c>
      <c r="W43" s="9">
        <v>45333</v>
      </c>
      <c r="Y43">
        <v>-5.9968357658254376</v>
      </c>
    </row>
    <row r="44" spans="3:25" x14ac:dyDescent="0.3">
      <c r="C44" s="9">
        <v>45334</v>
      </c>
      <c r="D44" s="9">
        <v>45334</v>
      </c>
      <c r="E44">
        <v>5.45</v>
      </c>
      <c r="F44">
        <v>5.45</v>
      </c>
      <c r="G44">
        <v>2.15</v>
      </c>
      <c r="H44">
        <v>2.15</v>
      </c>
      <c r="I44">
        <v>-4.0250000000000004</v>
      </c>
      <c r="J44">
        <v>-4.0250000000000004</v>
      </c>
      <c r="K44" s="9">
        <v>45334</v>
      </c>
      <c r="M44">
        <v>-3.95</v>
      </c>
      <c r="O44">
        <v>-9.25</v>
      </c>
      <c r="Q44">
        <v>-15.475</v>
      </c>
      <c r="S44" s="9">
        <v>45334</v>
      </c>
      <c r="T44" s="9">
        <v>45334</v>
      </c>
      <c r="U44">
        <v>0.38066605341873577</v>
      </c>
      <c r="V44">
        <v>0.38066605341873577</v>
      </c>
      <c r="W44" s="9">
        <v>45334</v>
      </c>
      <c r="Y44">
        <v>-4.8147326529396537</v>
      </c>
    </row>
    <row r="45" spans="3:25" x14ac:dyDescent="0.3">
      <c r="C45" s="9">
        <v>45335</v>
      </c>
      <c r="D45" s="9">
        <v>45335</v>
      </c>
      <c r="E45">
        <v>4.7</v>
      </c>
      <c r="F45">
        <v>4.7</v>
      </c>
      <c r="G45">
        <v>2.15</v>
      </c>
      <c r="H45">
        <v>2.15</v>
      </c>
      <c r="I45">
        <v>-3.35</v>
      </c>
      <c r="J45">
        <v>-3.35</v>
      </c>
      <c r="K45" s="9">
        <v>45335</v>
      </c>
      <c r="M45">
        <v>-4.5</v>
      </c>
      <c r="O45">
        <v>-8.0500000000000007</v>
      </c>
      <c r="Q45">
        <v>-16.574999999999999</v>
      </c>
      <c r="S45" s="9">
        <v>45335</v>
      </c>
      <c r="T45" s="9">
        <v>45335</v>
      </c>
      <c r="U45">
        <v>-1.585397682638074</v>
      </c>
      <c r="V45">
        <v>-1.585397682638074</v>
      </c>
      <c r="W45" s="9">
        <v>45335</v>
      </c>
      <c r="Y45">
        <v>-7.7734732036682894</v>
      </c>
    </row>
    <row r="46" spans="3:25" x14ac:dyDescent="0.3">
      <c r="C46" s="9">
        <v>45336</v>
      </c>
      <c r="D46" s="9">
        <v>45336</v>
      </c>
      <c r="E46">
        <v>4.5750000000000002</v>
      </c>
      <c r="F46">
        <v>4.5750000000000002</v>
      </c>
      <c r="G46">
        <v>0.9</v>
      </c>
      <c r="H46">
        <v>0.9</v>
      </c>
      <c r="I46">
        <v>-4.4749999999999996</v>
      </c>
      <c r="J46">
        <v>-4.4749999999999996</v>
      </c>
      <c r="K46" s="9">
        <v>45336</v>
      </c>
      <c r="M46">
        <v>-5.125</v>
      </c>
      <c r="O46">
        <v>-11.55</v>
      </c>
      <c r="Q46">
        <v>-17.350000000000001</v>
      </c>
      <c r="S46" s="9">
        <v>45336</v>
      </c>
      <c r="T46" s="9">
        <v>45336</v>
      </c>
      <c r="U46">
        <v>-7.6662532360865043</v>
      </c>
      <c r="V46">
        <v>-7.6662532360865043</v>
      </c>
      <c r="W46" s="9">
        <v>45336</v>
      </c>
      <c r="Y46">
        <v>-16.558273540040719</v>
      </c>
    </row>
    <row r="47" spans="3:25" x14ac:dyDescent="0.3">
      <c r="C47" s="9">
        <v>45337</v>
      </c>
      <c r="D47" s="9">
        <v>45337</v>
      </c>
      <c r="E47">
        <v>5.25</v>
      </c>
      <c r="F47">
        <v>5.25</v>
      </c>
      <c r="G47">
        <v>2</v>
      </c>
      <c r="H47">
        <v>2</v>
      </c>
      <c r="I47">
        <v>-4.75</v>
      </c>
      <c r="J47">
        <v>-4.75</v>
      </c>
      <c r="K47" s="9">
        <v>45337</v>
      </c>
      <c r="M47">
        <v>-4.8250000000000002</v>
      </c>
      <c r="O47">
        <v>-10.15</v>
      </c>
      <c r="Q47">
        <v>-18.425000000000001</v>
      </c>
      <c r="S47" s="9">
        <v>45337</v>
      </c>
      <c r="T47" s="9">
        <v>45337</v>
      </c>
      <c r="U47">
        <v>-10.43348983627561</v>
      </c>
      <c r="V47">
        <v>-10.43348983627561</v>
      </c>
      <c r="W47" s="9">
        <v>45337</v>
      </c>
      <c r="Y47">
        <v>-15.781936110870159</v>
      </c>
    </row>
    <row r="48" spans="3:25" x14ac:dyDescent="0.3">
      <c r="C48" s="9">
        <v>45338</v>
      </c>
      <c r="D48" s="9">
        <v>45338</v>
      </c>
      <c r="E48">
        <v>5.0250000000000004</v>
      </c>
      <c r="F48">
        <v>5.0250000000000004</v>
      </c>
      <c r="G48">
        <v>2.2000000000000002</v>
      </c>
      <c r="H48">
        <v>2.2000000000000002</v>
      </c>
      <c r="I48">
        <v>-2.95</v>
      </c>
      <c r="J48">
        <v>-2.95</v>
      </c>
      <c r="K48" s="9">
        <v>45338</v>
      </c>
      <c r="M48">
        <v>-4.3499999999999996</v>
      </c>
      <c r="O48">
        <v>-7.75</v>
      </c>
      <c r="Q48">
        <v>-15.75</v>
      </c>
      <c r="S48" s="9">
        <v>45338</v>
      </c>
      <c r="T48" s="9">
        <v>45338</v>
      </c>
      <c r="U48">
        <v>-4.3043093604223941</v>
      </c>
      <c r="V48">
        <v>-4.3043093604223941</v>
      </c>
      <c r="W48" s="9">
        <v>45338</v>
      </c>
      <c r="Y48">
        <v>-20.60086715793145</v>
      </c>
    </row>
    <row r="49" spans="3:25" x14ac:dyDescent="0.3">
      <c r="C49" s="9">
        <v>45339</v>
      </c>
      <c r="D49" s="9">
        <v>45339</v>
      </c>
      <c r="E49">
        <v>4.0250000000000004</v>
      </c>
      <c r="F49">
        <v>4.0250000000000004</v>
      </c>
      <c r="G49">
        <v>0.85</v>
      </c>
      <c r="H49">
        <v>0.85</v>
      </c>
      <c r="I49">
        <v>-2.6749999999999998</v>
      </c>
      <c r="J49">
        <v>-2.6749999999999998</v>
      </c>
      <c r="K49" s="9">
        <v>45339</v>
      </c>
      <c r="M49">
        <v>-4.5</v>
      </c>
      <c r="O49">
        <v>-10.6</v>
      </c>
      <c r="Q49">
        <v>-16.074999999999999</v>
      </c>
      <c r="S49" s="9">
        <v>45339</v>
      </c>
      <c r="T49" s="9">
        <v>45339</v>
      </c>
      <c r="U49">
        <v>0.99764812393033253</v>
      </c>
      <c r="V49">
        <v>0.99764812393033253</v>
      </c>
      <c r="W49" s="9">
        <v>45339</v>
      </c>
      <c r="Y49">
        <v>-12.755023598291981</v>
      </c>
    </row>
    <row r="50" spans="3:25" x14ac:dyDescent="0.3">
      <c r="C50" s="9">
        <v>45340</v>
      </c>
      <c r="D50" s="9">
        <v>45340</v>
      </c>
      <c r="E50">
        <v>4.9749999999999996</v>
      </c>
      <c r="F50">
        <v>4.9749999999999996</v>
      </c>
      <c r="G50">
        <v>2.4500000000000002</v>
      </c>
      <c r="H50">
        <v>2.4500000000000002</v>
      </c>
      <c r="I50">
        <v>-3.85</v>
      </c>
      <c r="J50">
        <v>-3.85</v>
      </c>
      <c r="K50" s="9">
        <v>45340</v>
      </c>
      <c r="M50">
        <v>-6.15</v>
      </c>
      <c r="O50">
        <v>-8.6</v>
      </c>
      <c r="Q50">
        <v>-15.35</v>
      </c>
      <c r="S50" s="9">
        <v>45340</v>
      </c>
      <c r="T50" s="9">
        <v>45340</v>
      </c>
      <c r="U50">
        <v>1.247085921387054</v>
      </c>
      <c r="V50">
        <v>1.247085921387054</v>
      </c>
      <c r="W50" s="9">
        <v>45340</v>
      </c>
      <c r="Y50">
        <v>-8.5786566934011717</v>
      </c>
    </row>
    <row r="51" spans="3:25" x14ac:dyDescent="0.3">
      <c r="C51" s="9">
        <v>45341</v>
      </c>
      <c r="D51" s="9">
        <v>45341</v>
      </c>
      <c r="E51">
        <v>5.4</v>
      </c>
      <c r="F51">
        <v>5.4</v>
      </c>
      <c r="G51">
        <v>1.8</v>
      </c>
      <c r="H51">
        <v>1.8</v>
      </c>
      <c r="I51">
        <v>-3.85</v>
      </c>
      <c r="J51">
        <v>-3.85</v>
      </c>
      <c r="K51" s="9">
        <v>45341</v>
      </c>
      <c r="M51">
        <v>-4.5</v>
      </c>
      <c r="O51">
        <v>-8.1</v>
      </c>
      <c r="Q51">
        <v>-14.925000000000001</v>
      </c>
      <c r="S51" s="9">
        <v>45341</v>
      </c>
      <c r="T51" s="9">
        <v>45341</v>
      </c>
      <c r="U51">
        <v>2.853612283681628</v>
      </c>
      <c r="V51">
        <v>2.853612283681628</v>
      </c>
      <c r="W51" s="9">
        <v>45341</v>
      </c>
      <c r="Y51">
        <v>-6.6166040574754561</v>
      </c>
    </row>
    <row r="52" spans="3:25" x14ac:dyDescent="0.3">
      <c r="C52" s="9">
        <v>45342</v>
      </c>
      <c r="D52" s="9">
        <v>45342</v>
      </c>
      <c r="E52">
        <v>5.2</v>
      </c>
      <c r="F52">
        <v>5.2</v>
      </c>
      <c r="G52">
        <v>1.9</v>
      </c>
      <c r="H52">
        <v>1.9</v>
      </c>
      <c r="I52">
        <v>-2.65</v>
      </c>
      <c r="J52">
        <v>-2.65</v>
      </c>
      <c r="K52" s="9">
        <v>45342</v>
      </c>
      <c r="M52">
        <v>-4.55</v>
      </c>
      <c r="O52">
        <v>-10.050000000000001</v>
      </c>
      <c r="Q52">
        <v>-15.95</v>
      </c>
      <c r="S52" s="9">
        <v>45342</v>
      </c>
      <c r="T52" s="9">
        <v>45342</v>
      </c>
      <c r="U52">
        <v>3.4534922781036812</v>
      </c>
      <c r="V52">
        <v>3.4534922781036812</v>
      </c>
      <c r="W52" s="9">
        <v>45342</v>
      </c>
      <c r="Y52">
        <v>-2.9366364685353692</v>
      </c>
    </row>
    <row r="53" spans="3:25" x14ac:dyDescent="0.3">
      <c r="C53" s="9">
        <v>45343</v>
      </c>
      <c r="D53" s="9">
        <v>45343</v>
      </c>
      <c r="E53">
        <v>5.9</v>
      </c>
      <c r="F53">
        <v>5.9</v>
      </c>
      <c r="G53">
        <v>1.3</v>
      </c>
      <c r="H53">
        <v>1.3</v>
      </c>
      <c r="I53">
        <v>-3</v>
      </c>
      <c r="J53">
        <v>-3</v>
      </c>
      <c r="K53" s="9">
        <v>45343</v>
      </c>
      <c r="M53">
        <v>-4.7</v>
      </c>
      <c r="O53">
        <v>-9.35</v>
      </c>
      <c r="Q53">
        <v>-14.875</v>
      </c>
      <c r="S53" s="9">
        <v>45343</v>
      </c>
      <c r="T53" s="9">
        <v>45343</v>
      </c>
      <c r="U53">
        <v>3.3647546795869521</v>
      </c>
      <c r="V53">
        <v>3.3647546795869521</v>
      </c>
      <c r="W53" s="9">
        <v>45343</v>
      </c>
      <c r="Y53">
        <v>-3.5231029855850688</v>
      </c>
    </row>
    <row r="54" spans="3:25" x14ac:dyDescent="0.3">
      <c r="C54" s="9">
        <v>45344</v>
      </c>
      <c r="D54" s="9">
        <v>45344</v>
      </c>
      <c r="E54">
        <v>5.7249999999999996</v>
      </c>
      <c r="F54">
        <v>5.7249999999999996</v>
      </c>
      <c r="G54">
        <v>2.1</v>
      </c>
      <c r="H54">
        <v>2.1</v>
      </c>
      <c r="I54">
        <v>-2.85</v>
      </c>
      <c r="J54">
        <v>-2.85</v>
      </c>
      <c r="K54" s="9">
        <v>45344</v>
      </c>
      <c r="M54">
        <v>-4.9249999999999998</v>
      </c>
      <c r="O54">
        <v>-9</v>
      </c>
      <c r="Q54">
        <v>-16.149999999999999</v>
      </c>
      <c r="S54" s="9">
        <v>45344</v>
      </c>
      <c r="T54" s="9">
        <v>45344</v>
      </c>
      <c r="U54">
        <v>3.7955562820909559</v>
      </c>
      <c r="V54">
        <v>3.7955562820909559</v>
      </c>
      <c r="W54" s="9">
        <v>45344</v>
      </c>
      <c r="Y54">
        <v>-2.827060910892556</v>
      </c>
    </row>
    <row r="55" spans="3:25" x14ac:dyDescent="0.3">
      <c r="C55" s="9">
        <v>45345</v>
      </c>
      <c r="D55" s="9">
        <v>45345</v>
      </c>
      <c r="E55">
        <v>6.05</v>
      </c>
      <c r="F55">
        <v>6.05</v>
      </c>
      <c r="G55">
        <v>2.15</v>
      </c>
      <c r="H55">
        <v>2.15</v>
      </c>
      <c r="I55">
        <v>-4.7750000000000004</v>
      </c>
      <c r="J55">
        <v>-4.7750000000000004</v>
      </c>
      <c r="K55" s="9">
        <v>45345</v>
      </c>
      <c r="M55">
        <v>-5.3</v>
      </c>
      <c r="O55">
        <v>-8.85</v>
      </c>
      <c r="Q55">
        <v>-18.25</v>
      </c>
      <c r="S55" s="9">
        <v>45345</v>
      </c>
      <c r="T55" s="9">
        <v>45345</v>
      </c>
      <c r="U55">
        <v>3.144809548378646</v>
      </c>
      <c r="V55">
        <v>3.144809548378646</v>
      </c>
      <c r="W55" s="9">
        <v>45345</v>
      </c>
      <c r="Y55">
        <v>-2.385003773887604</v>
      </c>
    </row>
    <row r="56" spans="3:25" x14ac:dyDescent="0.3">
      <c r="C56" s="9">
        <v>45346</v>
      </c>
      <c r="D56" s="9">
        <v>45346</v>
      </c>
      <c r="E56">
        <v>5.8250000000000002</v>
      </c>
      <c r="F56">
        <v>5.8250000000000002</v>
      </c>
      <c r="G56">
        <v>1.9</v>
      </c>
      <c r="H56">
        <v>1.9</v>
      </c>
      <c r="I56">
        <v>-5.5750000000000002</v>
      </c>
      <c r="J56">
        <v>-5.5750000000000002</v>
      </c>
      <c r="K56" s="9">
        <v>45346</v>
      </c>
      <c r="M56">
        <v>-4.7750000000000004</v>
      </c>
      <c r="O56">
        <v>-10.6</v>
      </c>
      <c r="Q56">
        <v>-17</v>
      </c>
      <c r="S56" s="9">
        <v>45346</v>
      </c>
      <c r="T56" s="9">
        <v>45346</v>
      </c>
      <c r="U56">
        <v>3.1907800195953659</v>
      </c>
      <c r="V56">
        <v>3.1907800195953659</v>
      </c>
      <c r="W56" s="9">
        <v>45346</v>
      </c>
      <c r="Y56">
        <v>-2.7170625888320501</v>
      </c>
    </row>
    <row r="57" spans="3:25" x14ac:dyDescent="0.3">
      <c r="C57" s="9">
        <v>45347</v>
      </c>
      <c r="D57" s="9">
        <v>45347</v>
      </c>
      <c r="E57">
        <v>5.6749999999999998</v>
      </c>
      <c r="F57">
        <v>5.6749999999999998</v>
      </c>
      <c r="G57">
        <v>1.5</v>
      </c>
      <c r="H57">
        <v>1.5</v>
      </c>
      <c r="I57">
        <v>-3.95</v>
      </c>
      <c r="J57">
        <v>-3.95</v>
      </c>
      <c r="K57" s="9">
        <v>45347</v>
      </c>
      <c r="M57">
        <v>-4.2249999999999996</v>
      </c>
      <c r="O57">
        <v>-8.8000000000000007</v>
      </c>
      <c r="Q57">
        <v>-18.100000000000001</v>
      </c>
      <c r="S57" s="9">
        <v>45347</v>
      </c>
      <c r="T57" s="9">
        <v>45347</v>
      </c>
      <c r="U57">
        <v>3.5076925408205848</v>
      </c>
      <c r="V57">
        <v>3.5076925408205848</v>
      </c>
      <c r="W57" s="9">
        <v>45347</v>
      </c>
      <c r="Y57">
        <v>-4.4957365108508043</v>
      </c>
    </row>
    <row r="58" spans="3:25" x14ac:dyDescent="0.3">
      <c r="C58" s="9">
        <v>45348</v>
      </c>
      <c r="D58" s="9">
        <v>45348</v>
      </c>
      <c r="E58">
        <v>5.2</v>
      </c>
      <c r="F58">
        <v>5.2</v>
      </c>
      <c r="G58">
        <v>0.95</v>
      </c>
      <c r="H58">
        <v>0.95</v>
      </c>
      <c r="I58">
        <v>-4.0999999999999996</v>
      </c>
      <c r="J58">
        <v>-4.0999999999999996</v>
      </c>
      <c r="K58" s="9">
        <v>45348</v>
      </c>
      <c r="M58">
        <v>-4.4249999999999998</v>
      </c>
      <c r="O58">
        <v>-9.3000000000000007</v>
      </c>
      <c r="Q58">
        <v>-17.524999999999999</v>
      </c>
      <c r="S58" s="9">
        <v>45348</v>
      </c>
      <c r="T58" s="9">
        <v>45348</v>
      </c>
      <c r="U58">
        <v>2.2809910139546901</v>
      </c>
      <c r="V58">
        <v>2.2809910139546901</v>
      </c>
      <c r="W58" s="9">
        <v>45348</v>
      </c>
      <c r="Y58">
        <v>-15.80523328168192</v>
      </c>
    </row>
    <row r="59" spans="3:25" x14ac:dyDescent="0.3">
      <c r="C59" s="9">
        <v>45349</v>
      </c>
      <c r="D59" s="9">
        <v>45349</v>
      </c>
      <c r="E59">
        <v>5.1749999999999998</v>
      </c>
      <c r="F59">
        <v>5.1749999999999998</v>
      </c>
      <c r="G59">
        <v>1.1000000000000001</v>
      </c>
      <c r="H59">
        <v>1.1000000000000001</v>
      </c>
      <c r="I59">
        <v>-3.4750000000000001</v>
      </c>
      <c r="J59">
        <v>-3.4750000000000001</v>
      </c>
      <c r="K59" s="9">
        <v>45349</v>
      </c>
      <c r="M59">
        <v>-5.6749999999999998</v>
      </c>
      <c r="O59">
        <v>-9.9</v>
      </c>
      <c r="Q59">
        <v>-15.15</v>
      </c>
      <c r="S59" s="9">
        <v>45349</v>
      </c>
      <c r="T59" s="9">
        <v>45349</v>
      </c>
      <c r="U59">
        <v>-14.080625224821921</v>
      </c>
      <c r="V59">
        <v>-14.080625224821921</v>
      </c>
      <c r="W59" s="9">
        <v>45349</v>
      </c>
      <c r="Y59">
        <v>-22.228101663648768</v>
      </c>
    </row>
    <row r="60" spans="3:25" x14ac:dyDescent="0.3">
      <c r="C60" s="9">
        <v>45350</v>
      </c>
      <c r="D60" s="9">
        <v>45350</v>
      </c>
      <c r="E60">
        <v>5.4249999999999998</v>
      </c>
      <c r="F60">
        <v>5.4249999999999998</v>
      </c>
      <c r="G60">
        <v>1.4</v>
      </c>
      <c r="H60">
        <v>1.4</v>
      </c>
      <c r="I60">
        <v>-5.375</v>
      </c>
      <c r="J60">
        <v>-5.375</v>
      </c>
      <c r="K60" s="9">
        <v>45350</v>
      </c>
      <c r="M60">
        <v>-5.05</v>
      </c>
      <c r="O60">
        <v>-10.55</v>
      </c>
      <c r="Q60">
        <v>-17</v>
      </c>
      <c r="S60" s="9">
        <v>45350</v>
      </c>
      <c r="T60" s="9">
        <v>45350</v>
      </c>
      <c r="U60">
        <v>1.187079483802052</v>
      </c>
      <c r="V60">
        <v>1.187079483802052</v>
      </c>
      <c r="W60" s="9">
        <v>45350</v>
      </c>
      <c r="Y60">
        <v>-18.764032943082299</v>
      </c>
    </row>
    <row r="61" spans="3:25" x14ac:dyDescent="0.3">
      <c r="C61" s="9">
        <v>45351</v>
      </c>
      <c r="D61" s="9">
        <v>45351</v>
      </c>
      <c r="E61">
        <v>6.9</v>
      </c>
      <c r="F61">
        <v>6.9</v>
      </c>
      <c r="G61">
        <v>2.4</v>
      </c>
      <c r="H61">
        <v>2.4</v>
      </c>
      <c r="I61">
        <v>-0.7</v>
      </c>
      <c r="J61">
        <v>-0.7</v>
      </c>
      <c r="K61" s="9">
        <v>45351</v>
      </c>
      <c r="M61">
        <v>-4.2</v>
      </c>
      <c r="O61">
        <v>-6.6</v>
      </c>
      <c r="Q61">
        <v>-12.1</v>
      </c>
      <c r="S61" s="9">
        <v>45351</v>
      </c>
      <c r="T61" s="9">
        <v>45351</v>
      </c>
      <c r="U61">
        <v>4.4951567654455289</v>
      </c>
      <c r="V61">
        <v>4.4951567654455289</v>
      </c>
      <c r="W61" s="9">
        <v>45351</v>
      </c>
      <c r="Y61">
        <v>-1.6066186721685649</v>
      </c>
    </row>
    <row r="62" spans="3:25" x14ac:dyDescent="0.3">
      <c r="C62" s="9">
        <v>45352</v>
      </c>
      <c r="D62" s="9">
        <v>45352</v>
      </c>
      <c r="E62">
        <v>5.35</v>
      </c>
      <c r="F62">
        <v>5.35</v>
      </c>
      <c r="G62">
        <v>1.1000000000000001</v>
      </c>
      <c r="H62">
        <v>1.1000000000000001</v>
      </c>
      <c r="I62">
        <v>-6.5</v>
      </c>
      <c r="J62">
        <v>-6.5</v>
      </c>
      <c r="K62" s="9">
        <v>45352</v>
      </c>
      <c r="M62">
        <v>-4.5999999999999996</v>
      </c>
      <c r="O62">
        <v>-10.4</v>
      </c>
      <c r="Q62">
        <v>-19.024999999999999</v>
      </c>
      <c r="S62" s="9">
        <v>45352</v>
      </c>
      <c r="T62" s="9">
        <v>45352</v>
      </c>
      <c r="U62">
        <v>2.5089143195478978</v>
      </c>
      <c r="V62">
        <v>2.5089143195478978</v>
      </c>
      <c r="W62" s="9">
        <v>45352</v>
      </c>
      <c r="Y62">
        <v>-11.369265034220181</v>
      </c>
    </row>
    <row r="63" spans="3:25" x14ac:dyDescent="0.3">
      <c r="C63" s="9">
        <v>45353</v>
      </c>
      <c r="D63" s="9">
        <v>45353</v>
      </c>
      <c r="E63">
        <v>5.6749999999999998</v>
      </c>
      <c r="F63">
        <v>5.6749999999999998</v>
      </c>
      <c r="G63">
        <v>0.85</v>
      </c>
      <c r="H63">
        <v>0.85</v>
      </c>
      <c r="I63">
        <v>-6.1</v>
      </c>
      <c r="J63">
        <v>-6.1</v>
      </c>
      <c r="K63" s="9">
        <v>45353</v>
      </c>
      <c r="M63">
        <v>-6.7</v>
      </c>
      <c r="O63">
        <v>-10.25</v>
      </c>
      <c r="Q63">
        <v>-17.95</v>
      </c>
      <c r="S63" s="9">
        <v>45353</v>
      </c>
      <c r="T63" s="9">
        <v>45353</v>
      </c>
      <c r="U63">
        <v>-5.0851371548961311</v>
      </c>
      <c r="V63">
        <v>-5.0851371548961311</v>
      </c>
      <c r="W63" s="9">
        <v>45353</v>
      </c>
      <c r="Y63">
        <v>-15.595258450985909</v>
      </c>
    </row>
    <row r="64" spans="3:25" x14ac:dyDescent="0.3">
      <c r="C64" s="9">
        <v>45354</v>
      </c>
      <c r="D64" s="9">
        <v>45354</v>
      </c>
      <c r="E64">
        <v>6.65</v>
      </c>
      <c r="F64">
        <v>6.65</v>
      </c>
      <c r="G64">
        <v>0.45</v>
      </c>
      <c r="H64">
        <v>0.45</v>
      </c>
      <c r="I64">
        <v>-6.85</v>
      </c>
      <c r="J64">
        <v>-6.85</v>
      </c>
      <c r="K64" s="9">
        <v>45354</v>
      </c>
      <c r="M64">
        <v>-4.9749999999999996</v>
      </c>
      <c r="O64">
        <v>-11.65</v>
      </c>
      <c r="Q64">
        <v>-19.399999999999999</v>
      </c>
      <c r="S64" s="9">
        <v>45354</v>
      </c>
      <c r="T64" s="9">
        <v>45354</v>
      </c>
      <c r="U64">
        <v>-11.643472728716061</v>
      </c>
      <c r="V64">
        <v>-11.643472728716061</v>
      </c>
      <c r="W64" s="9">
        <v>45354</v>
      </c>
      <c r="Y64">
        <v>-21.644440660035091</v>
      </c>
    </row>
    <row r="65" spans="3:25" x14ac:dyDescent="0.3">
      <c r="C65" s="9">
        <v>45355</v>
      </c>
      <c r="D65" s="9">
        <v>45355</v>
      </c>
      <c r="E65">
        <v>6.4749999999999996</v>
      </c>
      <c r="F65">
        <v>6.4749999999999996</v>
      </c>
      <c r="G65">
        <v>0.75</v>
      </c>
      <c r="H65">
        <v>0.75</v>
      </c>
      <c r="I65">
        <v>-4.8250000000000002</v>
      </c>
      <c r="J65">
        <v>-4.8250000000000002</v>
      </c>
      <c r="K65" s="9">
        <v>45355</v>
      </c>
      <c r="M65">
        <v>-4.2249999999999996</v>
      </c>
      <c r="O65">
        <v>-11.65</v>
      </c>
      <c r="Q65">
        <v>-18.375</v>
      </c>
      <c r="S65" s="9">
        <v>45355</v>
      </c>
      <c r="T65" s="9">
        <v>45355</v>
      </c>
      <c r="U65">
        <v>-13.58989084239818</v>
      </c>
      <c r="V65">
        <v>-13.58989084239818</v>
      </c>
      <c r="W65" s="9">
        <v>45355</v>
      </c>
      <c r="Y65">
        <v>-21.633992971382039</v>
      </c>
    </row>
    <row r="66" spans="3:25" x14ac:dyDescent="0.3">
      <c r="C66" s="9">
        <v>45356</v>
      </c>
      <c r="D66" s="9">
        <v>45356</v>
      </c>
      <c r="E66">
        <v>6.0750000000000002</v>
      </c>
      <c r="F66">
        <v>6.0750000000000002</v>
      </c>
      <c r="G66">
        <v>0.55000000000000004</v>
      </c>
      <c r="H66">
        <v>0.55000000000000004</v>
      </c>
      <c r="I66">
        <v>-4</v>
      </c>
      <c r="J66">
        <v>-4</v>
      </c>
      <c r="K66" s="9">
        <v>45356</v>
      </c>
      <c r="M66">
        <v>-5.15</v>
      </c>
      <c r="O66">
        <v>-11.65</v>
      </c>
      <c r="Q66">
        <v>-19.125</v>
      </c>
      <c r="S66" s="9">
        <v>45356</v>
      </c>
      <c r="T66" s="9">
        <v>45356</v>
      </c>
      <c r="U66">
        <v>-10.4822382348936</v>
      </c>
      <c r="V66">
        <v>-10.4822382348936</v>
      </c>
      <c r="W66" s="9">
        <v>45356</v>
      </c>
      <c r="Y66">
        <v>-21.60891162948764</v>
      </c>
    </row>
    <row r="67" spans="3:25" x14ac:dyDescent="0.3">
      <c r="C67" s="9">
        <v>45357</v>
      </c>
      <c r="D67" s="9">
        <v>45357</v>
      </c>
      <c r="E67">
        <v>6.2750000000000004</v>
      </c>
      <c r="F67">
        <v>6.2750000000000004</v>
      </c>
      <c r="G67">
        <v>0.1</v>
      </c>
      <c r="H67">
        <v>0.1</v>
      </c>
      <c r="I67">
        <v>-3.625</v>
      </c>
      <c r="J67">
        <v>-3.625</v>
      </c>
      <c r="K67" s="9">
        <v>45357</v>
      </c>
      <c r="M67">
        <v>-6.2</v>
      </c>
      <c r="O67">
        <v>-10.8</v>
      </c>
      <c r="Q67">
        <v>-16.774999999999999</v>
      </c>
      <c r="S67" s="9">
        <v>45357</v>
      </c>
      <c r="T67" s="9">
        <v>45357</v>
      </c>
      <c r="U67">
        <v>-4.8839821204532541</v>
      </c>
      <c r="V67">
        <v>-4.8839821204532541</v>
      </c>
      <c r="W67" s="9">
        <v>45357</v>
      </c>
      <c r="Y67">
        <v>-19.782737782550161</v>
      </c>
    </row>
    <row r="68" spans="3:25" x14ac:dyDescent="0.3">
      <c r="C68" s="9">
        <v>45358</v>
      </c>
      <c r="D68" s="9">
        <v>45358</v>
      </c>
      <c r="E68">
        <v>6.7750000000000004</v>
      </c>
      <c r="F68">
        <v>6.7750000000000004</v>
      </c>
      <c r="G68">
        <v>2.75</v>
      </c>
      <c r="H68">
        <v>2.75</v>
      </c>
      <c r="I68">
        <v>-2.0499999999999998</v>
      </c>
      <c r="J68">
        <v>-2.0499999999999998</v>
      </c>
      <c r="K68" s="9">
        <v>45358</v>
      </c>
      <c r="M68">
        <v>-4.2249999999999996</v>
      </c>
      <c r="O68">
        <v>-9.4499999999999993</v>
      </c>
      <c r="Q68">
        <v>-14.725</v>
      </c>
      <c r="S68" s="9">
        <v>45358</v>
      </c>
      <c r="T68" s="9">
        <v>45358</v>
      </c>
      <c r="U68">
        <v>-1.681746105729246</v>
      </c>
      <c r="V68">
        <v>-1.681746105729246</v>
      </c>
      <c r="W68" s="9">
        <v>45358</v>
      </c>
      <c r="Y68">
        <v>-16.793496900240768</v>
      </c>
    </row>
    <row r="69" spans="3:25" x14ac:dyDescent="0.3">
      <c r="C69" s="9">
        <v>45359</v>
      </c>
      <c r="D69" s="9">
        <v>45359</v>
      </c>
      <c r="E69">
        <v>6.4</v>
      </c>
      <c r="F69">
        <v>6.4</v>
      </c>
      <c r="G69">
        <v>3.75</v>
      </c>
      <c r="H69">
        <v>3.75</v>
      </c>
      <c r="I69">
        <v>1.1000000000000001</v>
      </c>
      <c r="J69">
        <v>1.1000000000000001</v>
      </c>
      <c r="K69" s="9">
        <v>45359</v>
      </c>
      <c r="M69">
        <v>-4</v>
      </c>
      <c r="O69">
        <v>-8.0500000000000007</v>
      </c>
      <c r="Q69">
        <v>-14</v>
      </c>
      <c r="S69" s="9">
        <v>45359</v>
      </c>
      <c r="T69" s="9">
        <v>45359</v>
      </c>
      <c r="U69">
        <v>2.447115359144902</v>
      </c>
      <c r="V69">
        <v>2.447115359144902</v>
      </c>
      <c r="W69" s="9">
        <v>45359</v>
      </c>
      <c r="Y69">
        <v>-9.7984576939053341</v>
      </c>
    </row>
    <row r="70" spans="3:25" x14ac:dyDescent="0.3">
      <c r="C70" s="9">
        <v>45360</v>
      </c>
      <c r="D70" s="9">
        <v>45360</v>
      </c>
      <c r="E70">
        <v>8.25</v>
      </c>
      <c r="F70">
        <v>8.25</v>
      </c>
      <c r="G70">
        <v>4.7</v>
      </c>
      <c r="H70">
        <v>4.7</v>
      </c>
      <c r="I70">
        <v>2.5000000000000001E-2</v>
      </c>
      <c r="J70">
        <v>2.5000000000000001E-2</v>
      </c>
      <c r="K70" s="9">
        <v>45360</v>
      </c>
      <c r="M70">
        <v>-3.7250000000000001</v>
      </c>
      <c r="O70">
        <v>-6.45</v>
      </c>
      <c r="Q70">
        <v>-10.525</v>
      </c>
      <c r="S70" s="9">
        <v>45360</v>
      </c>
      <c r="T70" s="9">
        <v>45360</v>
      </c>
      <c r="U70">
        <v>6.4761006258402736</v>
      </c>
      <c r="V70">
        <v>6.4761006258402736</v>
      </c>
      <c r="W70" s="9">
        <v>45360</v>
      </c>
      <c r="Y70">
        <v>-3.5282157555232629</v>
      </c>
    </row>
    <row r="71" spans="3:25" x14ac:dyDescent="0.3">
      <c r="C71" s="9">
        <v>45361</v>
      </c>
      <c r="D71" s="9">
        <v>45361</v>
      </c>
      <c r="E71">
        <v>7.05</v>
      </c>
      <c r="F71">
        <v>7.05</v>
      </c>
      <c r="G71">
        <v>4.0999999999999996</v>
      </c>
      <c r="H71">
        <v>4.0999999999999996</v>
      </c>
      <c r="I71">
        <v>-0.7</v>
      </c>
      <c r="J71">
        <v>-0.7</v>
      </c>
      <c r="K71" s="9">
        <v>45361</v>
      </c>
      <c r="M71">
        <v>-3.8</v>
      </c>
      <c r="O71">
        <v>-6.55</v>
      </c>
      <c r="Q71">
        <v>-11.65</v>
      </c>
      <c r="S71" s="9">
        <v>45361</v>
      </c>
      <c r="T71" s="9">
        <v>45361</v>
      </c>
      <c r="U71">
        <v>5.803780453042009</v>
      </c>
      <c r="V71">
        <v>5.803780453042009</v>
      </c>
      <c r="W71" s="9">
        <v>45361</v>
      </c>
      <c r="Y71">
        <v>-2.770446195253101</v>
      </c>
    </row>
    <row r="72" spans="3:25" x14ac:dyDescent="0.3">
      <c r="C72" s="9">
        <v>45362</v>
      </c>
      <c r="D72" s="9">
        <v>45362</v>
      </c>
      <c r="E72">
        <v>6.375</v>
      </c>
      <c r="F72">
        <v>6.375</v>
      </c>
      <c r="G72">
        <v>3.25</v>
      </c>
      <c r="H72">
        <v>3.25</v>
      </c>
      <c r="I72">
        <v>-1.7749999999999999</v>
      </c>
      <c r="J72">
        <v>-1.7749999999999999</v>
      </c>
      <c r="K72" s="9">
        <v>45362</v>
      </c>
      <c r="M72">
        <v>-3.8</v>
      </c>
      <c r="O72">
        <v>-7</v>
      </c>
      <c r="Q72">
        <v>-12.375</v>
      </c>
      <c r="S72" s="9">
        <v>45362</v>
      </c>
      <c r="T72" s="9">
        <v>45362</v>
      </c>
      <c r="U72">
        <v>4.1432003735672538</v>
      </c>
      <c r="V72">
        <v>4.1432003735672538</v>
      </c>
      <c r="W72" s="9">
        <v>45362</v>
      </c>
      <c r="Y72">
        <v>-2.044518300592244</v>
      </c>
    </row>
    <row r="73" spans="3:25" x14ac:dyDescent="0.3">
      <c r="C73" s="9">
        <v>45363</v>
      </c>
      <c r="D73" s="9">
        <v>45363</v>
      </c>
      <c r="E73">
        <v>7.5750000000000002</v>
      </c>
      <c r="F73">
        <v>7.5750000000000002</v>
      </c>
      <c r="G73">
        <v>3.55</v>
      </c>
      <c r="H73">
        <v>3.55</v>
      </c>
      <c r="I73">
        <v>0.52500000000000002</v>
      </c>
      <c r="J73">
        <v>0.52500000000000002</v>
      </c>
      <c r="K73" s="9">
        <v>45363</v>
      </c>
      <c r="M73">
        <v>-3.1749999999999998</v>
      </c>
      <c r="O73">
        <v>-7.45</v>
      </c>
      <c r="Q73">
        <v>-13.05</v>
      </c>
      <c r="S73" s="9">
        <v>45363</v>
      </c>
      <c r="T73" s="9">
        <v>45363</v>
      </c>
      <c r="U73">
        <v>5.009418618835582</v>
      </c>
      <c r="V73">
        <v>5.009418618835582</v>
      </c>
      <c r="W73" s="9">
        <v>45363</v>
      </c>
      <c r="Y73">
        <v>-2.921590975621029</v>
      </c>
    </row>
    <row r="74" spans="3:25" x14ac:dyDescent="0.3">
      <c r="C74" s="9">
        <v>45364</v>
      </c>
      <c r="D74" s="9">
        <v>45364</v>
      </c>
      <c r="E74">
        <v>7.35</v>
      </c>
      <c r="F74">
        <v>7.35</v>
      </c>
      <c r="G74">
        <v>4.05</v>
      </c>
      <c r="H74">
        <v>4.05</v>
      </c>
      <c r="I74">
        <v>0.85</v>
      </c>
      <c r="J74">
        <v>0.85</v>
      </c>
      <c r="K74" s="9">
        <v>45364</v>
      </c>
      <c r="M74">
        <v>-3.9</v>
      </c>
      <c r="O74">
        <v>-6.65</v>
      </c>
      <c r="Q74">
        <v>-10.375</v>
      </c>
      <c r="S74" s="9">
        <v>45364</v>
      </c>
      <c r="T74" s="9">
        <v>45364</v>
      </c>
      <c r="U74">
        <v>4.8456151808057939</v>
      </c>
      <c r="V74">
        <v>4.8456151808057939</v>
      </c>
      <c r="W74" s="9">
        <v>45364</v>
      </c>
      <c r="Y74">
        <v>-3.2357470234921379</v>
      </c>
    </row>
    <row r="75" spans="3:25" x14ac:dyDescent="0.3">
      <c r="C75" s="9">
        <v>45365</v>
      </c>
      <c r="D75" s="9">
        <v>45365</v>
      </c>
      <c r="E75">
        <v>6.7</v>
      </c>
      <c r="F75">
        <v>6.7</v>
      </c>
      <c r="G75">
        <v>4.0999999999999996</v>
      </c>
      <c r="H75">
        <v>4.0999999999999996</v>
      </c>
      <c r="I75">
        <v>1.325</v>
      </c>
      <c r="J75">
        <v>1.325</v>
      </c>
      <c r="K75" s="9">
        <v>45365</v>
      </c>
      <c r="M75">
        <v>-4.25</v>
      </c>
      <c r="O75">
        <v>-6.55</v>
      </c>
      <c r="Q75">
        <v>-10.199999999999999</v>
      </c>
      <c r="S75" s="9">
        <v>45365</v>
      </c>
      <c r="T75" s="9">
        <v>45365</v>
      </c>
      <c r="U75">
        <v>6.3946021258625478</v>
      </c>
      <c r="V75">
        <v>6.3946021258625478</v>
      </c>
      <c r="W75" s="9">
        <v>45365</v>
      </c>
      <c r="Y75">
        <v>-5.88297005253321</v>
      </c>
    </row>
    <row r="76" spans="3:25" x14ac:dyDescent="0.3">
      <c r="C76" s="9">
        <v>45366</v>
      </c>
      <c r="D76" s="9">
        <v>45366</v>
      </c>
      <c r="E76">
        <v>6.7</v>
      </c>
      <c r="F76">
        <v>6.7</v>
      </c>
      <c r="G76">
        <v>3.95</v>
      </c>
      <c r="H76">
        <v>3.95</v>
      </c>
      <c r="I76">
        <v>0.5</v>
      </c>
      <c r="J76">
        <v>0.5</v>
      </c>
      <c r="K76" s="9">
        <v>45366</v>
      </c>
      <c r="M76">
        <v>-4.2249999999999996</v>
      </c>
      <c r="O76">
        <v>-6.45</v>
      </c>
      <c r="Q76">
        <v>-10.225</v>
      </c>
      <c r="S76" s="9">
        <v>45366</v>
      </c>
      <c r="T76" s="9">
        <v>45366</v>
      </c>
      <c r="U76">
        <v>9.8423797480880921</v>
      </c>
      <c r="V76">
        <v>9.8423797480880921</v>
      </c>
      <c r="W76" s="9">
        <v>45366</v>
      </c>
      <c r="Y76">
        <v>-1.4103427383433309</v>
      </c>
    </row>
    <row r="77" spans="3:25" x14ac:dyDescent="0.3">
      <c r="C77" s="9">
        <v>45367</v>
      </c>
      <c r="D77" s="9">
        <v>45367</v>
      </c>
      <c r="E77">
        <v>7.35</v>
      </c>
      <c r="F77">
        <v>7.35</v>
      </c>
      <c r="G77">
        <v>4.5999999999999996</v>
      </c>
      <c r="H77">
        <v>4.5999999999999996</v>
      </c>
      <c r="I77">
        <v>1.05</v>
      </c>
      <c r="J77">
        <v>1.05</v>
      </c>
      <c r="K77" s="9">
        <v>45367</v>
      </c>
      <c r="M77">
        <v>-2.35</v>
      </c>
      <c r="O77">
        <v>-5.75</v>
      </c>
      <c r="Q77">
        <v>-10.725</v>
      </c>
      <c r="S77" s="9">
        <v>45367</v>
      </c>
      <c r="T77" s="9">
        <v>45367</v>
      </c>
      <c r="U77">
        <v>11.482650832760839</v>
      </c>
      <c r="V77">
        <v>11.482650832760839</v>
      </c>
      <c r="W77" s="9">
        <v>45367</v>
      </c>
      <c r="Y77">
        <v>-2.192495485001245</v>
      </c>
    </row>
    <row r="78" spans="3:25" x14ac:dyDescent="0.3">
      <c r="C78" s="9">
        <v>45368</v>
      </c>
      <c r="D78" s="9">
        <v>45368</v>
      </c>
      <c r="E78">
        <v>7.35</v>
      </c>
      <c r="F78">
        <v>7.35</v>
      </c>
      <c r="G78">
        <v>4.2</v>
      </c>
      <c r="H78">
        <v>4.2</v>
      </c>
      <c r="I78">
        <v>1.5249999999999999</v>
      </c>
      <c r="J78">
        <v>1.5249999999999999</v>
      </c>
      <c r="K78" s="9">
        <v>45368</v>
      </c>
      <c r="M78">
        <v>-3.2250000000000001</v>
      </c>
      <c r="O78">
        <v>-5.55</v>
      </c>
      <c r="Q78">
        <v>-9.375</v>
      </c>
      <c r="S78" s="9">
        <v>45368</v>
      </c>
      <c r="T78" s="9">
        <v>45368</v>
      </c>
      <c r="U78">
        <v>13.249195166892999</v>
      </c>
      <c r="V78">
        <v>13.249195166892999</v>
      </c>
      <c r="W78" s="9">
        <v>45368</v>
      </c>
      <c r="Y78">
        <v>-1.885247724700434</v>
      </c>
    </row>
    <row r="79" spans="3:25" x14ac:dyDescent="0.3">
      <c r="C79" s="9">
        <v>45369</v>
      </c>
      <c r="D79" s="9">
        <v>45369</v>
      </c>
      <c r="E79">
        <v>7.6749999999999998</v>
      </c>
      <c r="F79">
        <v>7.6749999999999998</v>
      </c>
      <c r="G79">
        <v>5.0999999999999996</v>
      </c>
      <c r="H79">
        <v>5.0999999999999996</v>
      </c>
      <c r="I79">
        <v>2.8250000000000002</v>
      </c>
      <c r="J79">
        <v>2.8250000000000002</v>
      </c>
      <c r="K79" s="9">
        <v>45369</v>
      </c>
      <c r="M79">
        <v>-3.4249999999999998</v>
      </c>
      <c r="O79">
        <v>-5.8</v>
      </c>
      <c r="Q79">
        <v>-9.875</v>
      </c>
      <c r="S79" s="9">
        <v>45369</v>
      </c>
      <c r="T79" s="9">
        <v>45369</v>
      </c>
      <c r="U79">
        <v>14.295651609978391</v>
      </c>
      <c r="V79">
        <v>14.295651609978391</v>
      </c>
      <c r="W79" s="9">
        <v>45369</v>
      </c>
      <c r="Y79">
        <v>2.1434138173470392</v>
      </c>
    </row>
    <row r="80" spans="3:25" x14ac:dyDescent="0.3">
      <c r="C80" s="9">
        <v>45370</v>
      </c>
      <c r="D80" s="9">
        <v>45370</v>
      </c>
      <c r="E80">
        <v>8.9749999999999996</v>
      </c>
      <c r="F80">
        <v>8.9749999999999996</v>
      </c>
      <c r="G80">
        <v>4.7</v>
      </c>
      <c r="H80">
        <v>4.7</v>
      </c>
      <c r="I80">
        <v>2.0249999999999999</v>
      </c>
      <c r="J80">
        <v>2.0249999999999999</v>
      </c>
      <c r="K80" s="9">
        <v>45370</v>
      </c>
      <c r="M80">
        <v>-2.85</v>
      </c>
      <c r="O80">
        <v>-5.45</v>
      </c>
      <c r="Q80">
        <v>-10.8</v>
      </c>
      <c r="S80" s="9">
        <v>45370</v>
      </c>
      <c r="T80" s="9">
        <v>45370</v>
      </c>
      <c r="U80">
        <v>13.43166835023027</v>
      </c>
      <c r="V80">
        <v>13.43166835023027</v>
      </c>
      <c r="W80" s="9">
        <v>45370</v>
      </c>
      <c r="Y80">
        <v>-1.4496568765488289</v>
      </c>
    </row>
    <row r="81" spans="3:25" x14ac:dyDescent="0.3">
      <c r="C81" s="9">
        <v>45371</v>
      </c>
      <c r="D81" s="9">
        <v>45371</v>
      </c>
      <c r="E81">
        <v>9.1999999999999993</v>
      </c>
      <c r="F81">
        <v>9.1999999999999993</v>
      </c>
      <c r="G81">
        <v>5.9</v>
      </c>
      <c r="H81">
        <v>5.9</v>
      </c>
      <c r="I81">
        <v>1.6</v>
      </c>
      <c r="J81">
        <v>1.6</v>
      </c>
      <c r="K81" s="9">
        <v>45371</v>
      </c>
      <c r="M81">
        <v>-3.1</v>
      </c>
      <c r="O81">
        <v>-6.05</v>
      </c>
      <c r="Q81">
        <v>-9.1750000000000007</v>
      </c>
      <c r="S81" s="9">
        <v>45371</v>
      </c>
      <c r="T81" s="9">
        <v>45371</v>
      </c>
      <c r="U81">
        <v>3.824575398622414</v>
      </c>
      <c r="V81">
        <v>3.824575398622414</v>
      </c>
      <c r="W81" s="9">
        <v>45371</v>
      </c>
      <c r="Y81">
        <v>-5.3699625095665056</v>
      </c>
    </row>
    <row r="82" spans="3:25" x14ac:dyDescent="0.3">
      <c r="C82" s="9">
        <v>45372</v>
      </c>
      <c r="D82" s="9">
        <v>45372</v>
      </c>
      <c r="E82">
        <v>7.6</v>
      </c>
      <c r="F82">
        <v>7.6</v>
      </c>
      <c r="G82">
        <v>5</v>
      </c>
      <c r="H82">
        <v>5</v>
      </c>
      <c r="I82">
        <v>0.65</v>
      </c>
      <c r="J82">
        <v>0.65</v>
      </c>
      <c r="K82" s="9">
        <v>45372</v>
      </c>
      <c r="M82">
        <v>-2.7250000000000001</v>
      </c>
      <c r="O82">
        <v>-5.65</v>
      </c>
      <c r="Q82">
        <v>-8</v>
      </c>
      <c r="S82" s="9">
        <v>45372</v>
      </c>
      <c r="T82" s="9">
        <v>45372</v>
      </c>
      <c r="U82">
        <v>-4.9315953737797713</v>
      </c>
      <c r="V82">
        <v>-4.9315953737797713</v>
      </c>
      <c r="W82" s="9">
        <v>45372</v>
      </c>
      <c r="Y82">
        <v>-8.9146548172977305</v>
      </c>
    </row>
    <row r="83" spans="3:25" x14ac:dyDescent="0.3">
      <c r="C83" s="9">
        <v>45373</v>
      </c>
      <c r="D83" s="9">
        <v>45373</v>
      </c>
      <c r="E83">
        <v>8.4749999999999996</v>
      </c>
      <c r="F83">
        <v>8.4749999999999996</v>
      </c>
      <c r="G83">
        <v>4.9000000000000004</v>
      </c>
      <c r="H83">
        <v>4.9000000000000004</v>
      </c>
      <c r="I83">
        <v>-1.38777878078145E-17</v>
      </c>
      <c r="J83">
        <v>-1.38777878078145E-17</v>
      </c>
      <c r="K83" s="9">
        <v>45373</v>
      </c>
      <c r="M83">
        <v>-3.0249999999999999</v>
      </c>
      <c r="O83">
        <v>-6.1</v>
      </c>
      <c r="Q83">
        <v>-9.7750000000000004</v>
      </c>
      <c r="S83" s="9">
        <v>45373</v>
      </c>
      <c r="T83" s="9">
        <v>45373</v>
      </c>
      <c r="U83">
        <v>-4.2814762539919116</v>
      </c>
      <c r="V83">
        <v>-4.2814762539919116</v>
      </c>
      <c r="W83" s="9">
        <v>45373</v>
      </c>
      <c r="Y83">
        <v>-11.097746672297429</v>
      </c>
    </row>
    <row r="84" spans="3:25" x14ac:dyDescent="0.3">
      <c r="C84" s="9">
        <v>45374</v>
      </c>
      <c r="D84" s="9">
        <v>45374</v>
      </c>
      <c r="E84">
        <v>8.4749999999999996</v>
      </c>
      <c r="F84">
        <v>8.4749999999999996</v>
      </c>
      <c r="G84">
        <v>4.45</v>
      </c>
      <c r="H84">
        <v>4.45</v>
      </c>
      <c r="I84">
        <v>1.625</v>
      </c>
      <c r="J84">
        <v>1.625</v>
      </c>
      <c r="K84" s="9">
        <v>45374</v>
      </c>
      <c r="M84">
        <v>-2.65</v>
      </c>
      <c r="O84">
        <v>-5.3</v>
      </c>
      <c r="Q84">
        <v>-10</v>
      </c>
      <c r="S84" s="9">
        <v>45374</v>
      </c>
      <c r="T84" s="9">
        <v>45374</v>
      </c>
      <c r="U84">
        <v>-6.1568192867550238</v>
      </c>
      <c r="V84">
        <v>-6.1568192867550238</v>
      </c>
      <c r="W84" s="9">
        <v>45374</v>
      </c>
      <c r="Y84">
        <v>-9.6439411007789317</v>
      </c>
    </row>
    <row r="85" spans="3:25" x14ac:dyDescent="0.3">
      <c r="C85" s="9">
        <v>45375</v>
      </c>
      <c r="D85" s="9">
        <v>45375</v>
      </c>
      <c r="E85">
        <v>7.5250000000000004</v>
      </c>
      <c r="F85">
        <v>7.5250000000000004</v>
      </c>
      <c r="G85">
        <v>3.9</v>
      </c>
      <c r="H85">
        <v>3.9</v>
      </c>
      <c r="I85">
        <v>1.3</v>
      </c>
      <c r="J85">
        <v>1.3</v>
      </c>
      <c r="K85" s="9">
        <v>45375</v>
      </c>
      <c r="M85">
        <v>-2.9</v>
      </c>
      <c r="O85">
        <v>-5.05</v>
      </c>
      <c r="Q85">
        <v>-9.1999999999999993</v>
      </c>
      <c r="S85" s="9">
        <v>45375</v>
      </c>
      <c r="T85" s="9">
        <v>45375</v>
      </c>
      <c r="U85">
        <v>-6.7774649429584883</v>
      </c>
      <c r="V85">
        <v>-6.7774649429584883</v>
      </c>
      <c r="W85" s="9">
        <v>45375</v>
      </c>
      <c r="Y85">
        <v>-11.4184353378285</v>
      </c>
    </row>
    <row r="86" spans="3:25" x14ac:dyDescent="0.3">
      <c r="C86" s="9">
        <v>45376</v>
      </c>
      <c r="D86" s="9">
        <v>45376</v>
      </c>
      <c r="E86">
        <v>8.75</v>
      </c>
      <c r="F86">
        <v>8.75</v>
      </c>
      <c r="G86">
        <v>5.55</v>
      </c>
      <c r="H86">
        <v>5.55</v>
      </c>
      <c r="I86">
        <v>1.75</v>
      </c>
      <c r="J86">
        <v>1.75</v>
      </c>
      <c r="K86" s="9">
        <v>45376</v>
      </c>
      <c r="M86">
        <v>-2.8250000000000002</v>
      </c>
      <c r="O86">
        <v>-6.25</v>
      </c>
      <c r="Q86">
        <v>-10.175000000000001</v>
      </c>
      <c r="S86" s="9">
        <v>45376</v>
      </c>
      <c r="T86" s="9">
        <v>45376</v>
      </c>
      <c r="U86">
        <v>-1.1845891967013811</v>
      </c>
      <c r="V86">
        <v>-1.1845891967013811</v>
      </c>
      <c r="W86" s="9">
        <v>45376</v>
      </c>
      <c r="Y86">
        <v>-16.463497948003919</v>
      </c>
    </row>
    <row r="87" spans="3:25" x14ac:dyDescent="0.3">
      <c r="C87" s="9">
        <v>45377</v>
      </c>
      <c r="D87" s="9">
        <v>45377</v>
      </c>
      <c r="E87">
        <v>7.9749999999999996</v>
      </c>
      <c r="F87">
        <v>7.9749999999999996</v>
      </c>
      <c r="G87">
        <v>5.0999999999999996</v>
      </c>
      <c r="H87">
        <v>5.0999999999999996</v>
      </c>
      <c r="I87">
        <v>2.25</v>
      </c>
      <c r="J87">
        <v>2.25</v>
      </c>
      <c r="K87" s="9">
        <v>45377</v>
      </c>
      <c r="M87">
        <v>-1.825</v>
      </c>
      <c r="O87">
        <v>-4.45</v>
      </c>
      <c r="Q87">
        <v>-8.8000000000000007</v>
      </c>
      <c r="S87" s="9">
        <v>45377</v>
      </c>
      <c r="T87" s="9">
        <v>45377</v>
      </c>
      <c r="U87">
        <v>3.1799741079334471</v>
      </c>
      <c r="V87">
        <v>3.1799741079334471</v>
      </c>
      <c r="W87" s="9">
        <v>45377</v>
      </c>
      <c r="Y87">
        <v>-12.681182400506369</v>
      </c>
    </row>
    <row r="88" spans="3:25" x14ac:dyDescent="0.3">
      <c r="C88" s="9">
        <v>45378</v>
      </c>
      <c r="D88" s="9">
        <v>45378</v>
      </c>
      <c r="E88">
        <v>8.4749999999999996</v>
      </c>
      <c r="F88">
        <v>8.4749999999999996</v>
      </c>
      <c r="G88">
        <v>5.0999999999999996</v>
      </c>
      <c r="H88">
        <v>5.0999999999999996</v>
      </c>
      <c r="I88">
        <v>2</v>
      </c>
      <c r="J88">
        <v>2</v>
      </c>
      <c r="K88" s="9">
        <v>45378</v>
      </c>
      <c r="M88">
        <v>-2.1749999999999998</v>
      </c>
      <c r="O88">
        <v>-4.3499999999999996</v>
      </c>
      <c r="Q88">
        <v>-8.0749999999999993</v>
      </c>
      <c r="S88" s="9">
        <v>45378</v>
      </c>
      <c r="T88" s="9">
        <v>45378</v>
      </c>
      <c r="U88">
        <v>3.8958192436466561</v>
      </c>
      <c r="V88">
        <v>3.8958192436466561</v>
      </c>
      <c r="W88" s="9">
        <v>45378</v>
      </c>
      <c r="Y88">
        <v>-5.255704306897087</v>
      </c>
    </row>
    <row r="89" spans="3:25" x14ac:dyDescent="0.3">
      <c r="C89" s="9">
        <v>45379</v>
      </c>
      <c r="D89" s="9">
        <v>45379</v>
      </c>
      <c r="E89">
        <v>8.0749999999999993</v>
      </c>
      <c r="F89">
        <v>8.0749999999999993</v>
      </c>
      <c r="G89">
        <v>4.8499999999999996</v>
      </c>
      <c r="H89">
        <v>4.8499999999999996</v>
      </c>
      <c r="I89">
        <v>2.9</v>
      </c>
      <c r="J89">
        <v>2.9</v>
      </c>
      <c r="K89" s="9">
        <v>45379</v>
      </c>
      <c r="M89">
        <v>-1.85</v>
      </c>
      <c r="O89">
        <v>-5.05</v>
      </c>
      <c r="Q89">
        <v>-8.8249999999999993</v>
      </c>
      <c r="S89" s="9">
        <v>45379</v>
      </c>
      <c r="T89" s="9">
        <v>45379</v>
      </c>
      <c r="U89">
        <v>3.288741055207197</v>
      </c>
      <c r="V89">
        <v>3.288741055207197</v>
      </c>
      <c r="W89" s="9">
        <v>45379</v>
      </c>
      <c r="Y89">
        <v>-3.204662645151473</v>
      </c>
    </row>
    <row r="90" spans="3:25" x14ac:dyDescent="0.3">
      <c r="C90" s="9">
        <v>45380</v>
      </c>
      <c r="D90" s="9">
        <v>45380</v>
      </c>
      <c r="E90">
        <v>9.4250000000000007</v>
      </c>
      <c r="F90">
        <v>9.4250000000000007</v>
      </c>
      <c r="G90">
        <v>6.1</v>
      </c>
      <c r="H90">
        <v>6.1</v>
      </c>
      <c r="I90">
        <v>4.2</v>
      </c>
      <c r="J90">
        <v>4.2</v>
      </c>
      <c r="K90" s="9">
        <v>45380</v>
      </c>
      <c r="M90">
        <v>-2.375</v>
      </c>
      <c r="O90">
        <v>-5.05</v>
      </c>
      <c r="Q90">
        <v>-8.5250000000000004</v>
      </c>
      <c r="S90" s="9">
        <v>45380</v>
      </c>
      <c r="T90" s="9">
        <v>45380</v>
      </c>
      <c r="U90">
        <v>-1.4624113155383041</v>
      </c>
      <c r="V90">
        <v>-1.4624113155383041</v>
      </c>
      <c r="W90" s="9">
        <v>45380</v>
      </c>
      <c r="Y90">
        <v>-7.2537747924213818</v>
      </c>
    </row>
    <row r="91" spans="3:25" x14ac:dyDescent="0.3">
      <c r="C91" s="9">
        <v>45381</v>
      </c>
      <c r="D91" s="9">
        <v>45381</v>
      </c>
      <c r="E91">
        <v>10.725</v>
      </c>
      <c r="F91">
        <v>10.725</v>
      </c>
      <c r="G91">
        <v>6.5</v>
      </c>
      <c r="H91">
        <v>6.5</v>
      </c>
      <c r="I91">
        <v>4.2249999999999996</v>
      </c>
      <c r="J91">
        <v>4.2249999999999996</v>
      </c>
      <c r="K91" s="9">
        <v>45381</v>
      </c>
      <c r="M91">
        <v>-1.5249999999999999</v>
      </c>
      <c r="O91">
        <v>-3.95</v>
      </c>
      <c r="Q91">
        <v>-6.875</v>
      </c>
      <c r="S91" s="9">
        <v>45381</v>
      </c>
      <c r="T91" s="9">
        <v>45381</v>
      </c>
      <c r="U91">
        <v>-2.0955172229653272</v>
      </c>
      <c r="V91">
        <v>-2.0955172229653272</v>
      </c>
      <c r="W91" s="9">
        <v>45381</v>
      </c>
      <c r="Y91">
        <v>-11.524151940335861</v>
      </c>
    </row>
    <row r="92" spans="3:25" x14ac:dyDescent="0.3">
      <c r="C92" s="9">
        <v>45382</v>
      </c>
      <c r="D92" s="9">
        <v>45382</v>
      </c>
      <c r="E92">
        <v>10.175000000000001</v>
      </c>
      <c r="F92">
        <v>10.175000000000001</v>
      </c>
      <c r="G92">
        <v>6.95</v>
      </c>
      <c r="H92">
        <v>6.95</v>
      </c>
      <c r="I92">
        <v>3.7250000000000001</v>
      </c>
      <c r="J92">
        <v>3.7250000000000001</v>
      </c>
      <c r="K92" s="9">
        <v>45382</v>
      </c>
      <c r="M92">
        <v>-1.4</v>
      </c>
      <c r="O92">
        <v>-3.85</v>
      </c>
      <c r="Q92">
        <v>-7.75</v>
      </c>
      <c r="S92" s="9">
        <v>45382</v>
      </c>
      <c r="T92" s="9">
        <v>45382</v>
      </c>
      <c r="U92">
        <v>3.828023283878736</v>
      </c>
      <c r="V92">
        <v>3.828023283878736</v>
      </c>
      <c r="W92" s="9">
        <v>45382</v>
      </c>
      <c r="Y92">
        <v>-6.6825204550025319</v>
      </c>
    </row>
    <row r="93" spans="3:25" x14ac:dyDescent="0.3">
      <c r="C93" s="9">
        <v>45383</v>
      </c>
      <c r="D93" s="9">
        <v>45383</v>
      </c>
      <c r="E93">
        <v>9.875</v>
      </c>
      <c r="F93">
        <v>9.875</v>
      </c>
      <c r="G93">
        <v>6.7</v>
      </c>
      <c r="H93">
        <v>6.7</v>
      </c>
      <c r="I93">
        <v>1.8</v>
      </c>
      <c r="J93">
        <v>1.8</v>
      </c>
      <c r="K93" s="9">
        <v>45383</v>
      </c>
      <c r="M93">
        <v>-1.3</v>
      </c>
      <c r="O93">
        <v>-3.85</v>
      </c>
      <c r="Q93">
        <v>-6.65</v>
      </c>
      <c r="S93" s="9">
        <v>45383</v>
      </c>
      <c r="T93" s="9">
        <v>45383</v>
      </c>
      <c r="U93">
        <v>10.43489970198647</v>
      </c>
      <c r="V93">
        <v>10.43489970198647</v>
      </c>
      <c r="W93" s="9">
        <v>45383</v>
      </c>
      <c r="Y93">
        <v>-2.8705179210522829</v>
      </c>
    </row>
    <row r="94" spans="3:25" x14ac:dyDescent="0.3">
      <c r="C94" s="9">
        <v>45384</v>
      </c>
      <c r="D94" s="9">
        <v>45384</v>
      </c>
      <c r="E94">
        <v>9.3000000000000007</v>
      </c>
      <c r="F94">
        <v>9.3000000000000007</v>
      </c>
      <c r="G94">
        <v>6.35</v>
      </c>
      <c r="H94">
        <v>6.35</v>
      </c>
      <c r="I94">
        <v>2.7250000000000001</v>
      </c>
      <c r="J94">
        <v>2.7250000000000001</v>
      </c>
      <c r="K94" s="9">
        <v>45384</v>
      </c>
      <c r="M94">
        <v>-2.2749999999999999</v>
      </c>
      <c r="O94">
        <v>-4.7</v>
      </c>
      <c r="Q94">
        <v>-8.6750000000000007</v>
      </c>
      <c r="S94" s="9">
        <v>45384</v>
      </c>
      <c r="T94" s="9">
        <v>45384</v>
      </c>
      <c r="U94">
        <v>12.62646285283131</v>
      </c>
      <c r="V94">
        <v>12.62646285283131</v>
      </c>
      <c r="W94" s="9">
        <v>45384</v>
      </c>
      <c r="Y94">
        <v>0.72171536375100231</v>
      </c>
    </row>
    <row r="95" spans="3:25" x14ac:dyDescent="0.3">
      <c r="C95" s="9">
        <v>45385</v>
      </c>
      <c r="D95" s="9">
        <v>45385</v>
      </c>
      <c r="E95">
        <v>10.8</v>
      </c>
      <c r="F95">
        <v>10.8</v>
      </c>
      <c r="G95">
        <v>6.7</v>
      </c>
      <c r="H95">
        <v>6.7</v>
      </c>
      <c r="I95">
        <v>3.9</v>
      </c>
      <c r="J95">
        <v>3.9</v>
      </c>
      <c r="K95" s="9">
        <v>45385</v>
      </c>
      <c r="M95">
        <v>-2.6</v>
      </c>
      <c r="O95">
        <v>-4.75</v>
      </c>
      <c r="Q95">
        <v>-6.7</v>
      </c>
      <c r="S95" s="9">
        <v>45385</v>
      </c>
      <c r="T95" s="9">
        <v>45385</v>
      </c>
      <c r="U95">
        <v>12.645647790535801</v>
      </c>
      <c r="V95">
        <v>12.645647790535801</v>
      </c>
      <c r="W95" s="9">
        <v>45385</v>
      </c>
      <c r="Y95">
        <v>3.7611286471774861</v>
      </c>
    </row>
    <row r="96" spans="3:25" x14ac:dyDescent="0.3">
      <c r="C96" s="9">
        <v>45386</v>
      </c>
      <c r="D96" s="9">
        <v>45386</v>
      </c>
      <c r="E96">
        <v>11.15</v>
      </c>
      <c r="F96">
        <v>11.15</v>
      </c>
      <c r="G96">
        <v>7.95</v>
      </c>
      <c r="H96">
        <v>7.95</v>
      </c>
      <c r="I96">
        <v>4.625</v>
      </c>
      <c r="J96">
        <v>4.625</v>
      </c>
      <c r="K96" s="9">
        <v>45386</v>
      </c>
      <c r="M96">
        <v>-0.92500000000000004</v>
      </c>
      <c r="O96">
        <v>-4</v>
      </c>
      <c r="Q96">
        <v>-6.6</v>
      </c>
      <c r="S96" s="9">
        <v>45386</v>
      </c>
      <c r="T96" s="9">
        <v>45386</v>
      </c>
      <c r="U96">
        <v>6.2423270140504883</v>
      </c>
      <c r="V96">
        <v>6.2423270140504883</v>
      </c>
      <c r="W96" s="9">
        <v>45386</v>
      </c>
      <c r="Y96">
        <v>-2.8578385211388309</v>
      </c>
    </row>
    <row r="97" spans="3:25" x14ac:dyDescent="0.3">
      <c r="C97" s="9">
        <v>45387</v>
      </c>
      <c r="D97" s="9">
        <v>45387</v>
      </c>
      <c r="E97">
        <v>11.225</v>
      </c>
      <c r="F97">
        <v>11.225</v>
      </c>
      <c r="G97">
        <v>8.15</v>
      </c>
      <c r="H97">
        <v>8.15</v>
      </c>
      <c r="I97">
        <v>4.2249999999999996</v>
      </c>
      <c r="J97">
        <v>4.2249999999999996</v>
      </c>
      <c r="K97" s="9">
        <v>45387</v>
      </c>
      <c r="M97">
        <v>-1.0249999999999999</v>
      </c>
      <c r="O97">
        <v>-3.15</v>
      </c>
      <c r="Q97">
        <v>-6.375</v>
      </c>
      <c r="S97" s="9">
        <v>45387</v>
      </c>
      <c r="T97" s="9">
        <v>45387</v>
      </c>
      <c r="U97">
        <v>1.072859338471744</v>
      </c>
      <c r="V97">
        <v>1.072859338471744</v>
      </c>
      <c r="W97" s="9">
        <v>45387</v>
      </c>
      <c r="Y97">
        <v>-4.1413926193774842</v>
      </c>
    </row>
    <row r="98" spans="3:25" x14ac:dyDescent="0.3">
      <c r="C98" s="9">
        <v>45388</v>
      </c>
      <c r="D98" s="9">
        <v>45388</v>
      </c>
      <c r="E98">
        <v>11.775</v>
      </c>
      <c r="F98">
        <v>11.775</v>
      </c>
      <c r="G98">
        <v>7.75</v>
      </c>
      <c r="H98">
        <v>7.75</v>
      </c>
      <c r="I98">
        <v>4.125</v>
      </c>
      <c r="J98">
        <v>4.125</v>
      </c>
      <c r="K98" s="9">
        <v>45388</v>
      </c>
      <c r="M98">
        <v>-0.125</v>
      </c>
      <c r="O98">
        <v>-2.85</v>
      </c>
      <c r="Q98">
        <v>-5.05</v>
      </c>
      <c r="S98" s="9">
        <v>45388</v>
      </c>
      <c r="T98" s="9">
        <v>45388</v>
      </c>
      <c r="U98">
        <v>3.506497957958572</v>
      </c>
      <c r="V98">
        <v>3.506497957958572</v>
      </c>
      <c r="W98" s="9">
        <v>45388</v>
      </c>
      <c r="Y98">
        <v>-3.8318289292130321</v>
      </c>
    </row>
    <row r="99" spans="3:25" x14ac:dyDescent="0.3">
      <c r="C99" s="9">
        <v>45389</v>
      </c>
      <c r="D99" s="9">
        <v>45389</v>
      </c>
      <c r="E99">
        <v>11.025</v>
      </c>
      <c r="F99">
        <v>11.025</v>
      </c>
      <c r="G99">
        <v>7.6</v>
      </c>
      <c r="H99">
        <v>7.6</v>
      </c>
      <c r="I99">
        <v>4.3499999999999996</v>
      </c>
      <c r="J99">
        <v>4.3499999999999996</v>
      </c>
      <c r="K99" s="9">
        <v>45389</v>
      </c>
      <c r="M99">
        <v>-1.6</v>
      </c>
      <c r="O99">
        <v>-3.55</v>
      </c>
      <c r="Q99">
        <v>-6.35</v>
      </c>
      <c r="S99" s="9">
        <v>45389</v>
      </c>
      <c r="T99" s="9">
        <v>45389</v>
      </c>
      <c r="U99">
        <v>4.920143514447318</v>
      </c>
      <c r="V99">
        <v>4.920143514447318</v>
      </c>
      <c r="W99" s="9">
        <v>45389</v>
      </c>
      <c r="Y99">
        <v>-0.45651081456918519</v>
      </c>
    </row>
    <row r="100" spans="3:25" x14ac:dyDescent="0.3">
      <c r="C100" s="9">
        <v>45390</v>
      </c>
      <c r="D100" s="9">
        <v>45390</v>
      </c>
      <c r="E100">
        <v>10.975</v>
      </c>
      <c r="F100">
        <v>10.975</v>
      </c>
      <c r="G100">
        <v>8.35</v>
      </c>
      <c r="H100">
        <v>8.35</v>
      </c>
      <c r="I100">
        <v>4.8250000000000002</v>
      </c>
      <c r="J100">
        <v>4.8250000000000002</v>
      </c>
      <c r="K100" s="9">
        <v>45390</v>
      </c>
      <c r="M100">
        <v>-1.625</v>
      </c>
      <c r="O100">
        <v>-3.6</v>
      </c>
      <c r="Q100">
        <v>-5.9</v>
      </c>
      <c r="S100" s="9">
        <v>45390</v>
      </c>
      <c r="T100" s="9">
        <v>45390</v>
      </c>
      <c r="U100">
        <v>6.9437454128727154</v>
      </c>
      <c r="V100">
        <v>6.9437454128727154</v>
      </c>
      <c r="W100" s="9">
        <v>45390</v>
      </c>
      <c r="Y100">
        <v>-2.833690512023793</v>
      </c>
    </row>
    <row r="101" spans="3:25" x14ac:dyDescent="0.3">
      <c r="C101" s="9">
        <v>45391</v>
      </c>
      <c r="D101" s="9">
        <v>45391</v>
      </c>
      <c r="E101">
        <v>11.55</v>
      </c>
      <c r="F101">
        <v>11.55</v>
      </c>
      <c r="G101">
        <v>8.65</v>
      </c>
      <c r="H101">
        <v>8.65</v>
      </c>
      <c r="I101">
        <v>5.15</v>
      </c>
      <c r="J101">
        <v>5.15</v>
      </c>
      <c r="K101" s="9">
        <v>45391</v>
      </c>
      <c r="M101">
        <v>-0.82499999999999996</v>
      </c>
      <c r="O101">
        <v>-3.5</v>
      </c>
      <c r="Q101">
        <v>-6.05</v>
      </c>
      <c r="S101" s="9">
        <v>45391</v>
      </c>
      <c r="T101" s="9">
        <v>45391</v>
      </c>
      <c r="U101">
        <v>7.9558823507081229</v>
      </c>
      <c r="V101">
        <v>7.9558823507081229</v>
      </c>
      <c r="W101" s="9">
        <v>45391</v>
      </c>
      <c r="Y101">
        <v>-0.38202365962240492</v>
      </c>
    </row>
    <row r="102" spans="3:25" x14ac:dyDescent="0.3">
      <c r="C102" s="9">
        <v>45392</v>
      </c>
      <c r="D102" s="9">
        <v>45392</v>
      </c>
      <c r="E102">
        <v>10.975</v>
      </c>
      <c r="F102">
        <v>10.975</v>
      </c>
      <c r="G102">
        <v>8.4499999999999993</v>
      </c>
      <c r="H102">
        <v>8.4499999999999993</v>
      </c>
      <c r="I102">
        <v>5.85</v>
      </c>
      <c r="J102">
        <v>5.85</v>
      </c>
      <c r="K102" s="9">
        <v>45392</v>
      </c>
      <c r="M102">
        <v>-1.2250000000000001</v>
      </c>
      <c r="O102">
        <v>-2.85</v>
      </c>
      <c r="Q102">
        <v>-5.3</v>
      </c>
      <c r="S102" s="9">
        <v>45392</v>
      </c>
      <c r="T102" s="9">
        <v>45392</v>
      </c>
      <c r="U102">
        <v>7.5477535582610358</v>
      </c>
      <c r="V102">
        <v>7.5477535582610358</v>
      </c>
      <c r="W102" s="9">
        <v>45392</v>
      </c>
      <c r="Y102">
        <v>-5.2210496777242383</v>
      </c>
    </row>
    <row r="103" spans="3:25" x14ac:dyDescent="0.3">
      <c r="C103" s="9">
        <v>45393</v>
      </c>
      <c r="D103" s="9">
        <v>45393</v>
      </c>
      <c r="E103">
        <v>11.2</v>
      </c>
      <c r="F103">
        <v>11.2</v>
      </c>
      <c r="G103">
        <v>8.5500000000000007</v>
      </c>
      <c r="H103">
        <v>8.5500000000000007</v>
      </c>
      <c r="I103">
        <v>6.1</v>
      </c>
      <c r="J103">
        <v>6.1</v>
      </c>
      <c r="K103" s="9">
        <v>45393</v>
      </c>
      <c r="M103">
        <v>-1.5249999999999999</v>
      </c>
      <c r="O103">
        <v>-2.75</v>
      </c>
      <c r="Q103">
        <v>-5.5250000000000004</v>
      </c>
      <c r="S103" s="9">
        <v>45393</v>
      </c>
      <c r="T103" s="9">
        <v>45393</v>
      </c>
      <c r="U103">
        <v>10.270066142790711</v>
      </c>
      <c r="V103">
        <v>10.270066142790711</v>
      </c>
      <c r="W103" s="9">
        <v>45393</v>
      </c>
      <c r="Y103">
        <v>-2.1549101559969022</v>
      </c>
    </row>
    <row r="104" spans="3:25" x14ac:dyDescent="0.3">
      <c r="C104" s="9">
        <v>45394</v>
      </c>
      <c r="D104" s="9">
        <v>45394</v>
      </c>
      <c r="E104">
        <v>13.574999999999999</v>
      </c>
      <c r="F104">
        <v>13.574999999999999</v>
      </c>
      <c r="G104">
        <v>8.9</v>
      </c>
      <c r="H104">
        <v>8.9</v>
      </c>
      <c r="I104">
        <v>5.9249999999999998</v>
      </c>
      <c r="J104">
        <v>5.9249999999999998</v>
      </c>
      <c r="K104" s="9">
        <v>45394</v>
      </c>
      <c r="M104">
        <v>-0.9</v>
      </c>
      <c r="O104">
        <v>-3.5</v>
      </c>
      <c r="Q104">
        <v>-5.4</v>
      </c>
      <c r="S104" s="9">
        <v>45394</v>
      </c>
      <c r="T104" s="9">
        <v>45394</v>
      </c>
      <c r="U104">
        <v>11.8356433459785</v>
      </c>
      <c r="V104">
        <v>11.8356433459785</v>
      </c>
      <c r="W104" s="9">
        <v>45394</v>
      </c>
      <c r="Y104">
        <v>0.52137230357055842</v>
      </c>
    </row>
    <row r="105" spans="3:25" x14ac:dyDescent="0.3">
      <c r="C105" s="9">
        <v>45395</v>
      </c>
      <c r="D105" s="9">
        <v>45395</v>
      </c>
      <c r="E105">
        <v>12.074999999999999</v>
      </c>
      <c r="F105">
        <v>12.074999999999999</v>
      </c>
      <c r="G105">
        <v>8.6999999999999993</v>
      </c>
      <c r="H105">
        <v>8.6999999999999993</v>
      </c>
      <c r="I105">
        <v>6.35</v>
      </c>
      <c r="J105">
        <v>6.35</v>
      </c>
      <c r="K105" s="9">
        <v>45395</v>
      </c>
      <c r="M105">
        <v>0.625</v>
      </c>
      <c r="O105">
        <v>-2.2000000000000002</v>
      </c>
      <c r="Q105">
        <v>-4.6749999999999998</v>
      </c>
      <c r="S105" s="9">
        <v>45395</v>
      </c>
      <c r="T105" s="9">
        <v>45395</v>
      </c>
      <c r="U105">
        <v>13.627925598102371</v>
      </c>
      <c r="V105">
        <v>13.627925598102371</v>
      </c>
      <c r="W105" s="9">
        <v>45395</v>
      </c>
      <c r="Y105">
        <v>0.56981608002615758</v>
      </c>
    </row>
    <row r="106" spans="3:25" x14ac:dyDescent="0.3">
      <c r="C106" s="9">
        <v>45396</v>
      </c>
      <c r="D106" s="9">
        <v>45396</v>
      </c>
      <c r="E106">
        <v>12.4</v>
      </c>
      <c r="F106">
        <v>12.4</v>
      </c>
      <c r="G106">
        <v>8.9499999999999993</v>
      </c>
      <c r="H106">
        <v>8.9499999999999993</v>
      </c>
      <c r="I106">
        <v>5.5750000000000002</v>
      </c>
      <c r="J106">
        <v>5.5750000000000002</v>
      </c>
      <c r="K106" s="9">
        <v>45396</v>
      </c>
      <c r="M106">
        <v>-0.25</v>
      </c>
      <c r="O106">
        <v>-2.25</v>
      </c>
      <c r="Q106">
        <v>-4.2750000000000004</v>
      </c>
      <c r="S106" s="9">
        <v>45396</v>
      </c>
      <c r="T106" s="9">
        <v>45396</v>
      </c>
      <c r="U106">
        <v>15.0659072359266</v>
      </c>
      <c r="V106">
        <v>15.0659072359266</v>
      </c>
      <c r="W106" s="9">
        <v>45396</v>
      </c>
      <c r="Y106">
        <v>0.36015872599426763</v>
      </c>
    </row>
    <row r="107" spans="3:25" x14ac:dyDescent="0.3">
      <c r="C107" s="9">
        <v>45397</v>
      </c>
      <c r="D107" s="9">
        <v>45397</v>
      </c>
      <c r="E107">
        <v>11.8</v>
      </c>
      <c r="F107">
        <v>11.8</v>
      </c>
      <c r="G107">
        <v>8.4499999999999993</v>
      </c>
      <c r="H107">
        <v>8.4499999999999993</v>
      </c>
      <c r="I107">
        <v>4.7</v>
      </c>
      <c r="J107">
        <v>4.7</v>
      </c>
      <c r="K107" s="9">
        <v>45397</v>
      </c>
      <c r="M107">
        <v>-0.65</v>
      </c>
      <c r="O107">
        <v>-2.1</v>
      </c>
      <c r="Q107">
        <v>-4.05</v>
      </c>
      <c r="S107" s="9">
        <v>45397</v>
      </c>
      <c r="T107" s="9">
        <v>45397</v>
      </c>
      <c r="U107">
        <v>14.78574635704058</v>
      </c>
      <c r="V107">
        <v>14.78574635704058</v>
      </c>
      <c r="W107" s="9">
        <v>45397</v>
      </c>
      <c r="Y107">
        <v>2.858926022522382</v>
      </c>
    </row>
    <row r="108" spans="3:25" x14ac:dyDescent="0.3">
      <c r="C108" s="9">
        <v>45398</v>
      </c>
      <c r="D108" s="9">
        <v>45398</v>
      </c>
      <c r="E108">
        <v>13.775</v>
      </c>
      <c r="F108">
        <v>13.775</v>
      </c>
      <c r="G108">
        <v>9.25</v>
      </c>
      <c r="H108">
        <v>9.25</v>
      </c>
      <c r="I108">
        <v>5.5250000000000004</v>
      </c>
      <c r="J108">
        <v>5.5250000000000004</v>
      </c>
      <c r="K108" s="9">
        <v>45398</v>
      </c>
      <c r="M108">
        <v>-0.55000000000000004</v>
      </c>
      <c r="O108">
        <v>-2.95</v>
      </c>
      <c r="Q108">
        <v>-5.2750000000000004</v>
      </c>
      <c r="S108" s="9">
        <v>45398</v>
      </c>
      <c r="T108" s="9">
        <v>45398</v>
      </c>
      <c r="U108">
        <v>13.27041792800367</v>
      </c>
      <c r="V108">
        <v>13.27041792800367</v>
      </c>
      <c r="W108" s="9">
        <v>45398</v>
      </c>
      <c r="Y108">
        <v>-2.2316832293950029</v>
      </c>
    </row>
    <row r="109" spans="3:25" x14ac:dyDescent="0.3">
      <c r="C109" s="9">
        <v>45399</v>
      </c>
      <c r="D109" s="9">
        <v>45399</v>
      </c>
      <c r="E109">
        <v>12.824999999999999</v>
      </c>
      <c r="F109">
        <v>12.824999999999999</v>
      </c>
      <c r="G109">
        <v>9.65</v>
      </c>
      <c r="H109">
        <v>9.65</v>
      </c>
      <c r="I109">
        <v>6.625</v>
      </c>
      <c r="J109">
        <v>6.625</v>
      </c>
      <c r="K109" s="9">
        <v>45399</v>
      </c>
      <c r="M109">
        <v>0.1</v>
      </c>
      <c r="O109">
        <v>-2.25</v>
      </c>
      <c r="Q109">
        <v>-4.5</v>
      </c>
      <c r="S109" s="9">
        <v>45399</v>
      </c>
      <c r="T109" s="9">
        <v>45399</v>
      </c>
      <c r="U109">
        <v>0.11462418372337881</v>
      </c>
      <c r="V109">
        <v>0.11462418372337881</v>
      </c>
      <c r="W109" s="9">
        <v>45399</v>
      </c>
      <c r="Y109">
        <v>-5.2638692880879603</v>
      </c>
    </row>
    <row r="110" spans="3:25" x14ac:dyDescent="0.3">
      <c r="C110" s="9">
        <v>45400</v>
      </c>
      <c r="D110" s="9">
        <v>45400</v>
      </c>
      <c r="E110">
        <v>12.5</v>
      </c>
      <c r="F110">
        <v>12.5</v>
      </c>
      <c r="G110">
        <v>9.1999999999999993</v>
      </c>
      <c r="H110">
        <v>9.1999999999999993</v>
      </c>
      <c r="I110">
        <v>6.8</v>
      </c>
      <c r="J110">
        <v>6.8</v>
      </c>
      <c r="K110" s="9">
        <v>45400</v>
      </c>
      <c r="M110">
        <v>-0.42499999999999999</v>
      </c>
      <c r="O110">
        <v>-2.0499999999999998</v>
      </c>
      <c r="Q110">
        <v>-5.05</v>
      </c>
      <c r="S110" s="9">
        <v>45400</v>
      </c>
      <c r="T110" s="9">
        <v>45400</v>
      </c>
      <c r="U110">
        <v>-1.4515725052092421E-2</v>
      </c>
      <c r="V110">
        <v>-1.4515725052092421E-2</v>
      </c>
      <c r="W110" s="9">
        <v>45400</v>
      </c>
      <c r="Y110">
        <v>-7.8962015633098304</v>
      </c>
    </row>
    <row r="111" spans="3:25" x14ac:dyDescent="0.3">
      <c r="C111" s="9">
        <v>45401</v>
      </c>
      <c r="D111" s="9">
        <v>45401</v>
      </c>
      <c r="E111">
        <v>13.65</v>
      </c>
      <c r="F111">
        <v>13.65</v>
      </c>
      <c r="G111">
        <v>10.75</v>
      </c>
      <c r="H111">
        <v>10.75</v>
      </c>
      <c r="I111">
        <v>6.875</v>
      </c>
      <c r="J111">
        <v>6.875</v>
      </c>
      <c r="K111" s="9">
        <v>45401</v>
      </c>
      <c r="M111">
        <v>-0.1</v>
      </c>
      <c r="O111">
        <v>-1.9</v>
      </c>
      <c r="Q111">
        <v>-4.375</v>
      </c>
      <c r="S111" s="9">
        <v>45401</v>
      </c>
      <c r="T111" s="9">
        <v>45401</v>
      </c>
      <c r="U111">
        <v>0.19295273618035941</v>
      </c>
      <c r="V111">
        <v>0.19295273618035941</v>
      </c>
      <c r="W111" s="9">
        <v>45401</v>
      </c>
      <c r="Y111">
        <v>-8.8321714874456916</v>
      </c>
    </row>
    <row r="112" spans="3:25" x14ac:dyDescent="0.3">
      <c r="C112" s="9">
        <v>45402</v>
      </c>
      <c r="D112" s="9">
        <v>45402</v>
      </c>
      <c r="E112">
        <v>15.275</v>
      </c>
      <c r="F112">
        <v>15.275</v>
      </c>
      <c r="G112">
        <v>10.6</v>
      </c>
      <c r="H112">
        <v>10.6</v>
      </c>
      <c r="I112">
        <v>6.2</v>
      </c>
      <c r="J112">
        <v>6.2</v>
      </c>
      <c r="K112" s="9">
        <v>45402</v>
      </c>
      <c r="M112">
        <v>0.65</v>
      </c>
      <c r="O112">
        <v>-1.8</v>
      </c>
      <c r="Q112">
        <v>-4.1500000000000004</v>
      </c>
      <c r="S112" s="9">
        <v>45402</v>
      </c>
      <c r="T112" s="9">
        <v>45402</v>
      </c>
      <c r="U112">
        <v>6.5689268416672917</v>
      </c>
      <c r="V112">
        <v>6.5689268416672917</v>
      </c>
      <c r="W112" s="9">
        <v>45402</v>
      </c>
      <c r="Y112">
        <v>-9.9540009599433574</v>
      </c>
    </row>
    <row r="113" spans="3:25" x14ac:dyDescent="0.3">
      <c r="C113" s="9">
        <v>45403</v>
      </c>
      <c r="D113" s="9">
        <v>45403</v>
      </c>
      <c r="E113">
        <v>16.149999999999999</v>
      </c>
      <c r="F113">
        <v>16.149999999999999</v>
      </c>
      <c r="G113">
        <v>11.1</v>
      </c>
      <c r="H113">
        <v>11.1</v>
      </c>
      <c r="I113">
        <v>7.625</v>
      </c>
      <c r="J113">
        <v>7.625</v>
      </c>
      <c r="K113" s="9">
        <v>45403</v>
      </c>
      <c r="M113">
        <v>0.75</v>
      </c>
      <c r="O113">
        <v>-1.35</v>
      </c>
      <c r="Q113">
        <v>-4.1749999999999998</v>
      </c>
      <c r="S113" s="9">
        <v>45403</v>
      </c>
      <c r="T113" s="9">
        <v>45403</v>
      </c>
      <c r="U113">
        <v>8.3886776136544654</v>
      </c>
      <c r="V113">
        <v>8.3886776136544654</v>
      </c>
      <c r="W113" s="9">
        <v>45403</v>
      </c>
      <c r="Y113">
        <v>-2.5233163766392859</v>
      </c>
    </row>
    <row r="114" spans="3:25" x14ac:dyDescent="0.3">
      <c r="C114" s="9">
        <v>45404</v>
      </c>
      <c r="D114" s="9">
        <v>45404</v>
      </c>
      <c r="E114">
        <v>14.8</v>
      </c>
      <c r="F114">
        <v>14.8</v>
      </c>
      <c r="G114">
        <v>11.05</v>
      </c>
      <c r="H114">
        <v>11.05</v>
      </c>
      <c r="I114">
        <v>7.125</v>
      </c>
      <c r="J114">
        <v>7.125</v>
      </c>
      <c r="K114" s="9">
        <v>45404</v>
      </c>
      <c r="M114">
        <v>1</v>
      </c>
      <c r="O114">
        <v>-1.2</v>
      </c>
      <c r="Q114">
        <v>-3.0249999999999999</v>
      </c>
      <c r="S114" s="9">
        <v>45404</v>
      </c>
      <c r="T114" s="9">
        <v>45404</v>
      </c>
      <c r="U114">
        <v>9.5165828259302998</v>
      </c>
      <c r="V114">
        <v>9.5165828259302998</v>
      </c>
      <c r="W114" s="9">
        <v>45404</v>
      </c>
      <c r="Y114">
        <v>-1.0466970595311409</v>
      </c>
    </row>
    <row r="115" spans="3:25" x14ac:dyDescent="0.3">
      <c r="C115" s="9">
        <v>45405</v>
      </c>
      <c r="D115" s="9">
        <v>45405</v>
      </c>
      <c r="E115">
        <v>14.475</v>
      </c>
      <c r="F115">
        <v>14.475</v>
      </c>
      <c r="G115">
        <v>10.35</v>
      </c>
      <c r="H115">
        <v>10.35</v>
      </c>
      <c r="I115">
        <v>7.1749999999999998</v>
      </c>
      <c r="J115">
        <v>7.1749999999999998</v>
      </c>
      <c r="K115" s="9">
        <v>45405</v>
      </c>
      <c r="M115">
        <v>0.9</v>
      </c>
      <c r="O115">
        <v>-0.8</v>
      </c>
      <c r="Q115">
        <v>-3.8</v>
      </c>
      <c r="S115" s="9">
        <v>45405</v>
      </c>
      <c r="T115" s="9">
        <v>45405</v>
      </c>
      <c r="U115">
        <v>13.09492666881169</v>
      </c>
      <c r="V115">
        <v>13.09492666881169</v>
      </c>
      <c r="W115" s="9">
        <v>45405</v>
      </c>
      <c r="Y115">
        <v>-1.7435804239205479</v>
      </c>
    </row>
    <row r="116" spans="3:25" x14ac:dyDescent="0.3">
      <c r="C116" s="9">
        <v>45406</v>
      </c>
      <c r="D116" s="9">
        <v>45406</v>
      </c>
      <c r="E116">
        <v>13.175000000000001</v>
      </c>
      <c r="F116">
        <v>13.175000000000001</v>
      </c>
      <c r="G116">
        <v>10.55</v>
      </c>
      <c r="H116">
        <v>10.55</v>
      </c>
      <c r="I116">
        <v>6.85</v>
      </c>
      <c r="J116">
        <v>6.85</v>
      </c>
      <c r="K116" s="9">
        <v>45406</v>
      </c>
      <c r="M116">
        <v>0.875</v>
      </c>
      <c r="O116">
        <v>-1.25</v>
      </c>
      <c r="Q116">
        <v>-4.2</v>
      </c>
      <c r="S116" s="9">
        <v>45406</v>
      </c>
      <c r="T116" s="9">
        <v>45406</v>
      </c>
      <c r="U116">
        <v>13.69148096428631</v>
      </c>
      <c r="V116">
        <v>13.69148096428631</v>
      </c>
      <c r="W116" s="9">
        <v>45406</v>
      </c>
      <c r="Y116">
        <v>0.33530317094300699</v>
      </c>
    </row>
    <row r="117" spans="3:25" x14ac:dyDescent="0.3">
      <c r="C117" s="9">
        <v>45407</v>
      </c>
      <c r="D117" s="9">
        <v>45407</v>
      </c>
      <c r="E117">
        <v>13.5</v>
      </c>
      <c r="F117">
        <v>13.5</v>
      </c>
      <c r="G117">
        <v>9.5500000000000007</v>
      </c>
      <c r="H117">
        <v>9.5500000000000007</v>
      </c>
      <c r="I117">
        <v>5.6749999999999998</v>
      </c>
      <c r="J117">
        <v>5.6749999999999998</v>
      </c>
      <c r="K117" s="9">
        <v>45407</v>
      </c>
      <c r="M117">
        <v>-0.1</v>
      </c>
      <c r="O117">
        <v>-1.4</v>
      </c>
      <c r="Q117">
        <v>-3.5</v>
      </c>
      <c r="S117" s="9">
        <v>45407</v>
      </c>
      <c r="T117" s="9">
        <v>45407</v>
      </c>
      <c r="U117">
        <v>12.991245179614619</v>
      </c>
      <c r="V117">
        <v>12.991245179614619</v>
      </c>
      <c r="W117" s="9">
        <v>45407</v>
      </c>
      <c r="Y117">
        <v>1.9336580246172159</v>
      </c>
    </row>
    <row r="118" spans="3:25" x14ac:dyDescent="0.3">
      <c r="C118" s="9">
        <v>45408</v>
      </c>
      <c r="D118" s="9">
        <v>45408</v>
      </c>
      <c r="E118">
        <v>13.875</v>
      </c>
      <c r="F118">
        <v>13.875</v>
      </c>
      <c r="G118">
        <v>10.199999999999999</v>
      </c>
      <c r="H118">
        <v>10.199999999999999</v>
      </c>
      <c r="I118">
        <v>4.2</v>
      </c>
      <c r="J118">
        <v>4.2</v>
      </c>
      <c r="K118" s="9">
        <v>45408</v>
      </c>
      <c r="M118">
        <v>0.32500000000000001</v>
      </c>
      <c r="O118">
        <v>-1.7</v>
      </c>
      <c r="Q118">
        <v>-4</v>
      </c>
      <c r="S118" s="9">
        <v>45408</v>
      </c>
      <c r="T118" s="9">
        <v>45408</v>
      </c>
      <c r="U118">
        <v>10.583498310334329</v>
      </c>
      <c r="V118">
        <v>10.583498310334329</v>
      </c>
      <c r="W118" s="9">
        <v>45408</v>
      </c>
      <c r="Y118">
        <v>0.64861986941934902</v>
      </c>
    </row>
    <row r="119" spans="3:25" x14ac:dyDescent="0.3">
      <c r="C119" s="9">
        <v>45409</v>
      </c>
      <c r="D119" s="9">
        <v>45409</v>
      </c>
      <c r="E119">
        <v>15.3</v>
      </c>
      <c r="F119">
        <v>15.3</v>
      </c>
      <c r="G119">
        <v>9.35</v>
      </c>
      <c r="H119">
        <v>9.35</v>
      </c>
      <c r="I119">
        <v>5</v>
      </c>
      <c r="J119">
        <v>5</v>
      </c>
      <c r="K119" s="9">
        <v>45409</v>
      </c>
      <c r="M119">
        <v>0.875</v>
      </c>
      <c r="O119">
        <v>-1.1499999999999999</v>
      </c>
      <c r="Q119">
        <v>-3.7749999999999999</v>
      </c>
      <c r="S119" s="9">
        <v>45409</v>
      </c>
      <c r="T119" s="9">
        <v>45409</v>
      </c>
      <c r="U119">
        <v>9.9572902508085122</v>
      </c>
      <c r="V119">
        <v>9.9572902508085122</v>
      </c>
      <c r="W119" s="9">
        <v>45409</v>
      </c>
      <c r="Y119">
        <v>-1.0454526720659489</v>
      </c>
    </row>
    <row r="120" spans="3:25" x14ac:dyDescent="0.3">
      <c r="C120" s="9">
        <v>45410</v>
      </c>
      <c r="D120" s="9">
        <v>45410</v>
      </c>
      <c r="E120">
        <v>15.675000000000001</v>
      </c>
      <c r="F120">
        <v>15.675000000000001</v>
      </c>
      <c r="G120">
        <v>9.6999999999999993</v>
      </c>
      <c r="H120">
        <v>9.6999999999999993</v>
      </c>
      <c r="I120">
        <v>5.8250000000000002</v>
      </c>
      <c r="J120">
        <v>5.8250000000000002</v>
      </c>
      <c r="K120" s="9">
        <v>45410</v>
      </c>
      <c r="M120">
        <v>1.875</v>
      </c>
      <c r="O120">
        <v>-0.95</v>
      </c>
      <c r="Q120">
        <v>-3.15</v>
      </c>
      <c r="S120" s="9">
        <v>45410</v>
      </c>
      <c r="T120" s="9">
        <v>45410</v>
      </c>
      <c r="U120">
        <v>9.8402644391379681</v>
      </c>
      <c r="V120">
        <v>9.8402644391379681</v>
      </c>
      <c r="W120" s="9">
        <v>45410</v>
      </c>
      <c r="Y120">
        <v>0.96726962539685246</v>
      </c>
    </row>
    <row r="121" spans="3:25" x14ac:dyDescent="0.3">
      <c r="C121" s="9">
        <v>45411</v>
      </c>
      <c r="D121" s="9">
        <v>45411</v>
      </c>
      <c r="E121">
        <v>14.275</v>
      </c>
      <c r="F121">
        <v>14.275</v>
      </c>
      <c r="G121">
        <v>11.45</v>
      </c>
      <c r="H121">
        <v>11.45</v>
      </c>
      <c r="I121">
        <v>5.4749999999999996</v>
      </c>
      <c r="J121">
        <v>5.4749999999999996</v>
      </c>
      <c r="K121" s="9">
        <v>45411</v>
      </c>
      <c r="M121">
        <v>1.2</v>
      </c>
      <c r="O121">
        <v>-1.25</v>
      </c>
      <c r="Q121">
        <v>-3.7250000000000001</v>
      </c>
      <c r="S121" s="9">
        <v>45411</v>
      </c>
      <c r="T121" s="9">
        <v>45411</v>
      </c>
      <c r="U121">
        <v>7.8232851082486263</v>
      </c>
      <c r="V121">
        <v>7.8232851082486263</v>
      </c>
      <c r="W121" s="9">
        <v>45411</v>
      </c>
      <c r="Y121">
        <v>0.56669395462597549</v>
      </c>
    </row>
    <row r="122" spans="3:25" x14ac:dyDescent="0.3">
      <c r="C122" s="9">
        <v>45412</v>
      </c>
      <c r="D122" s="9">
        <v>45412</v>
      </c>
      <c r="E122">
        <v>14.574999999999999</v>
      </c>
      <c r="F122">
        <v>14.574999999999999</v>
      </c>
      <c r="G122">
        <v>11.25</v>
      </c>
      <c r="H122">
        <v>11.25</v>
      </c>
      <c r="I122">
        <v>8.3249999999999993</v>
      </c>
      <c r="J122">
        <v>8.3249999999999993</v>
      </c>
      <c r="K122" s="9">
        <v>45412</v>
      </c>
      <c r="M122">
        <v>1.175</v>
      </c>
      <c r="O122">
        <v>-0.9</v>
      </c>
      <c r="Q122">
        <v>-3.1749999999999998</v>
      </c>
      <c r="S122" s="9">
        <v>45412</v>
      </c>
      <c r="T122" s="9">
        <v>45412</v>
      </c>
      <c r="U122">
        <v>6.0421215571448101</v>
      </c>
      <c r="V122">
        <v>6.0421215571448101</v>
      </c>
      <c r="W122" s="9">
        <v>45412</v>
      </c>
      <c r="Y122">
        <v>-2.6354584056587669</v>
      </c>
    </row>
    <row r="123" spans="3:25" x14ac:dyDescent="0.3">
      <c r="C123" s="9">
        <v>45413</v>
      </c>
      <c r="D123" s="9">
        <v>45413</v>
      </c>
      <c r="E123">
        <v>16.25</v>
      </c>
      <c r="F123">
        <v>16.25</v>
      </c>
      <c r="G123">
        <v>11.7</v>
      </c>
      <c r="H123">
        <v>11.7</v>
      </c>
      <c r="I123">
        <v>8.9</v>
      </c>
      <c r="J123">
        <v>8.9</v>
      </c>
      <c r="K123" s="9">
        <v>45413</v>
      </c>
      <c r="M123">
        <v>0.875</v>
      </c>
      <c r="O123">
        <v>-0.85</v>
      </c>
      <c r="Q123">
        <v>-2.5</v>
      </c>
      <c r="S123" s="9">
        <v>45413</v>
      </c>
      <c r="T123" s="9">
        <v>45413</v>
      </c>
      <c r="U123">
        <v>2.466431246153149</v>
      </c>
      <c r="V123">
        <v>2.466431246153149</v>
      </c>
      <c r="W123" s="9">
        <v>45413</v>
      </c>
      <c r="Y123">
        <v>-2.55202317834312</v>
      </c>
    </row>
    <row r="124" spans="3:25" x14ac:dyDescent="0.3">
      <c r="C124" s="9">
        <v>45414</v>
      </c>
      <c r="D124" s="9">
        <v>45414</v>
      </c>
      <c r="E124">
        <v>15.574999999999999</v>
      </c>
      <c r="F124">
        <v>15.574999999999999</v>
      </c>
      <c r="G124">
        <v>11.8</v>
      </c>
      <c r="H124">
        <v>11.8</v>
      </c>
      <c r="I124">
        <v>8.6</v>
      </c>
      <c r="J124">
        <v>8.6</v>
      </c>
      <c r="K124" s="9">
        <v>45414</v>
      </c>
      <c r="M124">
        <v>1.7749999999999999</v>
      </c>
      <c r="O124">
        <v>-0.2</v>
      </c>
      <c r="Q124">
        <v>-2.35</v>
      </c>
      <c r="S124" s="9">
        <v>45414</v>
      </c>
      <c r="T124" s="9">
        <v>45414</v>
      </c>
      <c r="U124">
        <v>3.0831605184960149</v>
      </c>
      <c r="V124">
        <v>3.0831605184960149</v>
      </c>
      <c r="W124" s="9">
        <v>45414</v>
      </c>
      <c r="Y124">
        <v>-1.911817758134418</v>
      </c>
    </row>
    <row r="125" spans="3:25" x14ac:dyDescent="0.3">
      <c r="C125" s="9">
        <v>45415</v>
      </c>
      <c r="D125" s="9">
        <v>45415</v>
      </c>
      <c r="E125">
        <v>15.4</v>
      </c>
      <c r="F125">
        <v>15.4</v>
      </c>
      <c r="G125">
        <v>12.7</v>
      </c>
      <c r="H125">
        <v>12.7</v>
      </c>
      <c r="I125">
        <v>8.9499999999999993</v>
      </c>
      <c r="J125">
        <v>8.9499999999999993</v>
      </c>
      <c r="K125" s="9">
        <v>45415</v>
      </c>
      <c r="M125">
        <v>1.375</v>
      </c>
      <c r="O125">
        <v>-0.35</v>
      </c>
      <c r="Q125">
        <v>-2.7</v>
      </c>
      <c r="S125" s="9">
        <v>45415</v>
      </c>
      <c r="T125" s="9">
        <v>45415</v>
      </c>
      <c r="U125">
        <v>8.0862855438043084</v>
      </c>
      <c r="V125">
        <v>8.0862855438043084</v>
      </c>
      <c r="W125" s="9">
        <v>45415</v>
      </c>
      <c r="Y125">
        <v>-2.7467035511072031</v>
      </c>
    </row>
    <row r="126" spans="3:25" x14ac:dyDescent="0.3">
      <c r="C126" s="9">
        <v>45416</v>
      </c>
      <c r="D126" s="9">
        <v>45416</v>
      </c>
      <c r="E126">
        <v>16.899999999999999</v>
      </c>
      <c r="F126">
        <v>16.899999999999999</v>
      </c>
      <c r="G126">
        <v>11.75</v>
      </c>
      <c r="H126">
        <v>11.75</v>
      </c>
      <c r="I126">
        <v>7.45</v>
      </c>
      <c r="J126">
        <v>7.45</v>
      </c>
      <c r="K126" s="9">
        <v>45416</v>
      </c>
      <c r="M126">
        <v>1.45</v>
      </c>
      <c r="O126">
        <v>0.25</v>
      </c>
      <c r="Q126">
        <v>-1.75</v>
      </c>
      <c r="S126" s="9">
        <v>45416</v>
      </c>
      <c r="T126" s="9">
        <v>45416</v>
      </c>
      <c r="U126">
        <v>10.421113096077701</v>
      </c>
      <c r="V126">
        <v>10.421113096077701</v>
      </c>
      <c r="W126" s="9">
        <v>45416</v>
      </c>
      <c r="Y126">
        <v>-2.232516293898072</v>
      </c>
    </row>
    <row r="127" spans="3:25" x14ac:dyDescent="0.3">
      <c r="C127" s="9">
        <v>45417</v>
      </c>
      <c r="D127" s="9">
        <v>45417</v>
      </c>
      <c r="E127">
        <v>18.074999999999999</v>
      </c>
      <c r="F127">
        <v>18.074999999999999</v>
      </c>
      <c r="G127">
        <v>11.9</v>
      </c>
      <c r="H127">
        <v>11.9</v>
      </c>
      <c r="I127">
        <v>7.6</v>
      </c>
      <c r="J127">
        <v>7.6</v>
      </c>
      <c r="K127" s="9">
        <v>45417</v>
      </c>
      <c r="M127">
        <v>2.0750000000000002</v>
      </c>
      <c r="O127">
        <v>0.45</v>
      </c>
      <c r="Q127">
        <v>-1.375</v>
      </c>
      <c r="S127" s="9">
        <v>45417</v>
      </c>
      <c r="T127" s="9">
        <v>45417</v>
      </c>
      <c r="U127">
        <v>11.07580575053248</v>
      </c>
      <c r="V127">
        <v>11.07580575053248</v>
      </c>
      <c r="W127" s="9">
        <v>45417</v>
      </c>
      <c r="Y127">
        <v>-0.31666142925689661</v>
      </c>
    </row>
    <row r="128" spans="3:25" x14ac:dyDescent="0.3">
      <c r="C128" s="9">
        <v>45418</v>
      </c>
      <c r="D128" s="9">
        <v>45418</v>
      </c>
      <c r="E128">
        <v>16.774999999999999</v>
      </c>
      <c r="F128">
        <v>16.774999999999999</v>
      </c>
      <c r="G128">
        <v>11.95</v>
      </c>
      <c r="H128">
        <v>11.95</v>
      </c>
      <c r="I128">
        <v>8.6</v>
      </c>
      <c r="J128">
        <v>8.6</v>
      </c>
      <c r="K128" s="9">
        <v>45418</v>
      </c>
      <c r="M128">
        <v>2.7749999999999999</v>
      </c>
      <c r="O128">
        <v>0.1</v>
      </c>
      <c r="Q128">
        <v>-1.875</v>
      </c>
      <c r="S128" s="9">
        <v>45418</v>
      </c>
      <c r="T128" s="9">
        <v>45418</v>
      </c>
      <c r="U128">
        <v>9.280260036761149</v>
      </c>
      <c r="V128">
        <v>9.280260036761149</v>
      </c>
      <c r="W128" s="9">
        <v>45418</v>
      </c>
      <c r="Y128">
        <v>2.002043625331396</v>
      </c>
    </row>
    <row r="129" spans="3:25" x14ac:dyDescent="0.3">
      <c r="C129" s="9">
        <v>45419</v>
      </c>
      <c r="D129" s="9">
        <v>45419</v>
      </c>
      <c r="E129">
        <v>16.600000000000001</v>
      </c>
      <c r="F129">
        <v>16.600000000000001</v>
      </c>
      <c r="G129">
        <v>12.2</v>
      </c>
      <c r="H129">
        <v>12.2</v>
      </c>
      <c r="I129">
        <v>9</v>
      </c>
      <c r="J129">
        <v>9</v>
      </c>
      <c r="K129" s="9">
        <v>45419</v>
      </c>
      <c r="M129">
        <v>2.8</v>
      </c>
      <c r="O129">
        <v>0.25</v>
      </c>
      <c r="Q129">
        <v>-1.4</v>
      </c>
      <c r="S129" s="9">
        <v>45419</v>
      </c>
      <c r="T129" s="9">
        <v>45419</v>
      </c>
      <c r="U129">
        <v>8.2404238412853488</v>
      </c>
      <c r="V129">
        <v>8.2404238412853488</v>
      </c>
      <c r="W129" s="9">
        <v>45419</v>
      </c>
      <c r="Y129">
        <v>2.1991054342464049</v>
      </c>
    </row>
    <row r="130" spans="3:25" x14ac:dyDescent="0.3">
      <c r="C130" s="9">
        <v>45420</v>
      </c>
      <c r="D130" s="9">
        <v>45420</v>
      </c>
      <c r="E130">
        <v>18.074999999999999</v>
      </c>
      <c r="F130">
        <v>18.074999999999999</v>
      </c>
      <c r="G130">
        <v>13.25</v>
      </c>
      <c r="H130">
        <v>13.25</v>
      </c>
      <c r="I130">
        <v>9.8249999999999993</v>
      </c>
      <c r="J130">
        <v>9.8249999999999993</v>
      </c>
      <c r="K130" s="9">
        <v>45420</v>
      </c>
      <c r="M130">
        <v>2.75</v>
      </c>
      <c r="O130">
        <v>0.25</v>
      </c>
      <c r="Q130">
        <v>-1.625</v>
      </c>
      <c r="S130" s="9">
        <v>45420</v>
      </c>
      <c r="T130" s="9">
        <v>45420</v>
      </c>
      <c r="U130">
        <v>7.3642660714382373</v>
      </c>
      <c r="V130">
        <v>7.3642660714382373</v>
      </c>
      <c r="W130" s="9">
        <v>45420</v>
      </c>
      <c r="Y130">
        <v>1.1542150575206731</v>
      </c>
    </row>
    <row r="131" spans="3:25" x14ac:dyDescent="0.3">
      <c r="C131" s="9">
        <v>45421</v>
      </c>
      <c r="D131" s="9">
        <v>45421</v>
      </c>
      <c r="E131">
        <v>16.45</v>
      </c>
      <c r="F131">
        <v>16.45</v>
      </c>
      <c r="G131">
        <v>12.4</v>
      </c>
      <c r="H131">
        <v>12.4</v>
      </c>
      <c r="I131">
        <v>10</v>
      </c>
      <c r="J131">
        <v>10</v>
      </c>
      <c r="K131" s="9">
        <v>45421</v>
      </c>
      <c r="M131">
        <v>2.7749999999999999</v>
      </c>
      <c r="O131">
        <v>0.7</v>
      </c>
      <c r="Q131">
        <v>-1.8</v>
      </c>
      <c r="S131" s="9">
        <v>45421</v>
      </c>
      <c r="T131" s="9">
        <v>45421</v>
      </c>
      <c r="U131">
        <v>15.31656578923395</v>
      </c>
      <c r="V131">
        <v>15.31656578923395</v>
      </c>
      <c r="W131" s="9">
        <v>45421</v>
      </c>
      <c r="Y131">
        <v>1.3689995861251421</v>
      </c>
    </row>
    <row r="132" spans="3:25" x14ac:dyDescent="0.3">
      <c r="C132" s="9">
        <v>45422</v>
      </c>
      <c r="D132" s="9">
        <v>45422</v>
      </c>
      <c r="E132">
        <v>16.875</v>
      </c>
      <c r="F132">
        <v>16.875</v>
      </c>
      <c r="G132">
        <v>13</v>
      </c>
      <c r="H132">
        <v>13</v>
      </c>
      <c r="I132">
        <v>9.8249999999999993</v>
      </c>
      <c r="J132">
        <v>9.8249999999999993</v>
      </c>
      <c r="K132" s="9">
        <v>45422</v>
      </c>
      <c r="M132">
        <v>2.2749999999999999</v>
      </c>
      <c r="O132">
        <v>0.05</v>
      </c>
      <c r="Q132">
        <v>-1.45</v>
      </c>
      <c r="S132" s="9">
        <v>45422</v>
      </c>
      <c r="T132" s="9">
        <v>45422</v>
      </c>
      <c r="U132">
        <v>19.70345067760417</v>
      </c>
      <c r="V132">
        <v>19.70345067760417</v>
      </c>
      <c r="W132" s="9">
        <v>45422</v>
      </c>
      <c r="Y132">
        <v>3.9692560940672479</v>
      </c>
    </row>
    <row r="133" spans="3:25" x14ac:dyDescent="0.3">
      <c r="C133" s="9">
        <v>45423</v>
      </c>
      <c r="D133" s="9">
        <v>45423</v>
      </c>
      <c r="E133">
        <v>18.5</v>
      </c>
      <c r="F133">
        <v>18.5</v>
      </c>
      <c r="G133">
        <v>13.65</v>
      </c>
      <c r="H133">
        <v>13.65</v>
      </c>
      <c r="I133">
        <v>9.9250000000000007</v>
      </c>
      <c r="J133">
        <v>9.9250000000000007</v>
      </c>
      <c r="K133" s="9">
        <v>45423</v>
      </c>
      <c r="M133">
        <v>1.9750000000000001</v>
      </c>
      <c r="O133">
        <v>-0.1</v>
      </c>
      <c r="Q133">
        <v>-1.875</v>
      </c>
      <c r="S133" s="9">
        <v>45423</v>
      </c>
      <c r="T133" s="9">
        <v>45423</v>
      </c>
      <c r="U133">
        <v>21.19316949112795</v>
      </c>
      <c r="V133">
        <v>21.19316949112795</v>
      </c>
      <c r="W133" s="9">
        <v>45423</v>
      </c>
      <c r="Y133">
        <v>7.3892140861042321</v>
      </c>
    </row>
    <row r="134" spans="3:25" x14ac:dyDescent="0.3">
      <c r="C134" s="9">
        <v>45424</v>
      </c>
      <c r="D134" s="9">
        <v>45424</v>
      </c>
      <c r="E134">
        <v>18.774999999999999</v>
      </c>
      <c r="F134">
        <v>18.774999999999999</v>
      </c>
      <c r="G134">
        <v>14.75</v>
      </c>
      <c r="H134">
        <v>14.75</v>
      </c>
      <c r="I134">
        <v>10.675000000000001</v>
      </c>
      <c r="J134">
        <v>10.675000000000001</v>
      </c>
      <c r="K134" s="9">
        <v>45424</v>
      </c>
      <c r="M134">
        <v>3.1749999999999998</v>
      </c>
      <c r="O134">
        <v>0.6</v>
      </c>
      <c r="Q134">
        <v>-1.2749999999999999</v>
      </c>
      <c r="S134" s="9">
        <v>45424</v>
      </c>
      <c r="T134" s="9">
        <v>45424</v>
      </c>
      <c r="U134">
        <v>21.332414493415801</v>
      </c>
      <c r="V134">
        <v>21.332414493415801</v>
      </c>
      <c r="W134" s="9">
        <v>45424</v>
      </c>
      <c r="Y134">
        <v>5.2406676655567139</v>
      </c>
    </row>
    <row r="135" spans="3:25" x14ac:dyDescent="0.3">
      <c r="C135" s="9">
        <v>45425</v>
      </c>
      <c r="D135" s="9">
        <v>45425</v>
      </c>
      <c r="E135">
        <v>17.649999999999999</v>
      </c>
      <c r="F135">
        <v>17.649999999999999</v>
      </c>
      <c r="G135">
        <v>14.75</v>
      </c>
      <c r="H135">
        <v>14.75</v>
      </c>
      <c r="I135">
        <v>12.1</v>
      </c>
      <c r="J135">
        <v>12.1</v>
      </c>
      <c r="K135" s="9">
        <v>45425</v>
      </c>
      <c r="M135">
        <v>4</v>
      </c>
      <c r="O135">
        <v>1.2</v>
      </c>
      <c r="Q135">
        <v>-0.92500000000000004</v>
      </c>
      <c r="S135" s="9">
        <v>45425</v>
      </c>
      <c r="T135" s="9">
        <v>45425</v>
      </c>
      <c r="U135">
        <v>21.45124232905772</v>
      </c>
      <c r="V135">
        <v>21.45124232905772</v>
      </c>
      <c r="W135" s="9">
        <v>45425</v>
      </c>
      <c r="Y135">
        <v>7.3645771735771177</v>
      </c>
    </row>
    <row r="136" spans="3:25" x14ac:dyDescent="0.3">
      <c r="C136" s="9">
        <v>45426</v>
      </c>
      <c r="D136" s="9">
        <v>45426</v>
      </c>
      <c r="E136">
        <v>18.774999999999999</v>
      </c>
      <c r="F136">
        <v>18.774999999999999</v>
      </c>
      <c r="G136">
        <v>14.85</v>
      </c>
      <c r="H136">
        <v>14.85</v>
      </c>
      <c r="I136">
        <v>11.8</v>
      </c>
      <c r="J136">
        <v>11.8</v>
      </c>
      <c r="K136" s="9">
        <v>45426</v>
      </c>
      <c r="M136">
        <v>3.5750000000000002</v>
      </c>
      <c r="O136">
        <v>1.1499999999999999</v>
      </c>
      <c r="Q136">
        <v>-0.35</v>
      </c>
      <c r="S136" s="9">
        <v>45426</v>
      </c>
      <c r="T136" s="9">
        <v>45426</v>
      </c>
      <c r="U136">
        <v>15.75132034607566</v>
      </c>
      <c r="V136">
        <v>15.75132034607566</v>
      </c>
      <c r="W136" s="9">
        <v>45426</v>
      </c>
      <c r="Y136">
        <v>5.4422971249615557</v>
      </c>
    </row>
    <row r="137" spans="3:25" x14ac:dyDescent="0.3">
      <c r="C137" s="9">
        <v>45427</v>
      </c>
      <c r="D137" s="9">
        <v>45427</v>
      </c>
      <c r="E137">
        <v>17.649999999999999</v>
      </c>
      <c r="F137">
        <v>17.649999999999999</v>
      </c>
      <c r="G137">
        <v>15</v>
      </c>
      <c r="H137">
        <v>15</v>
      </c>
      <c r="I137">
        <v>11.725</v>
      </c>
      <c r="J137">
        <v>11.725</v>
      </c>
      <c r="K137" s="9">
        <v>45427</v>
      </c>
      <c r="M137">
        <v>3.375</v>
      </c>
      <c r="O137">
        <v>1.8</v>
      </c>
      <c r="Q137">
        <v>0.1</v>
      </c>
      <c r="S137" s="9">
        <v>45427</v>
      </c>
      <c r="T137" s="9">
        <v>45427</v>
      </c>
      <c r="U137">
        <v>17.392222946367379</v>
      </c>
      <c r="V137">
        <v>17.392222946367379</v>
      </c>
      <c r="W137" s="9">
        <v>45427</v>
      </c>
      <c r="Y137">
        <v>4.0790900598827884</v>
      </c>
    </row>
    <row r="138" spans="3:25" x14ac:dyDescent="0.3">
      <c r="C138" s="9">
        <v>45428</v>
      </c>
      <c r="D138" s="9">
        <v>45428</v>
      </c>
      <c r="E138">
        <v>18.824999999999999</v>
      </c>
      <c r="F138">
        <v>18.824999999999999</v>
      </c>
      <c r="G138">
        <v>15.75</v>
      </c>
      <c r="H138">
        <v>15.75</v>
      </c>
      <c r="I138">
        <v>10.95</v>
      </c>
      <c r="J138">
        <v>10.95</v>
      </c>
      <c r="K138" s="9">
        <v>45428</v>
      </c>
      <c r="M138">
        <v>3.7</v>
      </c>
      <c r="O138">
        <v>2.4500000000000002</v>
      </c>
      <c r="Q138">
        <v>0.125</v>
      </c>
    </row>
    <row r="139" spans="3:25" x14ac:dyDescent="0.3">
      <c r="C139" s="9">
        <v>45429</v>
      </c>
      <c r="D139" s="9">
        <v>45429</v>
      </c>
      <c r="E139">
        <v>18.100000000000001</v>
      </c>
      <c r="F139">
        <v>18.100000000000001</v>
      </c>
      <c r="G139">
        <v>15.35</v>
      </c>
      <c r="H139">
        <v>15.35</v>
      </c>
      <c r="I139">
        <v>12.65</v>
      </c>
      <c r="J139">
        <v>12.65</v>
      </c>
      <c r="K139" s="9">
        <v>45429</v>
      </c>
      <c r="M139">
        <v>4.5999999999999996</v>
      </c>
      <c r="O139">
        <v>2.65</v>
      </c>
      <c r="Q139">
        <v>0.65</v>
      </c>
    </row>
    <row r="140" spans="3:25" x14ac:dyDescent="0.3">
      <c r="C140" s="9">
        <v>45430</v>
      </c>
      <c r="D140" s="9">
        <v>45430</v>
      </c>
      <c r="E140">
        <v>18.5</v>
      </c>
      <c r="F140">
        <v>18.5</v>
      </c>
      <c r="G140">
        <v>14.8</v>
      </c>
      <c r="H140">
        <v>14.8</v>
      </c>
      <c r="I140">
        <v>11.175000000000001</v>
      </c>
      <c r="J140">
        <v>11.175000000000001</v>
      </c>
      <c r="K140" s="9">
        <v>45430</v>
      </c>
      <c r="M140">
        <v>4.1500000000000004</v>
      </c>
      <c r="O140">
        <v>2.65</v>
      </c>
      <c r="Q140">
        <v>0.57499999999999996</v>
      </c>
    </row>
    <row r="141" spans="3:25" x14ac:dyDescent="0.3">
      <c r="C141" s="9">
        <v>45431</v>
      </c>
      <c r="D141" s="9">
        <v>45431</v>
      </c>
      <c r="E141">
        <v>18.850000000000001</v>
      </c>
      <c r="F141">
        <v>18.850000000000001</v>
      </c>
      <c r="G141">
        <v>15.9</v>
      </c>
      <c r="H141">
        <v>15.9</v>
      </c>
      <c r="I141">
        <v>12.7</v>
      </c>
      <c r="J141">
        <v>12.7</v>
      </c>
      <c r="K141" s="9">
        <v>45431</v>
      </c>
      <c r="M141">
        <v>4.375</v>
      </c>
      <c r="O141">
        <v>2.4</v>
      </c>
      <c r="Q141">
        <v>0.25</v>
      </c>
    </row>
    <row r="142" spans="3:25" x14ac:dyDescent="0.3">
      <c r="C142" s="9">
        <v>45432</v>
      </c>
      <c r="D142" s="9">
        <v>45432</v>
      </c>
      <c r="E142">
        <v>19.25</v>
      </c>
      <c r="F142">
        <v>19.25</v>
      </c>
      <c r="G142">
        <v>15.85</v>
      </c>
      <c r="H142">
        <v>15.85</v>
      </c>
      <c r="I142">
        <v>10.925000000000001</v>
      </c>
      <c r="J142">
        <v>10.925000000000001</v>
      </c>
      <c r="K142" s="9">
        <v>45432</v>
      </c>
      <c r="M142">
        <v>4.8</v>
      </c>
      <c r="O142">
        <v>2.6</v>
      </c>
      <c r="Q142">
        <v>0.42499999999999999</v>
      </c>
    </row>
    <row r="143" spans="3:25" x14ac:dyDescent="0.3">
      <c r="C143" s="9">
        <v>45433</v>
      </c>
      <c r="D143" s="9">
        <v>45433</v>
      </c>
      <c r="E143">
        <v>19.225000000000001</v>
      </c>
      <c r="F143">
        <v>19.225000000000001</v>
      </c>
      <c r="G143">
        <v>16</v>
      </c>
      <c r="H143">
        <v>16</v>
      </c>
      <c r="I143">
        <v>11.65</v>
      </c>
      <c r="J143">
        <v>11.65</v>
      </c>
      <c r="K143" s="9">
        <v>45433</v>
      </c>
      <c r="M143">
        <v>5.4749999999999996</v>
      </c>
      <c r="O143">
        <v>2.5</v>
      </c>
      <c r="Q143">
        <v>0.7</v>
      </c>
    </row>
    <row r="144" spans="3:25" x14ac:dyDescent="0.3">
      <c r="C144" s="9">
        <v>45434</v>
      </c>
      <c r="D144" s="9">
        <v>45434</v>
      </c>
      <c r="E144">
        <v>20.175000000000001</v>
      </c>
      <c r="F144">
        <v>20.175000000000001</v>
      </c>
      <c r="G144">
        <v>15.4</v>
      </c>
      <c r="H144">
        <v>15.4</v>
      </c>
      <c r="I144">
        <v>12</v>
      </c>
      <c r="J144">
        <v>12</v>
      </c>
      <c r="K144" s="9">
        <v>45434</v>
      </c>
      <c r="M144">
        <v>5.1749999999999998</v>
      </c>
      <c r="O144">
        <v>2.75</v>
      </c>
      <c r="Q144">
        <v>0.125</v>
      </c>
    </row>
    <row r="145" spans="3:17" x14ac:dyDescent="0.3">
      <c r="C145" s="9">
        <v>45435</v>
      </c>
      <c r="D145" s="9">
        <v>45435</v>
      </c>
      <c r="E145">
        <v>20.375</v>
      </c>
      <c r="F145">
        <v>20.375</v>
      </c>
      <c r="G145">
        <v>16.5</v>
      </c>
      <c r="H145">
        <v>16.5</v>
      </c>
      <c r="I145">
        <v>12.6</v>
      </c>
      <c r="J145">
        <v>12.6</v>
      </c>
      <c r="K145" s="9">
        <v>45435</v>
      </c>
      <c r="M145">
        <v>5.05</v>
      </c>
      <c r="O145">
        <v>3</v>
      </c>
      <c r="Q145">
        <v>1.1000000000000001</v>
      </c>
    </row>
    <row r="146" spans="3:17" x14ac:dyDescent="0.3">
      <c r="C146" s="9">
        <v>45436</v>
      </c>
      <c r="D146" s="9">
        <v>45436</v>
      </c>
      <c r="E146">
        <v>19.7</v>
      </c>
      <c r="F146">
        <v>19.7</v>
      </c>
      <c r="G146">
        <v>16.3</v>
      </c>
      <c r="H146">
        <v>16.3</v>
      </c>
      <c r="I146">
        <v>12.125</v>
      </c>
      <c r="J146">
        <v>12.125</v>
      </c>
      <c r="K146" s="9">
        <v>45436</v>
      </c>
      <c r="M146">
        <v>5.5750000000000002</v>
      </c>
      <c r="O146">
        <v>3.15</v>
      </c>
      <c r="Q146">
        <v>0.72499999999999998</v>
      </c>
    </row>
    <row r="147" spans="3:17" x14ac:dyDescent="0.3">
      <c r="C147" s="9">
        <v>45437</v>
      </c>
      <c r="D147" s="9">
        <v>45437</v>
      </c>
      <c r="E147">
        <v>20.774999999999999</v>
      </c>
      <c r="F147">
        <v>20.774999999999999</v>
      </c>
      <c r="G147">
        <v>15.7</v>
      </c>
      <c r="H147">
        <v>15.7</v>
      </c>
      <c r="I147">
        <v>11.725</v>
      </c>
      <c r="J147">
        <v>11.725</v>
      </c>
      <c r="K147" s="9">
        <v>45437</v>
      </c>
      <c r="M147">
        <v>5.55</v>
      </c>
      <c r="O147">
        <v>3.4</v>
      </c>
      <c r="Q147">
        <v>1.125</v>
      </c>
    </row>
    <row r="148" spans="3:17" x14ac:dyDescent="0.3">
      <c r="C148" s="9">
        <v>45438</v>
      </c>
      <c r="D148" s="9">
        <v>45438</v>
      </c>
      <c r="E148">
        <v>19.074999999999999</v>
      </c>
      <c r="F148">
        <v>19.074999999999999</v>
      </c>
      <c r="G148">
        <v>16.350000000000001</v>
      </c>
      <c r="H148">
        <v>16.350000000000001</v>
      </c>
      <c r="I148">
        <v>11.975</v>
      </c>
      <c r="J148">
        <v>11.975</v>
      </c>
      <c r="K148" s="9">
        <v>45438</v>
      </c>
      <c r="M148">
        <v>5.9749999999999996</v>
      </c>
      <c r="O148">
        <v>3.45</v>
      </c>
      <c r="Q148">
        <v>1.325</v>
      </c>
    </row>
    <row r="149" spans="3:17" x14ac:dyDescent="0.3">
      <c r="C149" s="9">
        <v>45439</v>
      </c>
      <c r="D149" s="9">
        <v>45439</v>
      </c>
      <c r="E149">
        <v>19.274999999999999</v>
      </c>
      <c r="F149">
        <v>19.274999999999999</v>
      </c>
      <c r="G149">
        <v>16.2</v>
      </c>
      <c r="H149">
        <v>16.2</v>
      </c>
      <c r="I149">
        <v>13.7</v>
      </c>
      <c r="J149">
        <v>13.7</v>
      </c>
      <c r="K149" s="9">
        <v>45439</v>
      </c>
      <c r="M149">
        <v>5.55</v>
      </c>
      <c r="O149">
        <v>3.85</v>
      </c>
      <c r="Q149">
        <v>1.95</v>
      </c>
    </row>
    <row r="150" spans="3:17" x14ac:dyDescent="0.3">
      <c r="C150" s="9">
        <v>45440</v>
      </c>
      <c r="D150" s="9">
        <v>45440</v>
      </c>
      <c r="E150">
        <v>20.100000000000001</v>
      </c>
      <c r="F150">
        <v>20.100000000000001</v>
      </c>
      <c r="G150">
        <v>16.100000000000001</v>
      </c>
      <c r="H150">
        <v>16.100000000000001</v>
      </c>
      <c r="I150">
        <v>13</v>
      </c>
      <c r="J150">
        <v>13</v>
      </c>
      <c r="K150" s="9">
        <v>45440</v>
      </c>
      <c r="M150">
        <v>5.4</v>
      </c>
      <c r="O150">
        <v>3.2</v>
      </c>
      <c r="Q150">
        <v>1.5</v>
      </c>
    </row>
    <row r="151" spans="3:17" x14ac:dyDescent="0.3">
      <c r="C151" s="9">
        <v>45441</v>
      </c>
      <c r="D151" s="9">
        <v>45441</v>
      </c>
      <c r="E151">
        <v>20.3</v>
      </c>
      <c r="F151">
        <v>20.3</v>
      </c>
      <c r="G151">
        <v>16.45</v>
      </c>
      <c r="H151">
        <v>16.45</v>
      </c>
      <c r="I151">
        <v>13.25</v>
      </c>
      <c r="J151">
        <v>13.25</v>
      </c>
      <c r="K151" s="9">
        <v>45441</v>
      </c>
      <c r="M151">
        <v>5.6749999999999998</v>
      </c>
      <c r="O151">
        <v>4.0999999999999996</v>
      </c>
      <c r="Q151">
        <v>2.0249999999999999</v>
      </c>
    </row>
    <row r="152" spans="3:17" x14ac:dyDescent="0.3">
      <c r="C152" s="9">
        <v>45442</v>
      </c>
      <c r="D152" s="9">
        <v>45442</v>
      </c>
      <c r="E152">
        <v>18.824999999999999</v>
      </c>
      <c r="F152">
        <v>18.824999999999999</v>
      </c>
      <c r="G152">
        <v>15.4</v>
      </c>
      <c r="H152">
        <v>15.4</v>
      </c>
      <c r="I152">
        <v>12.824999999999999</v>
      </c>
      <c r="J152">
        <v>12.824999999999999</v>
      </c>
      <c r="K152" s="9">
        <v>45442</v>
      </c>
      <c r="M152">
        <v>6</v>
      </c>
      <c r="O152">
        <v>4.1500000000000004</v>
      </c>
      <c r="Q152">
        <v>2.125</v>
      </c>
    </row>
    <row r="153" spans="3:17" x14ac:dyDescent="0.3">
      <c r="C153" s="9">
        <v>45443</v>
      </c>
      <c r="D153" s="9">
        <v>45443</v>
      </c>
      <c r="E153">
        <v>19.925000000000001</v>
      </c>
      <c r="F153">
        <v>19.925000000000001</v>
      </c>
      <c r="G153">
        <v>16.899999999999999</v>
      </c>
      <c r="H153">
        <v>16.899999999999999</v>
      </c>
      <c r="I153">
        <v>13.7</v>
      </c>
      <c r="J153">
        <v>13.7</v>
      </c>
      <c r="K153" s="9">
        <v>45443</v>
      </c>
      <c r="M153">
        <v>5.6</v>
      </c>
      <c r="O153">
        <v>3.65</v>
      </c>
      <c r="Q153">
        <v>2.0499999999999998</v>
      </c>
    </row>
    <row r="154" spans="3:17" x14ac:dyDescent="0.3">
      <c r="C154" s="9">
        <v>45444</v>
      </c>
      <c r="D154" s="9">
        <v>45444</v>
      </c>
      <c r="E154">
        <v>21.05</v>
      </c>
      <c r="F154">
        <v>21.05</v>
      </c>
      <c r="G154">
        <v>16.600000000000001</v>
      </c>
      <c r="H154">
        <v>16.600000000000001</v>
      </c>
      <c r="I154">
        <v>14.4</v>
      </c>
      <c r="J154">
        <v>14.4</v>
      </c>
      <c r="K154" s="9">
        <v>45444</v>
      </c>
      <c r="M154">
        <v>5.7</v>
      </c>
      <c r="O154">
        <v>4.1500000000000004</v>
      </c>
      <c r="Q154">
        <v>2.625</v>
      </c>
    </row>
    <row r="155" spans="3:17" x14ac:dyDescent="0.3">
      <c r="C155" s="9">
        <v>45445</v>
      </c>
      <c r="E155">
        <v>20.725000000000001</v>
      </c>
      <c r="G155">
        <v>18</v>
      </c>
      <c r="I155">
        <v>14.475</v>
      </c>
      <c r="K155" s="9">
        <v>45445</v>
      </c>
      <c r="M155">
        <v>6.65</v>
      </c>
      <c r="O155">
        <v>4.8499999999999996</v>
      </c>
      <c r="Q155">
        <v>3.2</v>
      </c>
    </row>
    <row r="156" spans="3:17" x14ac:dyDescent="0.3">
      <c r="C156" s="9">
        <v>45446</v>
      </c>
      <c r="E156">
        <v>21.65</v>
      </c>
      <c r="G156">
        <v>17.3</v>
      </c>
      <c r="I156">
        <v>14.15</v>
      </c>
      <c r="K156" s="9">
        <v>45446</v>
      </c>
      <c r="M156">
        <v>6.95</v>
      </c>
      <c r="O156">
        <v>5</v>
      </c>
      <c r="Q156">
        <v>2.7</v>
      </c>
    </row>
    <row r="157" spans="3:17" x14ac:dyDescent="0.3">
      <c r="C157" s="9">
        <v>45447</v>
      </c>
      <c r="E157">
        <v>21.25</v>
      </c>
      <c r="G157">
        <v>18.350000000000001</v>
      </c>
      <c r="I157">
        <v>15.6</v>
      </c>
      <c r="K157" s="9">
        <v>45447</v>
      </c>
      <c r="M157">
        <v>7.6749999999999998</v>
      </c>
      <c r="O157">
        <v>5.45</v>
      </c>
      <c r="Q157">
        <v>2.9</v>
      </c>
    </row>
    <row r="158" spans="3:17" x14ac:dyDescent="0.3">
      <c r="C158" s="9">
        <v>45448</v>
      </c>
      <c r="E158">
        <v>21.8</v>
      </c>
      <c r="G158">
        <v>17.850000000000001</v>
      </c>
      <c r="I158">
        <v>15.175000000000001</v>
      </c>
      <c r="K158" s="9">
        <v>45448</v>
      </c>
      <c r="M158">
        <v>7.5750000000000002</v>
      </c>
      <c r="O158">
        <v>5.0999999999999996</v>
      </c>
      <c r="Q158">
        <v>3.15</v>
      </c>
    </row>
    <row r="159" spans="3:17" x14ac:dyDescent="0.3">
      <c r="C159" s="9">
        <v>45449</v>
      </c>
      <c r="E159">
        <v>20.375</v>
      </c>
      <c r="G159">
        <v>16.95</v>
      </c>
      <c r="I159">
        <v>13.3</v>
      </c>
      <c r="K159" s="9">
        <v>45449</v>
      </c>
      <c r="M159">
        <v>7.1749999999999998</v>
      </c>
      <c r="O159">
        <v>4.55</v>
      </c>
      <c r="Q159">
        <v>2.5750000000000002</v>
      </c>
    </row>
    <row r="160" spans="3:17" x14ac:dyDescent="0.3">
      <c r="C160" s="9">
        <v>45450</v>
      </c>
      <c r="E160">
        <v>20.475000000000001</v>
      </c>
      <c r="G160">
        <v>16.7</v>
      </c>
      <c r="I160">
        <v>12.75</v>
      </c>
      <c r="K160" s="9">
        <v>45450</v>
      </c>
      <c r="M160">
        <v>6.4</v>
      </c>
      <c r="O160">
        <v>4.55</v>
      </c>
      <c r="Q160">
        <v>3.0249999999999999</v>
      </c>
    </row>
    <row r="161" spans="3:17" x14ac:dyDescent="0.3">
      <c r="C161" s="9">
        <v>45451</v>
      </c>
      <c r="E161">
        <v>20.975000000000001</v>
      </c>
      <c r="G161">
        <v>16</v>
      </c>
      <c r="I161">
        <v>14.25</v>
      </c>
      <c r="K161" s="9">
        <v>45451</v>
      </c>
      <c r="M161">
        <v>7.05</v>
      </c>
      <c r="O161">
        <v>4.8499999999999996</v>
      </c>
      <c r="Q161">
        <v>2.0499999999999998</v>
      </c>
    </row>
    <row r="162" spans="3:17" x14ac:dyDescent="0.3">
      <c r="C162" s="9">
        <v>45452</v>
      </c>
      <c r="E162">
        <v>20.350000000000001</v>
      </c>
      <c r="G162">
        <v>17.5</v>
      </c>
      <c r="I162">
        <v>15.1</v>
      </c>
      <c r="K162" s="9">
        <v>45452</v>
      </c>
      <c r="M162">
        <v>6.875</v>
      </c>
      <c r="O162">
        <v>5</v>
      </c>
      <c r="Q162">
        <v>3.45</v>
      </c>
    </row>
    <row r="163" spans="3:17" x14ac:dyDescent="0.3">
      <c r="C163" s="9">
        <v>45453</v>
      </c>
      <c r="E163">
        <v>20.274999999999999</v>
      </c>
      <c r="G163">
        <v>17.75</v>
      </c>
      <c r="I163">
        <v>14.75</v>
      </c>
      <c r="K163" s="9">
        <v>45453</v>
      </c>
      <c r="M163">
        <v>6.7249999999999996</v>
      </c>
      <c r="O163">
        <v>4.6500000000000004</v>
      </c>
      <c r="Q163">
        <v>3.0750000000000002</v>
      </c>
    </row>
    <row r="164" spans="3:17" x14ac:dyDescent="0.3">
      <c r="C164" s="9">
        <v>45454</v>
      </c>
      <c r="E164">
        <v>20.8</v>
      </c>
      <c r="G164">
        <v>17.850000000000001</v>
      </c>
      <c r="I164">
        <v>15.125</v>
      </c>
      <c r="K164" s="9">
        <v>45454</v>
      </c>
      <c r="M164">
        <v>6.45</v>
      </c>
      <c r="O164">
        <v>5.2</v>
      </c>
      <c r="Q164">
        <v>3.15</v>
      </c>
    </row>
    <row r="165" spans="3:17" x14ac:dyDescent="0.3">
      <c r="C165" s="9">
        <v>45455</v>
      </c>
      <c r="E165">
        <v>21</v>
      </c>
      <c r="G165">
        <v>18.649999999999999</v>
      </c>
      <c r="I165">
        <v>14.925000000000001</v>
      </c>
      <c r="K165" s="9">
        <v>45455</v>
      </c>
      <c r="M165">
        <v>6.7</v>
      </c>
      <c r="O165">
        <v>4.8</v>
      </c>
      <c r="Q165">
        <v>3.3</v>
      </c>
    </row>
    <row r="166" spans="3:17" x14ac:dyDescent="0.3">
      <c r="C166" s="9">
        <v>45456</v>
      </c>
      <c r="E166">
        <v>20.6</v>
      </c>
      <c r="G166">
        <v>17.899999999999999</v>
      </c>
      <c r="I166">
        <v>15.6</v>
      </c>
      <c r="K166" s="9">
        <v>45456</v>
      </c>
      <c r="M166">
        <v>7.4749999999999996</v>
      </c>
      <c r="O166">
        <v>6</v>
      </c>
      <c r="Q166">
        <v>3.9249999999999998</v>
      </c>
    </row>
    <row r="167" spans="3:17" x14ac:dyDescent="0.3">
      <c r="C167" s="9">
        <v>45457</v>
      </c>
      <c r="E167">
        <v>19.774999999999999</v>
      </c>
      <c r="G167">
        <v>17.75</v>
      </c>
      <c r="I167">
        <v>15.05</v>
      </c>
      <c r="K167" s="9">
        <v>45457</v>
      </c>
      <c r="M167">
        <v>6.7</v>
      </c>
      <c r="O167">
        <v>5.2</v>
      </c>
      <c r="Q167">
        <v>3.5750000000000002</v>
      </c>
    </row>
    <row r="168" spans="3:17" x14ac:dyDescent="0.3">
      <c r="C168" s="9">
        <v>45458</v>
      </c>
      <c r="E168">
        <v>20.574999999999999</v>
      </c>
      <c r="G168">
        <v>17.2</v>
      </c>
      <c r="I168">
        <v>14.975</v>
      </c>
      <c r="K168" s="9">
        <v>45458</v>
      </c>
      <c r="M168">
        <v>6.5</v>
      </c>
      <c r="O168">
        <v>5.3</v>
      </c>
      <c r="Q168">
        <v>4.0250000000000004</v>
      </c>
    </row>
    <row r="169" spans="3:17" x14ac:dyDescent="0.3">
      <c r="C169" s="9">
        <v>45459</v>
      </c>
      <c r="E169">
        <v>21.3</v>
      </c>
      <c r="G169">
        <v>18.5</v>
      </c>
      <c r="I169">
        <v>14.85</v>
      </c>
      <c r="K169" s="9">
        <v>45459</v>
      </c>
      <c r="M169">
        <v>7.6749999999999998</v>
      </c>
      <c r="O169">
        <v>5.7</v>
      </c>
      <c r="Q169">
        <v>4.0999999999999996</v>
      </c>
    </row>
    <row r="170" spans="3:17" x14ac:dyDescent="0.3">
      <c r="C170" s="9">
        <v>45460</v>
      </c>
      <c r="E170">
        <v>20.9</v>
      </c>
      <c r="G170">
        <v>18.25</v>
      </c>
      <c r="I170">
        <v>15.65</v>
      </c>
      <c r="K170" s="9">
        <v>45460</v>
      </c>
      <c r="M170">
        <v>7.85</v>
      </c>
      <c r="O170">
        <v>5.95</v>
      </c>
      <c r="Q170">
        <v>4.5250000000000004</v>
      </c>
    </row>
    <row r="171" spans="3:17" x14ac:dyDescent="0.3">
      <c r="C171" s="9">
        <v>45461</v>
      </c>
      <c r="E171">
        <v>21.75</v>
      </c>
      <c r="G171">
        <v>19.100000000000001</v>
      </c>
      <c r="I171">
        <v>16.024999999999999</v>
      </c>
      <c r="K171" s="9">
        <v>45461</v>
      </c>
      <c r="M171">
        <v>7.625</v>
      </c>
      <c r="O171">
        <v>5.85</v>
      </c>
      <c r="Q171">
        <v>3.95</v>
      </c>
    </row>
    <row r="172" spans="3:17" x14ac:dyDescent="0.3">
      <c r="C172" s="9">
        <v>45462</v>
      </c>
      <c r="E172">
        <v>21.1</v>
      </c>
      <c r="G172">
        <v>19.100000000000001</v>
      </c>
      <c r="I172">
        <v>15.824999999999999</v>
      </c>
      <c r="K172" s="9">
        <v>45462</v>
      </c>
      <c r="M172">
        <v>7.4749999999999996</v>
      </c>
      <c r="O172">
        <v>6.15</v>
      </c>
      <c r="Q172">
        <v>4.7</v>
      </c>
    </row>
    <row r="173" spans="3:17" x14ac:dyDescent="0.3">
      <c r="C173" s="9">
        <v>45463</v>
      </c>
      <c r="E173">
        <v>22.6</v>
      </c>
      <c r="G173">
        <v>19.649999999999999</v>
      </c>
      <c r="I173">
        <v>16.05</v>
      </c>
      <c r="K173" s="9">
        <v>45463</v>
      </c>
      <c r="M173">
        <v>7.6749999999999998</v>
      </c>
      <c r="O173">
        <v>5.85</v>
      </c>
      <c r="Q173">
        <v>4.5</v>
      </c>
    </row>
    <row r="174" spans="3:17" x14ac:dyDescent="0.3">
      <c r="C174" s="9">
        <v>45464</v>
      </c>
      <c r="E174">
        <v>23.15</v>
      </c>
      <c r="G174">
        <v>18.899999999999999</v>
      </c>
      <c r="I174">
        <v>16.024999999999999</v>
      </c>
      <c r="K174" s="9">
        <v>45464</v>
      </c>
      <c r="M174">
        <v>7.6749999999999998</v>
      </c>
      <c r="O174">
        <v>6.2</v>
      </c>
      <c r="Q174">
        <v>4.5250000000000004</v>
      </c>
    </row>
    <row r="175" spans="3:17" x14ac:dyDescent="0.3">
      <c r="C175" s="9">
        <v>45465</v>
      </c>
      <c r="E175">
        <v>22.725000000000001</v>
      </c>
      <c r="G175">
        <v>19.850000000000001</v>
      </c>
      <c r="I175">
        <v>16.45</v>
      </c>
      <c r="K175" s="9">
        <v>45465</v>
      </c>
      <c r="M175">
        <v>8.1999999999999993</v>
      </c>
      <c r="O175">
        <v>6.35</v>
      </c>
      <c r="Q175">
        <v>4.8250000000000002</v>
      </c>
    </row>
    <row r="176" spans="3:17" x14ac:dyDescent="0.3">
      <c r="C176" s="9">
        <v>45466</v>
      </c>
      <c r="E176">
        <v>23.5</v>
      </c>
      <c r="G176">
        <v>20.55</v>
      </c>
      <c r="I176">
        <v>16.350000000000001</v>
      </c>
      <c r="K176" s="9">
        <v>45466</v>
      </c>
      <c r="M176">
        <v>8.1</v>
      </c>
      <c r="O176">
        <v>6.75</v>
      </c>
      <c r="Q176">
        <v>5.125</v>
      </c>
    </row>
    <row r="177" spans="3:17" x14ac:dyDescent="0.3">
      <c r="C177" s="9">
        <v>45467</v>
      </c>
      <c r="E177">
        <v>23.05</v>
      </c>
      <c r="G177">
        <v>19.399999999999999</v>
      </c>
      <c r="I177">
        <v>16.524999999999999</v>
      </c>
      <c r="K177" s="9">
        <v>45467</v>
      </c>
      <c r="M177">
        <v>8.875</v>
      </c>
      <c r="O177">
        <v>6.9</v>
      </c>
      <c r="Q177">
        <v>4.7</v>
      </c>
    </row>
    <row r="178" spans="3:17" x14ac:dyDescent="0.3">
      <c r="C178" s="9">
        <v>45468</v>
      </c>
      <c r="E178">
        <v>23.975000000000001</v>
      </c>
      <c r="G178">
        <v>19.95</v>
      </c>
      <c r="I178">
        <v>17.425000000000001</v>
      </c>
      <c r="K178" s="9">
        <v>45468</v>
      </c>
      <c r="M178">
        <v>8.5749999999999993</v>
      </c>
      <c r="O178">
        <v>6.2</v>
      </c>
      <c r="Q178">
        <v>4.2249999999999996</v>
      </c>
    </row>
    <row r="179" spans="3:17" x14ac:dyDescent="0.3">
      <c r="C179" s="9">
        <v>45469</v>
      </c>
      <c r="E179">
        <v>24.475000000000001</v>
      </c>
      <c r="G179">
        <v>19.7</v>
      </c>
      <c r="I179">
        <v>16.399999999999999</v>
      </c>
      <c r="K179" s="9">
        <v>45469</v>
      </c>
      <c r="M179">
        <v>8.3249999999999993</v>
      </c>
      <c r="O179">
        <v>6.7</v>
      </c>
      <c r="Q179">
        <v>5.25</v>
      </c>
    </row>
    <row r="180" spans="3:17" x14ac:dyDescent="0.3">
      <c r="C180" s="9">
        <v>45470</v>
      </c>
      <c r="E180">
        <v>23.25</v>
      </c>
      <c r="G180">
        <v>20.350000000000001</v>
      </c>
      <c r="I180">
        <v>17.675000000000001</v>
      </c>
      <c r="K180" s="9">
        <v>45470</v>
      </c>
      <c r="M180">
        <v>8.75</v>
      </c>
      <c r="O180">
        <v>7</v>
      </c>
      <c r="Q180">
        <v>5.0999999999999996</v>
      </c>
    </row>
    <row r="181" spans="3:17" x14ac:dyDescent="0.3">
      <c r="C181" s="9">
        <v>45471</v>
      </c>
      <c r="E181">
        <v>23.95</v>
      </c>
      <c r="G181">
        <v>21</v>
      </c>
      <c r="I181">
        <v>16.524999999999999</v>
      </c>
      <c r="K181" s="9">
        <v>45471</v>
      </c>
      <c r="M181">
        <v>8.8000000000000007</v>
      </c>
      <c r="O181">
        <v>7</v>
      </c>
      <c r="Q181">
        <v>5.0999999999999996</v>
      </c>
    </row>
    <row r="182" spans="3:17" x14ac:dyDescent="0.3">
      <c r="C182" s="9">
        <v>45472</v>
      </c>
      <c r="E182">
        <v>23.875</v>
      </c>
      <c r="G182">
        <v>20.25</v>
      </c>
      <c r="I182">
        <v>17.774999999999999</v>
      </c>
      <c r="K182" s="9">
        <v>45472</v>
      </c>
      <c r="M182">
        <v>8.9</v>
      </c>
      <c r="O182">
        <v>7.05</v>
      </c>
      <c r="Q182">
        <v>5.2249999999999996</v>
      </c>
    </row>
    <row r="183" spans="3:17" x14ac:dyDescent="0.3">
      <c r="C183" s="9">
        <v>45473</v>
      </c>
      <c r="E183">
        <v>24.274999999999999</v>
      </c>
      <c r="G183">
        <v>20.399999999999999</v>
      </c>
      <c r="I183">
        <v>17.524999999999999</v>
      </c>
      <c r="K183" s="9">
        <v>45473</v>
      </c>
      <c r="M183">
        <v>9.2249999999999996</v>
      </c>
      <c r="O183">
        <v>6.6</v>
      </c>
      <c r="Q183">
        <v>4.7</v>
      </c>
    </row>
    <row r="184" spans="3:17" x14ac:dyDescent="0.3">
      <c r="C184" s="9">
        <v>45474</v>
      </c>
      <c r="E184">
        <v>23.274999999999999</v>
      </c>
      <c r="G184">
        <v>21.1</v>
      </c>
      <c r="I184">
        <v>18.225000000000001</v>
      </c>
      <c r="K184" s="9">
        <v>45474</v>
      </c>
      <c r="M184">
        <v>8.6</v>
      </c>
      <c r="O184">
        <v>6.6</v>
      </c>
      <c r="Q184">
        <v>5.4249999999999998</v>
      </c>
    </row>
    <row r="185" spans="3:17" x14ac:dyDescent="0.3">
      <c r="C185" s="9">
        <v>45475</v>
      </c>
      <c r="E185">
        <v>24.375</v>
      </c>
      <c r="G185">
        <v>20.85</v>
      </c>
      <c r="I185">
        <v>17.8</v>
      </c>
      <c r="K185" s="9">
        <v>45475</v>
      </c>
      <c r="M185">
        <v>8.875</v>
      </c>
      <c r="O185">
        <v>6.85</v>
      </c>
      <c r="Q185">
        <v>5.3250000000000002</v>
      </c>
    </row>
    <row r="186" spans="3:17" x14ac:dyDescent="0.3">
      <c r="C186" s="9">
        <v>45476</v>
      </c>
      <c r="E186">
        <v>25.574999999999999</v>
      </c>
      <c r="G186">
        <v>21.3</v>
      </c>
      <c r="I186">
        <v>17.149999999999999</v>
      </c>
      <c r="K186" s="9">
        <v>45476</v>
      </c>
      <c r="M186">
        <v>9.1</v>
      </c>
      <c r="O186">
        <v>7.2</v>
      </c>
      <c r="Q186">
        <v>5.45</v>
      </c>
    </row>
    <row r="187" spans="3:17" x14ac:dyDescent="0.3">
      <c r="C187" s="9">
        <v>45477</v>
      </c>
      <c r="E187">
        <v>24.925000000000001</v>
      </c>
      <c r="G187">
        <v>20.8</v>
      </c>
      <c r="I187">
        <v>18.75</v>
      </c>
      <c r="K187" s="9">
        <v>45477</v>
      </c>
      <c r="M187">
        <v>9.5749999999999993</v>
      </c>
      <c r="O187">
        <v>7.65</v>
      </c>
      <c r="Q187">
        <v>6.0250000000000004</v>
      </c>
    </row>
    <row r="188" spans="3:17" x14ac:dyDescent="0.3">
      <c r="C188" s="9">
        <v>45478</v>
      </c>
      <c r="E188">
        <v>24.9</v>
      </c>
      <c r="G188">
        <v>20.75</v>
      </c>
      <c r="I188">
        <v>18.399999999999999</v>
      </c>
      <c r="K188" s="9">
        <v>45478</v>
      </c>
      <c r="M188">
        <v>9.5</v>
      </c>
      <c r="O188">
        <v>7.3</v>
      </c>
      <c r="Q188">
        <v>5.6</v>
      </c>
    </row>
    <row r="189" spans="3:17" x14ac:dyDescent="0.3">
      <c r="C189" s="9">
        <v>45479</v>
      </c>
      <c r="E189">
        <v>25.524999999999999</v>
      </c>
      <c r="G189">
        <v>21.8</v>
      </c>
      <c r="I189">
        <v>18.100000000000001</v>
      </c>
      <c r="K189" s="9">
        <v>45479</v>
      </c>
      <c r="M189">
        <v>9.8000000000000007</v>
      </c>
      <c r="O189">
        <v>7.5</v>
      </c>
      <c r="Q189">
        <v>5.05</v>
      </c>
    </row>
    <row r="190" spans="3:17" x14ac:dyDescent="0.3">
      <c r="C190" s="9">
        <v>45480</v>
      </c>
      <c r="E190">
        <v>24.7</v>
      </c>
      <c r="G190">
        <v>21.65</v>
      </c>
      <c r="I190">
        <v>19.725000000000001</v>
      </c>
      <c r="K190" s="9">
        <v>45480</v>
      </c>
      <c r="M190">
        <v>9.75</v>
      </c>
      <c r="O190">
        <v>7.45</v>
      </c>
      <c r="Q190">
        <v>5.3250000000000002</v>
      </c>
    </row>
    <row r="191" spans="3:17" x14ac:dyDescent="0.3">
      <c r="C191" s="9">
        <v>45481</v>
      </c>
      <c r="E191">
        <v>25.125</v>
      </c>
      <c r="G191">
        <v>23</v>
      </c>
      <c r="I191">
        <v>20.524999999999999</v>
      </c>
      <c r="K191" s="9">
        <v>45481</v>
      </c>
      <c r="M191">
        <v>9.6999999999999993</v>
      </c>
      <c r="O191">
        <v>7.75</v>
      </c>
      <c r="Q191">
        <v>5.9</v>
      </c>
    </row>
    <row r="192" spans="3:17" x14ac:dyDescent="0.3">
      <c r="C192" s="9">
        <v>45482</v>
      </c>
      <c r="E192">
        <v>26.725000000000001</v>
      </c>
      <c r="G192">
        <v>23.25</v>
      </c>
      <c r="I192">
        <v>20.925000000000001</v>
      </c>
      <c r="K192" s="9">
        <v>45482</v>
      </c>
      <c r="M192">
        <v>9.8000000000000007</v>
      </c>
      <c r="O192">
        <v>7.8</v>
      </c>
      <c r="Q192">
        <v>6.75</v>
      </c>
    </row>
    <row r="193" spans="3:17" x14ac:dyDescent="0.3">
      <c r="C193" s="9">
        <v>45483</v>
      </c>
      <c r="E193">
        <v>25.425000000000001</v>
      </c>
      <c r="G193">
        <v>22.65</v>
      </c>
      <c r="I193">
        <v>19.149999999999999</v>
      </c>
      <c r="K193" s="9">
        <v>45483</v>
      </c>
      <c r="M193">
        <v>9.65</v>
      </c>
      <c r="O193">
        <v>8.25</v>
      </c>
      <c r="Q193">
        <v>6.85</v>
      </c>
    </row>
    <row r="194" spans="3:17" x14ac:dyDescent="0.3">
      <c r="C194" s="9">
        <v>45484</v>
      </c>
      <c r="E194">
        <v>25.725000000000001</v>
      </c>
      <c r="G194">
        <v>22.5</v>
      </c>
      <c r="I194">
        <v>19.55</v>
      </c>
      <c r="K194" s="9">
        <v>45484</v>
      </c>
      <c r="M194">
        <v>9.5500000000000007</v>
      </c>
      <c r="O194">
        <v>8.3000000000000007</v>
      </c>
      <c r="Q194">
        <v>5.9249999999999998</v>
      </c>
    </row>
    <row r="195" spans="3:17" x14ac:dyDescent="0.3">
      <c r="C195" s="9">
        <v>45485</v>
      </c>
      <c r="E195">
        <v>26.074999999999999</v>
      </c>
      <c r="G195">
        <v>23.5</v>
      </c>
      <c r="I195">
        <v>19.899999999999999</v>
      </c>
      <c r="K195" s="9">
        <v>45485</v>
      </c>
      <c r="M195">
        <v>9.8000000000000007</v>
      </c>
      <c r="O195">
        <v>8.3000000000000007</v>
      </c>
      <c r="Q195">
        <v>6.6749999999999998</v>
      </c>
    </row>
    <row r="196" spans="3:17" x14ac:dyDescent="0.3">
      <c r="C196" s="9">
        <v>45486</v>
      </c>
      <c r="E196">
        <v>25.925000000000001</v>
      </c>
      <c r="G196">
        <v>22.7</v>
      </c>
      <c r="I196">
        <v>20.425000000000001</v>
      </c>
      <c r="K196" s="9">
        <v>45486</v>
      </c>
      <c r="M196">
        <v>10.525</v>
      </c>
      <c r="O196">
        <v>8.65</v>
      </c>
      <c r="Q196">
        <v>6.7249999999999996</v>
      </c>
    </row>
    <row r="197" spans="3:17" x14ac:dyDescent="0.3">
      <c r="C197" s="9">
        <v>45487</v>
      </c>
      <c r="E197">
        <v>25.9</v>
      </c>
      <c r="G197">
        <v>23.4</v>
      </c>
      <c r="I197">
        <v>19.574999999999999</v>
      </c>
      <c r="K197" s="9">
        <v>45487</v>
      </c>
      <c r="M197">
        <v>10</v>
      </c>
      <c r="O197">
        <v>8.4</v>
      </c>
      <c r="Q197">
        <v>6.4</v>
      </c>
    </row>
    <row r="198" spans="3:17" x14ac:dyDescent="0.3">
      <c r="C198" s="9">
        <v>45488</v>
      </c>
      <c r="E198">
        <v>25.774999999999999</v>
      </c>
      <c r="G198">
        <v>23.85</v>
      </c>
      <c r="I198">
        <v>19.824999999999999</v>
      </c>
      <c r="K198" s="9">
        <v>45488</v>
      </c>
      <c r="M198">
        <v>9.9499999999999993</v>
      </c>
      <c r="O198">
        <v>7.8</v>
      </c>
      <c r="Q198">
        <v>6.7</v>
      </c>
    </row>
    <row r="199" spans="3:17" x14ac:dyDescent="0.3">
      <c r="C199" s="9">
        <v>45489</v>
      </c>
      <c r="E199">
        <v>26</v>
      </c>
      <c r="G199">
        <v>23</v>
      </c>
      <c r="I199">
        <v>20.399999999999999</v>
      </c>
      <c r="K199" s="9">
        <v>45489</v>
      </c>
      <c r="M199">
        <v>9.85</v>
      </c>
      <c r="O199">
        <v>7.8</v>
      </c>
      <c r="Q199">
        <v>6.125</v>
      </c>
    </row>
    <row r="200" spans="3:17" x14ac:dyDescent="0.3">
      <c r="C200" s="9">
        <v>45490</v>
      </c>
      <c r="E200">
        <v>25.625</v>
      </c>
      <c r="G200">
        <v>22.75</v>
      </c>
      <c r="I200">
        <v>19.925000000000001</v>
      </c>
      <c r="K200" s="9">
        <v>45490</v>
      </c>
      <c r="M200">
        <v>9.85</v>
      </c>
      <c r="O200">
        <v>7.7</v>
      </c>
      <c r="Q200">
        <v>6.35</v>
      </c>
    </row>
    <row r="201" spans="3:17" x14ac:dyDescent="0.3">
      <c r="C201" s="9">
        <v>45491</v>
      </c>
      <c r="E201">
        <v>26.175000000000001</v>
      </c>
      <c r="G201">
        <v>23.45</v>
      </c>
      <c r="I201">
        <v>20.350000000000001</v>
      </c>
      <c r="K201" s="9">
        <v>45491</v>
      </c>
      <c r="M201">
        <v>10.425000000000001</v>
      </c>
      <c r="O201">
        <v>8.4</v>
      </c>
      <c r="Q201">
        <v>6.45</v>
      </c>
    </row>
    <row r="202" spans="3:17" x14ac:dyDescent="0.3">
      <c r="C202" s="9">
        <v>45492</v>
      </c>
      <c r="E202">
        <v>26.774999999999999</v>
      </c>
      <c r="G202">
        <v>23.9</v>
      </c>
      <c r="I202">
        <v>21.625</v>
      </c>
      <c r="K202" s="9">
        <v>45492</v>
      </c>
      <c r="M202">
        <v>10.050000000000001</v>
      </c>
      <c r="O202">
        <v>8.1</v>
      </c>
      <c r="Q202">
        <v>6.5250000000000004</v>
      </c>
    </row>
    <row r="203" spans="3:17" x14ac:dyDescent="0.3">
      <c r="C203" s="9">
        <v>45493</v>
      </c>
      <c r="E203">
        <v>26.475000000000001</v>
      </c>
      <c r="G203">
        <v>24.45</v>
      </c>
      <c r="I203">
        <v>21.65</v>
      </c>
      <c r="K203" s="9">
        <v>45493</v>
      </c>
      <c r="M203">
        <v>9.6750000000000007</v>
      </c>
      <c r="O203">
        <v>8.4</v>
      </c>
      <c r="Q203">
        <v>6.05</v>
      </c>
    </row>
    <row r="204" spans="3:17" x14ac:dyDescent="0.3">
      <c r="C204" s="9">
        <v>45494</v>
      </c>
      <c r="E204">
        <v>26.6</v>
      </c>
      <c r="G204">
        <v>23.75</v>
      </c>
      <c r="I204">
        <v>20.9</v>
      </c>
      <c r="K204" s="9">
        <v>45494</v>
      </c>
      <c r="M204">
        <v>9.7750000000000004</v>
      </c>
      <c r="O204">
        <v>8.3000000000000007</v>
      </c>
      <c r="Q204">
        <v>7.0250000000000004</v>
      </c>
    </row>
    <row r="205" spans="3:17" x14ac:dyDescent="0.3">
      <c r="C205" s="9">
        <v>45495</v>
      </c>
      <c r="E205">
        <v>26.4</v>
      </c>
      <c r="G205">
        <v>24.05</v>
      </c>
      <c r="I205">
        <v>21.9</v>
      </c>
      <c r="K205" s="9">
        <v>45495</v>
      </c>
      <c r="M205">
        <v>9.6750000000000007</v>
      </c>
      <c r="O205">
        <v>8.3000000000000007</v>
      </c>
      <c r="Q205">
        <v>6.4249999999999998</v>
      </c>
    </row>
    <row r="206" spans="3:17" x14ac:dyDescent="0.3">
      <c r="C206" s="9">
        <v>45496</v>
      </c>
      <c r="E206">
        <v>26.774999999999999</v>
      </c>
      <c r="G206">
        <v>24.1</v>
      </c>
      <c r="I206">
        <v>21.725000000000001</v>
      </c>
      <c r="K206" s="9">
        <v>45496</v>
      </c>
      <c r="M206">
        <v>10.5</v>
      </c>
      <c r="O206">
        <v>8.5</v>
      </c>
      <c r="Q206">
        <v>6.8</v>
      </c>
    </row>
    <row r="207" spans="3:17" x14ac:dyDescent="0.3">
      <c r="C207" s="9">
        <v>45497</v>
      </c>
      <c r="E207">
        <v>26.074999999999999</v>
      </c>
      <c r="G207">
        <v>24.05</v>
      </c>
      <c r="I207">
        <v>21.15</v>
      </c>
      <c r="K207" s="9">
        <v>45497</v>
      </c>
      <c r="M207">
        <v>10.199999999999999</v>
      </c>
      <c r="O207">
        <v>8.5500000000000007</v>
      </c>
      <c r="Q207">
        <v>6.8</v>
      </c>
    </row>
    <row r="208" spans="3:17" x14ac:dyDescent="0.3">
      <c r="C208" s="9">
        <v>45498</v>
      </c>
      <c r="E208">
        <v>26.65</v>
      </c>
      <c r="G208">
        <v>23.75</v>
      </c>
      <c r="I208">
        <v>20.7</v>
      </c>
      <c r="K208" s="9">
        <v>45498</v>
      </c>
      <c r="M208">
        <v>10.4</v>
      </c>
      <c r="O208">
        <v>8.6999999999999993</v>
      </c>
      <c r="Q208">
        <v>7.0750000000000002</v>
      </c>
    </row>
    <row r="209" spans="3:17" x14ac:dyDescent="0.3">
      <c r="C209" s="9">
        <v>45499</v>
      </c>
      <c r="E209">
        <v>27.35</v>
      </c>
      <c r="G209">
        <v>24.5</v>
      </c>
      <c r="I209">
        <v>21.925000000000001</v>
      </c>
      <c r="K209" s="9">
        <v>45499</v>
      </c>
      <c r="M209">
        <v>9.7750000000000004</v>
      </c>
      <c r="O209">
        <v>8.5</v>
      </c>
      <c r="Q209">
        <v>6.35</v>
      </c>
    </row>
    <row r="210" spans="3:17" x14ac:dyDescent="0.3">
      <c r="C210" s="9">
        <v>45500</v>
      </c>
      <c r="E210">
        <v>27</v>
      </c>
      <c r="G210">
        <v>24.6</v>
      </c>
      <c r="I210">
        <v>21.85</v>
      </c>
      <c r="K210" s="9">
        <v>45500</v>
      </c>
      <c r="M210">
        <v>10</v>
      </c>
      <c r="O210">
        <v>8.6</v>
      </c>
      <c r="Q210">
        <v>7</v>
      </c>
    </row>
    <row r="211" spans="3:17" x14ac:dyDescent="0.3">
      <c r="C211" s="9">
        <v>45501</v>
      </c>
      <c r="E211">
        <v>26.8</v>
      </c>
      <c r="G211">
        <v>24.85</v>
      </c>
      <c r="I211">
        <v>22.324999999999999</v>
      </c>
      <c r="K211" s="9">
        <v>45501</v>
      </c>
      <c r="M211">
        <v>10.3</v>
      </c>
      <c r="O211">
        <v>8.85</v>
      </c>
      <c r="Q211">
        <v>6.9249999999999998</v>
      </c>
    </row>
    <row r="212" spans="3:17" x14ac:dyDescent="0.3">
      <c r="C212" s="9">
        <v>45502</v>
      </c>
      <c r="E212">
        <v>26.95</v>
      </c>
      <c r="G212">
        <v>24.2</v>
      </c>
      <c r="I212">
        <v>21.15</v>
      </c>
      <c r="K212" s="9">
        <v>45502</v>
      </c>
      <c r="M212">
        <v>9.6</v>
      </c>
      <c r="O212">
        <v>8.4</v>
      </c>
      <c r="Q212">
        <v>7</v>
      </c>
    </row>
    <row r="213" spans="3:17" x14ac:dyDescent="0.3">
      <c r="C213" s="9">
        <v>45503</v>
      </c>
      <c r="E213">
        <v>27.4</v>
      </c>
      <c r="G213">
        <v>25.1</v>
      </c>
      <c r="I213">
        <v>21.074999999999999</v>
      </c>
      <c r="K213" s="9">
        <v>45503</v>
      </c>
      <c r="M213">
        <v>10.050000000000001</v>
      </c>
      <c r="O213">
        <v>8</v>
      </c>
      <c r="Q213">
        <v>6.75</v>
      </c>
    </row>
    <row r="214" spans="3:17" x14ac:dyDescent="0.3">
      <c r="C214" s="9">
        <v>45504</v>
      </c>
      <c r="E214">
        <v>27.1</v>
      </c>
      <c r="G214">
        <v>24.95</v>
      </c>
      <c r="I214">
        <v>23.024999999999999</v>
      </c>
      <c r="K214" s="9">
        <v>45504</v>
      </c>
      <c r="M214">
        <v>9.7750000000000004</v>
      </c>
      <c r="O214">
        <v>8.35</v>
      </c>
      <c r="Q214">
        <v>6.45</v>
      </c>
    </row>
    <row r="215" spans="3:17" x14ac:dyDescent="0.3">
      <c r="C215" s="9">
        <v>45505</v>
      </c>
      <c r="E215">
        <v>27.85</v>
      </c>
      <c r="G215">
        <v>25.05</v>
      </c>
      <c r="I215">
        <v>21.7</v>
      </c>
      <c r="K215" s="9">
        <v>45505</v>
      </c>
      <c r="M215">
        <v>10.199999999999999</v>
      </c>
      <c r="O215">
        <v>8.85</v>
      </c>
      <c r="Q215">
        <v>7.0250000000000004</v>
      </c>
    </row>
    <row r="216" spans="3:17" x14ac:dyDescent="0.3">
      <c r="C216" s="9">
        <v>45506</v>
      </c>
      <c r="E216">
        <v>26.774999999999999</v>
      </c>
      <c r="G216">
        <v>23.9</v>
      </c>
      <c r="I216">
        <v>20.350000000000001</v>
      </c>
      <c r="K216" s="9">
        <v>45506</v>
      </c>
      <c r="M216">
        <v>10.175000000000001</v>
      </c>
      <c r="O216">
        <v>8.65</v>
      </c>
      <c r="Q216">
        <v>6.7249999999999996</v>
      </c>
    </row>
    <row r="217" spans="3:17" x14ac:dyDescent="0.3">
      <c r="C217" s="9">
        <v>45507</v>
      </c>
      <c r="E217">
        <v>25.95</v>
      </c>
      <c r="G217">
        <v>23.55</v>
      </c>
      <c r="I217">
        <v>20.425000000000001</v>
      </c>
      <c r="K217" s="9">
        <v>45507</v>
      </c>
      <c r="M217">
        <v>10.199999999999999</v>
      </c>
      <c r="O217">
        <v>8</v>
      </c>
      <c r="Q217">
        <v>6.7</v>
      </c>
    </row>
    <row r="218" spans="3:17" x14ac:dyDescent="0.3">
      <c r="C218" s="9">
        <v>45508</v>
      </c>
      <c r="E218">
        <v>26.75</v>
      </c>
      <c r="G218">
        <v>24.4</v>
      </c>
      <c r="I218">
        <v>21.1</v>
      </c>
      <c r="K218" s="9">
        <v>45508</v>
      </c>
      <c r="M218">
        <v>9.6999999999999993</v>
      </c>
      <c r="O218">
        <v>8.0500000000000007</v>
      </c>
      <c r="Q218">
        <v>6.6749999999999998</v>
      </c>
    </row>
    <row r="219" spans="3:17" x14ac:dyDescent="0.3">
      <c r="C219" s="9">
        <v>45509</v>
      </c>
      <c r="E219">
        <v>26.725000000000001</v>
      </c>
      <c r="G219">
        <v>23.95</v>
      </c>
      <c r="I219">
        <v>21.55</v>
      </c>
      <c r="K219" s="9">
        <v>45509</v>
      </c>
      <c r="M219">
        <v>9.6</v>
      </c>
      <c r="O219">
        <v>8.5500000000000007</v>
      </c>
      <c r="Q219">
        <v>6.55</v>
      </c>
    </row>
    <row r="220" spans="3:17" x14ac:dyDescent="0.3">
      <c r="C220" s="9">
        <v>45510</v>
      </c>
      <c r="E220">
        <v>26.5</v>
      </c>
      <c r="G220">
        <v>23.95</v>
      </c>
      <c r="I220">
        <v>21.15</v>
      </c>
      <c r="K220" s="9">
        <v>45510</v>
      </c>
      <c r="M220">
        <v>9.7750000000000004</v>
      </c>
      <c r="O220">
        <v>8.3000000000000007</v>
      </c>
      <c r="Q220">
        <v>6.7249999999999996</v>
      </c>
    </row>
    <row r="221" spans="3:17" x14ac:dyDescent="0.3">
      <c r="C221" s="9">
        <v>45511</v>
      </c>
      <c r="E221">
        <v>27.3</v>
      </c>
      <c r="G221">
        <v>24.25</v>
      </c>
      <c r="I221">
        <v>21.024999999999999</v>
      </c>
      <c r="K221" s="9">
        <v>45511</v>
      </c>
      <c r="M221">
        <v>10</v>
      </c>
      <c r="O221">
        <v>8.4</v>
      </c>
      <c r="Q221">
        <v>6.75</v>
      </c>
    </row>
    <row r="222" spans="3:17" x14ac:dyDescent="0.3">
      <c r="C222" s="9">
        <v>45512</v>
      </c>
      <c r="E222">
        <v>26.125</v>
      </c>
      <c r="G222">
        <v>23.4</v>
      </c>
      <c r="I222">
        <v>20.2</v>
      </c>
      <c r="K222" s="9">
        <v>45512</v>
      </c>
      <c r="M222">
        <v>9.7750000000000004</v>
      </c>
      <c r="O222">
        <v>8.1999999999999993</v>
      </c>
      <c r="Q222">
        <v>6.7</v>
      </c>
    </row>
    <row r="223" spans="3:17" x14ac:dyDescent="0.3">
      <c r="C223" s="9">
        <v>45513</v>
      </c>
      <c r="E223">
        <v>27.125</v>
      </c>
      <c r="G223">
        <v>23.8</v>
      </c>
      <c r="I223">
        <v>20.05</v>
      </c>
      <c r="K223" s="9">
        <v>45513</v>
      </c>
      <c r="M223">
        <v>9.6750000000000007</v>
      </c>
      <c r="O223">
        <v>7.9</v>
      </c>
      <c r="Q223">
        <v>6.7</v>
      </c>
    </row>
    <row r="224" spans="3:17" x14ac:dyDescent="0.3">
      <c r="C224" s="9">
        <v>45514</v>
      </c>
      <c r="E224">
        <v>26.774999999999999</v>
      </c>
      <c r="G224">
        <v>23.85</v>
      </c>
      <c r="I224">
        <v>20.6</v>
      </c>
      <c r="K224" s="9">
        <v>45514</v>
      </c>
      <c r="M224">
        <v>9.6999999999999993</v>
      </c>
      <c r="O224">
        <v>8.35</v>
      </c>
      <c r="Q224">
        <v>6.3</v>
      </c>
    </row>
    <row r="225" spans="3:17" x14ac:dyDescent="0.3">
      <c r="C225" s="9">
        <v>45515</v>
      </c>
      <c r="E225">
        <v>26.225000000000001</v>
      </c>
      <c r="G225">
        <v>23.45</v>
      </c>
      <c r="I225">
        <v>20.399999999999999</v>
      </c>
      <c r="K225" s="9">
        <v>45515</v>
      </c>
      <c r="M225">
        <v>10.050000000000001</v>
      </c>
      <c r="O225">
        <v>8.3000000000000007</v>
      </c>
      <c r="Q225">
        <v>6.2</v>
      </c>
    </row>
    <row r="226" spans="3:17" x14ac:dyDescent="0.3">
      <c r="C226" s="9">
        <v>45516</v>
      </c>
      <c r="E226">
        <v>26.9</v>
      </c>
      <c r="G226">
        <v>23.3</v>
      </c>
      <c r="I226">
        <v>20.725000000000001</v>
      </c>
      <c r="K226" s="9">
        <v>45516</v>
      </c>
      <c r="M226">
        <v>9.6750000000000007</v>
      </c>
      <c r="O226">
        <v>8.15</v>
      </c>
      <c r="Q226">
        <v>6.55</v>
      </c>
    </row>
    <row r="227" spans="3:17" x14ac:dyDescent="0.3">
      <c r="C227" s="9">
        <v>45517</v>
      </c>
      <c r="E227">
        <v>26.85</v>
      </c>
      <c r="G227">
        <v>23.85</v>
      </c>
      <c r="I227">
        <v>19.324999999999999</v>
      </c>
      <c r="K227" s="9">
        <v>45517</v>
      </c>
      <c r="M227">
        <v>9.8000000000000007</v>
      </c>
      <c r="O227">
        <v>7.7</v>
      </c>
      <c r="Q227">
        <v>6.35</v>
      </c>
    </row>
    <row r="228" spans="3:17" x14ac:dyDescent="0.3">
      <c r="C228" s="9">
        <v>45518</v>
      </c>
      <c r="E228">
        <v>27.024999999999999</v>
      </c>
      <c r="G228">
        <v>23.5</v>
      </c>
      <c r="I228">
        <v>19.925000000000001</v>
      </c>
      <c r="K228" s="9">
        <v>45518</v>
      </c>
      <c r="M228">
        <v>9.1</v>
      </c>
      <c r="O228">
        <v>7.4</v>
      </c>
      <c r="Q228">
        <v>6.125</v>
      </c>
    </row>
    <row r="229" spans="3:17" x14ac:dyDescent="0.3">
      <c r="C229" s="9">
        <v>45519</v>
      </c>
      <c r="E229">
        <v>27.074999999999999</v>
      </c>
      <c r="G229">
        <v>22.95</v>
      </c>
      <c r="I229">
        <v>20.3</v>
      </c>
      <c r="K229" s="9">
        <v>45519</v>
      </c>
      <c r="M229">
        <v>9.1</v>
      </c>
      <c r="O229">
        <v>7.3</v>
      </c>
      <c r="Q229">
        <v>6.2</v>
      </c>
    </row>
    <row r="230" spans="3:17" x14ac:dyDescent="0.3">
      <c r="C230" s="9">
        <v>45520</v>
      </c>
      <c r="E230">
        <v>26.024999999999999</v>
      </c>
      <c r="G230">
        <v>22.65</v>
      </c>
      <c r="I230">
        <v>18.074999999999999</v>
      </c>
      <c r="K230" s="9">
        <v>45520</v>
      </c>
      <c r="M230">
        <v>8.5</v>
      </c>
      <c r="O230">
        <v>7.4</v>
      </c>
      <c r="Q230">
        <v>5.7249999999999996</v>
      </c>
    </row>
    <row r="231" spans="3:17" x14ac:dyDescent="0.3">
      <c r="C231" s="9">
        <v>45521</v>
      </c>
      <c r="E231">
        <v>26.175000000000001</v>
      </c>
      <c r="G231">
        <v>22.8</v>
      </c>
      <c r="I231">
        <v>20.2</v>
      </c>
      <c r="K231" s="9">
        <v>45521</v>
      </c>
      <c r="M231">
        <v>9.1999999999999993</v>
      </c>
      <c r="O231">
        <v>6.85</v>
      </c>
      <c r="Q231">
        <v>5.05</v>
      </c>
    </row>
    <row r="232" spans="3:17" x14ac:dyDescent="0.3">
      <c r="C232" s="9">
        <v>45522</v>
      </c>
      <c r="E232">
        <v>25.975000000000001</v>
      </c>
      <c r="G232">
        <v>23.35</v>
      </c>
      <c r="I232">
        <v>19.125</v>
      </c>
      <c r="K232" s="9">
        <v>45522</v>
      </c>
      <c r="M232">
        <v>8.875</v>
      </c>
      <c r="O232">
        <v>7.15</v>
      </c>
      <c r="Q232">
        <v>5.5250000000000004</v>
      </c>
    </row>
    <row r="233" spans="3:17" x14ac:dyDescent="0.3">
      <c r="C233" s="9">
        <v>45523</v>
      </c>
      <c r="E233">
        <v>25.574999999999999</v>
      </c>
      <c r="G233">
        <v>22.25</v>
      </c>
      <c r="I233">
        <v>20.350000000000001</v>
      </c>
      <c r="K233" s="9">
        <v>45523</v>
      </c>
      <c r="M233">
        <v>9.5</v>
      </c>
      <c r="O233">
        <v>7.15</v>
      </c>
      <c r="Q233">
        <v>5.4249999999999998</v>
      </c>
    </row>
    <row r="234" spans="3:17" x14ac:dyDescent="0.3">
      <c r="C234" s="9">
        <v>45524</v>
      </c>
      <c r="E234">
        <v>25.25</v>
      </c>
      <c r="G234">
        <v>22.35</v>
      </c>
      <c r="I234">
        <v>18.774999999999999</v>
      </c>
      <c r="K234" s="9">
        <v>45524</v>
      </c>
      <c r="M234">
        <v>8.625</v>
      </c>
      <c r="O234">
        <v>6.7</v>
      </c>
      <c r="Q234">
        <v>5.5</v>
      </c>
    </row>
    <row r="235" spans="3:17" x14ac:dyDescent="0.3">
      <c r="C235" s="9">
        <v>45525</v>
      </c>
      <c r="E235">
        <v>26.45</v>
      </c>
      <c r="G235">
        <v>23.1</v>
      </c>
      <c r="I235">
        <v>19.725000000000001</v>
      </c>
      <c r="K235" s="9">
        <v>45525</v>
      </c>
      <c r="M235">
        <v>8.875</v>
      </c>
      <c r="O235">
        <v>6.75</v>
      </c>
      <c r="Q235">
        <v>5</v>
      </c>
    </row>
    <row r="236" spans="3:17" x14ac:dyDescent="0.3">
      <c r="C236" s="9">
        <v>45526</v>
      </c>
      <c r="E236">
        <v>25.4</v>
      </c>
      <c r="G236">
        <v>22.9</v>
      </c>
      <c r="I236">
        <v>19.024999999999999</v>
      </c>
      <c r="K236" s="9">
        <v>45526</v>
      </c>
      <c r="M236">
        <v>9.1</v>
      </c>
      <c r="O236">
        <v>7.25</v>
      </c>
      <c r="Q236">
        <v>4.9249999999999998</v>
      </c>
    </row>
    <row r="237" spans="3:17" x14ac:dyDescent="0.3">
      <c r="C237" s="9">
        <v>45527</v>
      </c>
      <c r="E237">
        <v>25.274999999999999</v>
      </c>
      <c r="G237">
        <v>22.7</v>
      </c>
      <c r="I237">
        <v>18.7</v>
      </c>
      <c r="K237" s="9">
        <v>45527</v>
      </c>
      <c r="M237">
        <v>8.6999999999999993</v>
      </c>
      <c r="O237">
        <v>6.8</v>
      </c>
      <c r="Q237">
        <v>5.6</v>
      </c>
    </row>
    <row r="238" spans="3:17" x14ac:dyDescent="0.3">
      <c r="C238" s="9">
        <v>45528</v>
      </c>
      <c r="E238">
        <v>25.1</v>
      </c>
      <c r="G238">
        <v>21.5</v>
      </c>
      <c r="I238">
        <v>18.25</v>
      </c>
      <c r="K238" s="9">
        <v>45528</v>
      </c>
      <c r="M238">
        <v>8.5</v>
      </c>
      <c r="O238">
        <v>7</v>
      </c>
      <c r="Q238">
        <v>5.125</v>
      </c>
    </row>
    <row r="239" spans="3:17" x14ac:dyDescent="0.3">
      <c r="C239" s="9">
        <v>45529</v>
      </c>
      <c r="E239">
        <v>25.475000000000001</v>
      </c>
      <c r="G239">
        <v>20.65</v>
      </c>
      <c r="I239">
        <v>18.375</v>
      </c>
      <c r="K239" s="9">
        <v>45529</v>
      </c>
      <c r="M239">
        <v>8.0749999999999993</v>
      </c>
      <c r="O239">
        <v>6.7</v>
      </c>
      <c r="Q239">
        <v>4.25</v>
      </c>
    </row>
    <row r="240" spans="3:17" x14ac:dyDescent="0.3">
      <c r="C240" s="9">
        <v>45530</v>
      </c>
      <c r="E240">
        <v>24.1</v>
      </c>
      <c r="G240">
        <v>20.85</v>
      </c>
      <c r="I240">
        <v>17</v>
      </c>
      <c r="K240" s="9">
        <v>45530</v>
      </c>
      <c r="M240">
        <v>8.0749999999999993</v>
      </c>
      <c r="O240">
        <v>5.85</v>
      </c>
      <c r="Q240">
        <v>4.45</v>
      </c>
    </row>
    <row r="241" spans="3:17" x14ac:dyDescent="0.3">
      <c r="C241" s="9">
        <v>45531</v>
      </c>
      <c r="E241">
        <v>25.05</v>
      </c>
      <c r="G241">
        <v>21</v>
      </c>
      <c r="I241">
        <v>17.425000000000001</v>
      </c>
      <c r="K241" s="9">
        <v>45531</v>
      </c>
      <c r="M241">
        <v>7.6749999999999998</v>
      </c>
      <c r="O241">
        <v>6.2</v>
      </c>
      <c r="Q241">
        <v>4.9000000000000004</v>
      </c>
    </row>
    <row r="242" spans="3:17" x14ac:dyDescent="0.3">
      <c r="C242" s="9">
        <v>45532</v>
      </c>
      <c r="E242">
        <v>24.8</v>
      </c>
      <c r="G242">
        <v>20.2</v>
      </c>
      <c r="I242">
        <v>17.425000000000001</v>
      </c>
      <c r="K242" s="9">
        <v>45532</v>
      </c>
      <c r="M242">
        <v>8.1750000000000007</v>
      </c>
      <c r="O242">
        <v>6.25</v>
      </c>
      <c r="Q242">
        <v>4.5</v>
      </c>
    </row>
    <row r="243" spans="3:17" x14ac:dyDescent="0.3">
      <c r="C243" s="9">
        <v>45533</v>
      </c>
      <c r="E243">
        <v>25.324999999999999</v>
      </c>
      <c r="G243">
        <v>21.85</v>
      </c>
      <c r="I243">
        <v>16.824999999999999</v>
      </c>
      <c r="K243" s="9">
        <v>45533</v>
      </c>
      <c r="M243">
        <v>8.2249999999999996</v>
      </c>
      <c r="O243">
        <v>6.4</v>
      </c>
      <c r="Q243">
        <v>4.0999999999999996</v>
      </c>
    </row>
    <row r="244" spans="3:17" x14ac:dyDescent="0.3">
      <c r="C244" s="9">
        <v>45534</v>
      </c>
      <c r="E244">
        <v>23.175000000000001</v>
      </c>
      <c r="G244">
        <v>19.8</v>
      </c>
      <c r="I244">
        <v>17</v>
      </c>
      <c r="K244" s="9">
        <v>45534</v>
      </c>
      <c r="M244">
        <v>7.9249999999999998</v>
      </c>
      <c r="O244">
        <v>5.95</v>
      </c>
      <c r="Q244">
        <v>3.4249999999999998</v>
      </c>
    </row>
    <row r="245" spans="3:17" x14ac:dyDescent="0.3">
      <c r="C245" s="9">
        <v>45535</v>
      </c>
      <c r="E245">
        <v>24.3</v>
      </c>
      <c r="G245">
        <v>20.149999999999999</v>
      </c>
      <c r="I245">
        <v>16.100000000000001</v>
      </c>
      <c r="K245" s="9">
        <v>45535</v>
      </c>
      <c r="M245">
        <v>8.1</v>
      </c>
      <c r="O245">
        <v>5.4</v>
      </c>
      <c r="Q245">
        <v>3.5</v>
      </c>
    </row>
    <row r="246" spans="3:17" x14ac:dyDescent="0.3">
      <c r="C246" s="9">
        <v>45536</v>
      </c>
      <c r="E246">
        <v>22.925000000000001</v>
      </c>
      <c r="G246">
        <v>20.55</v>
      </c>
      <c r="I246">
        <v>17.8</v>
      </c>
      <c r="K246" s="9">
        <v>45536</v>
      </c>
      <c r="M246">
        <v>8.1750000000000007</v>
      </c>
      <c r="O246">
        <v>5.45</v>
      </c>
      <c r="Q246">
        <v>4.0250000000000004</v>
      </c>
    </row>
    <row r="247" spans="3:17" x14ac:dyDescent="0.3">
      <c r="C247" s="9">
        <v>45537</v>
      </c>
      <c r="E247">
        <v>23.074999999999999</v>
      </c>
      <c r="G247">
        <v>20.6</v>
      </c>
      <c r="I247">
        <v>16.149999999999999</v>
      </c>
      <c r="K247" s="9">
        <v>45537</v>
      </c>
      <c r="M247">
        <v>7.25</v>
      </c>
      <c r="O247">
        <v>5.05</v>
      </c>
      <c r="Q247">
        <v>3</v>
      </c>
    </row>
    <row r="248" spans="3:17" x14ac:dyDescent="0.3">
      <c r="C248" s="9">
        <v>45538</v>
      </c>
      <c r="E248">
        <v>23.8</v>
      </c>
      <c r="G248">
        <v>19.55</v>
      </c>
      <c r="I248">
        <v>15.725</v>
      </c>
      <c r="K248" s="9">
        <v>45538</v>
      </c>
      <c r="M248">
        <v>6.9749999999999996</v>
      </c>
      <c r="O248">
        <v>4.9000000000000004</v>
      </c>
      <c r="Q248">
        <v>3.2</v>
      </c>
    </row>
    <row r="249" spans="3:17" x14ac:dyDescent="0.3">
      <c r="C249" s="9">
        <v>45539</v>
      </c>
      <c r="E249">
        <v>24.05</v>
      </c>
      <c r="G249">
        <v>19.25</v>
      </c>
      <c r="I249">
        <v>16.375</v>
      </c>
      <c r="K249" s="9">
        <v>45539</v>
      </c>
      <c r="M249">
        <v>7.2</v>
      </c>
      <c r="O249">
        <v>5.0999999999999996</v>
      </c>
      <c r="Q249">
        <v>2.7</v>
      </c>
    </row>
    <row r="250" spans="3:17" x14ac:dyDescent="0.3">
      <c r="C250" s="9">
        <v>45540</v>
      </c>
      <c r="E250">
        <v>23.824999999999999</v>
      </c>
      <c r="G250">
        <v>20.2</v>
      </c>
      <c r="I250">
        <v>15.4</v>
      </c>
      <c r="K250" s="9">
        <v>45540</v>
      </c>
      <c r="M250">
        <v>6.7249999999999996</v>
      </c>
      <c r="O250">
        <v>4.5</v>
      </c>
      <c r="Q250">
        <v>3</v>
      </c>
    </row>
    <row r="251" spans="3:17" x14ac:dyDescent="0.3">
      <c r="C251" s="9">
        <v>45541</v>
      </c>
      <c r="E251">
        <v>24.074999999999999</v>
      </c>
      <c r="G251">
        <v>19.8</v>
      </c>
      <c r="I251">
        <v>15.875</v>
      </c>
      <c r="K251" s="9">
        <v>45541</v>
      </c>
      <c r="M251">
        <v>7.3250000000000002</v>
      </c>
      <c r="O251">
        <v>4.5</v>
      </c>
      <c r="Q251">
        <v>2.3250000000000002</v>
      </c>
    </row>
    <row r="252" spans="3:17" x14ac:dyDescent="0.3">
      <c r="C252" s="9">
        <v>45542</v>
      </c>
      <c r="E252">
        <v>23.4</v>
      </c>
      <c r="G252">
        <v>18.7</v>
      </c>
      <c r="I252">
        <v>14.45</v>
      </c>
      <c r="K252" s="9">
        <v>45542</v>
      </c>
      <c r="M252">
        <v>6.6749999999999998</v>
      </c>
      <c r="O252">
        <v>4.7</v>
      </c>
      <c r="Q252">
        <v>2.4</v>
      </c>
    </row>
    <row r="253" spans="3:17" x14ac:dyDescent="0.3">
      <c r="C253" s="9">
        <v>45543</v>
      </c>
      <c r="E253">
        <v>22.975000000000001</v>
      </c>
      <c r="G253">
        <v>18.75</v>
      </c>
      <c r="I253">
        <v>14.925000000000001</v>
      </c>
      <c r="K253" s="9">
        <v>45543</v>
      </c>
      <c r="M253">
        <v>5.9</v>
      </c>
      <c r="O253">
        <v>4.05</v>
      </c>
      <c r="Q253">
        <v>2.0249999999999999</v>
      </c>
    </row>
    <row r="254" spans="3:17" x14ac:dyDescent="0.3">
      <c r="C254" s="9">
        <v>45544</v>
      </c>
      <c r="E254">
        <v>22.875</v>
      </c>
      <c r="G254">
        <v>18.75</v>
      </c>
      <c r="I254">
        <v>14.4</v>
      </c>
      <c r="K254" s="9">
        <v>45544</v>
      </c>
      <c r="M254">
        <v>6.05</v>
      </c>
      <c r="O254">
        <v>4.2</v>
      </c>
      <c r="Q254">
        <v>2.2250000000000001</v>
      </c>
    </row>
    <row r="255" spans="3:17" x14ac:dyDescent="0.3">
      <c r="C255" s="9">
        <v>45545</v>
      </c>
      <c r="E255">
        <v>23.3</v>
      </c>
      <c r="G255">
        <v>18.5</v>
      </c>
      <c r="I255">
        <v>12.975</v>
      </c>
      <c r="K255" s="9">
        <v>45545</v>
      </c>
      <c r="M255">
        <v>5.85</v>
      </c>
      <c r="O255">
        <v>3.9</v>
      </c>
      <c r="Q255">
        <v>2.4249999999999998</v>
      </c>
    </row>
    <row r="256" spans="3:17" x14ac:dyDescent="0.3">
      <c r="C256" s="9">
        <v>45546</v>
      </c>
      <c r="E256">
        <v>23.725000000000001</v>
      </c>
      <c r="G256">
        <v>17.75</v>
      </c>
      <c r="I256">
        <v>13.525</v>
      </c>
      <c r="K256" s="9">
        <v>45546</v>
      </c>
      <c r="M256">
        <v>6.55</v>
      </c>
      <c r="O256">
        <v>3.8</v>
      </c>
      <c r="Q256">
        <v>1.4</v>
      </c>
    </row>
    <row r="257" spans="3:17" x14ac:dyDescent="0.3">
      <c r="C257" s="9">
        <v>45547</v>
      </c>
      <c r="E257">
        <v>22.375</v>
      </c>
      <c r="G257">
        <v>17.149999999999999</v>
      </c>
      <c r="I257">
        <v>13.025</v>
      </c>
      <c r="K257" s="9">
        <v>45547</v>
      </c>
      <c r="M257">
        <v>6.6</v>
      </c>
      <c r="O257">
        <v>3.45</v>
      </c>
      <c r="Q257">
        <v>0.92500000000000004</v>
      </c>
    </row>
    <row r="258" spans="3:17" x14ac:dyDescent="0.3">
      <c r="C258" s="9">
        <v>45548</v>
      </c>
      <c r="E258">
        <v>20.75</v>
      </c>
      <c r="G258">
        <v>17.8</v>
      </c>
      <c r="I258">
        <v>13.6</v>
      </c>
      <c r="K258" s="9">
        <v>45548</v>
      </c>
      <c r="M258">
        <v>5.6</v>
      </c>
      <c r="O258">
        <v>3</v>
      </c>
      <c r="Q258">
        <v>0.52500000000000002</v>
      </c>
    </row>
    <row r="259" spans="3:17" x14ac:dyDescent="0.3">
      <c r="C259" s="9">
        <v>45549</v>
      </c>
      <c r="E259">
        <v>22.324999999999999</v>
      </c>
      <c r="G259">
        <v>18.399999999999999</v>
      </c>
      <c r="I259">
        <v>14.275</v>
      </c>
      <c r="K259" s="9">
        <v>45549</v>
      </c>
      <c r="M259">
        <v>5.2</v>
      </c>
      <c r="O259">
        <v>3.8</v>
      </c>
      <c r="Q259">
        <v>1.6</v>
      </c>
    </row>
    <row r="260" spans="3:17" x14ac:dyDescent="0.3">
      <c r="C260" s="9">
        <v>45550</v>
      </c>
      <c r="E260">
        <v>22.274999999999999</v>
      </c>
      <c r="G260">
        <v>18.2</v>
      </c>
      <c r="I260">
        <v>13.75</v>
      </c>
      <c r="K260" s="9">
        <v>45550</v>
      </c>
      <c r="M260">
        <v>5.4</v>
      </c>
      <c r="O260">
        <v>3.8</v>
      </c>
      <c r="Q260">
        <v>1.7</v>
      </c>
    </row>
    <row r="261" spans="3:17" x14ac:dyDescent="0.3">
      <c r="C261" s="9">
        <v>45551</v>
      </c>
      <c r="E261">
        <v>22.35</v>
      </c>
      <c r="G261">
        <v>16.3</v>
      </c>
      <c r="I261">
        <v>13</v>
      </c>
      <c r="K261" s="9">
        <v>45551</v>
      </c>
      <c r="M261">
        <v>5.6749999999999998</v>
      </c>
      <c r="O261">
        <v>3.75</v>
      </c>
      <c r="Q261">
        <v>1.675</v>
      </c>
    </row>
    <row r="262" spans="3:17" x14ac:dyDescent="0.3">
      <c r="C262" s="9">
        <v>45552</v>
      </c>
      <c r="E262">
        <v>21.95</v>
      </c>
      <c r="G262">
        <v>15.75</v>
      </c>
      <c r="I262">
        <v>10.975</v>
      </c>
      <c r="K262" s="9">
        <v>45552</v>
      </c>
      <c r="M262">
        <v>5.35</v>
      </c>
      <c r="O262">
        <v>2.9</v>
      </c>
      <c r="Q262">
        <v>0.7</v>
      </c>
    </row>
    <row r="263" spans="3:17" x14ac:dyDescent="0.3">
      <c r="C263" s="9">
        <v>45553</v>
      </c>
      <c r="E263">
        <v>20.399999999999999</v>
      </c>
      <c r="G263">
        <v>16.3</v>
      </c>
      <c r="I263">
        <v>11.574999999999999</v>
      </c>
      <c r="K263" s="9">
        <v>45553</v>
      </c>
      <c r="M263">
        <v>4.75</v>
      </c>
      <c r="O263">
        <v>3.1</v>
      </c>
      <c r="Q263">
        <v>0.4</v>
      </c>
    </row>
    <row r="264" spans="3:17" x14ac:dyDescent="0.3">
      <c r="C264" s="9">
        <v>45554</v>
      </c>
      <c r="E264">
        <v>18.975000000000001</v>
      </c>
      <c r="G264">
        <v>15.5</v>
      </c>
      <c r="I264">
        <v>11.625</v>
      </c>
      <c r="K264" s="9">
        <v>45554</v>
      </c>
      <c r="M264">
        <v>4.4749999999999996</v>
      </c>
      <c r="O264">
        <v>2.65</v>
      </c>
      <c r="Q264">
        <v>1.4</v>
      </c>
    </row>
    <row r="265" spans="3:17" x14ac:dyDescent="0.3">
      <c r="C265" s="9">
        <v>45555</v>
      </c>
      <c r="E265">
        <v>18.899999999999999</v>
      </c>
      <c r="G265">
        <v>14.1</v>
      </c>
      <c r="I265">
        <v>10.75</v>
      </c>
      <c r="K265" s="9">
        <v>45555</v>
      </c>
      <c r="M265">
        <v>3.9750000000000001</v>
      </c>
      <c r="O265">
        <v>1.75</v>
      </c>
      <c r="Q265">
        <v>0.1</v>
      </c>
    </row>
    <row r="266" spans="3:17" x14ac:dyDescent="0.3">
      <c r="C266" s="9">
        <v>45556</v>
      </c>
      <c r="E266">
        <v>19.875</v>
      </c>
      <c r="G266">
        <v>14.75</v>
      </c>
      <c r="I266">
        <v>12.025</v>
      </c>
      <c r="K266" s="9">
        <v>45556</v>
      </c>
      <c r="M266">
        <v>3.3</v>
      </c>
      <c r="O266">
        <v>1.7</v>
      </c>
      <c r="Q266">
        <v>-0.47499999999999998</v>
      </c>
    </row>
    <row r="267" spans="3:17" x14ac:dyDescent="0.3">
      <c r="C267" s="9">
        <v>45557</v>
      </c>
      <c r="E267">
        <v>22.05</v>
      </c>
      <c r="G267">
        <v>16.399999999999999</v>
      </c>
      <c r="I267">
        <v>12</v>
      </c>
      <c r="K267" s="9">
        <v>45557</v>
      </c>
      <c r="M267">
        <v>4.4249999999999998</v>
      </c>
      <c r="O267">
        <v>2.2000000000000002</v>
      </c>
      <c r="Q267">
        <v>0.32500000000000001</v>
      </c>
    </row>
    <row r="268" spans="3:17" x14ac:dyDescent="0.3">
      <c r="C268" s="9">
        <v>45558</v>
      </c>
      <c r="E268">
        <v>21.9</v>
      </c>
      <c r="G268">
        <v>16.45</v>
      </c>
      <c r="I268">
        <v>12.8</v>
      </c>
      <c r="K268" s="9">
        <v>45558</v>
      </c>
      <c r="M268">
        <v>5.1749999999999998</v>
      </c>
      <c r="O268">
        <v>3</v>
      </c>
      <c r="Q268">
        <v>2.5000000000000001E-2</v>
      </c>
    </row>
    <row r="269" spans="3:17" x14ac:dyDescent="0.3">
      <c r="C269" s="9">
        <v>45559</v>
      </c>
      <c r="E269">
        <v>21.774999999999999</v>
      </c>
      <c r="G269">
        <v>16.7</v>
      </c>
      <c r="I269">
        <v>12.85</v>
      </c>
      <c r="K269" s="9">
        <v>45559</v>
      </c>
      <c r="M269">
        <v>5.1749999999999998</v>
      </c>
      <c r="O269">
        <v>3.45</v>
      </c>
      <c r="Q269">
        <v>0.15</v>
      </c>
    </row>
    <row r="270" spans="3:17" x14ac:dyDescent="0.3">
      <c r="C270" s="9">
        <v>45560</v>
      </c>
      <c r="E270">
        <v>22.625</v>
      </c>
      <c r="G270">
        <v>16.899999999999999</v>
      </c>
      <c r="I270">
        <v>12.7</v>
      </c>
      <c r="K270" s="9">
        <v>45560</v>
      </c>
      <c r="M270">
        <v>5.2</v>
      </c>
      <c r="O270">
        <v>3.1</v>
      </c>
      <c r="Q270">
        <v>1.325</v>
      </c>
    </row>
    <row r="271" spans="3:17" x14ac:dyDescent="0.3">
      <c r="C271" s="9">
        <v>45561</v>
      </c>
      <c r="E271">
        <v>20</v>
      </c>
      <c r="G271">
        <v>16.45</v>
      </c>
      <c r="I271">
        <v>12.225</v>
      </c>
      <c r="K271" s="9">
        <v>45561</v>
      </c>
      <c r="M271">
        <v>5.0750000000000002</v>
      </c>
      <c r="O271">
        <v>2.15</v>
      </c>
      <c r="Q271">
        <v>-0.2</v>
      </c>
    </row>
    <row r="272" spans="3:17" x14ac:dyDescent="0.3">
      <c r="C272" s="9">
        <v>45562</v>
      </c>
      <c r="E272">
        <v>20.475000000000001</v>
      </c>
      <c r="G272">
        <v>16.399999999999999</v>
      </c>
      <c r="I272">
        <v>9.5250000000000004</v>
      </c>
      <c r="K272" s="9">
        <v>45562</v>
      </c>
      <c r="M272">
        <v>4.125</v>
      </c>
      <c r="O272">
        <v>1.65</v>
      </c>
      <c r="Q272">
        <v>-0.75</v>
      </c>
    </row>
    <row r="273" spans="3:17" x14ac:dyDescent="0.3">
      <c r="C273" s="9">
        <v>45563</v>
      </c>
      <c r="E273">
        <v>19.350000000000001</v>
      </c>
      <c r="G273">
        <v>15.95</v>
      </c>
      <c r="I273">
        <v>11.35</v>
      </c>
      <c r="K273" s="9">
        <v>45563</v>
      </c>
      <c r="M273">
        <v>4.7750000000000004</v>
      </c>
      <c r="O273">
        <v>1.8</v>
      </c>
      <c r="Q273">
        <v>-0.72499999999999998</v>
      </c>
    </row>
    <row r="274" spans="3:17" x14ac:dyDescent="0.3">
      <c r="C274" s="9">
        <v>45564</v>
      </c>
      <c r="E274">
        <v>20.574999999999999</v>
      </c>
      <c r="G274">
        <v>16.149999999999999</v>
      </c>
      <c r="I274">
        <v>11.025</v>
      </c>
      <c r="K274" s="9">
        <v>45564</v>
      </c>
      <c r="M274">
        <v>4.625</v>
      </c>
      <c r="O274">
        <v>2.2999999999999998</v>
      </c>
      <c r="Q274">
        <v>-0.125</v>
      </c>
    </row>
    <row r="275" spans="3:17" x14ac:dyDescent="0.3">
      <c r="C275" s="9">
        <v>45565</v>
      </c>
      <c r="E275">
        <v>19.225000000000001</v>
      </c>
      <c r="G275">
        <v>16</v>
      </c>
      <c r="I275">
        <v>10.324999999999999</v>
      </c>
      <c r="K275" s="9">
        <v>45565</v>
      </c>
      <c r="M275">
        <v>5.25</v>
      </c>
      <c r="O275">
        <v>2.7</v>
      </c>
      <c r="Q275">
        <v>-1.0249999999999999</v>
      </c>
    </row>
    <row r="276" spans="3:17" x14ac:dyDescent="0.3">
      <c r="C276" s="9">
        <v>45566</v>
      </c>
      <c r="E276">
        <v>18.524999999999999</v>
      </c>
      <c r="G276">
        <v>14.1</v>
      </c>
      <c r="I276">
        <v>10.199999999999999</v>
      </c>
      <c r="K276" s="9">
        <v>45566</v>
      </c>
      <c r="M276">
        <v>4.3</v>
      </c>
      <c r="O276">
        <v>1.55</v>
      </c>
      <c r="Q276">
        <v>-1.2</v>
      </c>
    </row>
    <row r="277" spans="3:17" x14ac:dyDescent="0.3">
      <c r="C277" s="9">
        <v>45567</v>
      </c>
      <c r="E277">
        <v>18.2</v>
      </c>
      <c r="G277">
        <v>14.1</v>
      </c>
      <c r="I277">
        <v>9.7750000000000004</v>
      </c>
      <c r="K277" s="9">
        <v>45567</v>
      </c>
      <c r="M277">
        <v>3.3250000000000002</v>
      </c>
      <c r="O277">
        <v>0.55000000000000004</v>
      </c>
      <c r="Q277">
        <v>-1.8</v>
      </c>
    </row>
    <row r="278" spans="3:17" x14ac:dyDescent="0.3">
      <c r="C278" s="9">
        <v>45568</v>
      </c>
      <c r="E278">
        <v>18.925000000000001</v>
      </c>
      <c r="G278">
        <v>12</v>
      </c>
      <c r="I278">
        <v>8.375</v>
      </c>
      <c r="K278" s="9">
        <v>45568</v>
      </c>
      <c r="M278">
        <v>3.45</v>
      </c>
      <c r="O278">
        <v>0.05</v>
      </c>
      <c r="Q278">
        <v>-1.95</v>
      </c>
    </row>
    <row r="279" spans="3:17" x14ac:dyDescent="0.3">
      <c r="C279" s="9">
        <v>45569</v>
      </c>
      <c r="E279">
        <v>16.95</v>
      </c>
      <c r="G279">
        <v>12.5</v>
      </c>
      <c r="I279">
        <v>9.125</v>
      </c>
      <c r="K279" s="9">
        <v>45569</v>
      </c>
      <c r="M279">
        <v>3.5750000000000002</v>
      </c>
      <c r="O279">
        <v>-0.45</v>
      </c>
      <c r="Q279">
        <v>-3.7749999999999999</v>
      </c>
    </row>
    <row r="280" spans="3:17" x14ac:dyDescent="0.3">
      <c r="C280" s="9">
        <v>45570</v>
      </c>
      <c r="E280">
        <v>16.850000000000001</v>
      </c>
      <c r="G280">
        <v>12.45</v>
      </c>
      <c r="I280">
        <v>8.5749999999999993</v>
      </c>
      <c r="K280" s="9">
        <v>45570</v>
      </c>
      <c r="M280">
        <v>2.65</v>
      </c>
      <c r="O280">
        <v>-0.35</v>
      </c>
      <c r="Q280">
        <v>-3.3</v>
      </c>
    </row>
    <row r="281" spans="3:17" x14ac:dyDescent="0.3">
      <c r="C281" s="9">
        <v>45571</v>
      </c>
      <c r="E281">
        <v>18.7</v>
      </c>
      <c r="G281">
        <v>13.65</v>
      </c>
      <c r="I281">
        <v>10.95</v>
      </c>
      <c r="K281" s="9">
        <v>45571</v>
      </c>
      <c r="M281">
        <v>2.6749999999999998</v>
      </c>
      <c r="O281">
        <v>0.3</v>
      </c>
      <c r="Q281">
        <v>-1.6</v>
      </c>
    </row>
    <row r="282" spans="3:17" x14ac:dyDescent="0.3">
      <c r="C282" s="9">
        <v>45572</v>
      </c>
      <c r="E282">
        <v>17.3</v>
      </c>
      <c r="G282">
        <v>14.85</v>
      </c>
      <c r="I282">
        <v>9.5250000000000004</v>
      </c>
      <c r="K282" s="9">
        <v>45572</v>
      </c>
      <c r="M282">
        <v>3.6</v>
      </c>
      <c r="O282">
        <v>1.65</v>
      </c>
      <c r="Q282">
        <v>-0.875</v>
      </c>
    </row>
    <row r="283" spans="3:17" x14ac:dyDescent="0.3">
      <c r="C283" s="9">
        <v>45573</v>
      </c>
      <c r="E283">
        <v>18.675000000000001</v>
      </c>
      <c r="G283">
        <v>11.8</v>
      </c>
      <c r="I283">
        <v>8.5250000000000004</v>
      </c>
      <c r="K283" s="9">
        <v>45573</v>
      </c>
      <c r="M283">
        <v>3.2</v>
      </c>
      <c r="O283">
        <v>1</v>
      </c>
      <c r="Q283">
        <v>-2.2999999999999998</v>
      </c>
    </row>
    <row r="284" spans="3:17" x14ac:dyDescent="0.3">
      <c r="C284" s="9">
        <v>45574</v>
      </c>
      <c r="E284">
        <v>17.100000000000001</v>
      </c>
      <c r="G284">
        <v>12.6</v>
      </c>
      <c r="I284">
        <v>9.6750000000000007</v>
      </c>
      <c r="K284" s="9">
        <v>45574</v>
      </c>
      <c r="M284">
        <v>2.6</v>
      </c>
      <c r="O284">
        <v>0.55000000000000004</v>
      </c>
      <c r="Q284">
        <v>-3.5750000000000002</v>
      </c>
    </row>
    <row r="285" spans="3:17" x14ac:dyDescent="0.3">
      <c r="C285" s="9">
        <v>45575</v>
      </c>
      <c r="E285">
        <v>16.399999999999999</v>
      </c>
      <c r="G285">
        <v>12.25</v>
      </c>
      <c r="I285">
        <v>8.15</v>
      </c>
      <c r="K285" s="9">
        <v>45575</v>
      </c>
      <c r="M285">
        <v>2.5</v>
      </c>
      <c r="O285">
        <v>-0.05</v>
      </c>
      <c r="Q285">
        <v>-3.15</v>
      </c>
    </row>
    <row r="286" spans="3:17" x14ac:dyDescent="0.3">
      <c r="C286" s="9">
        <v>45576</v>
      </c>
      <c r="E286">
        <v>15.425000000000001</v>
      </c>
      <c r="G286">
        <v>10.7</v>
      </c>
      <c r="I286">
        <v>6.9249999999999998</v>
      </c>
      <c r="K286" s="9">
        <v>45576</v>
      </c>
      <c r="M286">
        <v>2.5</v>
      </c>
      <c r="O286">
        <v>0.2</v>
      </c>
      <c r="Q286">
        <v>-3</v>
      </c>
    </row>
    <row r="287" spans="3:17" x14ac:dyDescent="0.3">
      <c r="C287" s="9">
        <v>45577</v>
      </c>
      <c r="E287">
        <v>16.2</v>
      </c>
      <c r="G287">
        <v>11.45</v>
      </c>
      <c r="I287">
        <v>8.4</v>
      </c>
      <c r="K287" s="9">
        <v>45577</v>
      </c>
      <c r="M287">
        <v>2.4750000000000001</v>
      </c>
      <c r="O287">
        <v>-0.25</v>
      </c>
      <c r="Q287">
        <v>-1.875</v>
      </c>
    </row>
    <row r="288" spans="3:17" x14ac:dyDescent="0.3">
      <c r="C288" s="9">
        <v>45578</v>
      </c>
      <c r="E288">
        <v>14.475</v>
      </c>
      <c r="G288">
        <v>11.65</v>
      </c>
      <c r="I288">
        <v>8.0749999999999993</v>
      </c>
      <c r="K288" s="9">
        <v>45578</v>
      </c>
      <c r="M288">
        <v>2.5750000000000002</v>
      </c>
      <c r="O288">
        <v>0.1</v>
      </c>
      <c r="Q288">
        <v>-1.85</v>
      </c>
    </row>
    <row r="289" spans="3:17" x14ac:dyDescent="0.3">
      <c r="C289" s="9">
        <v>45579</v>
      </c>
      <c r="E289">
        <v>15.775</v>
      </c>
      <c r="G289">
        <v>11.4</v>
      </c>
      <c r="I289">
        <v>8.2750000000000004</v>
      </c>
      <c r="K289" s="9">
        <v>45579</v>
      </c>
      <c r="M289">
        <v>2.9750000000000001</v>
      </c>
      <c r="O289">
        <v>-0.85</v>
      </c>
      <c r="Q289">
        <v>-3.875</v>
      </c>
    </row>
    <row r="290" spans="3:17" x14ac:dyDescent="0.3">
      <c r="C290" s="9">
        <v>45580</v>
      </c>
      <c r="E290">
        <v>15.375</v>
      </c>
      <c r="G290">
        <v>11.1</v>
      </c>
      <c r="I290">
        <v>8.5250000000000004</v>
      </c>
      <c r="K290" s="9">
        <v>45580</v>
      </c>
      <c r="M290">
        <v>2.15</v>
      </c>
      <c r="O290">
        <v>-0.65</v>
      </c>
      <c r="Q290">
        <v>-3.4750000000000001</v>
      </c>
    </row>
    <row r="291" spans="3:17" x14ac:dyDescent="0.3">
      <c r="C291" s="9">
        <v>45581</v>
      </c>
      <c r="E291">
        <v>15.775</v>
      </c>
      <c r="G291">
        <v>11.75</v>
      </c>
      <c r="I291">
        <v>8.5500000000000007</v>
      </c>
      <c r="K291" s="9">
        <v>45581</v>
      </c>
      <c r="M291">
        <v>2.375</v>
      </c>
      <c r="O291">
        <v>-0.45</v>
      </c>
      <c r="Q291">
        <v>-3.2749999999999999</v>
      </c>
    </row>
    <row r="292" spans="3:17" x14ac:dyDescent="0.3">
      <c r="C292" s="9">
        <v>45582</v>
      </c>
      <c r="E292">
        <v>16.95</v>
      </c>
      <c r="G292">
        <v>10.75</v>
      </c>
      <c r="I292">
        <v>7.625</v>
      </c>
      <c r="K292" s="9">
        <v>45582</v>
      </c>
      <c r="M292">
        <v>1.5</v>
      </c>
      <c r="O292">
        <v>-1.6</v>
      </c>
      <c r="Q292">
        <v>-3.5750000000000002</v>
      </c>
    </row>
    <row r="293" spans="3:17" x14ac:dyDescent="0.3">
      <c r="C293" s="9">
        <v>45583</v>
      </c>
      <c r="E293">
        <v>15.175000000000001</v>
      </c>
      <c r="G293">
        <v>11.8</v>
      </c>
      <c r="I293">
        <v>7.5250000000000004</v>
      </c>
      <c r="K293" s="9">
        <v>45583</v>
      </c>
      <c r="M293">
        <v>1.825</v>
      </c>
      <c r="O293">
        <v>-1.05</v>
      </c>
      <c r="Q293">
        <v>-3.1</v>
      </c>
    </row>
    <row r="294" spans="3:17" x14ac:dyDescent="0.3">
      <c r="C294" s="9">
        <v>45584</v>
      </c>
      <c r="E294">
        <v>14.675000000000001</v>
      </c>
      <c r="G294">
        <v>11.6</v>
      </c>
      <c r="I294">
        <v>8.65</v>
      </c>
      <c r="K294" s="9">
        <v>45584</v>
      </c>
      <c r="M294">
        <v>2</v>
      </c>
      <c r="O294">
        <v>-0.8</v>
      </c>
      <c r="Q294">
        <v>-2.35</v>
      </c>
    </row>
    <row r="295" spans="3:17" x14ac:dyDescent="0.3">
      <c r="C295" s="9">
        <v>45585</v>
      </c>
      <c r="E295">
        <v>14.55</v>
      </c>
      <c r="G295">
        <v>11.4</v>
      </c>
      <c r="I295">
        <v>8.5250000000000004</v>
      </c>
      <c r="K295" s="9">
        <v>45585</v>
      </c>
      <c r="M295">
        <v>1.7</v>
      </c>
      <c r="O295">
        <v>-0.25</v>
      </c>
      <c r="Q295">
        <v>-3.4750000000000001</v>
      </c>
    </row>
    <row r="296" spans="3:17" x14ac:dyDescent="0.3">
      <c r="C296" s="9">
        <v>45586</v>
      </c>
      <c r="E296">
        <v>13.4</v>
      </c>
      <c r="G296">
        <v>10.9</v>
      </c>
      <c r="I296">
        <v>6.5750000000000002</v>
      </c>
      <c r="K296" s="9">
        <v>45586</v>
      </c>
      <c r="M296">
        <v>2.1749999999999998</v>
      </c>
      <c r="O296">
        <v>-0.6</v>
      </c>
      <c r="Q296">
        <v>-2.9750000000000001</v>
      </c>
    </row>
    <row r="297" spans="3:17" x14ac:dyDescent="0.3">
      <c r="C297" s="9">
        <v>45587</v>
      </c>
      <c r="E297">
        <v>13.775</v>
      </c>
      <c r="G297">
        <v>10.85</v>
      </c>
      <c r="I297">
        <v>6.6749999999999998</v>
      </c>
      <c r="K297" s="9">
        <v>45587</v>
      </c>
      <c r="M297">
        <v>1.575</v>
      </c>
      <c r="O297">
        <v>-1.25</v>
      </c>
      <c r="Q297">
        <v>-5.35</v>
      </c>
    </row>
    <row r="298" spans="3:17" x14ac:dyDescent="0.3">
      <c r="C298" s="9">
        <v>45588</v>
      </c>
      <c r="E298">
        <v>13.425000000000001</v>
      </c>
      <c r="G298">
        <v>10.6</v>
      </c>
      <c r="I298">
        <v>5.5250000000000004</v>
      </c>
      <c r="K298" s="9">
        <v>45588</v>
      </c>
      <c r="M298">
        <v>1.2</v>
      </c>
      <c r="O298">
        <v>-1.55</v>
      </c>
      <c r="Q298">
        <v>-4.1749999999999998</v>
      </c>
    </row>
    <row r="299" spans="3:17" x14ac:dyDescent="0.3">
      <c r="C299" s="9">
        <v>45589</v>
      </c>
      <c r="E299">
        <v>14.35</v>
      </c>
      <c r="G299">
        <v>9.6</v>
      </c>
      <c r="I299">
        <v>6.15</v>
      </c>
      <c r="K299" s="9">
        <v>45589</v>
      </c>
      <c r="M299">
        <v>1.5249999999999999</v>
      </c>
      <c r="O299">
        <v>-1.85</v>
      </c>
      <c r="Q299">
        <v>-4.5</v>
      </c>
    </row>
    <row r="300" spans="3:17" x14ac:dyDescent="0.3">
      <c r="C300" s="9">
        <v>45590</v>
      </c>
      <c r="E300">
        <v>14.1</v>
      </c>
      <c r="G300">
        <v>10.35</v>
      </c>
      <c r="I300">
        <v>6.95</v>
      </c>
      <c r="K300" s="9">
        <v>45590</v>
      </c>
      <c r="M300">
        <v>0.5</v>
      </c>
      <c r="O300">
        <v>-1.3</v>
      </c>
      <c r="Q300">
        <v>-5.0750000000000002</v>
      </c>
    </row>
    <row r="301" spans="3:17" x14ac:dyDescent="0.3">
      <c r="C301" s="9">
        <v>45591</v>
      </c>
      <c r="E301">
        <v>12.025</v>
      </c>
      <c r="G301">
        <v>8.9499999999999993</v>
      </c>
      <c r="I301">
        <v>5.5750000000000002</v>
      </c>
      <c r="K301" s="9">
        <v>45591</v>
      </c>
      <c r="M301">
        <v>1.4750000000000001</v>
      </c>
      <c r="O301">
        <v>-2.35</v>
      </c>
      <c r="Q301">
        <v>-5.5750000000000002</v>
      </c>
    </row>
    <row r="302" spans="3:17" x14ac:dyDescent="0.3">
      <c r="C302" s="9">
        <v>45592</v>
      </c>
      <c r="E302">
        <v>12.95</v>
      </c>
      <c r="G302">
        <v>8.4</v>
      </c>
      <c r="I302">
        <v>5.2249999999999996</v>
      </c>
      <c r="K302" s="9">
        <v>45592</v>
      </c>
      <c r="M302">
        <v>0.27500000000000002</v>
      </c>
      <c r="O302">
        <v>-3.15</v>
      </c>
      <c r="Q302">
        <v>-5.6</v>
      </c>
    </row>
    <row r="303" spans="3:17" x14ac:dyDescent="0.3">
      <c r="C303" s="9">
        <v>45593</v>
      </c>
      <c r="E303">
        <v>12.4</v>
      </c>
      <c r="G303">
        <v>8.6999999999999993</v>
      </c>
      <c r="I303">
        <v>5.15</v>
      </c>
      <c r="K303" s="9">
        <v>45593</v>
      </c>
      <c r="M303">
        <v>0.4</v>
      </c>
      <c r="O303">
        <v>-3.25</v>
      </c>
      <c r="Q303">
        <v>-5.6749999999999998</v>
      </c>
    </row>
    <row r="304" spans="3:17" x14ac:dyDescent="0.3">
      <c r="C304" s="9">
        <v>45594</v>
      </c>
      <c r="E304">
        <v>10.324999999999999</v>
      </c>
      <c r="G304">
        <v>7.7</v>
      </c>
      <c r="I304">
        <v>4.625</v>
      </c>
      <c r="K304" s="9">
        <v>45594</v>
      </c>
      <c r="M304">
        <v>0.1</v>
      </c>
      <c r="O304">
        <v>-3.2</v>
      </c>
      <c r="Q304">
        <v>-6.2750000000000004</v>
      </c>
    </row>
    <row r="305" spans="3:17" x14ac:dyDescent="0.3">
      <c r="C305" s="9">
        <v>45595</v>
      </c>
      <c r="E305">
        <v>11.1</v>
      </c>
      <c r="G305">
        <v>8.5</v>
      </c>
      <c r="I305">
        <v>5.375</v>
      </c>
      <c r="K305" s="9">
        <v>45595</v>
      </c>
      <c r="M305">
        <v>0.15</v>
      </c>
      <c r="O305">
        <v>-2.5499999999999998</v>
      </c>
      <c r="Q305">
        <v>-6.35</v>
      </c>
    </row>
    <row r="306" spans="3:17" x14ac:dyDescent="0.3">
      <c r="C306" s="9">
        <v>45596</v>
      </c>
      <c r="E306">
        <v>10.6</v>
      </c>
      <c r="G306">
        <v>7.45</v>
      </c>
      <c r="I306">
        <v>4</v>
      </c>
      <c r="K306" s="9">
        <v>45596</v>
      </c>
      <c r="M306">
        <v>0.5</v>
      </c>
      <c r="O306">
        <v>-2.65</v>
      </c>
      <c r="Q306">
        <v>-5.85</v>
      </c>
    </row>
    <row r="307" spans="3:17" x14ac:dyDescent="0.3">
      <c r="C307" s="9">
        <v>45597</v>
      </c>
      <c r="E307">
        <v>10.574999999999999</v>
      </c>
      <c r="G307">
        <v>6.65</v>
      </c>
      <c r="I307">
        <v>2.8250000000000002</v>
      </c>
      <c r="K307" s="9">
        <v>45597</v>
      </c>
      <c r="M307">
        <v>-0.125</v>
      </c>
      <c r="O307">
        <v>-3.4</v>
      </c>
      <c r="Q307">
        <v>-7.9</v>
      </c>
    </row>
    <row r="308" spans="3:17" x14ac:dyDescent="0.3">
      <c r="C308" s="9">
        <v>45598</v>
      </c>
      <c r="E308">
        <v>9.9749999999999996</v>
      </c>
      <c r="G308">
        <v>7.2</v>
      </c>
      <c r="I308">
        <v>2.7</v>
      </c>
      <c r="K308" s="9">
        <v>45598</v>
      </c>
      <c r="M308">
        <v>-2.5000000000000001E-2</v>
      </c>
      <c r="O308">
        <v>-3.5</v>
      </c>
      <c r="Q308">
        <v>-9.1750000000000007</v>
      </c>
    </row>
    <row r="309" spans="3:17" x14ac:dyDescent="0.3">
      <c r="C309" s="9">
        <v>45599</v>
      </c>
      <c r="E309">
        <v>10.3</v>
      </c>
      <c r="G309">
        <v>7.95</v>
      </c>
      <c r="I309">
        <v>2.9750000000000001</v>
      </c>
      <c r="K309" s="9">
        <v>45599</v>
      </c>
      <c r="M309">
        <v>-0.65</v>
      </c>
      <c r="O309">
        <v>-3.6</v>
      </c>
      <c r="Q309">
        <v>-7.375</v>
      </c>
    </row>
    <row r="310" spans="3:17" x14ac:dyDescent="0.3">
      <c r="C310" s="9">
        <v>45600</v>
      </c>
      <c r="E310">
        <v>9.9499999999999993</v>
      </c>
      <c r="G310">
        <v>7.15</v>
      </c>
      <c r="I310">
        <v>3.25</v>
      </c>
      <c r="K310" s="9">
        <v>45600</v>
      </c>
      <c r="M310">
        <v>-0.25</v>
      </c>
      <c r="O310">
        <v>-3.35</v>
      </c>
      <c r="Q310">
        <v>-6.9</v>
      </c>
    </row>
    <row r="311" spans="3:17" x14ac:dyDescent="0.3">
      <c r="C311" s="9">
        <v>45601</v>
      </c>
      <c r="E311">
        <v>9.8249999999999993</v>
      </c>
      <c r="G311">
        <v>5.35</v>
      </c>
      <c r="I311">
        <v>2.2250000000000001</v>
      </c>
      <c r="K311" s="9">
        <v>45601</v>
      </c>
      <c r="M311">
        <v>-0.92500000000000004</v>
      </c>
      <c r="O311">
        <v>-4.4000000000000004</v>
      </c>
      <c r="Q311">
        <v>-9.5749999999999993</v>
      </c>
    </row>
    <row r="312" spans="3:17" x14ac:dyDescent="0.3">
      <c r="C312" s="9">
        <v>45602</v>
      </c>
      <c r="E312">
        <v>9.1750000000000007</v>
      </c>
      <c r="G312">
        <v>5.4</v>
      </c>
      <c r="I312">
        <v>2.125</v>
      </c>
      <c r="K312" s="9">
        <v>45602</v>
      </c>
      <c r="M312">
        <v>-1.125</v>
      </c>
      <c r="O312">
        <v>-4.6500000000000004</v>
      </c>
      <c r="Q312">
        <v>-7.95</v>
      </c>
    </row>
    <row r="313" spans="3:17" x14ac:dyDescent="0.3">
      <c r="C313" s="9">
        <v>45603</v>
      </c>
      <c r="E313">
        <v>9.1999999999999993</v>
      </c>
      <c r="G313">
        <v>4.95</v>
      </c>
      <c r="I313">
        <v>2.5249999999999999</v>
      </c>
      <c r="K313" s="9">
        <v>45603</v>
      </c>
      <c r="M313">
        <v>-1.625</v>
      </c>
      <c r="O313">
        <v>-4.6500000000000004</v>
      </c>
      <c r="Q313">
        <v>-8.3000000000000007</v>
      </c>
    </row>
    <row r="314" spans="3:17" x14ac:dyDescent="0.3">
      <c r="C314" s="9">
        <v>45604</v>
      </c>
      <c r="E314">
        <v>9.7750000000000004</v>
      </c>
      <c r="G314">
        <v>4.7</v>
      </c>
      <c r="I314">
        <v>2.125</v>
      </c>
      <c r="K314" s="9">
        <v>45604</v>
      </c>
      <c r="M314">
        <v>-2</v>
      </c>
      <c r="O314">
        <v>-3.5</v>
      </c>
      <c r="Q314">
        <v>-8.1750000000000007</v>
      </c>
    </row>
    <row r="315" spans="3:17" x14ac:dyDescent="0.3">
      <c r="C315" s="9">
        <v>45605</v>
      </c>
      <c r="E315">
        <v>8.9749999999999996</v>
      </c>
      <c r="G315">
        <v>5.65</v>
      </c>
      <c r="I315">
        <v>1.625</v>
      </c>
      <c r="K315" s="9">
        <v>45605</v>
      </c>
      <c r="M315">
        <v>-1.8</v>
      </c>
      <c r="O315">
        <v>-5.05</v>
      </c>
      <c r="Q315">
        <v>-9.15</v>
      </c>
    </row>
    <row r="316" spans="3:17" x14ac:dyDescent="0.3">
      <c r="C316" s="9">
        <v>45606</v>
      </c>
      <c r="E316">
        <v>8.4</v>
      </c>
      <c r="G316">
        <v>4.55</v>
      </c>
      <c r="I316">
        <v>0.7</v>
      </c>
      <c r="K316" s="9">
        <v>45606</v>
      </c>
      <c r="M316">
        <v>-1.65</v>
      </c>
      <c r="O316">
        <v>-5.0999999999999996</v>
      </c>
      <c r="Q316">
        <v>-9.125</v>
      </c>
    </row>
    <row r="317" spans="3:17" x14ac:dyDescent="0.3">
      <c r="C317" s="9">
        <v>45607</v>
      </c>
      <c r="E317">
        <v>7.7</v>
      </c>
      <c r="G317">
        <v>4.75</v>
      </c>
      <c r="I317">
        <v>2.5000000000000001E-2</v>
      </c>
      <c r="K317" s="9">
        <v>45607</v>
      </c>
      <c r="M317">
        <v>-2.15</v>
      </c>
      <c r="O317">
        <v>-5.85</v>
      </c>
      <c r="Q317">
        <v>-11.1</v>
      </c>
    </row>
    <row r="318" spans="3:17" x14ac:dyDescent="0.3">
      <c r="C318" s="9">
        <v>45608</v>
      </c>
      <c r="E318">
        <v>7.6749999999999998</v>
      </c>
      <c r="G318">
        <v>4.4000000000000004</v>
      </c>
      <c r="I318">
        <v>1.825</v>
      </c>
      <c r="K318" s="9">
        <v>45608</v>
      </c>
      <c r="M318">
        <v>-1.125</v>
      </c>
      <c r="O318">
        <v>-4.8499999999999996</v>
      </c>
      <c r="Q318">
        <v>-9.4749999999999996</v>
      </c>
    </row>
    <row r="319" spans="3:17" x14ac:dyDescent="0.3">
      <c r="C319" s="9">
        <v>45609</v>
      </c>
      <c r="E319">
        <v>7.75</v>
      </c>
      <c r="G319">
        <v>4.8</v>
      </c>
      <c r="I319">
        <v>1.7749999999999999</v>
      </c>
      <c r="K319" s="9">
        <v>45609</v>
      </c>
      <c r="M319">
        <v>-2.0499999999999998</v>
      </c>
      <c r="O319">
        <v>-4.45</v>
      </c>
      <c r="Q319">
        <v>-9.375</v>
      </c>
    </row>
    <row r="320" spans="3:17" x14ac:dyDescent="0.3">
      <c r="C320" s="9">
        <v>45610</v>
      </c>
      <c r="E320">
        <v>6.875</v>
      </c>
      <c r="G320">
        <v>3.9</v>
      </c>
      <c r="I320">
        <v>0.6</v>
      </c>
      <c r="K320" s="9">
        <v>45610</v>
      </c>
      <c r="M320">
        <v>-2.625</v>
      </c>
      <c r="O320">
        <v>-5.95</v>
      </c>
      <c r="Q320">
        <v>-10.199999999999999</v>
      </c>
    </row>
    <row r="321" spans="3:17" x14ac:dyDescent="0.3">
      <c r="C321" s="9">
        <v>45611</v>
      </c>
      <c r="E321">
        <v>7.25</v>
      </c>
      <c r="G321">
        <v>4.3499999999999996</v>
      </c>
      <c r="I321">
        <v>0.15</v>
      </c>
      <c r="K321" s="9">
        <v>45611</v>
      </c>
      <c r="M321">
        <v>-1.75</v>
      </c>
      <c r="O321">
        <v>-5.9</v>
      </c>
      <c r="Q321">
        <v>-9.6999999999999993</v>
      </c>
    </row>
    <row r="322" spans="3:17" x14ac:dyDescent="0.3">
      <c r="C322" s="9">
        <v>45612</v>
      </c>
      <c r="E322">
        <v>6.7750000000000004</v>
      </c>
      <c r="G322">
        <v>3</v>
      </c>
      <c r="I322">
        <v>7.4999999999999997E-2</v>
      </c>
      <c r="K322" s="9">
        <v>45612</v>
      </c>
      <c r="M322">
        <v>-1.5249999999999999</v>
      </c>
      <c r="O322">
        <v>-6.2</v>
      </c>
      <c r="Q322">
        <v>-10.574999999999999</v>
      </c>
    </row>
    <row r="323" spans="3:17" x14ac:dyDescent="0.3">
      <c r="C323" s="9">
        <v>45613</v>
      </c>
      <c r="E323">
        <v>5.65</v>
      </c>
      <c r="G323">
        <v>2.2999999999999998</v>
      </c>
      <c r="I323">
        <v>-0.75</v>
      </c>
      <c r="K323" s="9">
        <v>45613</v>
      </c>
      <c r="M323">
        <v>-2.95</v>
      </c>
      <c r="O323">
        <v>-7.25</v>
      </c>
      <c r="Q323">
        <v>-12.85</v>
      </c>
    </row>
    <row r="324" spans="3:17" x14ac:dyDescent="0.3">
      <c r="C324" s="9">
        <v>45614</v>
      </c>
      <c r="E324">
        <v>5.2750000000000004</v>
      </c>
      <c r="G324">
        <v>3.55</v>
      </c>
      <c r="I324">
        <v>0.17499999999999999</v>
      </c>
      <c r="K324" s="9">
        <v>45614</v>
      </c>
      <c r="M324">
        <v>-3.4249999999999998</v>
      </c>
      <c r="O324">
        <v>-6.95</v>
      </c>
      <c r="Q324">
        <v>-11.55</v>
      </c>
    </row>
    <row r="325" spans="3:17" x14ac:dyDescent="0.3">
      <c r="C325" s="9">
        <v>45615</v>
      </c>
      <c r="E325">
        <v>6.25</v>
      </c>
      <c r="G325">
        <v>2.7</v>
      </c>
      <c r="I325">
        <v>0.125</v>
      </c>
      <c r="K325" s="9">
        <v>45615</v>
      </c>
      <c r="M325">
        <v>-3.0249999999999999</v>
      </c>
      <c r="O325">
        <v>-6.15</v>
      </c>
      <c r="Q325">
        <v>-11.125</v>
      </c>
    </row>
    <row r="326" spans="3:17" x14ac:dyDescent="0.3">
      <c r="C326" s="9">
        <v>45616</v>
      </c>
      <c r="E326">
        <v>6.6749999999999998</v>
      </c>
      <c r="G326">
        <v>3.1</v>
      </c>
      <c r="I326">
        <v>-0.7</v>
      </c>
      <c r="K326" s="9">
        <v>45616</v>
      </c>
      <c r="M326">
        <v>-1.5</v>
      </c>
      <c r="O326">
        <v>-7</v>
      </c>
      <c r="Q326">
        <v>-11.574999999999999</v>
      </c>
    </row>
    <row r="327" spans="3:17" x14ac:dyDescent="0.3">
      <c r="C327" s="9">
        <v>45617</v>
      </c>
      <c r="E327">
        <v>6.8</v>
      </c>
      <c r="G327">
        <v>2.75</v>
      </c>
      <c r="I327">
        <v>-2.95</v>
      </c>
      <c r="K327" s="9">
        <v>45617</v>
      </c>
      <c r="M327">
        <v>-2.35</v>
      </c>
      <c r="O327">
        <v>-7.2</v>
      </c>
      <c r="Q327">
        <v>-13</v>
      </c>
    </row>
    <row r="328" spans="3:17" x14ac:dyDescent="0.3">
      <c r="C328" s="9">
        <v>45618</v>
      </c>
      <c r="E328">
        <v>5.4749999999999996</v>
      </c>
      <c r="G328">
        <v>2.15</v>
      </c>
      <c r="I328">
        <v>-2.2250000000000001</v>
      </c>
      <c r="K328" s="9">
        <v>45618</v>
      </c>
      <c r="M328">
        <v>-2.85</v>
      </c>
      <c r="O328">
        <v>-6.35</v>
      </c>
      <c r="Q328">
        <v>-13.25</v>
      </c>
    </row>
    <row r="329" spans="3:17" x14ac:dyDescent="0.3">
      <c r="C329" s="9">
        <v>45619</v>
      </c>
      <c r="E329">
        <v>5.4749999999999996</v>
      </c>
      <c r="G329">
        <v>2.7</v>
      </c>
      <c r="I329">
        <v>-0.22500000000000001</v>
      </c>
      <c r="K329" s="9">
        <v>45619</v>
      </c>
      <c r="M329">
        <v>-3.4</v>
      </c>
      <c r="O329">
        <v>-6.35</v>
      </c>
      <c r="Q329">
        <v>-12.175000000000001</v>
      </c>
    </row>
    <row r="330" spans="3:17" x14ac:dyDescent="0.3">
      <c r="C330" s="9">
        <v>45620</v>
      </c>
      <c r="E330">
        <v>5.0750000000000002</v>
      </c>
      <c r="G330">
        <v>3.2</v>
      </c>
      <c r="I330">
        <v>-1.45</v>
      </c>
      <c r="K330" s="9">
        <v>45620</v>
      </c>
      <c r="M330">
        <v>-3.5249999999999999</v>
      </c>
      <c r="O330">
        <v>-6.5</v>
      </c>
      <c r="Q330">
        <v>-11.074999999999999</v>
      </c>
    </row>
    <row r="331" spans="3:17" x14ac:dyDescent="0.3">
      <c r="C331" s="9">
        <v>45621</v>
      </c>
      <c r="E331">
        <v>4.875</v>
      </c>
      <c r="G331">
        <v>0.9</v>
      </c>
      <c r="I331">
        <v>-3.25</v>
      </c>
      <c r="K331" s="9">
        <v>45621</v>
      </c>
      <c r="M331">
        <v>-3</v>
      </c>
      <c r="O331">
        <v>-7.65</v>
      </c>
      <c r="Q331">
        <v>-12.725</v>
      </c>
    </row>
    <row r="332" spans="3:17" x14ac:dyDescent="0.3">
      <c r="C332" s="9">
        <v>45622</v>
      </c>
      <c r="E332">
        <v>4.9749999999999996</v>
      </c>
      <c r="G332">
        <v>0.8</v>
      </c>
      <c r="I332">
        <v>-4.45</v>
      </c>
      <c r="K332" s="9">
        <v>45622</v>
      </c>
      <c r="M332">
        <v>-5.125</v>
      </c>
      <c r="O332">
        <v>-8.75</v>
      </c>
      <c r="Q332">
        <v>-15.1</v>
      </c>
    </row>
    <row r="333" spans="3:17" x14ac:dyDescent="0.3">
      <c r="C333" s="9">
        <v>45623</v>
      </c>
      <c r="E333">
        <v>4.875</v>
      </c>
      <c r="G333">
        <v>1.35</v>
      </c>
      <c r="I333">
        <v>-3.2</v>
      </c>
      <c r="K333" s="9">
        <v>45623</v>
      </c>
      <c r="M333">
        <v>-5.3250000000000002</v>
      </c>
      <c r="O333">
        <v>-8.6999999999999993</v>
      </c>
      <c r="Q333">
        <v>-14.05</v>
      </c>
    </row>
    <row r="334" spans="3:17" x14ac:dyDescent="0.3">
      <c r="C334" s="9">
        <v>45624</v>
      </c>
      <c r="E334">
        <v>4.0999999999999996</v>
      </c>
      <c r="G334">
        <v>1.6</v>
      </c>
      <c r="I334">
        <v>-1.875</v>
      </c>
      <c r="K334" s="9">
        <v>45624</v>
      </c>
      <c r="M334">
        <v>-4.7249999999999996</v>
      </c>
      <c r="O334">
        <v>-8.25</v>
      </c>
      <c r="Q334">
        <v>-13.125</v>
      </c>
    </row>
    <row r="335" spans="3:17" x14ac:dyDescent="0.3">
      <c r="C335" s="9">
        <v>45625</v>
      </c>
      <c r="E335">
        <v>5.0999999999999996</v>
      </c>
      <c r="G335">
        <v>1.85</v>
      </c>
      <c r="I335">
        <v>-1.675</v>
      </c>
      <c r="K335" s="9">
        <v>45625</v>
      </c>
      <c r="M335">
        <v>-3.7749999999999999</v>
      </c>
      <c r="O335">
        <v>-8.4499999999999993</v>
      </c>
      <c r="Q335">
        <v>-13.7</v>
      </c>
    </row>
    <row r="336" spans="3:17" x14ac:dyDescent="0.3">
      <c r="C336" s="9">
        <v>45626</v>
      </c>
      <c r="E336">
        <v>5</v>
      </c>
      <c r="G336">
        <v>1.85</v>
      </c>
      <c r="I336">
        <v>-3.4750000000000001</v>
      </c>
      <c r="K336" s="9">
        <v>45626</v>
      </c>
      <c r="M336">
        <v>-4.2249999999999996</v>
      </c>
      <c r="O336">
        <v>-7.8</v>
      </c>
      <c r="Q336">
        <v>-11.175000000000001</v>
      </c>
    </row>
    <row r="337" spans="3:17" x14ac:dyDescent="0.3">
      <c r="C337" s="9">
        <v>45627</v>
      </c>
      <c r="E337">
        <v>4</v>
      </c>
      <c r="G337">
        <v>1.8</v>
      </c>
      <c r="I337">
        <v>-3.4249999999999998</v>
      </c>
      <c r="K337" s="9">
        <v>45627</v>
      </c>
      <c r="M337">
        <v>-4.625</v>
      </c>
      <c r="O337">
        <v>-8</v>
      </c>
      <c r="Q337">
        <v>-14.074999999999999</v>
      </c>
    </row>
    <row r="338" spans="3:17" x14ac:dyDescent="0.3">
      <c r="C338" s="9">
        <v>45628</v>
      </c>
      <c r="E338">
        <v>4.1749999999999998</v>
      </c>
      <c r="G338">
        <v>1.95</v>
      </c>
      <c r="I338">
        <v>-2.5750000000000002</v>
      </c>
      <c r="K338" s="9">
        <v>45628</v>
      </c>
      <c r="M338">
        <v>-3.75</v>
      </c>
      <c r="O338">
        <v>-8.25</v>
      </c>
      <c r="Q338">
        <v>-16.55</v>
      </c>
    </row>
    <row r="339" spans="3:17" x14ac:dyDescent="0.3">
      <c r="C339" s="9">
        <v>45629</v>
      </c>
      <c r="E339">
        <v>4.8250000000000002</v>
      </c>
      <c r="G339">
        <v>1.5</v>
      </c>
      <c r="I339">
        <v>-3.1</v>
      </c>
      <c r="K339" s="9">
        <v>45629</v>
      </c>
      <c r="M339">
        <v>-4.8499999999999996</v>
      </c>
      <c r="O339">
        <v>-9.0500000000000007</v>
      </c>
      <c r="Q339">
        <v>-15.074999999999999</v>
      </c>
    </row>
    <row r="340" spans="3:17" x14ac:dyDescent="0.3">
      <c r="C340" s="9">
        <v>45630</v>
      </c>
      <c r="E340">
        <v>4.0250000000000004</v>
      </c>
      <c r="G340">
        <v>0</v>
      </c>
      <c r="I340">
        <v>-3.4249999999999998</v>
      </c>
      <c r="K340" s="9">
        <v>45630</v>
      </c>
      <c r="M340">
        <v>-4.9249999999999998</v>
      </c>
      <c r="O340">
        <v>-10.85</v>
      </c>
      <c r="Q340">
        <v>-15.775</v>
      </c>
    </row>
    <row r="341" spans="3:17" x14ac:dyDescent="0.3">
      <c r="C341" s="9">
        <v>45631</v>
      </c>
      <c r="E341">
        <v>3.6749999999999998</v>
      </c>
      <c r="G341">
        <v>0.55000000000000004</v>
      </c>
      <c r="I341">
        <v>-3.875</v>
      </c>
      <c r="K341" s="9">
        <v>45631</v>
      </c>
      <c r="M341">
        <v>-4.9249999999999998</v>
      </c>
      <c r="O341">
        <v>-10.45</v>
      </c>
      <c r="Q341">
        <v>-16.074999999999999</v>
      </c>
    </row>
    <row r="342" spans="3:17" x14ac:dyDescent="0.3">
      <c r="C342" s="9">
        <v>45632</v>
      </c>
      <c r="E342">
        <v>3.875</v>
      </c>
      <c r="G342">
        <v>0.5</v>
      </c>
      <c r="I342">
        <v>-4.4749999999999996</v>
      </c>
      <c r="K342" s="9">
        <v>45632</v>
      </c>
      <c r="M342">
        <v>-4.2249999999999996</v>
      </c>
      <c r="O342">
        <v>-9.15</v>
      </c>
      <c r="Q342">
        <v>-15.65</v>
      </c>
    </row>
    <row r="343" spans="3:17" x14ac:dyDescent="0.3">
      <c r="C343" s="9">
        <v>45633</v>
      </c>
      <c r="E343">
        <v>3.5750000000000002</v>
      </c>
      <c r="G343">
        <v>0.85</v>
      </c>
      <c r="I343">
        <v>-5.3250000000000002</v>
      </c>
      <c r="K343" s="9">
        <v>45633</v>
      </c>
      <c r="M343">
        <v>-5.95</v>
      </c>
      <c r="O343">
        <v>-9.6999999999999993</v>
      </c>
      <c r="Q343">
        <v>-16.8</v>
      </c>
    </row>
    <row r="344" spans="3:17" x14ac:dyDescent="0.3">
      <c r="C344" s="9">
        <v>45634</v>
      </c>
      <c r="E344">
        <v>3.85</v>
      </c>
      <c r="G344">
        <v>0.15</v>
      </c>
      <c r="I344">
        <v>-4.05</v>
      </c>
      <c r="K344" s="9">
        <v>45634</v>
      </c>
      <c r="M344">
        <v>-5.2249999999999996</v>
      </c>
      <c r="O344">
        <v>-9.65</v>
      </c>
      <c r="Q344">
        <v>-17.024999999999999</v>
      </c>
    </row>
    <row r="345" spans="3:17" x14ac:dyDescent="0.3">
      <c r="C345" s="9">
        <v>45635</v>
      </c>
      <c r="E345">
        <v>4.8499999999999996</v>
      </c>
      <c r="G345">
        <v>1.3</v>
      </c>
      <c r="I345">
        <v>-2.1749999999999998</v>
      </c>
      <c r="K345" s="9">
        <v>45635</v>
      </c>
      <c r="M345">
        <v>-5.375</v>
      </c>
      <c r="O345">
        <v>-8.1</v>
      </c>
      <c r="Q345">
        <v>-15.6</v>
      </c>
    </row>
    <row r="346" spans="3:17" x14ac:dyDescent="0.3">
      <c r="C346" s="9">
        <v>45636</v>
      </c>
      <c r="E346">
        <v>4.4000000000000004</v>
      </c>
      <c r="G346">
        <v>1.25</v>
      </c>
      <c r="I346">
        <v>-3.4</v>
      </c>
      <c r="K346" s="9">
        <v>45636</v>
      </c>
      <c r="M346">
        <v>-4.2249999999999996</v>
      </c>
      <c r="O346">
        <v>-9</v>
      </c>
      <c r="Q346">
        <v>-15.074999999999999</v>
      </c>
    </row>
    <row r="347" spans="3:17" x14ac:dyDescent="0.3">
      <c r="C347" s="9">
        <v>45637</v>
      </c>
      <c r="E347">
        <v>4.5750000000000002</v>
      </c>
      <c r="G347">
        <v>0.95</v>
      </c>
      <c r="I347">
        <v>-2.2749999999999999</v>
      </c>
      <c r="K347" s="9">
        <v>45637</v>
      </c>
      <c r="M347">
        <v>-4.9000000000000004</v>
      </c>
      <c r="O347">
        <v>-7.7</v>
      </c>
      <c r="Q347">
        <v>-15.025</v>
      </c>
    </row>
    <row r="348" spans="3:17" x14ac:dyDescent="0.3">
      <c r="C348" s="9">
        <v>45638</v>
      </c>
      <c r="E348">
        <v>5.0250000000000004</v>
      </c>
      <c r="G348">
        <v>0.3</v>
      </c>
      <c r="I348">
        <v>-4</v>
      </c>
      <c r="K348" s="9">
        <v>45638</v>
      </c>
      <c r="M348">
        <v>-2.875</v>
      </c>
      <c r="O348">
        <v>-9.25</v>
      </c>
      <c r="Q348">
        <v>-13.65</v>
      </c>
    </row>
    <row r="349" spans="3:17" x14ac:dyDescent="0.3">
      <c r="C349" s="9">
        <v>45639</v>
      </c>
      <c r="E349">
        <v>3.5</v>
      </c>
      <c r="G349">
        <v>0.45</v>
      </c>
      <c r="I349">
        <v>-3.25</v>
      </c>
      <c r="K349" s="9">
        <v>45639</v>
      </c>
      <c r="M349">
        <v>-4.7249999999999996</v>
      </c>
      <c r="O349">
        <v>-10.6</v>
      </c>
      <c r="Q349">
        <v>-14.7</v>
      </c>
    </row>
    <row r="350" spans="3:17" x14ac:dyDescent="0.3">
      <c r="C350" s="9">
        <v>45640</v>
      </c>
      <c r="E350">
        <v>3.6749999999999998</v>
      </c>
      <c r="G350">
        <v>0.05</v>
      </c>
      <c r="I350">
        <v>-3.55</v>
      </c>
      <c r="K350" s="9">
        <v>45640</v>
      </c>
      <c r="M350">
        <v>-4.7</v>
      </c>
      <c r="O350">
        <v>-9.3000000000000007</v>
      </c>
      <c r="Q350">
        <v>-14.675000000000001</v>
      </c>
    </row>
    <row r="351" spans="3:17" x14ac:dyDescent="0.3">
      <c r="C351" s="9">
        <v>45641</v>
      </c>
      <c r="E351">
        <v>3.2</v>
      </c>
      <c r="G351">
        <v>0.15</v>
      </c>
      <c r="I351">
        <v>-3.4249999999999998</v>
      </c>
      <c r="K351" s="9">
        <v>45641</v>
      </c>
      <c r="M351">
        <v>-5.2</v>
      </c>
      <c r="O351">
        <v>-9.6</v>
      </c>
      <c r="Q351">
        <v>-14.5</v>
      </c>
    </row>
    <row r="352" spans="3:17" x14ac:dyDescent="0.3">
      <c r="C352" s="9">
        <v>45642</v>
      </c>
      <c r="E352">
        <v>4.45</v>
      </c>
      <c r="G352">
        <v>0.4</v>
      </c>
      <c r="I352">
        <v>-4.05</v>
      </c>
      <c r="K352" s="9">
        <v>45642</v>
      </c>
      <c r="M352">
        <v>-4.7249999999999996</v>
      </c>
      <c r="O352">
        <v>-8.6</v>
      </c>
      <c r="Q352">
        <v>-16.675000000000001</v>
      </c>
    </row>
    <row r="353" spans="3:17" x14ac:dyDescent="0.3">
      <c r="C353" s="9">
        <v>45643</v>
      </c>
      <c r="E353">
        <v>5.2249999999999996</v>
      </c>
      <c r="G353">
        <v>0.8</v>
      </c>
      <c r="I353">
        <v>-4</v>
      </c>
      <c r="K353" s="9">
        <v>45643</v>
      </c>
      <c r="M353">
        <v>-4.05</v>
      </c>
      <c r="O353">
        <v>-9.4</v>
      </c>
      <c r="Q353">
        <v>-16.399999999999999</v>
      </c>
    </row>
    <row r="354" spans="3:17" x14ac:dyDescent="0.3">
      <c r="C354" s="9">
        <v>45644</v>
      </c>
      <c r="E354">
        <v>4.2</v>
      </c>
      <c r="G354">
        <v>0.95</v>
      </c>
      <c r="I354">
        <v>-7.15</v>
      </c>
      <c r="K354" s="9">
        <v>45644</v>
      </c>
      <c r="M354">
        <v>-4.9749999999999996</v>
      </c>
      <c r="O354">
        <v>-10.7</v>
      </c>
      <c r="Q354">
        <v>-16.375</v>
      </c>
    </row>
    <row r="355" spans="3:17" x14ac:dyDescent="0.3">
      <c r="C355" s="9">
        <v>45645</v>
      </c>
      <c r="E355">
        <v>3.9750000000000001</v>
      </c>
      <c r="G355">
        <v>0.35</v>
      </c>
      <c r="I355">
        <v>-5.0750000000000002</v>
      </c>
      <c r="K355" s="9">
        <v>45645</v>
      </c>
      <c r="M355">
        <v>-4.6749999999999998</v>
      </c>
      <c r="O355">
        <v>-10.35</v>
      </c>
      <c r="Q355">
        <v>-17.875</v>
      </c>
    </row>
    <row r="356" spans="3:17" x14ac:dyDescent="0.3">
      <c r="C356" s="9">
        <v>45646</v>
      </c>
      <c r="E356">
        <v>4.8499999999999996</v>
      </c>
      <c r="G356">
        <v>0.3</v>
      </c>
      <c r="I356">
        <v>-5</v>
      </c>
      <c r="K356" s="9">
        <v>45646</v>
      </c>
      <c r="M356">
        <v>-4.2</v>
      </c>
      <c r="O356">
        <v>-8.1</v>
      </c>
      <c r="Q356">
        <v>-18.324999999999999</v>
      </c>
    </row>
    <row r="357" spans="3:17" x14ac:dyDescent="0.3">
      <c r="C357" s="9">
        <v>45647</v>
      </c>
      <c r="E357">
        <v>3.6749999999999998</v>
      </c>
      <c r="G357">
        <v>0.05</v>
      </c>
      <c r="I357">
        <v>-5.0750000000000002</v>
      </c>
      <c r="K357" s="9">
        <v>45647</v>
      </c>
      <c r="M357">
        <v>-4.75</v>
      </c>
      <c r="O357">
        <v>-11.05</v>
      </c>
      <c r="Q357">
        <v>-18.024999999999999</v>
      </c>
    </row>
    <row r="358" spans="3:17" x14ac:dyDescent="0.3">
      <c r="C358" s="9">
        <v>45648</v>
      </c>
      <c r="E358">
        <v>3.2</v>
      </c>
      <c r="G358">
        <v>-0.95</v>
      </c>
      <c r="I358">
        <v>-6.5</v>
      </c>
      <c r="K358" s="9">
        <v>45648</v>
      </c>
      <c r="M358">
        <v>-6.625</v>
      </c>
      <c r="O358">
        <v>-12.05</v>
      </c>
      <c r="Q358">
        <v>-16.824999999999999</v>
      </c>
    </row>
    <row r="359" spans="3:17" x14ac:dyDescent="0.3">
      <c r="C359" s="9">
        <v>45649</v>
      </c>
      <c r="E359">
        <v>3.1749999999999998</v>
      </c>
      <c r="G359">
        <v>0.55000000000000004</v>
      </c>
      <c r="I359">
        <v>-8.1750000000000007</v>
      </c>
      <c r="K359" s="9">
        <v>45649</v>
      </c>
      <c r="M359">
        <v>-5.65</v>
      </c>
      <c r="O359">
        <v>-11.8</v>
      </c>
      <c r="Q359">
        <v>-20.350000000000001</v>
      </c>
    </row>
    <row r="360" spans="3:17" x14ac:dyDescent="0.3">
      <c r="C360" s="9">
        <v>45650</v>
      </c>
      <c r="E360">
        <v>3.5</v>
      </c>
      <c r="G360">
        <v>0.7</v>
      </c>
      <c r="I360">
        <v>-3.5</v>
      </c>
      <c r="K360" s="9">
        <v>45650</v>
      </c>
      <c r="M360">
        <v>-4.9000000000000004</v>
      </c>
      <c r="O360">
        <v>-9.8000000000000007</v>
      </c>
      <c r="Q360">
        <v>-18.574999999999999</v>
      </c>
    </row>
    <row r="361" spans="3:17" x14ac:dyDescent="0.3">
      <c r="C361" s="9">
        <v>45651</v>
      </c>
      <c r="E361">
        <v>3.5750000000000002</v>
      </c>
      <c r="G361">
        <v>0.95</v>
      </c>
      <c r="I361">
        <v>-5.25</v>
      </c>
      <c r="K361" s="9">
        <v>45651</v>
      </c>
      <c r="M361">
        <v>-5.55</v>
      </c>
      <c r="O361">
        <v>-9.0500000000000007</v>
      </c>
      <c r="Q361">
        <v>-17.05</v>
      </c>
    </row>
    <row r="362" spans="3:17" x14ac:dyDescent="0.3">
      <c r="C362" s="9">
        <v>45652</v>
      </c>
      <c r="E362">
        <v>2.6</v>
      </c>
      <c r="G362">
        <v>-0.85</v>
      </c>
      <c r="I362">
        <v>-3.7749999999999999</v>
      </c>
      <c r="K362" s="9">
        <v>45652</v>
      </c>
      <c r="M362">
        <v>-5.6</v>
      </c>
      <c r="O362">
        <v>-10.8</v>
      </c>
      <c r="Q362">
        <v>-16.274999999999999</v>
      </c>
    </row>
    <row r="363" spans="3:17" x14ac:dyDescent="0.3">
      <c r="C363" s="9">
        <v>45653</v>
      </c>
      <c r="E363">
        <v>2.5249999999999999</v>
      </c>
      <c r="G363">
        <v>-1.35</v>
      </c>
      <c r="I363">
        <v>-5.85</v>
      </c>
      <c r="K363" s="9">
        <v>45653</v>
      </c>
      <c r="M363">
        <v>-6.5</v>
      </c>
      <c r="O363">
        <v>-10.6</v>
      </c>
      <c r="Q363">
        <v>-18.2</v>
      </c>
    </row>
    <row r="364" spans="3:17" x14ac:dyDescent="0.3">
      <c r="C364" s="9">
        <v>45654</v>
      </c>
      <c r="E364">
        <v>2.0249999999999999</v>
      </c>
      <c r="G364">
        <v>-1.3</v>
      </c>
      <c r="I364">
        <v>-5.2</v>
      </c>
      <c r="K364" s="9">
        <v>45654</v>
      </c>
      <c r="M364">
        <v>-7.35</v>
      </c>
      <c r="O364">
        <v>-11.65</v>
      </c>
      <c r="Q364">
        <v>-17.524999999999999</v>
      </c>
    </row>
    <row r="365" spans="3:17" x14ac:dyDescent="0.3">
      <c r="C365" s="9">
        <v>45655</v>
      </c>
      <c r="E365">
        <v>2.35</v>
      </c>
      <c r="G365">
        <v>-1.1000000000000001</v>
      </c>
      <c r="I365">
        <v>-6.45</v>
      </c>
      <c r="K365" s="9">
        <v>45655</v>
      </c>
      <c r="M365">
        <v>-7.3</v>
      </c>
      <c r="O365">
        <v>-11.55</v>
      </c>
      <c r="Q365">
        <v>-18.375</v>
      </c>
    </row>
    <row r="366" spans="3:17" x14ac:dyDescent="0.3">
      <c r="C366" s="9">
        <v>45656</v>
      </c>
      <c r="E366">
        <v>2.6749999999999998</v>
      </c>
      <c r="G366">
        <v>-0.25</v>
      </c>
      <c r="I366">
        <v>-7.7750000000000004</v>
      </c>
      <c r="K366" s="9">
        <v>45656</v>
      </c>
      <c r="M366">
        <v>-7.4</v>
      </c>
      <c r="O366">
        <v>-10.8</v>
      </c>
      <c r="Q366">
        <v>-20.2</v>
      </c>
    </row>
    <row r="367" spans="3:17" x14ac:dyDescent="0.3">
      <c r="C367" s="9">
        <v>45657</v>
      </c>
      <c r="E367">
        <v>2.6</v>
      </c>
      <c r="G367">
        <v>-0.9</v>
      </c>
      <c r="I367">
        <v>-7.45</v>
      </c>
      <c r="K367" s="9">
        <v>45657</v>
      </c>
      <c r="M367">
        <v>-7.5250000000000004</v>
      </c>
      <c r="O367">
        <v>-11.15</v>
      </c>
      <c r="Q367">
        <v>-20.324999999999999</v>
      </c>
    </row>
  </sheetData>
  <conditionalFormatting sqref="B1">
    <cfRule type="duplicateValues" dxfId="1" priority="1"/>
  </conditionalFormatting>
  <conditionalFormatting sqref="B2:B29">
    <cfRule type="duplicateValues" dxfId="0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7C059-2FA1-4C61-AA04-ACD6AC5027E8}">
  <dimension ref="A1:AK368"/>
  <sheetViews>
    <sheetView zoomScaleNormal="100" workbookViewId="0"/>
  </sheetViews>
  <sheetFormatPr defaultColWidth="8.6640625" defaultRowHeight="14.4" x14ac:dyDescent="0.3"/>
  <cols>
    <col min="1" max="1" width="46.109375" customWidth="1"/>
    <col min="2" max="2" width="10.109375" style="9" customWidth="1"/>
    <col min="4" max="4" width="10.109375" style="9" bestFit="1" customWidth="1"/>
    <col min="5" max="5" width="10.109375" style="9" customWidth="1"/>
    <col min="8" max="8" width="10.109375" style="9" bestFit="1" customWidth="1"/>
    <col min="9" max="9" width="10.109375" style="9" customWidth="1"/>
    <col min="12" max="12" width="10.109375" bestFit="1" customWidth="1"/>
    <col min="13" max="13" width="10.109375" customWidth="1"/>
    <col min="16" max="16" width="10.109375" style="9" bestFit="1" customWidth="1"/>
    <col min="17" max="17" width="10.109375" style="9" customWidth="1"/>
    <col min="23" max="23" width="10.44140625" bestFit="1" customWidth="1"/>
    <col min="24" max="24" width="10.44140625" style="9" bestFit="1" customWidth="1"/>
    <col min="25" max="25" width="10.109375" style="9" bestFit="1" customWidth="1"/>
    <col min="32" max="33" width="10.109375" style="9" bestFit="1" customWidth="1"/>
    <col min="36" max="37" width="10.109375" style="9" bestFit="1" customWidth="1"/>
  </cols>
  <sheetData>
    <row r="1" spans="1:21" x14ac:dyDescent="0.3">
      <c r="A1" t="s">
        <v>613</v>
      </c>
      <c r="B1"/>
      <c r="C1" s="16"/>
      <c r="L1" s="9"/>
      <c r="M1" s="9"/>
      <c r="T1" s="9"/>
      <c r="U1" s="9"/>
    </row>
    <row r="2" spans="1:21" x14ac:dyDescent="0.3">
      <c r="A2" t="str">
        <f>VLOOKUP(A1,'Streamflow Plot Data'!A:A:'Streamflow Plot Data'!B:B, 2, FALSE)</f>
        <v>05AB918</v>
      </c>
      <c r="B2"/>
      <c r="C2" s="14"/>
      <c r="L2" s="9"/>
      <c r="M2" s="9"/>
    </row>
    <row r="3" spans="1:21" x14ac:dyDescent="0.3">
      <c r="B3"/>
      <c r="C3" s="14"/>
      <c r="L3" s="9"/>
      <c r="M3" s="9"/>
    </row>
    <row r="4" spans="1:21" x14ac:dyDescent="0.3">
      <c r="A4" t="s">
        <v>536</v>
      </c>
      <c r="B4"/>
      <c r="C4" s="14"/>
      <c r="L4" s="9"/>
      <c r="M4" s="9"/>
    </row>
    <row r="5" spans="1:21" x14ac:dyDescent="0.3">
      <c r="A5" s="9">
        <v>45413</v>
      </c>
      <c r="B5"/>
      <c r="C5" s="15"/>
      <c r="L5" s="9"/>
      <c r="M5" s="9"/>
    </row>
    <row r="6" spans="1:21" x14ac:dyDescent="0.3">
      <c r="A6" s="9">
        <v>45444</v>
      </c>
      <c r="B6"/>
      <c r="C6" s="14"/>
      <c r="L6" s="9"/>
      <c r="M6" s="9"/>
    </row>
    <row r="7" spans="1:21" x14ac:dyDescent="0.3">
      <c r="A7" s="9"/>
      <c r="B7"/>
      <c r="C7" s="14"/>
      <c r="L7" s="9"/>
      <c r="M7" s="9"/>
    </row>
    <row r="8" spans="1:21" x14ac:dyDescent="0.3">
      <c r="A8" t="s">
        <v>565</v>
      </c>
      <c r="B8" t="b">
        <v>1</v>
      </c>
      <c r="C8" s="14"/>
      <c r="L8" s="9"/>
      <c r="M8" s="9"/>
    </row>
    <row r="9" spans="1:21" x14ac:dyDescent="0.3">
      <c r="A9" t="s">
        <v>567</v>
      </c>
      <c r="B9" t="b">
        <v>1</v>
      </c>
      <c r="C9" s="14"/>
      <c r="L9" s="9"/>
      <c r="M9" s="9"/>
    </row>
    <row r="10" spans="1:21" x14ac:dyDescent="0.3">
      <c r="A10" t="s">
        <v>538</v>
      </c>
      <c r="B10" t="b">
        <v>1</v>
      </c>
      <c r="C10" s="14"/>
      <c r="L10" s="9"/>
      <c r="M10" s="9"/>
    </row>
    <row r="11" spans="1:21" x14ac:dyDescent="0.3">
      <c r="A11" t="s">
        <v>563</v>
      </c>
      <c r="B11" t="b">
        <v>1</v>
      </c>
      <c r="C11" s="14"/>
      <c r="L11" s="9"/>
      <c r="M11" s="9"/>
    </row>
    <row r="12" spans="1:21" x14ac:dyDescent="0.3">
      <c r="A12" t="s">
        <v>564</v>
      </c>
      <c r="B12" t="b">
        <v>1</v>
      </c>
      <c r="C12" s="14"/>
      <c r="L12" s="9"/>
      <c r="M12" s="9"/>
    </row>
    <row r="13" spans="1:21" x14ac:dyDescent="0.3">
      <c r="A13" t="s">
        <v>566</v>
      </c>
      <c r="B13" s="9" t="b">
        <v>1</v>
      </c>
      <c r="C13" s="14"/>
      <c r="L13" s="9"/>
      <c r="M13" s="9"/>
    </row>
    <row r="14" spans="1:21" x14ac:dyDescent="0.3">
      <c r="A14" s="9"/>
      <c r="B14"/>
      <c r="C14" s="15"/>
      <c r="L14" s="9"/>
      <c r="M14" s="9"/>
    </row>
    <row r="15" spans="1:21" x14ac:dyDescent="0.3">
      <c r="A15" s="15" t="s">
        <v>614</v>
      </c>
      <c r="B15"/>
      <c r="C15" s="15"/>
      <c r="L15" s="9"/>
      <c r="M15" s="9"/>
    </row>
    <row r="16" spans="1:21" x14ac:dyDescent="0.3">
      <c r="A16" s="15" t="s">
        <v>615</v>
      </c>
      <c r="B16"/>
      <c r="C16" s="14"/>
      <c r="L16" s="9"/>
      <c r="M16" s="9"/>
    </row>
    <row r="17" spans="2:13" x14ac:dyDescent="0.3">
      <c r="B17"/>
      <c r="C17" s="14"/>
      <c r="L17" s="9"/>
      <c r="M17" s="9"/>
    </row>
    <row r="18" spans="2:13" x14ac:dyDescent="0.3">
      <c r="B18"/>
      <c r="C18" s="14"/>
      <c r="L18" s="9"/>
      <c r="M18" s="9"/>
    </row>
    <row r="19" spans="2:13" x14ac:dyDescent="0.3">
      <c r="B19"/>
      <c r="C19" s="14"/>
      <c r="L19" s="9"/>
      <c r="M19" s="9"/>
    </row>
    <row r="20" spans="2:13" x14ac:dyDescent="0.3">
      <c r="B20"/>
      <c r="C20" s="14"/>
      <c r="L20" s="9"/>
      <c r="M20" s="9"/>
    </row>
    <row r="21" spans="2:13" x14ac:dyDescent="0.3">
      <c r="B21"/>
      <c r="C21" s="14"/>
      <c r="L21" s="9"/>
      <c r="M21" s="9"/>
    </row>
    <row r="22" spans="2:13" x14ac:dyDescent="0.3">
      <c r="B22"/>
      <c r="C22" s="14"/>
      <c r="L22" s="9"/>
      <c r="M22" s="9"/>
    </row>
    <row r="23" spans="2:13" x14ac:dyDescent="0.3">
      <c r="B23"/>
      <c r="C23" s="14"/>
      <c r="L23" s="9"/>
      <c r="M23" s="9"/>
    </row>
    <row r="24" spans="2:13" x14ac:dyDescent="0.3">
      <c r="B24"/>
      <c r="C24" s="14"/>
      <c r="L24" s="9"/>
      <c r="M24" s="9"/>
    </row>
    <row r="25" spans="2:13" x14ac:dyDescent="0.3">
      <c r="B25"/>
      <c r="C25" s="14"/>
      <c r="L25" s="9"/>
      <c r="M25" s="9"/>
    </row>
    <row r="26" spans="2:13" x14ac:dyDescent="0.3">
      <c r="B26"/>
      <c r="C26" s="14"/>
      <c r="L26" s="9"/>
      <c r="M26" s="9"/>
    </row>
    <row r="27" spans="2:13" x14ac:dyDescent="0.3">
      <c r="B27"/>
      <c r="C27" s="14"/>
      <c r="L27" s="9"/>
      <c r="M27" s="9"/>
    </row>
    <row r="28" spans="2:13" x14ac:dyDescent="0.3">
      <c r="B28"/>
      <c r="C28" s="14"/>
      <c r="L28" s="9"/>
      <c r="M28" s="9"/>
    </row>
    <row r="29" spans="2:13" x14ac:dyDescent="0.3">
      <c r="B29"/>
      <c r="C29" s="14"/>
      <c r="L29" s="9"/>
      <c r="M29" s="9"/>
    </row>
    <row r="30" spans="2:13" x14ac:dyDescent="0.3">
      <c r="B30"/>
      <c r="C30" s="14"/>
      <c r="L30" s="9"/>
      <c r="M30" s="9"/>
    </row>
    <row r="31" spans="2:13" x14ac:dyDescent="0.3">
      <c r="B31"/>
      <c r="L31" s="9"/>
      <c r="M31" s="9"/>
    </row>
    <row r="32" spans="2:13" x14ac:dyDescent="0.3">
      <c r="B32"/>
      <c r="L32" s="9"/>
      <c r="M32" s="9"/>
    </row>
    <row r="33" spans="2:13" x14ac:dyDescent="0.3">
      <c r="B33"/>
      <c r="L33" s="9"/>
      <c r="M33" s="9"/>
    </row>
    <row r="34" spans="2:13" x14ac:dyDescent="0.3">
      <c r="B34"/>
      <c r="L34" s="9"/>
      <c r="M34" s="9"/>
    </row>
    <row r="35" spans="2:13" x14ac:dyDescent="0.3">
      <c r="B35"/>
      <c r="L35" s="9"/>
      <c r="M35" s="9"/>
    </row>
    <row r="36" spans="2:13" x14ac:dyDescent="0.3">
      <c r="B36"/>
      <c r="L36" s="9"/>
      <c r="M36" s="9"/>
    </row>
    <row r="37" spans="2:13" x14ac:dyDescent="0.3">
      <c r="B37"/>
      <c r="L37" s="9"/>
      <c r="M37" s="9"/>
    </row>
    <row r="38" spans="2:13" x14ac:dyDescent="0.3">
      <c r="B38"/>
      <c r="L38" s="9"/>
      <c r="M38" s="9"/>
    </row>
    <row r="39" spans="2:13" x14ac:dyDescent="0.3">
      <c r="B39"/>
      <c r="L39" s="9"/>
      <c r="M39" s="9"/>
    </row>
    <row r="40" spans="2:13" x14ac:dyDescent="0.3">
      <c r="B40"/>
      <c r="L40" s="9"/>
      <c r="M40" s="9"/>
    </row>
    <row r="41" spans="2:13" x14ac:dyDescent="0.3">
      <c r="B41"/>
      <c r="L41" s="9"/>
      <c r="M41" s="9"/>
    </row>
    <row r="42" spans="2:13" x14ac:dyDescent="0.3">
      <c r="B42"/>
      <c r="L42" s="9"/>
      <c r="M42" s="9"/>
    </row>
    <row r="43" spans="2:13" x14ac:dyDescent="0.3">
      <c r="B43"/>
      <c r="L43" s="9"/>
      <c r="M43" s="9"/>
    </row>
    <row r="44" spans="2:13" x14ac:dyDescent="0.3">
      <c r="B44"/>
      <c r="L44" s="9"/>
      <c r="M44" s="9"/>
    </row>
    <row r="45" spans="2:13" x14ac:dyDescent="0.3">
      <c r="B45"/>
      <c r="L45" s="9"/>
      <c r="M45" s="9"/>
    </row>
    <row r="46" spans="2:13" x14ac:dyDescent="0.3">
      <c r="B46"/>
      <c r="L46" s="9"/>
      <c r="M46" s="9"/>
    </row>
    <row r="47" spans="2:13" x14ac:dyDescent="0.3">
      <c r="B47"/>
      <c r="L47" s="9"/>
      <c r="M47" s="9"/>
    </row>
    <row r="48" spans="2:13" x14ac:dyDescent="0.3">
      <c r="B48"/>
      <c r="L48" s="9"/>
      <c r="M48" s="9"/>
    </row>
    <row r="49" spans="2:13" x14ac:dyDescent="0.3">
      <c r="B49"/>
      <c r="L49" s="9"/>
      <c r="M49" s="9"/>
    </row>
    <row r="50" spans="2:13" x14ac:dyDescent="0.3">
      <c r="B50"/>
      <c r="L50" s="9"/>
      <c r="M50" s="9"/>
    </row>
    <row r="51" spans="2:13" x14ac:dyDescent="0.3">
      <c r="B51"/>
      <c r="L51" s="9"/>
      <c r="M51" s="9"/>
    </row>
    <row r="52" spans="2:13" x14ac:dyDescent="0.3">
      <c r="B52"/>
      <c r="L52" s="9"/>
      <c r="M52" s="9"/>
    </row>
    <row r="53" spans="2:13" x14ac:dyDescent="0.3">
      <c r="B53"/>
      <c r="L53" s="9"/>
      <c r="M53" s="9"/>
    </row>
    <row r="54" spans="2:13" x14ac:dyDescent="0.3">
      <c r="B54"/>
      <c r="L54" s="9"/>
      <c r="M54" s="9"/>
    </row>
    <row r="55" spans="2:13" x14ac:dyDescent="0.3">
      <c r="B55"/>
      <c r="L55" s="9"/>
      <c r="M55" s="9"/>
    </row>
    <row r="56" spans="2:13" x14ac:dyDescent="0.3">
      <c r="B56"/>
      <c r="L56" s="9"/>
      <c r="M56" s="9"/>
    </row>
    <row r="57" spans="2:13" x14ac:dyDescent="0.3">
      <c r="B57"/>
      <c r="L57" s="9"/>
      <c r="M57" s="9"/>
    </row>
    <row r="58" spans="2:13" x14ac:dyDescent="0.3">
      <c r="B58"/>
      <c r="L58" s="9"/>
      <c r="M58" s="9"/>
    </row>
    <row r="59" spans="2:13" x14ac:dyDescent="0.3">
      <c r="B59"/>
      <c r="L59" s="9"/>
      <c r="M59" s="9"/>
    </row>
    <row r="60" spans="2:13" x14ac:dyDescent="0.3">
      <c r="B60"/>
      <c r="L60" s="9"/>
      <c r="M60" s="9"/>
    </row>
    <row r="61" spans="2:13" x14ac:dyDescent="0.3">
      <c r="B61"/>
      <c r="L61" s="9"/>
      <c r="M61" s="9"/>
    </row>
    <row r="62" spans="2:13" x14ac:dyDescent="0.3">
      <c r="B62"/>
      <c r="L62" s="9"/>
      <c r="M62" s="9"/>
    </row>
    <row r="63" spans="2:13" x14ac:dyDescent="0.3">
      <c r="B63"/>
      <c r="L63" s="9"/>
      <c r="M63" s="9"/>
    </row>
    <row r="64" spans="2:13" x14ac:dyDescent="0.3">
      <c r="B64"/>
      <c r="L64" s="9"/>
      <c r="M64" s="9"/>
    </row>
    <row r="65" spans="2:13" x14ac:dyDescent="0.3">
      <c r="B65"/>
      <c r="L65" s="9"/>
      <c r="M65" s="9"/>
    </row>
    <row r="66" spans="2:13" x14ac:dyDescent="0.3">
      <c r="B66"/>
      <c r="L66" s="9"/>
      <c r="M66" s="9"/>
    </row>
    <row r="67" spans="2:13" x14ac:dyDescent="0.3">
      <c r="B67"/>
      <c r="L67" s="9"/>
      <c r="M67" s="9"/>
    </row>
    <row r="68" spans="2:13" x14ac:dyDescent="0.3">
      <c r="B68"/>
      <c r="L68" s="9"/>
      <c r="M68" s="9"/>
    </row>
    <row r="69" spans="2:13" x14ac:dyDescent="0.3">
      <c r="B69"/>
      <c r="L69" s="9"/>
      <c r="M69" s="9"/>
    </row>
    <row r="70" spans="2:13" x14ac:dyDescent="0.3">
      <c r="B70"/>
      <c r="L70" s="9"/>
      <c r="M70" s="9"/>
    </row>
    <row r="71" spans="2:13" x14ac:dyDescent="0.3">
      <c r="B71"/>
      <c r="L71" s="9"/>
      <c r="M71" s="9"/>
    </row>
    <row r="72" spans="2:13" x14ac:dyDescent="0.3">
      <c r="B72"/>
      <c r="L72" s="9"/>
      <c r="M72" s="9"/>
    </row>
    <row r="73" spans="2:13" x14ac:dyDescent="0.3">
      <c r="B73"/>
      <c r="L73" s="9"/>
      <c r="M73" s="9"/>
    </row>
    <row r="74" spans="2:13" x14ac:dyDescent="0.3">
      <c r="B74"/>
      <c r="L74" s="9"/>
      <c r="M74" s="9"/>
    </row>
    <row r="75" spans="2:13" x14ac:dyDescent="0.3">
      <c r="B75"/>
      <c r="L75" s="9"/>
      <c r="M75" s="9"/>
    </row>
    <row r="76" spans="2:13" x14ac:dyDescent="0.3">
      <c r="B76"/>
      <c r="L76" s="9"/>
      <c r="M76" s="9"/>
    </row>
    <row r="77" spans="2:13" x14ac:dyDescent="0.3">
      <c r="B77"/>
      <c r="L77" s="9"/>
      <c r="M77" s="9"/>
    </row>
    <row r="78" spans="2:13" x14ac:dyDescent="0.3">
      <c r="B78"/>
      <c r="L78" s="9"/>
      <c r="M78" s="9"/>
    </row>
    <row r="79" spans="2:13" x14ac:dyDescent="0.3">
      <c r="B79"/>
      <c r="L79" s="9"/>
      <c r="M79" s="9"/>
    </row>
    <row r="80" spans="2:13" x14ac:dyDescent="0.3">
      <c r="B80"/>
      <c r="L80" s="9"/>
      <c r="M80" s="9"/>
    </row>
    <row r="81" spans="2:13" x14ac:dyDescent="0.3">
      <c r="B81"/>
      <c r="L81" s="9"/>
      <c r="M81" s="9"/>
    </row>
    <row r="82" spans="2:13" x14ac:dyDescent="0.3">
      <c r="B82"/>
      <c r="L82" s="9"/>
      <c r="M82" s="9"/>
    </row>
    <row r="83" spans="2:13" x14ac:dyDescent="0.3">
      <c r="B83"/>
      <c r="L83" s="9"/>
      <c r="M83" s="9"/>
    </row>
    <row r="84" spans="2:13" x14ac:dyDescent="0.3">
      <c r="B84"/>
      <c r="L84" s="9"/>
      <c r="M84" s="9"/>
    </row>
    <row r="85" spans="2:13" x14ac:dyDescent="0.3">
      <c r="B85"/>
      <c r="L85" s="9"/>
      <c r="M85" s="9"/>
    </row>
    <row r="86" spans="2:13" x14ac:dyDescent="0.3">
      <c r="B86"/>
      <c r="L86" s="9"/>
      <c r="M86" s="9"/>
    </row>
    <row r="87" spans="2:13" x14ac:dyDescent="0.3">
      <c r="B87"/>
      <c r="L87" s="9"/>
      <c r="M87" s="9"/>
    </row>
    <row r="88" spans="2:13" x14ac:dyDescent="0.3">
      <c r="B88"/>
      <c r="L88" s="9"/>
      <c r="M88" s="9"/>
    </row>
    <row r="89" spans="2:13" x14ac:dyDescent="0.3">
      <c r="B89"/>
      <c r="L89" s="9"/>
      <c r="M89" s="9"/>
    </row>
    <row r="90" spans="2:13" x14ac:dyDescent="0.3">
      <c r="B90"/>
      <c r="L90" s="9"/>
      <c r="M90" s="9"/>
    </row>
    <row r="91" spans="2:13" x14ac:dyDescent="0.3">
      <c r="B91"/>
      <c r="L91" s="9"/>
      <c r="M91" s="9"/>
    </row>
    <row r="92" spans="2:13" x14ac:dyDescent="0.3">
      <c r="B92"/>
      <c r="L92" s="9"/>
      <c r="M92" s="9"/>
    </row>
    <row r="93" spans="2:13" x14ac:dyDescent="0.3">
      <c r="B93"/>
      <c r="L93" s="9"/>
      <c r="M93" s="9"/>
    </row>
    <row r="94" spans="2:13" x14ac:dyDescent="0.3">
      <c r="B94"/>
      <c r="L94" s="9"/>
      <c r="M94" s="9"/>
    </row>
    <row r="95" spans="2:13" x14ac:dyDescent="0.3">
      <c r="B95"/>
      <c r="L95" s="9"/>
      <c r="M95" s="9"/>
    </row>
    <row r="96" spans="2:13" x14ac:dyDescent="0.3">
      <c r="B96"/>
      <c r="L96" s="9"/>
      <c r="M96" s="9"/>
    </row>
    <row r="97" spans="2:13" x14ac:dyDescent="0.3">
      <c r="B97"/>
      <c r="L97" s="9"/>
      <c r="M97" s="9"/>
    </row>
    <row r="98" spans="2:13" x14ac:dyDescent="0.3">
      <c r="B98"/>
      <c r="L98" s="9"/>
      <c r="M98" s="9"/>
    </row>
    <row r="99" spans="2:13" x14ac:dyDescent="0.3">
      <c r="B99"/>
      <c r="L99" s="9"/>
      <c r="M99" s="9"/>
    </row>
    <row r="100" spans="2:13" x14ac:dyDescent="0.3">
      <c r="B100"/>
      <c r="L100" s="9"/>
      <c r="M100" s="9"/>
    </row>
    <row r="101" spans="2:13" x14ac:dyDescent="0.3">
      <c r="B101"/>
      <c r="L101" s="9"/>
      <c r="M101" s="9"/>
    </row>
    <row r="102" spans="2:13" x14ac:dyDescent="0.3">
      <c r="B102"/>
      <c r="L102" s="9"/>
      <c r="M102" s="9"/>
    </row>
    <row r="103" spans="2:13" x14ac:dyDescent="0.3">
      <c r="B103"/>
      <c r="L103" s="9"/>
      <c r="M103" s="9"/>
    </row>
    <row r="104" spans="2:13" x14ac:dyDescent="0.3">
      <c r="B104"/>
      <c r="L104" s="9"/>
      <c r="M104" s="9"/>
    </row>
    <row r="105" spans="2:13" x14ac:dyDescent="0.3">
      <c r="B105"/>
      <c r="L105" s="9"/>
      <c r="M105" s="9"/>
    </row>
    <row r="106" spans="2:13" x14ac:dyDescent="0.3">
      <c r="B106"/>
      <c r="L106" s="9"/>
      <c r="M106" s="9"/>
    </row>
    <row r="107" spans="2:13" x14ac:dyDescent="0.3">
      <c r="B107"/>
      <c r="L107" s="9"/>
      <c r="M107" s="9"/>
    </row>
    <row r="108" spans="2:13" x14ac:dyDescent="0.3">
      <c r="B108"/>
      <c r="L108" s="9"/>
      <c r="M108" s="9"/>
    </row>
    <row r="109" spans="2:13" x14ac:dyDescent="0.3">
      <c r="B109"/>
      <c r="L109" s="9"/>
      <c r="M109" s="9"/>
    </row>
    <row r="110" spans="2:13" x14ac:dyDescent="0.3">
      <c r="B110"/>
      <c r="L110" s="9"/>
      <c r="M110" s="9"/>
    </row>
    <row r="111" spans="2:13" x14ac:dyDescent="0.3">
      <c r="B111"/>
      <c r="L111" s="9"/>
      <c r="M111" s="9"/>
    </row>
    <row r="112" spans="2:13" x14ac:dyDescent="0.3">
      <c r="B112"/>
      <c r="L112" s="9"/>
      <c r="M112" s="9"/>
    </row>
    <row r="113" spans="2:13" x14ac:dyDescent="0.3">
      <c r="B113"/>
      <c r="L113" s="9"/>
      <c r="M113" s="9"/>
    </row>
    <row r="114" spans="2:13" x14ac:dyDescent="0.3">
      <c r="B114"/>
      <c r="L114" s="9"/>
      <c r="M114" s="9"/>
    </row>
    <row r="115" spans="2:13" x14ac:dyDescent="0.3">
      <c r="B115"/>
      <c r="L115" s="9"/>
      <c r="M115" s="9"/>
    </row>
    <row r="116" spans="2:13" x14ac:dyDescent="0.3">
      <c r="B116"/>
      <c r="L116" s="9"/>
      <c r="M116" s="9"/>
    </row>
    <row r="117" spans="2:13" x14ac:dyDescent="0.3">
      <c r="B117"/>
      <c r="L117" s="9"/>
      <c r="M117" s="9"/>
    </row>
    <row r="118" spans="2:13" x14ac:dyDescent="0.3">
      <c r="B118"/>
      <c r="L118" s="9"/>
      <c r="M118" s="9"/>
    </row>
    <row r="119" spans="2:13" x14ac:dyDescent="0.3">
      <c r="B119"/>
      <c r="L119" s="9"/>
      <c r="M119" s="9"/>
    </row>
    <row r="120" spans="2:13" x14ac:dyDescent="0.3">
      <c r="B120"/>
      <c r="L120" s="9"/>
      <c r="M120" s="9"/>
    </row>
    <row r="121" spans="2:13" x14ac:dyDescent="0.3">
      <c r="B121"/>
      <c r="L121" s="9"/>
      <c r="M121" s="9"/>
    </row>
    <row r="122" spans="2:13" x14ac:dyDescent="0.3">
      <c r="B122"/>
      <c r="L122" s="9"/>
      <c r="M122" s="9"/>
    </row>
    <row r="123" spans="2:13" x14ac:dyDescent="0.3">
      <c r="B123"/>
      <c r="L123" s="9"/>
      <c r="M123" s="9"/>
    </row>
    <row r="124" spans="2:13" x14ac:dyDescent="0.3">
      <c r="B124"/>
      <c r="L124" s="9"/>
      <c r="M124" s="9"/>
    </row>
    <row r="125" spans="2:13" x14ac:dyDescent="0.3">
      <c r="B125"/>
      <c r="L125" s="9"/>
      <c r="M125" s="9"/>
    </row>
    <row r="126" spans="2:13" x14ac:dyDescent="0.3">
      <c r="B126"/>
      <c r="L126" s="9"/>
      <c r="M126" s="9"/>
    </row>
    <row r="127" spans="2:13" x14ac:dyDescent="0.3">
      <c r="B127"/>
      <c r="L127" s="9"/>
      <c r="M127" s="9"/>
    </row>
    <row r="128" spans="2:13" x14ac:dyDescent="0.3">
      <c r="B128"/>
      <c r="L128" s="9"/>
      <c r="M128" s="9"/>
    </row>
    <row r="129" spans="2:13" x14ac:dyDescent="0.3">
      <c r="B129"/>
      <c r="L129" s="9"/>
      <c r="M129" s="9"/>
    </row>
    <row r="130" spans="2:13" x14ac:dyDescent="0.3">
      <c r="B130"/>
      <c r="L130" s="9"/>
      <c r="M130" s="9"/>
    </row>
    <row r="131" spans="2:13" x14ac:dyDescent="0.3">
      <c r="B131"/>
      <c r="L131" s="9"/>
      <c r="M131" s="9"/>
    </row>
    <row r="132" spans="2:13" x14ac:dyDescent="0.3">
      <c r="B132"/>
      <c r="L132" s="9"/>
      <c r="M132" s="9"/>
    </row>
    <row r="133" spans="2:13" x14ac:dyDescent="0.3">
      <c r="B133"/>
      <c r="L133" s="9"/>
      <c r="M133" s="9"/>
    </row>
    <row r="134" spans="2:13" x14ac:dyDescent="0.3">
      <c r="B134"/>
      <c r="L134" s="9"/>
      <c r="M134" s="9"/>
    </row>
    <row r="135" spans="2:13" x14ac:dyDescent="0.3">
      <c r="B135"/>
      <c r="L135" s="9"/>
      <c r="M135" s="9"/>
    </row>
    <row r="136" spans="2:13" x14ac:dyDescent="0.3">
      <c r="B136"/>
      <c r="L136" s="9"/>
      <c r="M136" s="9"/>
    </row>
    <row r="137" spans="2:13" x14ac:dyDescent="0.3">
      <c r="B137"/>
      <c r="L137" s="9"/>
      <c r="M137" s="9"/>
    </row>
    <row r="138" spans="2:13" x14ac:dyDescent="0.3">
      <c r="B138"/>
      <c r="L138" s="9"/>
      <c r="M138" s="9"/>
    </row>
    <row r="139" spans="2:13" x14ac:dyDescent="0.3">
      <c r="B139"/>
      <c r="L139" s="9"/>
      <c r="M139" s="9"/>
    </row>
    <row r="140" spans="2:13" x14ac:dyDescent="0.3">
      <c r="B140"/>
      <c r="L140" s="9"/>
      <c r="M140" s="9"/>
    </row>
    <row r="141" spans="2:13" x14ac:dyDescent="0.3">
      <c r="B141"/>
      <c r="L141" s="9"/>
      <c r="M141" s="9"/>
    </row>
    <row r="142" spans="2:13" x14ac:dyDescent="0.3">
      <c r="B142"/>
      <c r="L142" s="9"/>
      <c r="M142" s="9"/>
    </row>
    <row r="143" spans="2:13" x14ac:dyDescent="0.3">
      <c r="B143"/>
      <c r="L143" s="9"/>
      <c r="M143" s="9"/>
    </row>
    <row r="144" spans="2:13" x14ac:dyDescent="0.3">
      <c r="B144"/>
      <c r="L144" s="9"/>
      <c r="M144" s="9"/>
    </row>
    <row r="145" spans="2:13" x14ac:dyDescent="0.3">
      <c r="B145"/>
      <c r="L145" s="9"/>
      <c r="M145" s="9"/>
    </row>
    <row r="146" spans="2:13" x14ac:dyDescent="0.3">
      <c r="B146"/>
      <c r="L146" s="9"/>
      <c r="M146" s="9"/>
    </row>
    <row r="147" spans="2:13" x14ac:dyDescent="0.3">
      <c r="B147"/>
      <c r="L147" s="9"/>
      <c r="M147" s="9"/>
    </row>
    <row r="148" spans="2:13" x14ac:dyDescent="0.3">
      <c r="B148"/>
      <c r="L148" s="9"/>
      <c r="M148" s="9"/>
    </row>
    <row r="149" spans="2:13" x14ac:dyDescent="0.3">
      <c r="B149"/>
      <c r="L149" s="9"/>
      <c r="M149" s="9"/>
    </row>
    <row r="150" spans="2:13" x14ac:dyDescent="0.3">
      <c r="B150"/>
      <c r="L150" s="9"/>
      <c r="M150" s="9"/>
    </row>
    <row r="151" spans="2:13" x14ac:dyDescent="0.3">
      <c r="B151"/>
      <c r="L151" s="9"/>
      <c r="M151" s="9"/>
    </row>
    <row r="152" spans="2:13" x14ac:dyDescent="0.3">
      <c r="B152"/>
      <c r="L152" s="9"/>
      <c r="M152" s="9"/>
    </row>
    <row r="153" spans="2:13" x14ac:dyDescent="0.3">
      <c r="B153"/>
      <c r="L153" s="9"/>
      <c r="M153" s="9"/>
    </row>
    <row r="154" spans="2:13" x14ac:dyDescent="0.3">
      <c r="B154"/>
      <c r="L154" s="9"/>
      <c r="M154" s="9"/>
    </row>
    <row r="155" spans="2:13" x14ac:dyDescent="0.3">
      <c r="B155"/>
      <c r="L155" s="9"/>
      <c r="M155" s="9"/>
    </row>
    <row r="156" spans="2:13" x14ac:dyDescent="0.3">
      <c r="B156"/>
      <c r="L156" s="9"/>
      <c r="M156" s="9"/>
    </row>
    <row r="157" spans="2:13" x14ac:dyDescent="0.3">
      <c r="B157"/>
      <c r="L157" s="9"/>
      <c r="M157" s="9"/>
    </row>
    <row r="158" spans="2:13" x14ac:dyDescent="0.3">
      <c r="B158"/>
      <c r="L158" s="9"/>
      <c r="M158" s="9"/>
    </row>
    <row r="159" spans="2:13" x14ac:dyDescent="0.3">
      <c r="B159"/>
      <c r="L159" s="9"/>
      <c r="M159" s="9"/>
    </row>
    <row r="160" spans="2:13" x14ac:dyDescent="0.3">
      <c r="B160"/>
      <c r="L160" s="9"/>
      <c r="M160" s="9"/>
    </row>
    <row r="161" spans="2:13" x14ac:dyDescent="0.3">
      <c r="B161"/>
      <c r="L161" s="9"/>
      <c r="M161" s="9"/>
    </row>
    <row r="162" spans="2:13" x14ac:dyDescent="0.3">
      <c r="B162"/>
      <c r="L162" s="9"/>
      <c r="M162" s="9"/>
    </row>
    <row r="163" spans="2:13" x14ac:dyDescent="0.3">
      <c r="B163"/>
      <c r="L163" s="9"/>
      <c r="M163" s="9"/>
    </row>
    <row r="164" spans="2:13" x14ac:dyDescent="0.3">
      <c r="B164"/>
      <c r="L164" s="9"/>
      <c r="M164" s="9"/>
    </row>
    <row r="165" spans="2:13" x14ac:dyDescent="0.3">
      <c r="B165"/>
      <c r="L165" s="9"/>
      <c r="M165" s="9"/>
    </row>
    <row r="166" spans="2:13" x14ac:dyDescent="0.3">
      <c r="B166"/>
      <c r="L166" s="9"/>
      <c r="M166" s="9"/>
    </row>
    <row r="167" spans="2:13" x14ac:dyDescent="0.3">
      <c r="B167"/>
      <c r="L167" s="9"/>
      <c r="M167" s="9"/>
    </row>
    <row r="168" spans="2:13" x14ac:dyDescent="0.3">
      <c r="B168"/>
      <c r="L168" s="9"/>
      <c r="M168" s="9"/>
    </row>
    <row r="169" spans="2:13" x14ac:dyDescent="0.3">
      <c r="B169"/>
      <c r="L169" s="9"/>
      <c r="M169" s="9"/>
    </row>
    <row r="170" spans="2:13" x14ac:dyDescent="0.3">
      <c r="B170"/>
      <c r="L170" s="9"/>
      <c r="M170" s="9"/>
    </row>
    <row r="171" spans="2:13" x14ac:dyDescent="0.3">
      <c r="B171"/>
      <c r="L171" s="9"/>
      <c r="M171" s="9"/>
    </row>
    <row r="172" spans="2:13" x14ac:dyDescent="0.3">
      <c r="B172"/>
      <c r="L172" s="9"/>
      <c r="M172" s="9"/>
    </row>
    <row r="173" spans="2:13" x14ac:dyDescent="0.3">
      <c r="B173"/>
      <c r="L173" s="9"/>
      <c r="M173" s="9"/>
    </row>
    <row r="174" spans="2:13" x14ac:dyDescent="0.3">
      <c r="B174"/>
      <c r="L174" s="9"/>
      <c r="M174" s="9"/>
    </row>
    <row r="175" spans="2:13" x14ac:dyDescent="0.3">
      <c r="B175"/>
      <c r="L175" s="9"/>
      <c r="M175" s="9"/>
    </row>
    <row r="176" spans="2:13" x14ac:dyDescent="0.3">
      <c r="B176"/>
      <c r="L176" s="9"/>
      <c r="M176" s="9"/>
    </row>
    <row r="177" spans="2:13" x14ac:dyDescent="0.3">
      <c r="B177"/>
      <c r="L177" s="9"/>
      <c r="M177" s="9"/>
    </row>
    <row r="178" spans="2:13" x14ac:dyDescent="0.3">
      <c r="B178"/>
      <c r="L178" s="9"/>
      <c r="M178" s="9"/>
    </row>
    <row r="179" spans="2:13" x14ac:dyDescent="0.3">
      <c r="B179"/>
      <c r="L179" s="9"/>
      <c r="M179" s="9"/>
    </row>
    <row r="180" spans="2:13" x14ac:dyDescent="0.3">
      <c r="B180"/>
      <c r="L180" s="9"/>
      <c r="M180" s="9"/>
    </row>
    <row r="181" spans="2:13" x14ac:dyDescent="0.3">
      <c r="B181"/>
      <c r="L181" s="9"/>
      <c r="M181" s="9"/>
    </row>
    <row r="182" spans="2:13" x14ac:dyDescent="0.3">
      <c r="B182"/>
      <c r="L182" s="9"/>
      <c r="M182" s="9"/>
    </row>
    <row r="183" spans="2:13" x14ac:dyDescent="0.3">
      <c r="B183"/>
      <c r="L183" s="9"/>
      <c r="M183" s="9"/>
    </row>
    <row r="184" spans="2:13" x14ac:dyDescent="0.3">
      <c r="B184"/>
      <c r="L184" s="9"/>
      <c r="M184" s="9"/>
    </row>
    <row r="185" spans="2:13" x14ac:dyDescent="0.3">
      <c r="B185"/>
      <c r="L185" s="9"/>
      <c r="M185" s="9"/>
    </row>
    <row r="186" spans="2:13" x14ac:dyDescent="0.3">
      <c r="B186"/>
      <c r="L186" s="9"/>
      <c r="M186" s="9"/>
    </row>
    <row r="187" spans="2:13" x14ac:dyDescent="0.3">
      <c r="B187"/>
      <c r="L187" s="9"/>
      <c r="M187" s="9"/>
    </row>
    <row r="188" spans="2:13" x14ac:dyDescent="0.3">
      <c r="B188"/>
      <c r="L188" s="9"/>
      <c r="M188" s="9"/>
    </row>
    <row r="189" spans="2:13" x14ac:dyDescent="0.3">
      <c r="B189"/>
      <c r="L189" s="9"/>
      <c r="M189" s="9"/>
    </row>
    <row r="190" spans="2:13" x14ac:dyDescent="0.3">
      <c r="B190"/>
      <c r="L190" s="9"/>
      <c r="M190" s="9"/>
    </row>
    <row r="191" spans="2:13" x14ac:dyDescent="0.3">
      <c r="B191"/>
      <c r="L191" s="9"/>
      <c r="M191" s="9"/>
    </row>
    <row r="192" spans="2:13" x14ac:dyDescent="0.3">
      <c r="B192"/>
      <c r="L192" s="9"/>
      <c r="M192" s="9"/>
    </row>
    <row r="193" spans="2:13" x14ac:dyDescent="0.3">
      <c r="B193"/>
      <c r="L193" s="9"/>
      <c r="M193" s="9"/>
    </row>
    <row r="194" spans="2:13" x14ac:dyDescent="0.3">
      <c r="B194"/>
      <c r="L194" s="9"/>
      <c r="M194" s="9"/>
    </row>
    <row r="195" spans="2:13" x14ac:dyDescent="0.3">
      <c r="B195"/>
      <c r="L195" s="9"/>
      <c r="M195" s="9"/>
    </row>
    <row r="196" spans="2:13" x14ac:dyDescent="0.3">
      <c r="B196"/>
      <c r="L196" s="9"/>
      <c r="M196" s="9"/>
    </row>
    <row r="197" spans="2:13" x14ac:dyDescent="0.3">
      <c r="B197"/>
      <c r="L197" s="9"/>
      <c r="M197" s="9"/>
    </row>
    <row r="198" spans="2:13" x14ac:dyDescent="0.3">
      <c r="B198"/>
      <c r="L198" s="9"/>
      <c r="M198" s="9"/>
    </row>
    <row r="199" spans="2:13" x14ac:dyDescent="0.3">
      <c r="B199"/>
      <c r="L199" s="9"/>
      <c r="M199" s="9"/>
    </row>
    <row r="200" spans="2:13" x14ac:dyDescent="0.3">
      <c r="B200"/>
      <c r="L200" s="9"/>
      <c r="M200" s="9"/>
    </row>
    <row r="201" spans="2:13" x14ac:dyDescent="0.3">
      <c r="B201"/>
      <c r="L201" s="9"/>
      <c r="M201" s="9"/>
    </row>
    <row r="202" spans="2:13" x14ac:dyDescent="0.3">
      <c r="B202"/>
      <c r="L202" s="9"/>
      <c r="M202" s="9"/>
    </row>
    <row r="203" spans="2:13" x14ac:dyDescent="0.3">
      <c r="B203"/>
      <c r="L203" s="9"/>
      <c r="M203" s="9"/>
    </row>
    <row r="204" spans="2:13" x14ac:dyDescent="0.3">
      <c r="B204"/>
      <c r="L204" s="9"/>
      <c r="M204" s="9"/>
    </row>
    <row r="205" spans="2:13" x14ac:dyDescent="0.3">
      <c r="B205"/>
      <c r="L205" s="9"/>
      <c r="M205" s="9"/>
    </row>
    <row r="206" spans="2:13" x14ac:dyDescent="0.3">
      <c r="B206"/>
      <c r="L206" s="9"/>
      <c r="M206" s="9"/>
    </row>
    <row r="207" spans="2:13" x14ac:dyDescent="0.3">
      <c r="B207"/>
      <c r="L207" s="9"/>
      <c r="M207" s="9"/>
    </row>
    <row r="208" spans="2:13" x14ac:dyDescent="0.3">
      <c r="B208"/>
      <c r="L208" s="9"/>
      <c r="M208" s="9"/>
    </row>
    <row r="209" spans="2:13" x14ac:dyDescent="0.3">
      <c r="B209"/>
      <c r="L209" s="9"/>
      <c r="M209" s="9"/>
    </row>
    <row r="210" spans="2:13" x14ac:dyDescent="0.3">
      <c r="B210"/>
      <c r="L210" s="9"/>
      <c r="M210" s="9"/>
    </row>
    <row r="211" spans="2:13" x14ac:dyDescent="0.3">
      <c r="B211"/>
      <c r="L211" s="9"/>
      <c r="M211" s="9"/>
    </row>
    <row r="212" spans="2:13" x14ac:dyDescent="0.3">
      <c r="B212"/>
      <c r="L212" s="9"/>
      <c r="M212" s="9"/>
    </row>
    <row r="213" spans="2:13" x14ac:dyDescent="0.3">
      <c r="B213"/>
      <c r="L213" s="9"/>
      <c r="M213" s="9"/>
    </row>
    <row r="214" spans="2:13" x14ac:dyDescent="0.3">
      <c r="B214"/>
      <c r="L214" s="9"/>
      <c r="M214" s="9"/>
    </row>
    <row r="215" spans="2:13" x14ac:dyDescent="0.3">
      <c r="B215"/>
      <c r="L215" s="9"/>
      <c r="M215" s="9"/>
    </row>
    <row r="216" spans="2:13" x14ac:dyDescent="0.3">
      <c r="B216"/>
      <c r="L216" s="9"/>
      <c r="M216" s="9"/>
    </row>
    <row r="217" spans="2:13" x14ac:dyDescent="0.3">
      <c r="B217"/>
      <c r="L217" s="9"/>
      <c r="M217" s="9"/>
    </row>
    <row r="218" spans="2:13" x14ac:dyDescent="0.3">
      <c r="B218"/>
      <c r="L218" s="9"/>
      <c r="M218" s="9"/>
    </row>
    <row r="219" spans="2:13" x14ac:dyDescent="0.3">
      <c r="B219"/>
      <c r="L219" s="9"/>
      <c r="M219" s="9"/>
    </row>
    <row r="220" spans="2:13" x14ac:dyDescent="0.3">
      <c r="B220"/>
      <c r="L220" s="9"/>
      <c r="M220" s="9"/>
    </row>
    <row r="221" spans="2:13" x14ac:dyDescent="0.3">
      <c r="B221"/>
      <c r="L221" s="9"/>
      <c r="M221" s="9"/>
    </row>
    <row r="222" spans="2:13" x14ac:dyDescent="0.3">
      <c r="B222"/>
      <c r="L222" s="9"/>
      <c r="M222" s="9"/>
    </row>
    <row r="223" spans="2:13" x14ac:dyDescent="0.3">
      <c r="B223"/>
      <c r="L223" s="9"/>
      <c r="M223" s="9"/>
    </row>
    <row r="224" spans="2:13" x14ac:dyDescent="0.3">
      <c r="B224"/>
      <c r="L224" s="9"/>
      <c r="M224" s="9"/>
    </row>
    <row r="225" spans="2:13" x14ac:dyDescent="0.3">
      <c r="B225"/>
      <c r="L225" s="9"/>
      <c r="M225" s="9"/>
    </row>
    <row r="226" spans="2:13" x14ac:dyDescent="0.3">
      <c r="B226"/>
      <c r="L226" s="9"/>
      <c r="M226" s="9"/>
    </row>
    <row r="227" spans="2:13" x14ac:dyDescent="0.3">
      <c r="B227"/>
      <c r="L227" s="9"/>
      <c r="M227" s="9"/>
    </row>
    <row r="228" spans="2:13" x14ac:dyDescent="0.3">
      <c r="B228"/>
      <c r="L228" s="9"/>
      <c r="M228" s="9"/>
    </row>
    <row r="229" spans="2:13" x14ac:dyDescent="0.3">
      <c r="B229"/>
      <c r="L229" s="9"/>
      <c r="M229" s="9"/>
    </row>
    <row r="230" spans="2:13" x14ac:dyDescent="0.3">
      <c r="B230"/>
      <c r="L230" s="9"/>
      <c r="M230" s="9"/>
    </row>
    <row r="231" spans="2:13" x14ac:dyDescent="0.3">
      <c r="B231"/>
      <c r="L231" s="9"/>
      <c r="M231" s="9"/>
    </row>
    <row r="232" spans="2:13" x14ac:dyDescent="0.3">
      <c r="B232"/>
      <c r="L232" s="9"/>
      <c r="M232" s="9"/>
    </row>
    <row r="233" spans="2:13" x14ac:dyDescent="0.3">
      <c r="B233"/>
      <c r="L233" s="9"/>
      <c r="M233" s="9"/>
    </row>
    <row r="234" spans="2:13" x14ac:dyDescent="0.3">
      <c r="B234"/>
      <c r="L234" s="9"/>
      <c r="M234" s="9"/>
    </row>
    <row r="235" spans="2:13" x14ac:dyDescent="0.3">
      <c r="B235"/>
      <c r="L235" s="9"/>
      <c r="M235" s="9"/>
    </row>
    <row r="236" spans="2:13" x14ac:dyDescent="0.3">
      <c r="B236"/>
      <c r="L236" s="9"/>
      <c r="M236" s="9"/>
    </row>
    <row r="237" spans="2:13" x14ac:dyDescent="0.3">
      <c r="B237"/>
      <c r="L237" s="9"/>
      <c r="M237" s="9"/>
    </row>
    <row r="238" spans="2:13" x14ac:dyDescent="0.3">
      <c r="B238"/>
      <c r="L238" s="9"/>
      <c r="M238" s="9"/>
    </row>
    <row r="239" spans="2:13" x14ac:dyDescent="0.3">
      <c r="B239"/>
      <c r="L239" s="9"/>
      <c r="M239" s="9"/>
    </row>
    <row r="240" spans="2:13" x14ac:dyDescent="0.3">
      <c r="B240"/>
      <c r="L240" s="9"/>
      <c r="M240" s="9"/>
    </row>
    <row r="241" spans="2:13" x14ac:dyDescent="0.3">
      <c r="B241"/>
      <c r="L241" s="9"/>
      <c r="M241" s="9"/>
    </row>
    <row r="242" spans="2:13" x14ac:dyDescent="0.3">
      <c r="B242"/>
      <c r="L242" s="9"/>
      <c r="M242" s="9"/>
    </row>
    <row r="243" spans="2:13" x14ac:dyDescent="0.3">
      <c r="B243"/>
      <c r="L243" s="9"/>
      <c r="M243" s="9"/>
    </row>
    <row r="244" spans="2:13" x14ac:dyDescent="0.3">
      <c r="B244"/>
      <c r="L244" s="9"/>
      <c r="M244" s="9"/>
    </row>
    <row r="245" spans="2:13" x14ac:dyDescent="0.3">
      <c r="B245"/>
      <c r="L245" s="9"/>
      <c r="M245" s="9"/>
    </row>
    <row r="246" spans="2:13" x14ac:dyDescent="0.3">
      <c r="B246"/>
      <c r="L246" s="9"/>
      <c r="M246" s="9"/>
    </row>
    <row r="247" spans="2:13" x14ac:dyDescent="0.3">
      <c r="B247"/>
      <c r="L247" s="9"/>
      <c r="M247" s="9"/>
    </row>
    <row r="248" spans="2:13" x14ac:dyDescent="0.3">
      <c r="B248"/>
      <c r="L248" s="9"/>
      <c r="M248" s="9"/>
    </row>
    <row r="249" spans="2:13" x14ac:dyDescent="0.3">
      <c r="B249"/>
      <c r="L249" s="9"/>
      <c r="M249" s="9"/>
    </row>
    <row r="250" spans="2:13" x14ac:dyDescent="0.3">
      <c r="B250"/>
      <c r="L250" s="9"/>
      <c r="M250" s="9"/>
    </row>
    <row r="251" spans="2:13" x14ac:dyDescent="0.3">
      <c r="B251"/>
      <c r="L251" s="9"/>
      <c r="M251" s="9"/>
    </row>
    <row r="252" spans="2:13" x14ac:dyDescent="0.3">
      <c r="B252"/>
      <c r="L252" s="9"/>
      <c r="M252" s="9"/>
    </row>
    <row r="253" spans="2:13" x14ac:dyDescent="0.3">
      <c r="B253"/>
      <c r="L253" s="9"/>
      <c r="M253" s="9"/>
    </row>
    <row r="254" spans="2:13" x14ac:dyDescent="0.3">
      <c r="B254"/>
      <c r="L254" s="9"/>
      <c r="M254" s="9"/>
    </row>
    <row r="255" spans="2:13" x14ac:dyDescent="0.3">
      <c r="B255"/>
      <c r="L255" s="9"/>
      <c r="M255" s="9"/>
    </row>
    <row r="256" spans="2:13" x14ac:dyDescent="0.3">
      <c r="B256"/>
      <c r="L256" s="9"/>
      <c r="M256" s="9"/>
    </row>
    <row r="257" spans="2:13" x14ac:dyDescent="0.3">
      <c r="B257"/>
      <c r="L257" s="9"/>
      <c r="M257" s="9"/>
    </row>
    <row r="258" spans="2:13" x14ac:dyDescent="0.3">
      <c r="B258"/>
      <c r="L258" s="9"/>
      <c r="M258" s="9"/>
    </row>
    <row r="259" spans="2:13" x14ac:dyDescent="0.3">
      <c r="B259"/>
      <c r="L259" s="9"/>
      <c r="M259" s="9"/>
    </row>
    <row r="260" spans="2:13" x14ac:dyDescent="0.3">
      <c r="B260"/>
      <c r="L260" s="9"/>
      <c r="M260" s="9"/>
    </row>
    <row r="261" spans="2:13" x14ac:dyDescent="0.3">
      <c r="B261"/>
      <c r="L261" s="9"/>
      <c r="M261" s="9"/>
    </row>
    <row r="262" spans="2:13" x14ac:dyDescent="0.3">
      <c r="B262"/>
      <c r="L262" s="9"/>
      <c r="M262" s="9"/>
    </row>
    <row r="263" spans="2:13" x14ac:dyDescent="0.3">
      <c r="B263"/>
      <c r="L263" s="9"/>
      <c r="M263" s="9"/>
    </row>
    <row r="264" spans="2:13" x14ac:dyDescent="0.3">
      <c r="B264"/>
      <c r="L264" s="9"/>
      <c r="M264" s="9"/>
    </row>
    <row r="265" spans="2:13" x14ac:dyDescent="0.3">
      <c r="B265"/>
      <c r="L265" s="9"/>
      <c r="M265" s="9"/>
    </row>
    <row r="266" spans="2:13" x14ac:dyDescent="0.3">
      <c r="B266"/>
      <c r="L266" s="9"/>
      <c r="M266" s="9"/>
    </row>
    <row r="267" spans="2:13" x14ac:dyDescent="0.3">
      <c r="B267"/>
      <c r="L267" s="9"/>
      <c r="M267" s="9"/>
    </row>
    <row r="268" spans="2:13" x14ac:dyDescent="0.3">
      <c r="B268"/>
      <c r="L268" s="9"/>
      <c r="M268" s="9"/>
    </row>
    <row r="269" spans="2:13" x14ac:dyDescent="0.3">
      <c r="B269"/>
      <c r="L269" s="9"/>
      <c r="M269" s="9"/>
    </row>
    <row r="270" spans="2:13" x14ac:dyDescent="0.3">
      <c r="B270"/>
      <c r="L270" s="9"/>
      <c r="M270" s="9"/>
    </row>
    <row r="271" spans="2:13" x14ac:dyDescent="0.3">
      <c r="B271"/>
      <c r="L271" s="9"/>
      <c r="M271" s="9"/>
    </row>
    <row r="272" spans="2:13" x14ac:dyDescent="0.3">
      <c r="B272"/>
      <c r="L272" s="9"/>
      <c r="M272" s="9"/>
    </row>
    <row r="273" spans="2:13" x14ac:dyDescent="0.3">
      <c r="B273"/>
      <c r="L273" s="9"/>
      <c r="M273" s="9"/>
    </row>
    <row r="274" spans="2:13" x14ac:dyDescent="0.3">
      <c r="B274"/>
      <c r="L274" s="9"/>
      <c r="M274" s="9"/>
    </row>
    <row r="275" spans="2:13" x14ac:dyDescent="0.3">
      <c r="B275"/>
      <c r="L275" s="9"/>
      <c r="M275" s="9"/>
    </row>
    <row r="276" spans="2:13" x14ac:dyDescent="0.3">
      <c r="B276"/>
      <c r="L276" s="9"/>
      <c r="M276" s="9"/>
    </row>
    <row r="277" spans="2:13" x14ac:dyDescent="0.3">
      <c r="B277"/>
      <c r="L277" s="9"/>
      <c r="M277" s="9"/>
    </row>
    <row r="278" spans="2:13" x14ac:dyDescent="0.3">
      <c r="B278"/>
      <c r="L278" s="9"/>
      <c r="M278" s="9"/>
    </row>
    <row r="279" spans="2:13" x14ac:dyDescent="0.3">
      <c r="B279"/>
      <c r="L279" s="9"/>
      <c r="M279" s="9"/>
    </row>
    <row r="280" spans="2:13" x14ac:dyDescent="0.3">
      <c r="B280"/>
      <c r="L280" s="9"/>
      <c r="M280" s="9"/>
    </row>
    <row r="281" spans="2:13" x14ac:dyDescent="0.3">
      <c r="B281"/>
      <c r="L281" s="9"/>
      <c r="M281" s="9"/>
    </row>
    <row r="282" spans="2:13" x14ac:dyDescent="0.3">
      <c r="B282"/>
      <c r="L282" s="9"/>
      <c r="M282" s="9"/>
    </row>
    <row r="283" spans="2:13" x14ac:dyDescent="0.3">
      <c r="B283"/>
      <c r="L283" s="9"/>
      <c r="M283" s="9"/>
    </row>
    <row r="284" spans="2:13" x14ac:dyDescent="0.3">
      <c r="B284"/>
      <c r="L284" s="9"/>
      <c r="M284" s="9"/>
    </row>
    <row r="285" spans="2:13" x14ac:dyDescent="0.3">
      <c r="B285"/>
      <c r="L285" s="9"/>
      <c r="M285" s="9"/>
    </row>
    <row r="286" spans="2:13" x14ac:dyDescent="0.3">
      <c r="B286"/>
      <c r="L286" s="9"/>
      <c r="M286" s="9"/>
    </row>
    <row r="287" spans="2:13" x14ac:dyDescent="0.3">
      <c r="B287"/>
      <c r="L287" s="9"/>
      <c r="M287" s="9"/>
    </row>
    <row r="288" spans="2:13" x14ac:dyDescent="0.3">
      <c r="B288"/>
      <c r="L288" s="9"/>
      <c r="M288" s="9"/>
    </row>
    <row r="289" spans="2:13" x14ac:dyDescent="0.3">
      <c r="B289"/>
      <c r="L289" s="9"/>
      <c r="M289" s="9"/>
    </row>
    <row r="290" spans="2:13" x14ac:dyDescent="0.3">
      <c r="B290"/>
      <c r="L290" s="9"/>
      <c r="M290" s="9"/>
    </row>
    <row r="291" spans="2:13" x14ac:dyDescent="0.3">
      <c r="B291"/>
      <c r="L291" s="9"/>
      <c r="M291" s="9"/>
    </row>
    <row r="292" spans="2:13" x14ac:dyDescent="0.3">
      <c r="B292"/>
      <c r="L292" s="9"/>
      <c r="M292" s="9"/>
    </row>
    <row r="293" spans="2:13" x14ac:dyDescent="0.3">
      <c r="B293"/>
      <c r="L293" s="9"/>
      <c r="M293" s="9"/>
    </row>
    <row r="294" spans="2:13" x14ac:dyDescent="0.3">
      <c r="B294"/>
      <c r="L294" s="9"/>
      <c r="M294" s="9"/>
    </row>
    <row r="295" spans="2:13" x14ac:dyDescent="0.3">
      <c r="B295"/>
      <c r="L295" s="9"/>
      <c r="M295" s="9"/>
    </row>
    <row r="296" spans="2:13" x14ac:dyDescent="0.3">
      <c r="B296"/>
      <c r="L296" s="9"/>
      <c r="M296" s="9"/>
    </row>
    <row r="297" spans="2:13" x14ac:dyDescent="0.3">
      <c r="B297"/>
      <c r="L297" s="9"/>
      <c r="M297" s="9"/>
    </row>
    <row r="298" spans="2:13" x14ac:dyDescent="0.3">
      <c r="B298"/>
      <c r="L298" s="9"/>
      <c r="M298" s="9"/>
    </row>
    <row r="299" spans="2:13" x14ac:dyDescent="0.3">
      <c r="B299"/>
      <c r="L299" s="9"/>
      <c r="M299" s="9"/>
    </row>
    <row r="300" spans="2:13" x14ac:dyDescent="0.3">
      <c r="B300"/>
      <c r="L300" s="9"/>
      <c r="M300" s="9"/>
    </row>
    <row r="301" spans="2:13" x14ac:dyDescent="0.3">
      <c r="B301"/>
      <c r="L301" s="9"/>
      <c r="M301" s="9"/>
    </row>
    <row r="302" spans="2:13" x14ac:dyDescent="0.3">
      <c r="B302"/>
      <c r="L302" s="9"/>
      <c r="M302" s="9"/>
    </row>
    <row r="303" spans="2:13" x14ac:dyDescent="0.3">
      <c r="B303"/>
      <c r="L303" s="9"/>
      <c r="M303" s="9"/>
    </row>
    <row r="304" spans="2:13" x14ac:dyDescent="0.3">
      <c r="B304"/>
      <c r="L304" s="9"/>
      <c r="M304" s="9"/>
    </row>
    <row r="305" spans="2:13" x14ac:dyDescent="0.3">
      <c r="B305"/>
      <c r="L305" s="9"/>
      <c r="M305" s="9"/>
    </row>
    <row r="306" spans="2:13" x14ac:dyDescent="0.3">
      <c r="B306"/>
      <c r="L306" s="9"/>
      <c r="M306" s="9"/>
    </row>
    <row r="307" spans="2:13" x14ac:dyDescent="0.3">
      <c r="B307"/>
      <c r="L307" s="9"/>
      <c r="M307" s="9"/>
    </row>
    <row r="308" spans="2:13" x14ac:dyDescent="0.3">
      <c r="B308"/>
      <c r="L308" s="9"/>
      <c r="M308" s="9"/>
    </row>
    <row r="309" spans="2:13" x14ac:dyDescent="0.3">
      <c r="B309"/>
      <c r="L309" s="9"/>
      <c r="M309" s="9"/>
    </row>
    <row r="310" spans="2:13" x14ac:dyDescent="0.3">
      <c r="B310"/>
      <c r="L310" s="9"/>
      <c r="M310" s="9"/>
    </row>
    <row r="311" spans="2:13" x14ac:dyDescent="0.3">
      <c r="B311"/>
      <c r="L311" s="9"/>
      <c r="M311" s="9"/>
    </row>
    <row r="312" spans="2:13" x14ac:dyDescent="0.3">
      <c r="B312"/>
      <c r="L312" s="9"/>
      <c r="M312" s="9"/>
    </row>
    <row r="313" spans="2:13" x14ac:dyDescent="0.3">
      <c r="B313"/>
      <c r="L313" s="9"/>
      <c r="M313" s="9"/>
    </row>
    <row r="314" spans="2:13" x14ac:dyDescent="0.3">
      <c r="B314"/>
      <c r="L314" s="9"/>
      <c r="M314" s="9"/>
    </row>
    <row r="315" spans="2:13" x14ac:dyDescent="0.3">
      <c r="B315"/>
      <c r="L315" s="9"/>
      <c r="M315" s="9"/>
    </row>
    <row r="316" spans="2:13" x14ac:dyDescent="0.3">
      <c r="B316"/>
      <c r="L316" s="9"/>
      <c r="M316" s="9"/>
    </row>
    <row r="317" spans="2:13" x14ac:dyDescent="0.3">
      <c r="B317"/>
      <c r="L317" s="9"/>
      <c r="M317" s="9"/>
    </row>
    <row r="318" spans="2:13" x14ac:dyDescent="0.3">
      <c r="B318"/>
      <c r="L318" s="9"/>
      <c r="M318" s="9"/>
    </row>
    <row r="319" spans="2:13" x14ac:dyDescent="0.3">
      <c r="B319"/>
      <c r="L319" s="9"/>
      <c r="M319" s="9"/>
    </row>
    <row r="320" spans="2:13" x14ac:dyDescent="0.3">
      <c r="B320"/>
      <c r="L320" s="9"/>
      <c r="M320" s="9"/>
    </row>
    <row r="321" spans="2:13" x14ac:dyDescent="0.3">
      <c r="B321"/>
      <c r="L321" s="9"/>
      <c r="M321" s="9"/>
    </row>
    <row r="322" spans="2:13" x14ac:dyDescent="0.3">
      <c r="B322"/>
      <c r="L322" s="9"/>
      <c r="M322" s="9"/>
    </row>
    <row r="323" spans="2:13" x14ac:dyDescent="0.3">
      <c r="B323"/>
      <c r="L323" s="9"/>
      <c r="M323" s="9"/>
    </row>
    <row r="324" spans="2:13" x14ac:dyDescent="0.3">
      <c r="B324"/>
      <c r="L324" s="9"/>
      <c r="M324" s="9"/>
    </row>
    <row r="325" spans="2:13" x14ac:dyDescent="0.3">
      <c r="B325"/>
      <c r="L325" s="9"/>
      <c r="M325" s="9"/>
    </row>
    <row r="326" spans="2:13" x14ac:dyDescent="0.3">
      <c r="B326"/>
      <c r="L326" s="9"/>
      <c r="M326" s="9"/>
    </row>
    <row r="327" spans="2:13" x14ac:dyDescent="0.3">
      <c r="B327"/>
      <c r="L327" s="9"/>
      <c r="M327" s="9"/>
    </row>
    <row r="328" spans="2:13" x14ac:dyDescent="0.3">
      <c r="B328"/>
      <c r="L328" s="9"/>
      <c r="M328" s="9"/>
    </row>
    <row r="329" spans="2:13" x14ac:dyDescent="0.3">
      <c r="B329"/>
      <c r="L329" s="9"/>
      <c r="M329" s="9"/>
    </row>
    <row r="330" spans="2:13" x14ac:dyDescent="0.3">
      <c r="B330"/>
      <c r="L330" s="9"/>
      <c r="M330" s="9"/>
    </row>
    <row r="331" spans="2:13" x14ac:dyDescent="0.3">
      <c r="B331"/>
      <c r="L331" s="9"/>
      <c r="M331" s="9"/>
    </row>
    <row r="332" spans="2:13" x14ac:dyDescent="0.3">
      <c r="B332"/>
      <c r="L332" s="9"/>
      <c r="M332" s="9"/>
    </row>
    <row r="333" spans="2:13" x14ac:dyDescent="0.3">
      <c r="B333"/>
      <c r="L333" s="9"/>
      <c r="M333" s="9"/>
    </row>
    <row r="334" spans="2:13" x14ac:dyDescent="0.3">
      <c r="B334"/>
      <c r="L334" s="9"/>
      <c r="M334" s="9"/>
    </row>
    <row r="335" spans="2:13" x14ac:dyDescent="0.3">
      <c r="B335"/>
      <c r="L335" s="9"/>
      <c r="M335" s="9"/>
    </row>
    <row r="336" spans="2:13" x14ac:dyDescent="0.3">
      <c r="B336"/>
      <c r="L336" s="9"/>
      <c r="M336" s="9"/>
    </row>
    <row r="337" spans="2:13" x14ac:dyDescent="0.3">
      <c r="B337"/>
      <c r="L337" s="9"/>
      <c r="M337" s="9"/>
    </row>
    <row r="338" spans="2:13" x14ac:dyDescent="0.3">
      <c r="B338"/>
      <c r="L338" s="9"/>
      <c r="M338" s="9"/>
    </row>
    <row r="339" spans="2:13" x14ac:dyDescent="0.3">
      <c r="B339"/>
      <c r="L339" s="9"/>
      <c r="M339" s="9"/>
    </row>
    <row r="340" spans="2:13" x14ac:dyDescent="0.3">
      <c r="B340"/>
      <c r="L340" s="9"/>
      <c r="M340" s="9"/>
    </row>
    <row r="341" spans="2:13" x14ac:dyDescent="0.3">
      <c r="B341"/>
      <c r="L341" s="9"/>
      <c r="M341" s="9"/>
    </row>
    <row r="342" spans="2:13" x14ac:dyDescent="0.3">
      <c r="B342"/>
      <c r="L342" s="9"/>
      <c r="M342" s="9"/>
    </row>
    <row r="343" spans="2:13" x14ac:dyDescent="0.3">
      <c r="B343"/>
      <c r="L343" s="9"/>
      <c r="M343" s="9"/>
    </row>
    <row r="344" spans="2:13" x14ac:dyDescent="0.3">
      <c r="B344"/>
      <c r="L344" s="9"/>
      <c r="M344" s="9"/>
    </row>
    <row r="345" spans="2:13" x14ac:dyDescent="0.3">
      <c r="B345"/>
      <c r="L345" s="9"/>
      <c r="M345" s="9"/>
    </row>
    <row r="346" spans="2:13" x14ac:dyDescent="0.3">
      <c r="B346"/>
      <c r="L346" s="9"/>
      <c r="M346" s="9"/>
    </row>
    <row r="347" spans="2:13" x14ac:dyDescent="0.3">
      <c r="B347"/>
      <c r="L347" s="9"/>
      <c r="M347" s="9"/>
    </row>
    <row r="348" spans="2:13" x14ac:dyDescent="0.3">
      <c r="B348"/>
      <c r="L348" s="9"/>
      <c r="M348" s="9"/>
    </row>
    <row r="349" spans="2:13" x14ac:dyDescent="0.3">
      <c r="B349"/>
      <c r="L349" s="9"/>
      <c r="M349" s="9"/>
    </row>
    <row r="350" spans="2:13" x14ac:dyDescent="0.3">
      <c r="B350"/>
      <c r="L350" s="9"/>
      <c r="M350" s="9"/>
    </row>
    <row r="351" spans="2:13" x14ac:dyDescent="0.3">
      <c r="B351"/>
      <c r="L351" s="9"/>
      <c r="M351" s="9"/>
    </row>
    <row r="352" spans="2:13" x14ac:dyDescent="0.3">
      <c r="B352"/>
      <c r="L352" s="9"/>
      <c r="M352" s="9"/>
    </row>
    <row r="353" spans="2:13" x14ac:dyDescent="0.3">
      <c r="B353"/>
      <c r="L353" s="9"/>
      <c r="M353" s="9"/>
    </row>
    <row r="354" spans="2:13" x14ac:dyDescent="0.3">
      <c r="B354"/>
      <c r="L354" s="9"/>
      <c r="M354" s="9"/>
    </row>
    <row r="355" spans="2:13" x14ac:dyDescent="0.3">
      <c r="B355"/>
      <c r="L355" s="9"/>
      <c r="M355" s="9"/>
    </row>
    <row r="356" spans="2:13" x14ac:dyDescent="0.3">
      <c r="B356"/>
      <c r="L356" s="9"/>
      <c r="M356" s="9"/>
    </row>
    <row r="357" spans="2:13" x14ac:dyDescent="0.3">
      <c r="B357"/>
      <c r="L357" s="9"/>
      <c r="M357" s="9"/>
    </row>
    <row r="358" spans="2:13" x14ac:dyDescent="0.3">
      <c r="B358"/>
      <c r="L358" s="9"/>
      <c r="M358" s="9"/>
    </row>
    <row r="359" spans="2:13" x14ac:dyDescent="0.3">
      <c r="B359"/>
      <c r="L359" s="9"/>
      <c r="M359" s="9"/>
    </row>
    <row r="360" spans="2:13" x14ac:dyDescent="0.3">
      <c r="B360"/>
      <c r="L360" s="9"/>
      <c r="M360" s="9"/>
    </row>
    <row r="361" spans="2:13" x14ac:dyDescent="0.3">
      <c r="B361"/>
      <c r="L361" s="9"/>
      <c r="M361" s="9"/>
    </row>
    <row r="362" spans="2:13" x14ac:dyDescent="0.3">
      <c r="B362"/>
      <c r="L362" s="9"/>
      <c r="M362" s="9"/>
    </row>
    <row r="363" spans="2:13" x14ac:dyDescent="0.3">
      <c r="B363"/>
      <c r="L363" s="9"/>
      <c r="M363" s="9"/>
    </row>
    <row r="364" spans="2:13" x14ac:dyDescent="0.3">
      <c r="B364"/>
      <c r="L364" s="9"/>
      <c r="M364" s="9"/>
    </row>
    <row r="365" spans="2:13" x14ac:dyDescent="0.3">
      <c r="B365"/>
      <c r="L365" s="9"/>
      <c r="M365" s="9"/>
    </row>
    <row r="366" spans="2:13" x14ac:dyDescent="0.3">
      <c r="B366"/>
      <c r="L366" s="9"/>
      <c r="M366" s="9"/>
    </row>
    <row r="367" spans="2:13" x14ac:dyDescent="0.3">
      <c r="B367"/>
      <c r="L367" s="9"/>
      <c r="M367" s="9"/>
    </row>
    <row r="368" spans="2:13" x14ac:dyDescent="0.3">
      <c r="B368"/>
    </row>
  </sheetData>
  <conditionalFormatting sqref="C1:C30">
    <cfRule type="duplicateValues" dxfId="326" priority="1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0</xdr:col>
                    <xdr:colOff>1402080</xdr:colOff>
                    <xdr:row>10</xdr:row>
                    <xdr:rowOff>175260</xdr:rowOff>
                  </from>
                  <to>
                    <xdr:col>0</xdr:col>
                    <xdr:colOff>2141220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0</xdr:col>
                    <xdr:colOff>1402080</xdr:colOff>
                    <xdr:row>8</xdr:row>
                    <xdr:rowOff>152400</xdr:rowOff>
                  </from>
                  <to>
                    <xdr:col>0</xdr:col>
                    <xdr:colOff>2141220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0</xdr:col>
                    <xdr:colOff>1409700</xdr:colOff>
                    <xdr:row>7</xdr:row>
                    <xdr:rowOff>160020</xdr:rowOff>
                  </from>
                  <to>
                    <xdr:col>0</xdr:col>
                    <xdr:colOff>2164080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0</xdr:col>
                    <xdr:colOff>1402080</xdr:colOff>
                    <xdr:row>11</xdr:row>
                    <xdr:rowOff>160020</xdr:rowOff>
                  </from>
                  <to>
                    <xdr:col>0</xdr:col>
                    <xdr:colOff>2141220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0</xdr:col>
                    <xdr:colOff>1409700</xdr:colOff>
                    <xdr:row>6</xdr:row>
                    <xdr:rowOff>175260</xdr:rowOff>
                  </from>
                  <to>
                    <xdr:col>0</xdr:col>
                    <xdr:colOff>2156460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9" name="Check Box 40">
              <controlPr defaultSize="0" autoFill="0" autoLine="0" autoPict="0">
                <anchor moveWithCells="1">
                  <from>
                    <xdr:col>0</xdr:col>
                    <xdr:colOff>1402080</xdr:colOff>
                    <xdr:row>9</xdr:row>
                    <xdr:rowOff>160020</xdr:rowOff>
                  </from>
                  <to>
                    <xdr:col>0</xdr:col>
                    <xdr:colOff>2156460</xdr:colOff>
                    <xdr:row>11</xdr:row>
                    <xdr:rowOff>7620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Station" prompt="Select a station to graph" xr:uid="{FE8102F5-CAEB-4D94-ACBA-CAF211F73A7E}">
          <x14:formula1>
            <xm:f>_xlfn.ANCHORARRAY('Streamflow Plot Data'!$A$1)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00F1-5479-4353-B0AA-0BE13B972655}">
  <dimension ref="A1:E6"/>
  <sheetViews>
    <sheetView workbookViewId="0">
      <selection activeCell="A35" sqref="A35"/>
    </sheetView>
  </sheetViews>
  <sheetFormatPr defaultRowHeight="14.4" x14ac:dyDescent="0.3"/>
  <cols>
    <col min="1" max="1" width="39.88671875" customWidth="1"/>
    <col min="4" max="5" width="10.109375" style="9" bestFit="1" customWidth="1"/>
  </cols>
  <sheetData>
    <row r="1" spans="1:1" x14ac:dyDescent="0.3">
      <c r="A1" t="s">
        <v>595</v>
      </c>
    </row>
    <row r="2" spans="1:1" x14ac:dyDescent="0.3">
      <c r="A2" t="str">
        <f>VLOOKUP(A1, 'Reservoir Plot Data'!A:A:'Reservoir Plot Data'!B:B, 2, FALSE)</f>
        <v>05AA032</v>
      </c>
    </row>
    <row r="4" spans="1:1" x14ac:dyDescent="0.3">
      <c r="A4" t="s">
        <v>536</v>
      </c>
    </row>
    <row r="5" spans="1:1" x14ac:dyDescent="0.3">
      <c r="A5" s="9">
        <v>45292</v>
      </c>
    </row>
    <row r="6" spans="1:1" x14ac:dyDescent="0.3">
      <c r="A6" s="9">
        <v>45444</v>
      </c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Station" prompt="Select a station to graph" xr:uid="{C8B2820E-E700-4EF4-B727-18B8EBC29188}">
          <x14:formula1>
            <xm:f>'Reservoir Plot Data'!$A$1:$A$18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C6A0-A7AD-4727-BFD6-6921EA37DC70}">
  <dimension ref="A1:AD366"/>
  <sheetViews>
    <sheetView workbookViewId="0">
      <selection activeCell="A35" sqref="A35"/>
    </sheetView>
  </sheetViews>
  <sheetFormatPr defaultColWidth="8.6640625" defaultRowHeight="14.4" x14ac:dyDescent="0.3"/>
  <cols>
    <col min="1" max="1" width="40.33203125" customWidth="1"/>
    <col min="2" max="2" width="11.5546875" style="9" customWidth="1"/>
    <col min="3" max="3" width="9.88671875" customWidth="1"/>
    <col min="5" max="5" width="10.5546875" customWidth="1"/>
    <col min="6" max="6" width="11.109375" customWidth="1"/>
    <col min="9" max="9" width="10.109375" customWidth="1"/>
    <col min="10" max="11" width="10.109375" style="9" customWidth="1"/>
    <col min="12" max="13" width="10.109375" customWidth="1"/>
    <col min="14" max="15" width="10.109375" style="9" customWidth="1"/>
    <col min="16" max="17" width="10.109375" customWidth="1"/>
    <col min="18" max="18" width="10.5546875" customWidth="1"/>
    <col min="19" max="19" width="11.33203125" customWidth="1"/>
    <col min="21" max="21" width="10.109375" customWidth="1"/>
    <col min="22" max="22" width="10.5546875" customWidth="1"/>
    <col min="29" max="29" width="10.33203125" customWidth="1"/>
    <col min="30" max="30" width="9.88671875" customWidth="1"/>
  </cols>
  <sheetData>
    <row r="1" spans="1:19" x14ac:dyDescent="0.3">
      <c r="A1" t="s">
        <v>596</v>
      </c>
      <c r="C1" s="9"/>
      <c r="G1" s="9"/>
    </row>
    <row r="2" spans="1:19" x14ac:dyDescent="0.3">
      <c r="A2" t="str">
        <f>VLOOKUP(A1,'Precipitation Plot Data'!A:A:'Precipitation Plot Data'!B:B, 2, FALSE)</f>
        <v>05CD004</v>
      </c>
      <c r="C2" s="9"/>
    </row>
    <row r="3" spans="1:19" x14ac:dyDescent="0.3">
      <c r="C3" s="9"/>
    </row>
    <row r="4" spans="1:19" x14ac:dyDescent="0.3">
      <c r="A4" t="s">
        <v>536</v>
      </c>
      <c r="C4" s="9"/>
    </row>
    <row r="5" spans="1:19" x14ac:dyDescent="0.3">
      <c r="A5" s="9">
        <v>45292</v>
      </c>
      <c r="C5" s="9"/>
    </row>
    <row r="6" spans="1:19" x14ac:dyDescent="0.3">
      <c r="A6" s="9">
        <v>45444</v>
      </c>
      <c r="C6" s="9"/>
    </row>
    <row r="7" spans="1:19" x14ac:dyDescent="0.3">
      <c r="A7" s="9"/>
      <c r="C7" s="9"/>
      <c r="S7" s="9"/>
    </row>
    <row r="8" spans="1:19" x14ac:dyDescent="0.3">
      <c r="A8" t="s">
        <v>569</v>
      </c>
      <c r="B8" s="9" t="b">
        <v>1</v>
      </c>
      <c r="C8" s="9"/>
      <c r="S8" s="9"/>
    </row>
    <row r="9" spans="1:19" x14ac:dyDescent="0.3">
      <c r="A9" t="s">
        <v>570</v>
      </c>
      <c r="B9" s="9" t="b">
        <v>1</v>
      </c>
      <c r="C9" s="9"/>
      <c r="S9" s="9"/>
    </row>
    <row r="10" spans="1:19" x14ac:dyDescent="0.3">
      <c r="A10" t="s">
        <v>571</v>
      </c>
      <c r="B10" s="9" t="b">
        <v>1</v>
      </c>
      <c r="C10" s="9"/>
      <c r="S10" s="9"/>
    </row>
    <row r="11" spans="1:19" x14ac:dyDescent="0.3">
      <c r="C11" s="9"/>
      <c r="S11" s="9"/>
    </row>
    <row r="12" spans="1:19" x14ac:dyDescent="0.3">
      <c r="C12" s="9"/>
      <c r="S12" s="9"/>
    </row>
    <row r="13" spans="1:19" x14ac:dyDescent="0.3">
      <c r="A13" s="9"/>
      <c r="C13" s="9"/>
      <c r="S13" s="9"/>
    </row>
    <row r="14" spans="1:19" x14ac:dyDescent="0.3">
      <c r="A14" s="9"/>
      <c r="C14" s="9"/>
      <c r="S14" s="9"/>
    </row>
    <row r="15" spans="1:19" x14ac:dyDescent="0.3">
      <c r="C15" s="9"/>
      <c r="S15" s="9"/>
    </row>
    <row r="16" spans="1:19" x14ac:dyDescent="0.3">
      <c r="C16" s="9"/>
      <c r="S16" s="9"/>
    </row>
    <row r="17" spans="3:19" x14ac:dyDescent="0.3">
      <c r="C17" s="9"/>
      <c r="S17" s="9"/>
    </row>
    <row r="18" spans="3:19" x14ac:dyDescent="0.3">
      <c r="C18" s="9"/>
      <c r="S18" s="9"/>
    </row>
    <row r="19" spans="3:19" x14ac:dyDescent="0.3">
      <c r="C19" s="9"/>
      <c r="S19" s="9"/>
    </row>
    <row r="20" spans="3:19" x14ac:dyDescent="0.3">
      <c r="C20" s="9"/>
      <c r="S20" s="9"/>
    </row>
    <row r="21" spans="3:19" x14ac:dyDescent="0.3">
      <c r="C21" s="9"/>
      <c r="S21" s="9"/>
    </row>
    <row r="22" spans="3:19" x14ac:dyDescent="0.3">
      <c r="C22" s="9"/>
      <c r="S22" s="9"/>
    </row>
    <row r="23" spans="3:19" x14ac:dyDescent="0.3">
      <c r="C23" s="9"/>
      <c r="S23" s="9"/>
    </row>
    <row r="24" spans="3:19" x14ac:dyDescent="0.3">
      <c r="C24" s="9"/>
      <c r="S24" s="9"/>
    </row>
    <row r="25" spans="3:19" x14ac:dyDescent="0.3">
      <c r="C25" s="9"/>
      <c r="S25" s="9"/>
    </row>
    <row r="26" spans="3:19" x14ac:dyDescent="0.3">
      <c r="C26" s="9"/>
      <c r="S26" s="9"/>
    </row>
    <row r="27" spans="3:19" x14ac:dyDescent="0.3">
      <c r="C27" s="9"/>
      <c r="S27" s="9"/>
    </row>
    <row r="28" spans="3:19" x14ac:dyDescent="0.3">
      <c r="C28" s="9"/>
      <c r="S28" s="9"/>
    </row>
    <row r="29" spans="3:19" x14ac:dyDescent="0.3">
      <c r="C29" s="9"/>
      <c r="S29" s="9"/>
    </row>
    <row r="30" spans="3:19" x14ac:dyDescent="0.3">
      <c r="C30" s="9"/>
      <c r="S30" s="9"/>
    </row>
    <row r="31" spans="3:19" x14ac:dyDescent="0.3">
      <c r="C31" s="9"/>
      <c r="S31" s="9"/>
    </row>
    <row r="32" spans="3:19" x14ac:dyDescent="0.3">
      <c r="C32" s="9"/>
      <c r="S32" s="9"/>
    </row>
    <row r="33" spans="3:19" x14ac:dyDescent="0.3">
      <c r="C33" s="9"/>
      <c r="S33" s="9"/>
    </row>
    <row r="34" spans="3:19" x14ac:dyDescent="0.3">
      <c r="C34" s="9"/>
      <c r="S34" s="9"/>
    </row>
    <row r="35" spans="3:19" x14ac:dyDescent="0.3">
      <c r="C35" s="9"/>
      <c r="S35" s="9"/>
    </row>
    <row r="36" spans="3:19" x14ac:dyDescent="0.3">
      <c r="C36" s="9"/>
      <c r="S36" s="9"/>
    </row>
    <row r="37" spans="3:19" x14ac:dyDescent="0.3">
      <c r="C37" s="9"/>
      <c r="S37" s="9"/>
    </row>
    <row r="38" spans="3:19" x14ac:dyDescent="0.3">
      <c r="C38" s="9"/>
      <c r="S38" s="9"/>
    </row>
    <row r="39" spans="3:19" x14ac:dyDescent="0.3">
      <c r="C39" s="9"/>
      <c r="S39" s="9"/>
    </row>
    <row r="40" spans="3:19" x14ac:dyDescent="0.3">
      <c r="C40" s="9"/>
      <c r="S40" s="9"/>
    </row>
    <row r="41" spans="3:19" x14ac:dyDescent="0.3">
      <c r="C41" s="9"/>
      <c r="S41" s="9"/>
    </row>
    <row r="42" spans="3:19" x14ac:dyDescent="0.3">
      <c r="C42" s="9"/>
      <c r="S42" s="9"/>
    </row>
    <row r="43" spans="3:19" x14ac:dyDescent="0.3">
      <c r="C43" s="9"/>
      <c r="S43" s="9"/>
    </row>
    <row r="44" spans="3:19" x14ac:dyDescent="0.3">
      <c r="C44" s="9"/>
      <c r="S44" s="9"/>
    </row>
    <row r="45" spans="3:19" x14ac:dyDescent="0.3">
      <c r="C45" s="9"/>
      <c r="S45" s="9"/>
    </row>
    <row r="46" spans="3:19" x14ac:dyDescent="0.3">
      <c r="C46" s="9"/>
      <c r="S46" s="9"/>
    </row>
    <row r="47" spans="3:19" x14ac:dyDescent="0.3">
      <c r="C47" s="9"/>
      <c r="S47" s="9"/>
    </row>
    <row r="48" spans="3:19" x14ac:dyDescent="0.3">
      <c r="C48" s="9"/>
      <c r="S48" s="9"/>
    </row>
    <row r="49" spans="3:19" x14ac:dyDescent="0.3">
      <c r="C49" s="9"/>
      <c r="S49" s="9"/>
    </row>
    <row r="50" spans="3:19" x14ac:dyDescent="0.3">
      <c r="C50" s="9"/>
      <c r="S50" s="9"/>
    </row>
    <row r="51" spans="3:19" x14ac:dyDescent="0.3">
      <c r="C51" s="9"/>
      <c r="S51" s="9"/>
    </row>
    <row r="52" spans="3:19" x14ac:dyDescent="0.3">
      <c r="C52" s="9"/>
      <c r="S52" s="9"/>
    </row>
    <row r="53" spans="3:19" x14ac:dyDescent="0.3">
      <c r="C53" s="9"/>
      <c r="S53" s="9"/>
    </row>
    <row r="54" spans="3:19" x14ac:dyDescent="0.3">
      <c r="C54" s="9"/>
      <c r="S54" s="9"/>
    </row>
    <row r="55" spans="3:19" x14ac:dyDescent="0.3">
      <c r="C55" s="9"/>
      <c r="S55" s="9"/>
    </row>
    <row r="56" spans="3:19" x14ac:dyDescent="0.3">
      <c r="C56" s="9"/>
      <c r="S56" s="9"/>
    </row>
    <row r="57" spans="3:19" x14ac:dyDescent="0.3">
      <c r="C57" s="9"/>
      <c r="S57" s="9"/>
    </row>
    <row r="58" spans="3:19" x14ac:dyDescent="0.3">
      <c r="C58" s="9"/>
      <c r="S58" s="9"/>
    </row>
    <row r="59" spans="3:19" x14ac:dyDescent="0.3">
      <c r="C59" s="9"/>
      <c r="S59" s="9"/>
    </row>
    <row r="60" spans="3:19" x14ac:dyDescent="0.3">
      <c r="C60" s="9"/>
      <c r="S60" s="9"/>
    </row>
    <row r="61" spans="3:19" x14ac:dyDescent="0.3">
      <c r="C61" s="9"/>
      <c r="S61" s="9"/>
    </row>
    <row r="62" spans="3:19" x14ac:dyDescent="0.3">
      <c r="C62" s="9"/>
      <c r="S62" s="9"/>
    </row>
    <row r="63" spans="3:19" x14ac:dyDescent="0.3">
      <c r="C63" s="9"/>
      <c r="S63" s="9"/>
    </row>
    <row r="64" spans="3:19" x14ac:dyDescent="0.3">
      <c r="C64" s="9"/>
      <c r="S64" s="9"/>
    </row>
    <row r="65" spans="3:19" x14ac:dyDescent="0.3">
      <c r="C65" s="9"/>
      <c r="S65" s="9"/>
    </row>
    <row r="66" spans="3:19" x14ac:dyDescent="0.3">
      <c r="C66" s="9"/>
      <c r="S66" s="9"/>
    </row>
    <row r="67" spans="3:19" x14ac:dyDescent="0.3">
      <c r="C67" s="9"/>
      <c r="S67" s="9"/>
    </row>
    <row r="68" spans="3:19" x14ac:dyDescent="0.3">
      <c r="C68" s="9"/>
      <c r="S68" s="9"/>
    </row>
    <row r="69" spans="3:19" x14ac:dyDescent="0.3">
      <c r="C69" s="9"/>
      <c r="S69" s="9"/>
    </row>
    <row r="70" spans="3:19" x14ac:dyDescent="0.3">
      <c r="C70" s="9"/>
      <c r="S70" s="9"/>
    </row>
    <row r="71" spans="3:19" x14ac:dyDescent="0.3">
      <c r="C71" s="9"/>
      <c r="S71" s="9"/>
    </row>
    <row r="72" spans="3:19" x14ac:dyDescent="0.3">
      <c r="C72" s="9"/>
      <c r="S72" s="9"/>
    </row>
    <row r="73" spans="3:19" x14ac:dyDescent="0.3">
      <c r="C73" s="9"/>
      <c r="S73" s="9"/>
    </row>
    <row r="74" spans="3:19" x14ac:dyDescent="0.3">
      <c r="C74" s="9"/>
      <c r="S74" s="9"/>
    </row>
    <row r="75" spans="3:19" x14ac:dyDescent="0.3">
      <c r="C75" s="9"/>
      <c r="S75" s="9"/>
    </row>
    <row r="76" spans="3:19" x14ac:dyDescent="0.3">
      <c r="C76" s="9"/>
      <c r="S76" s="9"/>
    </row>
    <row r="77" spans="3:19" x14ac:dyDescent="0.3">
      <c r="C77" s="9"/>
      <c r="S77" s="9"/>
    </row>
    <row r="78" spans="3:19" x14ac:dyDescent="0.3">
      <c r="C78" s="9"/>
      <c r="S78" s="9"/>
    </row>
    <row r="79" spans="3:19" x14ac:dyDescent="0.3">
      <c r="C79" s="9"/>
      <c r="S79" s="9"/>
    </row>
    <row r="80" spans="3:19" x14ac:dyDescent="0.3">
      <c r="C80" s="9"/>
      <c r="S80" s="9"/>
    </row>
    <row r="81" spans="3:19" x14ac:dyDescent="0.3">
      <c r="C81" s="9"/>
      <c r="S81" s="9"/>
    </row>
    <row r="82" spans="3:19" x14ac:dyDescent="0.3">
      <c r="C82" s="9"/>
      <c r="S82" s="9"/>
    </row>
    <row r="83" spans="3:19" x14ac:dyDescent="0.3">
      <c r="C83" s="9"/>
      <c r="S83" s="9"/>
    </row>
    <row r="84" spans="3:19" x14ac:dyDescent="0.3">
      <c r="C84" s="9"/>
      <c r="S84" s="9"/>
    </row>
    <row r="85" spans="3:19" x14ac:dyDescent="0.3">
      <c r="C85" s="9"/>
      <c r="S85" s="9"/>
    </row>
    <row r="86" spans="3:19" x14ac:dyDescent="0.3">
      <c r="C86" s="9"/>
      <c r="S86" s="9"/>
    </row>
    <row r="87" spans="3:19" x14ac:dyDescent="0.3">
      <c r="C87" s="9"/>
      <c r="S87" s="9"/>
    </row>
    <row r="88" spans="3:19" x14ac:dyDescent="0.3">
      <c r="C88" s="9"/>
      <c r="S88" s="9"/>
    </row>
    <row r="89" spans="3:19" x14ac:dyDescent="0.3">
      <c r="C89" s="9"/>
      <c r="S89" s="9"/>
    </row>
    <row r="90" spans="3:19" x14ac:dyDescent="0.3">
      <c r="C90" s="9"/>
      <c r="S90" s="9"/>
    </row>
    <row r="91" spans="3:19" x14ac:dyDescent="0.3">
      <c r="C91" s="9"/>
      <c r="S91" s="9"/>
    </row>
    <row r="92" spans="3:19" x14ac:dyDescent="0.3">
      <c r="C92" s="9"/>
      <c r="S92" s="9"/>
    </row>
    <row r="93" spans="3:19" x14ac:dyDescent="0.3">
      <c r="C93" s="9"/>
      <c r="S93" s="9"/>
    </row>
    <row r="94" spans="3:19" x14ac:dyDescent="0.3">
      <c r="C94" s="9"/>
      <c r="S94" s="9"/>
    </row>
    <row r="95" spans="3:19" x14ac:dyDescent="0.3">
      <c r="C95" s="9"/>
      <c r="S95" s="9"/>
    </row>
    <row r="96" spans="3:19" x14ac:dyDescent="0.3">
      <c r="C96" s="9"/>
      <c r="S96" s="9"/>
    </row>
    <row r="97" spans="3:19" x14ac:dyDescent="0.3">
      <c r="C97" s="9"/>
      <c r="S97" s="9"/>
    </row>
    <row r="98" spans="3:19" x14ac:dyDescent="0.3">
      <c r="C98" s="9"/>
      <c r="S98" s="9"/>
    </row>
    <row r="99" spans="3:19" x14ac:dyDescent="0.3">
      <c r="C99" s="9"/>
      <c r="S99" s="9"/>
    </row>
    <row r="100" spans="3:19" x14ac:dyDescent="0.3">
      <c r="C100" s="9"/>
      <c r="S100" s="9"/>
    </row>
    <row r="101" spans="3:19" x14ac:dyDescent="0.3">
      <c r="C101" s="9"/>
      <c r="S101" s="9"/>
    </row>
    <row r="102" spans="3:19" x14ac:dyDescent="0.3">
      <c r="C102" s="9"/>
      <c r="S102" s="9"/>
    </row>
    <row r="103" spans="3:19" x14ac:dyDescent="0.3">
      <c r="C103" s="9"/>
      <c r="S103" s="9"/>
    </row>
    <row r="104" spans="3:19" x14ac:dyDescent="0.3">
      <c r="C104" s="9"/>
      <c r="S104" s="9"/>
    </row>
    <row r="105" spans="3:19" x14ac:dyDescent="0.3">
      <c r="C105" s="9"/>
      <c r="S105" s="9"/>
    </row>
    <row r="106" spans="3:19" x14ac:dyDescent="0.3">
      <c r="C106" s="9"/>
      <c r="S106" s="9"/>
    </row>
    <row r="107" spans="3:19" x14ac:dyDescent="0.3">
      <c r="C107" s="9"/>
      <c r="S107" s="9"/>
    </row>
    <row r="108" spans="3:19" x14ac:dyDescent="0.3">
      <c r="C108" s="9"/>
      <c r="S108" s="9"/>
    </row>
    <row r="109" spans="3:19" x14ac:dyDescent="0.3">
      <c r="C109" s="9"/>
      <c r="S109" s="9"/>
    </row>
    <row r="110" spans="3:19" x14ac:dyDescent="0.3">
      <c r="C110" s="9"/>
      <c r="S110" s="9"/>
    </row>
    <row r="111" spans="3:19" x14ac:dyDescent="0.3">
      <c r="C111" s="9"/>
      <c r="S111" s="9"/>
    </row>
    <row r="112" spans="3:19" x14ac:dyDescent="0.3">
      <c r="C112" s="9"/>
      <c r="S112" s="9"/>
    </row>
    <row r="113" spans="3:19" x14ac:dyDescent="0.3">
      <c r="C113" s="9"/>
      <c r="S113" s="9"/>
    </row>
    <row r="114" spans="3:19" x14ac:dyDescent="0.3">
      <c r="C114" s="9"/>
      <c r="S114" s="9"/>
    </row>
    <row r="115" spans="3:19" x14ac:dyDescent="0.3">
      <c r="C115" s="9"/>
      <c r="S115" s="9"/>
    </row>
    <row r="116" spans="3:19" x14ac:dyDescent="0.3">
      <c r="C116" s="9"/>
      <c r="S116" s="9"/>
    </row>
    <row r="117" spans="3:19" x14ac:dyDescent="0.3">
      <c r="C117" s="9"/>
      <c r="S117" s="9"/>
    </row>
    <row r="118" spans="3:19" x14ac:dyDescent="0.3">
      <c r="C118" s="9"/>
      <c r="S118" s="9"/>
    </row>
    <row r="119" spans="3:19" x14ac:dyDescent="0.3">
      <c r="C119" s="9"/>
      <c r="S119" s="9"/>
    </row>
    <row r="120" spans="3:19" x14ac:dyDescent="0.3">
      <c r="C120" s="9"/>
      <c r="S120" s="9"/>
    </row>
    <row r="121" spans="3:19" x14ac:dyDescent="0.3">
      <c r="C121" s="9"/>
      <c r="S121" s="9"/>
    </row>
    <row r="122" spans="3:19" x14ac:dyDescent="0.3">
      <c r="C122" s="9"/>
      <c r="S122" s="9"/>
    </row>
    <row r="123" spans="3:19" x14ac:dyDescent="0.3">
      <c r="C123" s="9"/>
      <c r="S123" s="9"/>
    </row>
    <row r="124" spans="3:19" x14ac:dyDescent="0.3">
      <c r="C124" s="9"/>
      <c r="S124" s="9"/>
    </row>
    <row r="125" spans="3:19" x14ac:dyDescent="0.3">
      <c r="C125" s="9"/>
      <c r="S125" s="9"/>
    </row>
    <row r="126" spans="3:19" x14ac:dyDescent="0.3">
      <c r="C126" s="9"/>
      <c r="S126" s="9"/>
    </row>
    <row r="127" spans="3:19" x14ac:dyDescent="0.3">
      <c r="C127" s="9"/>
      <c r="S127" s="9"/>
    </row>
    <row r="128" spans="3:19" x14ac:dyDescent="0.3">
      <c r="C128" s="9"/>
      <c r="S128" s="9"/>
    </row>
    <row r="129" spans="3:19" x14ac:dyDescent="0.3">
      <c r="C129" s="9"/>
      <c r="S129" s="9"/>
    </row>
    <row r="130" spans="3:19" x14ac:dyDescent="0.3">
      <c r="C130" s="9"/>
      <c r="S130" s="9"/>
    </row>
    <row r="131" spans="3:19" x14ac:dyDescent="0.3">
      <c r="C131" s="9"/>
      <c r="S131" s="9"/>
    </row>
    <row r="132" spans="3:19" x14ac:dyDescent="0.3">
      <c r="C132" s="9"/>
      <c r="S132" s="9"/>
    </row>
    <row r="133" spans="3:19" x14ac:dyDescent="0.3">
      <c r="C133" s="9"/>
      <c r="S133" s="9"/>
    </row>
    <row r="134" spans="3:19" x14ac:dyDescent="0.3">
      <c r="C134" s="9"/>
      <c r="S134" s="9"/>
    </row>
    <row r="135" spans="3:19" x14ac:dyDescent="0.3">
      <c r="C135" s="9"/>
      <c r="S135" s="9"/>
    </row>
    <row r="136" spans="3:19" x14ac:dyDescent="0.3">
      <c r="C136" s="9"/>
      <c r="S136" s="9"/>
    </row>
    <row r="137" spans="3:19" x14ac:dyDescent="0.3">
      <c r="C137" s="9"/>
      <c r="S137" s="9"/>
    </row>
    <row r="138" spans="3:19" x14ac:dyDescent="0.3">
      <c r="C138" s="9"/>
      <c r="S138" s="9"/>
    </row>
    <row r="139" spans="3:19" x14ac:dyDescent="0.3">
      <c r="C139" s="9"/>
      <c r="S139" s="9"/>
    </row>
    <row r="140" spans="3:19" x14ac:dyDescent="0.3">
      <c r="C140" s="9"/>
      <c r="S140" s="9"/>
    </row>
    <row r="141" spans="3:19" x14ac:dyDescent="0.3">
      <c r="C141" s="9"/>
      <c r="S141" s="9"/>
    </row>
    <row r="142" spans="3:19" x14ac:dyDescent="0.3">
      <c r="C142" s="9"/>
      <c r="S142" s="9"/>
    </row>
    <row r="143" spans="3:19" x14ac:dyDescent="0.3">
      <c r="C143" s="9"/>
      <c r="S143" s="9"/>
    </row>
    <row r="144" spans="3:19" x14ac:dyDescent="0.3">
      <c r="C144" s="9"/>
      <c r="S144" s="9"/>
    </row>
    <row r="145" spans="3:19" x14ac:dyDescent="0.3">
      <c r="C145" s="9"/>
      <c r="S145" s="9"/>
    </row>
    <row r="146" spans="3:19" x14ac:dyDescent="0.3">
      <c r="C146" s="9"/>
      <c r="S146" s="9"/>
    </row>
    <row r="147" spans="3:19" x14ac:dyDescent="0.3">
      <c r="C147" s="9"/>
      <c r="S147" s="9"/>
    </row>
    <row r="148" spans="3:19" x14ac:dyDescent="0.3">
      <c r="C148" s="9"/>
      <c r="S148" s="9"/>
    </row>
    <row r="149" spans="3:19" x14ac:dyDescent="0.3">
      <c r="C149" s="9"/>
      <c r="S149" s="9"/>
    </row>
    <row r="150" spans="3:19" x14ac:dyDescent="0.3">
      <c r="C150" s="9"/>
      <c r="S150" s="9"/>
    </row>
    <row r="151" spans="3:19" x14ac:dyDescent="0.3">
      <c r="C151" s="9"/>
      <c r="S151" s="9"/>
    </row>
    <row r="152" spans="3:19" x14ac:dyDescent="0.3">
      <c r="C152" s="9"/>
      <c r="S152" s="9"/>
    </row>
    <row r="153" spans="3:19" x14ac:dyDescent="0.3">
      <c r="C153" s="9"/>
      <c r="S153" s="9"/>
    </row>
    <row r="154" spans="3:19" x14ac:dyDescent="0.3">
      <c r="C154" s="9"/>
      <c r="S154" s="9"/>
    </row>
    <row r="155" spans="3:19" x14ac:dyDescent="0.3">
      <c r="C155" s="9"/>
      <c r="S155" s="9"/>
    </row>
    <row r="156" spans="3:19" x14ac:dyDescent="0.3">
      <c r="C156" s="9"/>
      <c r="S156" s="9"/>
    </row>
    <row r="157" spans="3:19" x14ac:dyDescent="0.3">
      <c r="C157" s="9"/>
      <c r="S157" s="9"/>
    </row>
    <row r="158" spans="3:19" x14ac:dyDescent="0.3">
      <c r="C158" s="9"/>
      <c r="S158" s="9"/>
    </row>
    <row r="159" spans="3:19" x14ac:dyDescent="0.3">
      <c r="C159" s="9"/>
      <c r="S159" s="9"/>
    </row>
    <row r="160" spans="3:19" x14ac:dyDescent="0.3">
      <c r="C160" s="9"/>
      <c r="S160" s="9"/>
    </row>
    <row r="161" spans="3:19" x14ac:dyDescent="0.3">
      <c r="C161" s="9"/>
      <c r="S161" s="9"/>
    </row>
    <row r="162" spans="3:19" x14ac:dyDescent="0.3">
      <c r="C162" s="9"/>
      <c r="S162" s="9"/>
    </row>
    <row r="163" spans="3:19" x14ac:dyDescent="0.3">
      <c r="C163" s="9"/>
      <c r="S163" s="9"/>
    </row>
    <row r="164" spans="3:19" x14ac:dyDescent="0.3">
      <c r="C164" s="9"/>
      <c r="S164" s="9"/>
    </row>
    <row r="165" spans="3:19" x14ac:dyDescent="0.3">
      <c r="C165" s="9"/>
      <c r="S165" s="9"/>
    </row>
    <row r="166" spans="3:19" x14ac:dyDescent="0.3">
      <c r="C166" s="9"/>
      <c r="S166" s="9"/>
    </row>
    <row r="167" spans="3:19" x14ac:dyDescent="0.3">
      <c r="C167" s="9"/>
      <c r="S167" s="9"/>
    </row>
    <row r="168" spans="3:19" x14ac:dyDescent="0.3">
      <c r="C168" s="9"/>
      <c r="S168" s="9"/>
    </row>
    <row r="169" spans="3:19" x14ac:dyDescent="0.3">
      <c r="C169" s="9"/>
      <c r="S169" s="9"/>
    </row>
    <row r="170" spans="3:19" x14ac:dyDescent="0.3">
      <c r="C170" s="9"/>
      <c r="S170" s="9"/>
    </row>
    <row r="171" spans="3:19" x14ac:dyDescent="0.3">
      <c r="C171" s="9"/>
      <c r="S171" s="9"/>
    </row>
    <row r="172" spans="3:19" x14ac:dyDescent="0.3">
      <c r="C172" s="9"/>
      <c r="S172" s="9"/>
    </row>
    <row r="173" spans="3:19" x14ac:dyDescent="0.3">
      <c r="C173" s="9"/>
      <c r="S173" s="9"/>
    </row>
    <row r="174" spans="3:19" x14ac:dyDescent="0.3">
      <c r="C174" s="9"/>
      <c r="S174" s="9"/>
    </row>
    <row r="175" spans="3:19" x14ac:dyDescent="0.3">
      <c r="C175" s="9"/>
      <c r="S175" s="9"/>
    </row>
    <row r="176" spans="3:19" x14ac:dyDescent="0.3">
      <c r="C176" s="9"/>
      <c r="S176" s="9"/>
    </row>
    <row r="177" spans="3:19" x14ac:dyDescent="0.3">
      <c r="C177" s="9"/>
      <c r="S177" s="9"/>
    </row>
    <row r="178" spans="3:19" x14ac:dyDescent="0.3">
      <c r="C178" s="9"/>
      <c r="S178" s="9"/>
    </row>
    <row r="179" spans="3:19" x14ac:dyDescent="0.3">
      <c r="C179" s="9"/>
      <c r="S179" s="9"/>
    </row>
    <row r="180" spans="3:19" x14ac:dyDescent="0.3">
      <c r="C180" s="9"/>
      <c r="S180" s="9"/>
    </row>
    <row r="181" spans="3:19" x14ac:dyDescent="0.3">
      <c r="C181" s="9"/>
      <c r="S181" s="9"/>
    </row>
    <row r="182" spans="3:19" x14ac:dyDescent="0.3">
      <c r="C182" s="9"/>
      <c r="S182" s="9"/>
    </row>
    <row r="183" spans="3:19" x14ac:dyDescent="0.3">
      <c r="C183" s="9"/>
      <c r="S183" s="9"/>
    </row>
    <row r="184" spans="3:19" x14ac:dyDescent="0.3">
      <c r="C184" s="9"/>
      <c r="S184" s="9"/>
    </row>
    <row r="185" spans="3:19" x14ac:dyDescent="0.3">
      <c r="C185" s="9"/>
      <c r="S185" s="9"/>
    </row>
    <row r="186" spans="3:19" x14ac:dyDescent="0.3">
      <c r="C186" s="9"/>
      <c r="S186" s="9"/>
    </row>
    <row r="187" spans="3:19" x14ac:dyDescent="0.3">
      <c r="C187" s="9"/>
      <c r="S187" s="9"/>
    </row>
    <row r="188" spans="3:19" x14ac:dyDescent="0.3">
      <c r="C188" s="9"/>
      <c r="S188" s="9"/>
    </row>
    <row r="189" spans="3:19" x14ac:dyDescent="0.3">
      <c r="C189" s="9"/>
      <c r="S189" s="9"/>
    </row>
    <row r="190" spans="3:19" x14ac:dyDescent="0.3">
      <c r="C190" s="9"/>
      <c r="S190" s="9"/>
    </row>
    <row r="191" spans="3:19" x14ac:dyDescent="0.3">
      <c r="C191" s="9"/>
      <c r="S191" s="9"/>
    </row>
    <row r="192" spans="3:19" x14ac:dyDescent="0.3">
      <c r="C192" s="9"/>
      <c r="S192" s="9"/>
    </row>
    <row r="193" spans="3:19" x14ac:dyDescent="0.3">
      <c r="C193" s="9"/>
      <c r="S193" s="9"/>
    </row>
    <row r="194" spans="3:19" x14ac:dyDescent="0.3">
      <c r="C194" s="9"/>
      <c r="S194" s="9"/>
    </row>
    <row r="195" spans="3:19" x14ac:dyDescent="0.3">
      <c r="C195" s="9"/>
      <c r="S195" s="9"/>
    </row>
    <row r="196" spans="3:19" x14ac:dyDescent="0.3">
      <c r="C196" s="9"/>
      <c r="S196" s="9"/>
    </row>
    <row r="197" spans="3:19" x14ac:dyDescent="0.3">
      <c r="C197" s="9"/>
      <c r="S197" s="9"/>
    </row>
    <row r="198" spans="3:19" x14ac:dyDescent="0.3">
      <c r="C198" s="9"/>
      <c r="S198" s="9"/>
    </row>
    <row r="199" spans="3:19" x14ac:dyDescent="0.3">
      <c r="C199" s="9"/>
      <c r="S199" s="9"/>
    </row>
    <row r="200" spans="3:19" x14ac:dyDescent="0.3">
      <c r="C200" s="9"/>
      <c r="S200" s="9"/>
    </row>
    <row r="201" spans="3:19" x14ac:dyDescent="0.3">
      <c r="C201" s="9"/>
      <c r="S201" s="9"/>
    </row>
    <row r="202" spans="3:19" x14ac:dyDescent="0.3">
      <c r="C202" s="9"/>
      <c r="S202" s="9"/>
    </row>
    <row r="203" spans="3:19" x14ac:dyDescent="0.3">
      <c r="C203" s="9"/>
      <c r="S203" s="9"/>
    </row>
    <row r="204" spans="3:19" x14ac:dyDescent="0.3">
      <c r="C204" s="9"/>
      <c r="S204" s="9"/>
    </row>
    <row r="205" spans="3:19" x14ac:dyDescent="0.3">
      <c r="C205" s="9"/>
      <c r="S205" s="9"/>
    </row>
    <row r="206" spans="3:19" x14ac:dyDescent="0.3">
      <c r="C206" s="9"/>
      <c r="S206" s="9"/>
    </row>
    <row r="207" spans="3:19" x14ac:dyDescent="0.3">
      <c r="C207" s="9"/>
      <c r="S207" s="9"/>
    </row>
    <row r="208" spans="3:19" x14ac:dyDescent="0.3">
      <c r="C208" s="9"/>
      <c r="S208" s="9"/>
    </row>
    <row r="209" spans="3:19" x14ac:dyDescent="0.3">
      <c r="C209" s="9"/>
      <c r="S209" s="9"/>
    </row>
    <row r="210" spans="3:19" x14ac:dyDescent="0.3">
      <c r="C210" s="9"/>
      <c r="S210" s="9"/>
    </row>
    <row r="211" spans="3:19" x14ac:dyDescent="0.3">
      <c r="C211" s="9"/>
      <c r="S211" s="9"/>
    </row>
    <row r="212" spans="3:19" x14ac:dyDescent="0.3">
      <c r="C212" s="9"/>
      <c r="S212" s="9"/>
    </row>
    <row r="213" spans="3:19" x14ac:dyDescent="0.3">
      <c r="C213" s="9"/>
      <c r="S213" s="9"/>
    </row>
    <row r="214" spans="3:19" x14ac:dyDescent="0.3">
      <c r="C214" s="9"/>
      <c r="S214" s="9"/>
    </row>
    <row r="215" spans="3:19" x14ac:dyDescent="0.3">
      <c r="C215" s="9"/>
      <c r="S215" s="9"/>
    </row>
    <row r="216" spans="3:19" x14ac:dyDescent="0.3">
      <c r="C216" s="9"/>
      <c r="S216" s="9"/>
    </row>
    <row r="217" spans="3:19" x14ac:dyDescent="0.3">
      <c r="C217" s="9"/>
      <c r="S217" s="9"/>
    </row>
    <row r="218" spans="3:19" x14ac:dyDescent="0.3">
      <c r="C218" s="9"/>
      <c r="S218" s="9"/>
    </row>
    <row r="219" spans="3:19" x14ac:dyDescent="0.3">
      <c r="C219" s="9"/>
      <c r="S219" s="9"/>
    </row>
    <row r="220" spans="3:19" x14ac:dyDescent="0.3">
      <c r="C220" s="9"/>
      <c r="S220" s="9"/>
    </row>
    <row r="221" spans="3:19" x14ac:dyDescent="0.3">
      <c r="C221" s="9"/>
      <c r="S221" s="9"/>
    </row>
    <row r="222" spans="3:19" x14ac:dyDescent="0.3">
      <c r="C222" s="9"/>
      <c r="S222" s="9"/>
    </row>
    <row r="223" spans="3:19" x14ac:dyDescent="0.3">
      <c r="C223" s="9"/>
      <c r="S223" s="9"/>
    </row>
    <row r="224" spans="3:19" x14ac:dyDescent="0.3">
      <c r="C224" s="9"/>
      <c r="S224" s="9"/>
    </row>
    <row r="225" spans="3:19" x14ac:dyDescent="0.3">
      <c r="C225" s="9"/>
      <c r="S225" s="9"/>
    </row>
    <row r="226" spans="3:19" x14ac:dyDescent="0.3">
      <c r="C226" s="9"/>
      <c r="S226" s="9"/>
    </row>
    <row r="227" spans="3:19" x14ac:dyDescent="0.3">
      <c r="C227" s="9"/>
      <c r="S227" s="9"/>
    </row>
    <row r="228" spans="3:19" x14ac:dyDescent="0.3">
      <c r="C228" s="9"/>
      <c r="S228" s="9"/>
    </row>
    <row r="229" spans="3:19" x14ac:dyDescent="0.3">
      <c r="C229" s="9"/>
      <c r="S229" s="9"/>
    </row>
    <row r="230" spans="3:19" x14ac:dyDescent="0.3">
      <c r="C230" s="9"/>
      <c r="S230" s="9"/>
    </row>
    <row r="231" spans="3:19" x14ac:dyDescent="0.3">
      <c r="C231" s="9"/>
      <c r="S231" s="9"/>
    </row>
    <row r="232" spans="3:19" x14ac:dyDescent="0.3">
      <c r="C232" s="9"/>
      <c r="S232" s="9"/>
    </row>
    <row r="233" spans="3:19" x14ac:dyDescent="0.3">
      <c r="C233" s="9"/>
      <c r="S233" s="9"/>
    </row>
    <row r="234" spans="3:19" x14ac:dyDescent="0.3">
      <c r="C234" s="9"/>
      <c r="S234" s="9"/>
    </row>
    <row r="235" spans="3:19" x14ac:dyDescent="0.3">
      <c r="C235" s="9"/>
      <c r="S235" s="9"/>
    </row>
    <row r="236" spans="3:19" x14ac:dyDescent="0.3">
      <c r="C236" s="9"/>
      <c r="S236" s="9"/>
    </row>
    <row r="237" spans="3:19" x14ac:dyDescent="0.3">
      <c r="C237" s="9"/>
      <c r="S237" s="9"/>
    </row>
    <row r="238" spans="3:19" x14ac:dyDescent="0.3">
      <c r="C238" s="9"/>
      <c r="S238" s="9"/>
    </row>
    <row r="239" spans="3:19" x14ac:dyDescent="0.3">
      <c r="C239" s="9"/>
      <c r="S239" s="9"/>
    </row>
    <row r="240" spans="3:19" x14ac:dyDescent="0.3">
      <c r="C240" s="9"/>
      <c r="S240" s="9"/>
    </row>
    <row r="241" spans="3:19" x14ac:dyDescent="0.3">
      <c r="C241" s="9"/>
      <c r="S241" s="9"/>
    </row>
    <row r="242" spans="3:19" x14ac:dyDescent="0.3">
      <c r="C242" s="9"/>
      <c r="S242" s="9"/>
    </row>
    <row r="243" spans="3:19" x14ac:dyDescent="0.3">
      <c r="C243" s="9"/>
      <c r="S243" s="9"/>
    </row>
    <row r="244" spans="3:19" x14ac:dyDescent="0.3">
      <c r="C244" s="9"/>
      <c r="S244" s="9"/>
    </row>
    <row r="245" spans="3:19" x14ac:dyDescent="0.3">
      <c r="C245" s="9"/>
      <c r="S245" s="9"/>
    </row>
    <row r="246" spans="3:19" x14ac:dyDescent="0.3">
      <c r="C246" s="9"/>
      <c r="S246" s="9"/>
    </row>
    <row r="247" spans="3:19" x14ac:dyDescent="0.3">
      <c r="C247" s="9"/>
      <c r="S247" s="9"/>
    </row>
    <row r="248" spans="3:19" x14ac:dyDescent="0.3">
      <c r="C248" s="9"/>
      <c r="S248" s="9"/>
    </row>
    <row r="249" spans="3:19" x14ac:dyDescent="0.3">
      <c r="C249" s="9"/>
      <c r="S249" s="9"/>
    </row>
    <row r="250" spans="3:19" x14ac:dyDescent="0.3">
      <c r="C250" s="9"/>
      <c r="S250" s="9"/>
    </row>
    <row r="251" spans="3:19" x14ac:dyDescent="0.3">
      <c r="C251" s="9"/>
      <c r="S251" s="9"/>
    </row>
    <row r="252" spans="3:19" x14ac:dyDescent="0.3">
      <c r="C252" s="9"/>
      <c r="S252" s="9"/>
    </row>
    <row r="253" spans="3:19" x14ac:dyDescent="0.3">
      <c r="C253" s="9"/>
      <c r="S253" s="9"/>
    </row>
    <row r="254" spans="3:19" x14ac:dyDescent="0.3">
      <c r="C254" s="9"/>
      <c r="S254" s="9"/>
    </row>
    <row r="255" spans="3:19" x14ac:dyDescent="0.3">
      <c r="C255" s="9"/>
      <c r="S255" s="9"/>
    </row>
    <row r="256" spans="3:19" x14ac:dyDescent="0.3">
      <c r="C256" s="9"/>
      <c r="S256" s="9"/>
    </row>
    <row r="257" spans="3:30" x14ac:dyDescent="0.3">
      <c r="C257" s="9"/>
      <c r="S257" s="9"/>
    </row>
    <row r="258" spans="3:30" x14ac:dyDescent="0.3">
      <c r="C258" s="9"/>
      <c r="S258" s="9"/>
    </row>
    <row r="259" spans="3:30" x14ac:dyDescent="0.3">
      <c r="C259" s="9"/>
      <c r="S259" s="9"/>
    </row>
    <row r="260" spans="3:30" x14ac:dyDescent="0.3">
      <c r="C260" s="9"/>
      <c r="S260" s="9"/>
    </row>
    <row r="261" spans="3:30" x14ac:dyDescent="0.3">
      <c r="C261" s="9"/>
      <c r="S261" s="9"/>
    </row>
    <row r="262" spans="3:30" x14ac:dyDescent="0.3">
      <c r="C262" s="9"/>
      <c r="S262" s="9"/>
    </row>
    <row r="263" spans="3:30" x14ac:dyDescent="0.3">
      <c r="C263" s="9"/>
      <c r="S263" s="9"/>
    </row>
    <row r="264" spans="3:30" x14ac:dyDescent="0.3">
      <c r="E264" s="9"/>
      <c r="I264" s="9"/>
      <c r="L264" s="9"/>
      <c r="M264" s="9"/>
      <c r="P264" s="9"/>
      <c r="Q264" s="9"/>
      <c r="U264" s="9"/>
      <c r="V264" s="9"/>
      <c r="AC264" s="9"/>
      <c r="AD264" s="9"/>
    </row>
    <row r="265" spans="3:30" x14ac:dyDescent="0.3">
      <c r="E265" s="9"/>
      <c r="I265" s="9"/>
      <c r="L265" s="9"/>
      <c r="M265" s="9"/>
      <c r="P265" s="9"/>
      <c r="Q265" s="9"/>
      <c r="U265" s="9"/>
      <c r="V265" s="9"/>
      <c r="AC265" s="9"/>
      <c r="AD265" s="9"/>
    </row>
    <row r="266" spans="3:30" x14ac:dyDescent="0.3">
      <c r="E266" s="9"/>
      <c r="I266" s="9"/>
      <c r="L266" s="9"/>
      <c r="M266" s="9"/>
      <c r="P266" s="9"/>
      <c r="Q266" s="9"/>
      <c r="U266" s="9"/>
      <c r="V266" s="9"/>
      <c r="AC266" s="9"/>
      <c r="AD266" s="9"/>
    </row>
    <row r="267" spans="3:30" x14ac:dyDescent="0.3">
      <c r="E267" s="9"/>
      <c r="I267" s="9"/>
      <c r="L267" s="9"/>
      <c r="M267" s="9"/>
      <c r="P267" s="9"/>
      <c r="Q267" s="9"/>
      <c r="U267" s="9"/>
      <c r="V267" s="9"/>
      <c r="AC267" s="9"/>
      <c r="AD267" s="9"/>
    </row>
    <row r="268" spans="3:30" x14ac:dyDescent="0.3">
      <c r="E268" s="9"/>
      <c r="I268" s="9"/>
      <c r="L268" s="9"/>
      <c r="M268" s="9"/>
      <c r="P268" s="9"/>
      <c r="Q268" s="9"/>
      <c r="U268" s="9"/>
      <c r="V268" s="9"/>
      <c r="AC268" s="9"/>
      <c r="AD268" s="9"/>
    </row>
    <row r="269" spans="3:30" x14ac:dyDescent="0.3">
      <c r="E269" s="9"/>
      <c r="I269" s="9"/>
      <c r="L269" s="9"/>
      <c r="M269" s="9"/>
      <c r="P269" s="9"/>
      <c r="Q269" s="9"/>
      <c r="U269" s="9"/>
      <c r="V269" s="9"/>
      <c r="AC269" s="9"/>
      <c r="AD269" s="9"/>
    </row>
    <row r="270" spans="3:30" x14ac:dyDescent="0.3">
      <c r="E270" s="9"/>
      <c r="I270" s="9"/>
      <c r="L270" s="9"/>
      <c r="M270" s="9"/>
      <c r="P270" s="9"/>
      <c r="Q270" s="9"/>
      <c r="U270" s="9"/>
      <c r="V270" s="9"/>
      <c r="AC270" s="9"/>
      <c r="AD270" s="9"/>
    </row>
    <row r="271" spans="3:30" x14ac:dyDescent="0.3">
      <c r="E271" s="9"/>
      <c r="I271" s="9"/>
      <c r="L271" s="9"/>
      <c r="M271" s="9"/>
      <c r="P271" s="9"/>
      <c r="Q271" s="9"/>
      <c r="U271" s="9"/>
      <c r="V271" s="9"/>
      <c r="AC271" s="9"/>
      <c r="AD271" s="9"/>
    </row>
    <row r="272" spans="3:30" x14ac:dyDescent="0.3">
      <c r="E272" s="9"/>
      <c r="I272" s="9"/>
      <c r="L272" s="9"/>
      <c r="M272" s="9"/>
      <c r="P272" s="9"/>
      <c r="Q272" s="9"/>
      <c r="U272" s="9"/>
      <c r="V272" s="9"/>
      <c r="AC272" s="9"/>
      <c r="AD272" s="9"/>
    </row>
    <row r="273" spans="5:30" x14ac:dyDescent="0.3">
      <c r="E273" s="9"/>
      <c r="I273" s="9"/>
      <c r="L273" s="9"/>
      <c r="M273" s="9"/>
      <c r="P273" s="9"/>
      <c r="Q273" s="9"/>
      <c r="U273" s="9"/>
      <c r="V273" s="9"/>
      <c r="AC273" s="9"/>
      <c r="AD273" s="9"/>
    </row>
    <row r="274" spans="5:30" x14ac:dyDescent="0.3">
      <c r="E274" s="9"/>
      <c r="I274" s="9"/>
      <c r="L274" s="9"/>
      <c r="M274" s="9"/>
      <c r="P274" s="9"/>
      <c r="Q274" s="9"/>
      <c r="U274" s="9"/>
      <c r="V274" s="9"/>
      <c r="AC274" s="9"/>
      <c r="AD274" s="9"/>
    </row>
    <row r="275" spans="5:30" x14ac:dyDescent="0.3">
      <c r="E275" s="9"/>
      <c r="I275" s="9"/>
      <c r="L275" s="9"/>
      <c r="M275" s="9"/>
      <c r="P275" s="9"/>
      <c r="Q275" s="9"/>
      <c r="U275" s="9"/>
      <c r="V275" s="9"/>
      <c r="AC275" s="9"/>
      <c r="AD275" s="9"/>
    </row>
    <row r="276" spans="5:30" x14ac:dyDescent="0.3">
      <c r="E276" s="9"/>
      <c r="I276" s="9"/>
      <c r="L276" s="9"/>
      <c r="M276" s="9"/>
      <c r="P276" s="9"/>
      <c r="Q276" s="9"/>
      <c r="U276" s="9"/>
      <c r="V276" s="9"/>
      <c r="AC276" s="9"/>
      <c r="AD276" s="9"/>
    </row>
    <row r="277" spans="5:30" x14ac:dyDescent="0.3">
      <c r="E277" s="9"/>
      <c r="I277" s="9"/>
      <c r="L277" s="9"/>
      <c r="M277" s="9"/>
      <c r="P277" s="9"/>
      <c r="Q277" s="9"/>
      <c r="U277" s="9"/>
      <c r="V277" s="9"/>
      <c r="AC277" s="9"/>
      <c r="AD277" s="9"/>
    </row>
    <row r="278" spans="5:30" x14ac:dyDescent="0.3">
      <c r="E278" s="9"/>
      <c r="I278" s="9"/>
      <c r="L278" s="9"/>
      <c r="M278" s="9"/>
      <c r="P278" s="9"/>
      <c r="Q278" s="9"/>
      <c r="U278" s="9"/>
      <c r="V278" s="9"/>
      <c r="AC278" s="9"/>
      <c r="AD278" s="9"/>
    </row>
    <row r="279" spans="5:30" x14ac:dyDescent="0.3">
      <c r="E279" s="9"/>
      <c r="I279" s="9"/>
      <c r="L279" s="9"/>
      <c r="M279" s="9"/>
      <c r="P279" s="9"/>
      <c r="Q279" s="9"/>
      <c r="U279" s="9"/>
      <c r="V279" s="9"/>
      <c r="AC279" s="9"/>
      <c r="AD279" s="9"/>
    </row>
    <row r="280" spans="5:30" x14ac:dyDescent="0.3">
      <c r="E280" s="9"/>
      <c r="I280" s="9"/>
      <c r="L280" s="9"/>
      <c r="M280" s="9"/>
      <c r="P280" s="9"/>
      <c r="Q280" s="9"/>
      <c r="U280" s="9"/>
      <c r="V280" s="9"/>
      <c r="AC280" s="9"/>
      <c r="AD280" s="9"/>
    </row>
    <row r="281" spans="5:30" x14ac:dyDescent="0.3">
      <c r="E281" s="9"/>
      <c r="I281" s="9"/>
      <c r="L281" s="9"/>
      <c r="M281" s="9"/>
      <c r="P281" s="9"/>
      <c r="Q281" s="9"/>
      <c r="U281" s="9"/>
      <c r="V281" s="9"/>
      <c r="AC281" s="9"/>
      <c r="AD281" s="9"/>
    </row>
    <row r="282" spans="5:30" x14ac:dyDescent="0.3">
      <c r="E282" s="9"/>
      <c r="I282" s="9"/>
      <c r="L282" s="9"/>
      <c r="M282" s="9"/>
      <c r="P282" s="9"/>
      <c r="Q282" s="9"/>
      <c r="U282" s="9"/>
      <c r="V282" s="9"/>
      <c r="AC282" s="9"/>
      <c r="AD282" s="9"/>
    </row>
    <row r="283" spans="5:30" x14ac:dyDescent="0.3">
      <c r="E283" s="9"/>
      <c r="I283" s="9"/>
      <c r="L283" s="9"/>
      <c r="M283" s="9"/>
      <c r="P283" s="9"/>
      <c r="Q283" s="9"/>
      <c r="U283" s="9"/>
      <c r="V283" s="9"/>
      <c r="AC283" s="9"/>
      <c r="AD283" s="9"/>
    </row>
    <row r="284" spans="5:30" x14ac:dyDescent="0.3">
      <c r="E284" s="9"/>
      <c r="I284" s="9"/>
      <c r="L284" s="9"/>
      <c r="M284" s="9"/>
      <c r="P284" s="9"/>
      <c r="Q284" s="9"/>
      <c r="U284" s="9"/>
      <c r="V284" s="9"/>
      <c r="AC284" s="9"/>
      <c r="AD284" s="9"/>
    </row>
    <row r="285" spans="5:30" x14ac:dyDescent="0.3">
      <c r="E285" s="9"/>
      <c r="I285" s="9"/>
      <c r="L285" s="9"/>
      <c r="M285" s="9"/>
      <c r="P285" s="9"/>
      <c r="Q285" s="9"/>
      <c r="U285" s="9"/>
      <c r="V285" s="9"/>
      <c r="AC285" s="9"/>
      <c r="AD285" s="9"/>
    </row>
    <row r="286" spans="5:30" x14ac:dyDescent="0.3">
      <c r="E286" s="9"/>
      <c r="I286" s="9"/>
      <c r="L286" s="9"/>
      <c r="M286" s="9"/>
      <c r="P286" s="9"/>
      <c r="Q286" s="9"/>
      <c r="U286" s="9"/>
      <c r="V286" s="9"/>
      <c r="AC286" s="9"/>
      <c r="AD286" s="9"/>
    </row>
    <row r="287" spans="5:30" x14ac:dyDescent="0.3">
      <c r="E287" s="9"/>
      <c r="I287" s="9"/>
      <c r="L287" s="9"/>
      <c r="M287" s="9"/>
      <c r="P287" s="9"/>
      <c r="Q287" s="9"/>
      <c r="U287" s="9"/>
      <c r="V287" s="9"/>
      <c r="AC287" s="9"/>
      <c r="AD287" s="9"/>
    </row>
    <row r="288" spans="5:30" x14ac:dyDescent="0.3">
      <c r="E288" s="9"/>
      <c r="I288" s="9"/>
      <c r="L288" s="9"/>
      <c r="M288" s="9"/>
      <c r="P288" s="9"/>
      <c r="Q288" s="9"/>
      <c r="U288" s="9"/>
      <c r="V288" s="9"/>
      <c r="AC288" s="9"/>
      <c r="AD288" s="9"/>
    </row>
    <row r="289" spans="5:30" x14ac:dyDescent="0.3">
      <c r="E289" s="9"/>
      <c r="I289" s="9"/>
      <c r="L289" s="9"/>
      <c r="M289" s="9"/>
      <c r="P289" s="9"/>
      <c r="Q289" s="9"/>
      <c r="U289" s="9"/>
      <c r="V289" s="9"/>
      <c r="AC289" s="9"/>
      <c r="AD289" s="9"/>
    </row>
    <row r="290" spans="5:30" x14ac:dyDescent="0.3">
      <c r="E290" s="9"/>
      <c r="I290" s="9"/>
      <c r="L290" s="9"/>
      <c r="M290" s="9"/>
      <c r="P290" s="9"/>
      <c r="Q290" s="9"/>
      <c r="U290" s="9"/>
      <c r="V290" s="9"/>
      <c r="AC290" s="9"/>
      <c r="AD290" s="9"/>
    </row>
    <row r="291" spans="5:30" x14ac:dyDescent="0.3">
      <c r="E291" s="9"/>
      <c r="I291" s="9"/>
      <c r="L291" s="9"/>
      <c r="M291" s="9"/>
      <c r="P291" s="9"/>
      <c r="Q291" s="9"/>
      <c r="U291" s="9"/>
      <c r="V291" s="9"/>
      <c r="AC291" s="9"/>
      <c r="AD291" s="9"/>
    </row>
    <row r="292" spans="5:30" x14ac:dyDescent="0.3">
      <c r="E292" s="9"/>
      <c r="I292" s="9"/>
      <c r="L292" s="9"/>
      <c r="M292" s="9"/>
      <c r="P292" s="9"/>
      <c r="Q292" s="9"/>
      <c r="U292" s="9"/>
      <c r="V292" s="9"/>
      <c r="AC292" s="9"/>
      <c r="AD292" s="9"/>
    </row>
    <row r="293" spans="5:30" x14ac:dyDescent="0.3">
      <c r="E293" s="9"/>
      <c r="I293" s="9"/>
      <c r="L293" s="9"/>
      <c r="M293" s="9"/>
      <c r="P293" s="9"/>
      <c r="Q293" s="9"/>
      <c r="U293" s="9"/>
      <c r="V293" s="9"/>
      <c r="AC293" s="9"/>
      <c r="AD293" s="9"/>
    </row>
    <row r="294" spans="5:30" x14ac:dyDescent="0.3">
      <c r="E294" s="9"/>
      <c r="I294" s="9"/>
      <c r="L294" s="9"/>
      <c r="M294" s="9"/>
      <c r="P294" s="9"/>
      <c r="Q294" s="9"/>
      <c r="U294" s="9"/>
      <c r="V294" s="9"/>
      <c r="AC294" s="9"/>
      <c r="AD294" s="9"/>
    </row>
    <row r="295" spans="5:30" x14ac:dyDescent="0.3">
      <c r="E295" s="9"/>
      <c r="I295" s="9"/>
      <c r="L295" s="9"/>
      <c r="M295" s="9"/>
      <c r="P295" s="9"/>
      <c r="Q295" s="9"/>
      <c r="U295" s="9"/>
      <c r="V295" s="9"/>
      <c r="AC295" s="9"/>
      <c r="AD295" s="9"/>
    </row>
    <row r="296" spans="5:30" x14ac:dyDescent="0.3">
      <c r="E296" s="9"/>
      <c r="I296" s="9"/>
      <c r="L296" s="9"/>
      <c r="M296" s="9"/>
      <c r="P296" s="9"/>
      <c r="Q296" s="9"/>
      <c r="U296" s="9"/>
      <c r="V296" s="9"/>
      <c r="AC296" s="9"/>
      <c r="AD296" s="9"/>
    </row>
    <row r="297" spans="5:30" x14ac:dyDescent="0.3">
      <c r="E297" s="9"/>
      <c r="I297" s="9"/>
      <c r="L297" s="9"/>
      <c r="M297" s="9"/>
      <c r="P297" s="9"/>
      <c r="Q297" s="9"/>
      <c r="U297" s="9"/>
      <c r="V297" s="9"/>
      <c r="AC297" s="9"/>
      <c r="AD297" s="9"/>
    </row>
    <row r="298" spans="5:30" x14ac:dyDescent="0.3">
      <c r="E298" s="9"/>
      <c r="I298" s="9"/>
      <c r="L298" s="9"/>
      <c r="M298" s="9"/>
      <c r="P298" s="9"/>
      <c r="Q298" s="9"/>
      <c r="U298" s="9"/>
      <c r="V298" s="9"/>
      <c r="AC298" s="9"/>
      <c r="AD298" s="9"/>
    </row>
    <row r="299" spans="5:30" x14ac:dyDescent="0.3">
      <c r="E299" s="9"/>
      <c r="I299" s="9"/>
      <c r="L299" s="9"/>
      <c r="M299" s="9"/>
      <c r="P299" s="9"/>
      <c r="Q299" s="9"/>
      <c r="U299" s="9"/>
      <c r="V299" s="9"/>
      <c r="AC299" s="9"/>
      <c r="AD299" s="9"/>
    </row>
    <row r="300" spans="5:30" x14ac:dyDescent="0.3">
      <c r="E300" s="9"/>
      <c r="I300" s="9"/>
      <c r="L300" s="9"/>
      <c r="M300" s="9"/>
      <c r="P300" s="9"/>
      <c r="Q300" s="9"/>
      <c r="U300" s="9"/>
      <c r="V300" s="9"/>
      <c r="AC300" s="9"/>
      <c r="AD300" s="9"/>
    </row>
    <row r="301" spans="5:30" x14ac:dyDescent="0.3">
      <c r="E301" s="9"/>
      <c r="I301" s="9"/>
      <c r="L301" s="9"/>
      <c r="M301" s="9"/>
      <c r="P301" s="9"/>
      <c r="Q301" s="9"/>
      <c r="U301" s="9"/>
      <c r="V301" s="9"/>
      <c r="AC301" s="9"/>
      <c r="AD301" s="9"/>
    </row>
    <row r="302" spans="5:30" x14ac:dyDescent="0.3">
      <c r="E302" s="9"/>
      <c r="I302" s="9"/>
      <c r="L302" s="9"/>
      <c r="M302" s="9"/>
      <c r="P302" s="9"/>
      <c r="Q302" s="9"/>
      <c r="U302" s="9"/>
      <c r="V302" s="9"/>
      <c r="AC302" s="9"/>
      <c r="AD302" s="9"/>
    </row>
    <row r="303" spans="5:30" x14ac:dyDescent="0.3">
      <c r="E303" s="9"/>
      <c r="I303" s="9"/>
      <c r="L303" s="9"/>
      <c r="M303" s="9"/>
      <c r="P303" s="9"/>
      <c r="Q303" s="9"/>
      <c r="U303" s="9"/>
      <c r="V303" s="9"/>
      <c r="AC303" s="9"/>
      <c r="AD303" s="9"/>
    </row>
    <row r="304" spans="5:30" x14ac:dyDescent="0.3">
      <c r="E304" s="9"/>
      <c r="I304" s="9"/>
      <c r="L304" s="9"/>
      <c r="M304" s="9"/>
      <c r="P304" s="9"/>
      <c r="Q304" s="9"/>
      <c r="U304" s="9"/>
      <c r="V304" s="9"/>
      <c r="AC304" s="9"/>
      <c r="AD304" s="9"/>
    </row>
    <row r="305" spans="5:30" x14ac:dyDescent="0.3">
      <c r="E305" s="9"/>
      <c r="I305" s="9"/>
      <c r="L305" s="9"/>
      <c r="M305" s="9"/>
      <c r="P305" s="9"/>
      <c r="Q305" s="9"/>
      <c r="U305" s="9"/>
      <c r="V305" s="9"/>
      <c r="AC305" s="9"/>
      <c r="AD305" s="9"/>
    </row>
    <row r="306" spans="5:30" x14ac:dyDescent="0.3">
      <c r="E306" s="9"/>
      <c r="I306" s="9"/>
      <c r="L306" s="9"/>
      <c r="M306" s="9"/>
      <c r="P306" s="9"/>
      <c r="Q306" s="9"/>
      <c r="U306" s="9"/>
      <c r="V306" s="9"/>
      <c r="AC306" s="9"/>
      <c r="AD306" s="9"/>
    </row>
    <row r="307" spans="5:30" x14ac:dyDescent="0.3">
      <c r="E307" s="9"/>
      <c r="I307" s="9"/>
      <c r="L307" s="9"/>
      <c r="M307" s="9"/>
      <c r="P307" s="9"/>
      <c r="Q307" s="9"/>
      <c r="U307" s="9"/>
      <c r="V307" s="9"/>
      <c r="AC307" s="9"/>
      <c r="AD307" s="9"/>
    </row>
    <row r="308" spans="5:30" x14ac:dyDescent="0.3">
      <c r="E308" s="9"/>
      <c r="I308" s="9"/>
      <c r="L308" s="9"/>
      <c r="M308" s="9"/>
      <c r="P308" s="9"/>
      <c r="Q308" s="9"/>
      <c r="U308" s="9"/>
      <c r="V308" s="9"/>
      <c r="AC308" s="9"/>
      <c r="AD308" s="9"/>
    </row>
    <row r="309" spans="5:30" x14ac:dyDescent="0.3">
      <c r="E309" s="9"/>
      <c r="I309" s="9"/>
      <c r="L309" s="9"/>
      <c r="M309" s="9"/>
      <c r="P309" s="9"/>
      <c r="Q309" s="9"/>
      <c r="U309" s="9"/>
      <c r="V309" s="9"/>
      <c r="AC309" s="9"/>
      <c r="AD309" s="9"/>
    </row>
    <row r="310" spans="5:30" x14ac:dyDescent="0.3">
      <c r="E310" s="9"/>
      <c r="I310" s="9"/>
      <c r="L310" s="9"/>
      <c r="M310" s="9"/>
      <c r="P310" s="9"/>
      <c r="Q310" s="9"/>
      <c r="U310" s="9"/>
      <c r="V310" s="9"/>
      <c r="AC310" s="9"/>
      <c r="AD310" s="9"/>
    </row>
    <row r="311" spans="5:30" x14ac:dyDescent="0.3">
      <c r="E311" s="9"/>
      <c r="I311" s="9"/>
      <c r="L311" s="9"/>
      <c r="M311" s="9"/>
      <c r="P311" s="9"/>
      <c r="Q311" s="9"/>
      <c r="U311" s="9"/>
      <c r="V311" s="9"/>
      <c r="AC311" s="9"/>
      <c r="AD311" s="9"/>
    </row>
    <row r="312" spans="5:30" x14ac:dyDescent="0.3">
      <c r="E312" s="9"/>
      <c r="I312" s="9"/>
      <c r="L312" s="9"/>
      <c r="M312" s="9"/>
      <c r="P312" s="9"/>
      <c r="Q312" s="9"/>
      <c r="U312" s="9"/>
      <c r="V312" s="9"/>
      <c r="AC312" s="9"/>
      <c r="AD312" s="9"/>
    </row>
    <row r="313" spans="5:30" x14ac:dyDescent="0.3">
      <c r="E313" s="9"/>
      <c r="I313" s="9"/>
      <c r="L313" s="9"/>
      <c r="M313" s="9"/>
      <c r="P313" s="9"/>
      <c r="Q313" s="9"/>
      <c r="U313" s="9"/>
      <c r="V313" s="9"/>
      <c r="AC313" s="9"/>
      <c r="AD313" s="9"/>
    </row>
    <row r="314" spans="5:30" x14ac:dyDescent="0.3">
      <c r="E314" s="9"/>
      <c r="I314" s="9"/>
      <c r="L314" s="9"/>
      <c r="M314" s="9"/>
      <c r="P314" s="9"/>
      <c r="Q314" s="9"/>
      <c r="U314" s="9"/>
      <c r="V314" s="9"/>
      <c r="AC314" s="9"/>
      <c r="AD314" s="9"/>
    </row>
    <row r="315" spans="5:30" x14ac:dyDescent="0.3">
      <c r="E315" s="9"/>
      <c r="I315" s="9"/>
      <c r="L315" s="9"/>
      <c r="M315" s="9"/>
      <c r="P315" s="9"/>
      <c r="Q315" s="9"/>
      <c r="U315" s="9"/>
      <c r="V315" s="9"/>
      <c r="AC315" s="9"/>
      <c r="AD315" s="9"/>
    </row>
    <row r="316" spans="5:30" x14ac:dyDescent="0.3">
      <c r="E316" s="9"/>
      <c r="I316" s="9"/>
      <c r="L316" s="9"/>
      <c r="M316" s="9"/>
      <c r="P316" s="9"/>
      <c r="Q316" s="9"/>
      <c r="U316" s="9"/>
      <c r="V316" s="9"/>
      <c r="AC316" s="9"/>
      <c r="AD316" s="9"/>
    </row>
    <row r="317" spans="5:30" x14ac:dyDescent="0.3">
      <c r="E317" s="9"/>
      <c r="I317" s="9"/>
      <c r="L317" s="9"/>
      <c r="M317" s="9"/>
      <c r="P317" s="9"/>
      <c r="Q317" s="9"/>
      <c r="U317" s="9"/>
      <c r="V317" s="9"/>
      <c r="AC317" s="9"/>
      <c r="AD317" s="9"/>
    </row>
    <row r="318" spans="5:30" x14ac:dyDescent="0.3">
      <c r="E318" s="9"/>
      <c r="I318" s="9"/>
      <c r="L318" s="9"/>
      <c r="M318" s="9"/>
      <c r="P318" s="9"/>
      <c r="Q318" s="9"/>
      <c r="U318" s="9"/>
      <c r="V318" s="9"/>
      <c r="AC318" s="9"/>
      <c r="AD318" s="9"/>
    </row>
    <row r="319" spans="5:30" x14ac:dyDescent="0.3">
      <c r="E319" s="9"/>
      <c r="I319" s="9"/>
      <c r="L319" s="9"/>
      <c r="M319" s="9"/>
      <c r="P319" s="9"/>
      <c r="Q319" s="9"/>
      <c r="U319" s="9"/>
      <c r="V319" s="9"/>
      <c r="AC319" s="9"/>
      <c r="AD319" s="9"/>
    </row>
    <row r="320" spans="5:30" x14ac:dyDescent="0.3">
      <c r="E320" s="9"/>
      <c r="I320" s="9"/>
      <c r="L320" s="9"/>
      <c r="M320" s="9"/>
      <c r="P320" s="9"/>
      <c r="Q320" s="9"/>
      <c r="U320" s="9"/>
      <c r="V320" s="9"/>
      <c r="AC320" s="9"/>
      <c r="AD320" s="9"/>
    </row>
    <row r="321" spans="5:30" x14ac:dyDescent="0.3">
      <c r="E321" s="9"/>
      <c r="I321" s="9"/>
      <c r="L321" s="9"/>
      <c r="M321" s="9"/>
      <c r="P321" s="9"/>
      <c r="Q321" s="9"/>
      <c r="U321" s="9"/>
      <c r="V321" s="9"/>
      <c r="AC321" s="9"/>
      <c r="AD321" s="9"/>
    </row>
    <row r="322" spans="5:30" x14ac:dyDescent="0.3">
      <c r="E322" s="9"/>
      <c r="I322" s="9"/>
      <c r="L322" s="9"/>
      <c r="M322" s="9"/>
      <c r="P322" s="9"/>
      <c r="Q322" s="9"/>
      <c r="U322" s="9"/>
      <c r="V322" s="9"/>
      <c r="AC322" s="9"/>
      <c r="AD322" s="9"/>
    </row>
    <row r="323" spans="5:30" x14ac:dyDescent="0.3">
      <c r="E323" s="9"/>
      <c r="I323" s="9"/>
      <c r="L323" s="9"/>
      <c r="M323" s="9"/>
      <c r="P323" s="9"/>
      <c r="Q323" s="9"/>
      <c r="U323" s="9"/>
      <c r="V323" s="9"/>
      <c r="AC323" s="9"/>
      <c r="AD323" s="9"/>
    </row>
    <row r="324" spans="5:30" x14ac:dyDescent="0.3">
      <c r="E324" s="9"/>
      <c r="I324" s="9"/>
      <c r="L324" s="9"/>
      <c r="M324" s="9"/>
      <c r="P324" s="9"/>
      <c r="Q324" s="9"/>
      <c r="U324" s="9"/>
      <c r="V324" s="9"/>
      <c r="AC324" s="9"/>
      <c r="AD324" s="9"/>
    </row>
    <row r="325" spans="5:30" x14ac:dyDescent="0.3">
      <c r="E325" s="9"/>
      <c r="I325" s="9"/>
      <c r="L325" s="9"/>
      <c r="M325" s="9"/>
      <c r="P325" s="9"/>
      <c r="Q325" s="9"/>
      <c r="U325" s="9"/>
      <c r="V325" s="9"/>
      <c r="AC325" s="9"/>
      <c r="AD325" s="9"/>
    </row>
    <row r="326" spans="5:30" x14ac:dyDescent="0.3">
      <c r="E326" s="9"/>
      <c r="I326" s="9"/>
      <c r="L326" s="9"/>
      <c r="M326" s="9"/>
      <c r="P326" s="9"/>
      <c r="Q326" s="9"/>
      <c r="U326" s="9"/>
      <c r="V326" s="9"/>
      <c r="AC326" s="9"/>
      <c r="AD326" s="9"/>
    </row>
    <row r="327" spans="5:30" x14ac:dyDescent="0.3">
      <c r="E327" s="9"/>
      <c r="I327" s="9"/>
      <c r="L327" s="9"/>
      <c r="M327" s="9"/>
      <c r="P327" s="9"/>
      <c r="Q327" s="9"/>
      <c r="U327" s="9"/>
      <c r="V327" s="9"/>
      <c r="AC327" s="9"/>
      <c r="AD327" s="9"/>
    </row>
    <row r="328" spans="5:30" x14ac:dyDescent="0.3">
      <c r="E328" s="9"/>
      <c r="I328" s="9"/>
      <c r="L328" s="9"/>
      <c r="M328" s="9"/>
      <c r="P328" s="9"/>
      <c r="Q328" s="9"/>
      <c r="U328" s="9"/>
      <c r="V328" s="9"/>
      <c r="AC328" s="9"/>
      <c r="AD328" s="9"/>
    </row>
    <row r="329" spans="5:30" x14ac:dyDescent="0.3">
      <c r="E329" s="9"/>
      <c r="I329" s="9"/>
      <c r="L329" s="9"/>
      <c r="M329" s="9"/>
      <c r="P329" s="9"/>
      <c r="Q329" s="9"/>
      <c r="U329" s="9"/>
      <c r="V329" s="9"/>
      <c r="AC329" s="9"/>
      <c r="AD329" s="9"/>
    </row>
    <row r="330" spans="5:30" x14ac:dyDescent="0.3">
      <c r="E330" s="9"/>
      <c r="I330" s="9"/>
      <c r="L330" s="9"/>
      <c r="M330" s="9"/>
      <c r="P330" s="9"/>
      <c r="Q330" s="9"/>
      <c r="U330" s="9"/>
      <c r="V330" s="9"/>
      <c r="AC330" s="9"/>
      <c r="AD330" s="9"/>
    </row>
    <row r="331" spans="5:30" x14ac:dyDescent="0.3">
      <c r="E331" s="9"/>
      <c r="I331" s="9"/>
      <c r="L331" s="9"/>
      <c r="M331" s="9"/>
      <c r="P331" s="9"/>
      <c r="Q331" s="9"/>
      <c r="U331" s="9"/>
      <c r="V331" s="9"/>
      <c r="AC331" s="9"/>
      <c r="AD331" s="9"/>
    </row>
    <row r="332" spans="5:30" x14ac:dyDescent="0.3">
      <c r="E332" s="9"/>
      <c r="I332" s="9"/>
      <c r="L332" s="9"/>
      <c r="M332" s="9"/>
      <c r="P332" s="9"/>
      <c r="Q332" s="9"/>
      <c r="U332" s="9"/>
      <c r="V332" s="9"/>
      <c r="AC332" s="9"/>
      <c r="AD332" s="9"/>
    </row>
    <row r="333" spans="5:30" x14ac:dyDescent="0.3">
      <c r="E333" s="9"/>
      <c r="I333" s="9"/>
      <c r="L333" s="9"/>
      <c r="M333" s="9"/>
      <c r="P333" s="9"/>
      <c r="Q333" s="9"/>
      <c r="U333" s="9"/>
      <c r="V333" s="9"/>
      <c r="AC333" s="9"/>
      <c r="AD333" s="9"/>
    </row>
    <row r="334" spans="5:30" x14ac:dyDescent="0.3">
      <c r="E334" s="9"/>
      <c r="I334" s="9"/>
      <c r="L334" s="9"/>
      <c r="M334" s="9"/>
      <c r="P334" s="9"/>
      <c r="Q334" s="9"/>
      <c r="U334" s="9"/>
      <c r="V334" s="9"/>
      <c r="AC334" s="9"/>
      <c r="AD334" s="9"/>
    </row>
    <row r="335" spans="5:30" x14ac:dyDescent="0.3">
      <c r="E335" s="9"/>
      <c r="I335" s="9"/>
      <c r="L335" s="9"/>
      <c r="M335" s="9"/>
      <c r="P335" s="9"/>
      <c r="Q335" s="9"/>
      <c r="U335" s="9"/>
      <c r="V335" s="9"/>
      <c r="AC335" s="9"/>
      <c r="AD335" s="9"/>
    </row>
    <row r="336" spans="5:30" x14ac:dyDescent="0.3">
      <c r="E336" s="9"/>
      <c r="I336" s="9"/>
      <c r="L336" s="9"/>
      <c r="M336" s="9"/>
      <c r="P336" s="9"/>
      <c r="Q336" s="9"/>
      <c r="U336" s="9"/>
      <c r="V336" s="9"/>
      <c r="AC336" s="9"/>
      <c r="AD336" s="9"/>
    </row>
    <row r="337" spans="5:30" x14ac:dyDescent="0.3">
      <c r="E337" s="9"/>
      <c r="I337" s="9"/>
      <c r="L337" s="9"/>
      <c r="M337" s="9"/>
      <c r="P337" s="9"/>
      <c r="Q337" s="9"/>
      <c r="U337" s="9"/>
      <c r="V337" s="9"/>
      <c r="AC337" s="9"/>
      <c r="AD337" s="9"/>
    </row>
    <row r="338" spans="5:30" x14ac:dyDescent="0.3">
      <c r="E338" s="9"/>
      <c r="I338" s="9"/>
      <c r="L338" s="9"/>
      <c r="M338" s="9"/>
      <c r="P338" s="9"/>
      <c r="Q338" s="9"/>
      <c r="U338" s="9"/>
      <c r="V338" s="9"/>
      <c r="AC338" s="9"/>
      <c r="AD338" s="9"/>
    </row>
    <row r="339" spans="5:30" x14ac:dyDescent="0.3">
      <c r="E339" s="9"/>
      <c r="I339" s="9"/>
      <c r="L339" s="9"/>
      <c r="M339" s="9"/>
      <c r="P339" s="9"/>
      <c r="Q339" s="9"/>
      <c r="U339" s="9"/>
      <c r="V339" s="9"/>
      <c r="AC339" s="9"/>
      <c r="AD339" s="9"/>
    </row>
    <row r="340" spans="5:30" x14ac:dyDescent="0.3">
      <c r="E340" s="9"/>
      <c r="I340" s="9"/>
      <c r="L340" s="9"/>
      <c r="M340" s="9"/>
      <c r="P340" s="9"/>
      <c r="Q340" s="9"/>
      <c r="U340" s="9"/>
      <c r="V340" s="9"/>
      <c r="AC340" s="9"/>
      <c r="AD340" s="9"/>
    </row>
    <row r="341" spans="5:30" x14ac:dyDescent="0.3">
      <c r="E341" s="9"/>
      <c r="I341" s="9"/>
      <c r="L341" s="9"/>
      <c r="M341" s="9"/>
      <c r="P341" s="9"/>
      <c r="Q341" s="9"/>
      <c r="U341" s="9"/>
      <c r="V341" s="9"/>
      <c r="AC341" s="9"/>
      <c r="AD341" s="9"/>
    </row>
    <row r="342" spans="5:30" x14ac:dyDescent="0.3">
      <c r="E342" s="9"/>
      <c r="I342" s="9"/>
      <c r="L342" s="9"/>
      <c r="M342" s="9"/>
      <c r="P342" s="9"/>
      <c r="Q342" s="9"/>
      <c r="U342" s="9"/>
      <c r="V342" s="9"/>
      <c r="AC342" s="9"/>
      <c r="AD342" s="9"/>
    </row>
    <row r="343" spans="5:30" x14ac:dyDescent="0.3">
      <c r="E343" s="9"/>
      <c r="I343" s="9"/>
      <c r="L343" s="9"/>
      <c r="M343" s="9"/>
      <c r="P343" s="9"/>
      <c r="Q343" s="9"/>
      <c r="U343" s="9"/>
      <c r="V343" s="9"/>
      <c r="AC343" s="9"/>
      <c r="AD343" s="9"/>
    </row>
    <row r="344" spans="5:30" x14ac:dyDescent="0.3">
      <c r="E344" s="9"/>
      <c r="I344" s="9"/>
      <c r="L344" s="9"/>
      <c r="M344" s="9"/>
      <c r="P344" s="9"/>
      <c r="Q344" s="9"/>
      <c r="U344" s="9"/>
      <c r="V344" s="9"/>
      <c r="AC344" s="9"/>
      <c r="AD344" s="9"/>
    </row>
    <row r="345" spans="5:30" x14ac:dyDescent="0.3">
      <c r="E345" s="9"/>
      <c r="I345" s="9"/>
      <c r="L345" s="9"/>
      <c r="M345" s="9"/>
      <c r="P345" s="9"/>
      <c r="Q345" s="9"/>
      <c r="U345" s="9"/>
      <c r="V345" s="9"/>
      <c r="AC345" s="9"/>
      <c r="AD345" s="9"/>
    </row>
    <row r="346" spans="5:30" x14ac:dyDescent="0.3">
      <c r="E346" s="9"/>
      <c r="I346" s="9"/>
      <c r="L346" s="9"/>
      <c r="M346" s="9"/>
      <c r="P346" s="9"/>
      <c r="Q346" s="9"/>
      <c r="U346" s="9"/>
      <c r="V346" s="9"/>
      <c r="AC346" s="9"/>
      <c r="AD346" s="9"/>
    </row>
    <row r="347" spans="5:30" x14ac:dyDescent="0.3">
      <c r="E347" s="9"/>
      <c r="I347" s="9"/>
      <c r="L347" s="9"/>
      <c r="M347" s="9"/>
      <c r="P347" s="9"/>
      <c r="Q347" s="9"/>
      <c r="U347" s="9"/>
      <c r="V347" s="9"/>
      <c r="AC347" s="9"/>
      <c r="AD347" s="9"/>
    </row>
    <row r="348" spans="5:30" x14ac:dyDescent="0.3">
      <c r="E348" s="9"/>
      <c r="I348" s="9"/>
      <c r="L348" s="9"/>
      <c r="M348" s="9"/>
      <c r="P348" s="9"/>
      <c r="Q348" s="9"/>
      <c r="U348" s="9"/>
      <c r="V348" s="9"/>
      <c r="AC348" s="9"/>
      <c r="AD348" s="9"/>
    </row>
    <row r="349" spans="5:30" x14ac:dyDescent="0.3">
      <c r="E349" s="9"/>
      <c r="I349" s="9"/>
      <c r="L349" s="9"/>
      <c r="M349" s="9"/>
      <c r="P349" s="9"/>
      <c r="Q349" s="9"/>
      <c r="U349" s="9"/>
      <c r="V349" s="9"/>
      <c r="AC349" s="9"/>
      <c r="AD349" s="9"/>
    </row>
    <row r="350" spans="5:30" x14ac:dyDescent="0.3">
      <c r="E350" s="9"/>
      <c r="I350" s="9"/>
      <c r="L350" s="9"/>
      <c r="M350" s="9"/>
      <c r="P350" s="9"/>
      <c r="Q350" s="9"/>
      <c r="U350" s="9"/>
      <c r="V350" s="9"/>
      <c r="AC350" s="9"/>
      <c r="AD350" s="9"/>
    </row>
    <row r="351" spans="5:30" x14ac:dyDescent="0.3">
      <c r="E351" s="9"/>
      <c r="I351" s="9"/>
      <c r="L351" s="9"/>
      <c r="M351" s="9"/>
      <c r="P351" s="9"/>
      <c r="Q351" s="9"/>
      <c r="U351" s="9"/>
      <c r="V351" s="9"/>
      <c r="AC351" s="9"/>
      <c r="AD351" s="9"/>
    </row>
    <row r="352" spans="5:30" x14ac:dyDescent="0.3">
      <c r="E352" s="9"/>
      <c r="I352" s="9"/>
      <c r="L352" s="9"/>
      <c r="M352" s="9"/>
      <c r="P352" s="9"/>
      <c r="Q352" s="9"/>
      <c r="U352" s="9"/>
      <c r="V352" s="9"/>
      <c r="AC352" s="9"/>
      <c r="AD352" s="9"/>
    </row>
    <row r="353" spans="5:30" x14ac:dyDescent="0.3">
      <c r="E353" s="9"/>
      <c r="I353" s="9"/>
      <c r="L353" s="9"/>
      <c r="M353" s="9"/>
      <c r="P353" s="9"/>
      <c r="Q353" s="9"/>
      <c r="U353" s="9"/>
      <c r="V353" s="9"/>
      <c r="AC353" s="9"/>
      <c r="AD353" s="9"/>
    </row>
    <row r="354" spans="5:30" x14ac:dyDescent="0.3">
      <c r="E354" s="9"/>
      <c r="I354" s="9"/>
      <c r="L354" s="9"/>
      <c r="M354" s="9"/>
      <c r="P354" s="9"/>
      <c r="Q354" s="9"/>
      <c r="U354" s="9"/>
      <c r="V354" s="9"/>
      <c r="AC354" s="9"/>
      <c r="AD354" s="9"/>
    </row>
    <row r="355" spans="5:30" x14ac:dyDescent="0.3">
      <c r="E355" s="9"/>
      <c r="I355" s="9"/>
      <c r="L355" s="9"/>
      <c r="M355" s="9"/>
      <c r="P355" s="9"/>
      <c r="Q355" s="9"/>
      <c r="U355" s="9"/>
      <c r="V355" s="9"/>
      <c r="AC355" s="9"/>
      <c r="AD355" s="9"/>
    </row>
    <row r="356" spans="5:30" x14ac:dyDescent="0.3">
      <c r="E356" s="9"/>
      <c r="I356" s="9"/>
      <c r="L356" s="9"/>
      <c r="M356" s="9"/>
      <c r="P356" s="9"/>
      <c r="Q356" s="9"/>
      <c r="U356" s="9"/>
      <c r="V356" s="9"/>
      <c r="AC356" s="9"/>
      <c r="AD356" s="9"/>
    </row>
    <row r="357" spans="5:30" x14ac:dyDescent="0.3">
      <c r="E357" s="9"/>
      <c r="I357" s="9"/>
      <c r="L357" s="9"/>
      <c r="M357" s="9"/>
      <c r="P357" s="9"/>
      <c r="Q357" s="9"/>
      <c r="U357" s="9"/>
      <c r="V357" s="9"/>
      <c r="AC357" s="9"/>
      <c r="AD357" s="9"/>
    </row>
    <row r="358" spans="5:30" x14ac:dyDescent="0.3">
      <c r="E358" s="9"/>
      <c r="I358" s="9"/>
      <c r="L358" s="9"/>
      <c r="M358" s="9"/>
      <c r="P358" s="9"/>
      <c r="Q358" s="9"/>
      <c r="U358" s="9"/>
      <c r="V358" s="9"/>
      <c r="AC358" s="9"/>
      <c r="AD358" s="9"/>
    </row>
    <row r="359" spans="5:30" x14ac:dyDescent="0.3">
      <c r="E359" s="9"/>
      <c r="I359" s="9"/>
      <c r="L359" s="9"/>
      <c r="M359" s="9"/>
      <c r="P359" s="9"/>
      <c r="Q359" s="9"/>
      <c r="U359" s="9"/>
      <c r="V359" s="9"/>
      <c r="AC359" s="9"/>
      <c r="AD359" s="9"/>
    </row>
    <row r="360" spans="5:30" x14ac:dyDescent="0.3">
      <c r="E360" s="9"/>
      <c r="I360" s="9"/>
      <c r="L360" s="9"/>
      <c r="M360" s="9"/>
      <c r="P360" s="9"/>
      <c r="Q360" s="9"/>
      <c r="U360" s="9"/>
      <c r="V360" s="9"/>
      <c r="AC360" s="9"/>
      <c r="AD360" s="9"/>
    </row>
    <row r="361" spans="5:30" x14ac:dyDescent="0.3">
      <c r="E361" s="9"/>
      <c r="I361" s="9"/>
      <c r="L361" s="9"/>
      <c r="M361" s="9"/>
      <c r="P361" s="9"/>
      <c r="Q361" s="9"/>
      <c r="U361" s="9"/>
      <c r="V361" s="9"/>
      <c r="AC361" s="9"/>
      <c r="AD361" s="9"/>
    </row>
    <row r="362" spans="5:30" x14ac:dyDescent="0.3">
      <c r="E362" s="9"/>
      <c r="I362" s="9"/>
      <c r="L362" s="9"/>
      <c r="M362" s="9"/>
      <c r="P362" s="9"/>
      <c r="Q362" s="9"/>
      <c r="U362" s="9"/>
      <c r="V362" s="9"/>
      <c r="AC362" s="9"/>
      <c r="AD362" s="9"/>
    </row>
    <row r="363" spans="5:30" x14ac:dyDescent="0.3">
      <c r="E363" s="9"/>
      <c r="I363" s="9"/>
      <c r="L363" s="9"/>
      <c r="M363" s="9"/>
      <c r="P363" s="9"/>
      <c r="Q363" s="9"/>
      <c r="U363" s="9"/>
      <c r="V363" s="9"/>
      <c r="AC363" s="9"/>
      <c r="AD363" s="9"/>
    </row>
    <row r="364" spans="5:30" x14ac:dyDescent="0.3">
      <c r="E364" s="9"/>
      <c r="I364" s="9"/>
      <c r="L364" s="9"/>
      <c r="M364" s="9"/>
      <c r="P364" s="9"/>
      <c r="Q364" s="9"/>
      <c r="U364" s="9"/>
      <c r="V364" s="9"/>
      <c r="AC364" s="9"/>
      <c r="AD364" s="9"/>
    </row>
    <row r="365" spans="5:30" x14ac:dyDescent="0.3">
      <c r="E365" s="9"/>
      <c r="I365" s="9"/>
      <c r="L365" s="9"/>
      <c r="M365" s="9"/>
      <c r="P365" s="9"/>
      <c r="Q365" s="9"/>
      <c r="U365" s="9"/>
      <c r="V365" s="9"/>
      <c r="AC365" s="9"/>
      <c r="AD365" s="9"/>
    </row>
    <row r="366" spans="5:30" x14ac:dyDescent="0.3">
      <c r="E366" s="9"/>
      <c r="I366" s="9"/>
      <c r="L366" s="9"/>
      <c r="M366" s="9"/>
      <c r="P366" s="9"/>
      <c r="Q366" s="9"/>
      <c r="U366" s="9"/>
      <c r="V366" s="9"/>
      <c r="AC366" s="9"/>
      <c r="AD366" s="9"/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Check Box 5">
              <controlPr defaultSize="0" autoFill="0" autoLine="0" autoPict="0">
                <anchor moveWithCells="1">
                  <from>
                    <xdr:col>0</xdr:col>
                    <xdr:colOff>754380</xdr:colOff>
                    <xdr:row>6</xdr:row>
                    <xdr:rowOff>144780</xdr:rowOff>
                  </from>
                  <to>
                    <xdr:col>0</xdr:col>
                    <xdr:colOff>1493520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5" name="Check Box 6">
              <controlPr defaultSize="0" autoFill="0" autoLine="0" autoPict="0">
                <anchor moveWithCells="1">
                  <from>
                    <xdr:col>0</xdr:col>
                    <xdr:colOff>731520</xdr:colOff>
                    <xdr:row>8</xdr:row>
                    <xdr:rowOff>175260</xdr:rowOff>
                  </from>
                  <to>
                    <xdr:col>0</xdr:col>
                    <xdr:colOff>1478280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6" name="Check Box 7">
              <controlPr defaultSize="0" autoFill="0" autoLine="0" autoPict="0">
                <anchor moveWithCells="1">
                  <from>
                    <xdr:col>0</xdr:col>
                    <xdr:colOff>746760</xdr:colOff>
                    <xdr:row>8</xdr:row>
                    <xdr:rowOff>0</xdr:rowOff>
                  </from>
                  <to>
                    <xdr:col>0</xdr:col>
                    <xdr:colOff>1478280</xdr:colOff>
                    <xdr:row>9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Station" prompt="Select a station to graph" xr:uid="{831D8A3B-8B0E-445A-B9E6-02941C517BE6}">
          <x14:formula1>
            <xm:f>_xlfn.ANCHORARRAY('Precipitation Plot Data'!$A$1)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57-6236-4D85-BEE0-017AA4FDC042}">
  <dimension ref="A1:AK366"/>
  <sheetViews>
    <sheetView workbookViewId="0">
      <selection activeCell="A35" sqref="A35"/>
    </sheetView>
  </sheetViews>
  <sheetFormatPr defaultColWidth="8.6640625" defaultRowHeight="14.4" x14ac:dyDescent="0.3"/>
  <cols>
    <col min="1" max="1" width="37.5546875" customWidth="1"/>
    <col min="4" max="4" width="11.5546875" style="9" customWidth="1"/>
    <col min="5" max="5" width="9.88671875" style="9" customWidth="1"/>
    <col min="6" max="7" width="9.88671875" customWidth="1"/>
    <col min="9" max="9" width="10.5546875" customWidth="1"/>
    <col min="10" max="10" width="11.109375" customWidth="1"/>
    <col min="12" max="12" width="10.109375" style="9" bestFit="1" customWidth="1"/>
    <col min="13" max="13" width="10.109375" style="9" customWidth="1"/>
    <col min="14" max="14" width="10.5546875" customWidth="1"/>
    <col min="15" max="15" width="11.33203125" customWidth="1"/>
    <col min="17" max="17" width="10.109375" customWidth="1"/>
    <col min="18" max="18" width="10.5546875" customWidth="1"/>
    <col min="20" max="21" width="10.109375" style="9" bestFit="1" customWidth="1"/>
    <col min="24" max="24" width="10.109375" style="9" bestFit="1" customWidth="1"/>
    <col min="25" max="25" width="10.33203125" style="9" customWidth="1"/>
    <col min="26" max="26" width="9.88671875" customWidth="1"/>
    <col min="28" max="29" width="10.109375" style="9" bestFit="1" customWidth="1"/>
    <col min="36" max="37" width="10.109375" style="9" bestFit="1" customWidth="1"/>
  </cols>
  <sheetData>
    <row r="1" spans="1:3" x14ac:dyDescent="0.3">
      <c r="A1" t="s">
        <v>568</v>
      </c>
      <c r="C1" s="16"/>
    </row>
    <row r="2" spans="1:3" x14ac:dyDescent="0.3">
      <c r="A2" t="str">
        <f>VLOOKUP(A1,'Temperature Plot Data'!A:A:'Temperature Plot Data'!B:B, 2, FALSE)</f>
        <v>05AD007</v>
      </c>
      <c r="C2" s="14"/>
    </row>
    <row r="3" spans="1:3" x14ac:dyDescent="0.3">
      <c r="C3" s="14"/>
    </row>
    <row r="4" spans="1:3" x14ac:dyDescent="0.3">
      <c r="A4" t="s">
        <v>536</v>
      </c>
      <c r="C4" s="14"/>
    </row>
    <row r="5" spans="1:3" x14ac:dyDescent="0.3">
      <c r="A5" s="9">
        <v>45292</v>
      </c>
      <c r="C5" s="15"/>
    </row>
    <row r="6" spans="1:3" x14ac:dyDescent="0.3">
      <c r="A6" s="9">
        <v>45444</v>
      </c>
      <c r="C6" s="14"/>
    </row>
    <row r="7" spans="1:3" x14ac:dyDescent="0.3">
      <c r="A7" s="9"/>
      <c r="C7" s="14"/>
    </row>
    <row r="8" spans="1:3" x14ac:dyDescent="0.3">
      <c r="A8" t="s">
        <v>572</v>
      </c>
      <c r="B8" t="b">
        <v>1</v>
      </c>
      <c r="C8" s="14"/>
    </row>
    <row r="9" spans="1:3" x14ac:dyDescent="0.3">
      <c r="A9" t="s">
        <v>573</v>
      </c>
      <c r="B9" t="b">
        <v>0</v>
      </c>
      <c r="C9" s="14"/>
    </row>
    <row r="10" spans="1:3" x14ac:dyDescent="0.3">
      <c r="A10" t="s">
        <v>574</v>
      </c>
      <c r="B10" t="b">
        <v>1</v>
      </c>
      <c r="C10" s="14"/>
    </row>
    <row r="11" spans="1:3" x14ac:dyDescent="0.3">
      <c r="A11" t="s">
        <v>575</v>
      </c>
      <c r="B11" t="b">
        <v>0</v>
      </c>
      <c r="C11" s="14"/>
    </row>
    <row r="12" spans="1:3" x14ac:dyDescent="0.3">
      <c r="A12" t="s">
        <v>576</v>
      </c>
      <c r="B12" t="b">
        <v>1</v>
      </c>
      <c r="C12" s="14"/>
    </row>
    <row r="13" spans="1:3" x14ac:dyDescent="0.3">
      <c r="A13" s="9" t="s">
        <v>577</v>
      </c>
      <c r="B13" t="b">
        <v>0</v>
      </c>
      <c r="C13" s="14"/>
    </row>
    <row r="14" spans="1:3" x14ac:dyDescent="0.3">
      <c r="A14" s="9"/>
      <c r="C14" s="15"/>
    </row>
    <row r="15" spans="1:3" x14ac:dyDescent="0.3">
      <c r="C15" s="15"/>
    </row>
    <row r="16" spans="1:3" x14ac:dyDescent="0.3">
      <c r="C16" s="14"/>
    </row>
    <row r="17" spans="3:3" x14ac:dyDescent="0.3">
      <c r="C17" s="14"/>
    </row>
    <row r="18" spans="3:3" x14ac:dyDescent="0.3">
      <c r="C18" s="14"/>
    </row>
    <row r="19" spans="3:3" x14ac:dyDescent="0.3">
      <c r="C19" s="14"/>
    </row>
    <row r="20" spans="3:3" x14ac:dyDescent="0.3">
      <c r="C20" s="14"/>
    </row>
    <row r="21" spans="3:3" x14ac:dyDescent="0.3">
      <c r="C21" s="14"/>
    </row>
    <row r="22" spans="3:3" x14ac:dyDescent="0.3">
      <c r="C22" s="14"/>
    </row>
    <row r="23" spans="3:3" x14ac:dyDescent="0.3">
      <c r="C23" s="14"/>
    </row>
    <row r="24" spans="3:3" x14ac:dyDescent="0.3">
      <c r="C24" s="14"/>
    </row>
    <row r="25" spans="3:3" x14ac:dyDescent="0.3">
      <c r="C25" s="14"/>
    </row>
    <row r="26" spans="3:3" x14ac:dyDescent="0.3">
      <c r="C26" s="14"/>
    </row>
    <row r="27" spans="3:3" x14ac:dyDescent="0.3">
      <c r="C27" s="14"/>
    </row>
    <row r="28" spans="3:3" x14ac:dyDescent="0.3">
      <c r="C28" s="14"/>
    </row>
    <row r="29" spans="3:3" x14ac:dyDescent="0.3">
      <c r="C29" s="14"/>
    </row>
    <row r="30" spans="3:3" x14ac:dyDescent="0.3">
      <c r="C30" s="14"/>
    </row>
    <row r="264" spans="9:26" x14ac:dyDescent="0.3">
      <c r="I264" s="9"/>
      <c r="Q264" s="9"/>
      <c r="R264" s="9"/>
      <c r="Z264" s="9"/>
    </row>
    <row r="265" spans="9:26" x14ac:dyDescent="0.3">
      <c r="I265" s="9"/>
      <c r="Q265" s="9"/>
      <c r="R265" s="9"/>
      <c r="Z265" s="9"/>
    </row>
    <row r="266" spans="9:26" x14ac:dyDescent="0.3">
      <c r="I266" s="9"/>
      <c r="Q266" s="9"/>
      <c r="R266" s="9"/>
      <c r="Z266" s="9"/>
    </row>
    <row r="267" spans="9:26" x14ac:dyDescent="0.3">
      <c r="I267" s="9"/>
      <c r="Q267" s="9"/>
      <c r="R267" s="9"/>
      <c r="Z267" s="9"/>
    </row>
    <row r="268" spans="9:26" x14ac:dyDescent="0.3">
      <c r="I268" s="9"/>
      <c r="Q268" s="9"/>
      <c r="R268" s="9"/>
      <c r="Z268" s="9"/>
    </row>
    <row r="269" spans="9:26" x14ac:dyDescent="0.3">
      <c r="I269" s="9"/>
      <c r="Q269" s="9"/>
      <c r="R269" s="9"/>
      <c r="Z269" s="9"/>
    </row>
    <row r="270" spans="9:26" x14ac:dyDescent="0.3">
      <c r="I270" s="9"/>
      <c r="Q270" s="9"/>
      <c r="R270" s="9"/>
      <c r="Z270" s="9"/>
    </row>
    <row r="271" spans="9:26" x14ac:dyDescent="0.3">
      <c r="I271" s="9"/>
      <c r="Q271" s="9"/>
      <c r="R271" s="9"/>
      <c r="Z271" s="9"/>
    </row>
    <row r="272" spans="9:26" x14ac:dyDescent="0.3">
      <c r="I272" s="9"/>
      <c r="Q272" s="9"/>
      <c r="R272" s="9"/>
      <c r="Z272" s="9"/>
    </row>
    <row r="273" spans="9:26" x14ac:dyDescent="0.3">
      <c r="I273" s="9"/>
      <c r="Q273" s="9"/>
      <c r="R273" s="9"/>
      <c r="Z273" s="9"/>
    </row>
    <row r="274" spans="9:26" x14ac:dyDescent="0.3">
      <c r="I274" s="9"/>
      <c r="Q274" s="9"/>
      <c r="R274" s="9"/>
      <c r="Z274" s="9"/>
    </row>
    <row r="275" spans="9:26" x14ac:dyDescent="0.3">
      <c r="I275" s="9"/>
      <c r="Q275" s="9"/>
      <c r="R275" s="9"/>
      <c r="Z275" s="9"/>
    </row>
    <row r="276" spans="9:26" x14ac:dyDescent="0.3">
      <c r="I276" s="9"/>
      <c r="Q276" s="9"/>
      <c r="R276" s="9"/>
      <c r="Z276" s="9"/>
    </row>
    <row r="277" spans="9:26" x14ac:dyDescent="0.3">
      <c r="I277" s="9"/>
      <c r="Q277" s="9"/>
      <c r="R277" s="9"/>
      <c r="Z277" s="9"/>
    </row>
    <row r="278" spans="9:26" x14ac:dyDescent="0.3">
      <c r="I278" s="9"/>
      <c r="Q278" s="9"/>
      <c r="R278" s="9"/>
      <c r="Z278" s="9"/>
    </row>
    <row r="279" spans="9:26" x14ac:dyDescent="0.3">
      <c r="I279" s="9"/>
      <c r="Q279" s="9"/>
      <c r="R279" s="9"/>
      <c r="Z279" s="9"/>
    </row>
    <row r="280" spans="9:26" x14ac:dyDescent="0.3">
      <c r="I280" s="9"/>
      <c r="Q280" s="9"/>
      <c r="R280" s="9"/>
      <c r="Z280" s="9"/>
    </row>
    <row r="281" spans="9:26" x14ac:dyDescent="0.3">
      <c r="I281" s="9"/>
      <c r="Q281" s="9"/>
      <c r="R281" s="9"/>
      <c r="Z281" s="9"/>
    </row>
    <row r="282" spans="9:26" x14ac:dyDescent="0.3">
      <c r="I282" s="9"/>
      <c r="Q282" s="9"/>
      <c r="R282" s="9"/>
      <c r="Z282" s="9"/>
    </row>
    <row r="283" spans="9:26" x14ac:dyDescent="0.3">
      <c r="I283" s="9"/>
      <c r="Q283" s="9"/>
      <c r="R283" s="9"/>
      <c r="Z283" s="9"/>
    </row>
    <row r="284" spans="9:26" x14ac:dyDescent="0.3">
      <c r="I284" s="9"/>
      <c r="Q284" s="9"/>
      <c r="R284" s="9"/>
      <c r="Z284" s="9"/>
    </row>
    <row r="285" spans="9:26" x14ac:dyDescent="0.3">
      <c r="I285" s="9"/>
      <c r="Q285" s="9"/>
      <c r="R285" s="9"/>
      <c r="Z285" s="9"/>
    </row>
    <row r="286" spans="9:26" x14ac:dyDescent="0.3">
      <c r="I286" s="9"/>
      <c r="Q286" s="9"/>
      <c r="R286" s="9"/>
      <c r="Z286" s="9"/>
    </row>
    <row r="287" spans="9:26" x14ac:dyDescent="0.3">
      <c r="I287" s="9"/>
      <c r="Q287" s="9"/>
      <c r="R287" s="9"/>
      <c r="Z287" s="9"/>
    </row>
    <row r="288" spans="9:26" x14ac:dyDescent="0.3">
      <c r="I288" s="9"/>
      <c r="Q288" s="9"/>
      <c r="R288" s="9"/>
      <c r="Z288" s="9"/>
    </row>
    <row r="289" spans="9:26" x14ac:dyDescent="0.3">
      <c r="I289" s="9"/>
      <c r="Q289" s="9"/>
      <c r="R289" s="9"/>
      <c r="Z289" s="9"/>
    </row>
    <row r="290" spans="9:26" x14ac:dyDescent="0.3">
      <c r="I290" s="9"/>
      <c r="Q290" s="9"/>
      <c r="R290" s="9"/>
      <c r="Z290" s="9"/>
    </row>
    <row r="291" spans="9:26" x14ac:dyDescent="0.3">
      <c r="I291" s="9"/>
      <c r="Q291" s="9"/>
      <c r="R291" s="9"/>
      <c r="Z291" s="9"/>
    </row>
    <row r="292" spans="9:26" x14ac:dyDescent="0.3">
      <c r="I292" s="9"/>
      <c r="Q292" s="9"/>
      <c r="R292" s="9"/>
      <c r="Z292" s="9"/>
    </row>
    <row r="293" spans="9:26" x14ac:dyDescent="0.3">
      <c r="I293" s="9"/>
      <c r="Q293" s="9"/>
      <c r="R293" s="9"/>
      <c r="Z293" s="9"/>
    </row>
    <row r="294" spans="9:26" x14ac:dyDescent="0.3">
      <c r="I294" s="9"/>
      <c r="Q294" s="9"/>
      <c r="R294" s="9"/>
      <c r="Z294" s="9"/>
    </row>
    <row r="295" spans="9:26" x14ac:dyDescent="0.3">
      <c r="I295" s="9"/>
      <c r="Q295" s="9"/>
      <c r="R295" s="9"/>
      <c r="Z295" s="9"/>
    </row>
    <row r="296" spans="9:26" x14ac:dyDescent="0.3">
      <c r="I296" s="9"/>
      <c r="Q296" s="9"/>
      <c r="R296" s="9"/>
      <c r="Z296" s="9"/>
    </row>
    <row r="297" spans="9:26" x14ac:dyDescent="0.3">
      <c r="I297" s="9"/>
      <c r="Q297" s="9"/>
      <c r="R297" s="9"/>
      <c r="Z297" s="9"/>
    </row>
    <row r="298" spans="9:26" x14ac:dyDescent="0.3">
      <c r="I298" s="9"/>
      <c r="Q298" s="9"/>
      <c r="R298" s="9"/>
      <c r="Z298" s="9"/>
    </row>
    <row r="299" spans="9:26" x14ac:dyDescent="0.3">
      <c r="I299" s="9"/>
      <c r="Q299" s="9"/>
      <c r="R299" s="9"/>
      <c r="Z299" s="9"/>
    </row>
    <row r="300" spans="9:26" x14ac:dyDescent="0.3">
      <c r="I300" s="9"/>
      <c r="Q300" s="9"/>
      <c r="R300" s="9"/>
      <c r="Z300" s="9"/>
    </row>
    <row r="301" spans="9:26" x14ac:dyDescent="0.3">
      <c r="I301" s="9"/>
      <c r="Q301" s="9"/>
      <c r="R301" s="9"/>
      <c r="Z301" s="9"/>
    </row>
    <row r="302" spans="9:26" x14ac:dyDescent="0.3">
      <c r="I302" s="9"/>
      <c r="Q302" s="9"/>
      <c r="R302" s="9"/>
      <c r="Z302" s="9"/>
    </row>
    <row r="303" spans="9:26" x14ac:dyDescent="0.3">
      <c r="I303" s="9"/>
      <c r="Q303" s="9"/>
      <c r="R303" s="9"/>
      <c r="Z303" s="9"/>
    </row>
    <row r="304" spans="9:26" x14ac:dyDescent="0.3">
      <c r="I304" s="9"/>
      <c r="Q304" s="9"/>
      <c r="R304" s="9"/>
      <c r="Z304" s="9"/>
    </row>
    <row r="305" spans="9:26" x14ac:dyDescent="0.3">
      <c r="I305" s="9"/>
      <c r="Q305" s="9"/>
      <c r="R305" s="9"/>
      <c r="Z305" s="9"/>
    </row>
    <row r="306" spans="9:26" x14ac:dyDescent="0.3">
      <c r="I306" s="9"/>
      <c r="Q306" s="9"/>
      <c r="R306" s="9"/>
      <c r="Z306" s="9"/>
    </row>
    <row r="307" spans="9:26" x14ac:dyDescent="0.3">
      <c r="I307" s="9"/>
      <c r="Q307" s="9"/>
      <c r="R307" s="9"/>
      <c r="Z307" s="9"/>
    </row>
    <row r="308" spans="9:26" x14ac:dyDescent="0.3">
      <c r="I308" s="9"/>
      <c r="Q308" s="9"/>
      <c r="R308" s="9"/>
      <c r="Z308" s="9"/>
    </row>
    <row r="309" spans="9:26" x14ac:dyDescent="0.3">
      <c r="I309" s="9"/>
      <c r="Q309" s="9"/>
      <c r="R309" s="9"/>
      <c r="Z309" s="9"/>
    </row>
    <row r="310" spans="9:26" x14ac:dyDescent="0.3">
      <c r="I310" s="9"/>
      <c r="Q310" s="9"/>
      <c r="R310" s="9"/>
      <c r="Z310" s="9"/>
    </row>
    <row r="311" spans="9:26" x14ac:dyDescent="0.3">
      <c r="I311" s="9"/>
      <c r="Q311" s="9"/>
      <c r="R311" s="9"/>
      <c r="Z311" s="9"/>
    </row>
    <row r="312" spans="9:26" x14ac:dyDescent="0.3">
      <c r="I312" s="9"/>
      <c r="Q312" s="9"/>
      <c r="R312" s="9"/>
      <c r="Z312" s="9"/>
    </row>
    <row r="313" spans="9:26" x14ac:dyDescent="0.3">
      <c r="I313" s="9"/>
      <c r="Q313" s="9"/>
      <c r="R313" s="9"/>
      <c r="Z313" s="9"/>
    </row>
    <row r="314" spans="9:26" x14ac:dyDescent="0.3">
      <c r="I314" s="9"/>
      <c r="Q314" s="9"/>
      <c r="R314" s="9"/>
      <c r="Z314" s="9"/>
    </row>
    <row r="315" spans="9:26" x14ac:dyDescent="0.3">
      <c r="I315" s="9"/>
      <c r="Q315" s="9"/>
      <c r="R315" s="9"/>
      <c r="Z315" s="9"/>
    </row>
    <row r="316" spans="9:26" x14ac:dyDescent="0.3">
      <c r="I316" s="9"/>
      <c r="Q316" s="9"/>
      <c r="R316" s="9"/>
      <c r="Z316" s="9"/>
    </row>
    <row r="317" spans="9:26" x14ac:dyDescent="0.3">
      <c r="I317" s="9"/>
      <c r="Q317" s="9"/>
      <c r="R317" s="9"/>
      <c r="Z317" s="9"/>
    </row>
    <row r="318" spans="9:26" x14ac:dyDescent="0.3">
      <c r="I318" s="9"/>
      <c r="Q318" s="9"/>
      <c r="R318" s="9"/>
      <c r="Z318" s="9"/>
    </row>
    <row r="319" spans="9:26" x14ac:dyDescent="0.3">
      <c r="I319" s="9"/>
      <c r="Q319" s="9"/>
      <c r="R319" s="9"/>
      <c r="Z319" s="9"/>
    </row>
    <row r="320" spans="9:26" x14ac:dyDescent="0.3">
      <c r="I320" s="9"/>
      <c r="Q320" s="9"/>
      <c r="R320" s="9"/>
      <c r="Z320" s="9"/>
    </row>
    <row r="321" spans="9:26" x14ac:dyDescent="0.3">
      <c r="I321" s="9"/>
      <c r="Q321" s="9"/>
      <c r="R321" s="9"/>
      <c r="Z321" s="9"/>
    </row>
    <row r="322" spans="9:26" x14ac:dyDescent="0.3">
      <c r="I322" s="9"/>
      <c r="Q322" s="9"/>
      <c r="R322" s="9"/>
      <c r="Z322" s="9"/>
    </row>
    <row r="323" spans="9:26" x14ac:dyDescent="0.3">
      <c r="I323" s="9"/>
      <c r="Q323" s="9"/>
      <c r="R323" s="9"/>
      <c r="Z323" s="9"/>
    </row>
    <row r="324" spans="9:26" x14ac:dyDescent="0.3">
      <c r="I324" s="9"/>
      <c r="Q324" s="9"/>
      <c r="R324" s="9"/>
      <c r="Z324" s="9"/>
    </row>
    <row r="325" spans="9:26" x14ac:dyDescent="0.3">
      <c r="I325" s="9"/>
      <c r="Q325" s="9"/>
      <c r="R325" s="9"/>
      <c r="Z325" s="9"/>
    </row>
    <row r="326" spans="9:26" x14ac:dyDescent="0.3">
      <c r="I326" s="9"/>
      <c r="Q326" s="9"/>
      <c r="R326" s="9"/>
      <c r="Z326" s="9"/>
    </row>
    <row r="327" spans="9:26" x14ac:dyDescent="0.3">
      <c r="I327" s="9"/>
      <c r="Q327" s="9"/>
      <c r="R327" s="9"/>
      <c r="Z327" s="9"/>
    </row>
    <row r="328" spans="9:26" x14ac:dyDescent="0.3">
      <c r="I328" s="9"/>
      <c r="Q328" s="9"/>
      <c r="R328" s="9"/>
      <c r="Z328" s="9"/>
    </row>
    <row r="329" spans="9:26" x14ac:dyDescent="0.3">
      <c r="I329" s="9"/>
      <c r="Q329" s="9"/>
      <c r="R329" s="9"/>
      <c r="Z329" s="9"/>
    </row>
    <row r="330" spans="9:26" x14ac:dyDescent="0.3">
      <c r="I330" s="9"/>
      <c r="Q330" s="9"/>
      <c r="R330" s="9"/>
      <c r="Z330" s="9"/>
    </row>
    <row r="331" spans="9:26" x14ac:dyDescent="0.3">
      <c r="I331" s="9"/>
      <c r="Q331" s="9"/>
      <c r="R331" s="9"/>
      <c r="Z331" s="9"/>
    </row>
    <row r="332" spans="9:26" x14ac:dyDescent="0.3">
      <c r="I332" s="9"/>
      <c r="Q332" s="9"/>
      <c r="R332" s="9"/>
      <c r="Z332" s="9"/>
    </row>
    <row r="333" spans="9:26" x14ac:dyDescent="0.3">
      <c r="I333" s="9"/>
      <c r="Q333" s="9"/>
      <c r="R333" s="9"/>
      <c r="Z333" s="9"/>
    </row>
    <row r="334" spans="9:26" x14ac:dyDescent="0.3">
      <c r="I334" s="9"/>
      <c r="Q334" s="9"/>
      <c r="R334" s="9"/>
      <c r="Z334" s="9"/>
    </row>
    <row r="335" spans="9:26" x14ac:dyDescent="0.3">
      <c r="I335" s="9"/>
      <c r="Q335" s="9"/>
      <c r="R335" s="9"/>
      <c r="Z335" s="9"/>
    </row>
    <row r="336" spans="9:26" x14ac:dyDescent="0.3">
      <c r="I336" s="9"/>
      <c r="Q336" s="9"/>
      <c r="R336" s="9"/>
      <c r="Z336" s="9"/>
    </row>
    <row r="337" spans="9:26" x14ac:dyDescent="0.3">
      <c r="I337" s="9"/>
      <c r="Q337" s="9"/>
      <c r="R337" s="9"/>
      <c r="Z337" s="9"/>
    </row>
    <row r="338" spans="9:26" x14ac:dyDescent="0.3">
      <c r="I338" s="9"/>
      <c r="Q338" s="9"/>
      <c r="R338" s="9"/>
      <c r="Z338" s="9"/>
    </row>
    <row r="339" spans="9:26" x14ac:dyDescent="0.3">
      <c r="I339" s="9"/>
      <c r="Q339" s="9"/>
      <c r="R339" s="9"/>
      <c r="Z339" s="9"/>
    </row>
    <row r="340" spans="9:26" x14ac:dyDescent="0.3">
      <c r="I340" s="9"/>
      <c r="Q340" s="9"/>
      <c r="R340" s="9"/>
      <c r="Z340" s="9"/>
    </row>
    <row r="341" spans="9:26" x14ac:dyDescent="0.3">
      <c r="I341" s="9"/>
      <c r="Q341" s="9"/>
      <c r="R341" s="9"/>
      <c r="Z341" s="9"/>
    </row>
    <row r="342" spans="9:26" x14ac:dyDescent="0.3">
      <c r="I342" s="9"/>
      <c r="Q342" s="9"/>
      <c r="R342" s="9"/>
      <c r="Z342" s="9"/>
    </row>
    <row r="343" spans="9:26" x14ac:dyDescent="0.3">
      <c r="I343" s="9"/>
      <c r="Q343" s="9"/>
      <c r="R343" s="9"/>
      <c r="Z343" s="9"/>
    </row>
    <row r="344" spans="9:26" x14ac:dyDescent="0.3">
      <c r="I344" s="9"/>
      <c r="Q344" s="9"/>
      <c r="R344" s="9"/>
      <c r="Z344" s="9"/>
    </row>
    <row r="345" spans="9:26" x14ac:dyDescent="0.3">
      <c r="I345" s="9"/>
      <c r="Q345" s="9"/>
      <c r="R345" s="9"/>
      <c r="Z345" s="9"/>
    </row>
    <row r="346" spans="9:26" x14ac:dyDescent="0.3">
      <c r="I346" s="9"/>
      <c r="Q346" s="9"/>
      <c r="R346" s="9"/>
      <c r="Z346" s="9"/>
    </row>
    <row r="347" spans="9:26" x14ac:dyDescent="0.3">
      <c r="I347" s="9"/>
      <c r="Q347" s="9"/>
      <c r="R347" s="9"/>
      <c r="Z347" s="9"/>
    </row>
    <row r="348" spans="9:26" x14ac:dyDescent="0.3">
      <c r="I348" s="9"/>
      <c r="Q348" s="9"/>
      <c r="R348" s="9"/>
      <c r="Z348" s="9"/>
    </row>
    <row r="349" spans="9:26" x14ac:dyDescent="0.3">
      <c r="I349" s="9"/>
      <c r="Q349" s="9"/>
      <c r="R349" s="9"/>
      <c r="Z349" s="9"/>
    </row>
    <row r="350" spans="9:26" x14ac:dyDescent="0.3">
      <c r="I350" s="9"/>
      <c r="Q350" s="9"/>
      <c r="R350" s="9"/>
      <c r="Z350" s="9"/>
    </row>
    <row r="351" spans="9:26" x14ac:dyDescent="0.3">
      <c r="I351" s="9"/>
      <c r="Q351" s="9"/>
      <c r="R351" s="9"/>
      <c r="Z351" s="9"/>
    </row>
    <row r="352" spans="9:26" x14ac:dyDescent="0.3">
      <c r="I352" s="9"/>
      <c r="Q352" s="9"/>
      <c r="R352" s="9"/>
      <c r="Z352" s="9"/>
    </row>
    <row r="353" spans="9:26" x14ac:dyDescent="0.3">
      <c r="I353" s="9"/>
      <c r="Q353" s="9"/>
      <c r="R353" s="9"/>
      <c r="Z353" s="9"/>
    </row>
    <row r="354" spans="9:26" x14ac:dyDescent="0.3">
      <c r="I354" s="9"/>
      <c r="Q354" s="9"/>
      <c r="R354" s="9"/>
      <c r="Z354" s="9"/>
    </row>
    <row r="355" spans="9:26" x14ac:dyDescent="0.3">
      <c r="I355" s="9"/>
      <c r="Q355" s="9"/>
      <c r="R355" s="9"/>
      <c r="Z355" s="9"/>
    </row>
    <row r="356" spans="9:26" x14ac:dyDescent="0.3">
      <c r="I356" s="9"/>
      <c r="Q356" s="9"/>
      <c r="R356" s="9"/>
      <c r="Z356" s="9"/>
    </row>
    <row r="357" spans="9:26" x14ac:dyDescent="0.3">
      <c r="I357" s="9"/>
      <c r="Q357" s="9"/>
      <c r="R357" s="9"/>
      <c r="Z357" s="9"/>
    </row>
    <row r="358" spans="9:26" x14ac:dyDescent="0.3">
      <c r="I358" s="9"/>
      <c r="Q358" s="9"/>
      <c r="R358" s="9"/>
      <c r="Z358" s="9"/>
    </row>
    <row r="359" spans="9:26" x14ac:dyDescent="0.3">
      <c r="I359" s="9"/>
      <c r="Q359" s="9"/>
      <c r="R359" s="9"/>
      <c r="Z359" s="9"/>
    </row>
    <row r="360" spans="9:26" x14ac:dyDescent="0.3">
      <c r="I360" s="9"/>
      <c r="Q360" s="9"/>
      <c r="R360" s="9"/>
      <c r="Z360" s="9"/>
    </row>
    <row r="361" spans="9:26" x14ac:dyDescent="0.3">
      <c r="I361" s="9"/>
      <c r="Q361" s="9"/>
      <c r="R361" s="9"/>
      <c r="Z361" s="9"/>
    </row>
    <row r="362" spans="9:26" x14ac:dyDescent="0.3">
      <c r="I362" s="9"/>
      <c r="Q362" s="9"/>
      <c r="R362" s="9"/>
      <c r="Z362" s="9"/>
    </row>
    <row r="363" spans="9:26" x14ac:dyDescent="0.3">
      <c r="I363" s="9"/>
      <c r="Q363" s="9"/>
      <c r="R363" s="9"/>
      <c r="Z363" s="9"/>
    </row>
    <row r="364" spans="9:26" x14ac:dyDescent="0.3">
      <c r="I364" s="9"/>
      <c r="Q364" s="9"/>
      <c r="R364" s="9"/>
      <c r="Z364" s="9"/>
    </row>
    <row r="365" spans="9:26" x14ac:dyDescent="0.3">
      <c r="I365" s="9"/>
      <c r="Q365" s="9"/>
      <c r="R365" s="9"/>
      <c r="Z365" s="9"/>
    </row>
    <row r="366" spans="9:26" x14ac:dyDescent="0.3">
      <c r="I366" s="9"/>
      <c r="Q366" s="9"/>
      <c r="R366" s="9"/>
      <c r="Z366" s="9"/>
    </row>
  </sheetData>
  <conditionalFormatting sqref="C1">
    <cfRule type="duplicateValues" dxfId="325" priority="1"/>
  </conditionalFormatting>
  <conditionalFormatting sqref="C2:C30">
    <cfRule type="duplicateValues" dxfId="324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7" r:id="rId4" name="Check Box 7">
              <controlPr defaultSize="0" autoFill="0" autoLine="0" autoPict="0">
                <anchor moveWithCells="1">
                  <from>
                    <xdr:col>0</xdr:col>
                    <xdr:colOff>982980</xdr:colOff>
                    <xdr:row>6</xdr:row>
                    <xdr:rowOff>160020</xdr:rowOff>
                  </from>
                  <to>
                    <xdr:col>0</xdr:col>
                    <xdr:colOff>1722120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5" name="Check Box 8">
              <controlPr defaultSize="0" autoFill="0" autoLine="0" autoPict="0">
                <anchor moveWithCells="1">
                  <from>
                    <xdr:col>0</xdr:col>
                    <xdr:colOff>982980</xdr:colOff>
                    <xdr:row>10</xdr:row>
                    <xdr:rowOff>160020</xdr:rowOff>
                  </from>
                  <to>
                    <xdr:col>0</xdr:col>
                    <xdr:colOff>1722120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6" name="Check Box 9">
              <controlPr defaultSize="0" autoFill="0" autoLine="0" autoPict="0">
                <anchor moveWithCells="1">
                  <from>
                    <xdr:col>0</xdr:col>
                    <xdr:colOff>982980</xdr:colOff>
                    <xdr:row>8</xdr:row>
                    <xdr:rowOff>182880</xdr:rowOff>
                  </from>
                  <to>
                    <xdr:col>0</xdr:col>
                    <xdr:colOff>1722120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7" name="Check Box 10">
              <controlPr defaultSize="0" autoFill="0" autoLine="0" autoPict="0">
                <anchor moveWithCells="1">
                  <from>
                    <xdr:col>0</xdr:col>
                    <xdr:colOff>982980</xdr:colOff>
                    <xdr:row>7</xdr:row>
                    <xdr:rowOff>160020</xdr:rowOff>
                  </from>
                  <to>
                    <xdr:col>0</xdr:col>
                    <xdr:colOff>1737360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8" name="Check Box 11">
              <controlPr defaultSize="0" autoFill="0" autoLine="0" autoPict="0">
                <anchor moveWithCells="1">
                  <from>
                    <xdr:col>0</xdr:col>
                    <xdr:colOff>982980</xdr:colOff>
                    <xdr:row>9</xdr:row>
                    <xdr:rowOff>152400</xdr:rowOff>
                  </from>
                  <to>
                    <xdr:col>0</xdr:col>
                    <xdr:colOff>1744980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9" name="Check Box 12">
              <controlPr defaultSize="0" autoFill="0" autoLine="0" autoPict="0">
                <anchor moveWithCells="1">
                  <from>
                    <xdr:col>0</xdr:col>
                    <xdr:colOff>975360</xdr:colOff>
                    <xdr:row>11</xdr:row>
                    <xdr:rowOff>160020</xdr:rowOff>
                  </from>
                  <to>
                    <xdr:col>0</xdr:col>
                    <xdr:colOff>1722120</xdr:colOff>
                    <xdr:row>13</xdr:row>
                    <xdr:rowOff>7620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Station" prompt="Select a station to graph" xr:uid="{513B40B9-066D-4250-B1A9-4B5EA319ADA3}">
          <x14:formula1>
            <xm:f>_xlfn.ANCHORARRAY('Temperature Plot Data'!$A$1)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3A5ED-E069-4893-B9E6-DE8C9B57C895}">
  <dimension ref="A1:CJ373"/>
  <sheetViews>
    <sheetView zoomScale="80" zoomScaleNormal="80" workbookViewId="0">
      <pane xSplit="1" topLeftCell="BC1" activePane="topRight" state="frozen"/>
      <selection pane="topRight" activeCell="BJ30" sqref="BJ30"/>
    </sheetView>
  </sheetViews>
  <sheetFormatPr defaultColWidth="9.109375" defaultRowHeight="14.4" x14ac:dyDescent="0.3"/>
  <cols>
    <col min="1" max="1" width="17.109375" customWidth="1"/>
    <col min="2" max="9" width="10.44140625" customWidth="1"/>
    <col min="10" max="88" width="11.44140625" customWidth="1"/>
  </cols>
  <sheetData>
    <row r="1" spans="1:88" x14ac:dyDescent="0.3">
      <c r="A1" t="s">
        <v>497</v>
      </c>
      <c r="B1" t="s">
        <v>499</v>
      </c>
    </row>
    <row r="5" spans="1:88" s="8" customFormat="1" ht="70.5" customHeight="1" x14ac:dyDescent="0.3">
      <c r="B5" s="191" t="s">
        <v>37</v>
      </c>
      <c r="C5" s="191"/>
      <c r="D5" s="191"/>
      <c r="E5" s="191" t="s">
        <v>39</v>
      </c>
      <c r="F5" s="191"/>
      <c r="G5" s="191"/>
      <c r="H5" s="191" t="s">
        <v>41</v>
      </c>
      <c r="I5" s="191"/>
      <c r="J5" s="191"/>
      <c r="K5" s="191" t="s">
        <v>43</v>
      </c>
      <c r="L5" s="191"/>
      <c r="M5" s="191"/>
      <c r="N5" s="191" t="s">
        <v>44</v>
      </c>
      <c r="O5" s="191"/>
      <c r="P5" s="191"/>
      <c r="Q5" s="191" t="s">
        <v>45</v>
      </c>
      <c r="R5" s="191"/>
      <c r="S5" s="191"/>
      <c r="T5" s="191" t="s">
        <v>46</v>
      </c>
      <c r="U5" s="191"/>
      <c r="V5" s="191"/>
      <c r="W5" s="191" t="s">
        <v>47</v>
      </c>
      <c r="X5" s="191"/>
      <c r="Y5" s="191"/>
      <c r="Z5" s="191" t="s">
        <v>48</v>
      </c>
      <c r="AA5" s="191"/>
      <c r="AB5" s="191"/>
      <c r="AC5" s="191" t="s">
        <v>49</v>
      </c>
      <c r="AD5" s="191"/>
      <c r="AE5" s="191"/>
      <c r="AF5" s="191" t="s">
        <v>449</v>
      </c>
      <c r="AG5" s="191"/>
      <c r="AH5" s="191"/>
      <c r="AI5" s="191" t="s">
        <v>53</v>
      </c>
      <c r="AJ5" s="191"/>
      <c r="AK5" s="191"/>
      <c r="AL5" s="191" t="s">
        <v>54</v>
      </c>
      <c r="AM5" s="191"/>
      <c r="AN5" s="191"/>
      <c r="AO5" s="191" t="s">
        <v>56</v>
      </c>
      <c r="AP5" s="191"/>
      <c r="AQ5" s="191"/>
      <c r="AR5" s="191" t="s">
        <v>58</v>
      </c>
      <c r="AS5" s="191"/>
      <c r="AT5" s="191"/>
      <c r="AU5" s="191" t="s">
        <v>60</v>
      </c>
      <c r="AV5" s="191"/>
      <c r="AW5" s="191"/>
      <c r="AX5" s="191" t="s">
        <v>62</v>
      </c>
      <c r="AY5" s="191"/>
      <c r="AZ5" s="191"/>
      <c r="BA5" s="191" t="s">
        <v>63</v>
      </c>
      <c r="BB5" s="191"/>
      <c r="BC5" s="191"/>
      <c r="BD5" s="191" t="s">
        <v>64</v>
      </c>
      <c r="BE5" s="191"/>
      <c r="BF5" s="191"/>
      <c r="BG5" s="191" t="s">
        <v>65</v>
      </c>
      <c r="BH5" s="191"/>
      <c r="BI5" s="191"/>
      <c r="BJ5" s="191" t="s">
        <v>66</v>
      </c>
      <c r="BK5" s="191"/>
      <c r="BL5" s="191"/>
      <c r="BM5" s="191" t="s">
        <v>67</v>
      </c>
      <c r="BN5" s="191"/>
      <c r="BO5" s="191"/>
      <c r="BP5" s="191" t="s">
        <v>68</v>
      </c>
      <c r="BQ5" s="191"/>
      <c r="BR5" s="191"/>
      <c r="BS5" s="191" t="s">
        <v>69</v>
      </c>
      <c r="BT5" s="191"/>
      <c r="BU5" s="191"/>
      <c r="BV5" s="191" t="s">
        <v>70</v>
      </c>
      <c r="BW5" s="191"/>
      <c r="BX5" s="191"/>
      <c r="BY5" s="191" t="s">
        <v>71</v>
      </c>
      <c r="BZ5" s="191"/>
      <c r="CA5" s="191"/>
      <c r="CB5" s="191" t="s">
        <v>72</v>
      </c>
      <c r="CC5" s="191"/>
      <c r="CD5" s="191"/>
      <c r="CE5" s="191" t="s">
        <v>73</v>
      </c>
      <c r="CF5" s="191"/>
      <c r="CG5" s="191"/>
      <c r="CH5" s="191" t="s">
        <v>75</v>
      </c>
      <c r="CI5" s="191"/>
      <c r="CJ5" s="191"/>
    </row>
    <row r="6" spans="1:88" s="19" customFormat="1" x14ac:dyDescent="0.3">
      <c r="A6" s="22" t="s">
        <v>3</v>
      </c>
      <c r="B6" s="192" t="s">
        <v>36</v>
      </c>
      <c r="C6" s="192"/>
      <c r="D6" s="192"/>
      <c r="E6" s="192" t="s">
        <v>38</v>
      </c>
      <c r="F6" s="192"/>
      <c r="G6" s="192"/>
      <c r="H6" s="192" t="s">
        <v>40</v>
      </c>
      <c r="I6" s="192"/>
      <c r="J6" s="192"/>
      <c r="K6" s="192" t="s">
        <v>42</v>
      </c>
      <c r="L6" s="192"/>
      <c r="M6" s="192"/>
      <c r="N6" s="192" t="s">
        <v>25</v>
      </c>
      <c r="O6" s="192"/>
      <c r="P6" s="192"/>
      <c r="Q6" s="192" t="s">
        <v>450</v>
      </c>
      <c r="R6" s="192"/>
      <c r="S6" s="192"/>
      <c r="T6" s="192" t="s">
        <v>26</v>
      </c>
      <c r="U6" s="192"/>
      <c r="V6" s="192"/>
      <c r="W6" s="192" t="s">
        <v>1</v>
      </c>
      <c r="X6" s="192"/>
      <c r="Y6" s="192"/>
      <c r="Z6" s="192" t="s">
        <v>27</v>
      </c>
      <c r="AA6" s="192"/>
      <c r="AB6" s="192"/>
      <c r="AC6" s="192" t="s">
        <v>28</v>
      </c>
      <c r="AD6" s="192"/>
      <c r="AE6" s="192"/>
      <c r="AF6" s="192" t="s">
        <v>453</v>
      </c>
      <c r="AG6" s="192"/>
      <c r="AH6" s="192"/>
      <c r="AI6" s="192" t="s">
        <v>52</v>
      </c>
      <c r="AJ6" s="192"/>
      <c r="AK6" s="192"/>
      <c r="AL6" s="192" t="s">
        <v>29</v>
      </c>
      <c r="AM6" s="192"/>
      <c r="AN6" s="192"/>
      <c r="AO6" s="192" t="s">
        <v>454</v>
      </c>
      <c r="AP6" s="192"/>
      <c r="AQ6" s="192"/>
      <c r="AR6" s="192" t="s">
        <v>57</v>
      </c>
      <c r="AS6" s="192"/>
      <c r="AT6" s="192"/>
      <c r="AU6" s="192" t="s">
        <v>59</v>
      </c>
      <c r="AV6" s="192"/>
      <c r="AW6" s="192"/>
      <c r="AX6" s="192" t="s">
        <v>61</v>
      </c>
      <c r="AY6" s="192"/>
      <c r="AZ6" s="192"/>
      <c r="BA6" s="192" t="s">
        <v>451</v>
      </c>
      <c r="BB6" s="192"/>
      <c r="BC6" s="192"/>
      <c r="BD6" s="192" t="s">
        <v>30</v>
      </c>
      <c r="BE6" s="192"/>
      <c r="BF6" s="192"/>
      <c r="BG6" s="192" t="s">
        <v>31</v>
      </c>
      <c r="BH6" s="192"/>
      <c r="BI6" s="192"/>
      <c r="BJ6" s="192" t="s">
        <v>32</v>
      </c>
      <c r="BK6" s="192"/>
      <c r="BL6" s="192"/>
      <c r="BM6" s="192" t="s">
        <v>452</v>
      </c>
      <c r="BN6" s="192"/>
      <c r="BO6" s="192"/>
      <c r="BP6" s="192" t="s">
        <v>455</v>
      </c>
      <c r="BQ6" s="192"/>
      <c r="BR6" s="192"/>
      <c r="BS6" s="192" t="s">
        <v>21</v>
      </c>
      <c r="BT6" s="192"/>
      <c r="BU6" s="192"/>
      <c r="BV6" s="192" t="s">
        <v>22</v>
      </c>
      <c r="BW6" s="192"/>
      <c r="BX6" s="192"/>
      <c r="BY6" s="192" t="s">
        <v>23</v>
      </c>
      <c r="BZ6" s="192"/>
      <c r="CA6" s="192"/>
      <c r="CB6" s="192" t="s">
        <v>24</v>
      </c>
      <c r="CC6" s="192"/>
      <c r="CD6" s="192"/>
      <c r="CE6" s="192" t="s">
        <v>33</v>
      </c>
      <c r="CF6" s="192"/>
      <c r="CG6" s="192"/>
      <c r="CH6" s="192" t="s">
        <v>74</v>
      </c>
      <c r="CI6" s="192"/>
      <c r="CJ6" s="192"/>
    </row>
    <row r="7" spans="1:88" s="8" customFormat="1" ht="28.8" x14ac:dyDescent="0.3">
      <c r="B7" s="8" t="s">
        <v>77</v>
      </c>
      <c r="C7" s="8" t="s">
        <v>2</v>
      </c>
      <c r="D7" s="8" t="s">
        <v>76</v>
      </c>
      <c r="E7" s="8" t="s">
        <v>77</v>
      </c>
      <c r="F7" s="8" t="s">
        <v>2</v>
      </c>
      <c r="G7" s="8" t="s">
        <v>76</v>
      </c>
      <c r="H7" s="8" t="s">
        <v>77</v>
      </c>
      <c r="I7" s="8" t="s">
        <v>2</v>
      </c>
      <c r="J7" s="8" t="s">
        <v>76</v>
      </c>
      <c r="K7" s="8" t="s">
        <v>77</v>
      </c>
      <c r="L7" s="8" t="s">
        <v>2</v>
      </c>
      <c r="M7" s="8" t="s">
        <v>76</v>
      </c>
      <c r="N7" s="8" t="s">
        <v>77</v>
      </c>
      <c r="O7" s="8" t="s">
        <v>2</v>
      </c>
      <c r="P7" s="8" t="s">
        <v>76</v>
      </c>
      <c r="Q7" s="8" t="s">
        <v>77</v>
      </c>
      <c r="R7" s="8" t="s">
        <v>2</v>
      </c>
      <c r="S7" s="8" t="s">
        <v>76</v>
      </c>
      <c r="T7" s="8" t="s">
        <v>77</v>
      </c>
      <c r="U7" s="8" t="s">
        <v>2</v>
      </c>
      <c r="V7" s="8" t="s">
        <v>76</v>
      </c>
      <c r="W7" s="8" t="s">
        <v>77</v>
      </c>
      <c r="X7" s="8" t="s">
        <v>2</v>
      </c>
      <c r="Y7" s="8" t="s">
        <v>76</v>
      </c>
      <c r="Z7" s="8" t="s">
        <v>77</v>
      </c>
      <c r="AA7" s="8" t="s">
        <v>2</v>
      </c>
      <c r="AB7" s="8" t="s">
        <v>76</v>
      </c>
      <c r="AC7" s="8" t="s">
        <v>77</v>
      </c>
      <c r="AD7" s="8" t="s">
        <v>2</v>
      </c>
      <c r="AE7" s="8" t="s">
        <v>76</v>
      </c>
      <c r="AF7" s="8" t="s">
        <v>77</v>
      </c>
      <c r="AG7" s="8" t="s">
        <v>2</v>
      </c>
      <c r="AH7" s="8" t="s">
        <v>76</v>
      </c>
      <c r="AI7" s="8" t="s">
        <v>77</v>
      </c>
      <c r="AJ7" s="8" t="s">
        <v>2</v>
      </c>
      <c r="AK7" s="8" t="s">
        <v>76</v>
      </c>
      <c r="AL7" s="8" t="s">
        <v>77</v>
      </c>
      <c r="AM7" s="8" t="s">
        <v>2</v>
      </c>
      <c r="AN7" s="8" t="s">
        <v>76</v>
      </c>
      <c r="AO7" s="8" t="s">
        <v>77</v>
      </c>
      <c r="AP7" s="8" t="s">
        <v>2</v>
      </c>
      <c r="AQ7" s="8" t="s">
        <v>76</v>
      </c>
      <c r="AR7" s="8" t="s">
        <v>77</v>
      </c>
      <c r="AS7" s="8" t="s">
        <v>2</v>
      </c>
      <c r="AT7" s="8" t="s">
        <v>76</v>
      </c>
      <c r="AU7" s="8" t="s">
        <v>77</v>
      </c>
      <c r="AV7" s="8" t="s">
        <v>2</v>
      </c>
      <c r="AW7" s="8" t="s">
        <v>76</v>
      </c>
      <c r="AX7" s="8" t="s">
        <v>77</v>
      </c>
      <c r="AY7" s="8" t="s">
        <v>2</v>
      </c>
      <c r="AZ7" s="8" t="s">
        <v>76</v>
      </c>
      <c r="BA7" s="8" t="s">
        <v>77</v>
      </c>
      <c r="BB7" s="8" t="s">
        <v>2</v>
      </c>
      <c r="BC7" s="8" t="s">
        <v>76</v>
      </c>
      <c r="BD7" s="8" t="s">
        <v>77</v>
      </c>
      <c r="BE7" s="8" t="s">
        <v>2</v>
      </c>
      <c r="BF7" s="8" t="s">
        <v>76</v>
      </c>
      <c r="BG7" s="8" t="s">
        <v>77</v>
      </c>
      <c r="BH7" s="8" t="s">
        <v>2</v>
      </c>
      <c r="BI7" s="8" t="s">
        <v>76</v>
      </c>
      <c r="BJ7" s="8" t="s">
        <v>77</v>
      </c>
      <c r="BK7" s="8" t="s">
        <v>2</v>
      </c>
      <c r="BL7" s="8" t="s">
        <v>76</v>
      </c>
      <c r="BM7" s="8" t="s">
        <v>77</v>
      </c>
      <c r="BN7" s="8" t="s">
        <v>2</v>
      </c>
      <c r="BO7" s="8" t="s">
        <v>76</v>
      </c>
      <c r="BP7" s="8" t="s">
        <v>77</v>
      </c>
      <c r="BQ7" s="8" t="s">
        <v>2</v>
      </c>
      <c r="BR7" s="8" t="s">
        <v>76</v>
      </c>
      <c r="BS7" s="8" t="s">
        <v>77</v>
      </c>
      <c r="BT7" s="8" t="s">
        <v>2</v>
      </c>
      <c r="BU7" s="8" t="s">
        <v>76</v>
      </c>
      <c r="BV7" s="8" t="s">
        <v>77</v>
      </c>
      <c r="BW7" s="8" t="s">
        <v>2</v>
      </c>
      <c r="BX7" s="8" t="s">
        <v>76</v>
      </c>
      <c r="BY7" s="8" t="s">
        <v>77</v>
      </c>
      <c r="BZ7" s="8" t="s">
        <v>2</v>
      </c>
      <c r="CA7" s="8" t="s">
        <v>76</v>
      </c>
      <c r="CB7" s="8" t="s">
        <v>77</v>
      </c>
      <c r="CC7" s="8" t="s">
        <v>2</v>
      </c>
      <c r="CD7" s="8" t="s">
        <v>76</v>
      </c>
      <c r="CE7" s="8" t="s">
        <v>77</v>
      </c>
      <c r="CF7" s="8" t="s">
        <v>2</v>
      </c>
      <c r="CG7" s="8" t="s">
        <v>76</v>
      </c>
      <c r="CH7" s="8" t="s">
        <v>77</v>
      </c>
      <c r="CI7" s="8" t="s">
        <v>2</v>
      </c>
      <c r="CJ7" s="8" t="s">
        <v>76</v>
      </c>
    </row>
    <row r="8" spans="1:88" x14ac:dyDescent="0.3">
      <c r="A8" s="9">
        <v>45292</v>
      </c>
      <c r="B8" s="18">
        <v>8.652571428571429</v>
      </c>
      <c r="C8" s="18">
        <v>9.5484897959183677</v>
      </c>
      <c r="D8" s="18">
        <v>10.503214285714289</v>
      </c>
      <c r="E8" s="18">
        <v>20.67</v>
      </c>
      <c r="F8" s="18">
        <v>25.7</v>
      </c>
      <c r="G8" s="18">
        <v>31.36</v>
      </c>
      <c r="H8" s="18">
        <v>25.677402322066321</v>
      </c>
      <c r="I8" s="18">
        <v>29.465</v>
      </c>
      <c r="J8" s="18">
        <v>34.77248304251701</v>
      </c>
      <c r="K8" s="18">
        <v>1.72</v>
      </c>
      <c r="L8" s="18">
        <v>2.19</v>
      </c>
      <c r="M8" s="18">
        <v>2.76</v>
      </c>
      <c r="N8" s="18">
        <v>2.4300000000000002</v>
      </c>
      <c r="O8" s="18">
        <v>3.2</v>
      </c>
      <c r="P8">
        <v>4.21</v>
      </c>
      <c r="Q8" s="18">
        <v>32.903714285714287</v>
      </c>
      <c r="R8" s="18">
        <v>36.404000000000003</v>
      </c>
      <c r="S8" s="18">
        <v>40.793642857142864</v>
      </c>
      <c r="T8" s="18">
        <v>24.86</v>
      </c>
      <c r="U8" s="18">
        <v>32.4</v>
      </c>
      <c r="V8" s="18">
        <v>39.61</v>
      </c>
      <c r="W8" s="18">
        <v>21.9</v>
      </c>
      <c r="X8" s="18">
        <v>31.55</v>
      </c>
      <c r="Y8" s="18">
        <v>39.97</v>
      </c>
      <c r="Z8" s="18">
        <v>18.059999999999999</v>
      </c>
      <c r="AA8" s="18">
        <v>28.79</v>
      </c>
      <c r="AB8" s="18">
        <v>39.1</v>
      </c>
      <c r="AC8" s="18">
        <v>6.47</v>
      </c>
      <c r="AD8">
        <v>8.2100000000000009</v>
      </c>
      <c r="AE8" s="18">
        <v>10.51</v>
      </c>
      <c r="AF8" s="18">
        <v>6.6023928571428572</v>
      </c>
      <c r="AG8" s="18">
        <v>8.329714285714287</v>
      </c>
      <c r="AH8" s="18">
        <v>10.531988049665671</v>
      </c>
      <c r="AI8" s="18">
        <v>10.07</v>
      </c>
      <c r="AJ8" s="18">
        <v>16.07</v>
      </c>
      <c r="AK8" s="18">
        <v>16.07</v>
      </c>
      <c r="AL8" s="18">
        <v>10.07</v>
      </c>
      <c r="AM8" s="18">
        <v>16.07</v>
      </c>
      <c r="AN8" s="18">
        <v>16.07</v>
      </c>
      <c r="AO8" s="18">
        <v>6.4902230099281653</v>
      </c>
      <c r="AP8" s="18">
        <v>8.7940865170068019</v>
      </c>
      <c r="AQ8" s="18">
        <v>12.154742231505111</v>
      </c>
      <c r="AR8" s="18">
        <v>4.82</v>
      </c>
      <c r="AS8" s="18">
        <v>6.28</v>
      </c>
      <c r="AT8" s="18">
        <v>9.59</v>
      </c>
      <c r="AU8" s="18">
        <v>0</v>
      </c>
      <c r="AV8" s="18">
        <v>0.05</v>
      </c>
      <c r="AW8" s="18">
        <v>0.49</v>
      </c>
      <c r="AX8" s="18">
        <v>5.3589642857142854</v>
      </c>
      <c r="AY8" s="18">
        <v>7.2947429683667089</v>
      </c>
      <c r="AZ8" s="18">
        <v>9.0016785714285721</v>
      </c>
      <c r="BA8" s="18">
        <v>12.3895</v>
      </c>
      <c r="BB8" s="18">
        <v>16.25712238574215</v>
      </c>
      <c r="BC8" s="31">
        <v>21.62965149388269</v>
      </c>
      <c r="BD8" s="31">
        <v>3.78</v>
      </c>
      <c r="BE8" s="7">
        <v>5.24</v>
      </c>
      <c r="BF8" s="7">
        <v>7.1</v>
      </c>
      <c r="BG8" s="31">
        <v>15.16</v>
      </c>
      <c r="BH8" s="31">
        <v>21.05</v>
      </c>
      <c r="BI8" s="31">
        <v>27.41</v>
      </c>
      <c r="BJ8" s="31">
        <v>16.489999999999998</v>
      </c>
      <c r="BK8" s="31">
        <v>21.47</v>
      </c>
      <c r="BL8" s="31">
        <v>27.79</v>
      </c>
      <c r="BM8" s="31">
        <v>28.023982779974471</v>
      </c>
      <c r="BN8" s="31">
        <v>34.04285714285713</v>
      </c>
      <c r="BO8" s="31">
        <v>40.568357142857153</v>
      </c>
      <c r="BP8" s="31">
        <v>7.16</v>
      </c>
      <c r="BQ8" s="31">
        <v>8.23</v>
      </c>
      <c r="BR8" s="31">
        <v>9.7200000000000006</v>
      </c>
      <c r="BS8" s="31">
        <v>6.2</v>
      </c>
      <c r="BT8" s="31">
        <v>7.78</v>
      </c>
      <c r="BU8" s="31">
        <v>10.15</v>
      </c>
      <c r="BV8" s="31">
        <v>11.15</v>
      </c>
      <c r="BW8" s="7">
        <v>17.5</v>
      </c>
      <c r="BX8" s="7">
        <v>26.16</v>
      </c>
      <c r="BY8" s="31">
        <v>6.2</v>
      </c>
      <c r="BZ8" s="31">
        <v>7.97</v>
      </c>
      <c r="CA8" s="31">
        <v>10.68</v>
      </c>
      <c r="CB8" s="31">
        <v>4.6399999999999997</v>
      </c>
      <c r="CC8" s="31">
        <v>7.03</v>
      </c>
      <c r="CD8" s="31">
        <v>9.8699999999999992</v>
      </c>
      <c r="CE8" s="31">
        <v>37.25</v>
      </c>
      <c r="CF8" s="31">
        <v>53.95</v>
      </c>
      <c r="CG8" s="31">
        <v>69.69</v>
      </c>
      <c r="CH8" s="31">
        <v>44.748571428571438</v>
      </c>
      <c r="CI8" s="31">
        <v>63.692857142857143</v>
      </c>
      <c r="CJ8" s="31">
        <v>80.016071428571436</v>
      </c>
    </row>
    <row r="9" spans="1:88" x14ac:dyDescent="0.3">
      <c r="A9" s="9">
        <v>45293</v>
      </c>
      <c r="B9" s="18">
        <v>8.534535714285715</v>
      </c>
      <c r="C9" s="18">
        <v>9.41642857142857</v>
      </c>
      <c r="D9" s="18">
        <v>10.446071428571431</v>
      </c>
      <c r="E9" s="18">
        <v>20.37</v>
      </c>
      <c r="F9" s="18">
        <v>25.28</v>
      </c>
      <c r="G9" s="18">
        <v>31.16</v>
      </c>
      <c r="H9" s="18">
        <v>25.030669642857141</v>
      </c>
      <c r="I9" s="18">
        <v>29.51</v>
      </c>
      <c r="J9" s="18">
        <v>34.77928571428572</v>
      </c>
      <c r="K9" s="18">
        <v>1.7</v>
      </c>
      <c r="L9" s="18">
        <v>2.14</v>
      </c>
      <c r="M9" s="18">
        <v>2.73</v>
      </c>
      <c r="N9" s="18">
        <v>2.4</v>
      </c>
      <c r="O9" s="18">
        <v>3.14</v>
      </c>
      <c r="P9">
        <v>4.1900000000000004</v>
      </c>
      <c r="Q9" s="18">
        <v>31.555214285714278</v>
      </c>
      <c r="R9" s="18">
        <v>35.194571428571422</v>
      </c>
      <c r="S9" s="18">
        <v>40.342791811224487</v>
      </c>
      <c r="T9" s="18">
        <v>24.82</v>
      </c>
      <c r="U9" s="18">
        <v>32</v>
      </c>
      <c r="V9" s="18">
        <v>39.17</v>
      </c>
      <c r="W9" s="18">
        <v>22.03</v>
      </c>
      <c r="X9" s="18">
        <v>31.25</v>
      </c>
      <c r="Y9" s="18">
        <v>39.380000000000003</v>
      </c>
      <c r="Z9" s="18">
        <v>18.170000000000002</v>
      </c>
      <c r="AA9" s="18">
        <v>28.71</v>
      </c>
      <c r="AB9" s="18">
        <v>39.049999999999997</v>
      </c>
      <c r="AC9" s="18">
        <v>6.47</v>
      </c>
      <c r="AD9">
        <v>8.16</v>
      </c>
      <c r="AE9" s="18">
        <v>10.36</v>
      </c>
      <c r="AF9" s="18">
        <v>6.6350114345795399</v>
      </c>
      <c r="AG9" s="18">
        <v>8.2494999999999994</v>
      </c>
      <c r="AH9" s="18">
        <v>10.52016136990728</v>
      </c>
      <c r="AI9" s="18">
        <v>10.039999999999999</v>
      </c>
      <c r="AJ9" s="18">
        <v>16.07</v>
      </c>
      <c r="AK9" s="18">
        <v>16.07</v>
      </c>
      <c r="AL9" s="18">
        <v>10.039999999999999</v>
      </c>
      <c r="AM9" s="18">
        <v>16.07</v>
      </c>
      <c r="AN9" s="18">
        <v>16.07</v>
      </c>
      <c r="AO9" s="18">
        <v>6.614357142857143</v>
      </c>
      <c r="AP9" s="18">
        <v>8.8338571428571413</v>
      </c>
      <c r="AQ9" s="18">
        <v>11.86045028250145</v>
      </c>
      <c r="AR9" s="18">
        <v>4.8</v>
      </c>
      <c r="AS9" s="18">
        <v>6.21</v>
      </c>
      <c r="AT9" s="18">
        <v>9.5</v>
      </c>
      <c r="AU9" s="18">
        <v>0</v>
      </c>
      <c r="AV9" s="18">
        <v>0.04</v>
      </c>
      <c r="AW9" s="18">
        <v>0.49</v>
      </c>
      <c r="AX9" s="18">
        <v>5.2834642857142864</v>
      </c>
      <c r="AY9" s="18">
        <v>7.2942857142857154</v>
      </c>
      <c r="AZ9" s="18">
        <v>8.9745000000000008</v>
      </c>
      <c r="BA9" s="18">
        <v>12.21460714285714</v>
      </c>
      <c r="BB9" s="18">
        <v>16.363214285714289</v>
      </c>
      <c r="BC9" s="31">
        <v>21.266464285714289</v>
      </c>
      <c r="BD9" s="31">
        <v>3.74</v>
      </c>
      <c r="BE9" s="7">
        <v>5.2</v>
      </c>
      <c r="BF9" s="7">
        <v>7.06</v>
      </c>
      <c r="BG9" s="31">
        <v>15.08</v>
      </c>
      <c r="BH9" s="31">
        <v>20.84</v>
      </c>
      <c r="BI9" s="31">
        <v>27.08</v>
      </c>
      <c r="BJ9" s="31">
        <v>16.39</v>
      </c>
      <c r="BK9" s="31">
        <v>21.22</v>
      </c>
      <c r="BL9" s="31">
        <v>27.38</v>
      </c>
      <c r="BM9" s="31">
        <v>27.80207142857142</v>
      </c>
      <c r="BN9" s="31">
        <v>33.549999999999997</v>
      </c>
      <c r="BO9" s="31">
        <v>39.574785714285717</v>
      </c>
      <c r="BP9" s="31">
        <v>7.17</v>
      </c>
      <c r="BQ9" s="31">
        <v>8.1999999999999993</v>
      </c>
      <c r="BR9" s="31">
        <v>9.61</v>
      </c>
      <c r="BS9" s="31">
        <v>6.21</v>
      </c>
      <c r="BT9" s="31">
        <v>7.72</v>
      </c>
      <c r="BU9" s="31">
        <v>10.06</v>
      </c>
      <c r="BV9" s="31">
        <v>11.16</v>
      </c>
      <c r="BW9" s="7">
        <v>17.489999999999998</v>
      </c>
      <c r="BX9" s="7">
        <v>26.16</v>
      </c>
      <c r="BY9" s="31">
        <v>6.2</v>
      </c>
      <c r="BZ9" s="31">
        <v>7.86</v>
      </c>
      <c r="CA9" s="31">
        <v>10.6</v>
      </c>
      <c r="CB9" s="31">
        <v>4.55</v>
      </c>
      <c r="CC9" s="31">
        <v>7.03</v>
      </c>
      <c r="CD9" s="31">
        <v>9.84</v>
      </c>
      <c r="CE9" s="31">
        <v>37.15</v>
      </c>
      <c r="CF9" s="31">
        <v>53.16</v>
      </c>
      <c r="CG9" s="31">
        <v>69.37</v>
      </c>
      <c r="CH9" s="31">
        <v>43.804392857142858</v>
      </c>
      <c r="CI9" s="31">
        <v>62.597977040816318</v>
      </c>
      <c r="CJ9" s="31">
        <v>80.259642857142865</v>
      </c>
    </row>
    <row r="10" spans="1:88" x14ac:dyDescent="0.3">
      <c r="A10" s="9">
        <v>45294</v>
      </c>
      <c r="B10" s="18">
        <v>8.5558214285714307</v>
      </c>
      <c r="C10" s="18">
        <v>9.3305714285714281</v>
      </c>
      <c r="D10" s="18">
        <v>10.43357142857143</v>
      </c>
      <c r="E10" s="18">
        <v>20.56</v>
      </c>
      <c r="F10" s="18">
        <v>25.65</v>
      </c>
      <c r="G10" s="18">
        <v>31.31</v>
      </c>
      <c r="H10" s="18">
        <v>24.270357142857151</v>
      </c>
      <c r="I10" s="18">
        <v>30.539285714285711</v>
      </c>
      <c r="J10" s="18">
        <v>35.070000000000007</v>
      </c>
      <c r="K10" s="18">
        <v>1.68</v>
      </c>
      <c r="L10" s="18">
        <v>2.1</v>
      </c>
      <c r="M10" s="18">
        <v>2.7</v>
      </c>
      <c r="N10" s="18">
        <v>2.37</v>
      </c>
      <c r="O10" s="18">
        <v>3.09</v>
      </c>
      <c r="P10">
        <v>4.16</v>
      </c>
      <c r="Q10" s="18">
        <v>29.116984693877551</v>
      </c>
      <c r="R10" s="18">
        <v>34.353928571428568</v>
      </c>
      <c r="S10" s="18">
        <v>40.29617857142857</v>
      </c>
      <c r="T10" s="18">
        <v>24.79</v>
      </c>
      <c r="U10" s="18">
        <v>31.6</v>
      </c>
      <c r="V10" s="18">
        <v>38.74</v>
      </c>
      <c r="W10" s="18">
        <v>22.15</v>
      </c>
      <c r="X10" s="18">
        <v>30.95</v>
      </c>
      <c r="Y10" s="18">
        <v>38.78</v>
      </c>
      <c r="Z10" s="18">
        <v>18.29</v>
      </c>
      <c r="AA10" s="18">
        <v>28.63</v>
      </c>
      <c r="AB10" s="18">
        <v>39</v>
      </c>
      <c r="AC10" s="18">
        <v>6.48</v>
      </c>
      <c r="AD10">
        <v>8.1</v>
      </c>
      <c r="AE10" s="18">
        <v>10.220000000000001</v>
      </c>
      <c r="AF10" s="18">
        <v>6.6197500000000007</v>
      </c>
      <c r="AG10" s="18">
        <v>8.1664285714285718</v>
      </c>
      <c r="AH10" s="18">
        <v>10.38313143503443</v>
      </c>
      <c r="AI10" s="18">
        <v>10.01</v>
      </c>
      <c r="AJ10" s="18">
        <v>16.07</v>
      </c>
      <c r="AK10" s="18">
        <v>16.07</v>
      </c>
      <c r="AL10" s="18">
        <v>10.01</v>
      </c>
      <c r="AM10" s="18">
        <v>16.07</v>
      </c>
      <c r="AN10" s="18">
        <v>16.07</v>
      </c>
      <c r="AO10" s="18">
        <v>6.4825714285714273</v>
      </c>
      <c r="AP10" s="18">
        <v>8.9242142857142852</v>
      </c>
      <c r="AQ10" s="18">
        <v>11.45131287018075</v>
      </c>
      <c r="AR10" s="18">
        <v>4.78</v>
      </c>
      <c r="AS10" s="18">
        <v>6.14</v>
      </c>
      <c r="AT10" s="18">
        <v>9.41</v>
      </c>
      <c r="AU10" s="18">
        <v>0</v>
      </c>
      <c r="AV10" s="18">
        <v>0.04</v>
      </c>
      <c r="AW10" s="18">
        <v>0.49</v>
      </c>
      <c r="AX10" s="18">
        <v>5.1677857142857144</v>
      </c>
      <c r="AY10" s="18">
        <v>7.1800714285714289</v>
      </c>
      <c r="AZ10" s="18">
        <v>8.760071428571429</v>
      </c>
      <c r="BA10" s="18">
        <v>12.389968886750941</v>
      </c>
      <c r="BB10" s="18">
        <v>16.171734409422921</v>
      </c>
      <c r="BC10" s="31">
        <v>20.735571428571429</v>
      </c>
      <c r="BD10" s="31">
        <v>3.71</v>
      </c>
      <c r="BE10" s="7">
        <v>5.16</v>
      </c>
      <c r="BF10" s="7">
        <v>7.01</v>
      </c>
      <c r="BG10" s="31">
        <v>15</v>
      </c>
      <c r="BH10" s="31">
        <v>20.63</v>
      </c>
      <c r="BI10" s="31">
        <v>26.75</v>
      </c>
      <c r="BJ10" s="31">
        <v>16.28</v>
      </c>
      <c r="BK10" s="31">
        <v>20.96</v>
      </c>
      <c r="BL10" s="31">
        <v>26.98</v>
      </c>
      <c r="BM10" s="31">
        <v>27.764285714285709</v>
      </c>
      <c r="BN10" s="31">
        <v>33.071428571428569</v>
      </c>
      <c r="BO10" s="31">
        <v>39.221428571428582</v>
      </c>
      <c r="BP10" s="31">
        <v>7.19</v>
      </c>
      <c r="BQ10" s="31">
        <v>8.17</v>
      </c>
      <c r="BR10" s="31">
        <v>9.51</v>
      </c>
      <c r="BS10" s="31">
        <v>6.23</v>
      </c>
      <c r="BT10" s="31">
        <v>7.67</v>
      </c>
      <c r="BU10" s="31">
        <v>9.9700000000000006</v>
      </c>
      <c r="BV10" s="31">
        <v>11.18</v>
      </c>
      <c r="BW10" s="7">
        <v>17.48</v>
      </c>
      <c r="BX10" s="7">
        <v>26.16</v>
      </c>
      <c r="BY10" s="31">
        <v>6.21</v>
      </c>
      <c r="BZ10" s="31">
        <v>7.76</v>
      </c>
      <c r="CA10" s="31">
        <v>10.53</v>
      </c>
      <c r="CB10" s="31">
        <v>4.47</v>
      </c>
      <c r="CC10" s="31">
        <v>7.04</v>
      </c>
      <c r="CD10" s="31">
        <v>9.81</v>
      </c>
      <c r="CE10" s="31">
        <v>37.04</v>
      </c>
      <c r="CF10" s="31">
        <v>52.38</v>
      </c>
      <c r="CG10" s="31">
        <v>69.260000000000005</v>
      </c>
      <c r="CH10" s="31">
        <v>42.823964285714283</v>
      </c>
      <c r="CI10" s="31">
        <v>63.885000000000012</v>
      </c>
      <c r="CJ10" s="31">
        <v>80.923107142857148</v>
      </c>
    </row>
    <row r="11" spans="1:88" x14ac:dyDescent="0.3">
      <c r="A11" s="9">
        <v>45295</v>
      </c>
      <c r="B11" s="18">
        <v>8.548</v>
      </c>
      <c r="C11" s="18">
        <v>9.2752142857142843</v>
      </c>
      <c r="D11" s="18">
        <v>10.43</v>
      </c>
      <c r="E11" s="18">
        <v>21.05</v>
      </c>
      <c r="F11" s="18">
        <v>26.05</v>
      </c>
      <c r="G11" s="18">
        <v>31.33</v>
      </c>
      <c r="H11" s="18">
        <v>24.02</v>
      </c>
      <c r="I11" s="18">
        <v>30.91</v>
      </c>
      <c r="J11" s="18">
        <v>34.72175</v>
      </c>
      <c r="K11" s="18">
        <v>1.66</v>
      </c>
      <c r="L11" s="18">
        <v>2.0499999999999998</v>
      </c>
      <c r="M11" s="18">
        <v>2.66</v>
      </c>
      <c r="N11" s="18">
        <v>2.34</v>
      </c>
      <c r="O11" s="18">
        <v>3.03</v>
      </c>
      <c r="P11">
        <v>4.1399999999999997</v>
      </c>
      <c r="Q11" s="18">
        <v>26.53725</v>
      </c>
      <c r="R11" s="18">
        <v>33.600489857142833</v>
      </c>
      <c r="S11" s="18">
        <v>39.353999999999999</v>
      </c>
      <c r="T11" s="18">
        <v>24.75</v>
      </c>
      <c r="U11" s="18">
        <v>31.2</v>
      </c>
      <c r="V11" s="18">
        <v>38.31</v>
      </c>
      <c r="W11" s="18">
        <v>22.28</v>
      </c>
      <c r="X11" s="18">
        <v>30.65</v>
      </c>
      <c r="Y11" s="18">
        <v>38.19</v>
      </c>
      <c r="Z11" s="18">
        <v>18.399999999999999</v>
      </c>
      <c r="AA11" s="18">
        <v>28.55</v>
      </c>
      <c r="AB11" s="18">
        <v>38.950000000000003</v>
      </c>
      <c r="AC11" s="18">
        <v>6.48</v>
      </c>
      <c r="AD11">
        <v>8.0500000000000007</v>
      </c>
      <c r="AE11" s="18">
        <v>10.07</v>
      </c>
      <c r="AF11" s="18">
        <v>6.5687499999999996</v>
      </c>
      <c r="AG11" s="18">
        <v>8.1319999999999997</v>
      </c>
      <c r="AH11" s="18">
        <v>10.310499999999999</v>
      </c>
      <c r="AI11" s="18">
        <v>9.9700000000000006</v>
      </c>
      <c r="AJ11" s="18">
        <v>16.07</v>
      </c>
      <c r="AK11" s="18">
        <v>16.07</v>
      </c>
      <c r="AL11" s="18">
        <v>9.9700000000000006</v>
      </c>
      <c r="AM11" s="18">
        <v>16.07</v>
      </c>
      <c r="AN11" s="18">
        <v>16.07</v>
      </c>
      <c r="AO11" s="18">
        <v>6.4896283214285724</v>
      </c>
      <c r="AP11" s="18">
        <v>8.9405000000000001</v>
      </c>
      <c r="AQ11" s="18">
        <v>11.413</v>
      </c>
      <c r="AR11" s="18">
        <v>4.76</v>
      </c>
      <c r="AS11" s="18">
        <v>6.07</v>
      </c>
      <c r="AT11" s="18">
        <v>9.32</v>
      </c>
      <c r="AU11" s="18">
        <v>0</v>
      </c>
      <c r="AV11" s="18">
        <v>0.04</v>
      </c>
      <c r="AW11" s="18">
        <v>0.49</v>
      </c>
      <c r="AX11" s="18">
        <v>5.0680000000000014</v>
      </c>
      <c r="AY11" s="18">
        <v>7.1005000000000003</v>
      </c>
      <c r="AZ11" s="18">
        <v>8.7759272592660711</v>
      </c>
      <c r="BA11" s="18">
        <v>12.340121044716421</v>
      </c>
      <c r="BB11" s="18">
        <v>16.153968992691869</v>
      </c>
      <c r="BC11" s="31">
        <v>20.505269072512551</v>
      </c>
      <c r="BD11" s="31">
        <v>3.69</v>
      </c>
      <c r="BE11" s="7">
        <v>5.12</v>
      </c>
      <c r="BF11" s="7">
        <v>6.97</v>
      </c>
      <c r="BG11" s="31">
        <v>14.98</v>
      </c>
      <c r="BH11" s="31">
        <v>20.45</v>
      </c>
      <c r="BI11" s="31">
        <v>26.42</v>
      </c>
      <c r="BJ11" s="31">
        <v>16.18</v>
      </c>
      <c r="BK11" s="31">
        <v>20.7</v>
      </c>
      <c r="BL11" s="31">
        <v>26.58</v>
      </c>
      <c r="BM11" s="31">
        <v>27.54</v>
      </c>
      <c r="BN11" s="31">
        <v>32.53440942857145</v>
      </c>
      <c r="BO11" s="31">
        <v>38.652892857142817</v>
      </c>
      <c r="BP11" s="31">
        <v>7.2</v>
      </c>
      <c r="BQ11" s="31">
        <v>8.14</v>
      </c>
      <c r="BR11" s="31">
        <v>9.4</v>
      </c>
      <c r="BS11" s="31">
        <v>6.24</v>
      </c>
      <c r="BT11" s="31">
        <v>7.61</v>
      </c>
      <c r="BU11" s="31">
        <v>9.8800000000000008</v>
      </c>
      <c r="BV11" s="31">
        <v>11.19</v>
      </c>
      <c r="BW11" s="7">
        <v>17.47</v>
      </c>
      <c r="BX11" s="7">
        <v>26.16</v>
      </c>
      <c r="BY11" s="31">
        <v>6.21</v>
      </c>
      <c r="BZ11" s="31">
        <v>7.65</v>
      </c>
      <c r="CA11" s="31">
        <v>10.46</v>
      </c>
      <c r="CB11" s="31">
        <v>4.38</v>
      </c>
      <c r="CC11" s="31">
        <v>7.04</v>
      </c>
      <c r="CD11" s="31">
        <v>9.7799999999999994</v>
      </c>
      <c r="CE11" s="31">
        <v>36.96</v>
      </c>
      <c r="CF11" s="31">
        <v>51.59</v>
      </c>
      <c r="CG11" s="31">
        <v>69.13</v>
      </c>
      <c r="CH11" s="31">
        <v>40.827499999999993</v>
      </c>
      <c r="CI11" s="31">
        <v>64.788000000000011</v>
      </c>
      <c r="CJ11" s="31">
        <v>81.97</v>
      </c>
    </row>
    <row r="12" spans="1:88" x14ac:dyDescent="0.3">
      <c r="A12" s="9">
        <v>45296</v>
      </c>
      <c r="B12" s="18">
        <v>8.4682857142857149</v>
      </c>
      <c r="C12" s="18">
        <v>9.2749387755102042</v>
      </c>
      <c r="D12" s="18">
        <v>10.356071428571431</v>
      </c>
      <c r="E12" s="18">
        <v>21.73</v>
      </c>
      <c r="F12" s="18">
        <v>26.4</v>
      </c>
      <c r="G12" s="18">
        <v>31.61</v>
      </c>
      <c r="H12" s="18">
        <v>24.54653571428571</v>
      </c>
      <c r="I12" s="18">
        <v>30.946089653061211</v>
      </c>
      <c r="J12" s="18">
        <v>34.390714285714282</v>
      </c>
      <c r="K12" s="18">
        <v>1.67</v>
      </c>
      <c r="L12" s="18">
        <v>2.06</v>
      </c>
      <c r="M12" s="18">
        <v>2.67</v>
      </c>
      <c r="N12" s="18">
        <v>2.34</v>
      </c>
      <c r="O12" s="18">
        <v>3.06</v>
      </c>
      <c r="P12">
        <v>4.1100000000000003</v>
      </c>
      <c r="Q12" s="18">
        <v>27.933392857142859</v>
      </c>
      <c r="R12" s="18">
        <v>33.562857142857141</v>
      </c>
      <c r="S12" s="18">
        <v>38.523107142857143</v>
      </c>
      <c r="T12" s="18">
        <v>24.93</v>
      </c>
      <c r="U12" s="18">
        <v>31.21</v>
      </c>
      <c r="V12" s="18">
        <v>38.19</v>
      </c>
      <c r="W12" s="18">
        <v>22.41</v>
      </c>
      <c r="X12" s="18">
        <v>30.62</v>
      </c>
      <c r="Y12" s="18">
        <v>38.19</v>
      </c>
      <c r="Z12" s="18">
        <v>18.489999999999998</v>
      </c>
      <c r="AA12" s="18">
        <v>28.37</v>
      </c>
      <c r="AB12" s="18">
        <v>38.65</v>
      </c>
      <c r="AC12" s="18">
        <v>6.45</v>
      </c>
      <c r="AD12">
        <v>8.01</v>
      </c>
      <c r="AE12" s="18">
        <v>10.1</v>
      </c>
      <c r="AF12" s="18">
        <v>6.5861071428571423</v>
      </c>
      <c r="AG12" s="18">
        <v>8.0388571428571431</v>
      </c>
      <c r="AH12" s="18">
        <v>10.32081292481311</v>
      </c>
      <c r="AI12" s="18">
        <v>9.89</v>
      </c>
      <c r="AJ12" s="18">
        <v>16.07</v>
      </c>
      <c r="AK12" s="18">
        <v>16.07</v>
      </c>
      <c r="AL12" s="18">
        <v>9.89</v>
      </c>
      <c r="AM12" s="18">
        <v>16.07</v>
      </c>
      <c r="AN12" s="18">
        <v>16.07</v>
      </c>
      <c r="AO12" s="18">
        <v>6.473618000000001</v>
      </c>
      <c r="AP12" s="18">
        <v>8.8012142857142859</v>
      </c>
      <c r="AQ12" s="18">
        <v>11.287794755102039</v>
      </c>
      <c r="AR12" s="18">
        <v>4.74</v>
      </c>
      <c r="AS12" s="18">
        <v>6.04</v>
      </c>
      <c r="AT12" s="18">
        <v>9.31</v>
      </c>
      <c r="AU12" s="18">
        <v>0</v>
      </c>
      <c r="AV12" s="18">
        <v>0.04</v>
      </c>
      <c r="AW12" s="18">
        <v>0.49</v>
      </c>
      <c r="AX12" s="18">
        <v>5.2440714285714281</v>
      </c>
      <c r="AY12" s="18">
        <v>7.1526428571428564</v>
      </c>
      <c r="AZ12" s="18">
        <v>8.7102494490617541</v>
      </c>
      <c r="BA12" s="18">
        <v>12.413928571428571</v>
      </c>
      <c r="BB12" s="18">
        <v>15.97635714285714</v>
      </c>
      <c r="BC12" s="31">
        <v>20.66372244732564</v>
      </c>
      <c r="BD12" s="31">
        <v>3.7</v>
      </c>
      <c r="BE12" s="7">
        <v>5.1100000000000003</v>
      </c>
      <c r="BF12" s="7">
        <v>7.02</v>
      </c>
      <c r="BG12" s="31">
        <v>15.2</v>
      </c>
      <c r="BH12" s="31">
        <v>20.37</v>
      </c>
      <c r="BI12" s="31">
        <v>26.75</v>
      </c>
      <c r="BJ12" s="31">
        <v>16.25</v>
      </c>
      <c r="BK12" s="31">
        <v>20.67</v>
      </c>
      <c r="BL12" s="31">
        <v>26.67</v>
      </c>
      <c r="BM12" s="31">
        <v>27.78464285714286</v>
      </c>
      <c r="BN12" s="31">
        <v>32.467836734693861</v>
      </c>
      <c r="BO12" s="31">
        <v>38.203571428571429</v>
      </c>
      <c r="BP12" s="31">
        <v>7.19</v>
      </c>
      <c r="BQ12" s="31">
        <v>8.15</v>
      </c>
      <c r="BR12" s="31">
        <v>9.41</v>
      </c>
      <c r="BS12" s="31">
        <v>6.24</v>
      </c>
      <c r="BT12" s="31">
        <v>7.68</v>
      </c>
      <c r="BU12" s="31">
        <v>9.89</v>
      </c>
      <c r="BV12" s="31">
        <v>11.31</v>
      </c>
      <c r="BW12" s="7">
        <v>17.420000000000002</v>
      </c>
      <c r="BX12" s="7">
        <v>26.16</v>
      </c>
      <c r="BY12" s="31">
        <v>6.19</v>
      </c>
      <c r="BZ12" s="31">
        <v>7.74</v>
      </c>
      <c r="CA12" s="31">
        <v>10.4</v>
      </c>
      <c r="CB12" s="31">
        <v>4.37</v>
      </c>
      <c r="CC12" s="31">
        <v>6.99</v>
      </c>
      <c r="CD12" s="31">
        <v>9.67</v>
      </c>
      <c r="CE12" s="31">
        <v>37.03</v>
      </c>
      <c r="CF12" s="31">
        <v>51.08</v>
      </c>
      <c r="CG12" s="31">
        <v>68.87</v>
      </c>
      <c r="CH12" s="31">
        <v>42.996785714285707</v>
      </c>
      <c r="CI12" s="31">
        <v>63.28908163265308</v>
      </c>
      <c r="CJ12" s="31">
        <v>81.515357142857141</v>
      </c>
    </row>
    <row r="13" spans="1:88" x14ac:dyDescent="0.3">
      <c r="A13" s="9">
        <v>45297</v>
      </c>
      <c r="B13" s="18">
        <v>8.5384999999999991</v>
      </c>
      <c r="C13" s="18">
        <v>9.2732346938775514</v>
      </c>
      <c r="D13" s="18">
        <v>10.32042857142857</v>
      </c>
      <c r="E13" s="18">
        <v>21.6</v>
      </c>
      <c r="F13" s="18">
        <v>26.19</v>
      </c>
      <c r="G13" s="18">
        <v>31.49</v>
      </c>
      <c r="H13" s="18">
        <v>24.752857142857149</v>
      </c>
      <c r="I13" s="18">
        <v>30.536428571428569</v>
      </c>
      <c r="J13" s="18">
        <v>34.20524023979592</v>
      </c>
      <c r="K13" s="18">
        <v>1.67</v>
      </c>
      <c r="L13" s="18">
        <v>2.0699999999999998</v>
      </c>
      <c r="M13" s="18">
        <v>2.68</v>
      </c>
      <c r="N13" s="18">
        <v>2.35</v>
      </c>
      <c r="O13" s="18">
        <v>3.08</v>
      </c>
      <c r="P13">
        <v>4.09</v>
      </c>
      <c r="Q13" s="18">
        <v>27.246959183673471</v>
      </c>
      <c r="R13" s="18">
        <v>33.533357142857142</v>
      </c>
      <c r="S13" s="18">
        <v>38.276964285714293</v>
      </c>
      <c r="T13" s="18">
        <v>25.11</v>
      </c>
      <c r="U13" s="18">
        <v>31.23</v>
      </c>
      <c r="V13" s="18">
        <v>38.07</v>
      </c>
      <c r="W13" s="18">
        <v>22.55</v>
      </c>
      <c r="X13" s="18">
        <v>30.59</v>
      </c>
      <c r="Y13" s="18">
        <v>38.18</v>
      </c>
      <c r="Z13" s="18">
        <v>18.59</v>
      </c>
      <c r="AA13" s="18">
        <v>28.2</v>
      </c>
      <c r="AB13" s="18">
        <v>38.36</v>
      </c>
      <c r="AC13" s="18">
        <v>6.42</v>
      </c>
      <c r="AD13">
        <v>7.96</v>
      </c>
      <c r="AE13" s="18">
        <v>10.119999999999999</v>
      </c>
      <c r="AF13" s="18">
        <v>6.6034642857142849</v>
      </c>
      <c r="AG13" s="18">
        <v>8.0658266017076414</v>
      </c>
      <c r="AH13" s="18">
        <v>10.40667857142857</v>
      </c>
      <c r="AI13" s="18">
        <v>9.8000000000000007</v>
      </c>
      <c r="AJ13" s="18">
        <v>16.07</v>
      </c>
      <c r="AK13" s="18">
        <v>16.07</v>
      </c>
      <c r="AL13" s="18">
        <v>9.8000000000000007</v>
      </c>
      <c r="AM13" s="18">
        <v>16.07</v>
      </c>
      <c r="AN13" s="18">
        <v>16.07</v>
      </c>
      <c r="AO13" s="18">
        <v>6.4866428571428578</v>
      </c>
      <c r="AP13" s="18">
        <v>8.6675000000000004</v>
      </c>
      <c r="AQ13" s="18">
        <v>11.826464285714289</v>
      </c>
      <c r="AR13" s="18">
        <v>4.72</v>
      </c>
      <c r="AS13" s="18">
        <v>6.01</v>
      </c>
      <c r="AT13" s="18">
        <v>9.31</v>
      </c>
      <c r="AU13" s="18">
        <v>0</v>
      </c>
      <c r="AV13" s="18">
        <v>0.04</v>
      </c>
      <c r="AW13" s="18">
        <v>0.49</v>
      </c>
      <c r="AX13" s="18">
        <v>5.3867857142857138</v>
      </c>
      <c r="AY13" s="18">
        <v>7.0626428571428566</v>
      </c>
      <c r="AZ13" s="18">
        <v>8.8239484286535905</v>
      </c>
      <c r="BA13" s="18">
        <v>12.36653571428571</v>
      </c>
      <c r="BB13" s="18">
        <v>16.111214285714279</v>
      </c>
      <c r="BC13" s="31">
        <v>20.537764319929209</v>
      </c>
      <c r="BD13" s="31">
        <v>3.71</v>
      </c>
      <c r="BE13" s="7">
        <v>5.09</v>
      </c>
      <c r="BF13" s="7">
        <v>7.07</v>
      </c>
      <c r="BG13" s="31">
        <v>15.4</v>
      </c>
      <c r="BH13" s="31">
        <v>20.29</v>
      </c>
      <c r="BI13" s="31">
        <v>27.07</v>
      </c>
      <c r="BJ13" s="31">
        <v>16.32</v>
      </c>
      <c r="BK13" s="31">
        <v>20.63</v>
      </c>
      <c r="BL13" s="31">
        <v>26.76</v>
      </c>
      <c r="BM13" s="31">
        <v>27.792857142857141</v>
      </c>
      <c r="BN13" s="31">
        <v>32.296071428571423</v>
      </c>
      <c r="BO13" s="31">
        <v>37.832142857142863</v>
      </c>
      <c r="BP13" s="31">
        <v>7.17</v>
      </c>
      <c r="BQ13" s="31">
        <v>8.16</v>
      </c>
      <c r="BR13" s="31">
        <v>9.42</v>
      </c>
      <c r="BS13" s="31">
        <v>6.23</v>
      </c>
      <c r="BT13" s="31">
        <v>7.74</v>
      </c>
      <c r="BU13" s="31">
        <v>9.9</v>
      </c>
      <c r="BV13" s="31">
        <v>11.43</v>
      </c>
      <c r="BW13" s="7">
        <v>17.36</v>
      </c>
      <c r="BX13" s="7">
        <v>26.16</v>
      </c>
      <c r="BY13" s="31">
        <v>6.16</v>
      </c>
      <c r="BZ13" s="31">
        <v>7.83</v>
      </c>
      <c r="CA13" s="31">
        <v>10.33</v>
      </c>
      <c r="CB13" s="31">
        <v>4.3499999999999996</v>
      </c>
      <c r="CC13" s="31">
        <v>6.95</v>
      </c>
      <c r="CD13" s="31">
        <v>9.56</v>
      </c>
      <c r="CE13" s="31">
        <v>37.06</v>
      </c>
      <c r="CF13" s="31">
        <v>50.58</v>
      </c>
      <c r="CG13" s="31">
        <v>68.28</v>
      </c>
      <c r="CH13" s="31">
        <v>42.909285714285723</v>
      </c>
      <c r="CI13" s="31">
        <v>62.671428571428578</v>
      </c>
      <c r="CJ13" s="31">
        <v>80.062142857142859</v>
      </c>
    </row>
    <row r="14" spans="1:88" x14ac:dyDescent="0.3">
      <c r="A14" s="9">
        <v>45298</v>
      </c>
      <c r="B14" s="18">
        <v>8.5407857142857146</v>
      </c>
      <c r="C14" s="18">
        <v>9.2861020408163277</v>
      </c>
      <c r="D14" s="18">
        <v>10.260642857142861</v>
      </c>
      <c r="E14" s="18">
        <v>21.93</v>
      </c>
      <c r="F14" s="18">
        <v>26.69</v>
      </c>
      <c r="G14" s="18">
        <v>31.63</v>
      </c>
      <c r="H14" s="18">
        <v>25.239535714285719</v>
      </c>
      <c r="I14" s="18">
        <v>30.132857142857141</v>
      </c>
      <c r="J14" s="18">
        <v>33.977857142857147</v>
      </c>
      <c r="K14" s="18">
        <v>1.67</v>
      </c>
      <c r="L14" s="18">
        <v>2.08</v>
      </c>
      <c r="M14" s="18">
        <v>2.68</v>
      </c>
      <c r="N14" s="18">
        <v>2.36</v>
      </c>
      <c r="O14" s="18">
        <v>3.1</v>
      </c>
      <c r="P14">
        <v>4.0599999999999996</v>
      </c>
      <c r="Q14" s="18">
        <v>27.513438775510199</v>
      </c>
      <c r="R14" s="18">
        <v>33.21471428571428</v>
      </c>
      <c r="S14" s="18">
        <v>38.283071428571432</v>
      </c>
      <c r="T14" s="18">
        <v>25.3</v>
      </c>
      <c r="U14" s="18">
        <v>31.24</v>
      </c>
      <c r="V14" s="18">
        <v>37.950000000000003</v>
      </c>
      <c r="W14" s="18">
        <v>22.68</v>
      </c>
      <c r="X14" s="18">
        <v>30.56</v>
      </c>
      <c r="Y14" s="18">
        <v>38.17</v>
      </c>
      <c r="Z14" s="18">
        <v>18.68</v>
      </c>
      <c r="AA14" s="18">
        <v>28.02</v>
      </c>
      <c r="AB14" s="18">
        <v>38.06</v>
      </c>
      <c r="AC14" s="18">
        <v>6.38</v>
      </c>
      <c r="AD14">
        <v>7.91</v>
      </c>
      <c r="AE14" s="18">
        <v>10.15</v>
      </c>
      <c r="AF14" s="18">
        <v>6.6208214285714284</v>
      </c>
      <c r="AG14" s="18">
        <v>8.1366428571428564</v>
      </c>
      <c r="AH14" s="18">
        <v>10.422590950620551</v>
      </c>
      <c r="AI14" s="18">
        <v>9.7200000000000006</v>
      </c>
      <c r="AJ14" s="18">
        <v>16.07</v>
      </c>
      <c r="AK14" s="18">
        <v>16.07</v>
      </c>
      <c r="AL14" s="18">
        <v>9.7200000000000006</v>
      </c>
      <c r="AM14" s="18">
        <v>16.07</v>
      </c>
      <c r="AN14" s="18">
        <v>16.07</v>
      </c>
      <c r="AO14" s="18">
        <v>6.485214285714286</v>
      </c>
      <c r="AP14" s="18">
        <v>8.6721154268338676</v>
      </c>
      <c r="AQ14" s="18">
        <v>11.82164285714286</v>
      </c>
      <c r="AR14" s="18">
        <v>4.7</v>
      </c>
      <c r="AS14" s="18">
        <v>5.98</v>
      </c>
      <c r="AT14" s="18">
        <v>9.3000000000000007</v>
      </c>
      <c r="AU14" s="18">
        <v>0</v>
      </c>
      <c r="AV14" s="18">
        <v>0.04</v>
      </c>
      <c r="AW14" s="18">
        <v>0.49</v>
      </c>
      <c r="AX14" s="18">
        <v>5.5086326233668856</v>
      </c>
      <c r="AY14" s="18">
        <v>7.1192857142857129</v>
      </c>
      <c r="AZ14" s="18">
        <v>8.9858928571428578</v>
      </c>
      <c r="BA14" s="18">
        <v>12.23567857142857</v>
      </c>
      <c r="BB14" s="18">
        <v>16.002571428571429</v>
      </c>
      <c r="BC14" s="31">
        <v>20.256357142857141</v>
      </c>
      <c r="BD14" s="31">
        <v>3.72</v>
      </c>
      <c r="BE14" s="7">
        <v>5.08</v>
      </c>
      <c r="BF14" s="7">
        <v>7.11</v>
      </c>
      <c r="BG14" s="31">
        <v>15.6</v>
      </c>
      <c r="BH14" s="31">
        <v>20.21</v>
      </c>
      <c r="BI14" s="31">
        <v>27.32</v>
      </c>
      <c r="BJ14" s="31">
        <v>16.39</v>
      </c>
      <c r="BK14" s="31">
        <v>20.59</v>
      </c>
      <c r="BL14" s="31">
        <v>26.84</v>
      </c>
      <c r="BM14" s="31">
        <v>27.714285714285712</v>
      </c>
      <c r="BN14" s="31">
        <v>32.121428571428567</v>
      </c>
      <c r="BO14" s="31">
        <v>38.244928571428566</v>
      </c>
      <c r="BP14" s="31">
        <v>7.15</v>
      </c>
      <c r="BQ14" s="31">
        <v>8.16</v>
      </c>
      <c r="BR14" s="31">
        <v>9.42</v>
      </c>
      <c r="BS14" s="31">
        <v>6.23</v>
      </c>
      <c r="BT14" s="31">
        <v>7.81</v>
      </c>
      <c r="BU14" s="31">
        <v>9.91</v>
      </c>
      <c r="BV14" s="31">
        <v>11.54</v>
      </c>
      <c r="BW14" s="7">
        <v>17.309999999999999</v>
      </c>
      <c r="BX14" s="7">
        <v>26.16</v>
      </c>
      <c r="BY14" s="31">
        <v>6.14</v>
      </c>
      <c r="BZ14" s="31">
        <v>7.92</v>
      </c>
      <c r="CA14" s="31">
        <v>10.27</v>
      </c>
      <c r="CB14" s="31">
        <v>4.34</v>
      </c>
      <c r="CC14" s="31">
        <v>6.9</v>
      </c>
      <c r="CD14" s="31">
        <v>9.44</v>
      </c>
      <c r="CE14" s="31">
        <v>37.14</v>
      </c>
      <c r="CF14" s="31">
        <v>50.07</v>
      </c>
      <c r="CG14" s="31">
        <v>67.790000000000006</v>
      </c>
      <c r="CH14" s="31">
        <v>43.431428571428569</v>
      </c>
      <c r="CI14" s="31">
        <v>60.833571428571432</v>
      </c>
      <c r="CJ14" s="31">
        <v>76.147500000000008</v>
      </c>
    </row>
    <row r="15" spans="1:88" x14ac:dyDescent="0.3">
      <c r="A15" s="9">
        <v>45299</v>
      </c>
      <c r="B15" s="18">
        <v>8.5472857142857155</v>
      </c>
      <c r="C15" s="18">
        <v>9.2707142857142859</v>
      </c>
      <c r="D15" s="18">
        <v>10.196857142857141</v>
      </c>
      <c r="E15" s="18">
        <v>22.07</v>
      </c>
      <c r="F15" s="18">
        <v>26.66</v>
      </c>
      <c r="G15" s="18">
        <v>31.84</v>
      </c>
      <c r="H15" s="18">
        <v>25.4575</v>
      </c>
      <c r="I15" s="18">
        <v>30.55</v>
      </c>
      <c r="J15" s="18">
        <v>34.022499999999987</v>
      </c>
      <c r="K15" s="18">
        <v>1.68</v>
      </c>
      <c r="L15" s="18">
        <v>2.08</v>
      </c>
      <c r="M15" s="18">
        <v>2.69</v>
      </c>
      <c r="N15" s="18">
        <v>2.37</v>
      </c>
      <c r="O15" s="18">
        <v>3.13</v>
      </c>
      <c r="P15">
        <v>4.03</v>
      </c>
      <c r="Q15" s="18">
        <v>27.839918367346929</v>
      </c>
      <c r="R15" s="18">
        <v>33.277361969387748</v>
      </c>
      <c r="S15" s="18">
        <v>37.970401535714281</v>
      </c>
      <c r="T15" s="18">
        <v>25.48</v>
      </c>
      <c r="U15" s="18">
        <v>31.25</v>
      </c>
      <c r="V15" s="18">
        <v>37.83</v>
      </c>
      <c r="W15" s="18">
        <v>22.82</v>
      </c>
      <c r="X15" s="18">
        <v>30.54</v>
      </c>
      <c r="Y15" s="18">
        <v>38.17</v>
      </c>
      <c r="Z15" s="18">
        <v>18.77</v>
      </c>
      <c r="AA15" s="18">
        <v>27.84</v>
      </c>
      <c r="AB15" s="18">
        <v>37.76</v>
      </c>
      <c r="AC15" s="18">
        <v>6.35</v>
      </c>
      <c r="AD15">
        <v>7.87</v>
      </c>
      <c r="AE15" s="18">
        <v>10.17</v>
      </c>
      <c r="AF15" s="18">
        <v>6.5446428571428568</v>
      </c>
      <c r="AG15" s="18">
        <v>8.210285714285714</v>
      </c>
      <c r="AH15" s="18">
        <v>10.520354963524269</v>
      </c>
      <c r="AI15" s="18">
        <v>9.64</v>
      </c>
      <c r="AJ15" s="18">
        <v>16.07</v>
      </c>
      <c r="AK15" s="18">
        <v>16.07</v>
      </c>
      <c r="AL15" s="18">
        <v>9.64</v>
      </c>
      <c r="AM15" s="18">
        <v>16.07</v>
      </c>
      <c r="AN15" s="18">
        <v>16.07</v>
      </c>
      <c r="AO15" s="18">
        <v>6.3623214285714287</v>
      </c>
      <c r="AP15" s="18">
        <v>8.6209285714285713</v>
      </c>
      <c r="AQ15" s="18">
        <v>11.80632142857143</v>
      </c>
      <c r="AR15" s="18">
        <v>4.68</v>
      </c>
      <c r="AS15" s="18">
        <v>5.95</v>
      </c>
      <c r="AT15" s="18">
        <v>9.3000000000000007</v>
      </c>
      <c r="AU15" s="18">
        <v>0</v>
      </c>
      <c r="AV15" s="18">
        <v>0.04</v>
      </c>
      <c r="AW15" s="18">
        <v>0.49</v>
      </c>
      <c r="AX15" s="18">
        <v>5.5717643981414442</v>
      </c>
      <c r="AY15" s="18">
        <v>7.1707142857142854</v>
      </c>
      <c r="AZ15" s="18">
        <v>9.019445184898883</v>
      </c>
      <c r="BA15" s="18">
        <v>12.44</v>
      </c>
      <c r="BB15" s="18">
        <v>15.931142857142859</v>
      </c>
      <c r="BC15" s="31">
        <v>20.200285714285709</v>
      </c>
      <c r="BD15" s="31">
        <v>3.73</v>
      </c>
      <c r="BE15" s="7">
        <v>5.0599999999999996</v>
      </c>
      <c r="BF15" s="7">
        <v>7.13</v>
      </c>
      <c r="BG15" s="31">
        <v>15.74</v>
      </c>
      <c r="BH15" s="31">
        <v>20.13</v>
      </c>
      <c r="BI15" s="31">
        <v>27.57</v>
      </c>
      <c r="BJ15" s="31">
        <v>16.46</v>
      </c>
      <c r="BK15" s="31">
        <v>20.56</v>
      </c>
      <c r="BL15" s="31">
        <v>26.93</v>
      </c>
      <c r="BM15" s="31">
        <v>27.921428571428571</v>
      </c>
      <c r="BN15" s="31">
        <v>31.921428571428571</v>
      </c>
      <c r="BO15" s="31">
        <v>38.489285714285707</v>
      </c>
      <c r="BP15" s="31">
        <v>7.14</v>
      </c>
      <c r="BQ15" s="31">
        <v>8.17</v>
      </c>
      <c r="BR15" s="31">
        <v>9.43</v>
      </c>
      <c r="BS15" s="31">
        <v>6.22</v>
      </c>
      <c r="BT15" s="31">
        <v>7.87</v>
      </c>
      <c r="BU15" s="31">
        <v>9.92</v>
      </c>
      <c r="BV15" s="31">
        <v>11.66</v>
      </c>
      <c r="BW15" s="7">
        <v>17.260000000000002</v>
      </c>
      <c r="BX15" s="7">
        <v>26.16</v>
      </c>
      <c r="BY15" s="31">
        <v>6.11</v>
      </c>
      <c r="BZ15" s="31">
        <v>8.01</v>
      </c>
      <c r="CA15" s="31">
        <v>10.210000000000001</v>
      </c>
      <c r="CB15" s="31">
        <v>4.32</v>
      </c>
      <c r="CC15" s="31">
        <v>6.86</v>
      </c>
      <c r="CD15" s="31">
        <v>9.33</v>
      </c>
      <c r="CE15" s="31">
        <v>37.22</v>
      </c>
      <c r="CF15" s="31">
        <v>49.56</v>
      </c>
      <c r="CG15" s="31">
        <v>67.42</v>
      </c>
      <c r="CH15" s="31">
        <v>43.03321428571428</v>
      </c>
      <c r="CI15" s="31">
        <v>58.124928571428569</v>
      </c>
      <c r="CJ15" s="31">
        <v>74.534285714285716</v>
      </c>
    </row>
    <row r="16" spans="1:88" x14ac:dyDescent="0.3">
      <c r="A16" s="9">
        <v>45300</v>
      </c>
      <c r="B16" s="18">
        <v>8.4978928571428582</v>
      </c>
      <c r="C16" s="18">
        <v>9.2780714285714279</v>
      </c>
      <c r="D16" s="18">
        <v>10.12607142857143</v>
      </c>
      <c r="E16" s="18">
        <v>21.73</v>
      </c>
      <c r="F16" s="18">
        <v>26.39</v>
      </c>
      <c r="G16" s="18">
        <v>31.78</v>
      </c>
      <c r="H16" s="18">
        <v>25.493571428571428</v>
      </c>
      <c r="I16" s="18">
        <v>30.303870397959169</v>
      </c>
      <c r="J16" s="18">
        <v>33.769678571428571</v>
      </c>
      <c r="K16" s="18">
        <v>1.68</v>
      </c>
      <c r="L16" s="18">
        <v>2.09</v>
      </c>
      <c r="M16" s="18">
        <v>2.69</v>
      </c>
      <c r="N16" s="18">
        <v>2.38</v>
      </c>
      <c r="O16" s="18">
        <v>3.15</v>
      </c>
      <c r="P16">
        <v>4</v>
      </c>
      <c r="Q16" s="18">
        <v>28.28583673469387</v>
      </c>
      <c r="R16" s="18">
        <v>33.334857142857153</v>
      </c>
      <c r="S16" s="18">
        <v>37.548392857142858</v>
      </c>
      <c r="T16" s="18">
        <v>25.66</v>
      </c>
      <c r="U16" s="18">
        <v>31.27</v>
      </c>
      <c r="V16" s="18">
        <v>37.71</v>
      </c>
      <c r="W16" s="18">
        <v>22.95</v>
      </c>
      <c r="X16" s="18">
        <v>30.51</v>
      </c>
      <c r="Y16" s="18">
        <v>38.159999999999997</v>
      </c>
      <c r="Z16" s="18">
        <v>18.86</v>
      </c>
      <c r="AA16" s="18">
        <v>27.67</v>
      </c>
      <c r="AB16" s="18">
        <v>37.47</v>
      </c>
      <c r="AC16" s="18">
        <v>6.32</v>
      </c>
      <c r="AD16">
        <v>7.82</v>
      </c>
      <c r="AE16" s="18">
        <v>10.199999999999999</v>
      </c>
      <c r="AF16" s="18">
        <v>6.4690423825801684</v>
      </c>
      <c r="AG16" s="18">
        <v>8.2148571428571415</v>
      </c>
      <c r="AH16" s="18">
        <v>10.41824203976171</v>
      </c>
      <c r="AI16" s="18">
        <v>9.5500000000000007</v>
      </c>
      <c r="AJ16" s="18">
        <v>16.07</v>
      </c>
      <c r="AK16" s="18">
        <v>16.07</v>
      </c>
      <c r="AL16" s="18">
        <v>9.5500000000000007</v>
      </c>
      <c r="AM16" s="18">
        <v>16.07</v>
      </c>
      <c r="AN16" s="18">
        <v>16.07</v>
      </c>
      <c r="AO16" s="18">
        <v>6.4336071428571433</v>
      </c>
      <c r="AP16" s="18">
        <v>8.731071428571429</v>
      </c>
      <c r="AQ16" s="18">
        <v>11.637464285714289</v>
      </c>
      <c r="AR16" s="18">
        <v>4.66</v>
      </c>
      <c r="AS16" s="18">
        <v>5.93</v>
      </c>
      <c r="AT16" s="18">
        <v>9.2899999999999991</v>
      </c>
      <c r="AU16" s="18">
        <v>0</v>
      </c>
      <c r="AV16" s="18">
        <v>0.04</v>
      </c>
      <c r="AW16" s="18">
        <v>0.49</v>
      </c>
      <c r="AX16" s="18">
        <v>5.4487857142857141</v>
      </c>
      <c r="AY16" s="18">
        <v>7.2081428571428567</v>
      </c>
      <c r="AZ16" s="18">
        <v>9.1252499999999994</v>
      </c>
      <c r="BA16" s="18">
        <v>12.24637761500022</v>
      </c>
      <c r="BB16" s="18">
        <v>15.74571428571428</v>
      </c>
      <c r="BC16" s="31">
        <v>20.444035714285722</v>
      </c>
      <c r="BD16" s="31">
        <v>3.73</v>
      </c>
      <c r="BE16" s="7">
        <v>5.04</v>
      </c>
      <c r="BF16" s="7">
        <v>7.14</v>
      </c>
      <c r="BG16" s="31">
        <v>15.94</v>
      </c>
      <c r="BH16" s="31">
        <v>20.05</v>
      </c>
      <c r="BI16" s="31">
        <v>27.82</v>
      </c>
      <c r="BJ16" s="31">
        <v>16.53</v>
      </c>
      <c r="BK16" s="31">
        <v>20.52</v>
      </c>
      <c r="BL16" s="31">
        <v>27.02</v>
      </c>
      <c r="BM16" s="31">
        <v>27.875</v>
      </c>
      <c r="BN16" s="31">
        <v>32.014285714285712</v>
      </c>
      <c r="BO16" s="31">
        <v>38.883964285714278</v>
      </c>
      <c r="BP16" s="31">
        <v>7.12</v>
      </c>
      <c r="BQ16" s="31">
        <v>8.18</v>
      </c>
      <c r="BR16" s="31">
        <v>9.44</v>
      </c>
      <c r="BS16" s="31">
        <v>6.22</v>
      </c>
      <c r="BT16" s="31">
        <v>7.94</v>
      </c>
      <c r="BU16" s="31">
        <v>9.92</v>
      </c>
      <c r="BV16" s="31">
        <v>11.78</v>
      </c>
      <c r="BW16" s="7">
        <v>17.21</v>
      </c>
      <c r="BX16" s="7">
        <v>26.16</v>
      </c>
      <c r="BY16" s="31">
        <v>6.09</v>
      </c>
      <c r="BZ16" s="31">
        <v>8.1</v>
      </c>
      <c r="CA16" s="31">
        <v>10.15</v>
      </c>
      <c r="CB16" s="31">
        <v>4.3099999999999996</v>
      </c>
      <c r="CC16" s="31">
        <v>6.82</v>
      </c>
      <c r="CD16" s="31">
        <v>9.2200000000000006</v>
      </c>
      <c r="CE16" s="31">
        <v>37.299999999999997</v>
      </c>
      <c r="CF16" s="31">
        <v>49.06</v>
      </c>
      <c r="CG16" s="31">
        <v>66.95</v>
      </c>
      <c r="CH16" s="31">
        <v>42.772855244897968</v>
      </c>
      <c r="CI16" s="31">
        <v>58.945714285714281</v>
      </c>
      <c r="CJ16" s="31">
        <v>72.587857142857146</v>
      </c>
    </row>
    <row r="17" spans="1:88" x14ac:dyDescent="0.3">
      <c r="A17" s="9">
        <v>45301</v>
      </c>
      <c r="B17" s="18">
        <v>8.4953214285714296</v>
      </c>
      <c r="C17" s="18">
        <v>9.2901428571428575</v>
      </c>
      <c r="D17" s="18">
        <v>10.096464285714291</v>
      </c>
      <c r="E17" s="18">
        <v>21.55</v>
      </c>
      <c r="F17" s="18">
        <v>26.01</v>
      </c>
      <c r="G17" s="18">
        <v>31.81</v>
      </c>
      <c r="H17" s="18">
        <v>25.189341010204071</v>
      </c>
      <c r="I17" s="18">
        <v>30.31642857142857</v>
      </c>
      <c r="J17" s="18">
        <v>34.481785714285706</v>
      </c>
      <c r="K17" s="18">
        <v>1.68</v>
      </c>
      <c r="L17" s="18">
        <v>2.09</v>
      </c>
      <c r="M17" s="18">
        <v>2.7</v>
      </c>
      <c r="N17" s="18">
        <v>2.38</v>
      </c>
      <c r="O17" s="18">
        <v>3.17</v>
      </c>
      <c r="P17">
        <v>3.98</v>
      </c>
      <c r="Q17" s="18">
        <v>28.519964285714281</v>
      </c>
      <c r="R17" s="18">
        <v>33.471285714285713</v>
      </c>
      <c r="S17" s="18">
        <v>37.657357142857137</v>
      </c>
      <c r="T17" s="18">
        <v>25.84</v>
      </c>
      <c r="U17" s="18">
        <v>31.28</v>
      </c>
      <c r="V17" s="18">
        <v>37.590000000000003</v>
      </c>
      <c r="W17" s="18">
        <v>23.09</v>
      </c>
      <c r="X17" s="18">
        <v>30.48</v>
      </c>
      <c r="Y17" s="18">
        <v>38.159999999999997</v>
      </c>
      <c r="Z17" s="18">
        <v>18.96</v>
      </c>
      <c r="AA17" s="18">
        <v>27.49</v>
      </c>
      <c r="AB17" s="18">
        <v>37.17</v>
      </c>
      <c r="AC17" s="18">
        <v>6.28</v>
      </c>
      <c r="AD17">
        <v>7.78</v>
      </c>
      <c r="AE17" s="18">
        <v>10.23</v>
      </c>
      <c r="AF17" s="18">
        <v>6.4128834934429833</v>
      </c>
      <c r="AG17" s="18">
        <v>7.9469999999999992</v>
      </c>
      <c r="AH17" s="18">
        <v>10.4505</v>
      </c>
      <c r="AI17" s="18">
        <v>9.4700000000000006</v>
      </c>
      <c r="AJ17" s="18">
        <v>16.07</v>
      </c>
      <c r="AK17" s="18">
        <v>16.07</v>
      </c>
      <c r="AL17" s="18">
        <v>9.4700000000000006</v>
      </c>
      <c r="AM17" s="18">
        <v>16.07</v>
      </c>
      <c r="AN17" s="18">
        <v>16.07</v>
      </c>
      <c r="AO17" s="18">
        <v>6.4233214285714286</v>
      </c>
      <c r="AP17" s="18">
        <v>8.6352857142857147</v>
      </c>
      <c r="AQ17" s="18">
        <v>11.666178571428571</v>
      </c>
      <c r="AR17" s="18">
        <v>4.6399999999999997</v>
      </c>
      <c r="AS17" s="18">
        <v>5.9</v>
      </c>
      <c r="AT17" s="18">
        <v>9.2899999999999991</v>
      </c>
      <c r="AU17" s="18">
        <v>0</v>
      </c>
      <c r="AV17" s="18">
        <v>0.04</v>
      </c>
      <c r="AW17" s="18">
        <v>0.49</v>
      </c>
      <c r="AX17" s="18">
        <v>5.4088928571428561</v>
      </c>
      <c r="AY17" s="18">
        <v>7.0599285714285713</v>
      </c>
      <c r="AZ17" s="18">
        <v>9.0949285714285697</v>
      </c>
      <c r="BA17" s="18">
        <v>12.155250000000001</v>
      </c>
      <c r="BB17" s="18">
        <v>15.676642857142861</v>
      </c>
      <c r="BC17" s="31">
        <v>21.07207142857143</v>
      </c>
      <c r="BD17" s="31">
        <v>3.73</v>
      </c>
      <c r="BE17" s="7">
        <v>5.0199999999999996</v>
      </c>
      <c r="BF17" s="7">
        <v>7.18</v>
      </c>
      <c r="BG17" s="31">
        <v>16.12</v>
      </c>
      <c r="BH17" s="31">
        <v>19.940000000000001</v>
      </c>
      <c r="BI17" s="31">
        <v>28.06</v>
      </c>
      <c r="BJ17" s="31">
        <v>16.600000000000001</v>
      </c>
      <c r="BK17" s="31">
        <v>20.49</v>
      </c>
      <c r="BL17" s="31">
        <v>27.11</v>
      </c>
      <c r="BM17" s="31">
        <v>27.912500000000001</v>
      </c>
      <c r="BN17" s="31">
        <v>32.064285714285717</v>
      </c>
      <c r="BO17" s="31">
        <v>38.974999999999987</v>
      </c>
      <c r="BP17" s="31">
        <v>7.11</v>
      </c>
      <c r="BQ17" s="31">
        <v>8.19</v>
      </c>
      <c r="BR17" s="31">
        <v>9.4499999999999993</v>
      </c>
      <c r="BS17" s="31">
        <v>6.22</v>
      </c>
      <c r="BT17" s="31">
        <v>8</v>
      </c>
      <c r="BU17" s="31">
        <v>9.93</v>
      </c>
      <c r="BV17" s="31">
        <v>11.9</v>
      </c>
      <c r="BW17" s="7">
        <v>17.149999999999999</v>
      </c>
      <c r="BX17" s="7">
        <v>26.16</v>
      </c>
      <c r="BY17" s="31">
        <v>6.07</v>
      </c>
      <c r="BZ17" s="31">
        <v>8.19</v>
      </c>
      <c r="CA17" s="31">
        <v>10.09</v>
      </c>
      <c r="CB17" s="31">
        <v>4.29</v>
      </c>
      <c r="CC17" s="31">
        <v>6.77</v>
      </c>
      <c r="CD17" s="31">
        <v>9.1</v>
      </c>
      <c r="CE17" s="31">
        <v>37.380000000000003</v>
      </c>
      <c r="CF17" s="31">
        <v>48.55</v>
      </c>
      <c r="CG17" s="31">
        <v>66.27</v>
      </c>
      <c r="CH17" s="31">
        <v>41.099642857142847</v>
      </c>
      <c r="CI17" s="31">
        <v>57.924387755102018</v>
      </c>
      <c r="CJ17" s="31">
        <v>73.759714285714296</v>
      </c>
    </row>
    <row r="18" spans="1:88" x14ac:dyDescent="0.3">
      <c r="A18" s="9">
        <v>45302</v>
      </c>
      <c r="B18" s="18">
        <v>8.4380000000000006</v>
      </c>
      <c r="C18" s="18">
        <v>9.3042857142857134</v>
      </c>
      <c r="D18" s="18">
        <v>10.05325</v>
      </c>
      <c r="E18" s="18">
        <v>21.71</v>
      </c>
      <c r="F18" s="18">
        <v>25.9</v>
      </c>
      <c r="G18" s="18">
        <v>32.03</v>
      </c>
      <c r="H18" s="18">
        <v>25.33775</v>
      </c>
      <c r="I18" s="18">
        <v>30.414000000000001</v>
      </c>
      <c r="J18" s="18">
        <v>34.517499999999998</v>
      </c>
      <c r="K18" s="18">
        <v>1.68</v>
      </c>
      <c r="L18" s="18">
        <v>2.1</v>
      </c>
      <c r="M18" s="18">
        <v>2.71</v>
      </c>
      <c r="N18" s="18">
        <v>2.39</v>
      </c>
      <c r="O18" s="18">
        <v>3.2</v>
      </c>
      <c r="P18">
        <v>3.95</v>
      </c>
      <c r="Q18" s="18">
        <v>28.699750000000002</v>
      </c>
      <c r="R18" s="18">
        <v>33.652357142857163</v>
      </c>
      <c r="S18" s="18">
        <v>38.306821428571439</v>
      </c>
      <c r="T18" s="18">
        <v>26.03</v>
      </c>
      <c r="U18" s="18">
        <v>31.29</v>
      </c>
      <c r="V18" s="18">
        <v>37.47</v>
      </c>
      <c r="W18" s="18">
        <v>23.23</v>
      </c>
      <c r="X18" s="18">
        <v>30.45</v>
      </c>
      <c r="Y18" s="18">
        <v>38.15</v>
      </c>
      <c r="Z18" s="18">
        <v>19.05</v>
      </c>
      <c r="AA18" s="18">
        <v>27.31</v>
      </c>
      <c r="AB18" s="18">
        <v>36.880000000000003</v>
      </c>
      <c r="AC18" s="18">
        <v>6.25</v>
      </c>
      <c r="AD18">
        <v>7.73</v>
      </c>
      <c r="AE18" s="18">
        <v>10.25</v>
      </c>
      <c r="AF18" s="18">
        <v>6.3040000000000003</v>
      </c>
      <c r="AG18" s="18">
        <v>7.8866838297253166</v>
      </c>
      <c r="AH18" s="18">
        <v>10.429982571578631</v>
      </c>
      <c r="AI18" s="18">
        <v>9.3800000000000008</v>
      </c>
      <c r="AJ18" s="18">
        <v>16.07</v>
      </c>
      <c r="AK18" s="18">
        <v>16.07</v>
      </c>
      <c r="AL18" s="18">
        <v>9.3800000000000008</v>
      </c>
      <c r="AM18" s="18">
        <v>16.07</v>
      </c>
      <c r="AN18" s="18">
        <v>16.07</v>
      </c>
      <c r="AO18" s="18">
        <v>6.3770000000000007</v>
      </c>
      <c r="AP18" s="18">
        <v>8.5395000000000003</v>
      </c>
      <c r="AQ18" s="18">
        <v>11.6965</v>
      </c>
      <c r="AR18" s="18">
        <v>4.62</v>
      </c>
      <c r="AS18" s="18">
        <v>5.87</v>
      </c>
      <c r="AT18" s="18">
        <v>9.2899999999999991</v>
      </c>
      <c r="AU18" s="18">
        <v>0</v>
      </c>
      <c r="AV18" s="18">
        <v>0.04</v>
      </c>
      <c r="AW18" s="18">
        <v>0.49</v>
      </c>
      <c r="AX18" s="18">
        <v>5.4290182438660963</v>
      </c>
      <c r="AY18" s="18">
        <v>7.14089960120236</v>
      </c>
      <c r="AZ18" s="18">
        <v>9.0552499999999974</v>
      </c>
      <c r="BA18" s="18">
        <v>11.8535</v>
      </c>
      <c r="BB18" s="18">
        <v>15.805999999999999</v>
      </c>
      <c r="BC18" s="31">
        <v>21.58750266495467</v>
      </c>
      <c r="BD18" s="31">
        <v>3.76</v>
      </c>
      <c r="BE18" s="7">
        <v>5</v>
      </c>
      <c r="BF18" s="7">
        <v>7.19</v>
      </c>
      <c r="BG18" s="31">
        <v>16.21</v>
      </c>
      <c r="BH18" s="31">
        <v>19.829999999999998</v>
      </c>
      <c r="BI18" s="31">
        <v>28.31</v>
      </c>
      <c r="BJ18" s="31">
        <v>16.68</v>
      </c>
      <c r="BK18" s="31">
        <v>20.45</v>
      </c>
      <c r="BL18" s="31">
        <v>27.2</v>
      </c>
      <c r="BM18" s="31">
        <v>28.024999999999999</v>
      </c>
      <c r="BN18" s="31">
        <v>32.200000000000003</v>
      </c>
      <c r="BO18" s="31">
        <v>39.17499999999999</v>
      </c>
      <c r="BP18" s="31">
        <v>7.09</v>
      </c>
      <c r="BQ18" s="31">
        <v>8.1999999999999993</v>
      </c>
      <c r="BR18" s="31">
        <v>9.4499999999999993</v>
      </c>
      <c r="BS18" s="31">
        <v>6.21</v>
      </c>
      <c r="BT18" s="31">
        <v>8.07</v>
      </c>
      <c r="BU18" s="31">
        <v>9.94</v>
      </c>
      <c r="BV18" s="31">
        <v>12.02</v>
      </c>
      <c r="BW18" s="7">
        <v>17.100000000000001</v>
      </c>
      <c r="BX18" s="7">
        <v>26.16</v>
      </c>
      <c r="BY18" s="31">
        <v>6.04</v>
      </c>
      <c r="BZ18" s="31">
        <v>8.2799999999999994</v>
      </c>
      <c r="CA18" s="31">
        <v>10.029999999999999</v>
      </c>
      <c r="CB18" s="31">
        <v>4.28</v>
      </c>
      <c r="CC18" s="31">
        <v>6.73</v>
      </c>
      <c r="CD18" s="31">
        <v>8.99</v>
      </c>
      <c r="CE18" s="31">
        <v>37.46</v>
      </c>
      <c r="CF18" s="31">
        <v>48</v>
      </c>
      <c r="CG18" s="31">
        <v>65.41</v>
      </c>
      <c r="CH18" s="31">
        <v>40.744999999999997</v>
      </c>
      <c r="CI18" s="31">
        <v>56.73</v>
      </c>
      <c r="CJ18" s="31">
        <v>75.489999999999981</v>
      </c>
    </row>
    <row r="19" spans="1:88" x14ac:dyDescent="0.3">
      <c r="A19" s="9">
        <v>45303</v>
      </c>
      <c r="B19" s="18">
        <v>8.4220357142857143</v>
      </c>
      <c r="C19" s="18">
        <v>9.2234285714285704</v>
      </c>
      <c r="D19" s="18">
        <v>9.9868214285714281</v>
      </c>
      <c r="E19" s="18">
        <v>21.44</v>
      </c>
      <c r="F19" s="18">
        <v>25.93</v>
      </c>
      <c r="G19" s="18">
        <v>32.14</v>
      </c>
      <c r="H19" s="18">
        <v>25.49942857142857</v>
      </c>
      <c r="I19" s="18">
        <v>30.257142857142849</v>
      </c>
      <c r="J19" s="18">
        <v>34.382142857142853</v>
      </c>
      <c r="K19" s="18">
        <v>1.68</v>
      </c>
      <c r="L19" s="18">
        <v>2.09</v>
      </c>
      <c r="M19" s="18">
        <v>2.69</v>
      </c>
      <c r="N19" s="18">
        <v>2.39</v>
      </c>
      <c r="O19" s="18">
        <v>3.17</v>
      </c>
      <c r="P19">
        <v>3.94</v>
      </c>
      <c r="Q19" s="18">
        <v>28.203607142857141</v>
      </c>
      <c r="R19" s="18">
        <v>33.323173469387768</v>
      </c>
      <c r="S19" s="18">
        <v>37.76897448979593</v>
      </c>
      <c r="T19" s="18">
        <v>25.95</v>
      </c>
      <c r="U19" s="18">
        <v>31.22</v>
      </c>
      <c r="V19" s="18">
        <v>37.51</v>
      </c>
      <c r="W19" s="18">
        <v>23.35</v>
      </c>
      <c r="X19" s="18">
        <v>30.53</v>
      </c>
      <c r="Y19" s="18">
        <v>38.01</v>
      </c>
      <c r="Z19" s="18">
        <v>19.52</v>
      </c>
      <c r="AA19" s="18">
        <v>27.49</v>
      </c>
      <c r="AB19" s="18">
        <v>36.619999999999997</v>
      </c>
      <c r="AC19" s="18">
        <v>6.23</v>
      </c>
      <c r="AD19">
        <v>7.72</v>
      </c>
      <c r="AE19" s="18">
        <v>10.16</v>
      </c>
      <c r="AF19" s="18">
        <v>6.4035000000000002</v>
      </c>
      <c r="AG19" s="18">
        <v>7.8427857142857142</v>
      </c>
      <c r="AH19" s="18">
        <v>10.652868439210479</v>
      </c>
      <c r="AI19" s="18">
        <v>9.2200000000000006</v>
      </c>
      <c r="AJ19" s="18">
        <v>16.07</v>
      </c>
      <c r="AK19" s="18">
        <v>16.07</v>
      </c>
      <c r="AL19" s="18">
        <v>9.2200000000000006</v>
      </c>
      <c r="AM19" s="18">
        <v>16.07</v>
      </c>
      <c r="AN19" s="18">
        <v>16.07</v>
      </c>
      <c r="AO19" s="18">
        <v>6.4359642857142862</v>
      </c>
      <c r="AP19" s="18">
        <v>8.4400714285714287</v>
      </c>
      <c r="AQ19" s="18">
        <v>11.614178571428569</v>
      </c>
      <c r="AR19" s="18">
        <v>4.6100000000000003</v>
      </c>
      <c r="AS19" s="18">
        <v>5.87</v>
      </c>
      <c r="AT19" s="18">
        <v>9.31</v>
      </c>
      <c r="AU19" s="18">
        <v>0</v>
      </c>
      <c r="AV19" s="18">
        <v>0.04</v>
      </c>
      <c r="AW19" s="18">
        <v>0.49</v>
      </c>
      <c r="AX19" s="18">
        <v>5.5014285714285709</v>
      </c>
      <c r="AY19" s="18">
        <v>7.0083571428571432</v>
      </c>
      <c r="AZ19" s="18">
        <v>9.2061785714285715</v>
      </c>
      <c r="BA19" s="18">
        <v>11.969428571428571</v>
      </c>
      <c r="BB19" s="18">
        <v>15.648</v>
      </c>
      <c r="BC19" s="31">
        <v>21.368928571428569</v>
      </c>
      <c r="BD19" s="31">
        <v>3.75</v>
      </c>
      <c r="BE19" s="7">
        <v>5.0199999999999996</v>
      </c>
      <c r="BF19" s="7">
        <v>7.14</v>
      </c>
      <c r="BG19" s="31">
        <v>16.079999999999998</v>
      </c>
      <c r="BH19" s="31">
        <v>19.760000000000002</v>
      </c>
      <c r="BI19" s="31">
        <v>27.88</v>
      </c>
      <c r="BJ19" s="31">
        <v>16.63</v>
      </c>
      <c r="BK19" s="31">
        <v>20.420000000000002</v>
      </c>
      <c r="BL19" s="31">
        <v>26.96</v>
      </c>
      <c r="BM19" s="31">
        <v>28.355357142857152</v>
      </c>
      <c r="BN19" s="31">
        <v>31.88571428571429</v>
      </c>
      <c r="BO19" s="31">
        <v>38.489285714285707</v>
      </c>
      <c r="BP19" s="31">
        <v>7.13</v>
      </c>
      <c r="BQ19" s="31">
        <v>8.2200000000000006</v>
      </c>
      <c r="BR19" s="31">
        <v>9.4700000000000006</v>
      </c>
      <c r="BS19" s="31">
        <v>6.28</v>
      </c>
      <c r="BT19" s="31">
        <v>8.1</v>
      </c>
      <c r="BU19" s="31">
        <v>10</v>
      </c>
      <c r="BV19" s="31">
        <v>12.06</v>
      </c>
      <c r="BW19" s="7">
        <v>17.079999999999998</v>
      </c>
      <c r="BX19" s="7">
        <v>26.16</v>
      </c>
      <c r="BY19" s="31">
        <v>6.08</v>
      </c>
      <c r="BZ19" s="31">
        <v>8.2899999999999991</v>
      </c>
      <c r="CA19" s="31">
        <v>10.1</v>
      </c>
      <c r="CB19" s="31">
        <v>4.26</v>
      </c>
      <c r="CC19" s="31">
        <v>6.68</v>
      </c>
      <c r="CD19" s="31">
        <v>8.94</v>
      </c>
      <c r="CE19" s="31">
        <v>37.700000000000003</v>
      </c>
      <c r="CF19" s="31">
        <v>48.34</v>
      </c>
      <c r="CG19" s="31">
        <v>65.010000000000005</v>
      </c>
      <c r="CH19" s="31">
        <v>42.380938775510202</v>
      </c>
      <c r="CI19" s="31">
        <v>58.585000000000001</v>
      </c>
      <c r="CJ19" s="31">
        <v>73.38964285714286</v>
      </c>
    </row>
    <row r="20" spans="1:88" x14ac:dyDescent="0.3">
      <c r="A20" s="9">
        <v>45304</v>
      </c>
      <c r="B20" s="18">
        <v>8.4058571428571423</v>
      </c>
      <c r="C20" s="18">
        <v>9.1967142857142861</v>
      </c>
      <c r="D20" s="18">
        <v>9.9371785714285696</v>
      </c>
      <c r="E20" s="18">
        <v>21.1</v>
      </c>
      <c r="F20" s="18">
        <v>25.95</v>
      </c>
      <c r="G20" s="18">
        <v>32</v>
      </c>
      <c r="H20" s="18">
        <v>24.770714285714291</v>
      </c>
      <c r="I20" s="18">
        <v>29.870991346938769</v>
      </c>
      <c r="J20" s="18">
        <v>33.918157158163261</v>
      </c>
      <c r="K20" s="18">
        <v>1.68</v>
      </c>
      <c r="L20" s="18">
        <v>2.08</v>
      </c>
      <c r="M20" s="18">
        <v>2.68</v>
      </c>
      <c r="N20" s="18">
        <v>2.39</v>
      </c>
      <c r="O20" s="18">
        <v>3.14</v>
      </c>
      <c r="P20">
        <v>3.93</v>
      </c>
      <c r="Q20" s="18">
        <v>27.54671428571428</v>
      </c>
      <c r="R20" s="18">
        <v>33.107999999999997</v>
      </c>
      <c r="S20" s="18">
        <v>37.285887306122447</v>
      </c>
      <c r="T20" s="18">
        <v>25.88</v>
      </c>
      <c r="U20" s="18">
        <v>31.15</v>
      </c>
      <c r="V20" s="18">
        <v>37.549999999999997</v>
      </c>
      <c r="W20" s="18">
        <v>23.48</v>
      </c>
      <c r="X20" s="18">
        <v>30.61</v>
      </c>
      <c r="Y20" s="18">
        <v>37.869999999999997</v>
      </c>
      <c r="Z20" s="18">
        <v>19.989999999999998</v>
      </c>
      <c r="AA20" s="18">
        <v>27.67</v>
      </c>
      <c r="AB20" s="18">
        <v>36.36</v>
      </c>
      <c r="AC20" s="18">
        <v>6.2</v>
      </c>
      <c r="AD20">
        <v>7.71</v>
      </c>
      <c r="AE20" s="18">
        <v>10.07</v>
      </c>
      <c r="AF20" s="18">
        <v>6.3888571428571419</v>
      </c>
      <c r="AG20" s="18">
        <v>7.9208571428571428</v>
      </c>
      <c r="AH20" s="18">
        <v>10.386785714285709</v>
      </c>
      <c r="AI20" s="18">
        <v>9.06</v>
      </c>
      <c r="AJ20" s="18">
        <v>16.07</v>
      </c>
      <c r="AK20" s="18">
        <v>16.07</v>
      </c>
      <c r="AL20" s="18">
        <v>9.06</v>
      </c>
      <c r="AM20" s="18">
        <v>16.07</v>
      </c>
      <c r="AN20" s="18">
        <v>16.07</v>
      </c>
      <c r="AO20" s="18">
        <v>6.3913928571428578</v>
      </c>
      <c r="AP20" s="18">
        <v>8.1651428571428575</v>
      </c>
      <c r="AQ20" s="18">
        <v>11.414857142857141</v>
      </c>
      <c r="AR20" s="18">
        <v>4.6100000000000003</v>
      </c>
      <c r="AS20" s="18">
        <v>5.87</v>
      </c>
      <c r="AT20" s="18">
        <v>9.34</v>
      </c>
      <c r="AU20" s="18">
        <v>0</v>
      </c>
      <c r="AV20" s="18">
        <v>0.05</v>
      </c>
      <c r="AW20" s="18">
        <v>0.48</v>
      </c>
      <c r="AX20" s="18">
        <v>5.3952142857142862</v>
      </c>
      <c r="AY20" s="18">
        <v>6.8261428571428571</v>
      </c>
      <c r="AZ20" s="18">
        <v>9.1892902653882871</v>
      </c>
      <c r="BA20" s="18">
        <v>12.293607142857139</v>
      </c>
      <c r="BB20" s="18">
        <v>15.488857142857141</v>
      </c>
      <c r="BC20" s="31">
        <v>21.14010714285714</v>
      </c>
      <c r="BD20" s="31">
        <v>3.75</v>
      </c>
      <c r="BE20" s="7">
        <v>5.03</v>
      </c>
      <c r="BF20" s="7">
        <v>7.08</v>
      </c>
      <c r="BG20" s="31">
        <v>15.95</v>
      </c>
      <c r="BH20" s="31">
        <v>19.68</v>
      </c>
      <c r="BI20" s="31">
        <v>27.46</v>
      </c>
      <c r="BJ20" s="31">
        <v>16.579999999999998</v>
      </c>
      <c r="BK20" s="31">
        <v>20.39</v>
      </c>
      <c r="BL20" s="31">
        <v>26.72</v>
      </c>
      <c r="BM20" s="31">
        <v>28.5</v>
      </c>
      <c r="BN20" s="31">
        <v>31.857142857142851</v>
      </c>
      <c r="BO20" s="31">
        <v>38.968928571428549</v>
      </c>
      <c r="BP20" s="31">
        <v>7.17</v>
      </c>
      <c r="BQ20" s="31">
        <v>8.24</v>
      </c>
      <c r="BR20" s="31">
        <v>9.48</v>
      </c>
      <c r="BS20" s="31">
        <v>6.35</v>
      </c>
      <c r="BT20" s="31">
        <v>8.14</v>
      </c>
      <c r="BU20" s="31">
        <v>10.06</v>
      </c>
      <c r="BV20" s="31">
        <v>12.09</v>
      </c>
      <c r="BW20" s="7">
        <v>17.05</v>
      </c>
      <c r="BX20" s="7">
        <v>26.16</v>
      </c>
      <c r="BY20" s="31">
        <v>6.12</v>
      </c>
      <c r="BZ20" s="31">
        <v>8.3000000000000007</v>
      </c>
      <c r="CA20" s="31">
        <v>10.16</v>
      </c>
      <c r="CB20" s="31">
        <v>4.2300000000000004</v>
      </c>
      <c r="CC20" s="31">
        <v>6.64</v>
      </c>
      <c r="CD20" s="31">
        <v>8.89</v>
      </c>
      <c r="CE20" s="31">
        <v>37.94</v>
      </c>
      <c r="CF20" s="31">
        <v>48.72</v>
      </c>
      <c r="CG20" s="31">
        <v>64.62</v>
      </c>
      <c r="CH20" s="31">
        <v>42.548214285714288</v>
      </c>
      <c r="CI20" s="31">
        <v>57.151428571428568</v>
      </c>
      <c r="CJ20" s="31">
        <v>71.289285714285711</v>
      </c>
    </row>
    <row r="21" spans="1:88" x14ac:dyDescent="0.3">
      <c r="A21" s="9">
        <v>45305</v>
      </c>
      <c r="B21" s="18">
        <v>8.361071428571428</v>
      </c>
      <c r="C21" s="18">
        <v>9.1441734693877539</v>
      </c>
      <c r="D21" s="18">
        <v>9.9071785714285721</v>
      </c>
      <c r="E21" s="18">
        <v>20.54</v>
      </c>
      <c r="F21" s="18">
        <v>25.58</v>
      </c>
      <c r="G21" s="18">
        <v>31.71</v>
      </c>
      <c r="H21" s="18">
        <v>25.101428571428571</v>
      </c>
      <c r="I21" s="18">
        <v>30.027142857142859</v>
      </c>
      <c r="J21" s="18">
        <v>33.758993801020416</v>
      </c>
      <c r="K21" s="18">
        <v>1.69</v>
      </c>
      <c r="L21" s="18">
        <v>2.0699999999999998</v>
      </c>
      <c r="M21" s="18">
        <v>2.67</v>
      </c>
      <c r="N21" s="18">
        <v>2.38</v>
      </c>
      <c r="O21" s="18">
        <v>3.11</v>
      </c>
      <c r="P21">
        <v>3.92</v>
      </c>
      <c r="Q21" s="18">
        <v>27.500321428571429</v>
      </c>
      <c r="R21" s="18">
        <v>33.141959183673478</v>
      </c>
      <c r="S21" s="18">
        <v>37.707620428571417</v>
      </c>
      <c r="T21" s="18">
        <v>25.81</v>
      </c>
      <c r="U21" s="18">
        <v>31.08</v>
      </c>
      <c r="V21" s="18">
        <v>37.590000000000003</v>
      </c>
      <c r="W21" s="18">
        <v>23.6</v>
      </c>
      <c r="X21" s="18">
        <v>30.69</v>
      </c>
      <c r="Y21" s="18">
        <v>37.729999999999997</v>
      </c>
      <c r="Z21" s="18">
        <v>20.46</v>
      </c>
      <c r="AA21" s="18">
        <v>27.86</v>
      </c>
      <c r="AB21" s="18">
        <v>36.1</v>
      </c>
      <c r="AC21" s="18">
        <v>6.18</v>
      </c>
      <c r="AD21">
        <v>7.7</v>
      </c>
      <c r="AE21" s="18">
        <v>9.98</v>
      </c>
      <c r="AF21" s="18">
        <v>6.3317857142857132</v>
      </c>
      <c r="AG21" s="18">
        <v>7.8852142857142864</v>
      </c>
      <c r="AH21" s="18">
        <v>10.26503283700813</v>
      </c>
      <c r="AI21" s="18">
        <v>8.9</v>
      </c>
      <c r="AJ21" s="18">
        <v>16.07</v>
      </c>
      <c r="AK21" s="18">
        <v>16.07</v>
      </c>
      <c r="AL21" s="18">
        <v>8.9</v>
      </c>
      <c r="AM21" s="18">
        <v>16.07</v>
      </c>
      <c r="AN21" s="18">
        <v>16.07</v>
      </c>
      <c r="AO21" s="18">
        <v>6.4080714285714286</v>
      </c>
      <c r="AP21" s="18">
        <v>8.0149285714285714</v>
      </c>
      <c r="AQ21" s="18">
        <v>11.385515697111369</v>
      </c>
      <c r="AR21" s="18">
        <v>4.5999999999999996</v>
      </c>
      <c r="AS21" s="18">
        <v>5.87</v>
      </c>
      <c r="AT21" s="18">
        <v>9.36</v>
      </c>
      <c r="AU21" s="18">
        <v>0</v>
      </c>
      <c r="AV21" s="18">
        <v>0.05</v>
      </c>
      <c r="AW21" s="18">
        <v>0.48</v>
      </c>
      <c r="AX21" s="18">
        <v>5.4441428571428574</v>
      </c>
      <c r="AY21" s="18">
        <v>6.6959285714285706</v>
      </c>
      <c r="AZ21" s="18">
        <v>9.0780000000000012</v>
      </c>
      <c r="BA21" s="18">
        <v>12.14492857142857</v>
      </c>
      <c r="BB21" s="18">
        <v>15.42257142857143</v>
      </c>
      <c r="BC21" s="31">
        <v>21.108371775520531</v>
      </c>
      <c r="BD21" s="31">
        <v>3.75</v>
      </c>
      <c r="BE21" s="7">
        <v>5.04</v>
      </c>
      <c r="BF21" s="7">
        <v>7.04</v>
      </c>
      <c r="BG21" s="31">
        <v>15.85</v>
      </c>
      <c r="BH21" s="31">
        <v>19.61</v>
      </c>
      <c r="BI21" s="31">
        <v>27.11</v>
      </c>
      <c r="BJ21" s="31">
        <v>16.54</v>
      </c>
      <c r="BK21" s="31">
        <v>20.36</v>
      </c>
      <c r="BL21" s="31">
        <v>26.48</v>
      </c>
      <c r="BM21" s="31">
        <v>28.31785714285714</v>
      </c>
      <c r="BN21" s="31">
        <v>31.678571428571431</v>
      </c>
      <c r="BO21" s="31">
        <v>39.203571428571429</v>
      </c>
      <c r="BP21" s="31">
        <v>7.21</v>
      </c>
      <c r="BQ21" s="31">
        <v>8.26</v>
      </c>
      <c r="BR21" s="31">
        <v>9.49</v>
      </c>
      <c r="BS21" s="31">
        <v>6.42</v>
      </c>
      <c r="BT21" s="31">
        <v>8.18</v>
      </c>
      <c r="BU21" s="31">
        <v>10.119999999999999</v>
      </c>
      <c r="BV21" s="31">
        <v>12.13</v>
      </c>
      <c r="BW21" s="7">
        <v>17.03</v>
      </c>
      <c r="BX21" s="7">
        <v>26.16</v>
      </c>
      <c r="BY21" s="31">
        <v>6.16</v>
      </c>
      <c r="BZ21" s="31">
        <v>8.3000000000000007</v>
      </c>
      <c r="CA21" s="31">
        <v>10.23</v>
      </c>
      <c r="CB21" s="31">
        <v>4.21</v>
      </c>
      <c r="CC21" s="31">
        <v>6.59</v>
      </c>
      <c r="CD21" s="31">
        <v>8.84</v>
      </c>
      <c r="CE21" s="31">
        <v>38.19</v>
      </c>
      <c r="CF21" s="31">
        <v>49.1</v>
      </c>
      <c r="CG21" s="31">
        <v>64.22</v>
      </c>
      <c r="CH21" s="31">
        <v>42.223540816326533</v>
      </c>
      <c r="CI21" s="31">
        <v>58.037142857142847</v>
      </c>
      <c r="CJ21" s="31">
        <v>70.021428571428572</v>
      </c>
    </row>
    <row r="22" spans="1:88" x14ac:dyDescent="0.3">
      <c r="A22" s="9">
        <v>45306</v>
      </c>
      <c r="B22" s="18">
        <v>8.2953571428571422</v>
      </c>
      <c r="C22" s="18">
        <v>9.1127857142857138</v>
      </c>
      <c r="D22" s="18">
        <v>9.8135714285714268</v>
      </c>
      <c r="E22" s="18">
        <v>20.75</v>
      </c>
      <c r="F22" s="18">
        <v>25.91</v>
      </c>
      <c r="G22" s="18">
        <v>31.49</v>
      </c>
      <c r="H22" s="18">
        <v>24.63035714285714</v>
      </c>
      <c r="I22" s="18">
        <v>29.99</v>
      </c>
      <c r="J22" s="18">
        <v>33.546785714285711</v>
      </c>
      <c r="K22" s="18">
        <v>1.69</v>
      </c>
      <c r="L22" s="18">
        <v>2.06</v>
      </c>
      <c r="M22" s="18">
        <v>2.65</v>
      </c>
      <c r="N22" s="18">
        <v>2.38</v>
      </c>
      <c r="O22" s="18">
        <v>3.09</v>
      </c>
      <c r="P22">
        <v>3.91</v>
      </c>
      <c r="Q22" s="18">
        <v>27.422928571428571</v>
      </c>
      <c r="R22" s="18">
        <v>33.123071428571428</v>
      </c>
      <c r="S22" s="18">
        <v>37.733714285714292</v>
      </c>
      <c r="T22" s="18">
        <v>25.74</v>
      </c>
      <c r="U22" s="18">
        <v>31.01</v>
      </c>
      <c r="V22" s="18">
        <v>37.630000000000003</v>
      </c>
      <c r="W22" s="18">
        <v>23.73</v>
      </c>
      <c r="X22" s="18">
        <v>30.76</v>
      </c>
      <c r="Y22" s="18">
        <v>37.590000000000003</v>
      </c>
      <c r="Z22" s="18">
        <v>20.93</v>
      </c>
      <c r="AA22" s="18">
        <v>28.04</v>
      </c>
      <c r="AB22" s="18">
        <v>35.85</v>
      </c>
      <c r="AC22" s="18">
        <v>6.15</v>
      </c>
      <c r="AD22">
        <v>7.69</v>
      </c>
      <c r="AE22" s="18">
        <v>9.89</v>
      </c>
      <c r="AF22" s="18">
        <v>6.277637644989233</v>
      </c>
      <c r="AG22" s="18">
        <v>7.8473571428571436</v>
      </c>
      <c r="AH22" s="18">
        <v>10.128426663600891</v>
      </c>
      <c r="AI22" s="18">
        <v>8.74</v>
      </c>
      <c r="AJ22" s="18">
        <v>16.07</v>
      </c>
      <c r="AK22" s="18">
        <v>16.07</v>
      </c>
      <c r="AL22" s="18">
        <v>8.74</v>
      </c>
      <c r="AM22" s="18">
        <v>16.07</v>
      </c>
      <c r="AN22" s="18">
        <v>16.07</v>
      </c>
      <c r="AO22" s="18">
        <v>6.410857142857143</v>
      </c>
      <c r="AP22" s="18">
        <v>8.0706428571428575</v>
      </c>
      <c r="AQ22" s="18">
        <v>11.64428571428572</v>
      </c>
      <c r="AR22" s="18">
        <v>4.59</v>
      </c>
      <c r="AS22" s="18">
        <v>5.87</v>
      </c>
      <c r="AT22" s="18">
        <v>9.39</v>
      </c>
      <c r="AU22" s="18">
        <v>0</v>
      </c>
      <c r="AV22" s="18">
        <v>0.05</v>
      </c>
      <c r="AW22" s="18">
        <v>0.47</v>
      </c>
      <c r="AX22" s="18">
        <v>5.3520000000000003</v>
      </c>
      <c r="AY22" s="18">
        <v>6.6826428571428584</v>
      </c>
      <c r="AZ22" s="18">
        <v>9.0316071428571441</v>
      </c>
      <c r="BA22" s="18">
        <v>12.167826893014359</v>
      </c>
      <c r="BB22" s="18">
        <v>15.552071428571431</v>
      </c>
      <c r="BC22" s="31">
        <v>21.25542857142857</v>
      </c>
      <c r="BD22" s="31">
        <v>3.75</v>
      </c>
      <c r="BE22" s="7">
        <v>5.0599999999999996</v>
      </c>
      <c r="BF22" s="7">
        <v>7</v>
      </c>
      <c r="BG22" s="31">
        <v>15.82</v>
      </c>
      <c r="BH22" s="31">
        <v>19.53</v>
      </c>
      <c r="BI22" s="31">
        <v>26.78</v>
      </c>
      <c r="BJ22" s="31">
        <v>16.489999999999998</v>
      </c>
      <c r="BK22" s="31">
        <v>20.329999999999998</v>
      </c>
      <c r="BL22" s="31">
        <v>26.24</v>
      </c>
      <c r="BM22" s="31">
        <v>28.046428571428571</v>
      </c>
      <c r="BN22" s="31">
        <v>31.857142857142851</v>
      </c>
      <c r="BO22" s="31">
        <v>38.546428571428578</v>
      </c>
      <c r="BP22" s="31">
        <v>7.25</v>
      </c>
      <c r="BQ22" s="31">
        <v>8.2799999999999994</v>
      </c>
      <c r="BR22" s="31">
        <v>9.5</v>
      </c>
      <c r="BS22" s="31">
        <v>6.49</v>
      </c>
      <c r="BT22" s="31">
        <v>8.2200000000000006</v>
      </c>
      <c r="BU22" s="31">
        <v>10.18</v>
      </c>
      <c r="BV22" s="31">
        <v>12.17</v>
      </c>
      <c r="BW22" s="7">
        <v>17</v>
      </c>
      <c r="BX22" s="7">
        <v>26.16</v>
      </c>
      <c r="BY22" s="31">
        <v>6.2</v>
      </c>
      <c r="BZ22" s="31">
        <v>8.31</v>
      </c>
      <c r="CA22" s="31">
        <v>10.29</v>
      </c>
      <c r="CB22" s="31">
        <v>4.1900000000000004</v>
      </c>
      <c r="CC22" s="31">
        <v>6.54</v>
      </c>
      <c r="CD22" s="31">
        <v>8.8000000000000007</v>
      </c>
      <c r="CE22" s="31">
        <v>38.43</v>
      </c>
      <c r="CF22" s="31">
        <v>49.48</v>
      </c>
      <c r="CG22" s="31">
        <v>63.86</v>
      </c>
      <c r="CH22" s="31">
        <v>43.090714285714292</v>
      </c>
      <c r="CI22" s="31">
        <v>57.448285714285717</v>
      </c>
      <c r="CJ22" s="31">
        <v>70.72107142857142</v>
      </c>
    </row>
    <row r="23" spans="1:88" x14ac:dyDescent="0.3">
      <c r="A23" s="9">
        <v>45307</v>
      </c>
      <c r="B23" s="18">
        <v>8.2826428571428572</v>
      </c>
      <c r="C23" s="18">
        <v>9.0683367346938795</v>
      </c>
      <c r="D23" s="18">
        <v>9.7268214285714283</v>
      </c>
      <c r="E23" s="18">
        <v>21.47</v>
      </c>
      <c r="F23" s="18">
        <v>26.48</v>
      </c>
      <c r="G23" s="18">
        <v>31.74</v>
      </c>
      <c r="H23" s="18">
        <v>24.54428571428571</v>
      </c>
      <c r="I23" s="18">
        <v>29.38785714285715</v>
      </c>
      <c r="J23" s="18">
        <v>33.795178571428572</v>
      </c>
      <c r="K23" s="18">
        <v>1.69</v>
      </c>
      <c r="L23" s="18">
        <v>2.06</v>
      </c>
      <c r="M23" s="18">
        <v>2.64</v>
      </c>
      <c r="N23" s="18">
        <v>2.37</v>
      </c>
      <c r="O23" s="18">
        <v>3.06</v>
      </c>
      <c r="P23">
        <v>3.9</v>
      </c>
      <c r="Q23" s="18">
        <v>27.20196428571429</v>
      </c>
      <c r="R23" s="18">
        <v>32.405357142857142</v>
      </c>
      <c r="S23" s="18">
        <v>37.193392857142847</v>
      </c>
      <c r="T23" s="18">
        <v>25.67</v>
      </c>
      <c r="U23" s="18">
        <v>30.94</v>
      </c>
      <c r="V23" s="18">
        <v>37.67</v>
      </c>
      <c r="W23" s="18">
        <v>23.85</v>
      </c>
      <c r="X23" s="18">
        <v>30.84</v>
      </c>
      <c r="Y23" s="18">
        <v>37.450000000000003</v>
      </c>
      <c r="Z23" s="18">
        <v>21.41</v>
      </c>
      <c r="AA23" s="18">
        <v>28.22</v>
      </c>
      <c r="AB23" s="18">
        <v>35.590000000000003</v>
      </c>
      <c r="AC23" s="18">
        <v>6.13</v>
      </c>
      <c r="AD23">
        <v>7.68</v>
      </c>
      <c r="AE23" s="18">
        <v>9.8000000000000007</v>
      </c>
      <c r="AF23" s="18">
        <v>6.1328571428571426</v>
      </c>
      <c r="AG23" s="18">
        <v>7.7707796928270083</v>
      </c>
      <c r="AH23" s="18">
        <v>10.09077959307962</v>
      </c>
      <c r="AI23" s="18">
        <v>8.59</v>
      </c>
      <c r="AJ23" s="18">
        <v>16.07</v>
      </c>
      <c r="AK23" s="18">
        <v>16.07</v>
      </c>
      <c r="AL23" s="18">
        <v>8.59</v>
      </c>
      <c r="AM23" s="18">
        <v>16.07</v>
      </c>
      <c r="AN23" s="18">
        <v>16.07</v>
      </c>
      <c r="AO23" s="18">
        <v>6.462709331632654</v>
      </c>
      <c r="AP23" s="18">
        <v>8.112214285714284</v>
      </c>
      <c r="AQ23" s="18">
        <v>11.93350770842955</v>
      </c>
      <c r="AR23" s="18">
        <v>4.59</v>
      </c>
      <c r="AS23" s="18">
        <v>5.87</v>
      </c>
      <c r="AT23" s="18">
        <v>9.41</v>
      </c>
      <c r="AU23" s="18">
        <v>0</v>
      </c>
      <c r="AV23" s="18">
        <v>0.05</v>
      </c>
      <c r="AW23" s="18">
        <v>0.47</v>
      </c>
      <c r="AX23" s="18">
        <v>5.3599285714285712</v>
      </c>
      <c r="AY23" s="18">
        <v>6.8214285714285712</v>
      </c>
      <c r="AZ23" s="18">
        <v>8.9001103818660123</v>
      </c>
      <c r="BA23" s="18">
        <v>12.289214285714291</v>
      </c>
      <c r="BB23" s="18">
        <v>15.554714285714279</v>
      </c>
      <c r="BC23" s="31">
        <v>21.361178571428571</v>
      </c>
      <c r="BD23" s="31">
        <v>3.75</v>
      </c>
      <c r="BE23" s="7">
        <v>5.08</v>
      </c>
      <c r="BF23" s="7">
        <v>6.96</v>
      </c>
      <c r="BG23" s="31">
        <v>15.74</v>
      </c>
      <c r="BH23" s="31">
        <v>19.46</v>
      </c>
      <c r="BI23" s="31">
        <v>26.52</v>
      </c>
      <c r="BJ23" s="31">
        <v>16.440000000000001</v>
      </c>
      <c r="BK23" s="31">
        <v>20.29</v>
      </c>
      <c r="BL23" s="31">
        <v>26</v>
      </c>
      <c r="BM23" s="31">
        <v>27.824999999999999</v>
      </c>
      <c r="BN23" s="31">
        <v>32.035714285714278</v>
      </c>
      <c r="BO23" s="31">
        <v>38.06428571428571</v>
      </c>
      <c r="BP23" s="31">
        <v>7.29</v>
      </c>
      <c r="BQ23" s="31">
        <v>8.3000000000000007</v>
      </c>
      <c r="BR23" s="31">
        <v>9.51</v>
      </c>
      <c r="BS23" s="31">
        <v>6.56</v>
      </c>
      <c r="BT23" s="31">
        <v>8.26</v>
      </c>
      <c r="BU23" s="31">
        <v>10.24</v>
      </c>
      <c r="BV23" s="31">
        <v>12.21</v>
      </c>
      <c r="BW23" s="7">
        <v>16.98</v>
      </c>
      <c r="BX23" s="7">
        <v>26.16</v>
      </c>
      <c r="BY23" s="31">
        <v>6.24</v>
      </c>
      <c r="BZ23" s="31">
        <v>8.32</v>
      </c>
      <c r="CA23" s="31">
        <v>10.36</v>
      </c>
      <c r="CB23" s="31">
        <v>4.16</v>
      </c>
      <c r="CC23" s="31">
        <v>6.5</v>
      </c>
      <c r="CD23" s="31">
        <v>8.75</v>
      </c>
      <c r="CE23" s="31">
        <v>38.67</v>
      </c>
      <c r="CF23" s="31">
        <v>49.85</v>
      </c>
      <c r="CG23" s="31">
        <v>63.42</v>
      </c>
      <c r="CH23" s="31">
        <v>43.474821428571431</v>
      </c>
      <c r="CI23" s="31">
        <v>56.808357142857147</v>
      </c>
      <c r="CJ23" s="31">
        <v>71.717142857142846</v>
      </c>
    </row>
    <row r="24" spans="1:88" x14ac:dyDescent="0.3">
      <c r="A24" s="9">
        <v>45308</v>
      </c>
      <c r="B24" s="18">
        <v>8.1866785714285708</v>
      </c>
      <c r="C24" s="18">
        <v>9.0318571428571417</v>
      </c>
      <c r="D24" s="18">
        <v>9.701428571428572</v>
      </c>
      <c r="E24" s="18">
        <v>21.55</v>
      </c>
      <c r="F24" s="18">
        <v>26.81</v>
      </c>
      <c r="G24" s="18">
        <v>31.42</v>
      </c>
      <c r="H24" s="18">
        <v>24.4725</v>
      </c>
      <c r="I24" s="18">
        <v>29.13234693877553</v>
      </c>
      <c r="J24" s="18">
        <v>33.849500000000013</v>
      </c>
      <c r="K24" s="18">
        <v>1.69</v>
      </c>
      <c r="L24" s="18">
        <v>2.06</v>
      </c>
      <c r="M24" s="18">
        <v>2.64</v>
      </c>
      <c r="N24" s="18">
        <v>2.37</v>
      </c>
      <c r="O24" s="18">
        <v>3.03</v>
      </c>
      <c r="P24">
        <v>3.89</v>
      </c>
      <c r="Q24" s="18">
        <v>26.63371428571428</v>
      </c>
      <c r="R24" s="18">
        <v>32.350683673469383</v>
      </c>
      <c r="S24" s="18">
        <v>37.325479591836697</v>
      </c>
      <c r="T24" s="18">
        <v>25.6</v>
      </c>
      <c r="U24" s="18">
        <v>30.87</v>
      </c>
      <c r="V24" s="18">
        <v>37.71</v>
      </c>
      <c r="W24" s="18">
        <v>23.98</v>
      </c>
      <c r="X24" s="18">
        <v>30.92</v>
      </c>
      <c r="Y24" s="18">
        <v>37.31</v>
      </c>
      <c r="Z24" s="18">
        <v>21.88</v>
      </c>
      <c r="AA24" s="18">
        <v>28.4</v>
      </c>
      <c r="AB24" s="18">
        <v>35.33</v>
      </c>
      <c r="AC24" s="18">
        <v>6.1</v>
      </c>
      <c r="AD24">
        <v>7.66</v>
      </c>
      <c r="AE24" s="18">
        <v>9.7100000000000009</v>
      </c>
      <c r="AF24" s="18">
        <v>6.0932500000000003</v>
      </c>
      <c r="AG24" s="18">
        <v>7.8535774619090297</v>
      </c>
      <c r="AH24" s="18">
        <v>10.032959115314821</v>
      </c>
      <c r="AI24" s="18">
        <v>8.43</v>
      </c>
      <c r="AJ24" s="18">
        <v>16.07</v>
      </c>
      <c r="AK24" s="18">
        <v>16.07</v>
      </c>
      <c r="AL24" s="18">
        <v>8.43</v>
      </c>
      <c r="AM24" s="18">
        <v>16.07</v>
      </c>
      <c r="AN24" s="18">
        <v>16.07</v>
      </c>
      <c r="AO24" s="18">
        <v>6.3995707785475986</v>
      </c>
      <c r="AP24" s="18">
        <v>8.1738571428571412</v>
      </c>
      <c r="AQ24" s="18">
        <v>12.089967969322069</v>
      </c>
      <c r="AR24" s="18">
        <v>4.58</v>
      </c>
      <c r="AS24" s="18">
        <v>5.87</v>
      </c>
      <c r="AT24" s="18">
        <v>9.44</v>
      </c>
      <c r="AU24" s="18">
        <v>0</v>
      </c>
      <c r="AV24" s="18">
        <v>0.05</v>
      </c>
      <c r="AW24" s="18">
        <v>0.46</v>
      </c>
      <c r="AX24" s="18">
        <v>5.3644285714285722</v>
      </c>
      <c r="AY24" s="18">
        <v>6.6769999999999996</v>
      </c>
      <c r="AZ24" s="18">
        <v>8.9241871382734921</v>
      </c>
      <c r="BA24" s="18">
        <v>12.29482142857143</v>
      </c>
      <c r="BB24" s="18">
        <v>15.189</v>
      </c>
      <c r="BC24" s="31">
        <v>21.12415316942916</v>
      </c>
      <c r="BD24" s="31">
        <v>3.75</v>
      </c>
      <c r="BE24" s="7">
        <v>5.1100000000000003</v>
      </c>
      <c r="BF24" s="7">
        <v>6.92</v>
      </c>
      <c r="BG24" s="31">
        <v>15.69</v>
      </c>
      <c r="BH24" s="31">
        <v>19.39</v>
      </c>
      <c r="BI24" s="31">
        <v>26.25</v>
      </c>
      <c r="BJ24" s="31">
        <v>16.399999999999999</v>
      </c>
      <c r="BK24" s="31">
        <v>20.260000000000002</v>
      </c>
      <c r="BL24" s="31">
        <v>25.76</v>
      </c>
      <c r="BM24" s="31">
        <v>27.928571428571431</v>
      </c>
      <c r="BN24" s="31">
        <v>31.778571428571428</v>
      </c>
      <c r="BO24" s="31">
        <v>37.403571428571418</v>
      </c>
      <c r="BP24" s="31">
        <v>7.33</v>
      </c>
      <c r="BQ24" s="31">
        <v>8.31</v>
      </c>
      <c r="BR24" s="31">
        <v>9.5299999999999994</v>
      </c>
      <c r="BS24" s="31">
        <v>6.63</v>
      </c>
      <c r="BT24" s="31">
        <v>8.3000000000000007</v>
      </c>
      <c r="BU24" s="31">
        <v>10.3</v>
      </c>
      <c r="BV24" s="31">
        <v>12.25</v>
      </c>
      <c r="BW24" s="7">
        <v>16.95</v>
      </c>
      <c r="BX24" s="7">
        <v>26.16</v>
      </c>
      <c r="BY24" s="31">
        <v>6.28</v>
      </c>
      <c r="BZ24" s="31">
        <v>8.32</v>
      </c>
      <c r="CA24" s="31">
        <v>10.43</v>
      </c>
      <c r="CB24" s="31">
        <v>4.1399999999999997</v>
      </c>
      <c r="CC24" s="31">
        <v>6.45</v>
      </c>
      <c r="CD24" s="31">
        <v>8.6999999999999993</v>
      </c>
      <c r="CE24" s="31">
        <v>38.909999999999997</v>
      </c>
      <c r="CF24" s="31">
        <v>50.23</v>
      </c>
      <c r="CG24" s="31">
        <v>63.02</v>
      </c>
      <c r="CH24" s="31">
        <v>43.451071428571431</v>
      </c>
      <c r="CI24" s="31">
        <v>56.828826836734692</v>
      </c>
      <c r="CJ24" s="31">
        <v>71.286785714285713</v>
      </c>
    </row>
    <row r="25" spans="1:88" x14ac:dyDescent="0.3">
      <c r="A25" s="9">
        <v>45309</v>
      </c>
      <c r="B25" s="18">
        <v>8.1119999999999983</v>
      </c>
      <c r="C25" s="18">
        <v>9</v>
      </c>
      <c r="D25" s="18">
        <v>9.6662499999999998</v>
      </c>
      <c r="E25" s="18">
        <v>21.15</v>
      </c>
      <c r="F25" s="18">
        <v>26.91</v>
      </c>
      <c r="G25" s="18">
        <v>31.11</v>
      </c>
      <c r="H25" s="18">
        <v>24.385000000000009</v>
      </c>
      <c r="I25" s="18">
        <v>29.216493785714299</v>
      </c>
      <c r="J25" s="18">
        <v>34.42892857142855</v>
      </c>
      <c r="K25" s="18">
        <v>1.69</v>
      </c>
      <c r="L25" s="18">
        <v>2.0499999999999998</v>
      </c>
      <c r="M25" s="18">
        <v>2.63</v>
      </c>
      <c r="N25" s="18">
        <v>2.37</v>
      </c>
      <c r="O25" s="18">
        <v>3</v>
      </c>
      <c r="P25">
        <v>3.88</v>
      </c>
      <c r="Q25" s="18">
        <v>26.426749999999991</v>
      </c>
      <c r="R25" s="18">
        <v>32.329999999999991</v>
      </c>
      <c r="S25" s="18">
        <v>38.084500000000013</v>
      </c>
      <c r="T25" s="18">
        <v>25.53</v>
      </c>
      <c r="U25" s="18">
        <v>30.8</v>
      </c>
      <c r="V25" s="18">
        <v>37.75</v>
      </c>
      <c r="W25" s="18">
        <v>24.1</v>
      </c>
      <c r="X25" s="18">
        <v>31</v>
      </c>
      <c r="Y25" s="18">
        <v>37.18</v>
      </c>
      <c r="Z25" s="18">
        <v>22.35</v>
      </c>
      <c r="AA25" s="18">
        <v>28.58</v>
      </c>
      <c r="AB25" s="18">
        <v>35.07</v>
      </c>
      <c r="AC25" s="18">
        <v>6.08</v>
      </c>
      <c r="AD25">
        <v>7.65</v>
      </c>
      <c r="AE25" s="18">
        <v>9.6199999999999992</v>
      </c>
      <c r="AF25" s="18">
        <v>6.1369523820930869</v>
      </c>
      <c r="AG25" s="18">
        <v>7.8070000000000004</v>
      </c>
      <c r="AH25" s="18">
        <v>9.9672500000000017</v>
      </c>
      <c r="AI25" s="18">
        <v>8.27</v>
      </c>
      <c r="AJ25" s="18">
        <v>16.07</v>
      </c>
      <c r="AK25" s="18">
        <v>16.07</v>
      </c>
      <c r="AL25" s="18">
        <v>8.27</v>
      </c>
      <c r="AM25" s="18">
        <v>16.07</v>
      </c>
      <c r="AN25" s="18">
        <v>16.07</v>
      </c>
      <c r="AO25" s="18">
        <v>6.3674999999999997</v>
      </c>
      <c r="AP25" s="18">
        <v>8.1774999999999984</v>
      </c>
      <c r="AQ25" s="18">
        <v>11.713541917120921</v>
      </c>
      <c r="AR25" s="18">
        <v>4.57</v>
      </c>
      <c r="AS25" s="18">
        <v>5.87</v>
      </c>
      <c r="AT25" s="18">
        <v>9.4600000000000009</v>
      </c>
      <c r="AU25" s="18">
        <v>0</v>
      </c>
      <c r="AV25" s="18">
        <v>0.06</v>
      </c>
      <c r="AW25" s="18">
        <v>0.46</v>
      </c>
      <c r="AX25" s="18">
        <v>5.2662499999999994</v>
      </c>
      <c r="AY25" s="18">
        <v>6.590891364671136</v>
      </c>
      <c r="AZ25" s="18">
        <v>8.8717500000000005</v>
      </c>
      <c r="BA25" s="18">
        <v>12.338749999999999</v>
      </c>
      <c r="BB25" s="18">
        <v>14.788</v>
      </c>
      <c r="BC25" s="31">
        <v>21.132249999999999</v>
      </c>
      <c r="BD25" s="31">
        <v>3.73</v>
      </c>
      <c r="BE25" s="7">
        <v>5.14</v>
      </c>
      <c r="BF25" s="7">
        <v>6.87</v>
      </c>
      <c r="BG25" s="31">
        <v>15.67</v>
      </c>
      <c r="BH25" s="31">
        <v>19.309999999999999</v>
      </c>
      <c r="BI25" s="31">
        <v>25.99</v>
      </c>
      <c r="BJ25" s="31">
        <v>16.350000000000001</v>
      </c>
      <c r="BK25" s="31">
        <v>20.23</v>
      </c>
      <c r="BL25" s="31">
        <v>25.53</v>
      </c>
      <c r="BM25" s="31">
        <v>27.65</v>
      </c>
      <c r="BN25" s="31">
        <v>31.611000000000001</v>
      </c>
      <c r="BO25" s="31">
        <v>36.879928571428579</v>
      </c>
      <c r="BP25" s="31">
        <v>7.37</v>
      </c>
      <c r="BQ25" s="31">
        <v>8.33</v>
      </c>
      <c r="BR25" s="31">
        <v>9.5399999999999991</v>
      </c>
      <c r="BS25" s="31">
        <v>6.69</v>
      </c>
      <c r="BT25" s="31">
        <v>8.33</v>
      </c>
      <c r="BU25" s="31">
        <v>10.36</v>
      </c>
      <c r="BV25" s="31">
        <v>12.29</v>
      </c>
      <c r="BW25" s="7">
        <v>16.93</v>
      </c>
      <c r="BX25" s="7">
        <v>26.16</v>
      </c>
      <c r="BY25" s="31">
        <v>6.32</v>
      </c>
      <c r="BZ25" s="31">
        <v>8.33</v>
      </c>
      <c r="CA25" s="31">
        <v>10.49</v>
      </c>
      <c r="CB25" s="31">
        <v>4.12</v>
      </c>
      <c r="CC25" s="31">
        <v>6.41</v>
      </c>
      <c r="CD25" s="31">
        <v>8.65</v>
      </c>
      <c r="CE25" s="31">
        <v>39.29</v>
      </c>
      <c r="CF25" s="31">
        <v>50.65</v>
      </c>
      <c r="CG25" s="31">
        <v>62.8</v>
      </c>
      <c r="CH25" s="31">
        <v>42.922499999999999</v>
      </c>
      <c r="CI25" s="31">
        <v>57.114825642857149</v>
      </c>
      <c r="CJ25" s="31">
        <v>70.804500000000004</v>
      </c>
    </row>
    <row r="26" spans="1:88" x14ac:dyDescent="0.3">
      <c r="A26" s="9">
        <v>45310</v>
      </c>
      <c r="B26" s="18">
        <v>8.0775714285714297</v>
      </c>
      <c r="C26" s="18">
        <v>8.9453571428571443</v>
      </c>
      <c r="D26" s="18">
        <v>9.6361071428571421</v>
      </c>
      <c r="E26" s="18">
        <v>21.18</v>
      </c>
      <c r="F26" s="18">
        <v>26.93</v>
      </c>
      <c r="G26" s="18">
        <v>30.84</v>
      </c>
      <c r="H26" s="18">
        <v>24.538928571428571</v>
      </c>
      <c r="I26" s="18">
        <v>29.27287755102039</v>
      </c>
      <c r="J26" s="18">
        <v>34.203091836734693</v>
      </c>
      <c r="K26" s="18">
        <v>1.69</v>
      </c>
      <c r="L26" s="18">
        <v>2.06</v>
      </c>
      <c r="M26" s="18">
        <v>2.63</v>
      </c>
      <c r="N26" s="18">
        <v>2.37</v>
      </c>
      <c r="O26" s="18">
        <v>2.99</v>
      </c>
      <c r="P26">
        <v>3.86</v>
      </c>
      <c r="Q26" s="18">
        <v>26.921350897959179</v>
      </c>
      <c r="R26" s="18">
        <v>32.192357142857141</v>
      </c>
      <c r="S26" s="18">
        <v>37.700198979591818</v>
      </c>
      <c r="T26" s="18">
        <v>25.58</v>
      </c>
      <c r="U26" s="18">
        <v>30.76</v>
      </c>
      <c r="V26" s="18">
        <v>37.68</v>
      </c>
      <c r="W26" s="18">
        <v>24.31</v>
      </c>
      <c r="X26" s="18">
        <v>30.9</v>
      </c>
      <c r="Y26" s="18">
        <v>37.130000000000003</v>
      </c>
      <c r="Z26" s="18">
        <v>22.56</v>
      </c>
      <c r="AA26" s="18">
        <v>28.7</v>
      </c>
      <c r="AB26" s="18">
        <v>35.14</v>
      </c>
      <c r="AC26" s="18">
        <v>6.03</v>
      </c>
      <c r="AD26">
        <v>7.61</v>
      </c>
      <c r="AE26" s="18">
        <v>9.6300000000000008</v>
      </c>
      <c r="AF26" s="18">
        <v>6.2035714285714292</v>
      </c>
      <c r="AG26" s="18">
        <v>7.737857142857143</v>
      </c>
      <c r="AH26" s="18">
        <v>10.01967390474611</v>
      </c>
      <c r="AI26" s="18">
        <v>8.2799999999999994</v>
      </c>
      <c r="AJ26" s="18">
        <v>16.07</v>
      </c>
      <c r="AK26" s="18">
        <v>16.07</v>
      </c>
      <c r="AL26" s="18">
        <v>8.2799999999999994</v>
      </c>
      <c r="AM26" s="18">
        <v>16.07</v>
      </c>
      <c r="AN26" s="18">
        <v>16.07</v>
      </c>
      <c r="AO26" s="18">
        <v>6.4607142857142854</v>
      </c>
      <c r="AP26" s="18">
        <v>8.0686428571428568</v>
      </c>
      <c r="AQ26" s="18">
        <v>11.627813892133259</v>
      </c>
      <c r="AR26" s="18">
        <v>4.53</v>
      </c>
      <c r="AS26" s="18">
        <v>5.85</v>
      </c>
      <c r="AT26" s="18">
        <v>9.39</v>
      </c>
      <c r="AU26" s="18">
        <v>0</v>
      </c>
      <c r="AV26" s="18">
        <v>0.06</v>
      </c>
      <c r="AW26" s="18">
        <v>0.46</v>
      </c>
      <c r="AX26" s="18">
        <v>5.2314285714285713</v>
      </c>
      <c r="AY26" s="18">
        <v>6.5160748091077316</v>
      </c>
      <c r="AZ26" s="18">
        <v>8.7415714285714294</v>
      </c>
      <c r="BA26" s="18">
        <v>12.149142857142859</v>
      </c>
      <c r="BB26" s="18">
        <v>14.806714285714291</v>
      </c>
      <c r="BC26" s="31">
        <v>20.739821428571432</v>
      </c>
      <c r="BD26" s="31">
        <v>3.75</v>
      </c>
      <c r="BE26" s="7">
        <v>5.12</v>
      </c>
      <c r="BF26" s="7">
        <v>6.93</v>
      </c>
      <c r="BG26" s="31">
        <v>15.67</v>
      </c>
      <c r="BH26" s="31">
        <v>19.36</v>
      </c>
      <c r="BI26" s="31">
        <v>26.24</v>
      </c>
      <c r="BJ26" s="31">
        <v>16.260000000000002</v>
      </c>
      <c r="BK26" s="31">
        <v>20.13</v>
      </c>
      <c r="BL26" s="31">
        <v>25.99</v>
      </c>
      <c r="BM26" s="31">
        <v>27.664285714285711</v>
      </c>
      <c r="BN26" s="31">
        <v>31.392857142857139</v>
      </c>
      <c r="BO26" s="31">
        <v>37.399168367346952</v>
      </c>
      <c r="BP26" s="31">
        <v>7.37</v>
      </c>
      <c r="BQ26" s="31">
        <v>8.31</v>
      </c>
      <c r="BR26" s="31">
        <v>9.5399999999999991</v>
      </c>
      <c r="BS26" s="31">
        <v>6.69</v>
      </c>
      <c r="BT26" s="31">
        <v>8.27</v>
      </c>
      <c r="BU26" s="31">
        <v>10.34</v>
      </c>
      <c r="BV26" s="31">
        <v>12.16</v>
      </c>
      <c r="BW26" s="7">
        <v>16.93</v>
      </c>
      <c r="BX26" s="7">
        <v>26.16</v>
      </c>
      <c r="BY26" s="31">
        <v>6.34</v>
      </c>
      <c r="BZ26" s="31">
        <v>8.31</v>
      </c>
      <c r="CA26" s="31">
        <v>10.46</v>
      </c>
      <c r="CB26" s="31">
        <v>4.2</v>
      </c>
      <c r="CC26" s="31">
        <v>6.42</v>
      </c>
      <c r="CD26" s="31">
        <v>8.6199999999999992</v>
      </c>
      <c r="CE26" s="31">
        <v>39.71</v>
      </c>
      <c r="CF26" s="31">
        <v>50.87</v>
      </c>
      <c r="CG26" s="31">
        <v>62.49</v>
      </c>
      <c r="CH26" s="31">
        <v>43.792142857142863</v>
      </c>
      <c r="CI26" s="31">
        <v>57.16</v>
      </c>
      <c r="CJ26" s="31">
        <v>71.198714285714289</v>
      </c>
    </row>
    <row r="27" spans="1:88" x14ac:dyDescent="0.3">
      <c r="A27" s="9">
        <v>45311</v>
      </c>
      <c r="B27" s="18">
        <v>8.1077142857142857</v>
      </c>
      <c r="C27" s="18">
        <v>8.9317857142857129</v>
      </c>
      <c r="D27" s="18">
        <v>9.5572857142857153</v>
      </c>
      <c r="E27" s="18">
        <v>21.32</v>
      </c>
      <c r="F27" s="18">
        <v>27.29</v>
      </c>
      <c r="G27" s="18">
        <v>30.89</v>
      </c>
      <c r="H27" s="18">
        <v>24.743571428571428</v>
      </c>
      <c r="I27" s="18">
        <v>28.828571428571429</v>
      </c>
      <c r="J27" s="18">
        <v>34.03247069897958</v>
      </c>
      <c r="K27" s="18">
        <v>1.68</v>
      </c>
      <c r="L27" s="18">
        <v>2.0699999999999998</v>
      </c>
      <c r="M27" s="18">
        <v>2.63</v>
      </c>
      <c r="N27" s="18">
        <v>2.36</v>
      </c>
      <c r="O27" s="18">
        <v>2.97</v>
      </c>
      <c r="P27">
        <v>3.83</v>
      </c>
      <c r="Q27" s="18">
        <v>27.38589285714286</v>
      </c>
      <c r="R27" s="18">
        <v>31.936499999999999</v>
      </c>
      <c r="S27" s="18">
        <v>37.24651326530612</v>
      </c>
      <c r="T27" s="18">
        <v>25.63</v>
      </c>
      <c r="U27" s="18">
        <v>30.71</v>
      </c>
      <c r="V27" s="18">
        <v>37.6</v>
      </c>
      <c r="W27" s="18">
        <v>24.52</v>
      </c>
      <c r="X27" s="18">
        <v>30.8</v>
      </c>
      <c r="Y27" s="18">
        <v>37.090000000000003</v>
      </c>
      <c r="Z27" s="18">
        <v>22.76</v>
      </c>
      <c r="AA27" s="18">
        <v>28.82</v>
      </c>
      <c r="AB27" s="18">
        <v>35.200000000000003</v>
      </c>
      <c r="AC27" s="18">
        <v>5.97</v>
      </c>
      <c r="AD27">
        <v>7.58</v>
      </c>
      <c r="AE27" s="18">
        <v>9.64</v>
      </c>
      <c r="AF27" s="18">
        <v>6.2274642857142846</v>
      </c>
      <c r="AG27" s="18">
        <v>7.7156428571428579</v>
      </c>
      <c r="AH27" s="18">
        <v>10.00026977429218</v>
      </c>
      <c r="AI27" s="18">
        <v>8.2899999999999991</v>
      </c>
      <c r="AJ27" s="18">
        <v>16.07</v>
      </c>
      <c r="AK27" s="18">
        <v>16.07</v>
      </c>
      <c r="AL27" s="18">
        <v>8.2899999999999991</v>
      </c>
      <c r="AM27" s="18">
        <v>16.07</v>
      </c>
      <c r="AN27" s="18">
        <v>16.07</v>
      </c>
      <c r="AO27" s="18">
        <v>6.4104285714285716</v>
      </c>
      <c r="AP27" s="18">
        <v>7.9825714285714273</v>
      </c>
      <c r="AQ27" s="18">
        <v>11.621026490194669</v>
      </c>
      <c r="AR27" s="18">
        <v>4.49</v>
      </c>
      <c r="AS27" s="18">
        <v>5.83</v>
      </c>
      <c r="AT27" s="18">
        <v>9.32</v>
      </c>
      <c r="AU27" s="18">
        <v>0</v>
      </c>
      <c r="AV27" s="18">
        <v>0.06</v>
      </c>
      <c r="AW27" s="18">
        <v>0.46</v>
      </c>
      <c r="AX27" s="18">
        <v>5.1289285714285713</v>
      </c>
      <c r="AY27" s="18">
        <v>6.6713368717319081</v>
      </c>
      <c r="AZ27" s="18">
        <v>8.6889773637668846</v>
      </c>
      <c r="BA27" s="18">
        <v>11.97714285714286</v>
      </c>
      <c r="BB27" s="18">
        <v>14.76371428571429</v>
      </c>
      <c r="BC27" s="31">
        <v>20.339184933028172</v>
      </c>
      <c r="BD27" s="31">
        <v>3.77</v>
      </c>
      <c r="BE27" s="7">
        <v>5.0999999999999996</v>
      </c>
      <c r="BF27" s="7">
        <v>6.98</v>
      </c>
      <c r="BG27" s="31">
        <v>15.65</v>
      </c>
      <c r="BH27" s="31">
        <v>19.41</v>
      </c>
      <c r="BI27" s="31">
        <v>26.49</v>
      </c>
      <c r="BJ27" s="31">
        <v>16.170000000000002</v>
      </c>
      <c r="BK27" s="31">
        <v>20.02</v>
      </c>
      <c r="BL27" s="31">
        <v>26.45</v>
      </c>
      <c r="BM27" s="31">
        <v>27.721428571428572</v>
      </c>
      <c r="BN27" s="31">
        <v>31.657142857142858</v>
      </c>
      <c r="BO27" s="31">
        <v>38.509142857142862</v>
      </c>
      <c r="BP27" s="31">
        <v>7.38</v>
      </c>
      <c r="BQ27" s="31">
        <v>8.2799999999999994</v>
      </c>
      <c r="BR27" s="31">
        <v>9.5500000000000007</v>
      </c>
      <c r="BS27" s="31">
        <v>6.69</v>
      </c>
      <c r="BT27" s="31">
        <v>8.2100000000000009</v>
      </c>
      <c r="BU27" s="31">
        <v>10.32</v>
      </c>
      <c r="BV27" s="31">
        <v>12.04</v>
      </c>
      <c r="BW27" s="7">
        <v>16.93</v>
      </c>
      <c r="BX27" s="7">
        <v>26.16</v>
      </c>
      <c r="BY27" s="31">
        <v>6.35</v>
      </c>
      <c r="BZ27" s="31">
        <v>8.2899999999999991</v>
      </c>
      <c r="CA27" s="31">
        <v>10.44</v>
      </c>
      <c r="CB27" s="31">
        <v>4.28</v>
      </c>
      <c r="CC27" s="31">
        <v>6.43</v>
      </c>
      <c r="CD27" s="31">
        <v>8.58</v>
      </c>
      <c r="CE27" s="31">
        <v>40.119999999999997</v>
      </c>
      <c r="CF27" s="31">
        <v>50.83</v>
      </c>
      <c r="CG27" s="31">
        <v>62.18</v>
      </c>
      <c r="CH27" s="31">
        <v>44.548201056122437</v>
      </c>
      <c r="CI27" s="31">
        <v>56.910714285714278</v>
      </c>
      <c r="CJ27" s="31">
        <v>71.617071428571421</v>
      </c>
    </row>
    <row r="28" spans="1:88" x14ac:dyDescent="0.3">
      <c r="A28" s="9">
        <v>45312</v>
      </c>
      <c r="B28" s="18">
        <v>8.0705357142857146</v>
      </c>
      <c r="C28" s="18">
        <v>8.8479285714285698</v>
      </c>
      <c r="D28" s="18">
        <v>9.4732500000000002</v>
      </c>
      <c r="E28" s="18">
        <v>21.02</v>
      </c>
      <c r="F28" s="18">
        <v>27.65</v>
      </c>
      <c r="G28" s="18">
        <v>31.04</v>
      </c>
      <c r="H28" s="18">
        <v>24.597857142857141</v>
      </c>
      <c r="I28" s="18">
        <v>28.93928571428572</v>
      </c>
      <c r="J28" s="18">
        <v>33.349642857142847</v>
      </c>
      <c r="K28" s="18">
        <v>1.67</v>
      </c>
      <c r="L28" s="18">
        <v>2.08</v>
      </c>
      <c r="M28" s="18">
        <v>2.63</v>
      </c>
      <c r="N28" s="18">
        <v>2.36</v>
      </c>
      <c r="O28" s="18">
        <v>2.96</v>
      </c>
      <c r="P28">
        <v>3.81</v>
      </c>
      <c r="Q28" s="18">
        <v>27.027142857142859</v>
      </c>
      <c r="R28" s="18">
        <v>32.116999999999997</v>
      </c>
      <c r="S28" s="18">
        <v>37.395392857142859</v>
      </c>
      <c r="T28" s="18">
        <v>25.68</v>
      </c>
      <c r="U28" s="18">
        <v>30.67</v>
      </c>
      <c r="V28" s="18">
        <v>37.520000000000003</v>
      </c>
      <c r="W28" s="18">
        <v>24.73</v>
      </c>
      <c r="X28" s="18">
        <v>30.7</v>
      </c>
      <c r="Y28" s="18">
        <v>37.049999999999997</v>
      </c>
      <c r="Z28" s="18">
        <v>22.97</v>
      </c>
      <c r="AA28" s="18">
        <v>28.94</v>
      </c>
      <c r="AB28" s="18">
        <v>35.270000000000003</v>
      </c>
      <c r="AC28" s="18">
        <v>5.92</v>
      </c>
      <c r="AD28">
        <v>7.54</v>
      </c>
      <c r="AE28" s="18">
        <v>9.65</v>
      </c>
      <c r="AF28" s="18">
        <v>6.0919999999999996</v>
      </c>
      <c r="AG28" s="18">
        <v>7.776071428571429</v>
      </c>
      <c r="AH28" s="18">
        <v>10.02817634666534</v>
      </c>
      <c r="AI28" s="18">
        <v>8.3000000000000007</v>
      </c>
      <c r="AJ28" s="18">
        <v>16.07</v>
      </c>
      <c r="AK28" s="18">
        <v>16.07</v>
      </c>
      <c r="AL28" s="18">
        <v>8.3000000000000007</v>
      </c>
      <c r="AM28" s="18">
        <v>16.07</v>
      </c>
      <c r="AN28" s="18">
        <v>16.07</v>
      </c>
      <c r="AO28" s="18">
        <v>6.5642142857142858</v>
      </c>
      <c r="AP28" s="18">
        <v>7.922071428571428</v>
      </c>
      <c r="AQ28" s="18">
        <v>11.26426433163267</v>
      </c>
      <c r="AR28" s="18">
        <v>4.45</v>
      </c>
      <c r="AS28" s="18">
        <v>5.81</v>
      </c>
      <c r="AT28" s="18">
        <v>9.24</v>
      </c>
      <c r="AU28" s="18">
        <v>0</v>
      </c>
      <c r="AV28" s="18">
        <v>0.06</v>
      </c>
      <c r="AW28" s="18">
        <v>0.46</v>
      </c>
      <c r="AX28" s="18">
        <v>5.0593571428571433</v>
      </c>
      <c r="AY28" s="18">
        <v>6.5854560772132267</v>
      </c>
      <c r="AZ28" s="18">
        <v>8.87118368008014</v>
      </c>
      <c r="BA28" s="18">
        <v>11.75089285714286</v>
      </c>
      <c r="BB28" s="18">
        <v>14.728222124052079</v>
      </c>
      <c r="BC28" s="31">
        <v>21.064591548708169</v>
      </c>
      <c r="BD28" s="31">
        <v>3.79</v>
      </c>
      <c r="BE28" s="7">
        <v>5.09</v>
      </c>
      <c r="BF28" s="7">
        <v>7.04</v>
      </c>
      <c r="BG28" s="31">
        <v>15.62</v>
      </c>
      <c r="BH28" s="31">
        <v>19.47</v>
      </c>
      <c r="BI28" s="31">
        <v>26.75</v>
      </c>
      <c r="BJ28" s="31">
        <v>16.079999999999998</v>
      </c>
      <c r="BK28" s="31">
        <v>19.920000000000002</v>
      </c>
      <c r="BL28" s="31">
        <v>26.92</v>
      </c>
      <c r="BM28" s="31">
        <v>27.803714285714289</v>
      </c>
      <c r="BN28" s="31">
        <v>31.764285714285709</v>
      </c>
      <c r="BO28" s="31">
        <v>39.157571428571423</v>
      </c>
      <c r="BP28" s="31">
        <v>7.38</v>
      </c>
      <c r="BQ28" s="31">
        <v>8.25</v>
      </c>
      <c r="BR28" s="31">
        <v>9.56</v>
      </c>
      <c r="BS28" s="31">
        <v>6.68</v>
      </c>
      <c r="BT28" s="31">
        <v>8.15</v>
      </c>
      <c r="BU28" s="31">
        <v>10.31</v>
      </c>
      <c r="BV28" s="31">
        <v>11.92</v>
      </c>
      <c r="BW28" s="7">
        <v>16.93</v>
      </c>
      <c r="BX28" s="7">
        <v>26.16</v>
      </c>
      <c r="BY28" s="31">
        <v>6.37</v>
      </c>
      <c r="BZ28" s="31">
        <v>8.27</v>
      </c>
      <c r="CA28" s="31">
        <v>10.41</v>
      </c>
      <c r="CB28" s="31">
        <v>4.37</v>
      </c>
      <c r="CC28" s="31">
        <v>6.45</v>
      </c>
      <c r="CD28" s="31">
        <v>8.5399999999999991</v>
      </c>
      <c r="CE28" s="31">
        <v>40.54</v>
      </c>
      <c r="CF28" s="31">
        <v>50.79</v>
      </c>
      <c r="CG28" s="31">
        <v>61.87</v>
      </c>
      <c r="CH28" s="31">
        <v>45.681428571428569</v>
      </c>
      <c r="CI28" s="31">
        <v>56.140714285714289</v>
      </c>
      <c r="CJ28" s="31">
        <v>71.29692857142858</v>
      </c>
    </row>
    <row r="29" spans="1:88" x14ac:dyDescent="0.3">
      <c r="A29" s="9">
        <v>45313</v>
      </c>
      <c r="B29" s="18">
        <v>8.0137142857142862</v>
      </c>
      <c r="C29" s="18">
        <v>8.8332857142857151</v>
      </c>
      <c r="D29" s="18">
        <v>9.5231071428571425</v>
      </c>
      <c r="E29" s="18">
        <v>20.68</v>
      </c>
      <c r="F29" s="18">
        <v>27.47</v>
      </c>
      <c r="G29" s="18">
        <v>30.94</v>
      </c>
      <c r="H29" s="18">
        <v>25.011428571428571</v>
      </c>
      <c r="I29" s="18">
        <v>29.247857142857139</v>
      </c>
      <c r="J29" s="18">
        <v>33.240499999999997</v>
      </c>
      <c r="K29" s="18">
        <v>1.66</v>
      </c>
      <c r="L29" s="18">
        <v>2.09</v>
      </c>
      <c r="M29" s="18">
        <v>2.63</v>
      </c>
      <c r="N29" s="18">
        <v>2.36</v>
      </c>
      <c r="O29" s="18">
        <v>2.94</v>
      </c>
      <c r="P29">
        <v>3.78</v>
      </c>
      <c r="Q29" s="18">
        <v>27.117428571428579</v>
      </c>
      <c r="R29" s="18">
        <v>32.494283846938792</v>
      </c>
      <c r="S29" s="18">
        <v>36.610571428571433</v>
      </c>
      <c r="T29" s="18">
        <v>25.73</v>
      </c>
      <c r="U29" s="18">
        <v>30.63</v>
      </c>
      <c r="V29" s="18">
        <v>37.450000000000003</v>
      </c>
      <c r="W29" s="18">
        <v>24.94</v>
      </c>
      <c r="X29" s="18">
        <v>30.59</v>
      </c>
      <c r="Y29" s="18">
        <v>37.01</v>
      </c>
      <c r="Z29" s="18">
        <v>23.18</v>
      </c>
      <c r="AA29" s="18">
        <v>29.06</v>
      </c>
      <c r="AB29" s="18">
        <v>35.33</v>
      </c>
      <c r="AC29" s="18">
        <v>5.87</v>
      </c>
      <c r="AD29">
        <v>7.5</v>
      </c>
      <c r="AE29" s="18">
        <v>9.66</v>
      </c>
      <c r="AF29" s="18">
        <v>6.0257500000000004</v>
      </c>
      <c r="AG29" s="18">
        <v>7.7429285714285712</v>
      </c>
      <c r="AH29" s="18">
        <v>10.056082919038509</v>
      </c>
      <c r="AI29" s="18">
        <v>8.31</v>
      </c>
      <c r="AJ29" s="18">
        <v>16.07</v>
      </c>
      <c r="AK29" s="18">
        <v>16.07</v>
      </c>
      <c r="AL29" s="18">
        <v>8.31</v>
      </c>
      <c r="AM29" s="18">
        <v>16.07</v>
      </c>
      <c r="AN29" s="18">
        <v>16.07</v>
      </c>
      <c r="AO29" s="18">
        <v>6.4656785714285698</v>
      </c>
      <c r="AP29" s="18">
        <v>7.8715714285714284</v>
      </c>
      <c r="AQ29" s="18">
        <v>11.13112273469388</v>
      </c>
      <c r="AR29" s="18">
        <v>4.41</v>
      </c>
      <c r="AS29" s="18">
        <v>5.8</v>
      </c>
      <c r="AT29" s="18">
        <v>9.17</v>
      </c>
      <c r="AU29" s="18">
        <v>0</v>
      </c>
      <c r="AV29" s="18">
        <v>0.06</v>
      </c>
      <c r="AW29" s="18">
        <v>0.46</v>
      </c>
      <c r="AX29" s="18">
        <v>5.0251071428571423</v>
      </c>
      <c r="AY29" s="18">
        <v>6.550503854123118</v>
      </c>
      <c r="AZ29" s="18">
        <v>9.1351428571428563</v>
      </c>
      <c r="BA29" s="18">
        <v>11.789428571428569</v>
      </c>
      <c r="BB29" s="18">
        <v>14.59371428571429</v>
      </c>
      <c r="BC29" s="31">
        <v>21.209142857142851</v>
      </c>
      <c r="BD29" s="31">
        <v>3.81</v>
      </c>
      <c r="BE29" s="7">
        <v>5.08</v>
      </c>
      <c r="BF29" s="7">
        <v>7.09</v>
      </c>
      <c r="BG29" s="31">
        <v>15.58</v>
      </c>
      <c r="BH29" s="31">
        <v>19.53</v>
      </c>
      <c r="BI29" s="31">
        <v>26.98</v>
      </c>
      <c r="BJ29" s="31">
        <v>15.99</v>
      </c>
      <c r="BK29" s="31">
        <v>19.809999999999999</v>
      </c>
      <c r="BL29" s="31">
        <v>27.38</v>
      </c>
      <c r="BM29" s="31">
        <v>27.54741326530614</v>
      </c>
      <c r="BN29" s="31">
        <v>31.49285714285714</v>
      </c>
      <c r="BO29" s="31">
        <v>39.333479591836728</v>
      </c>
      <c r="BP29" s="31">
        <v>7.38</v>
      </c>
      <c r="BQ29" s="31">
        <v>8.23</v>
      </c>
      <c r="BR29" s="31">
        <v>9.56</v>
      </c>
      <c r="BS29" s="31">
        <v>6.68</v>
      </c>
      <c r="BT29" s="31">
        <v>8.09</v>
      </c>
      <c r="BU29" s="31">
        <v>10.29</v>
      </c>
      <c r="BV29" s="31">
        <v>11.79</v>
      </c>
      <c r="BW29" s="7">
        <v>16.93</v>
      </c>
      <c r="BX29" s="7">
        <v>26.16</v>
      </c>
      <c r="BY29" s="31">
        <v>6.39</v>
      </c>
      <c r="BZ29" s="31">
        <v>8.24</v>
      </c>
      <c r="CA29" s="31">
        <v>10.38</v>
      </c>
      <c r="CB29" s="31">
        <v>4.45</v>
      </c>
      <c r="CC29" s="31">
        <v>6.46</v>
      </c>
      <c r="CD29" s="31">
        <v>8.51</v>
      </c>
      <c r="CE29" s="31">
        <v>40.96</v>
      </c>
      <c r="CF29" s="31">
        <v>50.84</v>
      </c>
      <c r="CG29" s="31">
        <v>61.56</v>
      </c>
      <c r="CH29" s="31">
        <v>46.054821428571429</v>
      </c>
      <c r="CI29" s="31">
        <v>56.818571428571431</v>
      </c>
      <c r="CJ29" s="31">
        <v>71.507551020408158</v>
      </c>
    </row>
    <row r="30" spans="1:88" x14ac:dyDescent="0.3">
      <c r="A30" s="9">
        <v>45314</v>
      </c>
      <c r="B30" s="18">
        <v>7.9548571428571426</v>
      </c>
      <c r="C30" s="18">
        <v>8.8072857142857153</v>
      </c>
      <c r="D30" s="18">
        <v>9.5028928571428573</v>
      </c>
      <c r="E30" s="18">
        <v>20.420000000000002</v>
      </c>
      <c r="F30" s="18">
        <v>27.35</v>
      </c>
      <c r="G30" s="18">
        <v>30.39</v>
      </c>
      <c r="H30" s="18">
        <v>24.822499999999991</v>
      </c>
      <c r="I30" s="18">
        <v>29.363363581632651</v>
      </c>
      <c r="J30" s="18">
        <v>32.78821428571429</v>
      </c>
      <c r="K30" s="18">
        <v>1.66</v>
      </c>
      <c r="L30" s="18">
        <v>2.1</v>
      </c>
      <c r="M30" s="18">
        <v>2.63</v>
      </c>
      <c r="N30" s="18">
        <v>2.36</v>
      </c>
      <c r="O30" s="18">
        <v>2.93</v>
      </c>
      <c r="P30">
        <v>3.75</v>
      </c>
      <c r="Q30" s="18">
        <v>27.472714285714289</v>
      </c>
      <c r="R30" s="18">
        <v>32.428571428571423</v>
      </c>
      <c r="S30" s="18">
        <v>37.011678571428583</v>
      </c>
      <c r="T30" s="18">
        <v>25.78</v>
      </c>
      <c r="U30" s="18">
        <v>30.59</v>
      </c>
      <c r="V30" s="18">
        <v>37.380000000000003</v>
      </c>
      <c r="W30" s="18">
        <v>25.15</v>
      </c>
      <c r="X30" s="18">
        <v>30.49</v>
      </c>
      <c r="Y30" s="18">
        <v>36.96</v>
      </c>
      <c r="Z30" s="18">
        <v>23.39</v>
      </c>
      <c r="AA30" s="18">
        <v>29.18</v>
      </c>
      <c r="AB30" s="18">
        <v>35.4</v>
      </c>
      <c r="AC30" s="18">
        <v>5.81</v>
      </c>
      <c r="AD30">
        <v>7.46</v>
      </c>
      <c r="AE30" s="18">
        <v>9.67</v>
      </c>
      <c r="AF30" s="18">
        <v>5.9492857142857138</v>
      </c>
      <c r="AG30" s="18">
        <v>7.6512142857142864</v>
      </c>
      <c r="AH30" s="18">
        <v>10.083989491411669</v>
      </c>
      <c r="AI30" s="18">
        <v>8.32</v>
      </c>
      <c r="AJ30" s="18">
        <v>16.07</v>
      </c>
      <c r="AK30" s="18">
        <v>16.07</v>
      </c>
      <c r="AL30" s="18">
        <v>8.32</v>
      </c>
      <c r="AM30" s="18">
        <v>16.07</v>
      </c>
      <c r="AN30" s="18">
        <v>16.07</v>
      </c>
      <c r="AO30" s="18">
        <v>6.3445357142857137</v>
      </c>
      <c r="AP30" s="18">
        <v>7.8358571428571437</v>
      </c>
      <c r="AQ30" s="18">
        <v>11.017145454081639</v>
      </c>
      <c r="AR30" s="18">
        <v>4.37</v>
      </c>
      <c r="AS30" s="18">
        <v>5.78</v>
      </c>
      <c r="AT30" s="18">
        <v>9.1</v>
      </c>
      <c r="AU30" s="18">
        <v>0</v>
      </c>
      <c r="AV30" s="18">
        <v>0.06</v>
      </c>
      <c r="AW30" s="18">
        <v>0.46</v>
      </c>
      <c r="AX30" s="18">
        <v>4.8728214285714291</v>
      </c>
      <c r="AY30" s="18">
        <v>6.3950714285714287</v>
      </c>
      <c r="AZ30" s="18">
        <v>9.469142857142856</v>
      </c>
      <c r="BA30" s="18">
        <v>11.98339285714286</v>
      </c>
      <c r="BB30" s="18">
        <v>14.593214285714289</v>
      </c>
      <c r="BC30" s="31">
        <v>21.278178571428569</v>
      </c>
      <c r="BD30" s="31">
        <v>3.84</v>
      </c>
      <c r="BE30" s="7">
        <v>5.0599999999999996</v>
      </c>
      <c r="BF30" s="7">
        <v>7.15</v>
      </c>
      <c r="BG30" s="31">
        <v>15.53</v>
      </c>
      <c r="BH30" s="31">
        <v>19.59</v>
      </c>
      <c r="BI30" s="31">
        <v>27.15</v>
      </c>
      <c r="BJ30" s="31">
        <v>15.9</v>
      </c>
      <c r="BK30" s="31">
        <v>19.71</v>
      </c>
      <c r="BL30" s="31">
        <v>27.85</v>
      </c>
      <c r="BM30" s="31">
        <v>27.280448979591849</v>
      </c>
      <c r="BN30" s="31">
        <v>31.178571428571431</v>
      </c>
      <c r="BO30" s="31">
        <v>39.928994734693887</v>
      </c>
      <c r="BP30" s="31">
        <v>7.39</v>
      </c>
      <c r="BQ30" s="31">
        <v>8.1999999999999993</v>
      </c>
      <c r="BR30" s="31">
        <v>9.57</v>
      </c>
      <c r="BS30" s="31">
        <v>6.68</v>
      </c>
      <c r="BT30" s="31">
        <v>8.02</v>
      </c>
      <c r="BU30" s="31">
        <v>10.27</v>
      </c>
      <c r="BV30" s="31">
        <v>11.67</v>
      </c>
      <c r="BW30" s="7">
        <v>16.93</v>
      </c>
      <c r="BX30" s="7">
        <v>26.16</v>
      </c>
      <c r="BY30" s="31">
        <v>6.4</v>
      </c>
      <c r="BZ30" s="31">
        <v>8.2200000000000006</v>
      </c>
      <c r="CA30" s="31">
        <v>10.35</v>
      </c>
      <c r="CB30" s="31">
        <v>4.53</v>
      </c>
      <c r="CC30" s="31">
        <v>6.48</v>
      </c>
      <c r="CD30" s="31">
        <v>8.4700000000000006</v>
      </c>
      <c r="CE30" s="31">
        <v>41.37</v>
      </c>
      <c r="CF30" s="31">
        <v>50.89</v>
      </c>
      <c r="CG30" s="31">
        <v>61.3</v>
      </c>
      <c r="CH30" s="31">
        <v>45.911964285714276</v>
      </c>
      <c r="CI30" s="31">
        <v>57.027142857142863</v>
      </c>
      <c r="CJ30" s="31">
        <v>70.972959183673481</v>
      </c>
    </row>
    <row r="31" spans="1:88" x14ac:dyDescent="0.3">
      <c r="A31" s="9">
        <v>45315</v>
      </c>
      <c r="B31" s="18">
        <v>7.8862857142857141</v>
      </c>
      <c r="C31" s="18">
        <v>8.754999999999999</v>
      </c>
      <c r="D31" s="18">
        <v>9.5458214285714273</v>
      </c>
      <c r="E31" s="18">
        <v>20.93</v>
      </c>
      <c r="F31" s="18">
        <v>27.46</v>
      </c>
      <c r="G31" s="18">
        <v>30.64</v>
      </c>
      <c r="H31" s="18">
        <v>24.99897959183674</v>
      </c>
      <c r="I31" s="18">
        <v>28.987500000000001</v>
      </c>
      <c r="J31" s="18">
        <v>33.250357142857141</v>
      </c>
      <c r="K31" s="18">
        <v>1.65</v>
      </c>
      <c r="L31" s="18">
        <v>2.11</v>
      </c>
      <c r="M31" s="18">
        <v>2.62</v>
      </c>
      <c r="N31" s="18">
        <v>2.36</v>
      </c>
      <c r="O31" s="18">
        <v>2.91</v>
      </c>
      <c r="P31">
        <v>3.73</v>
      </c>
      <c r="Q31" s="18">
        <v>27.31588265306123</v>
      </c>
      <c r="R31" s="18">
        <v>32.232081632653049</v>
      </c>
      <c r="S31" s="18">
        <v>37.218857142857139</v>
      </c>
      <c r="T31" s="18">
        <v>25.83</v>
      </c>
      <c r="U31" s="18">
        <v>30.54</v>
      </c>
      <c r="V31" s="18">
        <v>37.299999999999997</v>
      </c>
      <c r="W31" s="18">
        <v>25.36</v>
      </c>
      <c r="X31" s="18">
        <v>30.39</v>
      </c>
      <c r="Y31" s="18">
        <v>36.92</v>
      </c>
      <c r="Z31" s="18">
        <v>23.59</v>
      </c>
      <c r="AA31" s="18">
        <v>29.3</v>
      </c>
      <c r="AB31" s="18">
        <v>35.46</v>
      </c>
      <c r="AC31" s="18">
        <v>5.76</v>
      </c>
      <c r="AD31">
        <v>7.42</v>
      </c>
      <c r="AE31" s="18">
        <v>9.69</v>
      </c>
      <c r="AF31" s="18">
        <v>5.874714285714286</v>
      </c>
      <c r="AG31" s="18">
        <v>7.498857142857144</v>
      </c>
      <c r="AH31" s="18">
        <v>10.06792192199657</v>
      </c>
      <c r="AI31" s="18">
        <v>8.33</v>
      </c>
      <c r="AJ31" s="18">
        <v>16.07</v>
      </c>
      <c r="AK31" s="18">
        <v>16.07</v>
      </c>
      <c r="AL31" s="18">
        <v>8.33</v>
      </c>
      <c r="AM31" s="18">
        <v>16.07</v>
      </c>
      <c r="AN31" s="18">
        <v>16.07</v>
      </c>
      <c r="AO31" s="18">
        <v>6.2364285714285703</v>
      </c>
      <c r="AP31" s="18">
        <v>7.8593571428571423</v>
      </c>
      <c r="AQ31" s="18">
        <v>11.19289285714286</v>
      </c>
      <c r="AR31" s="18">
        <v>4.33</v>
      </c>
      <c r="AS31" s="18">
        <v>5.76</v>
      </c>
      <c r="AT31" s="18">
        <v>9.0299999999999994</v>
      </c>
      <c r="AU31" s="18">
        <v>0</v>
      </c>
      <c r="AV31" s="18">
        <v>7.0000000000000007E-2</v>
      </c>
      <c r="AW31" s="18">
        <v>0.46</v>
      </c>
      <c r="AX31" s="18">
        <v>4.7585357142857143</v>
      </c>
      <c r="AY31" s="18">
        <v>6.3666428571428577</v>
      </c>
      <c r="AZ31" s="18">
        <v>9.539357142857142</v>
      </c>
      <c r="BA31" s="18">
        <v>11.898785714285721</v>
      </c>
      <c r="BB31" s="18">
        <v>14.5325645241368</v>
      </c>
      <c r="BC31" s="31">
        <v>21.600928571428572</v>
      </c>
      <c r="BD31" s="31">
        <v>3.86</v>
      </c>
      <c r="BE31" s="7">
        <v>5.0199999999999996</v>
      </c>
      <c r="BF31" s="7">
        <v>7.2</v>
      </c>
      <c r="BG31" s="31">
        <v>15.47</v>
      </c>
      <c r="BH31" s="31">
        <v>19.649999999999999</v>
      </c>
      <c r="BI31" s="31">
        <v>27.32</v>
      </c>
      <c r="BJ31" s="31">
        <v>15.81</v>
      </c>
      <c r="BK31" s="31">
        <v>19.600000000000001</v>
      </c>
      <c r="BL31" s="31">
        <v>28.31</v>
      </c>
      <c r="BM31" s="31">
        <v>27.196428571428569</v>
      </c>
      <c r="BN31" s="31">
        <v>30.97510434693876</v>
      </c>
      <c r="BO31" s="31">
        <v>40.803999999999988</v>
      </c>
      <c r="BP31" s="31">
        <v>7.39</v>
      </c>
      <c r="BQ31" s="31">
        <v>8.17</v>
      </c>
      <c r="BR31" s="31">
        <v>9.57</v>
      </c>
      <c r="BS31" s="31">
        <v>6.67</v>
      </c>
      <c r="BT31" s="31">
        <v>7.96</v>
      </c>
      <c r="BU31" s="31">
        <v>10.26</v>
      </c>
      <c r="BV31" s="31">
        <v>11.55</v>
      </c>
      <c r="BW31" s="7">
        <v>16.93</v>
      </c>
      <c r="BX31" s="7">
        <v>26.16</v>
      </c>
      <c r="BY31" s="31">
        <v>6.42</v>
      </c>
      <c r="BZ31" s="31">
        <v>8.1999999999999993</v>
      </c>
      <c r="CA31" s="31">
        <v>10.32</v>
      </c>
      <c r="CB31" s="31">
        <v>4.62</v>
      </c>
      <c r="CC31" s="31">
        <v>6.49</v>
      </c>
      <c r="CD31" s="31">
        <v>8.43</v>
      </c>
      <c r="CE31" s="31">
        <v>41.72</v>
      </c>
      <c r="CF31" s="31">
        <v>50.94</v>
      </c>
      <c r="CG31" s="31">
        <v>60.99</v>
      </c>
      <c r="CH31" s="31">
        <v>46.9150852244898</v>
      </c>
      <c r="CI31" s="31">
        <v>57.968571428571437</v>
      </c>
      <c r="CJ31" s="31">
        <v>72.112857142857138</v>
      </c>
    </row>
    <row r="32" spans="1:88" x14ac:dyDescent="0.3">
      <c r="A32" s="9">
        <v>45316</v>
      </c>
      <c r="B32" s="18">
        <v>7.7967857142857167</v>
      </c>
      <c r="C32" s="18">
        <v>8.6875</v>
      </c>
      <c r="D32" s="18">
        <v>9.599000000000002</v>
      </c>
      <c r="E32" s="18">
        <v>21.15</v>
      </c>
      <c r="F32" s="18">
        <v>27.27</v>
      </c>
      <c r="G32" s="18">
        <v>30.8</v>
      </c>
      <c r="H32" s="18">
        <v>24.602800571428581</v>
      </c>
      <c r="I32" s="18">
        <v>29.065000000000001</v>
      </c>
      <c r="J32" s="18">
        <v>34.192857142857179</v>
      </c>
      <c r="K32" s="18">
        <v>1.64</v>
      </c>
      <c r="L32" s="18">
        <v>2.12</v>
      </c>
      <c r="M32" s="18">
        <v>2.62</v>
      </c>
      <c r="N32" s="18">
        <v>2.36</v>
      </c>
      <c r="O32" s="18">
        <v>2.9</v>
      </c>
      <c r="P32">
        <v>3.7</v>
      </c>
      <c r="Q32" s="18">
        <v>26.8</v>
      </c>
      <c r="R32" s="18">
        <v>32.570999999999998</v>
      </c>
      <c r="S32" s="18">
        <v>37.478499999999997</v>
      </c>
      <c r="T32" s="18">
        <v>25.88</v>
      </c>
      <c r="U32" s="18">
        <v>30.5</v>
      </c>
      <c r="V32" s="18">
        <v>37.22</v>
      </c>
      <c r="W32" s="18">
        <v>25.57</v>
      </c>
      <c r="X32" s="18">
        <v>30.29</v>
      </c>
      <c r="Y32" s="18">
        <v>36.880000000000003</v>
      </c>
      <c r="Z32" s="18">
        <v>23.8</v>
      </c>
      <c r="AA32" s="18">
        <v>29.42</v>
      </c>
      <c r="AB32" s="18">
        <v>35.520000000000003</v>
      </c>
      <c r="AC32" s="18">
        <v>5.7</v>
      </c>
      <c r="AD32">
        <v>7.38</v>
      </c>
      <c r="AE32" s="18">
        <v>9.6999999999999993</v>
      </c>
      <c r="AF32" s="18">
        <v>5.7455000000000007</v>
      </c>
      <c r="AG32" s="18">
        <v>7.4695</v>
      </c>
      <c r="AH32" s="18">
        <v>9.9927500000000009</v>
      </c>
      <c r="AI32" s="18">
        <v>8.34</v>
      </c>
      <c r="AJ32" s="18">
        <v>16.07</v>
      </c>
      <c r="AK32" s="18">
        <v>16.07</v>
      </c>
      <c r="AL32" s="18">
        <v>8.34</v>
      </c>
      <c r="AM32" s="18">
        <v>16.07</v>
      </c>
      <c r="AN32" s="18">
        <v>16.07</v>
      </c>
      <c r="AO32" s="18">
        <v>6.1674999999999986</v>
      </c>
      <c r="AP32" s="18">
        <v>7.8410000000000002</v>
      </c>
      <c r="AQ32" s="18">
        <v>11.319000000000001</v>
      </c>
      <c r="AR32" s="18">
        <v>4.29</v>
      </c>
      <c r="AS32" s="18">
        <v>5.74</v>
      </c>
      <c r="AT32" s="18">
        <v>8.9499999999999993</v>
      </c>
      <c r="AU32" s="18">
        <v>0</v>
      </c>
      <c r="AV32" s="18">
        <v>7.0000000000000007E-2</v>
      </c>
      <c r="AW32" s="18">
        <v>0.46</v>
      </c>
      <c r="AX32" s="18">
        <v>4.7432499999999997</v>
      </c>
      <c r="AY32" s="18">
        <v>6.2935000000000008</v>
      </c>
      <c r="AZ32" s="18">
        <v>9.4852499999999988</v>
      </c>
      <c r="BA32" s="18">
        <v>12.0345</v>
      </c>
      <c r="BB32" s="18">
        <v>14.679</v>
      </c>
      <c r="BC32" s="31">
        <v>21.479268003251921</v>
      </c>
      <c r="BD32" s="31">
        <v>3.88</v>
      </c>
      <c r="BE32" s="7">
        <v>4.9800000000000004</v>
      </c>
      <c r="BF32" s="7">
        <v>7.26</v>
      </c>
      <c r="BG32" s="31">
        <v>15.44</v>
      </c>
      <c r="BH32" s="31">
        <v>19.71</v>
      </c>
      <c r="BI32" s="31">
        <v>27.48</v>
      </c>
      <c r="BJ32" s="31">
        <v>15.72</v>
      </c>
      <c r="BK32" s="31">
        <v>19.5</v>
      </c>
      <c r="BL32" s="31">
        <v>28.78</v>
      </c>
      <c r="BM32" s="31">
        <v>26.975000000000001</v>
      </c>
      <c r="BN32" s="31">
        <v>31.191495214285698</v>
      </c>
      <c r="BO32" s="31">
        <v>41.17499999999999</v>
      </c>
      <c r="BP32" s="31">
        <v>7.39</v>
      </c>
      <c r="BQ32" s="31">
        <v>8.15</v>
      </c>
      <c r="BR32" s="31">
        <v>9.58</v>
      </c>
      <c r="BS32" s="31">
        <v>6.67</v>
      </c>
      <c r="BT32" s="31">
        <v>7.9</v>
      </c>
      <c r="BU32" s="31">
        <v>10.24</v>
      </c>
      <c r="BV32" s="31">
        <v>11.42</v>
      </c>
      <c r="BW32" s="7">
        <v>16.93</v>
      </c>
      <c r="BX32" s="7">
        <v>26.16</v>
      </c>
      <c r="BY32" s="31">
        <v>6.43</v>
      </c>
      <c r="BZ32" s="31">
        <v>8.18</v>
      </c>
      <c r="CA32" s="31">
        <v>10.29</v>
      </c>
      <c r="CB32" s="31">
        <v>4.7</v>
      </c>
      <c r="CC32" s="31">
        <v>6.5</v>
      </c>
      <c r="CD32" s="31">
        <v>8.4</v>
      </c>
      <c r="CE32" s="31">
        <v>41.92</v>
      </c>
      <c r="CF32" s="31">
        <v>50.91</v>
      </c>
      <c r="CG32" s="31">
        <v>60.6</v>
      </c>
      <c r="CH32" s="31">
        <v>46.927500000000002</v>
      </c>
      <c r="CI32" s="31">
        <v>58.647694571428552</v>
      </c>
      <c r="CJ32" s="31">
        <v>70.742499999999993</v>
      </c>
    </row>
    <row r="33" spans="1:88" x14ac:dyDescent="0.3">
      <c r="A33" s="9">
        <v>45317</v>
      </c>
      <c r="B33" s="18">
        <v>7.8071785714285706</v>
      </c>
      <c r="C33" s="18">
        <v>8.6435714285714305</v>
      </c>
      <c r="D33" s="18">
        <v>9.4654285714285713</v>
      </c>
      <c r="E33" s="18">
        <v>20.85</v>
      </c>
      <c r="F33" s="18">
        <v>27.05</v>
      </c>
      <c r="G33" s="18">
        <v>30.93</v>
      </c>
      <c r="H33" s="18">
        <v>25.21</v>
      </c>
      <c r="I33" s="18">
        <v>28.793571428571429</v>
      </c>
      <c r="J33" s="18">
        <v>33.605714285714278</v>
      </c>
      <c r="K33" s="18">
        <v>1.63</v>
      </c>
      <c r="L33" s="18">
        <v>2.12</v>
      </c>
      <c r="M33" s="18">
        <v>2.63</v>
      </c>
      <c r="N33" s="18">
        <v>2.34</v>
      </c>
      <c r="O33" s="18">
        <v>2.91</v>
      </c>
      <c r="P33">
        <v>3.72</v>
      </c>
      <c r="Q33" s="18">
        <v>27.436535714285711</v>
      </c>
      <c r="R33" s="18">
        <v>32.271500000000003</v>
      </c>
      <c r="S33" s="18">
        <v>37.393857142857136</v>
      </c>
      <c r="T33" s="18">
        <v>25.68</v>
      </c>
      <c r="U33" s="18">
        <v>30.6</v>
      </c>
      <c r="V33" s="18">
        <v>37.159999999999997</v>
      </c>
      <c r="W33" s="18">
        <v>25.13</v>
      </c>
      <c r="X33" s="18">
        <v>30.34</v>
      </c>
      <c r="Y33" s="18">
        <v>36.880000000000003</v>
      </c>
      <c r="Z33" s="18">
        <v>23.44</v>
      </c>
      <c r="AA33" s="18">
        <v>29.4</v>
      </c>
      <c r="AB33" s="18">
        <v>35.799999999999997</v>
      </c>
      <c r="AC33" s="18">
        <v>5.78</v>
      </c>
      <c r="AD33">
        <v>7.43</v>
      </c>
      <c r="AE33" s="18">
        <v>9.68</v>
      </c>
      <c r="AF33" s="18">
        <v>5.8404999999999996</v>
      </c>
      <c r="AG33" s="18">
        <v>7.5207142857142859</v>
      </c>
      <c r="AH33" s="18">
        <v>9.9772857142857134</v>
      </c>
      <c r="AI33" s="18">
        <v>8.3800000000000008</v>
      </c>
      <c r="AJ33" s="18">
        <v>16.07</v>
      </c>
      <c r="AK33" s="18">
        <v>16.07</v>
      </c>
      <c r="AL33" s="18">
        <v>8.3800000000000008</v>
      </c>
      <c r="AM33" s="18">
        <v>16.07</v>
      </c>
      <c r="AN33" s="18">
        <v>16.07</v>
      </c>
      <c r="AO33" s="18">
        <v>6.2962142857142851</v>
      </c>
      <c r="AP33" s="18">
        <v>7.8670714285714292</v>
      </c>
      <c r="AQ33" s="18">
        <v>11.391821428571429</v>
      </c>
      <c r="AR33" s="18">
        <v>4.25</v>
      </c>
      <c r="AS33" s="18">
        <v>5.79</v>
      </c>
      <c r="AT33" s="18">
        <v>8.9499999999999993</v>
      </c>
      <c r="AU33" s="18">
        <v>0</v>
      </c>
      <c r="AV33" s="18">
        <v>7.0000000000000007E-2</v>
      </c>
      <c r="AW33" s="18">
        <v>0.46</v>
      </c>
      <c r="AX33" s="18">
        <v>4.9023571428571433</v>
      </c>
      <c r="AY33" s="18">
        <v>6.325857142857144</v>
      </c>
      <c r="AZ33" s="18">
        <v>9.2243214285714288</v>
      </c>
      <c r="BA33" s="18">
        <v>11.914214285714291</v>
      </c>
      <c r="BB33" s="18">
        <v>14.707714285714291</v>
      </c>
      <c r="BC33" s="31">
        <v>21.360571428571429</v>
      </c>
      <c r="BD33" s="31">
        <v>3.87</v>
      </c>
      <c r="BE33" s="7">
        <v>4.9800000000000004</v>
      </c>
      <c r="BF33" s="7">
        <v>7.23</v>
      </c>
      <c r="BG33" s="31">
        <v>15.33</v>
      </c>
      <c r="BH33" s="31">
        <v>19.71</v>
      </c>
      <c r="BI33" s="31">
        <v>27.47</v>
      </c>
      <c r="BJ33" s="31">
        <v>15.75</v>
      </c>
      <c r="BK33" s="31">
        <v>19.52</v>
      </c>
      <c r="BL33" s="31">
        <v>28.49</v>
      </c>
      <c r="BM33" s="31">
        <v>27.375</v>
      </c>
      <c r="BN33" s="31">
        <v>31.124785714285711</v>
      </c>
      <c r="BO33" s="31">
        <v>41.072917428571436</v>
      </c>
      <c r="BP33" s="31">
        <v>7.37</v>
      </c>
      <c r="BQ33" s="31">
        <v>8.15</v>
      </c>
      <c r="BR33" s="31">
        <v>9.59</v>
      </c>
      <c r="BS33" s="31">
        <v>6.61</v>
      </c>
      <c r="BT33" s="31">
        <v>7.88</v>
      </c>
      <c r="BU33" s="31">
        <v>10.26</v>
      </c>
      <c r="BV33" s="31">
        <v>11.33</v>
      </c>
      <c r="BW33" s="7">
        <v>16.93</v>
      </c>
      <c r="BX33" s="7">
        <v>26.16</v>
      </c>
      <c r="BY33" s="31">
        <v>6.41</v>
      </c>
      <c r="BZ33" s="31">
        <v>8.16</v>
      </c>
      <c r="CA33" s="31">
        <v>10.28</v>
      </c>
      <c r="CB33" s="31">
        <v>4.68</v>
      </c>
      <c r="CC33" s="31">
        <v>6.5</v>
      </c>
      <c r="CD33" s="31">
        <v>8.4600000000000009</v>
      </c>
      <c r="CE33" s="31">
        <v>41.19</v>
      </c>
      <c r="CF33" s="31">
        <v>50.8</v>
      </c>
      <c r="CG33" s="31">
        <v>61.08</v>
      </c>
      <c r="CH33" s="31">
        <v>46.66</v>
      </c>
      <c r="CI33" s="31">
        <v>57.56964285714286</v>
      </c>
      <c r="CJ33" s="31">
        <v>68.803928571428557</v>
      </c>
    </row>
    <row r="34" spans="1:88" x14ac:dyDescent="0.3">
      <c r="A34" s="9">
        <v>45318</v>
      </c>
      <c r="B34" s="18">
        <v>7.840642857142857</v>
      </c>
      <c r="C34" s="18">
        <v>8.5662857142857156</v>
      </c>
      <c r="D34" s="18">
        <v>9.4541071428571435</v>
      </c>
      <c r="E34" s="18">
        <v>20.78</v>
      </c>
      <c r="F34" s="18">
        <v>26.77</v>
      </c>
      <c r="G34" s="18">
        <v>31.1</v>
      </c>
      <c r="H34" s="18">
        <v>24.517464285714279</v>
      </c>
      <c r="I34" s="18">
        <v>29.085000000000001</v>
      </c>
      <c r="J34" s="18">
        <v>33.386785714285708</v>
      </c>
      <c r="K34" s="18">
        <v>1.63</v>
      </c>
      <c r="L34" s="18">
        <v>2.11</v>
      </c>
      <c r="M34" s="18">
        <v>2.65</v>
      </c>
      <c r="N34" s="18">
        <v>2.33</v>
      </c>
      <c r="O34" s="18">
        <v>2.93</v>
      </c>
      <c r="P34">
        <v>3.74</v>
      </c>
      <c r="Q34" s="18">
        <v>27.414107142857141</v>
      </c>
      <c r="R34" s="18">
        <v>32.11307142857143</v>
      </c>
      <c r="S34" s="18">
        <v>37.662933673469368</v>
      </c>
      <c r="T34" s="18">
        <v>25.47</v>
      </c>
      <c r="U34" s="18">
        <v>30.7</v>
      </c>
      <c r="V34" s="18">
        <v>37.1</v>
      </c>
      <c r="W34" s="18">
        <v>24.68</v>
      </c>
      <c r="X34" s="18">
        <v>30.4</v>
      </c>
      <c r="Y34" s="18">
        <v>36.880000000000003</v>
      </c>
      <c r="Z34" s="18">
        <v>23.09</v>
      </c>
      <c r="AA34" s="18">
        <v>29.37</v>
      </c>
      <c r="AB34" s="18">
        <v>36.08</v>
      </c>
      <c r="AC34" s="18">
        <v>5.86</v>
      </c>
      <c r="AD34">
        <v>7.48</v>
      </c>
      <c r="AE34" s="18">
        <v>9.66</v>
      </c>
      <c r="AF34" s="18">
        <v>5.930428571428572</v>
      </c>
      <c r="AG34" s="18">
        <v>7.5805000000000007</v>
      </c>
      <c r="AH34" s="18">
        <v>9.9042857142857148</v>
      </c>
      <c r="AI34" s="18">
        <v>8.43</v>
      </c>
      <c r="AJ34" s="18">
        <v>16.07</v>
      </c>
      <c r="AK34" s="18">
        <v>16.07</v>
      </c>
      <c r="AL34" s="18">
        <v>8.43</v>
      </c>
      <c r="AM34" s="18">
        <v>16.07</v>
      </c>
      <c r="AN34" s="18">
        <v>16.07</v>
      </c>
      <c r="AO34" s="18">
        <v>6.2481785714285714</v>
      </c>
      <c r="AP34" s="18">
        <v>7.8959285714285707</v>
      </c>
      <c r="AQ34" s="18">
        <v>11.18290219374601</v>
      </c>
      <c r="AR34" s="18">
        <v>4.21</v>
      </c>
      <c r="AS34" s="18">
        <v>5.83</v>
      </c>
      <c r="AT34" s="18">
        <v>8.9499999999999993</v>
      </c>
      <c r="AU34" s="18">
        <v>0</v>
      </c>
      <c r="AV34" s="18">
        <v>7.0000000000000007E-2</v>
      </c>
      <c r="AW34" s="18">
        <v>0.46</v>
      </c>
      <c r="AX34" s="18">
        <v>4.9698571428571423</v>
      </c>
      <c r="AY34" s="18">
        <v>6.3230000000000004</v>
      </c>
      <c r="AZ34" s="18">
        <v>9.0957367423104376</v>
      </c>
      <c r="BA34" s="18">
        <v>11.842285714285721</v>
      </c>
      <c r="BB34" s="18">
        <v>14.864928571428569</v>
      </c>
      <c r="BC34" s="31">
        <v>21.102678571428569</v>
      </c>
      <c r="BD34" s="31">
        <v>3.87</v>
      </c>
      <c r="BE34" s="7">
        <v>4.99</v>
      </c>
      <c r="BF34" s="7">
        <v>7.19</v>
      </c>
      <c r="BG34" s="31">
        <v>15.23</v>
      </c>
      <c r="BH34" s="31">
        <v>19.690000000000001</v>
      </c>
      <c r="BI34" s="31">
        <v>27.45</v>
      </c>
      <c r="BJ34" s="31">
        <v>15.77</v>
      </c>
      <c r="BK34" s="31">
        <v>19.54</v>
      </c>
      <c r="BL34" s="31">
        <v>28.21</v>
      </c>
      <c r="BM34" s="31">
        <v>27.47571428571429</v>
      </c>
      <c r="BN34" s="31">
        <v>30.98228571428572</v>
      </c>
      <c r="BO34" s="31">
        <v>40.494316857142863</v>
      </c>
      <c r="BP34" s="31">
        <v>7.34</v>
      </c>
      <c r="BQ34" s="31">
        <v>8.15</v>
      </c>
      <c r="BR34" s="31">
        <v>9.6</v>
      </c>
      <c r="BS34" s="31">
        <v>6.54</v>
      </c>
      <c r="BT34" s="31">
        <v>7.86</v>
      </c>
      <c r="BU34" s="31">
        <v>10.28</v>
      </c>
      <c r="BV34" s="31">
        <v>11.25</v>
      </c>
      <c r="BW34" s="7">
        <v>16.93</v>
      </c>
      <c r="BX34" s="7">
        <v>26.16</v>
      </c>
      <c r="BY34" s="31">
        <v>6.39</v>
      </c>
      <c r="BZ34" s="31">
        <v>8.15</v>
      </c>
      <c r="CA34" s="31">
        <v>10.28</v>
      </c>
      <c r="CB34" s="31">
        <v>4.66</v>
      </c>
      <c r="CC34" s="31">
        <v>6.5</v>
      </c>
      <c r="CD34" s="31">
        <v>8.51</v>
      </c>
      <c r="CE34" s="31">
        <v>40.590000000000003</v>
      </c>
      <c r="CF34" s="31">
        <v>50.76</v>
      </c>
      <c r="CG34" s="31">
        <v>61.57</v>
      </c>
      <c r="CH34" s="31">
        <v>46.048928571428583</v>
      </c>
      <c r="CI34" s="31">
        <v>59.179000000000002</v>
      </c>
      <c r="CJ34" s="31">
        <v>68.497142857142862</v>
      </c>
    </row>
    <row r="35" spans="1:88" x14ac:dyDescent="0.3">
      <c r="A35" s="9">
        <v>45319</v>
      </c>
      <c r="B35" s="18">
        <v>7.8687040816326519</v>
      </c>
      <c r="C35" s="18">
        <v>8.5644999999999989</v>
      </c>
      <c r="D35" s="18">
        <v>9.3697500000000016</v>
      </c>
      <c r="E35" s="18">
        <v>21.45</v>
      </c>
      <c r="F35" s="18">
        <v>26.64</v>
      </c>
      <c r="G35" s="18">
        <v>31.2</v>
      </c>
      <c r="H35" s="18">
        <v>24.18675</v>
      </c>
      <c r="I35" s="18">
        <v>29.110800602040811</v>
      </c>
      <c r="J35" s="18">
        <v>33.873785714285717</v>
      </c>
      <c r="K35" s="18">
        <v>1.62</v>
      </c>
      <c r="L35" s="18">
        <v>2.1</v>
      </c>
      <c r="M35" s="18">
        <v>2.66</v>
      </c>
      <c r="N35" s="18">
        <v>2.31</v>
      </c>
      <c r="O35" s="18">
        <v>2.94</v>
      </c>
      <c r="P35">
        <v>3.75</v>
      </c>
      <c r="Q35" s="18">
        <v>26.597714285714289</v>
      </c>
      <c r="R35" s="18">
        <v>31.822142857142861</v>
      </c>
      <c r="S35" s="18">
        <v>37.774785714285713</v>
      </c>
      <c r="T35" s="18">
        <v>25.27</v>
      </c>
      <c r="U35" s="18">
        <v>30.8</v>
      </c>
      <c r="V35" s="18">
        <v>37.04</v>
      </c>
      <c r="W35" s="18">
        <v>24.24</v>
      </c>
      <c r="X35" s="18">
        <v>30.46</v>
      </c>
      <c r="Y35" s="18">
        <v>36.880000000000003</v>
      </c>
      <c r="Z35" s="18">
        <v>22.73</v>
      </c>
      <c r="AA35" s="18">
        <v>29.35</v>
      </c>
      <c r="AB35" s="18">
        <v>36.36</v>
      </c>
      <c r="AC35" s="18">
        <v>5.94</v>
      </c>
      <c r="AD35">
        <v>7.53</v>
      </c>
      <c r="AE35" s="18">
        <v>9.64</v>
      </c>
      <c r="AF35" s="18">
        <v>5.9596785714285723</v>
      </c>
      <c r="AG35" s="18">
        <v>7.767785714285715</v>
      </c>
      <c r="AH35" s="18">
        <v>9.9177142857142861</v>
      </c>
      <c r="AI35" s="18">
        <v>8.48</v>
      </c>
      <c r="AJ35" s="18">
        <v>16.07</v>
      </c>
      <c r="AK35" s="18">
        <v>16.07</v>
      </c>
      <c r="AL35" s="18">
        <v>8.48</v>
      </c>
      <c r="AM35" s="18">
        <v>16.07</v>
      </c>
      <c r="AN35" s="18">
        <v>16.07</v>
      </c>
      <c r="AO35" s="18">
        <v>6.1413928571428569</v>
      </c>
      <c r="AP35" s="18">
        <v>8.1561428571428571</v>
      </c>
      <c r="AQ35" s="18">
        <v>11.167821428571431</v>
      </c>
      <c r="AR35" s="18">
        <v>4.17</v>
      </c>
      <c r="AS35" s="18">
        <v>5.88</v>
      </c>
      <c r="AT35" s="18">
        <v>8.9499999999999993</v>
      </c>
      <c r="AU35" s="18">
        <v>0</v>
      </c>
      <c r="AV35" s="18">
        <v>7.0000000000000007E-2</v>
      </c>
      <c r="AW35" s="18">
        <v>0.46</v>
      </c>
      <c r="AX35" s="18">
        <v>5.0087499999999991</v>
      </c>
      <c r="AY35" s="18">
        <v>6.330285714285715</v>
      </c>
      <c r="AZ35" s="18">
        <v>9.2809285714285714</v>
      </c>
      <c r="BA35" s="18">
        <v>11.73610714285714</v>
      </c>
      <c r="BB35" s="18">
        <v>14.904214285714289</v>
      </c>
      <c r="BC35" s="31">
        <v>20.826499999999999</v>
      </c>
      <c r="BD35" s="31">
        <v>3.87</v>
      </c>
      <c r="BE35" s="7">
        <v>5.01</v>
      </c>
      <c r="BF35" s="7">
        <v>7.16</v>
      </c>
      <c r="BG35" s="31">
        <v>15.14</v>
      </c>
      <c r="BH35" s="31">
        <v>19.68</v>
      </c>
      <c r="BI35" s="31">
        <v>27.43</v>
      </c>
      <c r="BJ35" s="31">
        <v>15.8</v>
      </c>
      <c r="BK35" s="31">
        <v>19.559999999999999</v>
      </c>
      <c r="BL35" s="31">
        <v>27.93</v>
      </c>
      <c r="BM35" s="31">
        <v>27.1</v>
      </c>
      <c r="BN35" s="31">
        <v>31.178571428571431</v>
      </c>
      <c r="BO35" s="31">
        <v>40.724999999999987</v>
      </c>
      <c r="BP35" s="31">
        <v>7.31</v>
      </c>
      <c r="BQ35" s="31">
        <v>8.15</v>
      </c>
      <c r="BR35" s="31">
        <v>9.61</v>
      </c>
      <c r="BS35" s="31">
        <v>6.48</v>
      </c>
      <c r="BT35" s="31">
        <v>7.84</v>
      </c>
      <c r="BU35" s="31">
        <v>10.3</v>
      </c>
      <c r="BV35" s="31">
        <v>11.16</v>
      </c>
      <c r="BW35" s="7">
        <v>16.93</v>
      </c>
      <c r="BX35" s="7">
        <v>26.16</v>
      </c>
      <c r="BY35" s="31">
        <v>6.36</v>
      </c>
      <c r="BZ35" s="31">
        <v>8.1300000000000008</v>
      </c>
      <c r="CA35" s="31">
        <v>10.27</v>
      </c>
      <c r="CB35" s="31">
        <v>4.63</v>
      </c>
      <c r="CC35" s="31">
        <v>6.5</v>
      </c>
      <c r="CD35" s="31">
        <v>8.57</v>
      </c>
      <c r="CE35" s="31">
        <v>39.909999999999997</v>
      </c>
      <c r="CF35" s="31">
        <v>50.67</v>
      </c>
      <c r="CG35" s="31">
        <v>62.05</v>
      </c>
      <c r="CH35" s="31">
        <v>46.273928571428577</v>
      </c>
      <c r="CI35" s="31">
        <v>58.361428571428583</v>
      </c>
      <c r="CJ35" s="31">
        <v>68.202785714285724</v>
      </c>
    </row>
    <row r="36" spans="1:88" x14ac:dyDescent="0.3">
      <c r="A36" s="9">
        <v>45320</v>
      </c>
      <c r="B36" s="18">
        <v>7.8843214285714271</v>
      </c>
      <c r="C36" s="18">
        <v>8.5934285714285714</v>
      </c>
      <c r="D36" s="18">
        <v>9.2973571428571411</v>
      </c>
      <c r="E36" s="18">
        <v>22.06</v>
      </c>
      <c r="F36" s="18">
        <v>26.61</v>
      </c>
      <c r="G36" s="18">
        <v>30.62</v>
      </c>
      <c r="H36" s="18">
        <v>23.809607142857139</v>
      </c>
      <c r="I36" s="18">
        <v>29.132857142857141</v>
      </c>
      <c r="J36" s="18">
        <v>33.647392857142862</v>
      </c>
      <c r="K36" s="18">
        <v>1.61</v>
      </c>
      <c r="L36" s="18">
        <v>2.09</v>
      </c>
      <c r="M36" s="18">
        <v>2.68</v>
      </c>
      <c r="N36" s="18">
        <v>2.29</v>
      </c>
      <c r="O36" s="18">
        <v>2.96</v>
      </c>
      <c r="P36">
        <v>3.77</v>
      </c>
      <c r="Q36" s="18">
        <v>26.26885714285714</v>
      </c>
      <c r="R36" s="18">
        <v>31.865265306122449</v>
      </c>
      <c r="S36" s="18">
        <v>37.72192857142857</v>
      </c>
      <c r="T36" s="18">
        <v>25.06</v>
      </c>
      <c r="U36" s="18">
        <v>30.9</v>
      </c>
      <c r="V36" s="18">
        <v>36.979999999999997</v>
      </c>
      <c r="W36" s="18">
        <v>23.79</v>
      </c>
      <c r="X36" s="18">
        <v>30.51</v>
      </c>
      <c r="Y36" s="18">
        <v>36.880000000000003</v>
      </c>
      <c r="Z36" s="18">
        <v>22.37</v>
      </c>
      <c r="AA36" s="18">
        <v>29.32</v>
      </c>
      <c r="AB36" s="18">
        <v>36.64</v>
      </c>
      <c r="AC36" s="18">
        <v>6.01</v>
      </c>
      <c r="AD36">
        <v>7.58</v>
      </c>
      <c r="AE36" s="18">
        <v>9.61</v>
      </c>
      <c r="AF36" s="18">
        <v>5.9779642857142861</v>
      </c>
      <c r="AG36" s="18">
        <v>7.822857142857143</v>
      </c>
      <c r="AH36" s="18">
        <v>9.8484642857142859</v>
      </c>
      <c r="AI36" s="18">
        <v>8.52</v>
      </c>
      <c r="AJ36" s="18">
        <v>16.07</v>
      </c>
      <c r="AK36" s="18">
        <v>16.07</v>
      </c>
      <c r="AL36" s="18">
        <v>8.52</v>
      </c>
      <c r="AM36" s="18">
        <v>16.07</v>
      </c>
      <c r="AN36" s="18">
        <v>16.07</v>
      </c>
      <c r="AO36" s="18">
        <v>6.1622857142857139</v>
      </c>
      <c r="AP36" s="18">
        <v>8.2445714285714278</v>
      </c>
      <c r="AQ36" s="18">
        <v>10.960584606681209</v>
      </c>
      <c r="AR36" s="18">
        <v>4.13</v>
      </c>
      <c r="AS36" s="18">
        <v>5.93</v>
      </c>
      <c r="AT36" s="18">
        <v>8.9499999999999993</v>
      </c>
      <c r="AU36" s="18">
        <v>0</v>
      </c>
      <c r="AV36" s="18">
        <v>7.0000000000000007E-2</v>
      </c>
      <c r="AW36" s="18">
        <v>0.46</v>
      </c>
      <c r="AX36" s="18">
        <v>5.0498214285714287</v>
      </c>
      <c r="AY36" s="18">
        <v>6.3294285714285721</v>
      </c>
      <c r="AZ36" s="18">
        <v>9.3137500000000006</v>
      </c>
      <c r="BA36" s="18">
        <v>11.636464285714281</v>
      </c>
      <c r="BB36" s="18">
        <v>15.082785714285709</v>
      </c>
      <c r="BC36" s="31">
        <v>20.594320751582469</v>
      </c>
      <c r="BD36" s="31">
        <v>3.87</v>
      </c>
      <c r="BE36" s="7">
        <v>5.0199999999999996</v>
      </c>
      <c r="BF36" s="7">
        <v>7.13</v>
      </c>
      <c r="BG36" s="31">
        <v>15.05</v>
      </c>
      <c r="BH36" s="31">
        <v>19.670000000000002</v>
      </c>
      <c r="BI36" s="31">
        <v>27.41</v>
      </c>
      <c r="BJ36" s="31">
        <v>15.82</v>
      </c>
      <c r="BK36" s="31">
        <v>19.59</v>
      </c>
      <c r="BL36" s="31">
        <v>27.65</v>
      </c>
      <c r="BM36" s="31">
        <v>26.85360714285715</v>
      </c>
      <c r="BN36" s="31">
        <v>31.426367346938768</v>
      </c>
      <c r="BO36" s="31">
        <v>39.833505102040803</v>
      </c>
      <c r="BP36" s="31">
        <v>7.29</v>
      </c>
      <c r="BQ36" s="31">
        <v>8.15</v>
      </c>
      <c r="BR36" s="31">
        <v>9.6199999999999992</v>
      </c>
      <c r="BS36" s="31">
        <v>6.42</v>
      </c>
      <c r="BT36" s="31">
        <v>7.82</v>
      </c>
      <c r="BU36" s="31">
        <v>10.32</v>
      </c>
      <c r="BV36" s="31">
        <v>11.07</v>
      </c>
      <c r="BW36" s="7">
        <v>16.93</v>
      </c>
      <c r="BX36" s="7">
        <v>26.16</v>
      </c>
      <c r="BY36" s="31">
        <v>6.34</v>
      </c>
      <c r="BZ36" s="31">
        <v>8.1199999999999992</v>
      </c>
      <c r="CA36" s="31">
        <v>10.26</v>
      </c>
      <c r="CB36" s="31">
        <v>4.6100000000000003</v>
      </c>
      <c r="CC36" s="31">
        <v>6.49</v>
      </c>
      <c r="CD36" s="31">
        <v>8.6300000000000008</v>
      </c>
      <c r="CE36" s="31">
        <v>39.17</v>
      </c>
      <c r="CF36" s="31">
        <v>50.51</v>
      </c>
      <c r="CG36" s="31">
        <v>62.54</v>
      </c>
      <c r="CH36" s="31">
        <v>46.590357142857137</v>
      </c>
      <c r="CI36" s="31">
        <v>58.323571428571427</v>
      </c>
      <c r="CJ36" s="31">
        <v>68.412142857142854</v>
      </c>
    </row>
    <row r="37" spans="1:88" x14ac:dyDescent="0.3">
      <c r="A37" s="9">
        <v>45321</v>
      </c>
      <c r="B37" s="18">
        <v>7.8269285714285708</v>
      </c>
      <c r="C37" s="18">
        <v>8.5557857142857152</v>
      </c>
      <c r="D37" s="18">
        <v>9.2496428571428559</v>
      </c>
      <c r="E37" s="18">
        <v>21.87</v>
      </c>
      <c r="F37" s="18">
        <v>26.34</v>
      </c>
      <c r="G37" s="18">
        <v>30.67</v>
      </c>
      <c r="H37" s="18">
        <v>23.690464285714281</v>
      </c>
      <c r="I37" s="18">
        <v>29.48571428571428</v>
      </c>
      <c r="J37" s="18">
        <v>33.225000000000001</v>
      </c>
      <c r="K37" s="18">
        <v>1.6</v>
      </c>
      <c r="L37" s="18">
        <v>2.09</v>
      </c>
      <c r="M37" s="18">
        <v>2.69</v>
      </c>
      <c r="N37" s="18">
        <v>2.27</v>
      </c>
      <c r="O37" s="18">
        <v>2.97</v>
      </c>
      <c r="P37">
        <v>3.79</v>
      </c>
      <c r="Q37" s="18">
        <v>26.434999999999999</v>
      </c>
      <c r="R37" s="18">
        <v>32.093508438775508</v>
      </c>
      <c r="S37" s="18">
        <v>37.83942857142857</v>
      </c>
      <c r="T37" s="18">
        <v>24.86</v>
      </c>
      <c r="U37" s="18">
        <v>31</v>
      </c>
      <c r="V37" s="18">
        <v>36.909999999999997</v>
      </c>
      <c r="W37" s="18">
        <v>23.34</v>
      </c>
      <c r="X37" s="18">
        <v>30.57</v>
      </c>
      <c r="Y37" s="18">
        <v>36.880000000000003</v>
      </c>
      <c r="Z37" s="18">
        <v>22.01</v>
      </c>
      <c r="AA37" s="18">
        <v>29.3</v>
      </c>
      <c r="AB37" s="18">
        <v>36.92</v>
      </c>
      <c r="AC37" s="18">
        <v>6.09</v>
      </c>
      <c r="AD37">
        <v>7.62</v>
      </c>
      <c r="AE37" s="18">
        <v>9.59</v>
      </c>
      <c r="AF37" s="18">
        <v>6.1112142857142846</v>
      </c>
      <c r="AG37" s="18">
        <v>7.7868571428571443</v>
      </c>
      <c r="AH37" s="18">
        <v>9.8065923569894107</v>
      </c>
      <c r="AI37" s="18">
        <v>8.57</v>
      </c>
      <c r="AJ37" s="18">
        <v>16.07</v>
      </c>
      <c r="AK37" s="18">
        <v>16.07</v>
      </c>
      <c r="AL37" s="18">
        <v>8.57</v>
      </c>
      <c r="AM37" s="18">
        <v>16.07</v>
      </c>
      <c r="AN37" s="18">
        <v>16.07</v>
      </c>
      <c r="AO37" s="18">
        <v>6.1641071428571426</v>
      </c>
      <c r="AP37" s="18">
        <v>8.2717142857142854</v>
      </c>
      <c r="AQ37" s="18">
        <v>10.792178571428581</v>
      </c>
      <c r="AR37" s="18">
        <v>4.09</v>
      </c>
      <c r="AS37" s="18">
        <v>5.97</v>
      </c>
      <c r="AT37" s="18">
        <v>8.94</v>
      </c>
      <c r="AU37" s="18">
        <v>0</v>
      </c>
      <c r="AV37" s="18">
        <v>7.0000000000000007E-2</v>
      </c>
      <c r="AW37" s="18">
        <v>0.46</v>
      </c>
      <c r="AX37" s="18">
        <v>5.0249642857142867</v>
      </c>
      <c r="AY37" s="18">
        <v>6.3030714285714282</v>
      </c>
      <c r="AZ37" s="18">
        <v>9.3803571428571431</v>
      </c>
      <c r="BA37" s="18">
        <v>11.640321428571429</v>
      </c>
      <c r="BB37" s="18">
        <v>15.197785714285709</v>
      </c>
      <c r="BC37" s="31">
        <v>20.500511932637441</v>
      </c>
      <c r="BD37" s="31">
        <v>3.86</v>
      </c>
      <c r="BE37" s="7">
        <v>5.03</v>
      </c>
      <c r="BF37" s="7">
        <v>7.1</v>
      </c>
      <c r="BG37" s="31">
        <v>14.95</v>
      </c>
      <c r="BH37" s="31">
        <v>19.66</v>
      </c>
      <c r="BI37" s="31">
        <v>27.4</v>
      </c>
      <c r="BJ37" s="31">
        <v>15.85</v>
      </c>
      <c r="BK37" s="31">
        <v>19.61</v>
      </c>
      <c r="BL37" s="31">
        <v>27.36</v>
      </c>
      <c r="BM37" s="31">
        <v>27.092857142857149</v>
      </c>
      <c r="BN37" s="31">
        <v>31.421428571428571</v>
      </c>
      <c r="BO37" s="31">
        <v>39.052072760204062</v>
      </c>
      <c r="BP37" s="31">
        <v>7.26</v>
      </c>
      <c r="BQ37" s="31">
        <v>8.15</v>
      </c>
      <c r="BR37" s="31">
        <v>9.6300000000000008</v>
      </c>
      <c r="BS37" s="31">
        <v>6.35</v>
      </c>
      <c r="BT37" s="31">
        <v>7.8</v>
      </c>
      <c r="BU37" s="31">
        <v>10.34</v>
      </c>
      <c r="BV37" s="31">
        <v>10.98</v>
      </c>
      <c r="BW37" s="7">
        <v>16.93</v>
      </c>
      <c r="BX37" s="7">
        <v>26.16</v>
      </c>
      <c r="BY37" s="31">
        <v>6.32</v>
      </c>
      <c r="BZ37" s="31">
        <v>8.1</v>
      </c>
      <c r="CA37" s="31">
        <v>10.25</v>
      </c>
      <c r="CB37" s="31">
        <v>4.59</v>
      </c>
      <c r="CC37" s="31">
        <v>6.49</v>
      </c>
      <c r="CD37" s="31">
        <v>8.69</v>
      </c>
      <c r="CE37" s="31">
        <v>38.44</v>
      </c>
      <c r="CF37" s="31">
        <v>50.41</v>
      </c>
      <c r="CG37" s="31">
        <v>63.04</v>
      </c>
      <c r="CH37" s="31">
        <v>46.056785714285724</v>
      </c>
      <c r="CI37" s="31">
        <v>58.582857142857137</v>
      </c>
      <c r="CJ37" s="31">
        <v>69.5095918367347</v>
      </c>
    </row>
    <row r="38" spans="1:88" x14ac:dyDescent="0.3">
      <c r="A38" s="9">
        <v>45322</v>
      </c>
      <c r="B38" s="18">
        <v>7.7396428571428562</v>
      </c>
      <c r="C38" s="18">
        <v>8.4860000000000007</v>
      </c>
      <c r="D38" s="18">
        <v>9.1638010204081617</v>
      </c>
      <c r="E38" s="18">
        <v>21.46</v>
      </c>
      <c r="F38" s="18">
        <v>26.27</v>
      </c>
      <c r="G38" s="18">
        <v>30.37</v>
      </c>
      <c r="H38" s="18">
        <v>23.57178571428571</v>
      </c>
      <c r="I38" s="18">
        <v>29.758571428571429</v>
      </c>
      <c r="J38" s="18">
        <v>33.604971005102037</v>
      </c>
      <c r="K38" s="18">
        <v>1.6</v>
      </c>
      <c r="L38" s="18">
        <v>2.08</v>
      </c>
      <c r="M38" s="18">
        <v>2.7</v>
      </c>
      <c r="N38" s="18">
        <v>2.2599999999999998</v>
      </c>
      <c r="O38" s="18">
        <v>2.99</v>
      </c>
      <c r="P38">
        <v>3.8</v>
      </c>
      <c r="Q38" s="18">
        <v>27.11785714285714</v>
      </c>
      <c r="R38" s="18">
        <v>32.698214285714293</v>
      </c>
      <c r="S38" s="18">
        <v>36.787928571428573</v>
      </c>
      <c r="T38" s="18">
        <v>24.65</v>
      </c>
      <c r="U38" s="18">
        <v>31.1</v>
      </c>
      <c r="V38" s="18">
        <v>36.85</v>
      </c>
      <c r="W38" s="18">
        <v>22.9</v>
      </c>
      <c r="X38" s="18">
        <v>30.62</v>
      </c>
      <c r="Y38" s="18">
        <v>36.880000000000003</v>
      </c>
      <c r="Z38" s="18">
        <v>21.66</v>
      </c>
      <c r="AA38" s="18">
        <v>29.27</v>
      </c>
      <c r="AB38" s="18">
        <v>37.200000000000003</v>
      </c>
      <c r="AC38" s="18">
        <v>6.17</v>
      </c>
      <c r="AD38">
        <v>7.67</v>
      </c>
      <c r="AE38" s="18">
        <v>9.57</v>
      </c>
      <c r="AF38" s="18">
        <v>6.2437500000000004</v>
      </c>
      <c r="AG38" s="18">
        <v>7.7680543731061817</v>
      </c>
      <c r="AH38" s="18">
        <v>9.7583214285714277</v>
      </c>
      <c r="AI38" s="18">
        <v>8.6199999999999992</v>
      </c>
      <c r="AJ38" s="18">
        <v>16.07</v>
      </c>
      <c r="AK38" s="18">
        <v>16.07</v>
      </c>
      <c r="AL38" s="18">
        <v>8.6199999999999992</v>
      </c>
      <c r="AM38" s="18">
        <v>16.07</v>
      </c>
      <c r="AN38" s="18">
        <v>16.07</v>
      </c>
      <c r="AO38" s="18">
        <v>6.2530381785714262</v>
      </c>
      <c r="AP38" s="18">
        <v>8.3712142857142844</v>
      </c>
      <c r="AQ38" s="18">
        <v>10.809917871035781</v>
      </c>
      <c r="AR38" s="18">
        <v>4.05</v>
      </c>
      <c r="AS38" s="18">
        <v>6.02</v>
      </c>
      <c r="AT38" s="18">
        <v>8.94</v>
      </c>
      <c r="AU38" s="18">
        <v>0</v>
      </c>
      <c r="AV38" s="18">
        <v>7.0000000000000007E-2</v>
      </c>
      <c r="AW38" s="18">
        <v>0.46</v>
      </c>
      <c r="AX38" s="18">
        <v>5.0265714285714278</v>
      </c>
      <c r="AY38" s="18">
        <v>6.3822857142857146</v>
      </c>
      <c r="AZ38" s="18">
        <v>9.2316098444657957</v>
      </c>
      <c r="BA38" s="18">
        <v>11.496785714285711</v>
      </c>
      <c r="BB38" s="18">
        <v>15.410642857142861</v>
      </c>
      <c r="BC38" s="31">
        <v>20.559238827978131</v>
      </c>
      <c r="BD38" s="31">
        <v>3.85</v>
      </c>
      <c r="BE38" s="7">
        <v>5.05</v>
      </c>
      <c r="BF38" s="7">
        <v>7.06</v>
      </c>
      <c r="BG38" s="31">
        <v>14.86</v>
      </c>
      <c r="BH38" s="31">
        <v>19.64</v>
      </c>
      <c r="BI38" s="31">
        <v>27.38</v>
      </c>
      <c r="BJ38" s="31">
        <v>15.87</v>
      </c>
      <c r="BK38" s="31">
        <v>19.63</v>
      </c>
      <c r="BL38" s="31">
        <v>27.08</v>
      </c>
      <c r="BM38" s="31">
        <v>27.386285714285709</v>
      </c>
      <c r="BN38" s="31">
        <v>31.078571428571429</v>
      </c>
      <c r="BO38" s="31">
        <v>38.863942081632644</v>
      </c>
      <c r="BP38" s="31">
        <v>7.24</v>
      </c>
      <c r="BQ38" s="31">
        <v>8.15</v>
      </c>
      <c r="BR38" s="31">
        <v>9.6300000000000008</v>
      </c>
      <c r="BS38" s="31">
        <v>6.29</v>
      </c>
      <c r="BT38" s="31">
        <v>7.78</v>
      </c>
      <c r="BU38" s="31">
        <v>10.36</v>
      </c>
      <c r="BV38" s="31">
        <v>10.89</v>
      </c>
      <c r="BW38" s="7">
        <v>16.93</v>
      </c>
      <c r="BX38" s="7">
        <v>26.16</v>
      </c>
      <c r="BY38" s="31">
        <v>6.29</v>
      </c>
      <c r="BZ38" s="31">
        <v>8.08</v>
      </c>
      <c r="CA38" s="31">
        <v>10.24</v>
      </c>
      <c r="CB38" s="31">
        <v>4.57</v>
      </c>
      <c r="CC38" s="31">
        <v>6.49</v>
      </c>
      <c r="CD38" s="31">
        <v>8.75</v>
      </c>
      <c r="CE38" s="31">
        <v>37.83</v>
      </c>
      <c r="CF38" s="31">
        <v>50.32</v>
      </c>
      <c r="CG38" s="31">
        <v>63.57</v>
      </c>
      <c r="CH38" s="31">
        <v>45.792142857142863</v>
      </c>
      <c r="CI38" s="31">
        <v>58.575000000000003</v>
      </c>
      <c r="CJ38" s="31">
        <v>70.378979591836753</v>
      </c>
    </row>
    <row r="39" spans="1:88" x14ac:dyDescent="0.3">
      <c r="A39" s="9">
        <v>45323</v>
      </c>
      <c r="B39" s="18">
        <v>7.7117500000000012</v>
      </c>
      <c r="C39" s="18">
        <v>8.3949285714285686</v>
      </c>
      <c r="D39" s="18">
        <v>9.1679999999999993</v>
      </c>
      <c r="E39" s="18">
        <v>21.1</v>
      </c>
      <c r="F39" s="18">
        <v>26.12</v>
      </c>
      <c r="G39" s="18">
        <v>30.32</v>
      </c>
      <c r="H39" s="18">
        <v>23.306107142857151</v>
      </c>
      <c r="I39" s="18">
        <v>29.09</v>
      </c>
      <c r="J39" s="18">
        <v>33.747500000000002</v>
      </c>
      <c r="K39" s="18">
        <v>1.59</v>
      </c>
      <c r="L39" s="18">
        <v>2.0699999999999998</v>
      </c>
      <c r="M39" s="18">
        <v>2.72</v>
      </c>
      <c r="N39" s="18">
        <v>2.2400000000000002</v>
      </c>
      <c r="O39" s="18">
        <v>3</v>
      </c>
      <c r="P39">
        <v>3.82</v>
      </c>
      <c r="Q39" s="18">
        <v>27.604698979591841</v>
      </c>
      <c r="R39" s="18">
        <v>32.745877551020413</v>
      </c>
      <c r="S39" s="18">
        <v>35.883314551020398</v>
      </c>
      <c r="T39" s="18">
        <v>24.45</v>
      </c>
      <c r="U39" s="18">
        <v>31.2</v>
      </c>
      <c r="V39" s="18">
        <v>36.79</v>
      </c>
      <c r="W39" s="18">
        <v>22.45</v>
      </c>
      <c r="X39" s="18">
        <v>30.68</v>
      </c>
      <c r="Y39" s="18">
        <v>36.880000000000003</v>
      </c>
      <c r="Z39" s="18">
        <v>21.3</v>
      </c>
      <c r="AA39" s="18">
        <v>29.25</v>
      </c>
      <c r="AB39" s="18">
        <v>37.479999999999997</v>
      </c>
      <c r="AC39" s="18">
        <v>6.25</v>
      </c>
      <c r="AD39">
        <v>7.72</v>
      </c>
      <c r="AE39" s="18">
        <v>9.5500000000000007</v>
      </c>
      <c r="AF39" s="18">
        <v>6.2377500000000001</v>
      </c>
      <c r="AG39" s="18">
        <v>7.7501874021228474</v>
      </c>
      <c r="AH39" s="18">
        <v>9.7195183112036094</v>
      </c>
      <c r="AI39" s="18">
        <v>8.66</v>
      </c>
      <c r="AJ39" s="18">
        <v>16.07</v>
      </c>
      <c r="AK39" s="18">
        <v>16.07</v>
      </c>
      <c r="AL39" s="18">
        <v>8.66</v>
      </c>
      <c r="AM39" s="18">
        <v>16.07</v>
      </c>
      <c r="AN39" s="18">
        <v>16.07</v>
      </c>
      <c r="AO39" s="18">
        <v>6.4016442857142852</v>
      </c>
      <c r="AP39" s="18">
        <v>8.6024999999999991</v>
      </c>
      <c r="AQ39" s="18">
        <v>10.74212431762057</v>
      </c>
      <c r="AR39" s="18">
        <v>4.01</v>
      </c>
      <c r="AS39" s="18">
        <v>6.07</v>
      </c>
      <c r="AT39" s="18">
        <v>8.94</v>
      </c>
      <c r="AU39" s="18">
        <v>0</v>
      </c>
      <c r="AV39" s="18">
        <v>0.06</v>
      </c>
      <c r="AW39" s="18">
        <v>0.46</v>
      </c>
      <c r="AX39" s="18">
        <v>5.0022499999999992</v>
      </c>
      <c r="AY39" s="18">
        <v>6.331999999999999</v>
      </c>
      <c r="AZ39" s="18">
        <v>9.3176816580705992</v>
      </c>
      <c r="BA39" s="18">
        <v>11.407500000000001</v>
      </c>
      <c r="BB39" s="18">
        <v>15.53924415521786</v>
      </c>
      <c r="BC39" s="31">
        <v>20.4828942947474</v>
      </c>
      <c r="BD39" s="31">
        <v>3.85</v>
      </c>
      <c r="BE39" s="7">
        <v>5.07</v>
      </c>
      <c r="BF39" s="7">
        <v>7.03</v>
      </c>
      <c r="BG39" s="31">
        <v>14.77</v>
      </c>
      <c r="BH39" s="31">
        <v>19.63</v>
      </c>
      <c r="BI39" s="31">
        <v>27.36</v>
      </c>
      <c r="BJ39" s="31">
        <v>15.9</v>
      </c>
      <c r="BK39" s="31">
        <v>19.649999999999999</v>
      </c>
      <c r="BL39" s="31">
        <v>26.8</v>
      </c>
      <c r="BM39" s="31">
        <v>27.294</v>
      </c>
      <c r="BN39" s="31">
        <v>31.35</v>
      </c>
      <c r="BO39" s="31">
        <v>39.081749999999992</v>
      </c>
      <c r="BP39" s="31">
        <v>7.21</v>
      </c>
      <c r="BQ39" s="31">
        <v>8.15</v>
      </c>
      <c r="BR39" s="31">
        <v>9.64</v>
      </c>
      <c r="BS39" s="31">
        <v>6.23</v>
      </c>
      <c r="BT39" s="31">
        <v>7.76</v>
      </c>
      <c r="BU39" s="31">
        <v>10.38</v>
      </c>
      <c r="BV39" s="31">
        <v>10.8</v>
      </c>
      <c r="BW39" s="7">
        <v>16.93</v>
      </c>
      <c r="BX39" s="7">
        <v>26.16</v>
      </c>
      <c r="BY39" s="31">
        <v>6.27</v>
      </c>
      <c r="BZ39" s="31">
        <v>8.07</v>
      </c>
      <c r="CA39" s="31">
        <v>10.23</v>
      </c>
      <c r="CB39" s="31">
        <v>4.55</v>
      </c>
      <c r="CC39" s="31">
        <v>6.48</v>
      </c>
      <c r="CD39" s="31">
        <v>8.81</v>
      </c>
      <c r="CE39" s="31">
        <v>37.26</v>
      </c>
      <c r="CF39" s="31">
        <v>50.41</v>
      </c>
      <c r="CG39" s="31">
        <v>64.180000000000007</v>
      </c>
      <c r="CH39" s="31">
        <v>44.757500000000007</v>
      </c>
      <c r="CI39" s="31">
        <v>58.100714285714297</v>
      </c>
      <c r="CJ39" s="31">
        <v>72.043918214285725</v>
      </c>
    </row>
    <row r="40" spans="1:88" x14ac:dyDescent="0.3">
      <c r="A40" s="9">
        <v>45324</v>
      </c>
      <c r="B40" s="18">
        <v>7.6933571428571437</v>
      </c>
      <c r="C40" s="18">
        <v>8.361071428571428</v>
      </c>
      <c r="D40" s="18">
        <v>9.1092295918367334</v>
      </c>
      <c r="E40" s="18">
        <v>21.51</v>
      </c>
      <c r="F40" s="18">
        <v>26.16</v>
      </c>
      <c r="G40" s="18">
        <v>30.06</v>
      </c>
      <c r="H40" s="18">
        <v>23.790540816326551</v>
      </c>
      <c r="I40" s="18">
        <v>29.247142857142851</v>
      </c>
      <c r="J40" s="18">
        <v>33.349285714285713</v>
      </c>
      <c r="K40" s="18">
        <v>1.62</v>
      </c>
      <c r="L40" s="18">
        <v>2.08</v>
      </c>
      <c r="M40" s="18">
        <v>2.71</v>
      </c>
      <c r="N40" s="18">
        <v>2.2599999999999998</v>
      </c>
      <c r="O40" s="18">
        <v>3.01</v>
      </c>
      <c r="P40">
        <v>3.81</v>
      </c>
      <c r="Q40" s="18">
        <v>28.192214285714289</v>
      </c>
      <c r="R40" s="18">
        <v>32.581714285714277</v>
      </c>
      <c r="S40" s="18">
        <v>35.669962693877572</v>
      </c>
      <c r="T40" s="18">
        <v>24.91</v>
      </c>
      <c r="U40" s="18">
        <v>31.26</v>
      </c>
      <c r="V40" s="18">
        <v>36.85</v>
      </c>
      <c r="W40" s="18">
        <v>22.77</v>
      </c>
      <c r="X40" s="18">
        <v>30.91</v>
      </c>
      <c r="Y40" s="18">
        <v>36.86</v>
      </c>
      <c r="Z40" s="18">
        <v>21.5</v>
      </c>
      <c r="AA40" s="18">
        <v>29.44</v>
      </c>
      <c r="AB40" s="18">
        <v>37.549999999999997</v>
      </c>
      <c r="AC40" s="18">
        <v>6.24</v>
      </c>
      <c r="AD40">
        <v>7.73</v>
      </c>
      <c r="AE40" s="18">
        <v>9.51</v>
      </c>
      <c r="AF40" s="18">
        <v>6.2746785714285709</v>
      </c>
      <c r="AG40" s="18">
        <v>7.9374931765641712</v>
      </c>
      <c r="AH40" s="18">
        <v>9.6854642857142856</v>
      </c>
      <c r="AI40" s="18">
        <v>8.74</v>
      </c>
      <c r="AJ40" s="18">
        <v>16.07</v>
      </c>
      <c r="AK40" s="18">
        <v>16.07</v>
      </c>
      <c r="AL40" s="18">
        <v>8.74</v>
      </c>
      <c r="AM40" s="18">
        <v>16.07</v>
      </c>
      <c r="AN40" s="18">
        <v>16.07</v>
      </c>
      <c r="AO40" s="18">
        <v>6.3947237806122441</v>
      </c>
      <c r="AP40" s="18">
        <v>8.5807142857142864</v>
      </c>
      <c r="AQ40" s="18">
        <v>10.92789285714286</v>
      </c>
      <c r="AR40" s="18">
        <v>4.08</v>
      </c>
      <c r="AS40" s="18">
        <v>6.04</v>
      </c>
      <c r="AT40" s="18">
        <v>9.07</v>
      </c>
      <c r="AU40" s="18">
        <v>0</v>
      </c>
      <c r="AV40" s="18">
        <v>0.06</v>
      </c>
      <c r="AW40" s="18">
        <v>0.45</v>
      </c>
      <c r="AX40" s="18">
        <v>5.1397857142857148</v>
      </c>
      <c r="AY40" s="18">
        <v>6.4006428571428566</v>
      </c>
      <c r="AZ40" s="18">
        <v>9.2894931045346887</v>
      </c>
      <c r="BA40" s="18">
        <v>11.56553571428571</v>
      </c>
      <c r="BB40" s="18">
        <v>15.597699365588319</v>
      </c>
      <c r="BC40" s="31">
        <v>20.754750000000001</v>
      </c>
      <c r="BD40" s="31">
        <v>3.84</v>
      </c>
      <c r="BE40" s="7">
        <v>5.09</v>
      </c>
      <c r="BF40" s="7">
        <v>7.11</v>
      </c>
      <c r="BG40" s="31">
        <v>14.78</v>
      </c>
      <c r="BH40" s="31">
        <v>19.760000000000002</v>
      </c>
      <c r="BI40" s="31">
        <v>27.61</v>
      </c>
      <c r="BJ40" s="31">
        <v>15.9</v>
      </c>
      <c r="BK40" s="31">
        <v>19.86</v>
      </c>
      <c r="BL40" s="31">
        <v>27.25</v>
      </c>
      <c r="BM40" s="31">
        <v>27.428571428571431</v>
      </c>
      <c r="BN40" s="31">
        <v>31.664285714285711</v>
      </c>
      <c r="BO40" s="31">
        <v>38.538357142857137</v>
      </c>
      <c r="BP40" s="31">
        <v>7.22</v>
      </c>
      <c r="BQ40" s="31">
        <v>8.15</v>
      </c>
      <c r="BR40" s="31">
        <v>9.64</v>
      </c>
      <c r="BS40" s="31">
        <v>6.29</v>
      </c>
      <c r="BT40" s="31">
        <v>7.78</v>
      </c>
      <c r="BU40" s="31">
        <v>10.36</v>
      </c>
      <c r="BV40" s="31">
        <v>10.82</v>
      </c>
      <c r="BW40" s="7">
        <v>16.93</v>
      </c>
      <c r="BX40" s="7">
        <v>26.16</v>
      </c>
      <c r="BY40" s="31">
        <v>6.24</v>
      </c>
      <c r="BZ40" s="31">
        <v>8.0500000000000007</v>
      </c>
      <c r="CA40" s="31">
        <v>10.220000000000001</v>
      </c>
      <c r="CB40" s="31">
        <v>4.59</v>
      </c>
      <c r="CC40" s="31">
        <v>6.49</v>
      </c>
      <c r="CD40" s="31">
        <v>8.85</v>
      </c>
      <c r="CE40" s="31">
        <v>38.03</v>
      </c>
      <c r="CF40" s="31">
        <v>50.83</v>
      </c>
      <c r="CG40" s="31">
        <v>64.45</v>
      </c>
      <c r="CH40" s="31">
        <v>45.568214285714291</v>
      </c>
      <c r="CI40" s="31">
        <v>58.367857142857147</v>
      </c>
      <c r="CJ40" s="31">
        <v>72.871486581632666</v>
      </c>
    </row>
    <row r="41" spans="1:88" x14ac:dyDescent="0.3">
      <c r="A41" s="9">
        <v>45325</v>
      </c>
      <c r="B41" s="18">
        <v>7.668678571428571</v>
      </c>
      <c r="C41" s="18">
        <v>8.3253571428571433</v>
      </c>
      <c r="D41" s="18">
        <v>9.0866428571428575</v>
      </c>
      <c r="E41" s="18">
        <v>21.51</v>
      </c>
      <c r="F41" s="18">
        <v>25.98</v>
      </c>
      <c r="G41" s="18">
        <v>29.75</v>
      </c>
      <c r="H41" s="18">
        <v>24.13607142857143</v>
      </c>
      <c r="I41" s="18">
        <v>29.261428571428571</v>
      </c>
      <c r="J41" s="18">
        <v>33.040321428571417</v>
      </c>
      <c r="K41" s="18">
        <v>1.65</v>
      </c>
      <c r="L41" s="18">
        <v>2.08</v>
      </c>
      <c r="M41" s="18">
        <v>2.7</v>
      </c>
      <c r="N41" s="18">
        <v>2.29</v>
      </c>
      <c r="O41" s="18">
        <v>3.02</v>
      </c>
      <c r="P41">
        <v>3.79</v>
      </c>
      <c r="Q41" s="18">
        <v>28.838002443877549</v>
      </c>
      <c r="R41" s="18">
        <v>31.96205540816327</v>
      </c>
      <c r="S41" s="18">
        <v>35.905832224489778</v>
      </c>
      <c r="T41" s="18">
        <v>25.38</v>
      </c>
      <c r="U41" s="18">
        <v>31.33</v>
      </c>
      <c r="V41" s="18">
        <v>36.92</v>
      </c>
      <c r="W41" s="18">
        <v>23.1</v>
      </c>
      <c r="X41" s="18">
        <v>31.14</v>
      </c>
      <c r="Y41" s="18">
        <v>36.840000000000003</v>
      </c>
      <c r="Z41" s="18">
        <v>21.7</v>
      </c>
      <c r="AA41" s="18">
        <v>29.63</v>
      </c>
      <c r="AB41" s="18">
        <v>37.630000000000003</v>
      </c>
      <c r="AC41" s="18">
        <v>6.24</v>
      </c>
      <c r="AD41">
        <v>7.74</v>
      </c>
      <c r="AE41" s="18">
        <v>9.4600000000000009</v>
      </c>
      <c r="AF41" s="18">
        <v>6.3849642857142852</v>
      </c>
      <c r="AG41" s="18">
        <v>8.0182857142857138</v>
      </c>
      <c r="AH41" s="18">
        <v>9.5588928571428564</v>
      </c>
      <c r="AI41" s="18">
        <v>8.81</v>
      </c>
      <c r="AJ41" s="18">
        <v>16.07</v>
      </c>
      <c r="AK41" s="18">
        <v>16.07</v>
      </c>
      <c r="AL41" s="18">
        <v>8.81</v>
      </c>
      <c r="AM41" s="18">
        <v>16.07</v>
      </c>
      <c r="AN41" s="18">
        <v>16.07</v>
      </c>
      <c r="AO41" s="18">
        <v>6.4720175612244892</v>
      </c>
      <c r="AP41" s="18">
        <v>8.8566047680542077</v>
      </c>
      <c r="AQ41" s="18">
        <v>10.961464285714291</v>
      </c>
      <c r="AR41" s="18">
        <v>4.1500000000000004</v>
      </c>
      <c r="AS41" s="18">
        <v>6.01</v>
      </c>
      <c r="AT41" s="18">
        <v>9.19</v>
      </c>
      <c r="AU41" s="18">
        <v>0</v>
      </c>
      <c r="AV41" s="18">
        <v>0.06</v>
      </c>
      <c r="AW41" s="18">
        <v>0.45</v>
      </c>
      <c r="AX41" s="18">
        <v>5.1007499999999997</v>
      </c>
      <c r="AY41" s="18">
        <v>6.4322195514267069</v>
      </c>
      <c r="AZ41" s="18">
        <v>8.9988386314604458</v>
      </c>
      <c r="BA41" s="18">
        <v>11.723571428571431</v>
      </c>
      <c r="BB41" s="18">
        <v>15.75691583522506</v>
      </c>
      <c r="BC41" s="31">
        <v>20.843392857142859</v>
      </c>
      <c r="BD41" s="31">
        <v>3.84</v>
      </c>
      <c r="BE41" s="7">
        <v>5.0999999999999996</v>
      </c>
      <c r="BF41" s="7">
        <v>7.18</v>
      </c>
      <c r="BG41" s="31">
        <v>14.77</v>
      </c>
      <c r="BH41" s="31">
        <v>19.89</v>
      </c>
      <c r="BI41" s="31">
        <v>27.77</v>
      </c>
      <c r="BJ41" s="31">
        <v>15.9</v>
      </c>
      <c r="BK41" s="31">
        <v>20.079999999999998</v>
      </c>
      <c r="BL41" s="31">
        <v>27.69</v>
      </c>
      <c r="BM41" s="31">
        <v>27.157142857142851</v>
      </c>
      <c r="BN41" s="31">
        <v>31.963561224489791</v>
      </c>
      <c r="BO41" s="31">
        <v>38.921428571428557</v>
      </c>
      <c r="BP41" s="31">
        <v>7.24</v>
      </c>
      <c r="BQ41" s="31">
        <v>8.14</v>
      </c>
      <c r="BR41" s="31">
        <v>9.6300000000000008</v>
      </c>
      <c r="BS41" s="31">
        <v>6.36</v>
      </c>
      <c r="BT41" s="31">
        <v>7.79</v>
      </c>
      <c r="BU41" s="31">
        <v>10.33</v>
      </c>
      <c r="BV41" s="31">
        <v>10.84</v>
      </c>
      <c r="BW41" s="7">
        <v>16.93</v>
      </c>
      <c r="BX41" s="7">
        <v>26.16</v>
      </c>
      <c r="BY41" s="31">
        <v>6.22</v>
      </c>
      <c r="BZ41" s="31">
        <v>8.0299999999999994</v>
      </c>
      <c r="CA41" s="31">
        <v>10.210000000000001</v>
      </c>
      <c r="CB41" s="31">
        <v>4.6399999999999997</v>
      </c>
      <c r="CC41" s="31">
        <v>6.5</v>
      </c>
      <c r="CD41" s="31">
        <v>8.89</v>
      </c>
      <c r="CE41" s="31">
        <v>38.68</v>
      </c>
      <c r="CF41" s="31">
        <v>51.47</v>
      </c>
      <c r="CG41" s="31">
        <v>64.75</v>
      </c>
      <c r="CH41" s="31">
        <v>45.456785714285708</v>
      </c>
      <c r="CI41" s="31">
        <v>58.27428571428571</v>
      </c>
      <c r="CJ41" s="31">
        <v>73.93357142857144</v>
      </c>
    </row>
    <row r="42" spans="1:88" x14ac:dyDescent="0.3">
      <c r="A42" s="9">
        <v>45326</v>
      </c>
      <c r="B42" s="18">
        <v>7.6854642857142874</v>
      </c>
      <c r="C42" s="18">
        <v>8.2812142857142863</v>
      </c>
      <c r="D42" s="18">
        <v>9.0662142857142847</v>
      </c>
      <c r="E42" s="18">
        <v>21.15</v>
      </c>
      <c r="F42" s="18">
        <v>25.81</v>
      </c>
      <c r="G42" s="18">
        <v>29.16</v>
      </c>
      <c r="H42" s="18">
        <v>24.890826530612259</v>
      </c>
      <c r="I42" s="18">
        <v>29.16743877551021</v>
      </c>
      <c r="J42" s="18">
        <v>32.935824954081639</v>
      </c>
      <c r="K42" s="18">
        <v>1.65</v>
      </c>
      <c r="L42" s="18">
        <v>2.08</v>
      </c>
      <c r="M42" s="18">
        <v>2.68</v>
      </c>
      <c r="N42" s="18">
        <v>2.31</v>
      </c>
      <c r="O42" s="18">
        <v>3.03</v>
      </c>
      <c r="P42">
        <v>3.78</v>
      </c>
      <c r="Q42" s="18">
        <v>28.13139285714286</v>
      </c>
      <c r="R42" s="18">
        <v>32.526428571428568</v>
      </c>
      <c r="S42" s="18">
        <v>35.957927775510221</v>
      </c>
      <c r="T42" s="18">
        <v>25.84</v>
      </c>
      <c r="U42" s="18">
        <v>31.39</v>
      </c>
      <c r="V42" s="18">
        <v>36.979999999999997</v>
      </c>
      <c r="W42" s="18">
        <v>23.42</v>
      </c>
      <c r="X42" s="18">
        <v>31.37</v>
      </c>
      <c r="Y42" s="18">
        <v>36.83</v>
      </c>
      <c r="Z42" s="18">
        <v>21.9</v>
      </c>
      <c r="AA42" s="18">
        <v>29.83</v>
      </c>
      <c r="AB42" s="18">
        <v>37.700000000000003</v>
      </c>
      <c r="AC42" s="18">
        <v>6.23</v>
      </c>
      <c r="AD42">
        <v>7.75</v>
      </c>
      <c r="AE42" s="18">
        <v>9.42</v>
      </c>
      <c r="AF42" s="18">
        <v>6.2863214285714291</v>
      </c>
      <c r="AG42" s="18">
        <v>8.0625899401766645</v>
      </c>
      <c r="AH42" s="18">
        <v>9.5549642857142878</v>
      </c>
      <c r="AI42" s="18">
        <v>8.8800000000000008</v>
      </c>
      <c r="AJ42" s="18">
        <v>16.07</v>
      </c>
      <c r="AK42" s="18">
        <v>16.07</v>
      </c>
      <c r="AL42" s="18">
        <v>8.8800000000000008</v>
      </c>
      <c r="AM42" s="18">
        <v>16.07</v>
      </c>
      <c r="AN42" s="18">
        <v>16.07</v>
      </c>
      <c r="AO42" s="18">
        <v>6.4075411683673451</v>
      </c>
      <c r="AP42" s="18">
        <v>8.7875714285714288</v>
      </c>
      <c r="AQ42" s="18">
        <v>10.86167857142857</v>
      </c>
      <c r="AR42" s="18">
        <v>4.22</v>
      </c>
      <c r="AS42" s="18">
        <v>5.98</v>
      </c>
      <c r="AT42" s="18">
        <v>9.32</v>
      </c>
      <c r="AU42" s="18">
        <v>0</v>
      </c>
      <c r="AV42" s="18">
        <v>0.06</v>
      </c>
      <c r="AW42" s="18">
        <v>0.45</v>
      </c>
      <c r="AX42" s="18">
        <v>5.0282565942620288</v>
      </c>
      <c r="AY42" s="18">
        <v>6.5797142857142852</v>
      </c>
      <c r="AZ42" s="18">
        <v>9.0254810465871849</v>
      </c>
      <c r="BA42" s="18">
        <v>11.846</v>
      </c>
      <c r="BB42" s="18">
        <v>15.898214285714291</v>
      </c>
      <c r="BC42" s="31">
        <v>20.843678571428569</v>
      </c>
      <c r="BD42" s="31">
        <v>3.83</v>
      </c>
      <c r="BE42" s="7">
        <v>5.1100000000000003</v>
      </c>
      <c r="BF42" s="7">
        <v>7.25</v>
      </c>
      <c r="BG42" s="31">
        <v>14.74</v>
      </c>
      <c r="BH42" s="31">
        <v>20.02</v>
      </c>
      <c r="BI42" s="31">
        <v>27.94</v>
      </c>
      <c r="BJ42" s="31">
        <v>15.9</v>
      </c>
      <c r="BK42" s="31">
        <v>20.29</v>
      </c>
      <c r="BL42" s="31">
        <v>28.14</v>
      </c>
      <c r="BM42" s="31">
        <v>27.271428571428569</v>
      </c>
      <c r="BN42" s="31">
        <v>31.745081632653051</v>
      </c>
      <c r="BO42" s="31">
        <v>39.674999999999997</v>
      </c>
      <c r="BP42" s="31">
        <v>7.25</v>
      </c>
      <c r="BQ42" s="31">
        <v>8.14</v>
      </c>
      <c r="BR42" s="31">
        <v>9.6199999999999992</v>
      </c>
      <c r="BS42" s="31">
        <v>6.43</v>
      </c>
      <c r="BT42" s="31">
        <v>7.81</v>
      </c>
      <c r="BU42" s="31">
        <v>10.3</v>
      </c>
      <c r="BV42" s="31">
        <v>10.86</v>
      </c>
      <c r="BW42" s="7">
        <v>16.93</v>
      </c>
      <c r="BX42" s="7">
        <v>26.16</v>
      </c>
      <c r="BY42" s="31">
        <v>6.19</v>
      </c>
      <c r="BZ42" s="31">
        <v>8</v>
      </c>
      <c r="CA42" s="31">
        <v>10.210000000000001</v>
      </c>
      <c r="CB42" s="31">
        <v>4.6900000000000004</v>
      </c>
      <c r="CC42" s="31">
        <v>6.51</v>
      </c>
      <c r="CD42" s="31">
        <v>8.93</v>
      </c>
      <c r="CE42" s="31">
        <v>39.4</v>
      </c>
      <c r="CF42" s="31">
        <v>52.27</v>
      </c>
      <c r="CG42" s="31">
        <v>65.02</v>
      </c>
      <c r="CH42" s="31">
        <v>45.583321428571431</v>
      </c>
      <c r="CI42" s="31">
        <v>58.037571428571418</v>
      </c>
      <c r="CJ42" s="31">
        <v>73.421534000000008</v>
      </c>
    </row>
    <row r="43" spans="1:88" x14ac:dyDescent="0.3">
      <c r="A43" s="9">
        <v>45327</v>
      </c>
      <c r="B43" s="18">
        <v>7.6429285714285724</v>
      </c>
      <c r="C43" s="18">
        <v>8.2433571428571444</v>
      </c>
      <c r="D43" s="18">
        <v>9.0324999999999989</v>
      </c>
      <c r="E43" s="18">
        <v>20.81</v>
      </c>
      <c r="F43" s="18">
        <v>25.49</v>
      </c>
      <c r="G43" s="18">
        <v>29.3</v>
      </c>
      <c r="H43" s="18">
        <v>25.536071428571429</v>
      </c>
      <c r="I43" s="18">
        <v>29.33785714285715</v>
      </c>
      <c r="J43" s="18">
        <v>32.690892857142849</v>
      </c>
      <c r="K43" s="18">
        <v>1.68</v>
      </c>
      <c r="L43" s="18">
        <v>2.08</v>
      </c>
      <c r="M43" s="18">
        <v>2.67</v>
      </c>
      <c r="N43" s="18">
        <v>2.34</v>
      </c>
      <c r="O43" s="18">
        <v>3.04</v>
      </c>
      <c r="P43">
        <v>3.76</v>
      </c>
      <c r="Q43" s="18">
        <v>27.90352040816326</v>
      </c>
      <c r="R43" s="18">
        <v>32.522928571428572</v>
      </c>
      <c r="S43" s="18">
        <v>36.92585714285714</v>
      </c>
      <c r="T43" s="18">
        <v>26.31</v>
      </c>
      <c r="U43" s="18">
        <v>31.46</v>
      </c>
      <c r="V43" s="18">
        <v>37.049999999999997</v>
      </c>
      <c r="W43" s="18">
        <v>23.75</v>
      </c>
      <c r="X43" s="18">
        <v>31.61</v>
      </c>
      <c r="Y43" s="18">
        <v>36.81</v>
      </c>
      <c r="Z43" s="18">
        <v>22.1</v>
      </c>
      <c r="AA43" s="18">
        <v>30.02</v>
      </c>
      <c r="AB43" s="18">
        <v>37.78</v>
      </c>
      <c r="AC43" s="18">
        <v>6.23</v>
      </c>
      <c r="AD43">
        <v>7.76</v>
      </c>
      <c r="AE43" s="18">
        <v>9.3699999999999992</v>
      </c>
      <c r="AF43" s="18">
        <v>6.2425357142857143</v>
      </c>
      <c r="AG43" s="18">
        <v>8.0615205302340094</v>
      </c>
      <c r="AH43" s="18">
        <v>9.411249999999999</v>
      </c>
      <c r="AI43" s="18">
        <v>8.9600000000000009</v>
      </c>
      <c r="AJ43" s="18">
        <v>16.07</v>
      </c>
      <c r="AK43" s="18">
        <v>16.07</v>
      </c>
      <c r="AL43" s="18">
        <v>8.9600000000000009</v>
      </c>
      <c r="AM43" s="18">
        <v>16.07</v>
      </c>
      <c r="AN43" s="18">
        <v>16.07</v>
      </c>
      <c r="AO43" s="18">
        <v>6.4296071428571429</v>
      </c>
      <c r="AP43" s="18">
        <v>8.7462624139597356</v>
      </c>
      <c r="AQ43" s="18">
        <v>11.148392857142859</v>
      </c>
      <c r="AR43" s="18">
        <v>4.28</v>
      </c>
      <c r="AS43" s="18">
        <v>5.95</v>
      </c>
      <c r="AT43" s="18">
        <v>9.44</v>
      </c>
      <c r="AU43" s="18">
        <v>0</v>
      </c>
      <c r="AV43" s="18">
        <v>0.06</v>
      </c>
      <c r="AW43" s="18">
        <v>0.45</v>
      </c>
      <c r="AX43" s="18">
        <v>4.9452857142857134</v>
      </c>
      <c r="AY43" s="18">
        <v>6.649285714285714</v>
      </c>
      <c r="AZ43" s="18">
        <v>8.8564104845073182</v>
      </c>
      <c r="BA43" s="18">
        <v>11.72737084072099</v>
      </c>
      <c r="BB43" s="18">
        <v>15.999285714285721</v>
      </c>
      <c r="BC43" s="31">
        <v>21.34110714285714</v>
      </c>
      <c r="BD43" s="31">
        <v>3.83</v>
      </c>
      <c r="BE43" s="7">
        <v>5.13</v>
      </c>
      <c r="BF43" s="7">
        <v>7.33</v>
      </c>
      <c r="BG43" s="31">
        <v>14.7</v>
      </c>
      <c r="BH43" s="31">
        <v>20.16</v>
      </c>
      <c r="BI43" s="31">
        <v>28.18</v>
      </c>
      <c r="BJ43" s="31">
        <v>15.9</v>
      </c>
      <c r="BK43" s="31">
        <v>20.51</v>
      </c>
      <c r="BL43" s="31">
        <v>28.59</v>
      </c>
      <c r="BM43" s="31">
        <v>27.38214285714286</v>
      </c>
      <c r="BN43" s="31">
        <v>32.304704081632643</v>
      </c>
      <c r="BO43" s="31">
        <v>39.438418367346941</v>
      </c>
      <c r="BP43" s="31">
        <v>7.26</v>
      </c>
      <c r="BQ43" s="31">
        <v>8.1300000000000008</v>
      </c>
      <c r="BR43" s="31">
        <v>9.6199999999999992</v>
      </c>
      <c r="BS43" s="31">
        <v>6.5</v>
      </c>
      <c r="BT43" s="31">
        <v>7.83</v>
      </c>
      <c r="BU43" s="31">
        <v>10.27</v>
      </c>
      <c r="BV43" s="31">
        <v>10.87</v>
      </c>
      <c r="BW43" s="7">
        <v>16.93</v>
      </c>
      <c r="BX43" s="7">
        <v>26.16</v>
      </c>
      <c r="BY43" s="31">
        <v>6.17</v>
      </c>
      <c r="BZ43" s="31">
        <v>7.98</v>
      </c>
      <c r="CA43" s="31">
        <v>10.199999999999999</v>
      </c>
      <c r="CB43" s="31">
        <v>4.7300000000000004</v>
      </c>
      <c r="CC43" s="31">
        <v>6.52</v>
      </c>
      <c r="CD43" s="31">
        <v>8.9700000000000006</v>
      </c>
      <c r="CE43" s="31">
        <v>40.17</v>
      </c>
      <c r="CF43" s="31">
        <v>53.03</v>
      </c>
      <c r="CG43" s="31">
        <v>65.33</v>
      </c>
      <c r="CH43" s="31">
        <v>45.109928571428561</v>
      </c>
      <c r="CI43" s="31">
        <v>58.130714285714276</v>
      </c>
      <c r="CJ43" s="31">
        <v>72.532857142857154</v>
      </c>
    </row>
    <row r="44" spans="1:88" x14ac:dyDescent="0.3">
      <c r="A44" s="9">
        <v>45328</v>
      </c>
      <c r="B44" s="18">
        <v>7.6000357142857133</v>
      </c>
      <c r="C44" s="18">
        <v>8.2256428571428568</v>
      </c>
      <c r="D44" s="18">
        <v>8.9886428571428567</v>
      </c>
      <c r="E44" s="18">
        <v>20.83</v>
      </c>
      <c r="F44" s="18">
        <v>25.57</v>
      </c>
      <c r="G44" s="18">
        <v>29.17</v>
      </c>
      <c r="H44" s="18">
        <v>25.07321428571429</v>
      </c>
      <c r="I44" s="18">
        <v>29.46835714285714</v>
      </c>
      <c r="J44" s="18">
        <v>33.213698979591847</v>
      </c>
      <c r="K44" s="18">
        <v>1.7</v>
      </c>
      <c r="L44" s="18">
        <v>2.08</v>
      </c>
      <c r="M44" s="18">
        <v>2.64</v>
      </c>
      <c r="N44" s="18">
        <v>2.36</v>
      </c>
      <c r="O44" s="18">
        <v>3.05</v>
      </c>
      <c r="P44">
        <v>3.75</v>
      </c>
      <c r="Q44" s="18">
        <v>26.45975</v>
      </c>
      <c r="R44" s="18">
        <v>33.016500000000001</v>
      </c>
      <c r="S44" s="18">
        <v>37.486428571428561</v>
      </c>
      <c r="T44" s="18">
        <v>26.77</v>
      </c>
      <c r="U44" s="18">
        <v>31.52</v>
      </c>
      <c r="V44" s="18">
        <v>37.11</v>
      </c>
      <c r="W44" s="18">
        <v>24.07</v>
      </c>
      <c r="X44" s="18">
        <v>31.84</v>
      </c>
      <c r="Y44" s="18">
        <v>36.799999999999997</v>
      </c>
      <c r="Z44" s="18">
        <v>22.3</v>
      </c>
      <c r="AA44" s="18">
        <v>30.21</v>
      </c>
      <c r="AB44" s="18">
        <v>37.85</v>
      </c>
      <c r="AC44" s="18">
        <v>6.23</v>
      </c>
      <c r="AD44">
        <v>7.77</v>
      </c>
      <c r="AE44" s="18">
        <v>9.33</v>
      </c>
      <c r="AF44" s="18">
        <v>6.2184642857142851</v>
      </c>
      <c r="AG44" s="18">
        <v>8.0388796917199272</v>
      </c>
      <c r="AH44" s="18">
        <v>9.4337499999999981</v>
      </c>
      <c r="AI44" s="18">
        <v>9.0299999999999994</v>
      </c>
      <c r="AJ44" s="18">
        <v>16.07</v>
      </c>
      <c r="AK44" s="18">
        <v>16.07</v>
      </c>
      <c r="AL44" s="18">
        <v>9.0299999999999994</v>
      </c>
      <c r="AM44" s="18">
        <v>16.07</v>
      </c>
      <c r="AN44" s="18">
        <v>16.07</v>
      </c>
      <c r="AO44" s="18">
        <v>6.4130714285714294</v>
      </c>
      <c r="AP44" s="18">
        <v>8.6685912369124978</v>
      </c>
      <c r="AQ44" s="18">
        <v>11.328392857142861</v>
      </c>
      <c r="AR44" s="18">
        <v>4.3499999999999996</v>
      </c>
      <c r="AS44" s="18">
        <v>5.93</v>
      </c>
      <c r="AT44" s="18">
        <v>9.57</v>
      </c>
      <c r="AU44" s="18">
        <v>0</v>
      </c>
      <c r="AV44" s="18">
        <v>0.05</v>
      </c>
      <c r="AW44" s="18">
        <v>0.44</v>
      </c>
      <c r="AX44" s="18">
        <v>4.9665714285714282</v>
      </c>
      <c r="AY44" s="18">
        <v>6.7339478777153454</v>
      </c>
      <c r="AZ44" s="18">
        <v>8.8968571428571437</v>
      </c>
      <c r="BA44" s="18">
        <v>11.66494442201588</v>
      </c>
      <c r="BB44" s="18">
        <v>16.302071428571431</v>
      </c>
      <c r="BC44" s="31">
        <v>21.614821428571421</v>
      </c>
      <c r="BD44" s="31">
        <v>3.82</v>
      </c>
      <c r="BE44" s="7">
        <v>5.16</v>
      </c>
      <c r="BF44" s="7">
        <v>7.4</v>
      </c>
      <c r="BG44" s="31">
        <v>14.66</v>
      </c>
      <c r="BH44" s="31">
        <v>20.29</v>
      </c>
      <c r="BI44" s="31">
        <v>28.43</v>
      </c>
      <c r="BJ44" s="31">
        <v>15.9</v>
      </c>
      <c r="BK44" s="31">
        <v>20.72</v>
      </c>
      <c r="BL44" s="31">
        <v>29.03</v>
      </c>
      <c r="BM44" s="31">
        <v>27.24642857142857</v>
      </c>
      <c r="BN44" s="31">
        <v>32.558513693877558</v>
      </c>
      <c r="BO44" s="31">
        <v>39.838826530612238</v>
      </c>
      <c r="BP44" s="31">
        <v>7.27</v>
      </c>
      <c r="BQ44" s="31">
        <v>8.1300000000000008</v>
      </c>
      <c r="BR44" s="31">
        <v>9.61</v>
      </c>
      <c r="BS44" s="31">
        <v>6.56</v>
      </c>
      <c r="BT44" s="31">
        <v>7.84</v>
      </c>
      <c r="BU44" s="31">
        <v>10.25</v>
      </c>
      <c r="BV44" s="31">
        <v>10.89</v>
      </c>
      <c r="BW44" s="7">
        <v>16.93</v>
      </c>
      <c r="BX44" s="7">
        <v>26.16</v>
      </c>
      <c r="BY44" s="31">
        <v>6.14</v>
      </c>
      <c r="BZ44" s="31">
        <v>7.96</v>
      </c>
      <c r="CA44" s="31">
        <v>10.19</v>
      </c>
      <c r="CB44" s="31">
        <v>4.78</v>
      </c>
      <c r="CC44" s="31">
        <v>6.53</v>
      </c>
      <c r="CD44" s="31">
        <v>9.01</v>
      </c>
      <c r="CE44" s="31">
        <v>40.950000000000003</v>
      </c>
      <c r="CF44" s="31">
        <v>53.76</v>
      </c>
      <c r="CG44" s="31">
        <v>65.58</v>
      </c>
      <c r="CH44" s="31">
        <v>45.152505102040813</v>
      </c>
      <c r="CI44" s="31">
        <v>58.488286193877542</v>
      </c>
      <c r="CJ44" s="31">
        <v>72.832499999999982</v>
      </c>
    </row>
    <row r="45" spans="1:88" x14ac:dyDescent="0.3">
      <c r="A45" s="9">
        <v>45329</v>
      </c>
      <c r="B45" s="18">
        <v>7.5166785714285718</v>
      </c>
      <c r="C45" s="18">
        <v>8.1671428571428599</v>
      </c>
      <c r="D45" s="18">
        <v>8.9557500000000001</v>
      </c>
      <c r="E45" s="18">
        <v>20.51</v>
      </c>
      <c r="F45" s="18">
        <v>25.04</v>
      </c>
      <c r="G45" s="18">
        <v>29.15</v>
      </c>
      <c r="H45" s="18">
        <v>24.957142857142859</v>
      </c>
      <c r="I45" s="18">
        <v>29.317142857142859</v>
      </c>
      <c r="J45" s="18">
        <v>33.025714285714287</v>
      </c>
      <c r="K45" s="18">
        <v>1.71</v>
      </c>
      <c r="L45" s="18">
        <v>2.08</v>
      </c>
      <c r="M45" s="18">
        <v>2.62</v>
      </c>
      <c r="N45" s="18">
        <v>2.38</v>
      </c>
      <c r="O45" s="18">
        <v>3.06</v>
      </c>
      <c r="P45">
        <v>3.73</v>
      </c>
      <c r="Q45" s="18">
        <v>27.71039285714286</v>
      </c>
      <c r="R45" s="18">
        <v>32.385785714285717</v>
      </c>
      <c r="S45" s="18">
        <v>37.077428571428577</v>
      </c>
      <c r="T45" s="18">
        <v>27.24</v>
      </c>
      <c r="U45" s="18">
        <v>31.59</v>
      </c>
      <c r="V45" s="18">
        <v>37.17</v>
      </c>
      <c r="W45" s="18">
        <v>24.4</v>
      </c>
      <c r="X45" s="18">
        <v>32.07</v>
      </c>
      <c r="Y45" s="18">
        <v>36.78</v>
      </c>
      <c r="Z45" s="18">
        <v>22.5</v>
      </c>
      <c r="AA45" s="18">
        <v>30.4</v>
      </c>
      <c r="AB45" s="18">
        <v>37.93</v>
      </c>
      <c r="AC45" s="18">
        <v>6.22</v>
      </c>
      <c r="AD45">
        <v>7.78</v>
      </c>
      <c r="AE45" s="18">
        <v>9.2799999999999994</v>
      </c>
      <c r="AF45" s="18">
        <v>6.230142857142857</v>
      </c>
      <c r="AG45" s="18">
        <v>7.944426433667255</v>
      </c>
      <c r="AH45" s="18">
        <v>9.3422142857142845</v>
      </c>
      <c r="AI45" s="18">
        <v>9.1</v>
      </c>
      <c r="AJ45" s="18">
        <v>16.07</v>
      </c>
      <c r="AK45" s="18">
        <v>16.07</v>
      </c>
      <c r="AL45" s="18">
        <v>9.1</v>
      </c>
      <c r="AM45" s="18">
        <v>16.07</v>
      </c>
      <c r="AN45" s="18">
        <v>16.07</v>
      </c>
      <c r="AO45" s="18">
        <v>6.3589642857142854</v>
      </c>
      <c r="AP45" s="18">
        <v>8.5348486312938352</v>
      </c>
      <c r="AQ45" s="18">
        <v>11.463571428571431</v>
      </c>
      <c r="AR45" s="18">
        <v>4.42</v>
      </c>
      <c r="AS45" s="18">
        <v>5.9</v>
      </c>
      <c r="AT45" s="18">
        <v>9.69</v>
      </c>
      <c r="AU45" s="18">
        <v>0</v>
      </c>
      <c r="AV45" s="18">
        <v>0.05</v>
      </c>
      <c r="AW45" s="18">
        <v>0.44</v>
      </c>
      <c r="AX45" s="18">
        <v>4.9747142857142848</v>
      </c>
      <c r="AY45" s="18">
        <v>6.8070714285714304</v>
      </c>
      <c r="AZ45" s="18">
        <v>8.9202878488643371</v>
      </c>
      <c r="BA45" s="18">
        <v>11.680821428571431</v>
      </c>
      <c r="BB45" s="18">
        <v>16.470209918226129</v>
      </c>
      <c r="BC45" s="31">
        <v>21.46246428571429</v>
      </c>
      <c r="BD45" s="31">
        <v>3.82</v>
      </c>
      <c r="BE45" s="7">
        <v>5.18</v>
      </c>
      <c r="BF45" s="7">
        <v>7.47</v>
      </c>
      <c r="BG45" s="31">
        <v>14.63</v>
      </c>
      <c r="BH45" s="31">
        <v>20.420000000000002</v>
      </c>
      <c r="BI45" s="31">
        <v>28.67</v>
      </c>
      <c r="BJ45" s="31">
        <v>15.9</v>
      </c>
      <c r="BK45" s="31">
        <v>20.94</v>
      </c>
      <c r="BL45" s="31">
        <v>29.48</v>
      </c>
      <c r="BM45" s="31">
        <v>27.217857142857142</v>
      </c>
      <c r="BN45" s="31">
        <v>32.561071428571417</v>
      </c>
      <c r="BO45" s="31">
        <v>40.796377551020413</v>
      </c>
      <c r="BP45" s="31">
        <v>7.29</v>
      </c>
      <c r="BQ45" s="31">
        <v>8.1199999999999992</v>
      </c>
      <c r="BR45" s="31">
        <v>9.6</v>
      </c>
      <c r="BS45" s="31">
        <v>6.63</v>
      </c>
      <c r="BT45" s="31">
        <v>7.86</v>
      </c>
      <c r="BU45" s="31">
        <v>10.220000000000001</v>
      </c>
      <c r="BV45" s="31">
        <v>10.91</v>
      </c>
      <c r="BW45" s="7">
        <v>16.93</v>
      </c>
      <c r="BX45" s="7">
        <v>26.16</v>
      </c>
      <c r="BY45" s="31">
        <v>6.12</v>
      </c>
      <c r="BZ45" s="31">
        <v>7.94</v>
      </c>
      <c r="CA45" s="31">
        <v>10.18</v>
      </c>
      <c r="CB45" s="31">
        <v>4.83</v>
      </c>
      <c r="CC45" s="31">
        <v>6.55</v>
      </c>
      <c r="CD45" s="31">
        <v>9.0500000000000007</v>
      </c>
      <c r="CE45" s="31">
        <v>41.67</v>
      </c>
      <c r="CF45" s="31">
        <v>54.55</v>
      </c>
      <c r="CG45" s="31">
        <v>65.8</v>
      </c>
      <c r="CH45" s="31">
        <v>45.013607142857147</v>
      </c>
      <c r="CI45" s="31">
        <v>58.480215632653064</v>
      </c>
      <c r="CJ45" s="31">
        <v>73.321581632653064</v>
      </c>
    </row>
    <row r="46" spans="1:88" x14ac:dyDescent="0.3">
      <c r="A46" s="9">
        <v>45330</v>
      </c>
      <c r="B46" s="18">
        <v>7.4547499999999998</v>
      </c>
      <c r="C46" s="18">
        <v>8.1524999999999981</v>
      </c>
      <c r="D46" s="18">
        <v>8.9657499999999999</v>
      </c>
      <c r="E46" s="18">
        <v>20.38</v>
      </c>
      <c r="F46" s="18">
        <v>24.95</v>
      </c>
      <c r="G46" s="18">
        <v>28.68</v>
      </c>
      <c r="H46" s="18">
        <v>24.72325</v>
      </c>
      <c r="I46" s="18">
        <v>29.09500000000001</v>
      </c>
      <c r="J46" s="18">
        <v>33.288464285714269</v>
      </c>
      <c r="K46" s="18">
        <v>1.72</v>
      </c>
      <c r="L46" s="18">
        <v>2.08</v>
      </c>
      <c r="M46" s="18">
        <v>2.6</v>
      </c>
      <c r="N46" s="18">
        <v>2.41</v>
      </c>
      <c r="O46" s="18">
        <v>3.07</v>
      </c>
      <c r="P46">
        <v>3.72</v>
      </c>
      <c r="Q46" s="18">
        <v>27.246959183673471</v>
      </c>
      <c r="R46" s="18">
        <v>32.536928571428568</v>
      </c>
      <c r="S46" s="18">
        <v>37.278535714285709</v>
      </c>
      <c r="T46" s="18">
        <v>27.7</v>
      </c>
      <c r="U46" s="18">
        <v>31.65</v>
      </c>
      <c r="V46" s="18">
        <v>37.24</v>
      </c>
      <c r="W46" s="18">
        <v>24.73</v>
      </c>
      <c r="X46" s="18">
        <v>32.299999999999997</v>
      </c>
      <c r="Y46" s="18">
        <v>36.770000000000003</v>
      </c>
      <c r="Z46" s="18">
        <v>22.7</v>
      </c>
      <c r="AA46" s="18">
        <v>30.6</v>
      </c>
      <c r="AB46" s="18">
        <v>38</v>
      </c>
      <c r="AC46" s="18">
        <v>6.22</v>
      </c>
      <c r="AD46">
        <v>7.79</v>
      </c>
      <c r="AE46" s="18">
        <v>9.24</v>
      </c>
      <c r="AF46" s="18">
        <v>6.2527499999999998</v>
      </c>
      <c r="AG46" s="18">
        <v>7.8456661736558209</v>
      </c>
      <c r="AH46" s="18">
        <v>9.364250000000002</v>
      </c>
      <c r="AI46" s="18">
        <v>9.18</v>
      </c>
      <c r="AJ46" s="18">
        <v>16.07</v>
      </c>
      <c r="AK46" s="18">
        <v>16.07</v>
      </c>
      <c r="AL46" s="18">
        <v>9.18</v>
      </c>
      <c r="AM46" s="18">
        <v>16.07</v>
      </c>
      <c r="AN46" s="18">
        <v>16.07</v>
      </c>
      <c r="AO46" s="18">
        <v>6.3650000000000011</v>
      </c>
      <c r="AP46" s="18">
        <v>8.2310000000000016</v>
      </c>
      <c r="AQ46" s="18">
        <v>11.164999999999999</v>
      </c>
      <c r="AR46" s="18">
        <v>4.49</v>
      </c>
      <c r="AS46" s="18">
        <v>5.87</v>
      </c>
      <c r="AT46" s="18">
        <v>9.82</v>
      </c>
      <c r="AU46" s="18">
        <v>0</v>
      </c>
      <c r="AV46" s="18">
        <v>0.05</v>
      </c>
      <c r="AW46" s="18">
        <v>0.44</v>
      </c>
      <c r="AX46" s="18">
        <v>5.0039999999999987</v>
      </c>
      <c r="AY46" s="18">
        <v>6.8580000000000014</v>
      </c>
      <c r="AZ46" s="18">
        <v>9.0635006644604008</v>
      </c>
      <c r="BA46" s="18">
        <v>11.79175</v>
      </c>
      <c r="BB46" s="18">
        <v>16.33317604869087</v>
      </c>
      <c r="BC46" s="31">
        <v>22.015750000000001</v>
      </c>
      <c r="BD46" s="31">
        <v>3.82</v>
      </c>
      <c r="BE46" s="7">
        <v>5.2</v>
      </c>
      <c r="BF46" s="7">
        <v>7.54</v>
      </c>
      <c r="BG46" s="31">
        <v>14.56</v>
      </c>
      <c r="BH46" s="31">
        <v>20.55</v>
      </c>
      <c r="BI46" s="31">
        <v>28.92</v>
      </c>
      <c r="BJ46" s="31">
        <v>15.9</v>
      </c>
      <c r="BK46" s="31">
        <v>21.15</v>
      </c>
      <c r="BL46" s="31">
        <v>29.93</v>
      </c>
      <c r="BM46" s="31">
        <v>27.3</v>
      </c>
      <c r="BN46" s="31">
        <v>32.661332999999992</v>
      </c>
      <c r="BO46" s="31">
        <v>41.714535714285716</v>
      </c>
      <c r="BP46" s="31">
        <v>7.3</v>
      </c>
      <c r="BQ46" s="31">
        <v>8.1199999999999992</v>
      </c>
      <c r="BR46" s="31">
        <v>9.6</v>
      </c>
      <c r="BS46" s="31">
        <v>6.7</v>
      </c>
      <c r="BT46" s="31">
        <v>7.88</v>
      </c>
      <c r="BU46" s="31">
        <v>10.19</v>
      </c>
      <c r="BV46" s="31">
        <v>10.93</v>
      </c>
      <c r="BW46" s="7">
        <v>16.93</v>
      </c>
      <c r="BX46" s="7">
        <v>26.16</v>
      </c>
      <c r="BY46" s="31">
        <v>6.09</v>
      </c>
      <c r="BZ46" s="31">
        <v>7.92</v>
      </c>
      <c r="CA46" s="31">
        <v>10.17</v>
      </c>
      <c r="CB46" s="31">
        <v>4.87</v>
      </c>
      <c r="CC46" s="31">
        <v>6.56</v>
      </c>
      <c r="CD46" s="31">
        <v>9.09</v>
      </c>
      <c r="CE46" s="31">
        <v>42.36</v>
      </c>
      <c r="CF46" s="31">
        <v>55.23</v>
      </c>
      <c r="CG46" s="31">
        <v>66.02</v>
      </c>
      <c r="CH46" s="31">
        <v>45.117500000000007</v>
      </c>
      <c r="CI46" s="31">
        <v>58.952500000000008</v>
      </c>
      <c r="CJ46" s="31">
        <v>74.373571428571438</v>
      </c>
    </row>
    <row r="47" spans="1:88" x14ac:dyDescent="0.3">
      <c r="A47" s="9">
        <v>45331</v>
      </c>
      <c r="B47" s="18">
        <v>7.5146071428571419</v>
      </c>
      <c r="C47" s="18">
        <v>8.1581428571428578</v>
      </c>
      <c r="D47" s="18">
        <v>8.9623928571428575</v>
      </c>
      <c r="E47" s="18">
        <v>20.170000000000002</v>
      </c>
      <c r="F47" s="18">
        <v>24.64</v>
      </c>
      <c r="G47" s="18">
        <v>28.66</v>
      </c>
      <c r="H47" s="18">
        <v>25.055357142857151</v>
      </c>
      <c r="I47" s="18">
        <v>29.111428571428569</v>
      </c>
      <c r="J47" s="18">
        <v>32.93035714285714</v>
      </c>
      <c r="K47" s="18">
        <v>1.7</v>
      </c>
      <c r="L47" s="18">
        <v>2.0699999999999998</v>
      </c>
      <c r="M47" s="18">
        <v>2.59</v>
      </c>
      <c r="N47" s="18">
        <v>2.4</v>
      </c>
      <c r="O47" s="18">
        <v>3.06</v>
      </c>
      <c r="P47">
        <v>3.75</v>
      </c>
      <c r="Q47" s="18">
        <v>27.196887755102029</v>
      </c>
      <c r="R47" s="18">
        <v>32.730071428571428</v>
      </c>
      <c r="S47" s="18">
        <v>37.188739795918359</v>
      </c>
      <c r="T47" s="18">
        <v>27.73</v>
      </c>
      <c r="U47" s="18">
        <v>31.52</v>
      </c>
      <c r="V47" s="18">
        <v>37.03</v>
      </c>
      <c r="W47" s="18">
        <v>24.97</v>
      </c>
      <c r="X47" s="18">
        <v>32.18</v>
      </c>
      <c r="Y47" s="18">
        <v>36.92</v>
      </c>
      <c r="Z47" s="18">
        <v>23.07</v>
      </c>
      <c r="AA47" s="18">
        <v>30.65</v>
      </c>
      <c r="AB47" s="18">
        <v>37.94</v>
      </c>
      <c r="AC47" s="18">
        <v>6.2</v>
      </c>
      <c r="AD47">
        <v>7.76</v>
      </c>
      <c r="AE47" s="18">
        <v>9.2899999999999991</v>
      </c>
      <c r="AF47" s="18">
        <v>6.2951071428571428</v>
      </c>
      <c r="AG47" s="18">
        <v>7.8627900270948814</v>
      </c>
      <c r="AH47" s="18">
        <v>9.5412446620421427</v>
      </c>
      <c r="AI47" s="18">
        <v>9.0299999999999994</v>
      </c>
      <c r="AJ47" s="18">
        <v>16.07</v>
      </c>
      <c r="AK47" s="18">
        <v>16.07</v>
      </c>
      <c r="AL47" s="18">
        <v>9.0299999999999994</v>
      </c>
      <c r="AM47" s="18">
        <v>16.07</v>
      </c>
      <c r="AN47" s="18">
        <v>16.07</v>
      </c>
      <c r="AO47" s="18">
        <v>6.4248806428571443</v>
      </c>
      <c r="AP47" s="18">
        <v>8.2917857142857159</v>
      </c>
      <c r="AQ47" s="18">
        <v>12.080249999999999</v>
      </c>
      <c r="AR47" s="18">
        <v>4.47</v>
      </c>
      <c r="AS47" s="18">
        <v>5.91</v>
      </c>
      <c r="AT47" s="18">
        <v>9.9499999999999993</v>
      </c>
      <c r="AU47" s="18">
        <v>0</v>
      </c>
      <c r="AV47" s="18">
        <v>0.06</v>
      </c>
      <c r="AW47" s="18">
        <v>0.45</v>
      </c>
      <c r="AX47" s="18">
        <v>5.0914642857142853</v>
      </c>
      <c r="AY47" s="18">
        <v>6.8131428571428581</v>
      </c>
      <c r="AZ47" s="18">
        <v>9.0328214285714274</v>
      </c>
      <c r="BA47" s="18">
        <v>11.92060714285714</v>
      </c>
      <c r="BB47" s="18">
        <v>16.153357142857139</v>
      </c>
      <c r="BC47" s="31">
        <v>22.62614285714286</v>
      </c>
      <c r="BD47" s="31">
        <v>3.85</v>
      </c>
      <c r="BE47" s="7">
        <v>5.19</v>
      </c>
      <c r="BF47" s="7">
        <v>7.55</v>
      </c>
      <c r="BG47" s="31">
        <v>14.56</v>
      </c>
      <c r="BH47" s="31">
        <v>20.61</v>
      </c>
      <c r="BI47" s="31">
        <v>28.69</v>
      </c>
      <c r="BJ47" s="31">
        <v>15.9</v>
      </c>
      <c r="BK47" s="31">
        <v>21.14</v>
      </c>
      <c r="BL47" s="31">
        <v>29.88</v>
      </c>
      <c r="BM47" s="31">
        <v>27.464285714285719</v>
      </c>
      <c r="BN47" s="31">
        <v>32.80714285714285</v>
      </c>
      <c r="BO47" s="31">
        <v>42.696928571428572</v>
      </c>
      <c r="BP47" s="31">
        <v>7.25</v>
      </c>
      <c r="BQ47" s="31">
        <v>8.1</v>
      </c>
      <c r="BR47" s="31">
        <v>9.57</v>
      </c>
      <c r="BS47" s="31">
        <v>6.66</v>
      </c>
      <c r="BT47" s="31">
        <v>7.88</v>
      </c>
      <c r="BU47" s="31">
        <v>10.14</v>
      </c>
      <c r="BV47" s="31">
        <v>10.96</v>
      </c>
      <c r="BW47" s="7">
        <v>16.93</v>
      </c>
      <c r="BX47" s="7">
        <v>26.16</v>
      </c>
      <c r="BY47" s="31">
        <v>6.11</v>
      </c>
      <c r="BZ47" s="31">
        <v>7.94</v>
      </c>
      <c r="CA47" s="31">
        <v>10.16</v>
      </c>
      <c r="CB47" s="31">
        <v>4.82</v>
      </c>
      <c r="CC47" s="31">
        <v>6.53</v>
      </c>
      <c r="CD47" s="31">
        <v>9.1300000000000008</v>
      </c>
      <c r="CE47" s="31">
        <v>42.61</v>
      </c>
      <c r="CF47" s="31">
        <v>55.41</v>
      </c>
      <c r="CG47" s="31">
        <v>66.16</v>
      </c>
      <c r="CH47" s="31">
        <v>46.467928571428573</v>
      </c>
      <c r="CI47" s="31">
        <v>59.394714285714286</v>
      </c>
      <c r="CJ47" s="31">
        <v>73.869846938775524</v>
      </c>
    </row>
    <row r="48" spans="1:88" x14ac:dyDescent="0.3">
      <c r="A48" s="9">
        <v>45332</v>
      </c>
      <c r="B48" s="18">
        <v>7.5493571428571427</v>
      </c>
      <c r="C48" s="18">
        <v>8.16</v>
      </c>
      <c r="D48" s="18">
        <v>8.8933877551020402</v>
      </c>
      <c r="E48" s="18">
        <v>19.809999999999999</v>
      </c>
      <c r="F48" s="18">
        <v>24.68</v>
      </c>
      <c r="G48" s="18">
        <v>28.56</v>
      </c>
      <c r="H48" s="18">
        <v>25.206785714285719</v>
      </c>
      <c r="I48" s="18">
        <v>29.20428673469387</v>
      </c>
      <c r="J48" s="18">
        <v>32.918214285714292</v>
      </c>
      <c r="K48" s="18">
        <v>1.7</v>
      </c>
      <c r="L48" s="18">
        <v>2.0699999999999998</v>
      </c>
      <c r="M48" s="18">
        <v>2.59</v>
      </c>
      <c r="N48" s="18">
        <v>2.39</v>
      </c>
      <c r="O48" s="18">
        <v>3.06</v>
      </c>
      <c r="P48">
        <v>3.77</v>
      </c>
      <c r="Q48" s="18">
        <v>27.756255102040811</v>
      </c>
      <c r="R48" s="18">
        <v>32.753357142857141</v>
      </c>
      <c r="S48" s="18">
        <v>37.244188775510203</v>
      </c>
      <c r="T48" s="18">
        <v>27.75</v>
      </c>
      <c r="U48" s="18">
        <v>31.39</v>
      </c>
      <c r="V48" s="18">
        <v>36.81</v>
      </c>
      <c r="W48" s="18">
        <v>25.21</v>
      </c>
      <c r="X48" s="18">
        <v>32.06</v>
      </c>
      <c r="Y48" s="18">
        <v>37.08</v>
      </c>
      <c r="Z48" s="18">
        <v>23.43</v>
      </c>
      <c r="AA48" s="18">
        <v>30.71</v>
      </c>
      <c r="AB48" s="18">
        <v>37.880000000000003</v>
      </c>
      <c r="AC48" s="18">
        <v>6.19</v>
      </c>
      <c r="AD48">
        <v>7.74</v>
      </c>
      <c r="AE48" s="18">
        <v>9.34</v>
      </c>
      <c r="AF48" s="18">
        <v>6.3131071428571426</v>
      </c>
      <c r="AG48" s="18">
        <v>7.8707296466336336</v>
      </c>
      <c r="AH48" s="18">
        <v>9.4402270004225795</v>
      </c>
      <c r="AI48" s="18">
        <v>8.8800000000000008</v>
      </c>
      <c r="AJ48" s="18">
        <v>16.07</v>
      </c>
      <c r="AK48" s="18">
        <v>16.07</v>
      </c>
      <c r="AL48" s="18">
        <v>8.8800000000000008</v>
      </c>
      <c r="AM48" s="18">
        <v>16.07</v>
      </c>
      <c r="AN48" s="18">
        <v>16.07</v>
      </c>
      <c r="AO48" s="18">
        <v>6.4833505714285709</v>
      </c>
      <c r="AP48" s="18">
        <v>8.4820714285714267</v>
      </c>
      <c r="AQ48" s="18">
        <v>12.533285714285711</v>
      </c>
      <c r="AR48" s="18">
        <v>4.4400000000000004</v>
      </c>
      <c r="AS48" s="18">
        <v>5.95</v>
      </c>
      <c r="AT48" s="18">
        <v>10.08</v>
      </c>
      <c r="AU48" s="18">
        <v>0</v>
      </c>
      <c r="AV48" s="18">
        <v>0.08</v>
      </c>
      <c r="AW48" s="18">
        <v>0.46</v>
      </c>
      <c r="AX48" s="18">
        <v>5.0848928571428571</v>
      </c>
      <c r="AY48" s="18">
        <v>6.7752857142857126</v>
      </c>
      <c r="AZ48" s="18">
        <v>9.0762857142857136</v>
      </c>
      <c r="BA48" s="18">
        <v>11.94446428571429</v>
      </c>
      <c r="BB48" s="18">
        <v>16.051642857142859</v>
      </c>
      <c r="BC48" s="31">
        <v>23.133642857142849</v>
      </c>
      <c r="BD48" s="31">
        <v>3.89</v>
      </c>
      <c r="BE48" s="7">
        <v>5.18</v>
      </c>
      <c r="BF48" s="7">
        <v>7.55</v>
      </c>
      <c r="BG48" s="31">
        <v>14.55</v>
      </c>
      <c r="BH48" s="31">
        <v>20.67</v>
      </c>
      <c r="BI48" s="31">
        <v>28.53</v>
      </c>
      <c r="BJ48" s="31">
        <v>15.91</v>
      </c>
      <c r="BK48" s="31">
        <v>21.14</v>
      </c>
      <c r="BL48" s="31">
        <v>29.83</v>
      </c>
      <c r="BM48" s="31">
        <v>27.475000000000001</v>
      </c>
      <c r="BN48" s="31">
        <v>32.864285714285707</v>
      </c>
      <c r="BO48" s="31">
        <v>42.97139285714286</v>
      </c>
      <c r="BP48" s="31">
        <v>7.21</v>
      </c>
      <c r="BQ48" s="31">
        <v>8.08</v>
      </c>
      <c r="BR48" s="31">
        <v>9.5399999999999991</v>
      </c>
      <c r="BS48" s="31">
        <v>6.61</v>
      </c>
      <c r="BT48" s="31">
        <v>7.89</v>
      </c>
      <c r="BU48" s="31">
        <v>10.09</v>
      </c>
      <c r="BV48" s="31">
        <v>10.99</v>
      </c>
      <c r="BW48" s="7">
        <v>16.93</v>
      </c>
      <c r="BX48" s="7">
        <v>26.16</v>
      </c>
      <c r="BY48" s="31">
        <v>6.13</v>
      </c>
      <c r="BZ48" s="31">
        <v>7.95</v>
      </c>
      <c r="CA48" s="31">
        <v>10.16</v>
      </c>
      <c r="CB48" s="31">
        <v>4.7699999999999996</v>
      </c>
      <c r="CC48" s="31">
        <v>6.5</v>
      </c>
      <c r="CD48" s="31">
        <v>9.16</v>
      </c>
      <c r="CE48" s="31">
        <v>42.86</v>
      </c>
      <c r="CF48" s="31">
        <v>55.51</v>
      </c>
      <c r="CG48" s="31">
        <v>66.19</v>
      </c>
      <c r="CH48" s="31">
        <v>46.542142857142849</v>
      </c>
      <c r="CI48" s="31">
        <v>59.754285714285707</v>
      </c>
      <c r="CJ48" s="31">
        <v>73.652193877551042</v>
      </c>
    </row>
    <row r="49" spans="1:88" x14ac:dyDescent="0.3">
      <c r="A49" s="9">
        <v>45333</v>
      </c>
      <c r="B49" s="18">
        <v>7.5462500000000006</v>
      </c>
      <c r="C49" s="18">
        <v>8.1415000000000042</v>
      </c>
      <c r="D49" s="18">
        <v>8.8750969387755116</v>
      </c>
      <c r="E49" s="18">
        <v>20.12</v>
      </c>
      <c r="F49" s="18">
        <v>24.99</v>
      </c>
      <c r="G49" s="18">
        <v>29.22</v>
      </c>
      <c r="H49" s="18">
        <v>25.545357142857139</v>
      </c>
      <c r="I49" s="18">
        <v>28.693158265306149</v>
      </c>
      <c r="J49" s="18">
        <v>32.541428571428568</v>
      </c>
      <c r="K49" s="18">
        <v>1.7</v>
      </c>
      <c r="L49" s="18">
        <v>2.06</v>
      </c>
      <c r="M49" s="18">
        <v>2.59</v>
      </c>
      <c r="N49" s="18">
        <v>2.38</v>
      </c>
      <c r="O49" s="18">
        <v>3.05</v>
      </c>
      <c r="P49">
        <v>3.8</v>
      </c>
      <c r="Q49" s="18">
        <v>27.818464285714281</v>
      </c>
      <c r="R49" s="18">
        <v>32.518428571428572</v>
      </c>
      <c r="S49" s="18">
        <v>37.178806122448968</v>
      </c>
      <c r="T49" s="18">
        <v>27.78</v>
      </c>
      <c r="U49" s="18">
        <v>31.26</v>
      </c>
      <c r="V49" s="18">
        <v>36.6</v>
      </c>
      <c r="W49" s="18">
        <v>25.45</v>
      </c>
      <c r="X49" s="18">
        <v>31.94</v>
      </c>
      <c r="Y49" s="18">
        <v>37.229999999999997</v>
      </c>
      <c r="Z49" s="18">
        <v>23.8</v>
      </c>
      <c r="AA49" s="18">
        <v>30.76</v>
      </c>
      <c r="AB49" s="18">
        <v>37.82</v>
      </c>
      <c r="AC49" s="18">
        <v>6.17</v>
      </c>
      <c r="AD49">
        <v>7.72</v>
      </c>
      <c r="AE49" s="18">
        <v>9.39</v>
      </c>
      <c r="AF49" s="18">
        <v>6.2993571428571444</v>
      </c>
      <c r="AG49" s="18">
        <v>7.9702142857142864</v>
      </c>
      <c r="AH49" s="18">
        <v>9.3305847488466238</v>
      </c>
      <c r="AI49" s="18">
        <v>8.74</v>
      </c>
      <c r="AJ49" s="18">
        <v>16.07</v>
      </c>
      <c r="AK49" s="18">
        <v>16.07</v>
      </c>
      <c r="AL49" s="18">
        <v>8.74</v>
      </c>
      <c r="AM49" s="18">
        <v>16.07</v>
      </c>
      <c r="AN49" s="18">
        <v>16.07</v>
      </c>
      <c r="AO49" s="18">
        <v>6.4988562142857136</v>
      </c>
      <c r="AP49" s="18">
        <v>8.5042857142857144</v>
      </c>
      <c r="AQ49" s="18">
        <v>12.987500000000001</v>
      </c>
      <c r="AR49" s="18">
        <v>4.42</v>
      </c>
      <c r="AS49" s="18">
        <v>5.99</v>
      </c>
      <c r="AT49" s="18">
        <v>10.210000000000001</v>
      </c>
      <c r="AU49" s="18">
        <v>0</v>
      </c>
      <c r="AV49" s="18">
        <v>0.09</v>
      </c>
      <c r="AW49" s="18">
        <v>0.47</v>
      </c>
      <c r="AX49" s="18">
        <v>5.0710357142857143</v>
      </c>
      <c r="AY49" s="18">
        <v>6.8322857142857139</v>
      </c>
      <c r="AZ49" s="18">
        <v>9.0503214285714293</v>
      </c>
      <c r="BA49" s="18">
        <v>11.945499999999999</v>
      </c>
      <c r="BB49" s="18">
        <v>15.760071428571431</v>
      </c>
      <c r="BC49" s="31">
        <v>22.781500000000001</v>
      </c>
      <c r="BD49" s="31">
        <v>3.92</v>
      </c>
      <c r="BE49" s="7">
        <v>5.17</v>
      </c>
      <c r="BF49" s="7">
        <v>7.52</v>
      </c>
      <c r="BG49" s="31">
        <v>14.58</v>
      </c>
      <c r="BH49" s="31">
        <v>20.73</v>
      </c>
      <c r="BI49" s="31">
        <v>28.38</v>
      </c>
      <c r="BJ49" s="31">
        <v>15.91</v>
      </c>
      <c r="BK49" s="31">
        <v>21.13</v>
      </c>
      <c r="BL49" s="31">
        <v>29.78</v>
      </c>
      <c r="BM49" s="31">
        <v>27.5</v>
      </c>
      <c r="BN49" s="31">
        <v>33.135714285714279</v>
      </c>
      <c r="BO49" s="31">
        <v>43.267857142857153</v>
      </c>
      <c r="BP49" s="31">
        <v>7.16</v>
      </c>
      <c r="BQ49" s="31">
        <v>8.06</v>
      </c>
      <c r="BR49" s="31">
        <v>9.51</v>
      </c>
      <c r="BS49" s="31">
        <v>6.57</v>
      </c>
      <c r="BT49" s="31">
        <v>7.89</v>
      </c>
      <c r="BU49" s="31">
        <v>10.039999999999999</v>
      </c>
      <c r="BV49" s="31">
        <v>11.03</v>
      </c>
      <c r="BW49" s="7">
        <v>16.93</v>
      </c>
      <c r="BX49" s="7">
        <v>26.16</v>
      </c>
      <c r="BY49" s="31">
        <v>6.15</v>
      </c>
      <c r="BZ49" s="31">
        <v>7.96</v>
      </c>
      <c r="CA49" s="31">
        <v>10.15</v>
      </c>
      <c r="CB49" s="31">
        <v>4.72</v>
      </c>
      <c r="CC49" s="31">
        <v>6.48</v>
      </c>
      <c r="CD49" s="31">
        <v>9.1999999999999993</v>
      </c>
      <c r="CE49" s="31">
        <v>43.11</v>
      </c>
      <c r="CF49" s="31">
        <v>55.49</v>
      </c>
      <c r="CG49" s="31">
        <v>66.37</v>
      </c>
      <c r="CH49" s="31">
        <v>45.62892857142856</v>
      </c>
      <c r="CI49" s="31">
        <v>60.805785714285697</v>
      </c>
      <c r="CJ49" s="31">
        <v>74.862411387755074</v>
      </c>
    </row>
    <row r="50" spans="1:88" x14ac:dyDescent="0.3">
      <c r="A50" s="9">
        <v>45334</v>
      </c>
      <c r="B50" s="18">
        <v>7.5053571428571439</v>
      </c>
      <c r="C50" s="18">
        <v>8.1692142857142862</v>
      </c>
      <c r="D50" s="18">
        <v>8.92497448979592</v>
      </c>
      <c r="E50" s="18">
        <v>20.059999999999999</v>
      </c>
      <c r="F50" s="18">
        <v>25.4</v>
      </c>
      <c r="G50" s="18">
        <v>29.32</v>
      </c>
      <c r="H50" s="18">
        <v>25.437857142857141</v>
      </c>
      <c r="I50" s="18">
        <v>28.40071428571429</v>
      </c>
      <c r="J50" s="18">
        <v>32.537142857142847</v>
      </c>
      <c r="K50" s="18">
        <v>1.7</v>
      </c>
      <c r="L50" s="18">
        <v>2.06</v>
      </c>
      <c r="M50" s="18">
        <v>2.6</v>
      </c>
      <c r="N50" s="18">
        <v>2.38</v>
      </c>
      <c r="O50" s="18">
        <v>3.04</v>
      </c>
      <c r="P50">
        <v>3.83</v>
      </c>
      <c r="Q50" s="18">
        <v>28.215892857142851</v>
      </c>
      <c r="R50" s="18">
        <v>32.796448979591837</v>
      </c>
      <c r="S50" s="18">
        <v>36.937658163265311</v>
      </c>
      <c r="T50" s="18">
        <v>27.8</v>
      </c>
      <c r="U50" s="18">
        <v>31.13</v>
      </c>
      <c r="V50" s="18">
        <v>36.39</v>
      </c>
      <c r="W50" s="18">
        <v>25.7</v>
      </c>
      <c r="X50" s="18">
        <v>31.81</v>
      </c>
      <c r="Y50" s="18">
        <v>37.380000000000003</v>
      </c>
      <c r="Z50" s="18">
        <v>24.17</v>
      </c>
      <c r="AA50" s="18">
        <v>30.82</v>
      </c>
      <c r="AB50" s="18">
        <v>37.76</v>
      </c>
      <c r="AC50" s="18">
        <v>6.16</v>
      </c>
      <c r="AD50">
        <v>7.69</v>
      </c>
      <c r="AE50" s="18">
        <v>9.44</v>
      </c>
      <c r="AF50" s="18">
        <v>6.3310000000000013</v>
      </c>
      <c r="AG50" s="18">
        <v>7.9886428571428567</v>
      </c>
      <c r="AH50" s="18">
        <v>9.509969795390683</v>
      </c>
      <c r="AI50" s="18">
        <v>8.59</v>
      </c>
      <c r="AJ50" s="18">
        <v>16.07</v>
      </c>
      <c r="AK50" s="18">
        <v>16.07</v>
      </c>
      <c r="AL50" s="18">
        <v>8.59</v>
      </c>
      <c r="AM50" s="18">
        <v>16.07</v>
      </c>
      <c r="AN50" s="18">
        <v>16.07</v>
      </c>
      <c r="AO50" s="18">
        <v>6.3910855714285733</v>
      </c>
      <c r="AP50" s="18">
        <v>8.6330714285714301</v>
      </c>
      <c r="AQ50" s="18">
        <v>13.22739285714286</v>
      </c>
      <c r="AR50" s="18">
        <v>4.4000000000000004</v>
      </c>
      <c r="AS50" s="18">
        <v>6.03</v>
      </c>
      <c r="AT50" s="18">
        <v>10.34</v>
      </c>
      <c r="AU50" s="18">
        <v>0</v>
      </c>
      <c r="AV50" s="18">
        <v>0.1</v>
      </c>
      <c r="AW50" s="18">
        <v>0.48</v>
      </c>
      <c r="AX50" s="18">
        <v>5.0628928571428577</v>
      </c>
      <c r="AY50" s="18">
        <v>6.8034999999999997</v>
      </c>
      <c r="AZ50" s="18">
        <v>8.9178214285714272</v>
      </c>
      <c r="BA50" s="18">
        <v>11.987366433729621</v>
      </c>
      <c r="BB50" s="18">
        <v>15.644500000000001</v>
      </c>
      <c r="BC50" s="31">
        <v>22.909035714285711</v>
      </c>
      <c r="BD50" s="31">
        <v>3.94</v>
      </c>
      <c r="BE50" s="7">
        <v>5.14</v>
      </c>
      <c r="BF50" s="7">
        <v>7.49</v>
      </c>
      <c r="BG50" s="31">
        <v>14.69</v>
      </c>
      <c r="BH50" s="31">
        <v>20.78</v>
      </c>
      <c r="BI50" s="31">
        <v>28.15</v>
      </c>
      <c r="BJ50" s="31">
        <v>15.91</v>
      </c>
      <c r="BK50" s="31">
        <v>21.13</v>
      </c>
      <c r="BL50" s="31">
        <v>29.73</v>
      </c>
      <c r="BM50" s="31">
        <v>27.524999999999999</v>
      </c>
      <c r="BN50" s="31">
        <v>33.278122448979573</v>
      </c>
      <c r="BO50" s="31">
        <v>43.278571428571418</v>
      </c>
      <c r="BP50" s="31">
        <v>7.12</v>
      </c>
      <c r="BQ50" s="31">
        <v>8.0399999999999991</v>
      </c>
      <c r="BR50" s="31">
        <v>9.48</v>
      </c>
      <c r="BS50" s="31">
        <v>6.53</v>
      </c>
      <c r="BT50" s="31">
        <v>7.9</v>
      </c>
      <c r="BU50" s="31">
        <v>9.99</v>
      </c>
      <c r="BV50" s="31">
        <v>11.06</v>
      </c>
      <c r="BW50" s="7">
        <v>16.93</v>
      </c>
      <c r="BX50" s="7">
        <v>26.16</v>
      </c>
      <c r="BY50" s="31">
        <v>6.17</v>
      </c>
      <c r="BZ50" s="31">
        <v>7.98</v>
      </c>
      <c r="CA50" s="31">
        <v>10.15</v>
      </c>
      <c r="CB50" s="31">
        <v>4.68</v>
      </c>
      <c r="CC50" s="31">
        <v>6.45</v>
      </c>
      <c r="CD50" s="31">
        <v>9.24</v>
      </c>
      <c r="CE50" s="31">
        <v>43.36</v>
      </c>
      <c r="CF50" s="31">
        <v>55.52</v>
      </c>
      <c r="CG50" s="31">
        <v>66.489999999999995</v>
      </c>
      <c r="CH50" s="31">
        <v>46.227551020408178</v>
      </c>
      <c r="CI50" s="31">
        <v>61.745214285714283</v>
      </c>
      <c r="CJ50" s="31">
        <v>75.472346938775502</v>
      </c>
    </row>
    <row r="51" spans="1:88" x14ac:dyDescent="0.3">
      <c r="A51" s="9">
        <v>45335</v>
      </c>
      <c r="B51" s="18">
        <v>7.4151071428571429</v>
      </c>
      <c r="C51" s="18">
        <v>8.2496428571428559</v>
      </c>
      <c r="D51" s="18">
        <v>8.9347448979591846</v>
      </c>
      <c r="E51" s="18">
        <v>19.920000000000002</v>
      </c>
      <c r="F51" s="18">
        <v>25.08</v>
      </c>
      <c r="G51" s="18">
        <v>29.1</v>
      </c>
      <c r="H51" s="18">
        <v>25.437142857142859</v>
      </c>
      <c r="I51" s="18">
        <v>28.49642857142857</v>
      </c>
      <c r="J51" s="18">
        <v>32.484621387755112</v>
      </c>
      <c r="K51" s="18">
        <v>1.69</v>
      </c>
      <c r="L51" s="18">
        <v>2.06</v>
      </c>
      <c r="M51" s="18">
        <v>2.61</v>
      </c>
      <c r="N51" s="18">
        <v>2.37</v>
      </c>
      <c r="O51" s="18">
        <v>3.03</v>
      </c>
      <c r="P51">
        <v>3.86</v>
      </c>
      <c r="Q51" s="18">
        <v>28.1325</v>
      </c>
      <c r="R51" s="18">
        <v>32.629214285714284</v>
      </c>
      <c r="S51" s="18">
        <v>38.088749999999997</v>
      </c>
      <c r="T51" s="18">
        <v>27.83</v>
      </c>
      <c r="U51" s="18">
        <v>31.01</v>
      </c>
      <c r="V51" s="18">
        <v>36.18</v>
      </c>
      <c r="W51" s="18">
        <v>25.94</v>
      </c>
      <c r="X51" s="18">
        <v>31.69</v>
      </c>
      <c r="Y51" s="18">
        <v>37.53</v>
      </c>
      <c r="Z51" s="18">
        <v>24.53</v>
      </c>
      <c r="AA51" s="18">
        <v>30.87</v>
      </c>
      <c r="AB51" s="18">
        <v>37.700000000000003</v>
      </c>
      <c r="AC51" s="18">
        <v>6.14</v>
      </c>
      <c r="AD51">
        <v>7.67</v>
      </c>
      <c r="AE51" s="18">
        <v>9.5</v>
      </c>
      <c r="AF51" s="18">
        <v>6.3666428571428568</v>
      </c>
      <c r="AG51" s="18">
        <v>7.9738571428571419</v>
      </c>
      <c r="AH51" s="18">
        <v>9.6632857142857151</v>
      </c>
      <c r="AI51" s="18">
        <v>8.44</v>
      </c>
      <c r="AJ51" s="18">
        <v>16.07</v>
      </c>
      <c r="AK51" s="18">
        <v>16.07</v>
      </c>
      <c r="AL51" s="18">
        <v>8.44</v>
      </c>
      <c r="AM51" s="18">
        <v>16.07</v>
      </c>
      <c r="AN51" s="18">
        <v>16.07</v>
      </c>
      <c r="AO51" s="18">
        <v>6.3981739285714312</v>
      </c>
      <c r="AP51" s="18">
        <v>8.6223811734693872</v>
      </c>
      <c r="AQ51" s="18">
        <v>13.447428571428571</v>
      </c>
      <c r="AR51" s="18">
        <v>4.38</v>
      </c>
      <c r="AS51" s="18">
        <v>6.07</v>
      </c>
      <c r="AT51" s="18">
        <v>10.48</v>
      </c>
      <c r="AU51" s="18">
        <v>0</v>
      </c>
      <c r="AV51" s="18">
        <v>0.12</v>
      </c>
      <c r="AW51" s="18">
        <v>0.49</v>
      </c>
      <c r="AX51" s="18">
        <v>5.0331785714285724</v>
      </c>
      <c r="AY51" s="18">
        <v>6.7010314086742042</v>
      </c>
      <c r="AZ51" s="18">
        <v>8.7158750712906752</v>
      </c>
      <c r="BA51" s="18">
        <v>12.01603571428571</v>
      </c>
      <c r="BB51" s="18">
        <v>15.63452560590382</v>
      </c>
      <c r="BC51" s="31">
        <v>22.62967857142857</v>
      </c>
      <c r="BD51" s="31">
        <v>3.97</v>
      </c>
      <c r="BE51" s="7">
        <v>5.1100000000000003</v>
      </c>
      <c r="BF51" s="7">
        <v>7.46</v>
      </c>
      <c r="BG51" s="31">
        <v>14.8</v>
      </c>
      <c r="BH51" s="31">
        <v>20.84</v>
      </c>
      <c r="BI51" s="31">
        <v>27.83</v>
      </c>
      <c r="BJ51" s="31">
        <v>15.92</v>
      </c>
      <c r="BK51" s="31">
        <v>21.12</v>
      </c>
      <c r="BL51" s="31">
        <v>29.68</v>
      </c>
      <c r="BM51" s="31">
        <v>27.453571428571429</v>
      </c>
      <c r="BN51" s="31">
        <v>33.728571428571428</v>
      </c>
      <c r="BO51" s="31">
        <v>43.725000000000001</v>
      </c>
      <c r="BP51" s="31">
        <v>7.07</v>
      </c>
      <c r="BQ51" s="31">
        <v>8.02</v>
      </c>
      <c r="BR51" s="31">
        <v>9.4600000000000009</v>
      </c>
      <c r="BS51" s="31">
        <v>6.49</v>
      </c>
      <c r="BT51" s="31">
        <v>7.91</v>
      </c>
      <c r="BU51" s="31">
        <v>9.94</v>
      </c>
      <c r="BV51" s="31">
        <v>11.1</v>
      </c>
      <c r="BW51" s="7">
        <v>16.93</v>
      </c>
      <c r="BX51" s="7">
        <v>26.16</v>
      </c>
      <c r="BY51" s="31">
        <v>6.19</v>
      </c>
      <c r="BZ51" s="31">
        <v>7.99</v>
      </c>
      <c r="CA51" s="31">
        <v>10.15</v>
      </c>
      <c r="CB51" s="31">
        <v>4.63</v>
      </c>
      <c r="CC51" s="31">
        <v>6.43</v>
      </c>
      <c r="CD51" s="31">
        <v>9.2799999999999994</v>
      </c>
      <c r="CE51" s="31">
        <v>43.61</v>
      </c>
      <c r="CF51" s="31">
        <v>55.5</v>
      </c>
      <c r="CG51" s="31">
        <v>66.599999999999994</v>
      </c>
      <c r="CH51" s="31">
        <v>46.695321428571432</v>
      </c>
      <c r="CI51" s="31">
        <v>61.026000000000003</v>
      </c>
      <c r="CJ51" s="31">
        <v>75.351326530612255</v>
      </c>
    </row>
    <row r="52" spans="1:88" x14ac:dyDescent="0.3">
      <c r="A52" s="9">
        <v>45336</v>
      </c>
      <c r="B52" s="18">
        <v>7.3982142857142872</v>
      </c>
      <c r="C52" s="18">
        <v>8.2614999999999981</v>
      </c>
      <c r="D52" s="18">
        <v>8.9045867346938792</v>
      </c>
      <c r="E52" s="18">
        <v>19.95</v>
      </c>
      <c r="F52" s="18">
        <v>25.15</v>
      </c>
      <c r="G52" s="18">
        <v>28.78</v>
      </c>
      <c r="H52" s="18">
        <v>25.295357142857139</v>
      </c>
      <c r="I52" s="18">
        <v>28.13</v>
      </c>
      <c r="J52" s="18">
        <v>32.922947857142887</v>
      </c>
      <c r="K52" s="18">
        <v>1.7</v>
      </c>
      <c r="L52" s="18">
        <v>2.06</v>
      </c>
      <c r="M52" s="18">
        <v>2.62</v>
      </c>
      <c r="N52" s="18">
        <v>2.36</v>
      </c>
      <c r="O52" s="18">
        <v>3.02</v>
      </c>
      <c r="P52">
        <v>3.89</v>
      </c>
      <c r="Q52" s="18">
        <v>27.592892857142861</v>
      </c>
      <c r="R52" s="18">
        <v>32.698214285714293</v>
      </c>
      <c r="S52" s="18">
        <v>37.413490923469404</v>
      </c>
      <c r="T52" s="18">
        <v>27.85</v>
      </c>
      <c r="U52" s="18">
        <v>30.88</v>
      </c>
      <c r="V52" s="18">
        <v>35.96</v>
      </c>
      <c r="W52" s="18">
        <v>26.18</v>
      </c>
      <c r="X52" s="18">
        <v>31.57</v>
      </c>
      <c r="Y52" s="18">
        <v>37.69</v>
      </c>
      <c r="Z52" s="18">
        <v>24.9</v>
      </c>
      <c r="AA52" s="18">
        <v>30.92</v>
      </c>
      <c r="AB52" s="18">
        <v>37.64</v>
      </c>
      <c r="AC52" s="18">
        <v>6.13</v>
      </c>
      <c r="AD52">
        <v>7.65</v>
      </c>
      <c r="AE52" s="18">
        <v>9.5500000000000007</v>
      </c>
      <c r="AF52" s="18">
        <v>6.1973571428571432</v>
      </c>
      <c r="AG52" s="18">
        <v>7.8972142857142842</v>
      </c>
      <c r="AH52" s="18">
        <v>9.8245733462893163</v>
      </c>
      <c r="AI52" s="18">
        <v>8.3000000000000007</v>
      </c>
      <c r="AJ52" s="18">
        <v>16.07</v>
      </c>
      <c r="AK52" s="18">
        <v>16.07</v>
      </c>
      <c r="AL52" s="18">
        <v>8.3000000000000007</v>
      </c>
      <c r="AM52" s="18">
        <v>16.07</v>
      </c>
      <c r="AN52" s="18">
        <v>16.07</v>
      </c>
      <c r="AO52" s="18">
        <v>6.4178204744897958</v>
      </c>
      <c r="AP52" s="18">
        <v>8.278031193877549</v>
      </c>
      <c r="AQ52" s="18">
        <v>13.49585714285714</v>
      </c>
      <c r="AR52" s="18">
        <v>4.3600000000000003</v>
      </c>
      <c r="AS52" s="18">
        <v>6.11</v>
      </c>
      <c r="AT52" s="18">
        <v>10.61</v>
      </c>
      <c r="AU52" s="18">
        <v>0</v>
      </c>
      <c r="AV52" s="18">
        <v>0.13</v>
      </c>
      <c r="AW52" s="18">
        <v>0.51</v>
      </c>
      <c r="AX52" s="18">
        <v>5.0353571428571424</v>
      </c>
      <c r="AY52" s="18">
        <v>6.7067857142857132</v>
      </c>
      <c r="AZ52" s="18">
        <v>8.5265357142857159</v>
      </c>
      <c r="BA52" s="18">
        <v>12.00625</v>
      </c>
      <c r="BB52" s="18">
        <v>15.495642857142849</v>
      </c>
      <c r="BC52" s="31">
        <v>22.38185714285714</v>
      </c>
      <c r="BD52" s="31">
        <v>4.01</v>
      </c>
      <c r="BE52" s="7">
        <v>5.07</v>
      </c>
      <c r="BF52" s="7">
        <v>7.43</v>
      </c>
      <c r="BG52" s="31">
        <v>14.89</v>
      </c>
      <c r="BH52" s="31">
        <v>20.8</v>
      </c>
      <c r="BI52" s="31">
        <v>27.51</v>
      </c>
      <c r="BJ52" s="31">
        <v>15.92</v>
      </c>
      <c r="BK52" s="31">
        <v>21.12</v>
      </c>
      <c r="BL52" s="31">
        <v>29.63</v>
      </c>
      <c r="BM52" s="31">
        <v>27.339285714285712</v>
      </c>
      <c r="BN52" s="31">
        <v>33.803163265306139</v>
      </c>
      <c r="BO52" s="31">
        <v>42.874999999999993</v>
      </c>
      <c r="BP52" s="31">
        <v>7.03</v>
      </c>
      <c r="BQ52" s="31">
        <v>8</v>
      </c>
      <c r="BR52" s="31">
        <v>9.43</v>
      </c>
      <c r="BS52" s="31">
        <v>6.44</v>
      </c>
      <c r="BT52" s="31">
        <v>7.91</v>
      </c>
      <c r="BU52" s="31">
        <v>9.89</v>
      </c>
      <c r="BV52" s="31">
        <v>11.13</v>
      </c>
      <c r="BW52" s="7">
        <v>16.93</v>
      </c>
      <c r="BX52" s="7">
        <v>26.16</v>
      </c>
      <c r="BY52" s="31">
        <v>6.21</v>
      </c>
      <c r="BZ52" s="31">
        <v>8.01</v>
      </c>
      <c r="CA52" s="31">
        <v>10.14</v>
      </c>
      <c r="CB52" s="31">
        <v>4.58</v>
      </c>
      <c r="CC52" s="31">
        <v>6.4</v>
      </c>
      <c r="CD52" s="31">
        <v>9.32</v>
      </c>
      <c r="CE52" s="31">
        <v>43.86</v>
      </c>
      <c r="CF52" s="31">
        <v>55.43</v>
      </c>
      <c r="CG52" s="31">
        <v>66.650000000000006</v>
      </c>
      <c r="CH52" s="31">
        <v>48.19614285714286</v>
      </c>
      <c r="CI52" s="31">
        <v>60.874642857142852</v>
      </c>
      <c r="CJ52" s="31">
        <v>74.959413265306125</v>
      </c>
    </row>
    <row r="53" spans="1:88" x14ac:dyDescent="0.3">
      <c r="A53" s="9">
        <v>45337</v>
      </c>
      <c r="B53" s="18">
        <v>7.300749999999999</v>
      </c>
      <c r="C53" s="18">
        <v>8.2149999999999999</v>
      </c>
      <c r="D53" s="18">
        <v>8.9489285714285707</v>
      </c>
      <c r="E53" s="18">
        <v>20.079999999999998</v>
      </c>
      <c r="F53" s="18">
        <v>25.02</v>
      </c>
      <c r="G53" s="18">
        <v>28.95</v>
      </c>
      <c r="H53" s="18">
        <v>24.9575</v>
      </c>
      <c r="I53" s="18">
        <v>27.625</v>
      </c>
      <c r="J53" s="18">
        <v>32.789250000000003</v>
      </c>
      <c r="K53" s="18">
        <v>1.71</v>
      </c>
      <c r="L53" s="18">
        <v>2.06</v>
      </c>
      <c r="M53" s="18">
        <v>2.62</v>
      </c>
      <c r="N53" s="18">
        <v>2.35</v>
      </c>
      <c r="O53" s="18">
        <v>3.01</v>
      </c>
      <c r="P53">
        <v>3.92</v>
      </c>
      <c r="Q53" s="18">
        <v>27.01453571428571</v>
      </c>
      <c r="R53" s="18">
        <v>32.701500999999993</v>
      </c>
      <c r="S53" s="18">
        <v>36.976107142857138</v>
      </c>
      <c r="T53" s="18">
        <v>27.88</v>
      </c>
      <c r="U53" s="18">
        <v>30.75</v>
      </c>
      <c r="V53" s="18">
        <v>35.75</v>
      </c>
      <c r="W53" s="18">
        <v>26.43</v>
      </c>
      <c r="X53" s="18">
        <v>31.45</v>
      </c>
      <c r="Y53" s="18">
        <v>37.840000000000003</v>
      </c>
      <c r="Z53" s="18">
        <v>25.26</v>
      </c>
      <c r="AA53" s="18">
        <v>30.98</v>
      </c>
      <c r="AB53" s="18">
        <v>37.57</v>
      </c>
      <c r="AC53" s="18">
        <v>6.11</v>
      </c>
      <c r="AD53">
        <v>7.63</v>
      </c>
      <c r="AE53" s="18">
        <v>9.6</v>
      </c>
      <c r="AF53" s="18">
        <v>6.1110000000000007</v>
      </c>
      <c r="AG53" s="18">
        <v>7.93</v>
      </c>
      <c r="AH53" s="18">
        <v>9.9337499999999999</v>
      </c>
      <c r="AI53" s="18">
        <v>8.15</v>
      </c>
      <c r="AJ53" s="18">
        <v>16.07</v>
      </c>
      <c r="AK53" s="18">
        <v>16.07</v>
      </c>
      <c r="AL53" s="18">
        <v>8.15</v>
      </c>
      <c r="AM53" s="18">
        <v>16.07</v>
      </c>
      <c r="AN53" s="18">
        <v>16.07</v>
      </c>
      <c r="AO53" s="18">
        <v>6.4374502142857164</v>
      </c>
      <c r="AP53" s="18">
        <v>8.1839999999999993</v>
      </c>
      <c r="AQ53" s="18">
        <v>13.319000000000001</v>
      </c>
      <c r="AR53" s="18">
        <v>4.34</v>
      </c>
      <c r="AS53" s="18">
        <v>6.15</v>
      </c>
      <c r="AT53" s="18">
        <v>10.74</v>
      </c>
      <c r="AU53" s="18">
        <v>0</v>
      </c>
      <c r="AV53" s="18">
        <v>0.14000000000000001</v>
      </c>
      <c r="AW53" s="18">
        <v>0.52</v>
      </c>
      <c r="AX53" s="18">
        <v>5.0345000000000004</v>
      </c>
      <c r="AY53" s="18">
        <v>6.5810000000000004</v>
      </c>
      <c r="AZ53" s="18">
        <v>8.4003558267732821</v>
      </c>
      <c r="BA53" s="18">
        <v>11.976749999999999</v>
      </c>
      <c r="BB53" s="18">
        <v>15.3225</v>
      </c>
      <c r="BC53" s="31">
        <v>22.478000000000002</v>
      </c>
      <c r="BD53" s="31">
        <v>4.04</v>
      </c>
      <c r="BE53" s="7">
        <v>5.0599999999999996</v>
      </c>
      <c r="BF53" s="7">
        <v>7.4</v>
      </c>
      <c r="BG53" s="31">
        <v>15</v>
      </c>
      <c r="BH53" s="31">
        <v>20.76</v>
      </c>
      <c r="BI53" s="31">
        <v>27.19</v>
      </c>
      <c r="BJ53" s="31">
        <v>15.93</v>
      </c>
      <c r="BK53" s="31">
        <v>21.11</v>
      </c>
      <c r="BL53" s="31">
        <v>29.57</v>
      </c>
      <c r="BM53" s="31">
        <v>27.175000000000001</v>
      </c>
      <c r="BN53" s="31">
        <v>33.110714285714288</v>
      </c>
      <c r="BO53" s="31">
        <v>41.875</v>
      </c>
      <c r="BP53" s="31">
        <v>6.98</v>
      </c>
      <c r="BQ53" s="31">
        <v>7.98</v>
      </c>
      <c r="BR53" s="31">
        <v>9.4</v>
      </c>
      <c r="BS53" s="31">
        <v>6.4</v>
      </c>
      <c r="BT53" s="31">
        <v>7.92</v>
      </c>
      <c r="BU53" s="31">
        <v>9.84</v>
      </c>
      <c r="BV53" s="31">
        <v>11.17</v>
      </c>
      <c r="BW53" s="7">
        <v>16.93</v>
      </c>
      <c r="BX53" s="7">
        <v>26.16</v>
      </c>
      <c r="BY53" s="31">
        <v>6.23</v>
      </c>
      <c r="BZ53" s="31">
        <v>8.0299999999999994</v>
      </c>
      <c r="CA53" s="31">
        <v>10.14</v>
      </c>
      <c r="CB53" s="31">
        <v>4.53</v>
      </c>
      <c r="CC53" s="31">
        <v>6.37</v>
      </c>
      <c r="CD53" s="31">
        <v>9.35</v>
      </c>
      <c r="CE53" s="31">
        <v>44.11</v>
      </c>
      <c r="CF53" s="31">
        <v>55.35</v>
      </c>
      <c r="CG53" s="31">
        <v>66.73</v>
      </c>
      <c r="CH53" s="31">
        <v>48.559749999999987</v>
      </c>
      <c r="CI53" s="31">
        <v>61.290000000000013</v>
      </c>
      <c r="CJ53" s="31">
        <v>76.842999999999989</v>
      </c>
    </row>
    <row r="54" spans="1:88" x14ac:dyDescent="0.3">
      <c r="A54" s="9">
        <v>45338</v>
      </c>
      <c r="B54" s="18">
        <v>7.2668571428571429</v>
      </c>
      <c r="C54" s="18">
        <v>8.2131428571428557</v>
      </c>
      <c r="D54" s="18">
        <v>8.8671938775510224</v>
      </c>
      <c r="E54" s="18">
        <v>19.88</v>
      </c>
      <c r="F54" s="18">
        <v>25.14</v>
      </c>
      <c r="G54" s="18">
        <v>28.97</v>
      </c>
      <c r="H54" s="18">
        <v>24.73714285714286</v>
      </c>
      <c r="I54" s="18">
        <v>27.991428571428571</v>
      </c>
      <c r="J54" s="18">
        <v>32.486071428571442</v>
      </c>
      <c r="K54" s="18">
        <v>1.73</v>
      </c>
      <c r="L54" s="18">
        <v>2.08</v>
      </c>
      <c r="M54" s="18">
        <v>2.62</v>
      </c>
      <c r="N54" s="18">
        <v>2.38</v>
      </c>
      <c r="O54" s="18">
        <v>3.03</v>
      </c>
      <c r="P54">
        <v>3.92</v>
      </c>
      <c r="Q54" s="18">
        <v>27.204999999999998</v>
      </c>
      <c r="R54" s="18">
        <v>32.860948979591853</v>
      </c>
      <c r="S54" s="18">
        <v>37.364581653061236</v>
      </c>
      <c r="T54" s="18">
        <v>27.85</v>
      </c>
      <c r="U54" s="18">
        <v>30.93</v>
      </c>
      <c r="V54" s="18">
        <v>35.96</v>
      </c>
      <c r="W54" s="18">
        <v>26.44</v>
      </c>
      <c r="X54" s="18">
        <v>31.51</v>
      </c>
      <c r="Y54" s="18">
        <v>37.9</v>
      </c>
      <c r="Z54" s="18">
        <v>25.09</v>
      </c>
      <c r="AA54" s="18">
        <v>30.98</v>
      </c>
      <c r="AB54" s="18">
        <v>37.75</v>
      </c>
      <c r="AC54" s="18">
        <v>6.13</v>
      </c>
      <c r="AD54">
        <v>7.63</v>
      </c>
      <c r="AE54" s="18">
        <v>9.73</v>
      </c>
      <c r="AF54" s="18">
        <v>6.2575714285714286</v>
      </c>
      <c r="AG54" s="18">
        <v>7.9464285714285712</v>
      </c>
      <c r="AH54" s="18">
        <v>9.8752142857142857</v>
      </c>
      <c r="AI54" s="18">
        <v>8.1199999999999992</v>
      </c>
      <c r="AJ54" s="18">
        <v>16.07</v>
      </c>
      <c r="AK54" s="18">
        <v>16.07</v>
      </c>
      <c r="AL54" s="18">
        <v>8.1199999999999992</v>
      </c>
      <c r="AM54" s="18">
        <v>16.07</v>
      </c>
      <c r="AN54" s="18">
        <v>16.07</v>
      </c>
      <c r="AO54" s="18">
        <v>6.5017896173469376</v>
      </c>
      <c r="AP54" s="18">
        <v>8.3088679365205937</v>
      </c>
      <c r="AQ54" s="18">
        <v>13.29664285714286</v>
      </c>
      <c r="AR54" s="18">
        <v>4.4000000000000004</v>
      </c>
      <c r="AS54" s="18">
        <v>6.14</v>
      </c>
      <c r="AT54" s="18">
        <v>10.67</v>
      </c>
      <c r="AU54" s="18">
        <v>0</v>
      </c>
      <c r="AV54" s="18">
        <v>0.15</v>
      </c>
      <c r="AW54" s="18">
        <v>0.52</v>
      </c>
      <c r="AX54" s="18">
        <v>5.0587499999999999</v>
      </c>
      <c r="AY54" s="18">
        <v>6.653142857142857</v>
      </c>
      <c r="AZ54" s="18">
        <v>8.2083214285714288</v>
      </c>
      <c r="BA54" s="18">
        <v>12.00375</v>
      </c>
      <c r="BB54" s="18">
        <v>15.47535714285714</v>
      </c>
      <c r="BC54" s="31">
        <v>22.666607142857139</v>
      </c>
      <c r="BD54" s="31">
        <v>4.03</v>
      </c>
      <c r="BE54" s="7">
        <v>5.07</v>
      </c>
      <c r="BF54" s="7">
        <v>7.37</v>
      </c>
      <c r="BG54" s="31">
        <v>15.11</v>
      </c>
      <c r="BH54" s="31">
        <v>20.65</v>
      </c>
      <c r="BI54" s="31">
        <v>27.24</v>
      </c>
      <c r="BJ54" s="31">
        <v>15.9</v>
      </c>
      <c r="BK54" s="31">
        <v>21.19</v>
      </c>
      <c r="BL54" s="31">
        <v>29.44</v>
      </c>
      <c r="BM54" s="31">
        <v>27.296428571428571</v>
      </c>
      <c r="BN54" s="31">
        <v>33.585714285714289</v>
      </c>
      <c r="BO54" s="31">
        <v>43.239285714285721</v>
      </c>
      <c r="BP54" s="31">
        <v>7.02</v>
      </c>
      <c r="BQ54" s="31">
        <v>8.01</v>
      </c>
      <c r="BR54" s="31">
        <v>9.41</v>
      </c>
      <c r="BS54" s="31">
        <v>6.46</v>
      </c>
      <c r="BT54" s="31">
        <v>7.97</v>
      </c>
      <c r="BU54" s="31">
        <v>9.89</v>
      </c>
      <c r="BV54" s="31">
        <v>11.08</v>
      </c>
      <c r="BW54" s="7">
        <v>16.93</v>
      </c>
      <c r="BX54" s="7">
        <v>26.16</v>
      </c>
      <c r="BY54" s="31">
        <v>6.27</v>
      </c>
      <c r="BZ54" s="31">
        <v>8.06</v>
      </c>
      <c r="CA54" s="31">
        <v>10.18</v>
      </c>
      <c r="CB54" s="31">
        <v>4.57</v>
      </c>
      <c r="CC54" s="31">
        <v>6.48</v>
      </c>
      <c r="CD54" s="31">
        <v>9.3800000000000008</v>
      </c>
      <c r="CE54" s="31">
        <v>43.9</v>
      </c>
      <c r="CF54" s="31">
        <v>55.18</v>
      </c>
      <c r="CG54" s="31">
        <v>66.599999999999994</v>
      </c>
      <c r="CH54" s="31">
        <v>50.145000000000003</v>
      </c>
      <c r="CI54" s="31">
        <v>60.565142857142853</v>
      </c>
      <c r="CJ54" s="31">
        <v>76.796571428571426</v>
      </c>
    </row>
    <row r="55" spans="1:88" x14ac:dyDescent="0.3">
      <c r="A55" s="9">
        <v>45339</v>
      </c>
      <c r="B55" s="18">
        <v>7.2622857142857136</v>
      </c>
      <c r="C55" s="18">
        <v>8.2094489795918388</v>
      </c>
      <c r="D55" s="18">
        <v>8.8351020408163254</v>
      </c>
      <c r="E55" s="18">
        <v>19.98</v>
      </c>
      <c r="F55" s="18">
        <v>24.97</v>
      </c>
      <c r="G55" s="18">
        <v>28.69</v>
      </c>
      <c r="H55" s="18">
        <v>25.126428571428569</v>
      </c>
      <c r="I55" s="18">
        <v>28.372857142857139</v>
      </c>
      <c r="J55" s="18">
        <v>32.348535714285717</v>
      </c>
      <c r="K55" s="18">
        <v>1.74</v>
      </c>
      <c r="L55" s="18">
        <v>2.1</v>
      </c>
      <c r="M55" s="18">
        <v>2.62</v>
      </c>
      <c r="N55" s="18">
        <v>2.41</v>
      </c>
      <c r="O55" s="18">
        <v>3.04</v>
      </c>
      <c r="P55">
        <v>3.92</v>
      </c>
      <c r="Q55" s="18">
        <v>26.989178571428571</v>
      </c>
      <c r="R55" s="18">
        <v>32.618826530612253</v>
      </c>
      <c r="S55" s="18">
        <v>36.955906285714278</v>
      </c>
      <c r="T55" s="18">
        <v>27.82</v>
      </c>
      <c r="U55" s="18">
        <v>31.11</v>
      </c>
      <c r="V55" s="18">
        <v>36.17</v>
      </c>
      <c r="W55" s="18">
        <v>26.45</v>
      </c>
      <c r="X55" s="18">
        <v>31.58</v>
      </c>
      <c r="Y55" s="18">
        <v>37.950000000000003</v>
      </c>
      <c r="Z55" s="18">
        <v>24.92</v>
      </c>
      <c r="AA55" s="18">
        <v>30.98</v>
      </c>
      <c r="AB55" s="18">
        <v>37.93</v>
      </c>
      <c r="AC55" s="18">
        <v>6.16</v>
      </c>
      <c r="AD55">
        <v>7.63</v>
      </c>
      <c r="AE55" s="18">
        <v>9.8699999999999992</v>
      </c>
      <c r="AF55" s="18">
        <v>6.3172104004241394</v>
      </c>
      <c r="AG55" s="18">
        <v>7.9820091724875084</v>
      </c>
      <c r="AH55" s="18">
        <v>9.9362867583086842</v>
      </c>
      <c r="AI55" s="18">
        <v>8.09</v>
      </c>
      <c r="AJ55" s="18">
        <v>16.07</v>
      </c>
      <c r="AK55" s="18">
        <v>16.07</v>
      </c>
      <c r="AL55" s="18">
        <v>8.09</v>
      </c>
      <c r="AM55" s="18">
        <v>16.07</v>
      </c>
      <c r="AN55" s="18">
        <v>16.07</v>
      </c>
      <c r="AO55" s="18">
        <v>6.4200710000000001</v>
      </c>
      <c r="AP55" s="18">
        <v>8.4975714285714279</v>
      </c>
      <c r="AQ55" s="18">
        <v>13.04521428571428</v>
      </c>
      <c r="AR55" s="18">
        <v>4.46</v>
      </c>
      <c r="AS55" s="18">
        <v>6.12</v>
      </c>
      <c r="AT55" s="18">
        <v>10.6</v>
      </c>
      <c r="AU55" s="18">
        <v>0</v>
      </c>
      <c r="AV55" s="18">
        <v>0.16</v>
      </c>
      <c r="AW55" s="18">
        <v>0.52</v>
      </c>
      <c r="AX55" s="18">
        <v>5.1505000000000001</v>
      </c>
      <c r="AY55" s="18">
        <v>6.7087254358185611</v>
      </c>
      <c r="AZ55" s="18">
        <v>8.248356988908828</v>
      </c>
      <c r="BA55" s="18">
        <v>11.921250000000001</v>
      </c>
      <c r="BB55" s="18">
        <v>15.713428571428571</v>
      </c>
      <c r="BC55" s="31">
        <v>22.627178571428569</v>
      </c>
      <c r="BD55" s="31">
        <v>4.03</v>
      </c>
      <c r="BE55" s="7">
        <v>5.08</v>
      </c>
      <c r="BF55" s="7">
        <v>7.33</v>
      </c>
      <c r="BG55" s="31">
        <v>15.23</v>
      </c>
      <c r="BH55" s="31">
        <v>20.56</v>
      </c>
      <c r="BI55" s="31">
        <v>27.3</v>
      </c>
      <c r="BJ55" s="31">
        <v>15.88</v>
      </c>
      <c r="BK55" s="31">
        <v>21.28</v>
      </c>
      <c r="BL55" s="31">
        <v>29.31</v>
      </c>
      <c r="BM55" s="31">
        <v>27.167857142857141</v>
      </c>
      <c r="BN55" s="31">
        <v>33.321428571428569</v>
      </c>
      <c r="BO55" s="31">
        <v>42.964285714285722</v>
      </c>
      <c r="BP55" s="31">
        <v>7.05</v>
      </c>
      <c r="BQ55" s="31">
        <v>8.0399999999999991</v>
      </c>
      <c r="BR55" s="31">
        <v>9.41</v>
      </c>
      <c r="BS55" s="31">
        <v>6.51</v>
      </c>
      <c r="BT55" s="31">
        <v>8.01</v>
      </c>
      <c r="BU55" s="31">
        <v>9.93</v>
      </c>
      <c r="BV55" s="31">
        <v>10.99</v>
      </c>
      <c r="BW55" s="7">
        <v>16.93</v>
      </c>
      <c r="BX55" s="7">
        <v>26.16</v>
      </c>
      <c r="BY55" s="31">
        <v>6.31</v>
      </c>
      <c r="BZ55" s="31">
        <v>8.1</v>
      </c>
      <c r="CA55" s="31">
        <v>10.220000000000001</v>
      </c>
      <c r="CB55" s="31">
        <v>4.62</v>
      </c>
      <c r="CC55" s="31">
        <v>6.58</v>
      </c>
      <c r="CD55" s="31">
        <v>9.4</v>
      </c>
      <c r="CE55" s="31">
        <v>43.69</v>
      </c>
      <c r="CF55" s="31">
        <v>54.88</v>
      </c>
      <c r="CG55" s="31">
        <v>66.55</v>
      </c>
      <c r="CH55" s="31">
        <v>49.705714285714294</v>
      </c>
      <c r="CI55" s="31">
        <v>60.199571428571417</v>
      </c>
      <c r="CJ55" s="31">
        <v>77.233000000000004</v>
      </c>
    </row>
    <row r="56" spans="1:88" x14ac:dyDescent="0.3">
      <c r="A56" s="9">
        <v>45340</v>
      </c>
      <c r="B56" s="18">
        <v>7.2794285714285714</v>
      </c>
      <c r="C56" s="18">
        <v>8.183071428571429</v>
      </c>
      <c r="D56" s="18">
        <v>8.7978316326530628</v>
      </c>
      <c r="E56" s="18">
        <v>20.27</v>
      </c>
      <c r="F56" s="18">
        <v>24.7</v>
      </c>
      <c r="G56" s="18">
        <v>28.17</v>
      </c>
      <c r="H56" s="18">
        <v>24.896785714285709</v>
      </c>
      <c r="I56" s="18">
        <v>28.686628520408181</v>
      </c>
      <c r="J56" s="18">
        <v>32.165857142857149</v>
      </c>
      <c r="K56" s="18">
        <v>1.76</v>
      </c>
      <c r="L56" s="18">
        <v>2.12</v>
      </c>
      <c r="M56" s="18">
        <v>2.61</v>
      </c>
      <c r="N56" s="18">
        <v>2.44</v>
      </c>
      <c r="O56" s="18">
        <v>3.05</v>
      </c>
      <c r="P56">
        <v>3.92</v>
      </c>
      <c r="Q56" s="18">
        <v>26.82778571428571</v>
      </c>
      <c r="R56" s="18">
        <v>31.98247959183675</v>
      </c>
      <c r="S56" s="18">
        <v>36.824071428571429</v>
      </c>
      <c r="T56" s="18">
        <v>27.8</v>
      </c>
      <c r="U56" s="18">
        <v>31.29</v>
      </c>
      <c r="V56" s="18">
        <v>36.380000000000003</v>
      </c>
      <c r="W56" s="18">
        <v>26.47</v>
      </c>
      <c r="X56" s="18">
        <v>31.64</v>
      </c>
      <c r="Y56" s="18">
        <v>38.01</v>
      </c>
      <c r="Z56" s="18">
        <v>24.75</v>
      </c>
      <c r="AA56" s="18">
        <v>30.99</v>
      </c>
      <c r="AB56" s="18">
        <v>38.1</v>
      </c>
      <c r="AC56" s="18">
        <v>6.18</v>
      </c>
      <c r="AD56">
        <v>7.63</v>
      </c>
      <c r="AE56" s="18">
        <v>10.01</v>
      </c>
      <c r="AF56" s="18">
        <v>6.2683237027551622</v>
      </c>
      <c r="AG56" s="18">
        <v>7.9449285714285711</v>
      </c>
      <c r="AH56" s="18">
        <v>10.2378176803165</v>
      </c>
      <c r="AI56" s="18">
        <v>8.0500000000000007</v>
      </c>
      <c r="AJ56" s="18">
        <v>16.07</v>
      </c>
      <c r="AK56" s="18">
        <v>16.07</v>
      </c>
      <c r="AL56" s="18">
        <v>8.0500000000000007</v>
      </c>
      <c r="AM56" s="18">
        <v>16.07</v>
      </c>
      <c r="AN56" s="18">
        <v>16.07</v>
      </c>
      <c r="AO56" s="18">
        <v>6.4991860510204091</v>
      </c>
      <c r="AP56" s="18">
        <v>8.434785714285713</v>
      </c>
      <c r="AQ56" s="18">
        <v>12.71509064285714</v>
      </c>
      <c r="AR56" s="18">
        <v>4.51</v>
      </c>
      <c r="AS56" s="18">
        <v>6.11</v>
      </c>
      <c r="AT56" s="18">
        <v>10.53</v>
      </c>
      <c r="AU56" s="18">
        <v>0</v>
      </c>
      <c r="AV56" s="18">
        <v>0.17</v>
      </c>
      <c r="AW56" s="18">
        <v>0.52</v>
      </c>
      <c r="AX56" s="18">
        <v>5.206999999999999</v>
      </c>
      <c r="AY56" s="18">
        <v>6.8521591219639806</v>
      </c>
      <c r="AZ56" s="18">
        <v>8.3837857142857146</v>
      </c>
      <c r="BA56" s="18">
        <v>11.97721428571429</v>
      </c>
      <c r="BB56" s="18">
        <v>15.60764285714286</v>
      </c>
      <c r="BC56" s="31">
        <v>22.588535714285719</v>
      </c>
      <c r="BD56" s="31">
        <v>4.0199999999999996</v>
      </c>
      <c r="BE56" s="7">
        <v>5.1100000000000003</v>
      </c>
      <c r="BF56" s="7">
        <v>7.34</v>
      </c>
      <c r="BG56" s="31">
        <v>15.33</v>
      </c>
      <c r="BH56" s="31">
        <v>20.47</v>
      </c>
      <c r="BI56" s="31">
        <v>27.36</v>
      </c>
      <c r="BJ56" s="31">
        <v>15.85</v>
      </c>
      <c r="BK56" s="31">
        <v>21.36</v>
      </c>
      <c r="BL56" s="31">
        <v>29.18</v>
      </c>
      <c r="BM56" s="31">
        <v>27.419397959183659</v>
      </c>
      <c r="BN56" s="31">
        <v>33.364285714285707</v>
      </c>
      <c r="BO56" s="31">
        <v>41.86785714285714</v>
      </c>
      <c r="BP56" s="31">
        <v>7.09</v>
      </c>
      <c r="BQ56" s="31">
        <v>8.08</v>
      </c>
      <c r="BR56" s="31">
        <v>9.42</v>
      </c>
      <c r="BS56" s="31">
        <v>6.57</v>
      </c>
      <c r="BT56" s="31">
        <v>8.06</v>
      </c>
      <c r="BU56" s="31">
        <v>9.98</v>
      </c>
      <c r="BV56" s="31">
        <v>10.9</v>
      </c>
      <c r="BW56" s="7">
        <v>16.93</v>
      </c>
      <c r="BX56" s="7">
        <v>26.16</v>
      </c>
      <c r="BY56" s="31">
        <v>6.35</v>
      </c>
      <c r="BZ56" s="31">
        <v>8.14</v>
      </c>
      <c r="CA56" s="31">
        <v>10.26</v>
      </c>
      <c r="CB56" s="31">
        <v>4.66</v>
      </c>
      <c r="CC56" s="31">
        <v>6.68</v>
      </c>
      <c r="CD56" s="31">
        <v>9.42</v>
      </c>
      <c r="CE56" s="31">
        <v>43.47</v>
      </c>
      <c r="CF56" s="31">
        <v>54.57</v>
      </c>
      <c r="CG56" s="31">
        <v>66.66</v>
      </c>
      <c r="CH56" s="31">
        <v>49.31</v>
      </c>
      <c r="CI56" s="31">
        <v>60.99520408163265</v>
      </c>
      <c r="CJ56" s="31">
        <v>75.972785714285706</v>
      </c>
    </row>
    <row r="57" spans="1:88" x14ac:dyDescent="0.3">
      <c r="A57" s="9">
        <v>45341</v>
      </c>
      <c r="B57" s="18">
        <v>7.2816071428571441</v>
      </c>
      <c r="C57" s="18">
        <v>8.1472857142857134</v>
      </c>
      <c r="D57" s="18">
        <v>8.7970510204081638</v>
      </c>
      <c r="E57" s="18">
        <v>20.5</v>
      </c>
      <c r="F57" s="18">
        <v>24.22</v>
      </c>
      <c r="G57" s="18">
        <v>27.6</v>
      </c>
      <c r="H57" s="18">
        <v>24.967857142857149</v>
      </c>
      <c r="I57" s="18">
        <v>28.62142857142857</v>
      </c>
      <c r="J57" s="18">
        <v>32.078607142857138</v>
      </c>
      <c r="K57" s="18">
        <v>1.77</v>
      </c>
      <c r="L57" s="18">
        <v>2.13</v>
      </c>
      <c r="M57" s="18">
        <v>2.61</v>
      </c>
      <c r="N57" s="18">
        <v>2.4700000000000002</v>
      </c>
      <c r="O57" s="18">
        <v>3.06</v>
      </c>
      <c r="P57">
        <v>3.92</v>
      </c>
      <c r="Q57" s="18">
        <v>26.563642857142849</v>
      </c>
      <c r="R57" s="18">
        <v>31.88507142857144</v>
      </c>
      <c r="S57" s="18">
        <v>36.914964285714277</v>
      </c>
      <c r="T57" s="18">
        <v>27.78</v>
      </c>
      <c r="U57" s="18">
        <v>31.47</v>
      </c>
      <c r="V57" s="18">
        <v>36.590000000000003</v>
      </c>
      <c r="W57" s="18">
        <v>26.48</v>
      </c>
      <c r="X57" s="18">
        <v>31.7</v>
      </c>
      <c r="Y57" s="18">
        <v>38.07</v>
      </c>
      <c r="Z57" s="18">
        <v>24.59</v>
      </c>
      <c r="AA57" s="18">
        <v>30.99</v>
      </c>
      <c r="AB57" s="18">
        <v>38.28</v>
      </c>
      <c r="AC57" s="18">
        <v>6.2</v>
      </c>
      <c r="AD57">
        <v>7.63</v>
      </c>
      <c r="AE57" s="18">
        <v>10.14</v>
      </c>
      <c r="AF57" s="18">
        <v>6.2294895866871229</v>
      </c>
      <c r="AG57" s="18">
        <v>7.864357142857143</v>
      </c>
      <c r="AH57" s="18">
        <v>10.52882142857143</v>
      </c>
      <c r="AI57" s="18">
        <v>8.02</v>
      </c>
      <c r="AJ57" s="18">
        <v>16.07</v>
      </c>
      <c r="AK57" s="18">
        <v>16.07</v>
      </c>
      <c r="AL57" s="18">
        <v>8.02</v>
      </c>
      <c r="AM57" s="18">
        <v>16.07</v>
      </c>
      <c r="AN57" s="18">
        <v>16.07</v>
      </c>
      <c r="AO57" s="18">
        <v>6.4585866020408176</v>
      </c>
      <c r="AP57" s="18">
        <v>8.3242142857142856</v>
      </c>
      <c r="AQ57" s="18">
        <v>12.72428571428572</v>
      </c>
      <c r="AR57" s="18">
        <v>4.58</v>
      </c>
      <c r="AS57" s="18">
        <v>6.1</v>
      </c>
      <c r="AT57" s="18">
        <v>10.46</v>
      </c>
      <c r="AU57" s="18">
        <v>0</v>
      </c>
      <c r="AV57" s="18">
        <v>0.18</v>
      </c>
      <c r="AW57" s="18">
        <v>0.52</v>
      </c>
      <c r="AX57" s="18">
        <v>5.1452661039993384</v>
      </c>
      <c r="AY57" s="18">
        <v>6.8073458368990201</v>
      </c>
      <c r="AZ57" s="18">
        <v>8.4863571428571429</v>
      </c>
      <c r="BA57" s="18">
        <v>12.06292857142857</v>
      </c>
      <c r="BB57" s="18">
        <v>15.501857142857141</v>
      </c>
      <c r="BC57" s="31">
        <v>22.531214285714281</v>
      </c>
      <c r="BD57" s="31">
        <v>4.0199999999999996</v>
      </c>
      <c r="BE57" s="7">
        <v>5.13</v>
      </c>
      <c r="BF57" s="7">
        <v>7.35</v>
      </c>
      <c r="BG57" s="31">
        <v>15.37</v>
      </c>
      <c r="BH57" s="31">
        <v>20.38</v>
      </c>
      <c r="BI57" s="31">
        <v>27.49</v>
      </c>
      <c r="BJ57" s="31">
        <v>15.83</v>
      </c>
      <c r="BK57" s="31">
        <v>21.45</v>
      </c>
      <c r="BL57" s="31">
        <v>29.04</v>
      </c>
      <c r="BM57" s="31">
        <v>27.421428571428571</v>
      </c>
      <c r="BN57" s="31">
        <v>33.285714285714292</v>
      </c>
      <c r="BO57" s="31">
        <v>41.117285714285721</v>
      </c>
      <c r="BP57" s="31">
        <v>7.12</v>
      </c>
      <c r="BQ57" s="31">
        <v>8.11</v>
      </c>
      <c r="BR57" s="31">
        <v>9.42</v>
      </c>
      <c r="BS57" s="31">
        <v>6.62</v>
      </c>
      <c r="BT57" s="31">
        <v>8.11</v>
      </c>
      <c r="BU57" s="31">
        <v>10.02</v>
      </c>
      <c r="BV57" s="31">
        <v>10.81</v>
      </c>
      <c r="BW57" s="7">
        <v>16.93</v>
      </c>
      <c r="BX57" s="7">
        <v>26.16</v>
      </c>
      <c r="BY57" s="31">
        <v>6.38</v>
      </c>
      <c r="BZ57" s="31">
        <v>8.18</v>
      </c>
      <c r="CA57" s="31">
        <v>10.3</v>
      </c>
      <c r="CB57" s="31">
        <v>4.71</v>
      </c>
      <c r="CC57" s="31">
        <v>6.79</v>
      </c>
      <c r="CD57" s="31">
        <v>9.44</v>
      </c>
      <c r="CE57" s="31">
        <v>43.23</v>
      </c>
      <c r="CF57" s="31">
        <v>54.26</v>
      </c>
      <c r="CG57" s="31">
        <v>67.09</v>
      </c>
      <c r="CH57" s="31">
        <v>50.576428571428579</v>
      </c>
      <c r="CI57" s="31">
        <v>61.152040816326512</v>
      </c>
      <c r="CJ57" s="31">
        <v>77.654428571428568</v>
      </c>
    </row>
    <row r="58" spans="1:88" x14ac:dyDescent="0.3">
      <c r="A58" s="9">
        <v>45342</v>
      </c>
      <c r="B58" s="18">
        <v>7.312214285714286</v>
      </c>
      <c r="C58" s="18">
        <v>8.0787142857142857</v>
      </c>
      <c r="D58" s="18">
        <v>8.6738826530612254</v>
      </c>
      <c r="E58" s="18">
        <v>20.85</v>
      </c>
      <c r="F58" s="18">
        <v>24.32</v>
      </c>
      <c r="G58" s="18">
        <v>27.65</v>
      </c>
      <c r="H58" s="18">
        <v>25.057857142857149</v>
      </c>
      <c r="I58" s="18">
        <v>28.636428571428571</v>
      </c>
      <c r="J58" s="18">
        <v>32.249591836734687</v>
      </c>
      <c r="K58" s="18">
        <v>1.77</v>
      </c>
      <c r="L58" s="18">
        <v>2.13</v>
      </c>
      <c r="M58" s="18">
        <v>2.61</v>
      </c>
      <c r="N58" s="18">
        <v>2.4900000000000002</v>
      </c>
      <c r="O58" s="18">
        <v>3.07</v>
      </c>
      <c r="P58">
        <v>3.91</v>
      </c>
      <c r="Q58" s="18">
        <v>26.344499999999989</v>
      </c>
      <c r="R58" s="18">
        <v>31.3385</v>
      </c>
      <c r="S58" s="18">
        <v>37.002750000000013</v>
      </c>
      <c r="T58" s="18">
        <v>27.75</v>
      </c>
      <c r="U58" s="18">
        <v>31.65</v>
      </c>
      <c r="V58" s="18">
        <v>36.799999999999997</v>
      </c>
      <c r="W58" s="18">
        <v>26.5</v>
      </c>
      <c r="X58" s="18">
        <v>31.77</v>
      </c>
      <c r="Y58" s="18">
        <v>38.130000000000003</v>
      </c>
      <c r="Z58" s="18">
        <v>24.42</v>
      </c>
      <c r="AA58" s="18">
        <v>30.99</v>
      </c>
      <c r="AB58" s="18">
        <v>38.46</v>
      </c>
      <c r="AC58" s="18">
        <v>6.22</v>
      </c>
      <c r="AD58">
        <v>7.63</v>
      </c>
      <c r="AE58" s="18">
        <v>10.28</v>
      </c>
      <c r="AF58" s="18">
        <v>6.2138360217029209</v>
      </c>
      <c r="AG58" s="18">
        <v>7.9108175196997177</v>
      </c>
      <c r="AH58" s="18">
        <v>10.56577781839804</v>
      </c>
      <c r="AI58" s="18">
        <v>7.99</v>
      </c>
      <c r="AJ58" s="18">
        <v>16.07</v>
      </c>
      <c r="AK58" s="18">
        <v>16.07</v>
      </c>
      <c r="AL58" s="18">
        <v>7.99</v>
      </c>
      <c r="AM58" s="18">
        <v>16.07</v>
      </c>
      <c r="AN58" s="18">
        <v>16.07</v>
      </c>
      <c r="AO58" s="18">
        <v>6.4811466275510217</v>
      </c>
      <c r="AP58" s="18">
        <v>8.4296428571428557</v>
      </c>
      <c r="AQ58" s="18">
        <v>13.147203562202421</v>
      </c>
      <c r="AR58" s="18">
        <v>4.6399999999999997</v>
      </c>
      <c r="AS58" s="18">
        <v>6.09</v>
      </c>
      <c r="AT58" s="18">
        <v>10.39</v>
      </c>
      <c r="AU58" s="18">
        <v>0</v>
      </c>
      <c r="AV58" s="18">
        <v>0.18</v>
      </c>
      <c r="AW58" s="18">
        <v>0.52</v>
      </c>
      <c r="AX58" s="18">
        <v>5.1962857142857146</v>
      </c>
      <c r="AY58" s="18">
        <v>6.9317142857142846</v>
      </c>
      <c r="AZ58" s="18">
        <v>8.7970455699381844</v>
      </c>
      <c r="BA58" s="18">
        <v>11.86221428571428</v>
      </c>
      <c r="BB58" s="18">
        <v>15.295</v>
      </c>
      <c r="BC58" s="31">
        <v>22.473892857142861</v>
      </c>
      <c r="BD58" s="31">
        <v>4</v>
      </c>
      <c r="BE58" s="7">
        <v>5.16</v>
      </c>
      <c r="BF58" s="7">
        <v>7.35</v>
      </c>
      <c r="BG58" s="31">
        <v>15.4</v>
      </c>
      <c r="BH58" s="31">
        <v>20.28</v>
      </c>
      <c r="BI58" s="31">
        <v>27.71</v>
      </c>
      <c r="BJ58" s="31">
        <v>15.8</v>
      </c>
      <c r="BK58" s="31">
        <v>21.53</v>
      </c>
      <c r="BL58" s="31">
        <v>28.91</v>
      </c>
      <c r="BM58" s="31">
        <v>27.071428571428569</v>
      </c>
      <c r="BN58" s="31">
        <v>33.538943275510199</v>
      </c>
      <c r="BO58" s="31">
        <v>40.903107142857138</v>
      </c>
      <c r="BP58" s="31">
        <v>7.16</v>
      </c>
      <c r="BQ58" s="31">
        <v>8.15</v>
      </c>
      <c r="BR58" s="31">
        <v>9.43</v>
      </c>
      <c r="BS58" s="31">
        <v>6.68</v>
      </c>
      <c r="BT58" s="31">
        <v>8.16</v>
      </c>
      <c r="BU58" s="31">
        <v>10.06</v>
      </c>
      <c r="BV58" s="31">
        <v>10.73</v>
      </c>
      <c r="BW58" s="7">
        <v>16.93</v>
      </c>
      <c r="BX58" s="7">
        <v>26.16</v>
      </c>
      <c r="BY58" s="31">
        <v>6.42</v>
      </c>
      <c r="BZ58" s="31">
        <v>8.2100000000000009</v>
      </c>
      <c r="CA58" s="31">
        <v>10.34</v>
      </c>
      <c r="CB58" s="31">
        <v>4.75</v>
      </c>
      <c r="CC58" s="31">
        <v>6.89</v>
      </c>
      <c r="CD58" s="31">
        <v>9.4700000000000006</v>
      </c>
      <c r="CE58" s="31">
        <v>43.02</v>
      </c>
      <c r="CF58" s="31">
        <v>54.07</v>
      </c>
      <c r="CG58" s="31">
        <v>67.59</v>
      </c>
      <c r="CH58" s="31">
        <v>51.26474489795919</v>
      </c>
      <c r="CI58" s="31">
        <v>60.832616377551027</v>
      </c>
      <c r="CJ58" s="31">
        <v>76.661357142857156</v>
      </c>
    </row>
    <row r="59" spans="1:88" x14ac:dyDescent="0.3">
      <c r="A59" s="9">
        <v>45343</v>
      </c>
      <c r="B59" s="18">
        <v>7.325392857142857</v>
      </c>
      <c r="C59" s="18">
        <v>7.9920000000000009</v>
      </c>
      <c r="D59" s="18">
        <v>8.5739999999999998</v>
      </c>
      <c r="E59" s="18">
        <v>20.78</v>
      </c>
      <c r="F59" s="18">
        <v>24.32</v>
      </c>
      <c r="G59" s="18">
        <v>27.73</v>
      </c>
      <c r="H59" s="18">
        <v>24.894642857142859</v>
      </c>
      <c r="I59" s="18">
        <v>28.701428571428568</v>
      </c>
      <c r="J59" s="18">
        <v>32.71396428571429</v>
      </c>
      <c r="K59" s="18">
        <v>1.77</v>
      </c>
      <c r="L59" s="18">
        <v>2.15</v>
      </c>
      <c r="M59" s="18">
        <v>2.61</v>
      </c>
      <c r="N59" s="18">
        <v>2.52</v>
      </c>
      <c r="O59" s="18">
        <v>3.09</v>
      </c>
      <c r="P59">
        <v>3.91</v>
      </c>
      <c r="Q59" s="18">
        <v>26.654392857142859</v>
      </c>
      <c r="R59" s="18">
        <v>31.16957142857143</v>
      </c>
      <c r="S59" s="18">
        <v>36.906392857142848</v>
      </c>
      <c r="T59" s="18">
        <v>27.73</v>
      </c>
      <c r="U59" s="18">
        <v>31.83</v>
      </c>
      <c r="V59" s="18">
        <v>37.01</v>
      </c>
      <c r="W59" s="18">
        <v>26.51</v>
      </c>
      <c r="X59" s="18">
        <v>31.83</v>
      </c>
      <c r="Y59" s="18">
        <v>38.18</v>
      </c>
      <c r="Z59" s="18">
        <v>24.25</v>
      </c>
      <c r="AA59" s="18">
        <v>31</v>
      </c>
      <c r="AB59" s="18">
        <v>38.630000000000003</v>
      </c>
      <c r="AC59" s="18">
        <v>6.24</v>
      </c>
      <c r="AD59">
        <v>7.63</v>
      </c>
      <c r="AE59" s="18">
        <v>10.42</v>
      </c>
      <c r="AF59" s="18">
        <v>6.2547142857142859</v>
      </c>
      <c r="AG59" s="18">
        <v>7.9222857142857137</v>
      </c>
      <c r="AH59" s="18">
        <v>10.771684309273329</v>
      </c>
      <c r="AI59" s="18">
        <v>7.96</v>
      </c>
      <c r="AJ59" s="18">
        <v>16.07</v>
      </c>
      <c r="AK59" s="18">
        <v>16.07</v>
      </c>
      <c r="AL59" s="18">
        <v>7.96</v>
      </c>
      <c r="AM59" s="18">
        <v>16.07</v>
      </c>
      <c r="AN59" s="18">
        <v>16.07</v>
      </c>
      <c r="AO59" s="18">
        <v>6.4764509183673464</v>
      </c>
      <c r="AP59" s="18">
        <v>8.5786428571428566</v>
      </c>
      <c r="AQ59" s="18">
        <v>13.634895418326691</v>
      </c>
      <c r="AR59" s="18">
        <v>4.6900000000000004</v>
      </c>
      <c r="AS59" s="18">
        <v>6.08</v>
      </c>
      <c r="AT59" s="18">
        <v>10.32</v>
      </c>
      <c r="AU59" s="18">
        <v>0</v>
      </c>
      <c r="AV59" s="18">
        <v>0.19</v>
      </c>
      <c r="AW59" s="18">
        <v>0.53</v>
      </c>
      <c r="AX59" s="18">
        <v>5.210464285714286</v>
      </c>
      <c r="AY59" s="18">
        <v>6.8962244410761846</v>
      </c>
      <c r="AZ59" s="18">
        <v>8.8857857142857135</v>
      </c>
      <c r="BA59" s="18">
        <v>12.257408815712511</v>
      </c>
      <c r="BB59" s="18">
        <v>15.250500000000001</v>
      </c>
      <c r="BC59" s="31">
        <v>22.49303571428571</v>
      </c>
      <c r="BD59" s="31">
        <v>3.99</v>
      </c>
      <c r="BE59" s="7">
        <v>5.18</v>
      </c>
      <c r="BF59" s="7">
        <v>7.36</v>
      </c>
      <c r="BG59" s="31">
        <v>15.45</v>
      </c>
      <c r="BH59" s="31">
        <v>20.28</v>
      </c>
      <c r="BI59" s="31">
        <v>27.93</v>
      </c>
      <c r="BJ59" s="31">
        <v>15.78</v>
      </c>
      <c r="BK59" s="31">
        <v>21.62</v>
      </c>
      <c r="BL59" s="31">
        <v>28.78</v>
      </c>
      <c r="BM59" s="31">
        <v>27.06071428571428</v>
      </c>
      <c r="BN59" s="31">
        <v>33.386324959183668</v>
      </c>
      <c r="BO59" s="31">
        <v>41.018571428571427</v>
      </c>
      <c r="BP59" s="31">
        <v>7.19</v>
      </c>
      <c r="BQ59" s="31">
        <v>8.18</v>
      </c>
      <c r="BR59" s="31">
        <v>9.43</v>
      </c>
      <c r="BS59" s="31">
        <v>6.73</v>
      </c>
      <c r="BT59" s="31">
        <v>8.1999999999999993</v>
      </c>
      <c r="BU59" s="31">
        <v>10.11</v>
      </c>
      <c r="BV59" s="31">
        <v>10.64</v>
      </c>
      <c r="BW59" s="7">
        <v>16.93</v>
      </c>
      <c r="BX59" s="7">
        <v>26.16</v>
      </c>
      <c r="BY59" s="31">
        <v>6.46</v>
      </c>
      <c r="BZ59" s="31">
        <v>8.25</v>
      </c>
      <c r="CA59" s="31">
        <v>10.39</v>
      </c>
      <c r="CB59" s="31">
        <v>4.8</v>
      </c>
      <c r="CC59" s="31">
        <v>7</v>
      </c>
      <c r="CD59" s="31">
        <v>9.49</v>
      </c>
      <c r="CE59" s="31">
        <v>42.81</v>
      </c>
      <c r="CF59" s="31">
        <v>53.9</v>
      </c>
      <c r="CG59" s="31">
        <v>68.55</v>
      </c>
      <c r="CH59" s="31">
        <v>50.800714285714292</v>
      </c>
      <c r="CI59" s="31">
        <v>61.027142857142849</v>
      </c>
      <c r="CJ59" s="31">
        <v>77.836214285714277</v>
      </c>
    </row>
    <row r="60" spans="1:88" x14ac:dyDescent="0.3">
      <c r="A60" s="9">
        <v>45344</v>
      </c>
      <c r="B60" s="18">
        <v>7.2942857142857136</v>
      </c>
      <c r="C60" s="18">
        <v>7.8737142857142839</v>
      </c>
      <c r="D60" s="18">
        <v>8.5477499999999988</v>
      </c>
      <c r="E60" s="18">
        <v>20.76</v>
      </c>
      <c r="F60" s="18">
        <v>24.26</v>
      </c>
      <c r="G60" s="18">
        <v>27.23</v>
      </c>
      <c r="H60" s="18">
        <v>24.695</v>
      </c>
      <c r="I60" s="18">
        <v>28.625</v>
      </c>
      <c r="J60" s="18">
        <v>32.910750000000007</v>
      </c>
      <c r="K60" s="18">
        <v>1.76</v>
      </c>
      <c r="L60" s="18">
        <v>2.16</v>
      </c>
      <c r="M60" s="18">
        <v>2.61</v>
      </c>
      <c r="N60" s="18">
        <v>2.5499999999999998</v>
      </c>
      <c r="O60" s="18">
        <v>3.1</v>
      </c>
      <c r="P60">
        <v>3.91</v>
      </c>
      <c r="Q60" s="18">
        <v>26.915571428571429</v>
      </c>
      <c r="R60" s="18">
        <v>31.107285714285709</v>
      </c>
      <c r="S60" s="18">
        <v>36.494132653061207</v>
      </c>
      <c r="T60" s="18">
        <v>27.7</v>
      </c>
      <c r="U60" s="18">
        <v>32.01</v>
      </c>
      <c r="V60" s="18">
        <v>37.22</v>
      </c>
      <c r="W60" s="18">
        <v>26.53</v>
      </c>
      <c r="X60" s="18">
        <v>31.89</v>
      </c>
      <c r="Y60" s="18">
        <v>38.24</v>
      </c>
      <c r="Z60" s="18">
        <v>24.08</v>
      </c>
      <c r="AA60" s="18">
        <v>31</v>
      </c>
      <c r="AB60" s="18">
        <v>38.81</v>
      </c>
      <c r="AC60" s="18">
        <v>6.26</v>
      </c>
      <c r="AD60">
        <v>7.63</v>
      </c>
      <c r="AE60" s="18">
        <v>10.56</v>
      </c>
      <c r="AF60" s="18">
        <v>6.3634999999999993</v>
      </c>
      <c r="AG60" s="18">
        <v>7.8935000000000004</v>
      </c>
      <c r="AH60" s="18">
        <v>10.713018361954299</v>
      </c>
      <c r="AI60" s="18">
        <v>7.92</v>
      </c>
      <c r="AJ60" s="18">
        <v>16.07</v>
      </c>
      <c r="AK60" s="18">
        <v>16.07</v>
      </c>
      <c r="AL60" s="18">
        <v>7.92</v>
      </c>
      <c r="AM60" s="18">
        <v>16.07</v>
      </c>
      <c r="AN60" s="18">
        <v>16.07</v>
      </c>
      <c r="AO60" s="18">
        <v>6.5262666785714334</v>
      </c>
      <c r="AP60" s="18">
        <v>8.6795000000000009</v>
      </c>
      <c r="AQ60" s="18">
        <v>13.656000000000001</v>
      </c>
      <c r="AR60" s="18">
        <v>4.76</v>
      </c>
      <c r="AS60" s="18">
        <v>6.07</v>
      </c>
      <c r="AT60" s="18">
        <v>10.26</v>
      </c>
      <c r="AU60" s="18">
        <v>0</v>
      </c>
      <c r="AV60" s="18">
        <v>0.2</v>
      </c>
      <c r="AW60" s="18">
        <v>0.53</v>
      </c>
      <c r="AX60" s="18">
        <v>5.1697500000000014</v>
      </c>
      <c r="AY60" s="18">
        <v>6.6393332417119204</v>
      </c>
      <c r="AZ60" s="18">
        <v>8.8305000000000007</v>
      </c>
      <c r="BA60" s="18">
        <v>12.253562477087399</v>
      </c>
      <c r="BB60" s="18">
        <v>15.26401424967492</v>
      </c>
      <c r="BC60" s="31">
        <v>22.610749999999999</v>
      </c>
      <c r="BD60" s="31">
        <v>3.98</v>
      </c>
      <c r="BE60" s="7">
        <v>5.2</v>
      </c>
      <c r="BF60" s="7">
        <v>7.37</v>
      </c>
      <c r="BG60" s="31">
        <v>15.48</v>
      </c>
      <c r="BH60" s="31">
        <v>20.27</v>
      </c>
      <c r="BI60" s="31">
        <v>28.15</v>
      </c>
      <c r="BJ60" s="31">
        <v>15.75</v>
      </c>
      <c r="BK60" s="31">
        <v>21.7</v>
      </c>
      <c r="BL60" s="31">
        <v>28.65</v>
      </c>
      <c r="BM60" s="31">
        <v>27.05</v>
      </c>
      <c r="BN60" s="31">
        <v>33.349999999999987</v>
      </c>
      <c r="BO60" s="31">
        <v>41.180750000000003</v>
      </c>
      <c r="BP60" s="31">
        <v>7.23</v>
      </c>
      <c r="BQ60" s="31">
        <v>8.2200000000000006</v>
      </c>
      <c r="BR60" s="31">
        <v>9.44</v>
      </c>
      <c r="BS60" s="31">
        <v>6.79</v>
      </c>
      <c r="BT60" s="31">
        <v>8.25</v>
      </c>
      <c r="BU60" s="31">
        <v>10.15</v>
      </c>
      <c r="BV60" s="31">
        <v>10.55</v>
      </c>
      <c r="BW60" s="7">
        <v>16.93</v>
      </c>
      <c r="BX60" s="7">
        <v>26.16</v>
      </c>
      <c r="BY60" s="31">
        <v>6.5</v>
      </c>
      <c r="BZ60" s="31">
        <v>8.2899999999999991</v>
      </c>
      <c r="CA60" s="31">
        <v>10.43</v>
      </c>
      <c r="CB60" s="31">
        <v>4.8499999999999996</v>
      </c>
      <c r="CC60" s="31">
        <v>7.1</v>
      </c>
      <c r="CD60" s="31">
        <v>9.51</v>
      </c>
      <c r="CE60" s="31">
        <v>42.59</v>
      </c>
      <c r="CF60" s="31">
        <v>53.6</v>
      </c>
      <c r="CG60" s="31">
        <v>69.5</v>
      </c>
      <c r="CH60" s="31">
        <v>50.359999999999992</v>
      </c>
      <c r="CI60" s="31">
        <v>61.315720785714298</v>
      </c>
      <c r="CJ60" s="31">
        <v>75.50524999999999</v>
      </c>
    </row>
    <row r="61" spans="1:88" x14ac:dyDescent="0.3">
      <c r="A61" s="9">
        <v>45345</v>
      </c>
      <c r="B61" s="18">
        <v>7.2752397959183677</v>
      </c>
      <c r="C61" s="18">
        <v>7.8689999999999998</v>
      </c>
      <c r="D61" s="18">
        <v>8.4736071428571442</v>
      </c>
      <c r="E61" s="18">
        <v>20.76</v>
      </c>
      <c r="F61" s="18">
        <v>23.93</v>
      </c>
      <c r="G61" s="18">
        <v>26.42</v>
      </c>
      <c r="H61" s="18">
        <v>25.433214285714271</v>
      </c>
      <c r="I61" s="18">
        <v>28.377142857142861</v>
      </c>
      <c r="J61" s="18">
        <v>32.892678571428583</v>
      </c>
      <c r="K61" s="18">
        <v>1.75</v>
      </c>
      <c r="L61" s="18">
        <v>2.17</v>
      </c>
      <c r="M61" s="18">
        <v>2.67</v>
      </c>
      <c r="N61" s="18">
        <v>2.5299999999999998</v>
      </c>
      <c r="O61" s="18">
        <v>3.13</v>
      </c>
      <c r="P61">
        <v>4.03</v>
      </c>
      <c r="Q61" s="18">
        <v>26.61364285714286</v>
      </c>
      <c r="R61" s="18">
        <v>31.244071428571431</v>
      </c>
      <c r="S61" s="18">
        <v>36.096999999999987</v>
      </c>
      <c r="T61" s="18">
        <v>27.73</v>
      </c>
      <c r="U61" s="18">
        <v>32.19</v>
      </c>
      <c r="V61" s="18">
        <v>37.35</v>
      </c>
      <c r="W61" s="18">
        <v>26.73</v>
      </c>
      <c r="X61" s="18">
        <v>32.159999999999997</v>
      </c>
      <c r="Y61" s="18">
        <v>38.369999999999997</v>
      </c>
      <c r="Z61" s="18">
        <v>24.4</v>
      </c>
      <c r="AA61" s="18">
        <v>31.68</v>
      </c>
      <c r="AB61" s="18">
        <v>39.200000000000003</v>
      </c>
      <c r="AC61" s="18">
        <v>6.29</v>
      </c>
      <c r="AD61">
        <v>7.68</v>
      </c>
      <c r="AE61" s="18">
        <v>10.49</v>
      </c>
      <c r="AF61" s="18">
        <v>6.3946428571428564</v>
      </c>
      <c r="AG61" s="18">
        <v>7.9913571428571437</v>
      </c>
      <c r="AH61" s="18">
        <v>10.877035714285711</v>
      </c>
      <c r="AI61" s="18">
        <v>8.0500000000000007</v>
      </c>
      <c r="AJ61" s="18">
        <v>16.07</v>
      </c>
      <c r="AK61" s="18">
        <v>16.07</v>
      </c>
      <c r="AL61" s="18">
        <v>8.0500000000000007</v>
      </c>
      <c r="AM61" s="18">
        <v>16.07</v>
      </c>
      <c r="AN61" s="18">
        <v>16.07</v>
      </c>
      <c r="AO61" s="18">
        <v>6.4895293571428558</v>
      </c>
      <c r="AP61" s="18">
        <v>8.734666932583746</v>
      </c>
      <c r="AQ61" s="18">
        <v>13.749281303358</v>
      </c>
      <c r="AR61" s="18">
        <v>4.75</v>
      </c>
      <c r="AS61" s="18">
        <v>6.12</v>
      </c>
      <c r="AT61" s="18">
        <v>10.29</v>
      </c>
      <c r="AU61" s="18">
        <v>0</v>
      </c>
      <c r="AV61" s="18">
        <v>0.2</v>
      </c>
      <c r="AW61" s="18">
        <v>0.53</v>
      </c>
      <c r="AX61" s="18">
        <v>5.2304999999999993</v>
      </c>
      <c r="AY61" s="18">
        <v>6.8697857142857126</v>
      </c>
      <c r="AZ61" s="18">
        <v>8.9972500000000011</v>
      </c>
      <c r="BA61" s="18">
        <v>12.353071428571431</v>
      </c>
      <c r="BB61" s="18">
        <v>15.695928571428571</v>
      </c>
      <c r="BC61" s="31">
        <v>23.032499999999999</v>
      </c>
      <c r="BD61" s="31">
        <v>3.99</v>
      </c>
      <c r="BE61" s="7">
        <v>5.27</v>
      </c>
      <c r="BF61" s="7">
        <v>7.49</v>
      </c>
      <c r="BG61" s="31">
        <v>15.61</v>
      </c>
      <c r="BH61" s="31">
        <v>20.64</v>
      </c>
      <c r="BI61" s="31">
        <v>29.01</v>
      </c>
      <c r="BJ61" s="31">
        <v>16.02</v>
      </c>
      <c r="BK61" s="31">
        <v>21.99</v>
      </c>
      <c r="BL61" s="31">
        <v>29.52</v>
      </c>
      <c r="BM61" s="31">
        <v>27.22514285714286</v>
      </c>
      <c r="BN61" s="31">
        <v>34.381680806122432</v>
      </c>
      <c r="BO61" s="31">
        <v>40.560714285714283</v>
      </c>
      <c r="BP61" s="31">
        <v>7.2</v>
      </c>
      <c r="BQ61" s="31">
        <v>8.23</v>
      </c>
      <c r="BR61" s="31">
        <v>9.4700000000000006</v>
      </c>
      <c r="BS61" s="31">
        <v>6.77</v>
      </c>
      <c r="BT61" s="31">
        <v>8.2799999999999994</v>
      </c>
      <c r="BU61" s="31">
        <v>10.199999999999999</v>
      </c>
      <c r="BV61" s="31">
        <v>10.52</v>
      </c>
      <c r="BW61" s="7">
        <v>16.93</v>
      </c>
      <c r="BX61" s="7">
        <v>26.16</v>
      </c>
      <c r="BY61" s="31">
        <v>6.58</v>
      </c>
      <c r="BZ61" s="31">
        <v>8.43</v>
      </c>
      <c r="CA61" s="31">
        <v>10.56</v>
      </c>
      <c r="CB61" s="31">
        <v>4.8899999999999997</v>
      </c>
      <c r="CC61" s="31">
        <v>7.13</v>
      </c>
      <c r="CD61" s="31">
        <v>9.58</v>
      </c>
      <c r="CE61" s="31">
        <v>43.32</v>
      </c>
      <c r="CF61" s="31">
        <v>54.11</v>
      </c>
      <c r="CG61" s="31">
        <v>72.11</v>
      </c>
      <c r="CH61" s="31">
        <v>52.23075</v>
      </c>
      <c r="CI61" s="31">
        <v>62.456428571428567</v>
      </c>
      <c r="CJ61" s="31">
        <v>75.198214285714286</v>
      </c>
    </row>
    <row r="62" spans="1:88" x14ac:dyDescent="0.3">
      <c r="A62" s="9">
        <v>45346</v>
      </c>
      <c r="B62" s="18">
        <v>7.3029999999999999</v>
      </c>
      <c r="C62" s="18">
        <v>7.8162142857142856</v>
      </c>
      <c r="D62" s="18">
        <v>8.4203214285714285</v>
      </c>
      <c r="E62" s="18">
        <v>20.86</v>
      </c>
      <c r="F62" s="18">
        <v>23.77</v>
      </c>
      <c r="G62" s="18">
        <v>26.22</v>
      </c>
      <c r="H62" s="18">
        <v>25.52428571428571</v>
      </c>
      <c r="I62" s="18">
        <v>28.43214285714286</v>
      </c>
      <c r="J62" s="18">
        <v>32.431887755102032</v>
      </c>
      <c r="K62" s="18">
        <v>1.73</v>
      </c>
      <c r="L62" s="18">
        <v>2.17</v>
      </c>
      <c r="M62" s="18">
        <v>2.73</v>
      </c>
      <c r="N62" s="18">
        <v>2.5099999999999998</v>
      </c>
      <c r="O62" s="18">
        <v>3.16</v>
      </c>
      <c r="P62">
        <v>4.1500000000000004</v>
      </c>
      <c r="Q62" s="18">
        <v>26.602142857142859</v>
      </c>
      <c r="R62" s="18">
        <v>31.653142857142861</v>
      </c>
      <c r="S62" s="18">
        <v>36.048071428571433</v>
      </c>
      <c r="T62" s="18">
        <v>27.76</v>
      </c>
      <c r="U62" s="18">
        <v>32.369999999999997</v>
      </c>
      <c r="V62" s="18">
        <v>37.479999999999997</v>
      </c>
      <c r="W62" s="18">
        <v>26.93</v>
      </c>
      <c r="X62" s="18">
        <v>32.42</v>
      </c>
      <c r="Y62" s="18">
        <v>38.49</v>
      </c>
      <c r="Z62" s="18">
        <v>24.71</v>
      </c>
      <c r="AA62" s="18">
        <v>32.36</v>
      </c>
      <c r="AB62" s="18">
        <v>39.590000000000003</v>
      </c>
      <c r="AC62" s="18">
        <v>6.33</v>
      </c>
      <c r="AD62">
        <v>7.72</v>
      </c>
      <c r="AE62" s="18">
        <v>10.42</v>
      </c>
      <c r="AF62" s="18">
        <v>6.4459999999999997</v>
      </c>
      <c r="AG62" s="18">
        <v>8.0648571428571429</v>
      </c>
      <c r="AH62" s="18">
        <v>10.766171278946951</v>
      </c>
      <c r="AI62" s="18">
        <v>8.17</v>
      </c>
      <c r="AJ62" s="18">
        <v>16.07</v>
      </c>
      <c r="AK62" s="18">
        <v>16.07</v>
      </c>
      <c r="AL62" s="18">
        <v>8.17</v>
      </c>
      <c r="AM62" s="18">
        <v>16.07</v>
      </c>
      <c r="AN62" s="18">
        <v>16.07</v>
      </c>
      <c r="AO62" s="18">
        <v>6.6884642857142858</v>
      </c>
      <c r="AP62" s="18">
        <v>9.3740000000000023</v>
      </c>
      <c r="AQ62" s="18">
        <v>13.89240808195788</v>
      </c>
      <c r="AR62" s="18">
        <v>4.75</v>
      </c>
      <c r="AS62" s="18">
        <v>6.18</v>
      </c>
      <c r="AT62" s="18">
        <v>10.32</v>
      </c>
      <c r="AU62" s="18">
        <v>0</v>
      </c>
      <c r="AV62" s="18">
        <v>0.2</v>
      </c>
      <c r="AW62" s="18">
        <v>0.54</v>
      </c>
      <c r="AX62" s="18">
        <v>5.3148928571428566</v>
      </c>
      <c r="AY62" s="18">
        <v>6.9342857142857142</v>
      </c>
      <c r="AZ62" s="18">
        <v>9.1501785714285706</v>
      </c>
      <c r="BA62" s="18">
        <v>12.36678571428571</v>
      </c>
      <c r="BB62" s="18">
        <v>15.94571428571429</v>
      </c>
      <c r="BC62" s="31">
        <v>24.41321428571429</v>
      </c>
      <c r="BD62" s="31">
        <v>4.0199999999999996</v>
      </c>
      <c r="BE62" s="7">
        <v>5.34</v>
      </c>
      <c r="BF62" s="7">
        <v>7.62</v>
      </c>
      <c r="BG62" s="31">
        <v>15.74</v>
      </c>
      <c r="BH62" s="31">
        <v>20.98</v>
      </c>
      <c r="BI62" s="31">
        <v>29.88</v>
      </c>
      <c r="BJ62" s="31">
        <v>16.3</v>
      </c>
      <c r="BK62" s="31">
        <v>22.29</v>
      </c>
      <c r="BL62" s="31">
        <v>30.39</v>
      </c>
      <c r="BM62" s="31">
        <v>27.402535714285708</v>
      </c>
      <c r="BN62" s="31">
        <v>34.668583540816307</v>
      </c>
      <c r="BO62" s="31">
        <v>41.560714285714283</v>
      </c>
      <c r="BP62" s="31">
        <v>7.17</v>
      </c>
      <c r="BQ62" s="31">
        <v>8.24</v>
      </c>
      <c r="BR62" s="31">
        <v>9.49</v>
      </c>
      <c r="BS62" s="31">
        <v>6.74</v>
      </c>
      <c r="BT62" s="31">
        <v>8.31</v>
      </c>
      <c r="BU62" s="31">
        <v>10.25</v>
      </c>
      <c r="BV62" s="31">
        <v>10.48</v>
      </c>
      <c r="BW62" s="7">
        <v>16.93</v>
      </c>
      <c r="BX62" s="7">
        <v>26.16</v>
      </c>
      <c r="BY62" s="31">
        <v>6.66</v>
      </c>
      <c r="BZ62" s="31">
        <v>8.57</v>
      </c>
      <c r="CA62" s="31">
        <v>10.69</v>
      </c>
      <c r="CB62" s="31">
        <v>4.9400000000000004</v>
      </c>
      <c r="CC62" s="31">
        <v>7.15</v>
      </c>
      <c r="CD62" s="31">
        <v>9.66</v>
      </c>
      <c r="CE62" s="31">
        <v>44.05</v>
      </c>
      <c r="CF62" s="31">
        <v>54.76</v>
      </c>
      <c r="CG62" s="31">
        <v>74.400000000000006</v>
      </c>
      <c r="CH62" s="31">
        <v>52.404249999999998</v>
      </c>
      <c r="CI62" s="31">
        <v>64.385000000000005</v>
      </c>
      <c r="CJ62" s="31">
        <v>75.684678571428577</v>
      </c>
    </row>
    <row r="63" spans="1:88" x14ac:dyDescent="0.3">
      <c r="A63" s="9">
        <v>45347</v>
      </c>
      <c r="B63" s="18">
        <v>7.245571428571429</v>
      </c>
      <c r="C63" s="18">
        <v>7.7771428571428576</v>
      </c>
      <c r="D63" s="18">
        <v>8.4554999999999989</v>
      </c>
      <c r="E63" s="18">
        <v>20.39</v>
      </c>
      <c r="F63" s="18">
        <v>23.42</v>
      </c>
      <c r="G63" s="18">
        <v>25.81</v>
      </c>
      <c r="H63" s="18">
        <v>25.489642857142861</v>
      </c>
      <c r="I63" s="18">
        <v>28.425714285714282</v>
      </c>
      <c r="J63" s="18">
        <v>32.30897959183676</v>
      </c>
      <c r="K63" s="18">
        <v>1.72</v>
      </c>
      <c r="L63" s="18">
        <v>2.1800000000000002</v>
      </c>
      <c r="M63" s="18">
        <v>2.8</v>
      </c>
      <c r="N63" s="18">
        <v>2.4900000000000002</v>
      </c>
      <c r="O63" s="18">
        <v>3.19</v>
      </c>
      <c r="P63">
        <v>4.28</v>
      </c>
      <c r="Q63" s="18">
        <v>26.521821428571432</v>
      </c>
      <c r="R63" s="18">
        <v>31.554928571428569</v>
      </c>
      <c r="S63" s="18">
        <v>36.467392857142848</v>
      </c>
      <c r="T63" s="18">
        <v>27.8</v>
      </c>
      <c r="U63" s="18">
        <v>32.54</v>
      </c>
      <c r="V63" s="18">
        <v>37.61</v>
      </c>
      <c r="W63" s="18">
        <v>27.14</v>
      </c>
      <c r="X63" s="18">
        <v>32.69</v>
      </c>
      <c r="Y63" s="18">
        <v>38.619999999999997</v>
      </c>
      <c r="Z63" s="18">
        <v>25.03</v>
      </c>
      <c r="AA63" s="18">
        <v>33.04</v>
      </c>
      <c r="AB63" s="18">
        <v>39.979999999999997</v>
      </c>
      <c r="AC63" s="18">
        <v>6.36</v>
      </c>
      <c r="AD63">
        <v>7.77</v>
      </c>
      <c r="AE63" s="18">
        <v>10.36</v>
      </c>
      <c r="AF63" s="18">
        <v>6.4086428571428566</v>
      </c>
      <c r="AG63" s="18">
        <v>8.1813571428571432</v>
      </c>
      <c r="AH63" s="18">
        <v>10.66660714285714</v>
      </c>
      <c r="AI63" s="18">
        <v>8.2899999999999991</v>
      </c>
      <c r="AJ63" s="18">
        <v>16.07</v>
      </c>
      <c r="AK63" s="18">
        <v>16.07</v>
      </c>
      <c r="AL63" s="18">
        <v>8.2899999999999991</v>
      </c>
      <c r="AM63" s="18">
        <v>16.07</v>
      </c>
      <c r="AN63" s="18">
        <v>16.07</v>
      </c>
      <c r="AO63" s="18">
        <v>6.8142857142857132</v>
      </c>
      <c r="AP63" s="18">
        <v>9.5268571428571427</v>
      </c>
      <c r="AQ63" s="18">
        <v>13.844462857196079</v>
      </c>
      <c r="AR63" s="18">
        <v>4.74</v>
      </c>
      <c r="AS63" s="18">
        <v>6.23</v>
      </c>
      <c r="AT63" s="18">
        <v>10.36</v>
      </c>
      <c r="AU63" s="18">
        <v>0</v>
      </c>
      <c r="AV63" s="18">
        <v>0.2</v>
      </c>
      <c r="AW63" s="18">
        <v>0.55000000000000004</v>
      </c>
      <c r="AX63" s="18">
        <v>5.2968872780592662</v>
      </c>
      <c r="AY63" s="18">
        <v>7.1110714285714298</v>
      </c>
      <c r="AZ63" s="18">
        <v>9.6932142857142871</v>
      </c>
      <c r="BA63" s="18">
        <v>12.322428571428571</v>
      </c>
      <c r="BB63" s="18">
        <v>16.15164882376779</v>
      </c>
      <c r="BC63" s="31">
        <v>25.2575</v>
      </c>
      <c r="BD63" s="31">
        <v>4.07</v>
      </c>
      <c r="BE63" s="7">
        <v>5.42</v>
      </c>
      <c r="BF63" s="7">
        <v>7.75</v>
      </c>
      <c r="BG63" s="31">
        <v>15.86</v>
      </c>
      <c r="BH63" s="31">
        <v>21.33</v>
      </c>
      <c r="BI63" s="31">
        <v>30.75</v>
      </c>
      <c r="BJ63" s="31">
        <v>16.57</v>
      </c>
      <c r="BK63" s="31">
        <v>22.58</v>
      </c>
      <c r="BL63" s="31">
        <v>31.26</v>
      </c>
      <c r="BM63" s="31">
        <v>27.917357142857139</v>
      </c>
      <c r="BN63" s="31">
        <v>34.922986275510198</v>
      </c>
      <c r="BO63" s="31">
        <v>42.524999999999999</v>
      </c>
      <c r="BP63" s="31">
        <v>7.14</v>
      </c>
      <c r="BQ63" s="31">
        <v>8.25</v>
      </c>
      <c r="BR63" s="31">
        <v>9.52</v>
      </c>
      <c r="BS63" s="31">
        <v>6.72</v>
      </c>
      <c r="BT63" s="31">
        <v>8.34</v>
      </c>
      <c r="BU63" s="31">
        <v>10.3</v>
      </c>
      <c r="BV63" s="31">
        <v>10.45</v>
      </c>
      <c r="BW63" s="7">
        <v>16.93</v>
      </c>
      <c r="BX63" s="7">
        <v>26.16</v>
      </c>
      <c r="BY63" s="31">
        <v>6.75</v>
      </c>
      <c r="BZ63" s="31">
        <v>8.7100000000000009</v>
      </c>
      <c r="CA63" s="31">
        <v>10.82</v>
      </c>
      <c r="CB63" s="31">
        <v>4.99</v>
      </c>
      <c r="CC63" s="31">
        <v>7.18</v>
      </c>
      <c r="CD63" s="31">
        <v>9.73</v>
      </c>
      <c r="CE63" s="31">
        <v>44.78</v>
      </c>
      <c r="CF63" s="31">
        <v>55.41</v>
      </c>
      <c r="CG63" s="31">
        <v>76.38</v>
      </c>
      <c r="CH63" s="31">
        <v>52.147464285714292</v>
      </c>
      <c r="CI63" s="31">
        <v>64.03</v>
      </c>
      <c r="CJ63" s="31">
        <v>76.707142857142856</v>
      </c>
    </row>
    <row r="64" spans="1:88" x14ac:dyDescent="0.3">
      <c r="A64" s="9">
        <v>45348</v>
      </c>
      <c r="B64" s="18">
        <v>7.2191071428571423</v>
      </c>
      <c r="C64" s="18">
        <v>7.7578571428571426</v>
      </c>
      <c r="D64" s="18">
        <v>8.4507499999999975</v>
      </c>
      <c r="E64" s="18">
        <v>20.39</v>
      </c>
      <c r="F64" s="18">
        <v>23.28</v>
      </c>
      <c r="G64" s="18">
        <v>25.88</v>
      </c>
      <c r="H64" s="18">
        <v>25.429107142857141</v>
      </c>
      <c r="I64" s="18">
        <v>28.46</v>
      </c>
      <c r="J64" s="18">
        <v>32.131249999999987</v>
      </c>
      <c r="K64" s="18">
        <v>1.72</v>
      </c>
      <c r="L64" s="18">
        <v>2.16</v>
      </c>
      <c r="M64" s="18">
        <v>2.82</v>
      </c>
      <c r="N64" s="18">
        <v>2.4700000000000002</v>
      </c>
      <c r="O64" s="18">
        <v>3.17</v>
      </c>
      <c r="P64">
        <v>4.32</v>
      </c>
      <c r="Q64" s="18">
        <v>26.691464285714289</v>
      </c>
      <c r="R64" s="18">
        <v>31.83785714285715</v>
      </c>
      <c r="S64" s="18">
        <v>36.384806122448943</v>
      </c>
      <c r="T64" s="18">
        <v>27.38</v>
      </c>
      <c r="U64" s="18">
        <v>32.74</v>
      </c>
      <c r="V64" s="18">
        <v>37.619999999999997</v>
      </c>
      <c r="W64" s="18">
        <v>27.29</v>
      </c>
      <c r="X64" s="18">
        <v>32.950000000000003</v>
      </c>
      <c r="Y64" s="18">
        <v>38.46</v>
      </c>
      <c r="Z64" s="18">
        <v>25.32</v>
      </c>
      <c r="AA64" s="18">
        <v>33.86</v>
      </c>
      <c r="AB64" s="18">
        <v>40.340000000000003</v>
      </c>
      <c r="AC64" s="18">
        <v>6.41</v>
      </c>
      <c r="AD64">
        <v>7.74</v>
      </c>
      <c r="AE64" s="18">
        <v>10.26</v>
      </c>
      <c r="AF64" s="18">
        <v>6.4499642857142856</v>
      </c>
      <c r="AG64" s="18">
        <v>8.1820000000000004</v>
      </c>
      <c r="AH64" s="18">
        <v>10.562749999999999</v>
      </c>
      <c r="AI64" s="18">
        <v>8.7100000000000009</v>
      </c>
      <c r="AJ64" s="18">
        <v>16.07</v>
      </c>
      <c r="AK64" s="18">
        <v>16.07</v>
      </c>
      <c r="AL64" s="18">
        <v>8.7100000000000009</v>
      </c>
      <c r="AM64" s="18">
        <v>16.07</v>
      </c>
      <c r="AN64" s="18">
        <v>16.07</v>
      </c>
      <c r="AO64" s="18">
        <v>6.8181250000000002</v>
      </c>
      <c r="AP64" s="18">
        <v>9.5569999999999986</v>
      </c>
      <c r="AQ64" s="18">
        <v>13.88712798804781</v>
      </c>
      <c r="AR64" s="18">
        <v>4.63</v>
      </c>
      <c r="AS64" s="18">
        <v>6.25</v>
      </c>
      <c r="AT64" s="18">
        <v>10.72</v>
      </c>
      <c r="AU64" s="18">
        <v>0.01</v>
      </c>
      <c r="AV64" s="18">
        <v>0.2</v>
      </c>
      <c r="AW64" s="18">
        <v>0.56000000000000005</v>
      </c>
      <c r="AX64" s="18">
        <v>5.327375</v>
      </c>
      <c r="AY64" s="18">
        <v>7.0369999999999999</v>
      </c>
      <c r="AZ64" s="18">
        <v>9.7213563174208772</v>
      </c>
      <c r="BA64" s="18">
        <v>12.641249999999999</v>
      </c>
      <c r="BB64" s="18">
        <v>16.5715</v>
      </c>
      <c r="BC64" s="31">
        <v>25.422249999999998</v>
      </c>
      <c r="BD64" s="31">
        <v>4.12</v>
      </c>
      <c r="BE64" s="7">
        <v>5.45</v>
      </c>
      <c r="BF64" s="7">
        <v>7.85</v>
      </c>
      <c r="BG64" s="31">
        <v>16.16</v>
      </c>
      <c r="BH64" s="31">
        <v>21.44</v>
      </c>
      <c r="BI64" s="31">
        <v>31.63</v>
      </c>
      <c r="BJ64" s="31">
        <v>16.95</v>
      </c>
      <c r="BK64" s="31">
        <v>22.93</v>
      </c>
      <c r="BL64" s="31">
        <v>31.96</v>
      </c>
      <c r="BM64" s="31">
        <v>28.147874999999999</v>
      </c>
      <c r="BN64" s="31">
        <v>35.011499999999998</v>
      </c>
      <c r="BO64" s="31">
        <v>44.146428571428572</v>
      </c>
      <c r="BP64" s="31">
        <v>7.14</v>
      </c>
      <c r="BQ64" s="31">
        <v>8.25</v>
      </c>
      <c r="BR64" s="31">
        <v>9.5399999999999991</v>
      </c>
      <c r="BS64" s="31">
        <v>6.69</v>
      </c>
      <c r="BT64" s="31">
        <v>8.33</v>
      </c>
      <c r="BU64" s="31">
        <v>10.27</v>
      </c>
      <c r="BV64" s="31">
        <v>10.42</v>
      </c>
      <c r="BW64" s="7">
        <v>17.260000000000002</v>
      </c>
      <c r="BX64" s="7">
        <v>27.31</v>
      </c>
      <c r="BY64" s="31">
        <v>6.93</v>
      </c>
      <c r="BZ64" s="31">
        <v>8.8800000000000008</v>
      </c>
      <c r="CA64" s="31">
        <v>10.93</v>
      </c>
      <c r="CB64" s="31">
        <v>4.9800000000000004</v>
      </c>
      <c r="CC64" s="31">
        <v>7.3</v>
      </c>
      <c r="CD64" s="31">
        <v>9.86</v>
      </c>
      <c r="CE64" s="31">
        <v>45.52</v>
      </c>
      <c r="CF64" s="31">
        <v>56.89</v>
      </c>
      <c r="CG64" s="31">
        <v>77.650000000000006</v>
      </c>
      <c r="CH64" s="31">
        <v>52.023249999999997</v>
      </c>
      <c r="CI64" s="31">
        <v>64.594999999999999</v>
      </c>
      <c r="CJ64" s="31">
        <v>76.796250000000001</v>
      </c>
    </row>
    <row r="65" spans="1:88" x14ac:dyDescent="0.3">
      <c r="A65" s="9">
        <v>45349</v>
      </c>
      <c r="B65" s="18">
        <v>7.2645357142857137</v>
      </c>
      <c r="C65" s="18">
        <v>7.7503333333333337</v>
      </c>
      <c r="D65" s="18">
        <v>8.4553928571428543</v>
      </c>
      <c r="E65" s="18">
        <v>20.45</v>
      </c>
      <c r="F65" s="18">
        <v>23.29</v>
      </c>
      <c r="G65" s="18">
        <v>25.94</v>
      </c>
      <c r="H65" s="18">
        <v>25.475000000000001</v>
      </c>
      <c r="I65" s="18">
        <v>28.243333333333329</v>
      </c>
      <c r="J65" s="18">
        <v>31.948464285714291</v>
      </c>
      <c r="K65" s="18">
        <v>1.71</v>
      </c>
      <c r="L65" s="18">
        <v>2.1800000000000002</v>
      </c>
      <c r="M65" s="18">
        <v>2.88</v>
      </c>
      <c r="N65" s="18">
        <v>2.4500000000000002</v>
      </c>
      <c r="O65" s="18">
        <v>3.2</v>
      </c>
      <c r="P65">
        <v>4.4400000000000004</v>
      </c>
      <c r="Q65" s="18">
        <v>26.492142857142859</v>
      </c>
      <c r="R65" s="18">
        <v>31.995976571428571</v>
      </c>
      <c r="S65" s="18">
        <v>36.993714285714248</v>
      </c>
      <c r="T65" s="18">
        <v>27.41</v>
      </c>
      <c r="U65" s="18">
        <v>32.92</v>
      </c>
      <c r="V65" s="18">
        <v>37.75</v>
      </c>
      <c r="W65" s="18">
        <v>27.49</v>
      </c>
      <c r="X65" s="18">
        <v>33.21</v>
      </c>
      <c r="Y65" s="18">
        <v>38.58</v>
      </c>
      <c r="Z65" s="18">
        <v>25.64</v>
      </c>
      <c r="AA65" s="18">
        <v>34.54</v>
      </c>
      <c r="AB65" s="18">
        <v>40.729999999999997</v>
      </c>
      <c r="AC65" s="18">
        <v>6.45</v>
      </c>
      <c r="AD65">
        <v>7.79</v>
      </c>
      <c r="AE65" s="18">
        <v>10.19</v>
      </c>
      <c r="AF65" s="18">
        <v>6.5840714285714288</v>
      </c>
      <c r="AG65" s="18">
        <v>8.3051666666666666</v>
      </c>
      <c r="AH65" s="18">
        <v>10.5600624642857</v>
      </c>
      <c r="AI65" s="18">
        <v>8.83</v>
      </c>
      <c r="AJ65" s="18">
        <v>16.07</v>
      </c>
      <c r="AK65" s="18">
        <v>16.07</v>
      </c>
      <c r="AL65" s="18">
        <v>8.83</v>
      </c>
      <c r="AM65" s="18">
        <v>16.07</v>
      </c>
      <c r="AN65" s="18">
        <v>16.07</v>
      </c>
      <c r="AO65" s="18">
        <v>6.8881547619047616</v>
      </c>
      <c r="AP65" s="18">
        <v>9.6108333333333356</v>
      </c>
      <c r="AQ65" s="18">
        <v>14.271698539176629</v>
      </c>
      <c r="AR65" s="18">
        <v>4.62</v>
      </c>
      <c r="AS65" s="18">
        <v>6.3</v>
      </c>
      <c r="AT65" s="18">
        <v>10.75</v>
      </c>
      <c r="AU65" s="18">
        <v>0.01</v>
      </c>
      <c r="AV65" s="18">
        <v>0.2</v>
      </c>
      <c r="AW65" s="18">
        <v>0.56999999999999995</v>
      </c>
      <c r="AX65" s="18">
        <v>5.3003333333333336</v>
      </c>
      <c r="AY65" s="18">
        <v>7.0955000000000013</v>
      </c>
      <c r="AZ65" s="18">
        <v>10.160916666666671</v>
      </c>
      <c r="BA65" s="18">
        <v>12.59392857142857</v>
      </c>
      <c r="BB65" s="18">
        <v>16.797344108313421</v>
      </c>
      <c r="BC65" s="31">
        <v>25.146607142857139</v>
      </c>
      <c r="BD65" s="31">
        <v>4.16</v>
      </c>
      <c r="BE65" s="7">
        <v>5.53</v>
      </c>
      <c r="BF65" s="7">
        <v>7.98</v>
      </c>
      <c r="BG65" s="31">
        <v>16.29</v>
      </c>
      <c r="BH65" s="31">
        <v>21.8</v>
      </c>
      <c r="BI65" s="31">
        <v>32.42</v>
      </c>
      <c r="BJ65" s="31">
        <v>17.22</v>
      </c>
      <c r="BK65" s="31">
        <v>23.23</v>
      </c>
      <c r="BL65" s="31">
        <v>32.83</v>
      </c>
      <c r="BM65" s="31">
        <v>28.675000000000001</v>
      </c>
      <c r="BN65" s="31">
        <v>34.597619047619048</v>
      </c>
      <c r="BO65" s="31">
        <v>45.640214285714308</v>
      </c>
      <c r="BP65" s="31">
        <v>7.12</v>
      </c>
      <c r="BQ65" s="31">
        <v>8.26</v>
      </c>
      <c r="BR65" s="31">
        <v>9.57</v>
      </c>
      <c r="BS65" s="31">
        <v>6.67</v>
      </c>
      <c r="BT65" s="31">
        <v>8.36</v>
      </c>
      <c r="BU65" s="31">
        <v>10.32</v>
      </c>
      <c r="BV65" s="31">
        <v>10.38</v>
      </c>
      <c r="BW65" s="7">
        <v>17.260000000000002</v>
      </c>
      <c r="BX65" s="7">
        <v>27.31</v>
      </c>
      <c r="BY65" s="31">
        <v>7.02</v>
      </c>
      <c r="BZ65" s="31">
        <v>9.02</v>
      </c>
      <c r="CA65" s="31">
        <v>11.06</v>
      </c>
      <c r="CB65" s="31">
        <v>5.03</v>
      </c>
      <c r="CC65" s="31">
        <v>7.33</v>
      </c>
      <c r="CD65" s="31">
        <v>9.94</v>
      </c>
      <c r="CE65" s="31">
        <v>46.25</v>
      </c>
      <c r="CF65" s="31">
        <v>57.38</v>
      </c>
      <c r="CG65" s="31">
        <v>79.16</v>
      </c>
      <c r="CH65" s="31">
        <v>51.969642857142837</v>
      </c>
      <c r="CI65" s="31">
        <v>65.389761904761897</v>
      </c>
      <c r="CJ65" s="31">
        <v>77.682500000000005</v>
      </c>
    </row>
    <row r="66" spans="1:88" x14ac:dyDescent="0.3">
      <c r="A66" s="9">
        <v>45350</v>
      </c>
      <c r="B66" s="18">
        <v>7.2203452380952378</v>
      </c>
      <c r="C66" s="18">
        <v>7.7327142857142874</v>
      </c>
      <c r="D66" s="18">
        <v>8.4093333333333327</v>
      </c>
      <c r="E66" s="18">
        <v>20.76</v>
      </c>
      <c r="F66" s="18">
        <v>23.4</v>
      </c>
      <c r="G66" s="18">
        <v>25.93</v>
      </c>
      <c r="H66" s="18">
        <v>24.70333333333333</v>
      </c>
      <c r="I66" s="18">
        <v>28.577500000000001</v>
      </c>
      <c r="J66" s="18">
        <v>32.129011904761903</v>
      </c>
      <c r="K66" s="18">
        <v>1.71</v>
      </c>
      <c r="L66" s="18">
        <v>2.19</v>
      </c>
      <c r="M66" s="18">
        <v>2.94</v>
      </c>
      <c r="N66" s="18">
        <v>2.42</v>
      </c>
      <c r="O66" s="18">
        <v>3.23</v>
      </c>
      <c r="P66">
        <v>4.5599999999999996</v>
      </c>
      <c r="Q66" s="18">
        <v>26.750428571428571</v>
      </c>
      <c r="R66" s="18">
        <v>31.906214285714299</v>
      </c>
      <c r="S66" s="18">
        <v>36.804821428571437</v>
      </c>
      <c r="T66" s="18">
        <v>27.45</v>
      </c>
      <c r="U66" s="18">
        <v>33.090000000000003</v>
      </c>
      <c r="V66" s="18">
        <v>37.880000000000003</v>
      </c>
      <c r="W66" s="18">
        <v>27.7</v>
      </c>
      <c r="X66" s="18">
        <v>33.479999999999997</v>
      </c>
      <c r="Y66" s="18">
        <v>38.71</v>
      </c>
      <c r="Z66" s="18">
        <v>25.95</v>
      </c>
      <c r="AA66" s="18">
        <v>35.22</v>
      </c>
      <c r="AB66" s="18">
        <v>41.12</v>
      </c>
      <c r="AC66" s="18">
        <v>6.48</v>
      </c>
      <c r="AD66">
        <v>7.84</v>
      </c>
      <c r="AE66" s="18">
        <v>10.130000000000001</v>
      </c>
      <c r="AF66" s="18">
        <v>6.5460119047619054</v>
      </c>
      <c r="AG66" s="18">
        <v>8.3442499999999988</v>
      </c>
      <c r="AH66" s="18">
        <v>10.508607142857141</v>
      </c>
      <c r="AI66" s="18">
        <v>8.9499999999999993</v>
      </c>
      <c r="AJ66" s="18">
        <v>16.07</v>
      </c>
      <c r="AK66" s="18">
        <v>16.07</v>
      </c>
      <c r="AL66" s="18">
        <v>8.9499999999999993</v>
      </c>
      <c r="AM66" s="18">
        <v>16.07</v>
      </c>
      <c r="AN66" s="18">
        <v>16.07</v>
      </c>
      <c r="AO66" s="18">
        <v>6.8962916666666656</v>
      </c>
      <c r="AP66" s="18">
        <v>9.6148809523809522</v>
      </c>
      <c r="AQ66" s="18">
        <v>14.42205478087649</v>
      </c>
      <c r="AR66" s="18">
        <v>4.62</v>
      </c>
      <c r="AS66" s="18">
        <v>6.36</v>
      </c>
      <c r="AT66" s="18">
        <v>10.79</v>
      </c>
      <c r="AU66" s="18">
        <v>0.01</v>
      </c>
      <c r="AV66" s="18">
        <v>0.21</v>
      </c>
      <c r="AW66" s="18">
        <v>0.57999999999999996</v>
      </c>
      <c r="AX66" s="18">
        <v>5.3009166666666658</v>
      </c>
      <c r="AY66" s="18">
        <v>7.3444166666666666</v>
      </c>
      <c r="AZ66" s="18">
        <v>10.166405053909241</v>
      </c>
      <c r="BA66" s="18">
        <v>12.522625</v>
      </c>
      <c r="BB66" s="18">
        <v>17.255309523809519</v>
      </c>
      <c r="BC66" s="31">
        <v>25.66830357142857</v>
      </c>
      <c r="BD66" s="31">
        <v>4.21</v>
      </c>
      <c r="BE66" s="7">
        <v>5.65</v>
      </c>
      <c r="BF66" s="7">
        <v>8.1</v>
      </c>
      <c r="BG66" s="31">
        <v>16.45</v>
      </c>
      <c r="BH66" s="31">
        <v>22.16</v>
      </c>
      <c r="BI66" s="31">
        <v>33.21</v>
      </c>
      <c r="BJ66" s="31">
        <v>17.5</v>
      </c>
      <c r="BK66" s="31">
        <v>23.52</v>
      </c>
      <c r="BL66" s="31">
        <v>33.700000000000003</v>
      </c>
      <c r="BM66" s="31">
        <v>28.871428571428581</v>
      </c>
      <c r="BN66" s="31">
        <v>34.844488095238091</v>
      </c>
      <c r="BO66" s="31">
        <v>46.454166666666673</v>
      </c>
      <c r="BP66" s="31">
        <v>7.09</v>
      </c>
      <c r="BQ66" s="31">
        <v>8.27</v>
      </c>
      <c r="BR66" s="31">
        <v>9.59</v>
      </c>
      <c r="BS66" s="31">
        <v>6.65</v>
      </c>
      <c r="BT66" s="31">
        <v>8.39</v>
      </c>
      <c r="BU66" s="31">
        <v>10.37</v>
      </c>
      <c r="BV66" s="31">
        <v>10.35</v>
      </c>
      <c r="BW66" s="7">
        <v>17.260000000000002</v>
      </c>
      <c r="BX66" s="7">
        <v>27.31</v>
      </c>
      <c r="BY66" s="31">
        <v>7.1</v>
      </c>
      <c r="BZ66" s="31">
        <v>9.16</v>
      </c>
      <c r="CA66" s="31">
        <v>11.19</v>
      </c>
      <c r="CB66" s="31">
        <v>5.08</v>
      </c>
      <c r="CC66" s="31">
        <v>7.35</v>
      </c>
      <c r="CD66" s="31">
        <v>10.01</v>
      </c>
      <c r="CE66" s="31">
        <v>47.03</v>
      </c>
      <c r="CF66" s="31">
        <v>57.83</v>
      </c>
      <c r="CG66" s="31">
        <v>80.62</v>
      </c>
      <c r="CH66" s="31">
        <v>52.321845238095243</v>
      </c>
      <c r="CI66" s="31">
        <v>65.581880952380942</v>
      </c>
      <c r="CJ66" s="31">
        <v>79.832083333333344</v>
      </c>
    </row>
    <row r="67" spans="1:88" x14ac:dyDescent="0.3">
      <c r="A67" s="9">
        <v>45351</v>
      </c>
      <c r="B67" s="18">
        <v>7.171321428571428</v>
      </c>
      <c r="C67" s="18">
        <v>7.6814999999999998</v>
      </c>
      <c r="D67" s="18">
        <v>8.4414999999999996</v>
      </c>
      <c r="E67" s="18">
        <v>20.96</v>
      </c>
      <c r="F67" s="18">
        <v>23.76</v>
      </c>
      <c r="G67" s="18">
        <v>26.54</v>
      </c>
      <c r="H67" s="18">
        <v>23.977499999999999</v>
      </c>
      <c r="I67" s="18">
        <v>28.763500000000001</v>
      </c>
      <c r="J67" s="18">
        <v>31.872499999999999</v>
      </c>
      <c r="K67" s="18">
        <v>1.7</v>
      </c>
      <c r="L67" s="18">
        <v>2.2000000000000002</v>
      </c>
      <c r="M67" s="18">
        <v>3</v>
      </c>
      <c r="N67" s="18">
        <v>2.4</v>
      </c>
      <c r="O67" s="18">
        <v>3.26</v>
      </c>
      <c r="P67">
        <v>4.68</v>
      </c>
      <c r="Q67" s="18">
        <v>26.524535714285712</v>
      </c>
      <c r="R67" s="18">
        <v>31.707571428571431</v>
      </c>
      <c r="S67" s="18">
        <v>37.486999999999988</v>
      </c>
      <c r="T67" s="18">
        <v>27.48</v>
      </c>
      <c r="U67" s="18">
        <v>33.270000000000003</v>
      </c>
      <c r="V67" s="18">
        <v>38</v>
      </c>
      <c r="W67" s="18">
        <v>27.9</v>
      </c>
      <c r="X67" s="18">
        <v>33.74</v>
      </c>
      <c r="Y67" s="18">
        <v>38.83</v>
      </c>
      <c r="Z67" s="18">
        <v>26.27</v>
      </c>
      <c r="AA67" s="18">
        <v>35.9</v>
      </c>
      <c r="AB67" s="18">
        <v>41.51</v>
      </c>
      <c r="AC67" s="18">
        <v>6.52</v>
      </c>
      <c r="AD67">
        <v>7.88</v>
      </c>
      <c r="AE67" s="18">
        <v>10.06</v>
      </c>
      <c r="AF67" s="18">
        <v>6.6020000000000003</v>
      </c>
      <c r="AG67" s="18">
        <v>8.2274999999999991</v>
      </c>
      <c r="AH67" s="18">
        <v>10.446</v>
      </c>
      <c r="AI67" s="18">
        <v>9.08</v>
      </c>
      <c r="AJ67" s="18">
        <v>16.07</v>
      </c>
      <c r="AK67" s="18">
        <v>16.07</v>
      </c>
      <c r="AL67" s="18">
        <v>9.08</v>
      </c>
      <c r="AM67" s="18">
        <v>16.07</v>
      </c>
      <c r="AN67" s="18">
        <v>16.07</v>
      </c>
      <c r="AO67" s="18">
        <v>6.9560000000000004</v>
      </c>
      <c r="AP67" s="18">
        <v>9.734</v>
      </c>
      <c r="AQ67" s="18">
        <v>14.391775896414339</v>
      </c>
      <c r="AR67" s="18">
        <v>4.6100000000000003</v>
      </c>
      <c r="AS67" s="18">
        <v>6.41</v>
      </c>
      <c r="AT67" s="18">
        <v>10.82</v>
      </c>
      <c r="AU67" s="18">
        <v>0.01</v>
      </c>
      <c r="AV67" s="18">
        <v>0.21</v>
      </c>
      <c r="AW67" s="18">
        <v>0.57999999999999996</v>
      </c>
      <c r="AX67" s="18">
        <v>5.2127499999999998</v>
      </c>
      <c r="AY67" s="18">
        <v>7.4260000000000002</v>
      </c>
      <c r="AZ67" s="18">
        <v>10.2875</v>
      </c>
      <c r="BA67" s="18">
        <v>12.578749999999999</v>
      </c>
      <c r="BB67" s="18">
        <v>17.217500000000001</v>
      </c>
      <c r="BC67" s="31">
        <v>26.091750000000001</v>
      </c>
      <c r="BD67" s="31">
        <v>4.24</v>
      </c>
      <c r="BE67" s="7">
        <v>5.74</v>
      </c>
      <c r="BF67" s="7">
        <v>8.23</v>
      </c>
      <c r="BG67" s="31">
        <v>16.53</v>
      </c>
      <c r="BH67" s="31">
        <v>22.53</v>
      </c>
      <c r="BI67" s="31">
        <v>34</v>
      </c>
      <c r="BJ67" s="31">
        <v>17.77</v>
      </c>
      <c r="BK67" s="31">
        <v>23.81</v>
      </c>
      <c r="BL67" s="31">
        <v>34.57</v>
      </c>
      <c r="BM67" s="31">
        <v>28.728999999999999</v>
      </c>
      <c r="BN67" s="31">
        <v>34.950000000000003</v>
      </c>
      <c r="BO67" s="31">
        <v>45.85</v>
      </c>
      <c r="BP67" s="31">
        <v>7.06</v>
      </c>
      <c r="BQ67" s="31">
        <v>8.2799999999999994</v>
      </c>
      <c r="BR67" s="31">
        <v>9.6199999999999992</v>
      </c>
      <c r="BS67" s="31">
        <v>6.63</v>
      </c>
      <c r="BT67" s="31">
        <v>8.42</v>
      </c>
      <c r="BU67" s="31">
        <v>10.42</v>
      </c>
      <c r="BV67" s="31">
        <v>10.29</v>
      </c>
      <c r="BW67" s="7">
        <v>17.260000000000002</v>
      </c>
      <c r="BX67" s="7">
        <v>27.31</v>
      </c>
      <c r="BY67" s="31">
        <v>7.18</v>
      </c>
      <c r="BZ67" s="31">
        <v>9.3000000000000007</v>
      </c>
      <c r="CA67" s="31">
        <v>11.32</v>
      </c>
      <c r="CB67" s="31">
        <v>5.13</v>
      </c>
      <c r="CC67" s="31">
        <v>7.38</v>
      </c>
      <c r="CD67" s="31">
        <v>10.08</v>
      </c>
      <c r="CE67" s="31">
        <v>47.81</v>
      </c>
      <c r="CF67" s="31">
        <v>58.43</v>
      </c>
      <c r="CG67" s="31">
        <v>81.94</v>
      </c>
      <c r="CH67" s="31">
        <v>51.408928571428547</v>
      </c>
      <c r="CI67" s="31">
        <v>65.72999999999999</v>
      </c>
      <c r="CJ67" s="31">
        <v>82.347499999999997</v>
      </c>
    </row>
    <row r="68" spans="1:88" x14ac:dyDescent="0.3">
      <c r="A68" s="9">
        <v>45352</v>
      </c>
      <c r="B68" s="18">
        <v>7.1642857142857128</v>
      </c>
      <c r="C68" s="18">
        <v>7.698999999999999</v>
      </c>
      <c r="D68" s="18">
        <v>8.4414999999999996</v>
      </c>
      <c r="E68" s="18">
        <v>21.16</v>
      </c>
      <c r="F68" s="18">
        <v>24.12</v>
      </c>
      <c r="G68" s="18">
        <v>27.32</v>
      </c>
      <c r="H68" s="18">
        <v>24.341428571428551</v>
      </c>
      <c r="I68" s="18">
        <v>28.657457306122431</v>
      </c>
      <c r="J68" s="18">
        <v>31.872499999999999</v>
      </c>
      <c r="K68" s="18">
        <v>1.7</v>
      </c>
      <c r="L68" s="18">
        <v>2.2000000000000002</v>
      </c>
      <c r="M68" s="18">
        <v>2.99</v>
      </c>
      <c r="N68" s="18">
        <v>2.4</v>
      </c>
      <c r="O68" s="18">
        <v>3.26</v>
      </c>
      <c r="P68">
        <v>4.6500000000000004</v>
      </c>
      <c r="Q68" s="18">
        <v>26.030464285714281</v>
      </c>
      <c r="R68" s="18">
        <v>31.58757142857143</v>
      </c>
      <c r="S68" s="18">
        <v>37.258606158163268</v>
      </c>
      <c r="T68" s="18">
        <v>27.59</v>
      </c>
      <c r="U68" s="18">
        <v>33.31</v>
      </c>
      <c r="V68" s="18">
        <v>38.06</v>
      </c>
      <c r="W68" s="18">
        <v>27.96</v>
      </c>
      <c r="X68" s="18">
        <v>33.83</v>
      </c>
      <c r="Y68" s="18">
        <v>38.93</v>
      </c>
      <c r="Z68" s="18">
        <v>26.46</v>
      </c>
      <c r="AA68" s="18">
        <v>35.74</v>
      </c>
      <c r="AB68" s="18">
        <v>41.54</v>
      </c>
      <c r="AC68" s="18">
        <v>6.51</v>
      </c>
      <c r="AD68">
        <v>7.93</v>
      </c>
      <c r="AE68" s="18">
        <v>10.14</v>
      </c>
      <c r="AF68" s="18">
        <v>6.7472499999999984</v>
      </c>
      <c r="AG68" s="18">
        <v>8.3279999999999976</v>
      </c>
      <c r="AH68" s="18">
        <v>10.466749999999999</v>
      </c>
      <c r="AI68" s="18">
        <v>9.15</v>
      </c>
      <c r="AJ68" s="18">
        <v>16.07</v>
      </c>
      <c r="AK68" s="18">
        <v>16.07</v>
      </c>
      <c r="AL68" s="18">
        <v>9.15</v>
      </c>
      <c r="AM68" s="18">
        <v>16.07</v>
      </c>
      <c r="AN68" s="18">
        <v>16.07</v>
      </c>
      <c r="AO68" s="18">
        <v>7.0594999999999999</v>
      </c>
      <c r="AP68" s="18">
        <v>9.7345000000000006</v>
      </c>
      <c r="AQ68" s="18">
        <v>14.60357768924303</v>
      </c>
      <c r="AR68" s="18">
        <v>4.57</v>
      </c>
      <c r="AS68" s="18">
        <v>6.41</v>
      </c>
      <c r="AT68" s="18">
        <v>10.82</v>
      </c>
      <c r="AU68" s="18">
        <v>0.01</v>
      </c>
      <c r="AV68" s="18">
        <v>0.2</v>
      </c>
      <c r="AW68" s="18">
        <v>0.57999999999999996</v>
      </c>
      <c r="AX68" s="18">
        <v>5.2302499999999998</v>
      </c>
      <c r="AY68" s="18">
        <v>7.4860000000000007</v>
      </c>
      <c r="AZ68" s="18">
        <v>10.19</v>
      </c>
      <c r="BA68" s="18">
        <v>12.63985714285714</v>
      </c>
      <c r="BB68" s="18">
        <v>17.392857142857139</v>
      </c>
      <c r="BC68" s="31">
        <v>25.956714285714291</v>
      </c>
      <c r="BD68" s="31">
        <v>4.25</v>
      </c>
      <c r="BE68" s="7">
        <v>5.77</v>
      </c>
      <c r="BF68" s="7">
        <v>8.27</v>
      </c>
      <c r="BG68" s="31">
        <v>16.46</v>
      </c>
      <c r="BH68" s="31">
        <v>22.49</v>
      </c>
      <c r="BI68" s="31">
        <v>33.950000000000003</v>
      </c>
      <c r="BJ68" s="31">
        <v>17.77</v>
      </c>
      <c r="BK68" s="31">
        <v>23.86</v>
      </c>
      <c r="BL68" s="31">
        <v>34.770000000000003</v>
      </c>
      <c r="BM68" s="31">
        <v>28.929990107142839</v>
      </c>
      <c r="BN68" s="31">
        <v>35.293499999999987</v>
      </c>
      <c r="BO68" s="31">
        <v>45.85</v>
      </c>
      <c r="BP68" s="31">
        <v>7.09</v>
      </c>
      <c r="BQ68" s="31">
        <v>8.31</v>
      </c>
      <c r="BR68" s="31">
        <v>9.64</v>
      </c>
      <c r="BS68" s="31">
        <v>6.64</v>
      </c>
      <c r="BT68" s="31">
        <v>8.4600000000000009</v>
      </c>
      <c r="BU68" s="31">
        <v>10.45</v>
      </c>
      <c r="BV68" s="31">
        <v>10.220000000000001</v>
      </c>
      <c r="BW68" s="7">
        <v>16.73</v>
      </c>
      <c r="BX68" s="7">
        <v>26.75</v>
      </c>
      <c r="BY68" s="31">
        <v>7.18</v>
      </c>
      <c r="BZ68" s="31">
        <v>9.32</v>
      </c>
      <c r="CA68" s="31">
        <v>11.34</v>
      </c>
      <c r="CB68" s="31">
        <v>5.16</v>
      </c>
      <c r="CC68" s="31">
        <v>7.45</v>
      </c>
      <c r="CD68" s="31">
        <v>10.18</v>
      </c>
      <c r="CE68" s="31">
        <v>47.87</v>
      </c>
      <c r="CF68" s="31">
        <v>58.59</v>
      </c>
      <c r="CG68" s="31">
        <v>82.12</v>
      </c>
      <c r="CH68" s="31">
        <v>51.570357142857141</v>
      </c>
      <c r="CI68" s="31">
        <v>65.824999999999989</v>
      </c>
      <c r="CJ68" s="31">
        <v>82.347499999999997</v>
      </c>
    </row>
    <row r="69" spans="1:88" x14ac:dyDescent="0.3">
      <c r="A69" s="9">
        <v>45353</v>
      </c>
      <c r="B69" s="18">
        <v>7.151928571428571</v>
      </c>
      <c r="C69" s="18">
        <v>7.7068333333333339</v>
      </c>
      <c r="D69" s="18">
        <v>8.4244226190476184</v>
      </c>
      <c r="E69" s="18">
        <v>21.57</v>
      </c>
      <c r="F69" s="18">
        <v>24.29</v>
      </c>
      <c r="G69" s="18">
        <v>27.88</v>
      </c>
      <c r="H69" s="18">
        <v>24.830833333333331</v>
      </c>
      <c r="I69" s="18">
        <v>28.258928571428569</v>
      </c>
      <c r="J69" s="18">
        <v>31.80673214285714</v>
      </c>
      <c r="K69" s="18">
        <v>1.7</v>
      </c>
      <c r="L69" s="18">
        <v>2.2000000000000002</v>
      </c>
      <c r="M69" s="18">
        <v>2.98</v>
      </c>
      <c r="N69" s="18">
        <v>2.42</v>
      </c>
      <c r="O69" s="18">
        <v>3.27</v>
      </c>
      <c r="P69">
        <v>4.68</v>
      </c>
      <c r="Q69" s="18">
        <v>26.251946428571429</v>
      </c>
      <c r="R69" s="18">
        <v>31.415214285714281</v>
      </c>
      <c r="S69" s="18">
        <v>36.599714285714278</v>
      </c>
      <c r="T69" s="18">
        <v>27.56</v>
      </c>
      <c r="U69" s="18">
        <v>33.54</v>
      </c>
      <c r="V69" s="18">
        <v>38.42</v>
      </c>
      <c r="W69" s="18">
        <v>28.01</v>
      </c>
      <c r="X69" s="18">
        <v>33.909999999999997</v>
      </c>
      <c r="Y69" s="18">
        <v>39.32</v>
      </c>
      <c r="Z69" s="18">
        <v>26.59</v>
      </c>
      <c r="AA69" s="18">
        <v>35.56</v>
      </c>
      <c r="AB69" s="18">
        <v>41.63</v>
      </c>
      <c r="AC69" s="18">
        <v>6.5</v>
      </c>
      <c r="AD69">
        <v>8</v>
      </c>
      <c r="AE69" s="18">
        <v>10.35</v>
      </c>
      <c r="AF69" s="18">
        <v>6.8032202380952391</v>
      </c>
      <c r="AG69" s="18">
        <v>8.8103431547619042</v>
      </c>
      <c r="AH69" s="18">
        <v>10.414660714285709</v>
      </c>
      <c r="AI69" s="18">
        <v>9.2899999999999991</v>
      </c>
      <c r="AJ69" s="18">
        <v>16.07</v>
      </c>
      <c r="AK69" s="18">
        <v>16.07</v>
      </c>
      <c r="AL69" s="18">
        <v>9.2899999999999991</v>
      </c>
      <c r="AM69" s="18">
        <v>16.07</v>
      </c>
      <c r="AN69" s="18">
        <v>16.07</v>
      </c>
      <c r="AO69" s="18">
        <v>7.2303928571428573</v>
      </c>
      <c r="AP69" s="18">
        <v>10.59221428571429</v>
      </c>
      <c r="AQ69" s="18">
        <v>14.86307320035896</v>
      </c>
      <c r="AR69" s="18">
        <v>4.42</v>
      </c>
      <c r="AS69" s="18">
        <v>6.18</v>
      </c>
      <c r="AT69" s="18">
        <v>10.3</v>
      </c>
      <c r="AU69" s="18">
        <v>0.01</v>
      </c>
      <c r="AV69" s="18">
        <v>0.22</v>
      </c>
      <c r="AW69" s="18">
        <v>0.6</v>
      </c>
      <c r="AX69" s="18">
        <v>5.4212500000000006</v>
      </c>
      <c r="AY69" s="18">
        <v>7.770833333333333</v>
      </c>
      <c r="AZ69" s="18">
        <v>10.467054623074089</v>
      </c>
      <c r="BA69" s="18">
        <v>12.91170833333333</v>
      </c>
      <c r="BB69" s="18">
        <v>17.88525643662436</v>
      </c>
      <c r="BC69" s="31">
        <v>26.983000000000001</v>
      </c>
      <c r="BD69" s="31">
        <v>4.28</v>
      </c>
      <c r="BE69" s="7">
        <v>5.83</v>
      </c>
      <c r="BF69" s="7">
        <v>8.3800000000000008</v>
      </c>
      <c r="BG69" s="31">
        <v>16.670000000000002</v>
      </c>
      <c r="BH69" s="31">
        <v>22.9</v>
      </c>
      <c r="BI69" s="31">
        <v>34.520000000000003</v>
      </c>
      <c r="BJ69" s="31">
        <v>17.98</v>
      </c>
      <c r="BK69" s="31">
        <v>24.3</v>
      </c>
      <c r="BL69" s="31">
        <v>35.909999999999997</v>
      </c>
      <c r="BM69" s="31">
        <v>29.282142857142858</v>
      </c>
      <c r="BN69" s="31">
        <v>35.99166666666666</v>
      </c>
      <c r="BO69" s="31">
        <v>47.674999999999997</v>
      </c>
      <c r="BP69" s="31">
        <v>7.16</v>
      </c>
      <c r="BQ69" s="31">
        <v>8.44</v>
      </c>
      <c r="BR69" s="31">
        <v>9.83</v>
      </c>
      <c r="BS69" s="31">
        <v>6.7</v>
      </c>
      <c r="BT69" s="31">
        <v>8.58</v>
      </c>
      <c r="BU69" s="31">
        <v>10.66</v>
      </c>
      <c r="BV69" s="31">
        <v>10.07</v>
      </c>
      <c r="BW69" s="7">
        <v>15.88</v>
      </c>
      <c r="BX69" s="7">
        <v>24.83</v>
      </c>
      <c r="BY69" s="31">
        <v>7.33</v>
      </c>
      <c r="BZ69" s="31">
        <v>9.48</v>
      </c>
      <c r="CA69" s="31">
        <v>11.7</v>
      </c>
      <c r="CB69" s="31">
        <v>5.34</v>
      </c>
      <c r="CC69" s="31">
        <v>7.79</v>
      </c>
      <c r="CD69" s="31">
        <v>10.59</v>
      </c>
      <c r="CE69" s="31">
        <v>48.2</v>
      </c>
      <c r="CF69" s="31">
        <v>59.24</v>
      </c>
      <c r="CG69" s="31">
        <v>82.62</v>
      </c>
      <c r="CH69" s="31">
        <v>52.49</v>
      </c>
      <c r="CI69" s="31">
        <v>66.412285714285701</v>
      </c>
      <c r="CJ69" s="31">
        <v>87.864583333333329</v>
      </c>
    </row>
    <row r="70" spans="1:88" x14ac:dyDescent="0.3">
      <c r="A70" s="9">
        <v>45354</v>
      </c>
      <c r="B70" s="18">
        <v>7.1742499999999998</v>
      </c>
      <c r="C70" s="18">
        <v>7.7252380952380966</v>
      </c>
      <c r="D70" s="18">
        <v>8.4186122448979575</v>
      </c>
      <c r="E70" s="18">
        <v>21.95</v>
      </c>
      <c r="F70" s="18">
        <v>24.66</v>
      </c>
      <c r="G70" s="18">
        <v>28.25</v>
      </c>
      <c r="H70" s="18">
        <v>25.222380952380949</v>
      </c>
      <c r="I70" s="18">
        <v>27.90166666666666</v>
      </c>
      <c r="J70" s="18">
        <v>31.715</v>
      </c>
      <c r="K70" s="18">
        <v>1.71</v>
      </c>
      <c r="L70" s="18">
        <v>2.21</v>
      </c>
      <c r="M70" s="18">
        <v>2.96</v>
      </c>
      <c r="N70" s="18">
        <v>2.44</v>
      </c>
      <c r="O70" s="18">
        <v>3.29</v>
      </c>
      <c r="P70">
        <v>4.7</v>
      </c>
      <c r="Q70" s="18">
        <v>26.434999999999999</v>
      </c>
      <c r="R70" s="18">
        <v>31.371500000000001</v>
      </c>
      <c r="S70" s="18">
        <v>36.705035714285721</v>
      </c>
      <c r="T70" s="18">
        <v>27.53</v>
      </c>
      <c r="U70" s="18">
        <v>33.78</v>
      </c>
      <c r="V70" s="18">
        <v>38.78</v>
      </c>
      <c r="W70" s="18">
        <v>28.07</v>
      </c>
      <c r="X70" s="18">
        <v>33.99</v>
      </c>
      <c r="Y70" s="18">
        <v>39.71</v>
      </c>
      <c r="Z70" s="18">
        <v>26.71</v>
      </c>
      <c r="AA70" s="18">
        <v>35.380000000000003</v>
      </c>
      <c r="AB70" s="18">
        <v>41.72</v>
      </c>
      <c r="AC70" s="18">
        <v>6.49</v>
      </c>
      <c r="AD70">
        <v>8.07</v>
      </c>
      <c r="AE70" s="18">
        <v>10.57</v>
      </c>
      <c r="AF70" s="18">
        <v>6.7430833333333338</v>
      </c>
      <c r="AG70" s="18">
        <v>8.9149761904761906</v>
      </c>
      <c r="AH70" s="18">
        <v>11.185499999999999</v>
      </c>
      <c r="AI70" s="18">
        <v>9.43</v>
      </c>
      <c r="AJ70" s="18">
        <v>16.07</v>
      </c>
      <c r="AK70" s="18">
        <v>16.07</v>
      </c>
      <c r="AL70" s="18">
        <v>9.43</v>
      </c>
      <c r="AM70" s="18">
        <v>16.07</v>
      </c>
      <c r="AN70" s="18">
        <v>16.07</v>
      </c>
      <c r="AO70" s="18">
        <v>7.3864285714285716</v>
      </c>
      <c r="AP70" s="18">
        <v>10.53016666666667</v>
      </c>
      <c r="AQ70" s="18">
        <v>15.142583333333331</v>
      </c>
      <c r="AR70" s="18">
        <v>4.2699999999999996</v>
      </c>
      <c r="AS70" s="18">
        <v>5.94</v>
      </c>
      <c r="AT70" s="18">
        <v>9.7799999999999994</v>
      </c>
      <c r="AU70" s="18">
        <v>0.01</v>
      </c>
      <c r="AV70" s="18">
        <v>0.24</v>
      </c>
      <c r="AW70" s="18">
        <v>0.61</v>
      </c>
      <c r="AX70" s="18">
        <v>5.4303333333333326</v>
      </c>
      <c r="AY70" s="18">
        <v>7.8849999999999998</v>
      </c>
      <c r="AZ70" s="18">
        <v>10.62029972175365</v>
      </c>
      <c r="BA70" s="18">
        <v>13.109083333333331</v>
      </c>
      <c r="BB70" s="18">
        <v>18.386500000000002</v>
      </c>
      <c r="BC70" s="31">
        <v>27.684892857142859</v>
      </c>
      <c r="BD70" s="31">
        <v>4.28</v>
      </c>
      <c r="BE70" s="7">
        <v>5.88</v>
      </c>
      <c r="BF70" s="7">
        <v>8.5</v>
      </c>
      <c r="BG70" s="31">
        <v>16.88</v>
      </c>
      <c r="BH70" s="31">
        <v>23.3</v>
      </c>
      <c r="BI70" s="31">
        <v>35.159999999999997</v>
      </c>
      <c r="BJ70" s="31">
        <v>18.18</v>
      </c>
      <c r="BK70" s="31">
        <v>24.73</v>
      </c>
      <c r="BL70" s="31">
        <v>37.049999999999997</v>
      </c>
      <c r="BM70" s="31">
        <v>29.548750000000009</v>
      </c>
      <c r="BN70" s="31">
        <v>36.678205071428557</v>
      </c>
      <c r="BO70" s="31">
        <v>49.8</v>
      </c>
      <c r="BP70" s="31">
        <v>7.24</v>
      </c>
      <c r="BQ70" s="31">
        <v>8.56</v>
      </c>
      <c r="BR70" s="31">
        <v>10.01</v>
      </c>
      <c r="BS70" s="31">
        <v>6.76</v>
      </c>
      <c r="BT70" s="31">
        <v>8.6999999999999993</v>
      </c>
      <c r="BU70" s="31">
        <v>10.87</v>
      </c>
      <c r="BV70" s="31">
        <v>9.92</v>
      </c>
      <c r="BW70" s="7">
        <v>15.03</v>
      </c>
      <c r="BX70" s="7">
        <v>22.9</v>
      </c>
      <c r="BY70" s="31">
        <v>7.47</v>
      </c>
      <c r="BZ70" s="31">
        <v>9.64</v>
      </c>
      <c r="CA70" s="31">
        <v>12.07</v>
      </c>
      <c r="CB70" s="31">
        <v>5.52</v>
      </c>
      <c r="CC70" s="31">
        <v>8.1300000000000008</v>
      </c>
      <c r="CD70" s="31">
        <v>11</v>
      </c>
      <c r="CE70" s="31">
        <v>48.54</v>
      </c>
      <c r="CF70" s="31">
        <v>59.91</v>
      </c>
      <c r="CG70" s="31">
        <v>83.17</v>
      </c>
      <c r="CH70" s="31">
        <v>53.343333333333327</v>
      </c>
      <c r="CI70" s="31">
        <v>67.973333333333329</v>
      </c>
      <c r="CJ70" s="31">
        <v>89.922261904761854</v>
      </c>
    </row>
    <row r="71" spans="1:88" x14ac:dyDescent="0.3">
      <c r="A71" s="9">
        <v>45355</v>
      </c>
      <c r="B71" s="18">
        <v>7.0957142857142843</v>
      </c>
      <c r="C71" s="18">
        <v>7.7545000000000002</v>
      </c>
      <c r="D71" s="18">
        <v>8.4463571428571438</v>
      </c>
      <c r="E71" s="18">
        <v>22.05</v>
      </c>
      <c r="F71" s="18">
        <v>25.05</v>
      </c>
      <c r="G71" s="18">
        <v>28.38</v>
      </c>
      <c r="H71" s="18">
        <v>25.39892857142857</v>
      </c>
      <c r="I71" s="18">
        <v>27.995714285714289</v>
      </c>
      <c r="J71" s="18">
        <v>31.92107142857143</v>
      </c>
      <c r="K71" s="18">
        <v>1.71</v>
      </c>
      <c r="L71" s="18">
        <v>2.2400000000000002</v>
      </c>
      <c r="M71" s="18">
        <v>3</v>
      </c>
      <c r="N71" s="18">
        <v>2.46</v>
      </c>
      <c r="O71" s="18">
        <v>3.35</v>
      </c>
      <c r="P71">
        <v>4.8</v>
      </c>
      <c r="Q71" s="18">
        <v>26.320806122448989</v>
      </c>
      <c r="R71" s="18">
        <v>31.100999999999999</v>
      </c>
      <c r="S71" s="18">
        <v>37.118142857142857</v>
      </c>
      <c r="T71" s="18">
        <v>27.95</v>
      </c>
      <c r="U71" s="18">
        <v>33.99</v>
      </c>
      <c r="V71" s="18">
        <v>39.26</v>
      </c>
      <c r="W71" s="18">
        <v>28.17</v>
      </c>
      <c r="X71" s="18">
        <v>34.07</v>
      </c>
      <c r="Y71" s="18">
        <v>40.39</v>
      </c>
      <c r="Z71" s="18">
        <v>26.86</v>
      </c>
      <c r="AA71" s="18">
        <v>35.049999999999997</v>
      </c>
      <c r="AB71" s="18">
        <v>41.84</v>
      </c>
      <c r="AC71" s="18">
        <v>6.47</v>
      </c>
      <c r="AD71">
        <v>8.2200000000000006</v>
      </c>
      <c r="AE71" s="18">
        <v>10.82</v>
      </c>
      <c r="AF71" s="18">
        <v>6.6844999999999981</v>
      </c>
      <c r="AG71" s="18">
        <v>8.8180323214931953</v>
      </c>
      <c r="AH71" s="18">
        <v>11.54299999999999</v>
      </c>
      <c r="AI71" s="18">
        <v>9.2799999999999994</v>
      </c>
      <c r="AJ71" s="18">
        <v>16.07</v>
      </c>
      <c r="AK71" s="18">
        <v>16.07</v>
      </c>
      <c r="AL71" s="18">
        <v>9.2799999999999994</v>
      </c>
      <c r="AM71" s="18">
        <v>16.07</v>
      </c>
      <c r="AN71" s="18">
        <v>16.07</v>
      </c>
      <c r="AO71" s="18">
        <v>7.3967857142857154</v>
      </c>
      <c r="AP71" s="18">
        <v>10.724188795918369</v>
      </c>
      <c r="AQ71" s="18">
        <v>15.58435714285714</v>
      </c>
      <c r="AR71" s="18">
        <v>4.22</v>
      </c>
      <c r="AS71" s="18">
        <v>5.75</v>
      </c>
      <c r="AT71" s="18">
        <v>8.92</v>
      </c>
      <c r="AU71" s="18">
        <v>0</v>
      </c>
      <c r="AV71" s="18">
        <v>0.25</v>
      </c>
      <c r="AW71" s="18">
        <v>0.62</v>
      </c>
      <c r="AX71" s="18">
        <v>5.448509942480924</v>
      </c>
      <c r="AY71" s="18">
        <v>8.0307857142857131</v>
      </c>
      <c r="AZ71" s="18">
        <v>10.7415</v>
      </c>
      <c r="BA71" s="18">
        <v>13.22925</v>
      </c>
      <c r="BB71" s="18">
        <v>18.769571428571432</v>
      </c>
      <c r="BC71" s="31">
        <v>28.244627434351159</v>
      </c>
      <c r="BD71" s="31">
        <v>4.28</v>
      </c>
      <c r="BE71" s="7">
        <v>5.97</v>
      </c>
      <c r="BF71" s="7">
        <v>8.6300000000000008</v>
      </c>
      <c r="BG71" s="31">
        <v>16.91</v>
      </c>
      <c r="BH71" s="31">
        <v>23.98</v>
      </c>
      <c r="BI71" s="31">
        <v>35.72</v>
      </c>
      <c r="BJ71" s="31">
        <v>18.29</v>
      </c>
      <c r="BK71" s="31">
        <v>25.11</v>
      </c>
      <c r="BL71" s="31">
        <v>38.36</v>
      </c>
      <c r="BM71" s="31">
        <v>29.652642857142862</v>
      </c>
      <c r="BN71" s="31">
        <v>36.551705275510187</v>
      </c>
      <c r="BO71" s="31">
        <v>50.847448979591832</v>
      </c>
      <c r="BP71" s="31">
        <v>7.28</v>
      </c>
      <c r="BQ71" s="31">
        <v>8.6999999999999993</v>
      </c>
      <c r="BR71" s="31">
        <v>10.210000000000001</v>
      </c>
      <c r="BS71" s="31">
        <v>6.82</v>
      </c>
      <c r="BT71" s="31">
        <v>8.86</v>
      </c>
      <c r="BU71" s="31">
        <v>11.16</v>
      </c>
      <c r="BV71" s="31">
        <v>9.7799999999999994</v>
      </c>
      <c r="BW71" s="7">
        <v>13.86</v>
      </c>
      <c r="BX71" s="7">
        <v>19.829999999999998</v>
      </c>
      <c r="BY71" s="31">
        <v>7.51</v>
      </c>
      <c r="BZ71" s="31">
        <v>9.7799999999999994</v>
      </c>
      <c r="CA71" s="31">
        <v>12.47</v>
      </c>
      <c r="CB71" s="31">
        <v>5.76</v>
      </c>
      <c r="CC71" s="31">
        <v>8.3800000000000008</v>
      </c>
      <c r="CD71" s="31">
        <v>11.35</v>
      </c>
      <c r="CE71" s="31">
        <v>48.89</v>
      </c>
      <c r="CF71" s="31">
        <v>59.9</v>
      </c>
      <c r="CG71" s="31">
        <v>84.16</v>
      </c>
      <c r="CH71" s="31">
        <v>53.185357142857143</v>
      </c>
      <c r="CI71" s="31">
        <v>68.812857142857141</v>
      </c>
      <c r="CJ71" s="31">
        <v>88.5560714285713</v>
      </c>
    </row>
    <row r="72" spans="1:88" x14ac:dyDescent="0.3">
      <c r="A72" s="9">
        <v>45356</v>
      </c>
      <c r="B72" s="18">
        <v>7.0642142857142849</v>
      </c>
      <c r="C72" s="18">
        <v>7.7346428571428572</v>
      </c>
      <c r="D72" s="18">
        <v>8.4092142857142864</v>
      </c>
      <c r="E72" s="18">
        <v>21.71</v>
      </c>
      <c r="F72" s="18">
        <v>25.05</v>
      </c>
      <c r="G72" s="18">
        <v>28.19</v>
      </c>
      <c r="H72" s="18">
        <v>24.955613270408161</v>
      </c>
      <c r="I72" s="18">
        <v>28.470707071428581</v>
      </c>
      <c r="J72" s="18">
        <v>32.316464285714282</v>
      </c>
      <c r="K72" s="18">
        <v>1.71</v>
      </c>
      <c r="L72" s="18">
        <v>2.2400000000000002</v>
      </c>
      <c r="M72" s="18">
        <v>3.01</v>
      </c>
      <c r="N72" s="18">
        <v>2.48</v>
      </c>
      <c r="O72" s="18">
        <v>3.36</v>
      </c>
      <c r="P72">
        <v>4.83</v>
      </c>
      <c r="Q72" s="18">
        <v>25.5625</v>
      </c>
      <c r="R72" s="18">
        <v>31.34249999999999</v>
      </c>
      <c r="S72" s="18">
        <v>37.181750000000001</v>
      </c>
      <c r="T72" s="18">
        <v>27.92</v>
      </c>
      <c r="U72" s="18">
        <v>34.22</v>
      </c>
      <c r="V72" s="18">
        <v>39.61</v>
      </c>
      <c r="W72" s="18">
        <v>28.23</v>
      </c>
      <c r="X72" s="18">
        <v>34.15</v>
      </c>
      <c r="Y72" s="18">
        <v>40.78</v>
      </c>
      <c r="Z72" s="18">
        <v>26.98</v>
      </c>
      <c r="AA72" s="18">
        <v>34.869999999999997</v>
      </c>
      <c r="AB72" s="18">
        <v>41.93</v>
      </c>
      <c r="AC72" s="18">
        <v>6.46</v>
      </c>
      <c r="AD72">
        <v>8.2899999999999991</v>
      </c>
      <c r="AE72" s="18">
        <v>11.03</v>
      </c>
      <c r="AF72" s="18">
        <v>6.647785714285714</v>
      </c>
      <c r="AG72" s="18">
        <v>8.7152142857142856</v>
      </c>
      <c r="AH72" s="18">
        <v>11.808489795918369</v>
      </c>
      <c r="AI72" s="18">
        <v>9.43</v>
      </c>
      <c r="AJ72" s="18">
        <v>16.07</v>
      </c>
      <c r="AK72" s="18">
        <v>16.07</v>
      </c>
      <c r="AL72" s="18">
        <v>9.43</v>
      </c>
      <c r="AM72" s="18">
        <v>16.07</v>
      </c>
      <c r="AN72" s="18">
        <v>16.07</v>
      </c>
      <c r="AO72" s="18">
        <v>7.4570000000000007</v>
      </c>
      <c r="AP72" s="18">
        <v>10.44514285714286</v>
      </c>
      <c r="AQ72" s="18">
        <v>15.75121428571428</v>
      </c>
      <c r="AR72" s="18">
        <v>4.07</v>
      </c>
      <c r="AS72" s="18">
        <v>5.52</v>
      </c>
      <c r="AT72" s="18">
        <v>8.4</v>
      </c>
      <c r="AU72" s="18">
        <v>0</v>
      </c>
      <c r="AV72" s="18">
        <v>0.27</v>
      </c>
      <c r="AW72" s="18">
        <v>0.63</v>
      </c>
      <c r="AX72" s="18">
        <v>5.4854642857142846</v>
      </c>
      <c r="AY72" s="18">
        <v>8.1872142857142869</v>
      </c>
      <c r="AZ72" s="18">
        <v>10.975857142857141</v>
      </c>
      <c r="BA72" s="18">
        <v>13.41671428571429</v>
      </c>
      <c r="BB72" s="18">
        <v>19.221499999999999</v>
      </c>
      <c r="BC72" s="31">
        <v>28.312363655136039</v>
      </c>
      <c r="BD72" s="31">
        <v>4.3</v>
      </c>
      <c r="BE72" s="7">
        <v>6</v>
      </c>
      <c r="BF72" s="7">
        <v>8.75</v>
      </c>
      <c r="BG72" s="31">
        <v>17.149999999999999</v>
      </c>
      <c r="BH72" s="31">
        <v>24.41</v>
      </c>
      <c r="BI72" s="31">
        <v>36.47</v>
      </c>
      <c r="BJ72" s="31">
        <v>18.489999999999998</v>
      </c>
      <c r="BK72" s="31">
        <v>25.54</v>
      </c>
      <c r="BL72" s="31">
        <v>39.5</v>
      </c>
      <c r="BM72" s="31">
        <v>29.912607142857151</v>
      </c>
      <c r="BN72" s="31">
        <v>36.85</v>
      </c>
      <c r="BO72" s="31">
        <v>51.763265306122449</v>
      </c>
      <c r="BP72" s="31">
        <v>7.36</v>
      </c>
      <c r="BQ72" s="31">
        <v>8.82</v>
      </c>
      <c r="BR72" s="31">
        <v>10.39</v>
      </c>
      <c r="BS72" s="31">
        <v>6.88</v>
      </c>
      <c r="BT72" s="31">
        <v>8.98</v>
      </c>
      <c r="BU72" s="31">
        <v>11.38</v>
      </c>
      <c r="BV72" s="31">
        <v>9.6300000000000008</v>
      </c>
      <c r="BW72" s="7">
        <v>13.01</v>
      </c>
      <c r="BX72" s="7">
        <v>17.899999999999999</v>
      </c>
      <c r="BY72" s="31">
        <v>7.66</v>
      </c>
      <c r="BZ72" s="31">
        <v>9.9499999999999993</v>
      </c>
      <c r="CA72" s="31">
        <v>12.84</v>
      </c>
      <c r="CB72" s="31">
        <v>5.94</v>
      </c>
      <c r="CC72" s="31">
        <v>8.7200000000000006</v>
      </c>
      <c r="CD72" s="31">
        <v>11.76</v>
      </c>
      <c r="CE72" s="31">
        <v>49.22</v>
      </c>
      <c r="CF72" s="31">
        <v>60.77</v>
      </c>
      <c r="CG72" s="31">
        <v>84.93</v>
      </c>
      <c r="CH72" s="31">
        <v>53.084857142857153</v>
      </c>
      <c r="CI72" s="31">
        <v>68.103142857142842</v>
      </c>
      <c r="CJ72" s="31">
        <v>89.205816326530496</v>
      </c>
    </row>
    <row r="73" spans="1:88" x14ac:dyDescent="0.3">
      <c r="A73" s="9">
        <v>45357</v>
      </c>
      <c r="B73" s="18">
        <v>7.0299081632653078</v>
      </c>
      <c r="C73" s="18">
        <v>7.7341530612244904</v>
      </c>
      <c r="D73" s="18">
        <v>8.4850714285714268</v>
      </c>
      <c r="E73" s="18">
        <v>21.48</v>
      </c>
      <c r="F73" s="18">
        <v>25.02</v>
      </c>
      <c r="G73" s="18">
        <v>28.06</v>
      </c>
      <c r="H73" s="18">
        <v>24.796785714285711</v>
      </c>
      <c r="I73" s="18">
        <v>29.137285714285721</v>
      </c>
      <c r="J73" s="18">
        <v>32.326211627551011</v>
      </c>
      <c r="K73" s="18">
        <v>1.72</v>
      </c>
      <c r="L73" s="18">
        <v>2.2400000000000002</v>
      </c>
      <c r="M73" s="18">
        <v>3.02</v>
      </c>
      <c r="N73" s="18">
        <v>2.5</v>
      </c>
      <c r="O73" s="18">
        <v>3.37</v>
      </c>
      <c r="P73">
        <v>4.8499999999999996</v>
      </c>
      <c r="Q73" s="18">
        <v>25.87700000000002</v>
      </c>
      <c r="R73" s="18">
        <v>32.057999999999993</v>
      </c>
      <c r="S73" s="18">
        <v>36.732214285714292</v>
      </c>
      <c r="T73" s="18">
        <v>27.89</v>
      </c>
      <c r="U73" s="18">
        <v>34.46</v>
      </c>
      <c r="V73" s="18">
        <v>39.97</v>
      </c>
      <c r="W73" s="18">
        <v>28.28</v>
      </c>
      <c r="X73" s="18">
        <v>34.229999999999997</v>
      </c>
      <c r="Y73" s="18">
        <v>41.17</v>
      </c>
      <c r="Z73" s="18">
        <v>27.1</v>
      </c>
      <c r="AA73" s="18">
        <v>34.69</v>
      </c>
      <c r="AB73" s="18">
        <v>42.02</v>
      </c>
      <c r="AC73" s="18">
        <v>6.45</v>
      </c>
      <c r="AD73">
        <v>8.36</v>
      </c>
      <c r="AE73" s="18">
        <v>11.25</v>
      </c>
      <c r="AF73" s="18">
        <v>6.5997500000000002</v>
      </c>
      <c r="AG73" s="18">
        <v>8.8354285714285723</v>
      </c>
      <c r="AH73" s="18">
        <v>12.021178571428569</v>
      </c>
      <c r="AI73" s="18">
        <v>9.57</v>
      </c>
      <c r="AJ73" s="18">
        <v>16.07</v>
      </c>
      <c r="AK73" s="18">
        <v>16.07</v>
      </c>
      <c r="AL73" s="18">
        <v>9.57</v>
      </c>
      <c r="AM73" s="18">
        <v>16.07</v>
      </c>
      <c r="AN73" s="18">
        <v>16.07</v>
      </c>
      <c r="AO73" s="18">
        <v>7.3360714285714286</v>
      </c>
      <c r="AP73" s="18">
        <v>10.49207142857143</v>
      </c>
      <c r="AQ73" s="18">
        <v>15.778964285714279</v>
      </c>
      <c r="AR73" s="18">
        <v>3.92</v>
      </c>
      <c r="AS73" s="18">
        <v>5.28</v>
      </c>
      <c r="AT73" s="18">
        <v>7.88</v>
      </c>
      <c r="AU73" s="18">
        <v>0</v>
      </c>
      <c r="AV73" s="18">
        <v>0.28000000000000003</v>
      </c>
      <c r="AW73" s="18">
        <v>0.65</v>
      </c>
      <c r="AX73" s="18">
        <v>5.6103571428571426</v>
      </c>
      <c r="AY73" s="18">
        <v>8.1054285714285719</v>
      </c>
      <c r="AZ73" s="18">
        <v>11.48446895026296</v>
      </c>
      <c r="BA73" s="18">
        <v>13.64985714285714</v>
      </c>
      <c r="BB73" s="18">
        <v>19.701000000000001</v>
      </c>
      <c r="BC73" s="31">
        <v>28.879071428571429</v>
      </c>
      <c r="BD73" s="31">
        <v>4.32</v>
      </c>
      <c r="BE73" s="7">
        <v>6.05</v>
      </c>
      <c r="BF73" s="7">
        <v>8.8699999999999992</v>
      </c>
      <c r="BG73" s="31">
        <v>17.36</v>
      </c>
      <c r="BH73" s="31">
        <v>24.98</v>
      </c>
      <c r="BI73" s="31">
        <v>37.21</v>
      </c>
      <c r="BJ73" s="31">
        <v>18.7</v>
      </c>
      <c r="BK73" s="31">
        <v>25.98</v>
      </c>
      <c r="BL73" s="31">
        <v>40.65</v>
      </c>
      <c r="BM73" s="31">
        <v>30.080535714285709</v>
      </c>
      <c r="BN73" s="31">
        <v>37.299999999999997</v>
      </c>
      <c r="BO73" s="31">
        <v>52.06785714285715</v>
      </c>
      <c r="BP73" s="31">
        <v>7.43</v>
      </c>
      <c r="BQ73" s="31">
        <v>8.94</v>
      </c>
      <c r="BR73" s="31">
        <v>10.57</v>
      </c>
      <c r="BS73" s="31">
        <v>6.94</v>
      </c>
      <c r="BT73" s="31">
        <v>9.1</v>
      </c>
      <c r="BU73" s="31">
        <v>11.59</v>
      </c>
      <c r="BV73" s="31">
        <v>9.48</v>
      </c>
      <c r="BW73" s="7">
        <v>12.17</v>
      </c>
      <c r="BX73" s="7">
        <v>15.97</v>
      </c>
      <c r="BY73" s="31">
        <v>7.8</v>
      </c>
      <c r="BZ73" s="31">
        <v>10.11</v>
      </c>
      <c r="CA73" s="31">
        <v>13.21</v>
      </c>
      <c r="CB73" s="31">
        <v>6.12</v>
      </c>
      <c r="CC73" s="31">
        <v>9.06</v>
      </c>
      <c r="CD73" s="31">
        <v>12.17</v>
      </c>
      <c r="CE73" s="31">
        <v>49.5</v>
      </c>
      <c r="CF73" s="31">
        <v>61.65</v>
      </c>
      <c r="CG73" s="31">
        <v>85.36</v>
      </c>
      <c r="CH73" s="31">
        <v>53.376785714285717</v>
      </c>
      <c r="CI73" s="31">
        <v>69.203000000000003</v>
      </c>
      <c r="CJ73" s="31">
        <v>91.893928571428575</v>
      </c>
    </row>
    <row r="74" spans="1:88" x14ac:dyDescent="0.3">
      <c r="A74" s="9">
        <v>45358</v>
      </c>
      <c r="B74" s="18">
        <v>6.9991071428571443</v>
      </c>
      <c r="C74" s="18">
        <v>7.7192551020408171</v>
      </c>
      <c r="D74" s="18">
        <v>8.4914642857142848</v>
      </c>
      <c r="E74" s="18">
        <v>21.21</v>
      </c>
      <c r="F74" s="18">
        <v>24.71</v>
      </c>
      <c r="G74" s="18">
        <v>28.23</v>
      </c>
      <c r="H74" s="18">
        <v>24.605357142857141</v>
      </c>
      <c r="I74" s="18">
        <v>29.25246938775512</v>
      </c>
      <c r="J74" s="18">
        <v>32.531227867346942</v>
      </c>
      <c r="K74" s="18">
        <v>1.72</v>
      </c>
      <c r="L74" s="18">
        <v>2.2400000000000002</v>
      </c>
      <c r="M74" s="18">
        <v>3.02</v>
      </c>
      <c r="N74" s="18">
        <v>2.5299999999999998</v>
      </c>
      <c r="O74" s="18">
        <v>3.39</v>
      </c>
      <c r="P74">
        <v>4.88</v>
      </c>
      <c r="Q74" s="18">
        <v>26.361571428571452</v>
      </c>
      <c r="R74" s="18">
        <v>31.96835714285714</v>
      </c>
      <c r="S74" s="18">
        <v>35.912280612244913</v>
      </c>
      <c r="T74" s="18">
        <v>27.86</v>
      </c>
      <c r="U74" s="18">
        <v>34.69</v>
      </c>
      <c r="V74" s="18">
        <v>40.33</v>
      </c>
      <c r="W74" s="18">
        <v>28.33</v>
      </c>
      <c r="X74" s="18">
        <v>34.31</v>
      </c>
      <c r="Y74" s="18">
        <v>41.57</v>
      </c>
      <c r="Z74" s="18">
        <v>27.22</v>
      </c>
      <c r="AA74" s="18">
        <v>34.5</v>
      </c>
      <c r="AB74" s="18">
        <v>42.11</v>
      </c>
      <c r="AC74" s="18">
        <v>6.45</v>
      </c>
      <c r="AD74">
        <v>8.43</v>
      </c>
      <c r="AE74" s="18">
        <v>11.47</v>
      </c>
      <c r="AF74" s="18">
        <v>6.57775</v>
      </c>
      <c r="AG74" s="18">
        <v>8.6821399363643117</v>
      </c>
      <c r="AH74" s="18">
        <v>12.019607142857151</v>
      </c>
      <c r="AI74" s="18">
        <v>9.7100000000000009</v>
      </c>
      <c r="AJ74" s="18">
        <v>16.07</v>
      </c>
      <c r="AK74" s="18">
        <v>16.07</v>
      </c>
      <c r="AL74" s="18">
        <v>9.7100000000000009</v>
      </c>
      <c r="AM74" s="18">
        <v>16.07</v>
      </c>
      <c r="AN74" s="18">
        <v>16.07</v>
      </c>
      <c r="AO74" s="18">
        <v>7.3453214285714292</v>
      </c>
      <c r="AP74" s="18">
        <v>10.42271428571429</v>
      </c>
      <c r="AQ74" s="18">
        <v>16.052321428571432</v>
      </c>
      <c r="AR74" s="18">
        <v>3.77</v>
      </c>
      <c r="AS74" s="18">
        <v>5.05</v>
      </c>
      <c r="AT74" s="18">
        <v>7.35</v>
      </c>
      <c r="AU74" s="18">
        <v>0</v>
      </c>
      <c r="AV74" s="18">
        <v>0.3</v>
      </c>
      <c r="AW74" s="18">
        <v>0.66</v>
      </c>
      <c r="AX74" s="18">
        <v>5.7142499999999998</v>
      </c>
      <c r="AY74" s="18">
        <v>8.2489274695520827</v>
      </c>
      <c r="AZ74" s="18">
        <v>11.953559082411161</v>
      </c>
      <c r="BA74" s="18">
        <v>13.62292857142857</v>
      </c>
      <c r="BB74" s="18">
        <v>20.10078571428571</v>
      </c>
      <c r="BC74" s="31">
        <v>28.937535714285719</v>
      </c>
      <c r="BD74" s="31">
        <v>4.3600000000000003</v>
      </c>
      <c r="BE74" s="7">
        <v>6.09</v>
      </c>
      <c r="BF74" s="7">
        <v>8.99</v>
      </c>
      <c r="BG74" s="31">
        <v>17.649999999999999</v>
      </c>
      <c r="BH74" s="31">
        <v>25.41</v>
      </c>
      <c r="BI74" s="31">
        <v>37.89</v>
      </c>
      <c r="BJ74" s="31">
        <v>18.91</v>
      </c>
      <c r="BK74" s="31">
        <v>26.41</v>
      </c>
      <c r="BL74" s="31">
        <v>41.79</v>
      </c>
      <c r="BM74" s="31">
        <v>30.18571428571428</v>
      </c>
      <c r="BN74" s="31">
        <v>37.751428571428583</v>
      </c>
      <c r="BO74" s="31">
        <v>53.503571428571433</v>
      </c>
      <c r="BP74" s="31">
        <v>7.51</v>
      </c>
      <c r="BQ74" s="31">
        <v>9.07</v>
      </c>
      <c r="BR74" s="31">
        <v>10.76</v>
      </c>
      <c r="BS74" s="31">
        <v>7</v>
      </c>
      <c r="BT74" s="31">
        <v>9.2200000000000006</v>
      </c>
      <c r="BU74" s="31">
        <v>11.8</v>
      </c>
      <c r="BV74" s="31">
        <v>9.34</v>
      </c>
      <c r="BW74" s="7">
        <v>11.32</v>
      </c>
      <c r="BX74" s="7">
        <v>14.05</v>
      </c>
      <c r="BY74" s="31">
        <v>7.95</v>
      </c>
      <c r="BZ74" s="31">
        <v>10.27</v>
      </c>
      <c r="CA74" s="31">
        <v>13.57</v>
      </c>
      <c r="CB74" s="31">
        <v>6.3</v>
      </c>
      <c r="CC74" s="31">
        <v>9.4</v>
      </c>
      <c r="CD74" s="31">
        <v>12.58</v>
      </c>
      <c r="CE74" s="31">
        <v>49.78</v>
      </c>
      <c r="CF74" s="31">
        <v>62.38</v>
      </c>
      <c r="CG74" s="31">
        <v>85.9</v>
      </c>
      <c r="CH74" s="31">
        <v>53.969285714285718</v>
      </c>
      <c r="CI74" s="31">
        <v>69.012142857142862</v>
      </c>
      <c r="CJ74" s="31">
        <v>94.164285714285711</v>
      </c>
    </row>
    <row r="75" spans="1:88" x14ac:dyDescent="0.3">
      <c r="A75" s="9">
        <v>45359</v>
      </c>
      <c r="B75" s="18">
        <v>6.9712500000000004</v>
      </c>
      <c r="C75" s="18">
        <v>7.7064285714285718</v>
      </c>
      <c r="D75" s="18">
        <v>8.4602499999999985</v>
      </c>
      <c r="E75" s="18">
        <v>20.82</v>
      </c>
      <c r="F75" s="18">
        <v>24.7</v>
      </c>
      <c r="G75" s="18">
        <v>28.13</v>
      </c>
      <c r="H75" s="18">
        <v>24.465</v>
      </c>
      <c r="I75" s="18">
        <v>29.15</v>
      </c>
      <c r="J75" s="18">
        <v>33.08475</v>
      </c>
      <c r="K75" s="18">
        <v>1.75</v>
      </c>
      <c r="L75" s="18">
        <v>2.2599999999999998</v>
      </c>
      <c r="M75" s="18">
        <v>3.06</v>
      </c>
      <c r="N75" s="18">
        <v>2.57</v>
      </c>
      <c r="O75" s="18">
        <v>3.41</v>
      </c>
      <c r="P75">
        <v>4.93</v>
      </c>
      <c r="Q75" s="18">
        <v>27.103392857142861</v>
      </c>
      <c r="R75" s="18">
        <v>31.57478571428571</v>
      </c>
      <c r="S75" s="18">
        <v>36.10689285714286</v>
      </c>
      <c r="T75" s="18">
        <v>28.01</v>
      </c>
      <c r="U75" s="18">
        <v>34.97</v>
      </c>
      <c r="V75" s="18">
        <v>40.74</v>
      </c>
      <c r="W75" s="18">
        <v>28.45</v>
      </c>
      <c r="X75" s="18">
        <v>34.409999999999997</v>
      </c>
      <c r="Y75" s="18">
        <v>42.44</v>
      </c>
      <c r="Z75" s="18">
        <v>27.28</v>
      </c>
      <c r="AA75" s="18">
        <v>34.68</v>
      </c>
      <c r="AB75" s="18">
        <v>42.58</v>
      </c>
      <c r="AC75" s="18">
        <v>6.46</v>
      </c>
      <c r="AD75">
        <v>8.4600000000000009</v>
      </c>
      <c r="AE75" s="18">
        <v>11.67</v>
      </c>
      <c r="AF75" s="18">
        <v>6.5692500000000003</v>
      </c>
      <c r="AG75" s="18">
        <v>8.6413571428571423</v>
      </c>
      <c r="AH75" s="18">
        <v>12.13496428571429</v>
      </c>
      <c r="AI75" s="18">
        <v>9.8000000000000007</v>
      </c>
      <c r="AJ75" s="18">
        <v>16.07</v>
      </c>
      <c r="AK75" s="18">
        <v>16.07</v>
      </c>
      <c r="AL75" s="18">
        <v>9.8000000000000007</v>
      </c>
      <c r="AM75" s="18">
        <v>16.07</v>
      </c>
      <c r="AN75" s="18">
        <v>16.07</v>
      </c>
      <c r="AO75" s="18">
        <v>7.4273571428571437</v>
      </c>
      <c r="AP75" s="18">
        <v>10.119</v>
      </c>
      <c r="AQ75" s="18">
        <v>16.359249999999999</v>
      </c>
      <c r="AR75" s="18">
        <v>3.65</v>
      </c>
      <c r="AS75" s="18">
        <v>4.8499999999999996</v>
      </c>
      <c r="AT75" s="18">
        <v>6.83</v>
      </c>
      <c r="AU75" s="18">
        <v>0</v>
      </c>
      <c r="AV75" s="18">
        <v>0.33</v>
      </c>
      <c r="AW75" s="18">
        <v>0.7</v>
      </c>
      <c r="AX75" s="18">
        <v>5.8617499999999998</v>
      </c>
      <c r="AY75" s="18">
        <v>8.2420295103684094</v>
      </c>
      <c r="AZ75" s="18">
        <v>12.305</v>
      </c>
      <c r="BA75" s="18">
        <v>13.98507142857143</v>
      </c>
      <c r="BB75" s="18">
        <v>20.290500000000002</v>
      </c>
      <c r="BC75" s="31">
        <v>29.772749999999998</v>
      </c>
      <c r="BD75" s="31">
        <v>4.3899999999999997</v>
      </c>
      <c r="BE75" s="7">
        <v>6.18</v>
      </c>
      <c r="BF75" s="7">
        <v>9.11</v>
      </c>
      <c r="BG75" s="31">
        <v>18.09</v>
      </c>
      <c r="BH75" s="31">
        <v>25.99</v>
      </c>
      <c r="BI75" s="31">
        <v>38.69</v>
      </c>
      <c r="BJ75" s="31">
        <v>19.149999999999999</v>
      </c>
      <c r="BK75" s="31">
        <v>26.84</v>
      </c>
      <c r="BL75" s="31">
        <v>42.91</v>
      </c>
      <c r="BM75" s="31">
        <v>30.49642857142857</v>
      </c>
      <c r="BN75" s="31">
        <v>38.25</v>
      </c>
      <c r="BO75" s="31">
        <v>54.202526464285697</v>
      </c>
      <c r="BP75" s="31">
        <v>7.57</v>
      </c>
      <c r="BQ75" s="31">
        <v>9.17</v>
      </c>
      <c r="BR75" s="31">
        <v>10.94</v>
      </c>
      <c r="BS75" s="31">
        <v>7.09</v>
      </c>
      <c r="BT75" s="31">
        <v>9.34</v>
      </c>
      <c r="BU75" s="31">
        <v>12.04</v>
      </c>
      <c r="BV75" s="31">
        <v>9.33</v>
      </c>
      <c r="BW75" s="7">
        <v>11.01</v>
      </c>
      <c r="BX75" s="7">
        <v>12.68</v>
      </c>
      <c r="BY75" s="31">
        <v>8.1300000000000008</v>
      </c>
      <c r="BZ75" s="31">
        <v>10.47</v>
      </c>
      <c r="CA75" s="31">
        <v>13.97</v>
      </c>
      <c r="CB75" s="31">
        <v>6.46</v>
      </c>
      <c r="CC75" s="31">
        <v>9.73</v>
      </c>
      <c r="CD75" s="31">
        <v>13.02</v>
      </c>
      <c r="CE75" s="31">
        <v>50.13</v>
      </c>
      <c r="CF75" s="31">
        <v>63.66</v>
      </c>
      <c r="CG75" s="31">
        <v>87.1</v>
      </c>
      <c r="CH75" s="31">
        <v>56.268928571428567</v>
      </c>
      <c r="CI75" s="31">
        <v>69.018571428571434</v>
      </c>
      <c r="CJ75" s="31">
        <v>93.583500000000001</v>
      </c>
    </row>
    <row r="76" spans="1:88" x14ac:dyDescent="0.3">
      <c r="A76" s="9">
        <v>45360</v>
      </c>
      <c r="B76" s="18">
        <v>6.9452857142857143</v>
      </c>
      <c r="C76" s="18">
        <v>7.7522142857142864</v>
      </c>
      <c r="D76" s="18">
        <v>8.4541071428571417</v>
      </c>
      <c r="E76" s="18">
        <v>20.54</v>
      </c>
      <c r="F76" s="18">
        <v>24.71</v>
      </c>
      <c r="G76" s="18">
        <v>28</v>
      </c>
      <c r="H76" s="18">
        <v>25.000714285714292</v>
      </c>
      <c r="I76" s="18">
        <v>29.080061224489821</v>
      </c>
      <c r="J76" s="18">
        <v>32.947704658163261</v>
      </c>
      <c r="K76" s="18">
        <v>1.78</v>
      </c>
      <c r="L76" s="18">
        <v>2.2999999999999998</v>
      </c>
      <c r="M76" s="18">
        <v>3.18</v>
      </c>
      <c r="N76" s="18">
        <v>2.61</v>
      </c>
      <c r="O76" s="18">
        <v>3.49</v>
      </c>
      <c r="P76">
        <v>5.09</v>
      </c>
      <c r="Q76" s="18">
        <v>27.496714285714312</v>
      </c>
      <c r="R76" s="18">
        <v>31.449857142857141</v>
      </c>
      <c r="S76" s="18">
        <v>36.469669637755104</v>
      </c>
      <c r="T76" s="18">
        <v>28.58</v>
      </c>
      <c r="U76" s="18">
        <v>35.35</v>
      </c>
      <c r="V76" s="18">
        <v>41.34</v>
      </c>
      <c r="W76" s="18">
        <v>28.98</v>
      </c>
      <c r="X76" s="18">
        <v>35.159999999999997</v>
      </c>
      <c r="Y76" s="18">
        <v>43.66</v>
      </c>
      <c r="Z76" s="18">
        <v>27.97</v>
      </c>
      <c r="AA76" s="18">
        <v>35.76</v>
      </c>
      <c r="AB76" s="18">
        <v>44.33</v>
      </c>
      <c r="AC76" s="18">
        <v>6.6</v>
      </c>
      <c r="AD76">
        <v>8.59</v>
      </c>
      <c r="AE76" s="18">
        <v>11.92</v>
      </c>
      <c r="AF76" s="18">
        <v>6.8666623673469376</v>
      </c>
      <c r="AG76" s="18">
        <v>9.0788571428571423</v>
      </c>
      <c r="AH76" s="18">
        <v>12.39071428571429</v>
      </c>
      <c r="AI76" s="18">
        <v>10.119999999999999</v>
      </c>
      <c r="AJ76" s="18">
        <v>16.07</v>
      </c>
      <c r="AK76" s="18">
        <v>16.07</v>
      </c>
      <c r="AL76" s="18">
        <v>10.119999999999999</v>
      </c>
      <c r="AM76" s="18">
        <v>16.07</v>
      </c>
      <c r="AN76" s="18">
        <v>16.07</v>
      </c>
      <c r="AO76" s="18">
        <v>7.5826071428571424</v>
      </c>
      <c r="AP76" s="18">
        <v>11.32964285714286</v>
      </c>
      <c r="AQ76" s="18">
        <v>16.329999999999998</v>
      </c>
      <c r="AR76" s="18">
        <v>3.67</v>
      </c>
      <c r="AS76" s="18">
        <v>4.9000000000000004</v>
      </c>
      <c r="AT76" s="18">
        <v>6.97</v>
      </c>
      <c r="AU76" s="18">
        <v>0</v>
      </c>
      <c r="AV76" s="18">
        <v>0.36</v>
      </c>
      <c r="AW76" s="18">
        <v>0.77</v>
      </c>
      <c r="AX76" s="18">
        <v>5.9776632479711784</v>
      </c>
      <c r="AY76" s="18">
        <v>8.3384999999999998</v>
      </c>
      <c r="AZ76" s="18">
        <v>12.247857142857139</v>
      </c>
      <c r="BA76" s="18">
        <v>14.42564239686784</v>
      </c>
      <c r="BB76" s="18">
        <v>20.692435704245941</v>
      </c>
      <c r="BC76" s="31">
        <v>30.549571428571429</v>
      </c>
      <c r="BD76" s="31">
        <v>4.4800000000000004</v>
      </c>
      <c r="BE76" s="7">
        <v>6.35</v>
      </c>
      <c r="BF76" s="7">
        <v>9.2799999999999994</v>
      </c>
      <c r="BG76" s="31">
        <v>18.559999999999999</v>
      </c>
      <c r="BH76" s="31">
        <v>26.51</v>
      </c>
      <c r="BI76" s="31">
        <v>39.229999999999997</v>
      </c>
      <c r="BJ76" s="31">
        <v>19.57</v>
      </c>
      <c r="BK76" s="31">
        <v>27.51</v>
      </c>
      <c r="BL76" s="31">
        <v>43.56</v>
      </c>
      <c r="BM76" s="31">
        <v>31.26261224489798</v>
      </c>
      <c r="BN76" s="31">
        <v>40.507142857142853</v>
      </c>
      <c r="BO76" s="31">
        <v>54.289178571428572</v>
      </c>
      <c r="BP76" s="31">
        <v>7.68</v>
      </c>
      <c r="BQ76" s="31">
        <v>9.27</v>
      </c>
      <c r="BR76" s="31">
        <v>11.06</v>
      </c>
      <c r="BS76" s="31">
        <v>7.24</v>
      </c>
      <c r="BT76" s="31">
        <v>9.5299999999999994</v>
      </c>
      <c r="BU76" s="31">
        <v>12.4</v>
      </c>
      <c r="BV76" s="31">
        <v>9.48</v>
      </c>
      <c r="BW76" s="7">
        <v>11.02</v>
      </c>
      <c r="BX76" s="7">
        <v>12.69</v>
      </c>
      <c r="BY76" s="31">
        <v>8.27</v>
      </c>
      <c r="BZ76" s="31">
        <v>10.85</v>
      </c>
      <c r="CA76" s="31">
        <v>14.81</v>
      </c>
      <c r="CB76" s="31">
        <v>6.63</v>
      </c>
      <c r="CC76" s="31">
        <v>10.029999999999999</v>
      </c>
      <c r="CD76" s="31">
        <v>13.75</v>
      </c>
      <c r="CE76" s="31">
        <v>51.06</v>
      </c>
      <c r="CF76" s="31">
        <v>65.55</v>
      </c>
      <c r="CG76" s="31">
        <v>89.79</v>
      </c>
      <c r="CH76" s="31">
        <v>57.922142857142859</v>
      </c>
      <c r="CI76" s="31">
        <v>73.439438775510212</v>
      </c>
      <c r="CJ76" s="31">
        <v>95.306178571428575</v>
      </c>
    </row>
    <row r="77" spans="1:88" x14ac:dyDescent="0.3">
      <c r="A77" s="9">
        <v>45361</v>
      </c>
      <c r="B77" s="18">
        <v>6.9622500000000018</v>
      </c>
      <c r="C77" s="18">
        <v>7.7682244897959194</v>
      </c>
      <c r="D77" s="18">
        <v>8.5110918367346926</v>
      </c>
      <c r="E77" s="18">
        <v>20.5</v>
      </c>
      <c r="F77" s="18">
        <v>24.91</v>
      </c>
      <c r="G77" s="18">
        <v>28.15</v>
      </c>
      <c r="H77" s="18">
        <v>25.841470647959191</v>
      </c>
      <c r="I77" s="18">
        <v>28.81642857142857</v>
      </c>
      <c r="J77" s="18">
        <v>33.391676561224493</v>
      </c>
      <c r="K77" s="18">
        <v>1.81</v>
      </c>
      <c r="L77" s="18">
        <v>2.34</v>
      </c>
      <c r="M77" s="18">
        <v>3.3</v>
      </c>
      <c r="N77" s="18">
        <v>2.65</v>
      </c>
      <c r="O77" s="18">
        <v>3.57</v>
      </c>
      <c r="P77">
        <v>5.24</v>
      </c>
      <c r="Q77" s="18">
        <v>27.53142857142857</v>
      </c>
      <c r="R77" s="18">
        <v>31.845785714285721</v>
      </c>
      <c r="S77" s="18">
        <v>36.253250000000001</v>
      </c>
      <c r="T77" s="18">
        <v>29.15</v>
      </c>
      <c r="U77" s="18">
        <v>35.72</v>
      </c>
      <c r="V77" s="18">
        <v>41.94</v>
      </c>
      <c r="W77" s="18">
        <v>29.52</v>
      </c>
      <c r="X77" s="18">
        <v>35.909999999999997</v>
      </c>
      <c r="Y77" s="18">
        <v>44.88</v>
      </c>
      <c r="Z77" s="18">
        <v>28.67</v>
      </c>
      <c r="AA77" s="18">
        <v>36.840000000000003</v>
      </c>
      <c r="AB77" s="18">
        <v>46.09</v>
      </c>
      <c r="AC77" s="18">
        <v>6.73</v>
      </c>
      <c r="AD77">
        <v>8.7200000000000006</v>
      </c>
      <c r="AE77" s="18">
        <v>12.17</v>
      </c>
      <c r="AF77" s="18">
        <v>7.0721594132653074</v>
      </c>
      <c r="AG77" s="18">
        <v>9.2981428571428566</v>
      </c>
      <c r="AH77" s="18">
        <v>12.686535714285711</v>
      </c>
      <c r="AI77" s="18">
        <v>10.45</v>
      </c>
      <c r="AJ77" s="18">
        <v>16.07</v>
      </c>
      <c r="AK77" s="18">
        <v>16.07</v>
      </c>
      <c r="AL77" s="18">
        <v>10.45</v>
      </c>
      <c r="AM77" s="18">
        <v>16.07</v>
      </c>
      <c r="AN77" s="18">
        <v>16.07</v>
      </c>
      <c r="AO77" s="18">
        <v>7.7518571428571423</v>
      </c>
      <c r="AP77" s="18">
        <v>12.063285714285721</v>
      </c>
      <c r="AQ77" s="18">
        <v>16.884357142857141</v>
      </c>
      <c r="AR77" s="18">
        <v>3.68</v>
      </c>
      <c r="AS77" s="18">
        <v>4.96</v>
      </c>
      <c r="AT77" s="18">
        <v>7.11</v>
      </c>
      <c r="AU77" s="18">
        <v>0</v>
      </c>
      <c r="AV77" s="18">
        <v>0.38</v>
      </c>
      <c r="AW77" s="18">
        <v>0.84</v>
      </c>
      <c r="AX77" s="18">
        <v>6.0546428571428574</v>
      </c>
      <c r="AY77" s="18">
        <v>8.6206428571428564</v>
      </c>
      <c r="AZ77" s="18">
        <v>12.354285714285711</v>
      </c>
      <c r="BA77" s="18">
        <v>14.4582728415027</v>
      </c>
      <c r="BB77" s="18">
        <v>21.15732738726399</v>
      </c>
      <c r="BC77" s="31">
        <v>30.923897328055521</v>
      </c>
      <c r="BD77" s="31">
        <v>4.58</v>
      </c>
      <c r="BE77" s="7">
        <v>6.54</v>
      </c>
      <c r="BF77" s="7">
        <v>9.44</v>
      </c>
      <c r="BG77" s="31">
        <v>19.100000000000001</v>
      </c>
      <c r="BH77" s="31">
        <v>27.09</v>
      </c>
      <c r="BI77" s="31">
        <v>39.78</v>
      </c>
      <c r="BJ77" s="31">
        <v>20</v>
      </c>
      <c r="BK77" s="31">
        <v>28.18</v>
      </c>
      <c r="BL77" s="31">
        <v>44.21</v>
      </c>
      <c r="BM77" s="31">
        <v>31.36198979591839</v>
      </c>
      <c r="BN77" s="31">
        <v>41.311285714285717</v>
      </c>
      <c r="BO77" s="31">
        <v>55.953571428571422</v>
      </c>
      <c r="BP77" s="31">
        <v>7.79</v>
      </c>
      <c r="BQ77" s="31">
        <v>9.3800000000000008</v>
      </c>
      <c r="BR77" s="31">
        <v>11.19</v>
      </c>
      <c r="BS77" s="31">
        <v>7.38</v>
      </c>
      <c r="BT77" s="31">
        <v>9.73</v>
      </c>
      <c r="BU77" s="31">
        <v>12.76</v>
      </c>
      <c r="BV77" s="31">
        <v>9.6300000000000008</v>
      </c>
      <c r="BW77" s="7">
        <v>11.04</v>
      </c>
      <c r="BX77" s="7">
        <v>12.71</v>
      </c>
      <c r="BY77" s="31">
        <v>8.41</v>
      </c>
      <c r="BZ77" s="31">
        <v>11.22</v>
      </c>
      <c r="CA77" s="31">
        <v>15.64</v>
      </c>
      <c r="CB77" s="31">
        <v>6.8</v>
      </c>
      <c r="CC77" s="31">
        <v>10.33</v>
      </c>
      <c r="CD77" s="31">
        <v>14.49</v>
      </c>
      <c r="CE77" s="31">
        <v>52</v>
      </c>
      <c r="CF77" s="31">
        <v>67.25</v>
      </c>
      <c r="CG77" s="31">
        <v>92.49</v>
      </c>
      <c r="CH77" s="31">
        <v>60.158178571428572</v>
      </c>
      <c r="CI77" s="31">
        <v>75.225142857142856</v>
      </c>
      <c r="CJ77" s="31">
        <v>101.4909219846939</v>
      </c>
    </row>
    <row r="78" spans="1:88" x14ac:dyDescent="0.3">
      <c r="A78" s="9">
        <v>45362</v>
      </c>
      <c r="B78" s="18">
        <v>6.993142857142856</v>
      </c>
      <c r="C78" s="18">
        <v>7.7801734693877567</v>
      </c>
      <c r="D78" s="18">
        <v>8.4593928571428574</v>
      </c>
      <c r="E78" s="18">
        <v>20.88</v>
      </c>
      <c r="F78" s="18">
        <v>24.82</v>
      </c>
      <c r="G78" s="18">
        <v>28.29</v>
      </c>
      <c r="H78" s="18">
        <v>25.867142857142859</v>
      </c>
      <c r="I78" s="18">
        <v>29.445612244897969</v>
      </c>
      <c r="J78" s="18">
        <v>33.532142857142858</v>
      </c>
      <c r="K78" s="18">
        <v>1.84</v>
      </c>
      <c r="L78" s="18">
        <v>2.37</v>
      </c>
      <c r="M78" s="18">
        <v>3.4</v>
      </c>
      <c r="N78" s="18">
        <v>2.68</v>
      </c>
      <c r="O78" s="18">
        <v>3.66</v>
      </c>
      <c r="P78">
        <v>5.4</v>
      </c>
      <c r="Q78" s="18">
        <v>27.244214285714289</v>
      </c>
      <c r="R78" s="18">
        <v>31.777999999999999</v>
      </c>
      <c r="S78" s="18">
        <v>36.686571428571433</v>
      </c>
      <c r="T78" s="18">
        <v>29.72</v>
      </c>
      <c r="U78" s="18">
        <v>36.1</v>
      </c>
      <c r="V78" s="18">
        <v>42.54</v>
      </c>
      <c r="W78" s="18">
        <v>30.05</v>
      </c>
      <c r="X78" s="18">
        <v>36.659999999999997</v>
      </c>
      <c r="Y78" s="18">
        <v>46.1</v>
      </c>
      <c r="Z78" s="18">
        <v>29.36</v>
      </c>
      <c r="AA78" s="18">
        <v>37.92</v>
      </c>
      <c r="AB78" s="18">
        <v>47.85</v>
      </c>
      <c r="AC78" s="18">
        <v>6.87</v>
      </c>
      <c r="AD78">
        <v>8.86</v>
      </c>
      <c r="AE78" s="18">
        <v>12.42</v>
      </c>
      <c r="AF78" s="18">
        <v>7.1979421734693876</v>
      </c>
      <c r="AG78" s="18">
        <v>9.6828571428571415</v>
      </c>
      <c r="AH78" s="18">
        <v>12.848964285714279</v>
      </c>
      <c r="AI78" s="18">
        <v>10.77</v>
      </c>
      <c r="AJ78" s="18">
        <v>16.07</v>
      </c>
      <c r="AK78" s="18">
        <v>16.07</v>
      </c>
      <c r="AL78" s="18">
        <v>10.77</v>
      </c>
      <c r="AM78" s="18">
        <v>16.07</v>
      </c>
      <c r="AN78" s="18">
        <v>16.07</v>
      </c>
      <c r="AO78" s="18">
        <v>8.0526785714285722</v>
      </c>
      <c r="AP78" s="18">
        <v>12.351214285714279</v>
      </c>
      <c r="AQ78" s="18">
        <v>17.313857142857149</v>
      </c>
      <c r="AR78" s="18">
        <v>3.69</v>
      </c>
      <c r="AS78" s="18">
        <v>5.0199999999999996</v>
      </c>
      <c r="AT78" s="18">
        <v>7.25</v>
      </c>
      <c r="AU78" s="18">
        <v>0</v>
      </c>
      <c r="AV78" s="18">
        <v>0.41</v>
      </c>
      <c r="AW78" s="18">
        <v>0.91</v>
      </c>
      <c r="AX78" s="18">
        <v>6.2350497395046478</v>
      </c>
      <c r="AY78" s="18">
        <v>8.8155714285714275</v>
      </c>
      <c r="AZ78" s="18">
        <v>12.556428571428571</v>
      </c>
      <c r="BA78" s="18">
        <v>14.56318204776014</v>
      </c>
      <c r="BB78" s="18">
        <v>21.803714285714289</v>
      </c>
      <c r="BC78" s="31">
        <v>31.83325</v>
      </c>
      <c r="BD78" s="31">
        <v>4.68</v>
      </c>
      <c r="BE78" s="7">
        <v>6.74</v>
      </c>
      <c r="BF78" s="7">
        <v>9.61</v>
      </c>
      <c r="BG78" s="31">
        <v>19.670000000000002</v>
      </c>
      <c r="BH78" s="31">
        <v>27.64</v>
      </c>
      <c r="BI78" s="31">
        <v>40.33</v>
      </c>
      <c r="BJ78" s="31">
        <v>20.420000000000002</v>
      </c>
      <c r="BK78" s="31">
        <v>28.85</v>
      </c>
      <c r="BL78" s="31">
        <v>44.86</v>
      </c>
      <c r="BM78" s="31">
        <v>31.487122448979601</v>
      </c>
      <c r="BN78" s="31">
        <v>41.664285714285711</v>
      </c>
      <c r="BO78" s="31">
        <v>55.082142857142863</v>
      </c>
      <c r="BP78" s="31">
        <v>7.9</v>
      </c>
      <c r="BQ78" s="31">
        <v>9.48</v>
      </c>
      <c r="BR78" s="31">
        <v>11.31</v>
      </c>
      <c r="BS78" s="31">
        <v>7.52</v>
      </c>
      <c r="BT78" s="31">
        <v>9.92</v>
      </c>
      <c r="BU78" s="31">
        <v>13.12</v>
      </c>
      <c r="BV78" s="31">
        <v>9.7799999999999994</v>
      </c>
      <c r="BW78" s="7">
        <v>11.06</v>
      </c>
      <c r="BX78" s="7">
        <v>12.72</v>
      </c>
      <c r="BY78" s="31">
        <v>8.5500000000000007</v>
      </c>
      <c r="BZ78" s="31">
        <v>11.59</v>
      </c>
      <c r="CA78" s="31">
        <v>16.48</v>
      </c>
      <c r="CB78" s="31">
        <v>6.97</v>
      </c>
      <c r="CC78" s="31">
        <v>10.63</v>
      </c>
      <c r="CD78" s="31">
        <v>15.22</v>
      </c>
      <c r="CE78" s="31">
        <v>52.94</v>
      </c>
      <c r="CF78" s="31">
        <v>68.81</v>
      </c>
      <c r="CG78" s="31">
        <v>95.13</v>
      </c>
      <c r="CH78" s="31">
        <v>61.551785714285707</v>
      </c>
      <c r="CI78" s="31">
        <v>77.837142857142851</v>
      </c>
      <c r="CJ78" s="31">
        <v>105.33928571428569</v>
      </c>
    </row>
    <row r="79" spans="1:88" x14ac:dyDescent="0.3">
      <c r="A79" s="9">
        <v>45363</v>
      </c>
      <c r="B79" s="18">
        <v>7.0284285714285719</v>
      </c>
      <c r="C79" s="18">
        <v>7.7626428571428576</v>
      </c>
      <c r="D79" s="18">
        <v>8.4474642857142843</v>
      </c>
      <c r="E79" s="18">
        <v>21.35</v>
      </c>
      <c r="F79" s="18">
        <v>25.03</v>
      </c>
      <c r="G79" s="18">
        <v>28.71</v>
      </c>
      <c r="H79" s="18">
        <v>26.392857142857139</v>
      </c>
      <c r="I79" s="18">
        <v>29.301602040816331</v>
      </c>
      <c r="J79" s="18">
        <v>33.630178571428573</v>
      </c>
      <c r="K79" s="18">
        <v>1.87</v>
      </c>
      <c r="L79" s="18">
        <v>2.4</v>
      </c>
      <c r="M79" s="18">
        <v>3.5</v>
      </c>
      <c r="N79" s="18">
        <v>2.72</v>
      </c>
      <c r="O79" s="18">
        <v>3.74</v>
      </c>
      <c r="P79">
        <v>5.55</v>
      </c>
      <c r="Q79" s="18">
        <v>27.193535714285719</v>
      </c>
      <c r="R79" s="18">
        <v>31.462</v>
      </c>
      <c r="S79" s="18">
        <v>37.119249999999987</v>
      </c>
      <c r="T79" s="18">
        <v>30.29</v>
      </c>
      <c r="U79" s="18">
        <v>36.479999999999997</v>
      </c>
      <c r="V79" s="18">
        <v>43.14</v>
      </c>
      <c r="W79" s="18">
        <v>30.58</v>
      </c>
      <c r="X79" s="18">
        <v>37.409999999999997</v>
      </c>
      <c r="Y79" s="18">
        <v>47.32</v>
      </c>
      <c r="Z79" s="18">
        <v>30.06</v>
      </c>
      <c r="AA79" s="18">
        <v>39</v>
      </c>
      <c r="AB79" s="18">
        <v>49.6</v>
      </c>
      <c r="AC79" s="18">
        <v>7</v>
      </c>
      <c r="AD79">
        <v>8.99</v>
      </c>
      <c r="AE79" s="18">
        <v>12.67</v>
      </c>
      <c r="AF79" s="18">
        <v>7.4212249336734688</v>
      </c>
      <c r="AG79" s="18">
        <v>9.9703571428571429</v>
      </c>
      <c r="AH79" s="18">
        <v>12.951698979591839</v>
      </c>
      <c r="AI79" s="18">
        <v>11.09</v>
      </c>
      <c r="AJ79" s="18">
        <v>16.07</v>
      </c>
      <c r="AK79" s="18">
        <v>16.07</v>
      </c>
      <c r="AL79" s="18">
        <v>11.09</v>
      </c>
      <c r="AM79" s="18">
        <v>16.07</v>
      </c>
      <c r="AN79" s="18">
        <v>16.07</v>
      </c>
      <c r="AO79" s="18">
        <v>8.1866071428571434</v>
      </c>
      <c r="AP79" s="18">
        <v>12.535857142857139</v>
      </c>
      <c r="AQ79" s="18">
        <v>17.655285714285721</v>
      </c>
      <c r="AR79" s="18">
        <v>3.71</v>
      </c>
      <c r="AS79" s="18">
        <v>5.07</v>
      </c>
      <c r="AT79" s="18">
        <v>7.39</v>
      </c>
      <c r="AU79" s="18">
        <v>0</v>
      </c>
      <c r="AV79" s="18">
        <v>0.43</v>
      </c>
      <c r="AW79" s="18">
        <v>0.98</v>
      </c>
      <c r="AX79" s="18">
        <v>6.4763928571428568</v>
      </c>
      <c r="AY79" s="18">
        <v>8.9659285714285701</v>
      </c>
      <c r="AZ79" s="18">
        <v>12.83392857142857</v>
      </c>
      <c r="BA79" s="18">
        <v>14.53392791025747</v>
      </c>
      <c r="BB79" s="18">
        <v>22.64121428571428</v>
      </c>
      <c r="BC79" s="31">
        <v>31.460607142857139</v>
      </c>
      <c r="BD79" s="31">
        <v>4.7699999999999996</v>
      </c>
      <c r="BE79" s="7">
        <v>6.94</v>
      </c>
      <c r="BF79" s="7">
        <v>9.77</v>
      </c>
      <c r="BG79" s="31">
        <v>20.239999999999998</v>
      </c>
      <c r="BH79" s="31">
        <v>28.19</v>
      </c>
      <c r="BI79" s="31">
        <v>40.78</v>
      </c>
      <c r="BJ79" s="31">
        <v>20.85</v>
      </c>
      <c r="BK79" s="31">
        <v>29.52</v>
      </c>
      <c r="BL79" s="31">
        <v>45.51</v>
      </c>
      <c r="BM79" s="31">
        <v>31.74296428571428</v>
      </c>
      <c r="BN79" s="31">
        <v>43.10435714285714</v>
      </c>
      <c r="BO79" s="31">
        <v>57.082142857142848</v>
      </c>
      <c r="BP79" s="31">
        <v>8.02</v>
      </c>
      <c r="BQ79" s="31">
        <v>9.58</v>
      </c>
      <c r="BR79" s="31">
        <v>11.44</v>
      </c>
      <c r="BS79" s="31">
        <v>7.66</v>
      </c>
      <c r="BT79" s="31">
        <v>10.119999999999999</v>
      </c>
      <c r="BU79" s="31">
        <v>13.48</v>
      </c>
      <c r="BV79" s="31">
        <v>9.93</v>
      </c>
      <c r="BW79" s="7">
        <v>11.07</v>
      </c>
      <c r="BX79" s="7">
        <v>12.73</v>
      </c>
      <c r="BY79" s="31">
        <v>8.69</v>
      </c>
      <c r="BZ79" s="31">
        <v>11.97</v>
      </c>
      <c r="CA79" s="31">
        <v>17.32</v>
      </c>
      <c r="CB79" s="31">
        <v>7.14</v>
      </c>
      <c r="CC79" s="31">
        <v>10.94</v>
      </c>
      <c r="CD79" s="31">
        <v>15.95</v>
      </c>
      <c r="CE79" s="31">
        <v>53.98</v>
      </c>
      <c r="CF79" s="31">
        <v>70.36</v>
      </c>
      <c r="CG79" s="31">
        <v>97.75</v>
      </c>
      <c r="CH79" s="31">
        <v>61.505714285714291</v>
      </c>
      <c r="CI79" s="31">
        <v>79.344714285714289</v>
      </c>
      <c r="CJ79" s="31">
        <v>107.7528571428571</v>
      </c>
    </row>
    <row r="80" spans="1:88" x14ac:dyDescent="0.3">
      <c r="A80" s="9">
        <v>45364</v>
      </c>
      <c r="B80" s="18">
        <v>6.9950357142857138</v>
      </c>
      <c r="C80" s="18">
        <v>7.7626428571428567</v>
      </c>
      <c r="D80" s="18">
        <v>8.4861428571428572</v>
      </c>
      <c r="E80" s="18">
        <v>21.33</v>
      </c>
      <c r="F80" s="18">
        <v>25.19</v>
      </c>
      <c r="G80" s="18">
        <v>29.16</v>
      </c>
      <c r="H80" s="18">
        <v>26.38964285714286</v>
      </c>
      <c r="I80" s="18">
        <v>29.254734693877559</v>
      </c>
      <c r="J80" s="18">
        <v>33.989510204081597</v>
      </c>
      <c r="K80" s="18">
        <v>1.9</v>
      </c>
      <c r="L80" s="18">
        <v>2.44</v>
      </c>
      <c r="M80" s="18">
        <v>3.6</v>
      </c>
      <c r="N80" s="18">
        <v>2.76</v>
      </c>
      <c r="O80" s="18">
        <v>3.82</v>
      </c>
      <c r="P80">
        <v>5.71</v>
      </c>
      <c r="Q80" s="18">
        <v>27.568249999999999</v>
      </c>
      <c r="R80" s="18">
        <v>31.316142857142861</v>
      </c>
      <c r="S80" s="18">
        <v>36.027071428571432</v>
      </c>
      <c r="T80" s="18">
        <v>30.86</v>
      </c>
      <c r="U80" s="18">
        <v>36.85</v>
      </c>
      <c r="V80" s="18">
        <v>43.74</v>
      </c>
      <c r="W80" s="18">
        <v>31.11</v>
      </c>
      <c r="X80" s="18">
        <v>38.159999999999997</v>
      </c>
      <c r="Y80" s="18">
        <v>48.54</v>
      </c>
      <c r="Z80" s="18">
        <v>30.76</v>
      </c>
      <c r="AA80" s="18">
        <v>40.08</v>
      </c>
      <c r="AB80" s="18">
        <v>51.36</v>
      </c>
      <c r="AC80" s="18">
        <v>7.14</v>
      </c>
      <c r="AD80">
        <v>9.1199999999999992</v>
      </c>
      <c r="AE80" s="18">
        <v>12.92</v>
      </c>
      <c r="AF80" s="18">
        <v>7.5025357142857141</v>
      </c>
      <c r="AG80" s="18">
        <v>10.176214285714281</v>
      </c>
      <c r="AH80" s="18">
        <v>13.19942857142857</v>
      </c>
      <c r="AI80" s="18">
        <v>11.42</v>
      </c>
      <c r="AJ80" s="18">
        <v>16.07</v>
      </c>
      <c r="AK80" s="18">
        <v>16.07</v>
      </c>
      <c r="AL80" s="18">
        <v>11.42</v>
      </c>
      <c r="AM80" s="18">
        <v>16.07</v>
      </c>
      <c r="AN80" s="18">
        <v>16.07</v>
      </c>
      <c r="AO80" s="18">
        <v>8.3584598928571445</v>
      </c>
      <c r="AP80" s="18">
        <v>12.775</v>
      </c>
      <c r="AQ80" s="18">
        <v>17.600281964285731</v>
      </c>
      <c r="AR80" s="18">
        <v>3.72</v>
      </c>
      <c r="AS80" s="18">
        <v>5.13</v>
      </c>
      <c r="AT80" s="18">
        <v>7.53</v>
      </c>
      <c r="AU80" s="18">
        <v>0</v>
      </c>
      <c r="AV80" s="18">
        <v>0.46</v>
      </c>
      <c r="AW80" s="18">
        <v>1.06</v>
      </c>
      <c r="AX80" s="18">
        <v>6.5188571428571436</v>
      </c>
      <c r="AY80" s="18">
        <v>9.0262142857142855</v>
      </c>
      <c r="AZ80" s="18">
        <v>13.0028597269269</v>
      </c>
      <c r="BA80" s="18">
        <v>14.533511915411371</v>
      </c>
      <c r="BB80" s="18">
        <v>23.064071428571431</v>
      </c>
      <c r="BC80" s="31">
        <v>31.411464285714281</v>
      </c>
      <c r="BD80" s="31">
        <v>4.8499999999999996</v>
      </c>
      <c r="BE80" s="7">
        <v>7.1</v>
      </c>
      <c r="BF80" s="7">
        <v>9.94</v>
      </c>
      <c r="BG80" s="31">
        <v>20.8</v>
      </c>
      <c r="BH80" s="31">
        <v>28.62</v>
      </c>
      <c r="BI80" s="31">
        <v>41.23</v>
      </c>
      <c r="BJ80" s="31">
        <v>21.27</v>
      </c>
      <c r="BK80" s="31">
        <v>30.19</v>
      </c>
      <c r="BL80" s="31">
        <v>46.16</v>
      </c>
      <c r="BM80" s="31">
        <v>32.225000000000001</v>
      </c>
      <c r="BN80" s="31">
        <v>43.99285714285714</v>
      </c>
      <c r="BO80" s="31">
        <v>57.667857142857137</v>
      </c>
      <c r="BP80" s="31">
        <v>8.1300000000000008</v>
      </c>
      <c r="BQ80" s="31">
        <v>9.68</v>
      </c>
      <c r="BR80" s="31">
        <v>11.57</v>
      </c>
      <c r="BS80" s="31">
        <v>7.8</v>
      </c>
      <c r="BT80" s="31">
        <v>10.31</v>
      </c>
      <c r="BU80" s="31">
        <v>13.84</v>
      </c>
      <c r="BV80" s="31">
        <v>10.08</v>
      </c>
      <c r="BW80" s="7">
        <v>11.09</v>
      </c>
      <c r="BX80" s="7">
        <v>12.75</v>
      </c>
      <c r="BY80" s="31">
        <v>8.83</v>
      </c>
      <c r="BZ80" s="31">
        <v>12.34</v>
      </c>
      <c r="CA80" s="31">
        <v>18.149999999999999</v>
      </c>
      <c r="CB80" s="31">
        <v>7.31</v>
      </c>
      <c r="CC80" s="31">
        <v>11.24</v>
      </c>
      <c r="CD80" s="31">
        <v>16.68</v>
      </c>
      <c r="CE80" s="31">
        <v>55.01</v>
      </c>
      <c r="CF80" s="31">
        <v>72.23</v>
      </c>
      <c r="CG80" s="31">
        <v>100.82</v>
      </c>
      <c r="CH80" s="31">
        <v>62.17285714285714</v>
      </c>
      <c r="CI80" s="31">
        <v>79.926428571428559</v>
      </c>
      <c r="CJ80" s="31">
        <v>111.4028571428572</v>
      </c>
    </row>
    <row r="81" spans="1:88" x14ac:dyDescent="0.3">
      <c r="A81" s="9">
        <v>45365</v>
      </c>
      <c r="B81" s="18">
        <v>6.9903571428571416</v>
      </c>
      <c r="C81" s="18">
        <v>7.8150000000000004</v>
      </c>
      <c r="D81" s="18">
        <v>8.442750000000002</v>
      </c>
      <c r="E81" s="18">
        <v>21.95</v>
      </c>
      <c r="F81" s="18">
        <v>25.56</v>
      </c>
      <c r="G81" s="18">
        <v>28.91</v>
      </c>
      <c r="H81" s="18">
        <v>26.344285714285711</v>
      </c>
      <c r="I81" s="18">
        <v>29.494285714285709</v>
      </c>
      <c r="J81" s="18">
        <v>34.082714285714289</v>
      </c>
      <c r="K81" s="18">
        <v>1.93</v>
      </c>
      <c r="L81" s="18">
        <v>2.4700000000000002</v>
      </c>
      <c r="M81" s="18">
        <v>3.7</v>
      </c>
      <c r="N81" s="18">
        <v>2.79</v>
      </c>
      <c r="O81" s="18">
        <v>3.9</v>
      </c>
      <c r="P81">
        <v>5.87</v>
      </c>
      <c r="Q81" s="18">
        <v>27.771357142857141</v>
      </c>
      <c r="R81" s="18">
        <v>31.3980633265306</v>
      </c>
      <c r="S81" s="18">
        <v>36.276285714285713</v>
      </c>
      <c r="T81" s="18">
        <v>31.44</v>
      </c>
      <c r="U81" s="18">
        <v>37.229999999999997</v>
      </c>
      <c r="V81" s="18">
        <v>44.34</v>
      </c>
      <c r="W81" s="18">
        <v>31.64</v>
      </c>
      <c r="X81" s="18">
        <v>38.909999999999997</v>
      </c>
      <c r="Y81" s="18">
        <v>49.76</v>
      </c>
      <c r="Z81" s="18">
        <v>31.45</v>
      </c>
      <c r="AA81" s="18">
        <v>41.16</v>
      </c>
      <c r="AB81" s="18">
        <v>53.12</v>
      </c>
      <c r="AC81" s="18">
        <v>7.27</v>
      </c>
      <c r="AD81">
        <v>9.25</v>
      </c>
      <c r="AE81" s="18">
        <v>13.17</v>
      </c>
      <c r="AF81" s="18">
        <v>7.529642857142858</v>
      </c>
      <c r="AG81" s="18">
        <v>9.9933061224489776</v>
      </c>
      <c r="AH81" s="18">
        <v>13.580535714285711</v>
      </c>
      <c r="AI81" s="18">
        <v>11.74</v>
      </c>
      <c r="AJ81" s="18">
        <v>16.07</v>
      </c>
      <c r="AK81" s="18">
        <v>16.07</v>
      </c>
      <c r="AL81" s="18">
        <v>11.74</v>
      </c>
      <c r="AM81" s="18">
        <v>16.07</v>
      </c>
      <c r="AN81" s="18">
        <v>16.07</v>
      </c>
      <c r="AO81" s="18">
        <v>8.4885357142857139</v>
      </c>
      <c r="AP81" s="18">
        <v>12.467928571428571</v>
      </c>
      <c r="AQ81" s="18">
        <v>18.181385821428599</v>
      </c>
      <c r="AR81" s="18">
        <v>3.74</v>
      </c>
      <c r="AS81" s="18">
        <v>5.19</v>
      </c>
      <c r="AT81" s="18">
        <v>7.67</v>
      </c>
      <c r="AU81" s="18">
        <v>0</v>
      </c>
      <c r="AV81" s="18">
        <v>0.49</v>
      </c>
      <c r="AW81" s="18">
        <v>1.1299999999999999</v>
      </c>
      <c r="AX81" s="18">
        <v>6.4109999999999996</v>
      </c>
      <c r="AY81" s="18">
        <v>9.0708571428571414</v>
      </c>
      <c r="AZ81" s="18">
        <v>12.787900722942039</v>
      </c>
      <c r="BA81" s="18">
        <v>14.70689285714286</v>
      </c>
      <c r="BB81" s="18">
        <v>22.436810308490539</v>
      </c>
      <c r="BC81" s="31">
        <v>32.289535714285719</v>
      </c>
      <c r="BD81" s="31">
        <v>4.93</v>
      </c>
      <c r="BE81" s="7">
        <v>7.27</v>
      </c>
      <c r="BF81" s="7">
        <v>10.11</v>
      </c>
      <c r="BG81" s="31">
        <v>21.36</v>
      </c>
      <c r="BH81" s="31">
        <v>29.17</v>
      </c>
      <c r="BI81" s="31">
        <v>41.74</v>
      </c>
      <c r="BJ81" s="31">
        <v>21.7</v>
      </c>
      <c r="BK81" s="31">
        <v>30.86</v>
      </c>
      <c r="BL81" s="31">
        <v>46.81</v>
      </c>
      <c r="BM81" s="31">
        <v>32.84542857142857</v>
      </c>
      <c r="BN81" s="31">
        <v>44.366928571428573</v>
      </c>
      <c r="BO81" s="31">
        <v>59.762178571428571</v>
      </c>
      <c r="BP81" s="31">
        <v>8.24</v>
      </c>
      <c r="BQ81" s="31">
        <v>9.7899999999999991</v>
      </c>
      <c r="BR81" s="31">
        <v>11.69</v>
      </c>
      <c r="BS81" s="31">
        <v>7.94</v>
      </c>
      <c r="BT81" s="31">
        <v>10.5</v>
      </c>
      <c r="BU81" s="31">
        <v>14.2</v>
      </c>
      <c r="BV81" s="31">
        <v>10.23</v>
      </c>
      <c r="BW81" s="7">
        <v>11.11</v>
      </c>
      <c r="BX81" s="7">
        <v>12.76</v>
      </c>
      <c r="BY81" s="31">
        <v>8.9700000000000006</v>
      </c>
      <c r="BZ81" s="31">
        <v>12.71</v>
      </c>
      <c r="CA81" s="31">
        <v>18.989999999999998</v>
      </c>
      <c r="CB81" s="31">
        <v>7.48</v>
      </c>
      <c r="CC81" s="31">
        <v>11.54</v>
      </c>
      <c r="CD81" s="31">
        <v>17.41</v>
      </c>
      <c r="CE81" s="31">
        <v>56.05</v>
      </c>
      <c r="CF81" s="31">
        <v>74.37</v>
      </c>
      <c r="CG81" s="31">
        <v>104.06</v>
      </c>
      <c r="CH81" s="31">
        <v>65.740928571428583</v>
      </c>
      <c r="CI81" s="31">
        <v>79.205285714285722</v>
      </c>
      <c r="CJ81" s="31">
        <v>112.1222857142857</v>
      </c>
    </row>
    <row r="82" spans="1:88" x14ac:dyDescent="0.3">
      <c r="A82" s="9">
        <v>45366</v>
      </c>
      <c r="B82" s="18">
        <v>7.0752499999999996</v>
      </c>
      <c r="C82" s="18">
        <v>7.7859999999999996</v>
      </c>
      <c r="D82" s="18">
        <v>8.4492499999999993</v>
      </c>
      <c r="E82" s="18">
        <v>22.23</v>
      </c>
      <c r="F82" s="18">
        <v>25.61</v>
      </c>
      <c r="G82" s="18">
        <v>29.09</v>
      </c>
      <c r="H82" s="18">
        <v>26.7575</v>
      </c>
      <c r="I82" s="18">
        <v>29.838571428571431</v>
      </c>
      <c r="J82" s="18">
        <v>34.123857142857098</v>
      </c>
      <c r="K82" s="18">
        <v>1.97</v>
      </c>
      <c r="L82" s="18">
        <v>2.5099999999999998</v>
      </c>
      <c r="M82" s="18">
        <v>3.79</v>
      </c>
      <c r="N82" s="18">
        <v>2.87</v>
      </c>
      <c r="O82" s="18">
        <v>4.03</v>
      </c>
      <c r="P82">
        <v>6.07</v>
      </c>
      <c r="Q82" s="18">
        <v>27.642428571428571</v>
      </c>
      <c r="R82" s="18">
        <v>31.688785714285711</v>
      </c>
      <c r="S82" s="18">
        <v>36.253714285714281</v>
      </c>
      <c r="T82" s="18">
        <v>31.84</v>
      </c>
      <c r="U82" s="18">
        <v>37.71</v>
      </c>
      <c r="V82" s="18">
        <v>45.32</v>
      </c>
      <c r="W82" s="18">
        <v>32.200000000000003</v>
      </c>
      <c r="X82" s="18">
        <v>39.72</v>
      </c>
      <c r="Y82" s="18">
        <v>50.96</v>
      </c>
      <c r="Z82" s="18">
        <v>32.06</v>
      </c>
      <c r="AA82" s="18">
        <v>42.19</v>
      </c>
      <c r="AB82" s="18">
        <v>55.3</v>
      </c>
      <c r="AC82" s="18">
        <v>7.46</v>
      </c>
      <c r="AD82">
        <v>9.41</v>
      </c>
      <c r="AE82" s="18">
        <v>13.43</v>
      </c>
      <c r="AF82" s="18">
        <v>7.6417500000000009</v>
      </c>
      <c r="AG82" s="18">
        <v>9.8317142857142859</v>
      </c>
      <c r="AH82" s="18">
        <v>13.88275</v>
      </c>
      <c r="AI82" s="18">
        <v>12.12</v>
      </c>
      <c r="AJ82" s="18">
        <v>16.07</v>
      </c>
      <c r="AK82" s="18">
        <v>16.07</v>
      </c>
      <c r="AL82" s="18">
        <v>12.12</v>
      </c>
      <c r="AM82" s="18">
        <v>16.07</v>
      </c>
      <c r="AN82" s="18">
        <v>16.07</v>
      </c>
      <c r="AO82" s="18">
        <v>8.6387500000000017</v>
      </c>
      <c r="AP82" s="18">
        <v>12.704499999999999</v>
      </c>
      <c r="AQ82" s="18">
        <v>19.470035714285711</v>
      </c>
      <c r="AR82" s="18">
        <v>3.76</v>
      </c>
      <c r="AS82" s="18">
        <v>5.24</v>
      </c>
      <c r="AT82" s="18">
        <v>8.02</v>
      </c>
      <c r="AU82" s="18">
        <v>0</v>
      </c>
      <c r="AV82" s="18">
        <v>0.51</v>
      </c>
      <c r="AW82" s="18">
        <v>1.21</v>
      </c>
      <c r="AX82" s="18">
        <v>6.7144642857142864</v>
      </c>
      <c r="AY82" s="18">
        <v>9.2725000000000009</v>
      </c>
      <c r="AZ82" s="18">
        <v>14.22085714285714</v>
      </c>
      <c r="BA82" s="18">
        <v>15.166</v>
      </c>
      <c r="BB82" s="18">
        <v>22.6525</v>
      </c>
      <c r="BC82" s="31">
        <v>32.715000000000003</v>
      </c>
      <c r="BD82" s="31">
        <v>5.01</v>
      </c>
      <c r="BE82" s="7">
        <v>7.44</v>
      </c>
      <c r="BF82" s="7">
        <v>10.35</v>
      </c>
      <c r="BG82" s="31">
        <v>21.88</v>
      </c>
      <c r="BH82" s="31">
        <v>29.83</v>
      </c>
      <c r="BI82" s="31">
        <v>43.2</v>
      </c>
      <c r="BJ82" s="31">
        <v>22.28</v>
      </c>
      <c r="BK82" s="31">
        <v>31.83</v>
      </c>
      <c r="BL82" s="31">
        <v>47.81</v>
      </c>
      <c r="BM82" s="31">
        <v>34.464285714285708</v>
      </c>
      <c r="BN82" s="31">
        <v>44.865484357142861</v>
      </c>
      <c r="BO82" s="31">
        <v>61.265500000000003</v>
      </c>
      <c r="BP82" s="31">
        <v>8.35</v>
      </c>
      <c r="BQ82" s="31">
        <v>9.9</v>
      </c>
      <c r="BR82" s="31">
        <v>11.83</v>
      </c>
      <c r="BS82" s="31">
        <v>8.08</v>
      </c>
      <c r="BT82" s="31">
        <v>10.7</v>
      </c>
      <c r="BU82" s="31">
        <v>14.77</v>
      </c>
      <c r="BV82" s="31">
        <v>10.32</v>
      </c>
      <c r="BW82" s="7">
        <v>11.12</v>
      </c>
      <c r="BX82" s="7">
        <v>12.74</v>
      </c>
      <c r="BY82" s="31">
        <v>9.1999999999999993</v>
      </c>
      <c r="BZ82" s="31">
        <v>13.14</v>
      </c>
      <c r="CA82" s="31">
        <v>20.059999999999999</v>
      </c>
      <c r="CB82" s="31">
        <v>7.65</v>
      </c>
      <c r="CC82" s="31">
        <v>11.95</v>
      </c>
      <c r="CD82" s="31">
        <v>18.260000000000002</v>
      </c>
      <c r="CE82" s="31">
        <v>57.54</v>
      </c>
      <c r="CF82" s="31">
        <v>76.14</v>
      </c>
      <c r="CG82" s="31">
        <v>106.98</v>
      </c>
      <c r="CH82" s="31">
        <v>66.983928571428564</v>
      </c>
      <c r="CI82" s="31">
        <v>83.437142857142859</v>
      </c>
      <c r="CJ82" s="31">
        <v>115.95874999999999</v>
      </c>
    </row>
    <row r="83" spans="1:88" x14ac:dyDescent="0.3">
      <c r="A83" s="9">
        <v>45367</v>
      </c>
      <c r="B83" s="18">
        <v>7.0151071428571443</v>
      </c>
      <c r="C83" s="18">
        <v>7.8070714285714278</v>
      </c>
      <c r="D83" s="18">
        <v>8.3944642857142853</v>
      </c>
      <c r="E83" s="18">
        <v>22.54</v>
      </c>
      <c r="F83" s="18">
        <v>25.83</v>
      </c>
      <c r="G83" s="18">
        <v>29.15</v>
      </c>
      <c r="H83" s="18">
        <v>26.683214285714289</v>
      </c>
      <c r="I83" s="18">
        <v>29.964857142857159</v>
      </c>
      <c r="J83" s="18">
        <v>34.78</v>
      </c>
      <c r="K83" s="18">
        <v>2.02</v>
      </c>
      <c r="L83" s="18">
        <v>2.58</v>
      </c>
      <c r="M83" s="18">
        <v>3.9</v>
      </c>
      <c r="N83" s="18">
        <v>2.96</v>
      </c>
      <c r="O83" s="18">
        <v>4.13</v>
      </c>
      <c r="P83">
        <v>6.39</v>
      </c>
      <c r="Q83" s="18">
        <v>27.917428571428569</v>
      </c>
      <c r="R83" s="18">
        <v>31.176583000000019</v>
      </c>
      <c r="S83" s="18">
        <v>35.785785714285723</v>
      </c>
      <c r="T83" s="18">
        <v>32.14</v>
      </c>
      <c r="U83" s="18">
        <v>38.340000000000003</v>
      </c>
      <c r="V83" s="18">
        <v>46.97</v>
      </c>
      <c r="W83" s="18">
        <v>32.71</v>
      </c>
      <c r="X83" s="18">
        <v>40.54</v>
      </c>
      <c r="Y83" s="18">
        <v>53.21</v>
      </c>
      <c r="Z83" s="18">
        <v>33.130000000000003</v>
      </c>
      <c r="AA83" s="18">
        <v>43.16</v>
      </c>
      <c r="AB83" s="18">
        <v>58.1</v>
      </c>
      <c r="AC83" s="18">
        <v>7.51</v>
      </c>
      <c r="AD83">
        <v>9.5299999999999994</v>
      </c>
      <c r="AE83" s="18">
        <v>13.59</v>
      </c>
      <c r="AF83" s="18">
        <v>7.8596479591836728</v>
      </c>
      <c r="AG83" s="18">
        <v>10.2075</v>
      </c>
      <c r="AH83" s="18">
        <v>14.298999999999999</v>
      </c>
      <c r="AI83" s="18">
        <v>12.36</v>
      </c>
      <c r="AJ83" s="18">
        <v>16.07</v>
      </c>
      <c r="AK83" s="18">
        <v>16.07</v>
      </c>
      <c r="AL83" s="18">
        <v>12.36</v>
      </c>
      <c r="AM83" s="18">
        <v>16.07</v>
      </c>
      <c r="AN83" s="18">
        <v>16.07</v>
      </c>
      <c r="AO83" s="18">
        <v>8.8981041479591845</v>
      </c>
      <c r="AP83" s="18">
        <v>14.305214285714291</v>
      </c>
      <c r="AQ83" s="18">
        <v>20.328571428571429</v>
      </c>
      <c r="AR83" s="18">
        <v>3.83</v>
      </c>
      <c r="AS83" s="18">
        <v>5.34</v>
      </c>
      <c r="AT83" s="18">
        <v>8.74</v>
      </c>
      <c r="AU83" s="18">
        <v>0.03</v>
      </c>
      <c r="AV83" s="18">
        <v>0.53</v>
      </c>
      <c r="AW83" s="18">
        <v>1.32</v>
      </c>
      <c r="AX83" s="18">
        <v>6.9621785714285718</v>
      </c>
      <c r="AY83" s="18">
        <v>9.6352142857142873</v>
      </c>
      <c r="AZ83" s="18">
        <v>14.243928571428571</v>
      </c>
      <c r="BA83" s="18">
        <v>15.885107142857141</v>
      </c>
      <c r="BB83" s="18">
        <v>23.95478571428572</v>
      </c>
      <c r="BC83" s="31">
        <v>34.356214285714287</v>
      </c>
      <c r="BD83" s="31">
        <v>5.03</v>
      </c>
      <c r="BE83" s="7">
        <v>7.62</v>
      </c>
      <c r="BF83" s="7">
        <v>11.45</v>
      </c>
      <c r="BG83" s="31">
        <v>22.48</v>
      </c>
      <c r="BH83" s="31">
        <v>30.46</v>
      </c>
      <c r="BI83" s="31">
        <v>46.4</v>
      </c>
      <c r="BJ83" s="31">
        <v>22.82</v>
      </c>
      <c r="BK83" s="31">
        <v>32.86</v>
      </c>
      <c r="BL83" s="31">
        <v>50.31</v>
      </c>
      <c r="BM83" s="31">
        <v>34.80731772959183</v>
      </c>
      <c r="BN83" s="31">
        <v>47.698183673469387</v>
      </c>
      <c r="BO83" s="31">
        <v>64.628571428571433</v>
      </c>
      <c r="BP83" s="31">
        <v>8.49</v>
      </c>
      <c r="BQ83" s="31">
        <v>10.130000000000001</v>
      </c>
      <c r="BR83" s="31">
        <v>12.17</v>
      </c>
      <c r="BS83" s="31">
        <v>8.2200000000000006</v>
      </c>
      <c r="BT83" s="31">
        <v>11.18</v>
      </c>
      <c r="BU83" s="31">
        <v>15.72</v>
      </c>
      <c r="BV83" s="31">
        <v>10.36</v>
      </c>
      <c r="BW83" s="7">
        <v>11.27</v>
      </c>
      <c r="BX83" s="7">
        <v>12.98</v>
      </c>
      <c r="BY83" s="31">
        <v>9.6</v>
      </c>
      <c r="BZ83" s="31">
        <v>13.76</v>
      </c>
      <c r="CA83" s="31">
        <v>21.64</v>
      </c>
      <c r="CB83" s="31">
        <v>8.0299999999999994</v>
      </c>
      <c r="CC83" s="31">
        <v>12.53</v>
      </c>
      <c r="CD83" s="31">
        <v>20.38</v>
      </c>
      <c r="CE83" s="31">
        <v>59.28</v>
      </c>
      <c r="CF83" s="31">
        <v>79.459999999999994</v>
      </c>
      <c r="CG83" s="31">
        <v>110.85</v>
      </c>
      <c r="CH83" s="31">
        <v>73.334285714285713</v>
      </c>
      <c r="CI83" s="31">
        <v>88.685999999999993</v>
      </c>
      <c r="CJ83" s="31">
        <v>127.65867346938779</v>
      </c>
    </row>
    <row r="84" spans="1:88" x14ac:dyDescent="0.3">
      <c r="A84" s="9">
        <v>45368</v>
      </c>
      <c r="B84" s="18">
        <v>6.9704642857142867</v>
      </c>
      <c r="C84" s="18">
        <v>7.7918571428571406</v>
      </c>
      <c r="D84" s="18">
        <v>8.4293214285714306</v>
      </c>
      <c r="E84" s="18">
        <v>22.44</v>
      </c>
      <c r="F84" s="18">
        <v>25.65</v>
      </c>
      <c r="G84" s="18">
        <v>29.03</v>
      </c>
      <c r="H84" s="18">
        <v>26.763928571428579</v>
      </c>
      <c r="I84" s="18">
        <v>30.415204081632659</v>
      </c>
      <c r="J84" s="18">
        <v>34.850357142857142</v>
      </c>
      <c r="K84" s="18">
        <v>2.08</v>
      </c>
      <c r="L84" s="18">
        <v>2.65</v>
      </c>
      <c r="M84" s="18">
        <v>4</v>
      </c>
      <c r="N84" s="18">
        <v>3.05</v>
      </c>
      <c r="O84" s="18">
        <v>4.2300000000000004</v>
      </c>
      <c r="P84">
        <v>6.7</v>
      </c>
      <c r="Q84" s="18">
        <v>27.90632142857142</v>
      </c>
      <c r="R84" s="18">
        <v>30.97878571428571</v>
      </c>
      <c r="S84" s="18">
        <v>36.020259617346959</v>
      </c>
      <c r="T84" s="18">
        <v>32.44</v>
      </c>
      <c r="U84" s="18">
        <v>38.979999999999997</v>
      </c>
      <c r="V84" s="18">
        <v>48.61</v>
      </c>
      <c r="W84" s="18">
        <v>33.21</v>
      </c>
      <c r="X84" s="18">
        <v>41.36</v>
      </c>
      <c r="Y84" s="18">
        <v>55.45</v>
      </c>
      <c r="Z84" s="18">
        <v>34.19</v>
      </c>
      <c r="AA84" s="18">
        <v>44.12</v>
      </c>
      <c r="AB84" s="18">
        <v>60.9</v>
      </c>
      <c r="AC84" s="18">
        <v>7.57</v>
      </c>
      <c r="AD84">
        <v>9.65</v>
      </c>
      <c r="AE84" s="18">
        <v>13.76</v>
      </c>
      <c r="AF84" s="18">
        <v>8.012714285714285</v>
      </c>
      <c r="AG84" s="18">
        <v>10.526214285714291</v>
      </c>
      <c r="AH84" s="18">
        <v>15.30796428571429</v>
      </c>
      <c r="AI84" s="18">
        <v>12.61</v>
      </c>
      <c r="AJ84" s="18">
        <v>16.07</v>
      </c>
      <c r="AK84" s="18">
        <v>16.07</v>
      </c>
      <c r="AL84" s="18">
        <v>12.61</v>
      </c>
      <c r="AM84" s="18">
        <v>16.07</v>
      </c>
      <c r="AN84" s="18">
        <v>16.07</v>
      </c>
      <c r="AO84" s="18">
        <v>9.0140714285714285</v>
      </c>
      <c r="AP84" s="18">
        <v>14.35792857142857</v>
      </c>
      <c r="AQ84" s="18">
        <v>22.304500000000001</v>
      </c>
      <c r="AR84" s="18">
        <v>3.91</v>
      </c>
      <c r="AS84" s="18">
        <v>5.44</v>
      </c>
      <c r="AT84" s="18">
        <v>9.4499999999999993</v>
      </c>
      <c r="AU84" s="18">
        <v>0.05</v>
      </c>
      <c r="AV84" s="18">
        <v>0.55000000000000004</v>
      </c>
      <c r="AW84" s="18">
        <v>1.42</v>
      </c>
      <c r="AX84" s="18">
        <v>7.2030357142857149</v>
      </c>
      <c r="AY84" s="18">
        <v>9.8207142857142848</v>
      </c>
      <c r="AZ84" s="18">
        <v>14.955</v>
      </c>
      <c r="BA84" s="18">
        <v>16.44735714285714</v>
      </c>
      <c r="BB84" s="18">
        <v>24.915571428571429</v>
      </c>
      <c r="BC84" s="31">
        <v>36.574285714285708</v>
      </c>
      <c r="BD84" s="31">
        <v>5.04</v>
      </c>
      <c r="BE84" s="7">
        <v>7.8</v>
      </c>
      <c r="BF84" s="7">
        <v>12.55</v>
      </c>
      <c r="BG84" s="31">
        <v>22.99</v>
      </c>
      <c r="BH84" s="31">
        <v>31.02</v>
      </c>
      <c r="BI84" s="31">
        <v>49.67</v>
      </c>
      <c r="BJ84" s="31">
        <v>23.37</v>
      </c>
      <c r="BK84" s="31">
        <v>33.880000000000003</v>
      </c>
      <c r="BL84" s="31">
        <v>52.82</v>
      </c>
      <c r="BM84" s="31">
        <v>36.289493566326513</v>
      </c>
      <c r="BN84" s="31">
        <v>48.575999999999979</v>
      </c>
      <c r="BO84" s="31">
        <v>70.96875</v>
      </c>
      <c r="BP84" s="31">
        <v>8.64</v>
      </c>
      <c r="BQ84" s="31">
        <v>10.35</v>
      </c>
      <c r="BR84" s="31">
        <v>12.51</v>
      </c>
      <c r="BS84" s="31">
        <v>8.36</v>
      </c>
      <c r="BT84" s="31">
        <v>11.66</v>
      </c>
      <c r="BU84" s="31">
        <v>16.670000000000002</v>
      </c>
      <c r="BV84" s="31">
        <v>10.39</v>
      </c>
      <c r="BW84" s="7">
        <v>11.41</v>
      </c>
      <c r="BX84" s="7">
        <v>13.22</v>
      </c>
      <c r="BY84" s="31">
        <v>10</v>
      </c>
      <c r="BZ84" s="31">
        <v>14.37</v>
      </c>
      <c r="CA84" s="31">
        <v>23.22</v>
      </c>
      <c r="CB84" s="31">
        <v>8.41</v>
      </c>
      <c r="CC84" s="31">
        <v>13.12</v>
      </c>
      <c r="CD84" s="31">
        <v>22.5</v>
      </c>
      <c r="CE84" s="31">
        <v>61.02</v>
      </c>
      <c r="CF84" s="31">
        <v>82.94</v>
      </c>
      <c r="CG84" s="31">
        <v>115.18</v>
      </c>
      <c r="CH84" s="31">
        <v>74.488571428571419</v>
      </c>
      <c r="CI84" s="31">
        <v>96.067285714285703</v>
      </c>
      <c r="CJ84" s="31">
        <v>134.17806122448991</v>
      </c>
    </row>
    <row r="85" spans="1:88" x14ac:dyDescent="0.3">
      <c r="A85" s="9">
        <v>45369</v>
      </c>
      <c r="B85" s="18">
        <v>7.0197857142857139</v>
      </c>
      <c r="C85" s="18">
        <v>7.7417857142857134</v>
      </c>
      <c r="D85" s="18">
        <v>8.4292091836734677</v>
      </c>
      <c r="E85" s="18">
        <v>22.4</v>
      </c>
      <c r="F85" s="18">
        <v>25.69</v>
      </c>
      <c r="G85" s="18">
        <v>28.96</v>
      </c>
      <c r="H85" s="18">
        <v>27.25714285714286</v>
      </c>
      <c r="I85" s="18">
        <v>30.489999999999991</v>
      </c>
      <c r="J85" s="18">
        <v>34.859142857142857</v>
      </c>
      <c r="K85" s="18">
        <v>2.14</v>
      </c>
      <c r="L85" s="18">
        <v>2.72</v>
      </c>
      <c r="M85" s="18">
        <v>4.1100000000000003</v>
      </c>
      <c r="N85" s="18">
        <v>3.14</v>
      </c>
      <c r="O85" s="18">
        <v>4.33</v>
      </c>
      <c r="P85">
        <v>7.02</v>
      </c>
      <c r="Q85" s="18">
        <v>27.562999999999999</v>
      </c>
      <c r="R85" s="18">
        <v>30.531500000000001</v>
      </c>
      <c r="S85" s="18">
        <v>36.689249999999987</v>
      </c>
      <c r="T85" s="18">
        <v>32.74</v>
      </c>
      <c r="U85" s="18">
        <v>39.61</v>
      </c>
      <c r="V85" s="18">
        <v>50.26</v>
      </c>
      <c r="W85" s="18">
        <v>33.71</v>
      </c>
      <c r="X85" s="18">
        <v>42.18</v>
      </c>
      <c r="Y85" s="18">
        <v>57.69</v>
      </c>
      <c r="Z85" s="18">
        <v>35.26</v>
      </c>
      <c r="AA85" s="18">
        <v>45.08</v>
      </c>
      <c r="AB85" s="18">
        <v>63.71</v>
      </c>
      <c r="AC85" s="18">
        <v>7.62</v>
      </c>
      <c r="AD85">
        <v>9.77</v>
      </c>
      <c r="AE85" s="18">
        <v>13.92</v>
      </c>
      <c r="AF85" s="18">
        <v>7.9877857142857147</v>
      </c>
      <c r="AG85" s="18">
        <v>10.612</v>
      </c>
      <c r="AH85" s="18">
        <v>15.40998469387756</v>
      </c>
      <c r="AI85" s="18">
        <v>12.85</v>
      </c>
      <c r="AJ85" s="18">
        <v>16.07</v>
      </c>
      <c r="AK85" s="18">
        <v>16.07</v>
      </c>
      <c r="AL85" s="18">
        <v>12.85</v>
      </c>
      <c r="AM85" s="18">
        <v>16.07</v>
      </c>
      <c r="AN85" s="18">
        <v>16.07</v>
      </c>
      <c r="AO85" s="18">
        <v>9.3518455459183709</v>
      </c>
      <c r="AP85" s="18">
        <v>14.42835714285714</v>
      </c>
      <c r="AQ85" s="18">
        <v>23.36181551020406</v>
      </c>
      <c r="AR85" s="18">
        <v>3.98</v>
      </c>
      <c r="AS85" s="18">
        <v>5.54</v>
      </c>
      <c r="AT85" s="18">
        <v>10.16</v>
      </c>
      <c r="AU85" s="18">
        <v>0.08</v>
      </c>
      <c r="AV85" s="18">
        <v>0.56999999999999995</v>
      </c>
      <c r="AW85" s="18">
        <v>1.53</v>
      </c>
      <c r="AX85" s="18">
        <v>7.250285714285714</v>
      </c>
      <c r="AY85" s="18">
        <v>9.8958571428571425</v>
      </c>
      <c r="AZ85" s="18">
        <v>14.9955</v>
      </c>
      <c r="BA85" s="18">
        <v>17.07921428571429</v>
      </c>
      <c r="BB85" s="18">
        <v>25.37142857142857</v>
      </c>
      <c r="BC85" s="31">
        <v>39.495857142857147</v>
      </c>
      <c r="BD85" s="31">
        <v>5.05</v>
      </c>
      <c r="BE85" s="7">
        <v>7.96</v>
      </c>
      <c r="BF85" s="7">
        <v>13.65</v>
      </c>
      <c r="BG85" s="31">
        <v>23.48</v>
      </c>
      <c r="BH85" s="31">
        <v>31.58</v>
      </c>
      <c r="BI85" s="31">
        <v>52.79</v>
      </c>
      <c r="BJ85" s="31">
        <v>23.91</v>
      </c>
      <c r="BK85" s="31">
        <v>34.9</v>
      </c>
      <c r="BL85" s="31">
        <v>55.32</v>
      </c>
      <c r="BM85" s="31">
        <v>36.617857142857133</v>
      </c>
      <c r="BN85" s="31">
        <v>49.692571428571434</v>
      </c>
      <c r="BO85" s="31">
        <v>72.825000000000003</v>
      </c>
      <c r="BP85" s="31">
        <v>8.7799999999999994</v>
      </c>
      <c r="BQ85" s="31">
        <v>10.58</v>
      </c>
      <c r="BR85" s="31">
        <v>12.85</v>
      </c>
      <c r="BS85" s="31">
        <v>8.5</v>
      </c>
      <c r="BT85" s="31">
        <v>12.14</v>
      </c>
      <c r="BU85" s="31">
        <v>17.62</v>
      </c>
      <c r="BV85" s="31">
        <v>10.43</v>
      </c>
      <c r="BW85" s="7">
        <v>11.56</v>
      </c>
      <c r="BX85" s="7">
        <v>13.46</v>
      </c>
      <c r="BY85" s="31">
        <v>10.39</v>
      </c>
      <c r="BZ85" s="31">
        <v>14.99</v>
      </c>
      <c r="CA85" s="31">
        <v>24.81</v>
      </c>
      <c r="CB85" s="31">
        <v>8.7899999999999991</v>
      </c>
      <c r="CC85" s="31">
        <v>13.7</v>
      </c>
      <c r="CD85" s="31">
        <v>24.62</v>
      </c>
      <c r="CE85" s="31">
        <v>62.76</v>
      </c>
      <c r="CF85" s="31">
        <v>86.42</v>
      </c>
      <c r="CG85" s="31">
        <v>119.52</v>
      </c>
      <c r="CH85" s="31">
        <v>74.176785714285714</v>
      </c>
      <c r="CI85" s="31">
        <v>103.7378571428571</v>
      </c>
      <c r="CJ85" s="31">
        <v>134.78571428571431</v>
      </c>
    </row>
    <row r="86" spans="1:88" x14ac:dyDescent="0.3">
      <c r="A86" s="9">
        <v>45370</v>
      </c>
      <c r="B86" s="18">
        <v>7.0266071428571424</v>
      </c>
      <c r="C86" s="18">
        <v>7.7472142857142856</v>
      </c>
      <c r="D86" s="18">
        <v>8.4189693877550997</v>
      </c>
      <c r="E86" s="18">
        <v>22.42</v>
      </c>
      <c r="F86" s="18">
        <v>25.57</v>
      </c>
      <c r="G86" s="18">
        <v>28.84</v>
      </c>
      <c r="H86" s="18">
        <v>27.473928571428569</v>
      </c>
      <c r="I86" s="18">
        <v>31.22428571428571</v>
      </c>
      <c r="J86" s="18">
        <v>35.569857142857138</v>
      </c>
      <c r="K86" s="18">
        <v>2.2000000000000002</v>
      </c>
      <c r="L86" s="18">
        <v>2.8</v>
      </c>
      <c r="M86" s="18">
        <v>4.21</v>
      </c>
      <c r="N86" s="18">
        <v>3.23</v>
      </c>
      <c r="O86" s="18">
        <v>4.4400000000000004</v>
      </c>
      <c r="P86">
        <v>7.33</v>
      </c>
      <c r="Q86" s="18">
        <v>27.555535714285721</v>
      </c>
      <c r="R86" s="18">
        <v>30.373000000000001</v>
      </c>
      <c r="S86" s="18">
        <v>37.148499999999999</v>
      </c>
      <c r="T86" s="18">
        <v>33.04</v>
      </c>
      <c r="U86" s="18">
        <v>40.24</v>
      </c>
      <c r="V86" s="18">
        <v>51.9</v>
      </c>
      <c r="W86" s="18">
        <v>34.22</v>
      </c>
      <c r="X86" s="18">
        <v>43</v>
      </c>
      <c r="Y86" s="18">
        <v>59.94</v>
      </c>
      <c r="Z86" s="18">
        <v>36.33</v>
      </c>
      <c r="AA86" s="18">
        <v>46.05</v>
      </c>
      <c r="AB86" s="18">
        <v>66.510000000000005</v>
      </c>
      <c r="AC86" s="18">
        <v>7.67</v>
      </c>
      <c r="AD86">
        <v>9.89</v>
      </c>
      <c r="AE86" s="18">
        <v>14.08</v>
      </c>
      <c r="AF86" s="18">
        <v>7.840285714285713</v>
      </c>
      <c r="AG86" s="18">
        <v>10.63907142857143</v>
      </c>
      <c r="AH86" s="18">
        <v>16.45260714285714</v>
      </c>
      <c r="AI86" s="18">
        <v>13.09</v>
      </c>
      <c r="AJ86" s="18">
        <v>16.07</v>
      </c>
      <c r="AK86" s="18">
        <v>16.07</v>
      </c>
      <c r="AL86" s="18">
        <v>13.09</v>
      </c>
      <c r="AM86" s="18">
        <v>16.07</v>
      </c>
      <c r="AN86" s="18">
        <v>16.07</v>
      </c>
      <c r="AO86" s="18">
        <v>9.4582857142857133</v>
      </c>
      <c r="AP86" s="18">
        <v>14.41821428571429</v>
      </c>
      <c r="AQ86" s="18">
        <v>25.733535714285711</v>
      </c>
      <c r="AR86" s="18">
        <v>4.05</v>
      </c>
      <c r="AS86" s="18">
        <v>5.64</v>
      </c>
      <c r="AT86" s="18">
        <v>10.87</v>
      </c>
      <c r="AU86" s="18">
        <v>0.1</v>
      </c>
      <c r="AV86" s="18">
        <v>0.59</v>
      </c>
      <c r="AW86" s="18">
        <v>1.63</v>
      </c>
      <c r="AX86" s="18">
        <v>7.1001785714285708</v>
      </c>
      <c r="AY86" s="18">
        <v>10.02727933363272</v>
      </c>
      <c r="AZ86" s="18">
        <v>16.058250000000001</v>
      </c>
      <c r="BA86" s="18">
        <v>17.144500000000001</v>
      </c>
      <c r="BB86" s="18">
        <v>26.52985714285715</v>
      </c>
      <c r="BC86" s="31">
        <v>41.162214285714278</v>
      </c>
      <c r="BD86" s="31">
        <v>5.07</v>
      </c>
      <c r="BE86" s="7">
        <v>8.14</v>
      </c>
      <c r="BF86" s="7">
        <v>14.75</v>
      </c>
      <c r="BG86" s="31">
        <v>23.94</v>
      </c>
      <c r="BH86" s="31">
        <v>32.15</v>
      </c>
      <c r="BI86" s="31">
        <v>55.91</v>
      </c>
      <c r="BJ86" s="31">
        <v>24.45</v>
      </c>
      <c r="BK86" s="31">
        <v>35.92</v>
      </c>
      <c r="BL86" s="31">
        <v>57.83</v>
      </c>
      <c r="BM86" s="31">
        <v>36.457142857142863</v>
      </c>
      <c r="BN86" s="31">
        <v>50.885714285714279</v>
      </c>
      <c r="BO86" s="31">
        <v>72.800000000000011</v>
      </c>
      <c r="BP86" s="31">
        <v>8.93</v>
      </c>
      <c r="BQ86" s="31">
        <v>10.81</v>
      </c>
      <c r="BR86" s="31">
        <v>13.19</v>
      </c>
      <c r="BS86" s="31">
        <v>8.65</v>
      </c>
      <c r="BT86" s="31">
        <v>12.63</v>
      </c>
      <c r="BU86" s="31">
        <v>18.57</v>
      </c>
      <c r="BV86" s="31">
        <v>10.46</v>
      </c>
      <c r="BW86" s="7">
        <v>11.71</v>
      </c>
      <c r="BX86" s="7">
        <v>13.7</v>
      </c>
      <c r="BY86" s="31">
        <v>10.79</v>
      </c>
      <c r="BZ86" s="31">
        <v>15.61</v>
      </c>
      <c r="CA86" s="31">
        <v>26.39</v>
      </c>
      <c r="CB86" s="31">
        <v>9.17</v>
      </c>
      <c r="CC86" s="31">
        <v>14.28</v>
      </c>
      <c r="CD86" s="31">
        <v>26.74</v>
      </c>
      <c r="CE86" s="31">
        <v>64.41</v>
      </c>
      <c r="CF86" s="31">
        <v>89.91</v>
      </c>
      <c r="CG86" s="31">
        <v>123.87</v>
      </c>
      <c r="CH86" s="31">
        <v>74.386857142857139</v>
      </c>
      <c r="CI86" s="31">
        <v>108.9185714285714</v>
      </c>
      <c r="CJ86" s="31">
        <v>141.6261224489796</v>
      </c>
    </row>
    <row r="87" spans="1:88" x14ac:dyDescent="0.3">
      <c r="A87" s="9">
        <v>45371</v>
      </c>
      <c r="B87" s="18">
        <v>7.0845357142857139</v>
      </c>
      <c r="C87" s="18">
        <v>7.7749795918367326</v>
      </c>
      <c r="D87" s="18">
        <v>8.4069438775510186</v>
      </c>
      <c r="E87" s="18">
        <v>22.76</v>
      </c>
      <c r="F87" s="18">
        <v>25.72</v>
      </c>
      <c r="G87" s="18">
        <v>28.81</v>
      </c>
      <c r="H87" s="18">
        <v>27.279285714285709</v>
      </c>
      <c r="I87" s="18">
        <v>31.278928571428569</v>
      </c>
      <c r="J87" s="18">
        <v>36.538468642857147</v>
      </c>
      <c r="K87" s="18">
        <v>2.2599999999999998</v>
      </c>
      <c r="L87" s="18">
        <v>2.89</v>
      </c>
      <c r="M87" s="18">
        <v>4.32</v>
      </c>
      <c r="N87" s="18">
        <v>3.32</v>
      </c>
      <c r="O87" s="18">
        <v>4.54</v>
      </c>
      <c r="P87">
        <v>7.64</v>
      </c>
      <c r="Q87" s="18">
        <v>27.474714285714281</v>
      </c>
      <c r="R87" s="18">
        <v>30.549546377551021</v>
      </c>
      <c r="S87" s="18">
        <v>36.804749999999999</v>
      </c>
      <c r="T87" s="18">
        <v>33.340000000000003</v>
      </c>
      <c r="U87" s="18">
        <v>40.869999999999997</v>
      </c>
      <c r="V87" s="18">
        <v>53.55</v>
      </c>
      <c r="W87" s="18">
        <v>34.72</v>
      </c>
      <c r="X87" s="18">
        <v>43.81</v>
      </c>
      <c r="Y87" s="18">
        <v>62.18</v>
      </c>
      <c r="Z87" s="18">
        <v>37.4</v>
      </c>
      <c r="AA87" s="18">
        <v>47.01</v>
      </c>
      <c r="AB87" s="18">
        <v>69.319999999999993</v>
      </c>
      <c r="AC87" s="18">
        <v>7.73</v>
      </c>
      <c r="AD87">
        <v>10.01</v>
      </c>
      <c r="AE87" s="18">
        <v>14.25</v>
      </c>
      <c r="AF87" s="18">
        <v>7.9119642857142862</v>
      </c>
      <c r="AG87" s="18">
        <v>10.776714285714281</v>
      </c>
      <c r="AH87" s="18">
        <v>16.00095408163266</v>
      </c>
      <c r="AI87" s="18">
        <v>13.34</v>
      </c>
      <c r="AJ87" s="18">
        <v>16.07</v>
      </c>
      <c r="AK87" s="18">
        <v>16.07</v>
      </c>
      <c r="AL87" s="18">
        <v>13.34</v>
      </c>
      <c r="AM87" s="18">
        <v>16.07</v>
      </c>
      <c r="AN87" s="18">
        <v>16.07</v>
      </c>
      <c r="AO87" s="18">
        <v>9.5650714285714287</v>
      </c>
      <c r="AP87" s="18">
        <v>14.31128571428572</v>
      </c>
      <c r="AQ87" s="18">
        <v>26.915678571428579</v>
      </c>
      <c r="AR87" s="18">
        <v>4.12</v>
      </c>
      <c r="AS87" s="18">
        <v>5.74</v>
      </c>
      <c r="AT87" s="18">
        <v>11.58</v>
      </c>
      <c r="AU87" s="18">
        <v>0.13</v>
      </c>
      <c r="AV87" s="18">
        <v>0.61</v>
      </c>
      <c r="AW87" s="18">
        <v>1.74</v>
      </c>
      <c r="AX87" s="18">
        <v>7.2485714285714282</v>
      </c>
      <c r="AY87" s="18">
        <v>10.050357142857139</v>
      </c>
      <c r="AZ87" s="18">
        <v>17.50402515473732</v>
      </c>
      <c r="BA87" s="18">
        <v>17.465250000000001</v>
      </c>
      <c r="BB87" s="18">
        <v>25.528785714285711</v>
      </c>
      <c r="BC87" s="31">
        <v>44.131785714285712</v>
      </c>
      <c r="BD87" s="31">
        <v>5.0999999999999996</v>
      </c>
      <c r="BE87" s="7">
        <v>8.33</v>
      </c>
      <c r="BF87" s="7">
        <v>15.85</v>
      </c>
      <c r="BG87" s="31">
        <v>24.4</v>
      </c>
      <c r="BH87" s="31">
        <v>32.71</v>
      </c>
      <c r="BI87" s="31">
        <v>59.03</v>
      </c>
      <c r="BJ87" s="31">
        <v>25</v>
      </c>
      <c r="BK87" s="31">
        <v>36.94</v>
      </c>
      <c r="BL87" s="31">
        <v>60.33</v>
      </c>
      <c r="BM87" s="31">
        <v>37.254035714285713</v>
      </c>
      <c r="BN87" s="31">
        <v>50.40285714285713</v>
      </c>
      <c r="BO87" s="31">
        <v>75.628571428571419</v>
      </c>
      <c r="BP87" s="31">
        <v>9.07</v>
      </c>
      <c r="BQ87" s="31">
        <v>11.04</v>
      </c>
      <c r="BR87" s="31">
        <v>13.53</v>
      </c>
      <c r="BS87" s="31">
        <v>8.7899999999999991</v>
      </c>
      <c r="BT87" s="31">
        <v>13.11</v>
      </c>
      <c r="BU87" s="31">
        <v>19.52</v>
      </c>
      <c r="BV87" s="31">
        <v>10.5</v>
      </c>
      <c r="BW87" s="7">
        <v>11.86</v>
      </c>
      <c r="BX87" s="7">
        <v>13.94</v>
      </c>
      <c r="BY87" s="31">
        <v>11.19</v>
      </c>
      <c r="BZ87" s="31">
        <v>16.22</v>
      </c>
      <c r="CA87" s="31">
        <v>27.97</v>
      </c>
      <c r="CB87" s="31">
        <v>9.5500000000000007</v>
      </c>
      <c r="CC87" s="31">
        <v>14.86</v>
      </c>
      <c r="CD87" s="31">
        <v>28.87</v>
      </c>
      <c r="CE87" s="31">
        <v>66.05</v>
      </c>
      <c r="CF87" s="31">
        <v>93.07</v>
      </c>
      <c r="CG87" s="31">
        <v>127.76</v>
      </c>
      <c r="CH87" s="31">
        <v>75.785750000000007</v>
      </c>
      <c r="CI87" s="31">
        <v>115.0608163265305</v>
      </c>
      <c r="CJ87" s="31">
        <v>149.77418367346951</v>
      </c>
    </row>
    <row r="88" spans="1:88" x14ac:dyDescent="0.3">
      <c r="A88" s="9">
        <v>45372</v>
      </c>
      <c r="B88" s="18">
        <v>7.0985357142857159</v>
      </c>
      <c r="C88" s="18">
        <v>7.7657857142857134</v>
      </c>
      <c r="D88" s="18">
        <v>8.3788928571428567</v>
      </c>
      <c r="E88" s="18">
        <v>22.77</v>
      </c>
      <c r="F88" s="18">
        <v>25.47</v>
      </c>
      <c r="G88" s="18">
        <v>28.72</v>
      </c>
      <c r="H88" s="18">
        <v>27.36614545918367</v>
      </c>
      <c r="I88" s="18">
        <v>31.261336734693881</v>
      </c>
      <c r="J88" s="18">
        <v>36.607714285714287</v>
      </c>
      <c r="K88" s="18">
        <v>2.3199999999999998</v>
      </c>
      <c r="L88" s="18">
        <v>2.98</v>
      </c>
      <c r="M88" s="18">
        <v>4.42</v>
      </c>
      <c r="N88" s="18">
        <v>3.41</v>
      </c>
      <c r="O88" s="18">
        <v>4.6399999999999997</v>
      </c>
      <c r="P88">
        <v>7.96</v>
      </c>
      <c r="Q88" s="18">
        <v>27.780892857142849</v>
      </c>
      <c r="R88" s="18">
        <v>31.106142857142839</v>
      </c>
      <c r="S88" s="18">
        <v>36.381785714285712</v>
      </c>
      <c r="T88" s="18">
        <v>33.64</v>
      </c>
      <c r="U88" s="18">
        <v>41.5</v>
      </c>
      <c r="V88" s="18">
        <v>55.19</v>
      </c>
      <c r="W88" s="18">
        <v>35.229999999999997</v>
      </c>
      <c r="X88" s="18">
        <v>44.63</v>
      </c>
      <c r="Y88" s="18">
        <v>64.42</v>
      </c>
      <c r="Z88" s="18">
        <v>38.46</v>
      </c>
      <c r="AA88" s="18">
        <v>47.98</v>
      </c>
      <c r="AB88" s="18">
        <v>72.12</v>
      </c>
      <c r="AC88" s="18">
        <v>7.78</v>
      </c>
      <c r="AD88">
        <v>10.130000000000001</v>
      </c>
      <c r="AE88" s="18">
        <v>14.41</v>
      </c>
      <c r="AF88" s="18">
        <v>7.9258726479591841</v>
      </c>
      <c r="AG88" s="18">
        <v>10.73254081632653</v>
      </c>
      <c r="AH88" s="18">
        <v>15.862500000000001</v>
      </c>
      <c r="AI88" s="18">
        <v>13.58</v>
      </c>
      <c r="AJ88" s="18">
        <v>16.07</v>
      </c>
      <c r="AK88" s="18">
        <v>16.07</v>
      </c>
      <c r="AL88" s="18">
        <v>13.58</v>
      </c>
      <c r="AM88" s="18">
        <v>16.07</v>
      </c>
      <c r="AN88" s="18">
        <v>16.07</v>
      </c>
      <c r="AO88" s="18">
        <v>9.6586428571428584</v>
      </c>
      <c r="AP88" s="18">
        <v>14.66164285714286</v>
      </c>
      <c r="AQ88" s="18">
        <v>26.66478770631759</v>
      </c>
      <c r="AR88" s="18">
        <v>4.2</v>
      </c>
      <c r="AS88" s="18">
        <v>5.84</v>
      </c>
      <c r="AT88" s="18">
        <v>12.29</v>
      </c>
      <c r="AU88" s="18">
        <v>0.16</v>
      </c>
      <c r="AV88" s="18">
        <v>0.63</v>
      </c>
      <c r="AW88" s="18">
        <v>1.84</v>
      </c>
      <c r="AX88" s="18">
        <v>7.3757857142857146</v>
      </c>
      <c r="AY88" s="18">
        <v>10.163500000000001</v>
      </c>
      <c r="AZ88" s="18">
        <v>17.658600057828771</v>
      </c>
      <c r="BA88" s="18">
        <v>17.674214285714289</v>
      </c>
      <c r="BB88" s="18">
        <v>26.34669514259657</v>
      </c>
      <c r="BC88" s="31">
        <v>46.580142857142853</v>
      </c>
      <c r="BD88" s="31">
        <v>5.14</v>
      </c>
      <c r="BE88" s="7">
        <v>8.51</v>
      </c>
      <c r="BF88" s="7">
        <v>16.940000000000001</v>
      </c>
      <c r="BG88" s="31">
        <v>24.86</v>
      </c>
      <c r="BH88" s="31">
        <v>33.270000000000003</v>
      </c>
      <c r="BI88" s="31">
        <v>62.15</v>
      </c>
      <c r="BJ88" s="31">
        <v>25.54</v>
      </c>
      <c r="BK88" s="31">
        <v>37.96</v>
      </c>
      <c r="BL88" s="31">
        <v>62.84</v>
      </c>
      <c r="BM88" s="31">
        <v>38.455321428571423</v>
      </c>
      <c r="BN88" s="31">
        <v>51.037785714285711</v>
      </c>
      <c r="BO88" s="31">
        <v>76.856836734693857</v>
      </c>
      <c r="BP88" s="31">
        <v>9.2200000000000006</v>
      </c>
      <c r="BQ88" s="31">
        <v>11.27</v>
      </c>
      <c r="BR88" s="31">
        <v>13.87</v>
      </c>
      <c r="BS88" s="31">
        <v>8.93</v>
      </c>
      <c r="BT88" s="31">
        <v>13.59</v>
      </c>
      <c r="BU88" s="31">
        <v>20.48</v>
      </c>
      <c r="BV88" s="31">
        <v>10.54</v>
      </c>
      <c r="BW88" s="7">
        <v>12</v>
      </c>
      <c r="BX88" s="7">
        <v>14.18</v>
      </c>
      <c r="BY88" s="31">
        <v>11.59</v>
      </c>
      <c r="BZ88" s="31">
        <v>16.84</v>
      </c>
      <c r="CA88" s="31">
        <v>29.55</v>
      </c>
      <c r="CB88" s="31">
        <v>9.93</v>
      </c>
      <c r="CC88" s="31">
        <v>15.45</v>
      </c>
      <c r="CD88" s="31">
        <v>30.99</v>
      </c>
      <c r="CE88" s="31">
        <v>67.7</v>
      </c>
      <c r="CF88" s="31">
        <v>96.11</v>
      </c>
      <c r="CG88" s="31">
        <v>131.47999999999999</v>
      </c>
      <c r="CH88" s="31">
        <v>78.717857142857127</v>
      </c>
      <c r="CI88" s="31">
        <v>117.58612244897949</v>
      </c>
      <c r="CJ88" s="31">
        <v>154.1672295918369</v>
      </c>
    </row>
    <row r="89" spans="1:88" x14ac:dyDescent="0.3">
      <c r="A89" s="9">
        <v>45373</v>
      </c>
      <c r="B89" s="18">
        <v>7.1382499999999993</v>
      </c>
      <c r="C89" s="18">
        <v>7.754999999999999</v>
      </c>
      <c r="D89" s="18">
        <v>8.3879999999999999</v>
      </c>
      <c r="E89" s="18">
        <v>22.91</v>
      </c>
      <c r="F89" s="18">
        <v>25.46</v>
      </c>
      <c r="G89" s="18">
        <v>28.72</v>
      </c>
      <c r="H89" s="18">
        <v>27.76071428571429</v>
      </c>
      <c r="I89" s="18">
        <v>31.21857142857143</v>
      </c>
      <c r="J89" s="18">
        <v>36.861499999999999</v>
      </c>
      <c r="K89" s="18">
        <v>2.35</v>
      </c>
      <c r="L89" s="18">
        <v>3.03</v>
      </c>
      <c r="M89" s="18">
        <v>4.55</v>
      </c>
      <c r="N89" s="18">
        <v>3.44</v>
      </c>
      <c r="O89" s="18">
        <v>4.71</v>
      </c>
      <c r="P89">
        <v>8.33</v>
      </c>
      <c r="Q89" s="18">
        <v>27.879005102040811</v>
      </c>
      <c r="R89" s="18">
        <v>31.726142857142861</v>
      </c>
      <c r="S89" s="18">
        <v>35.97457142857143</v>
      </c>
      <c r="T89" s="18">
        <v>33.86</v>
      </c>
      <c r="U89" s="18">
        <v>41.91</v>
      </c>
      <c r="V89" s="18">
        <v>56.39</v>
      </c>
      <c r="W89" s="18">
        <v>35.619999999999997</v>
      </c>
      <c r="X89" s="18">
        <v>46.08</v>
      </c>
      <c r="Y89" s="18">
        <v>66.19</v>
      </c>
      <c r="Z89" s="18">
        <v>39.64</v>
      </c>
      <c r="AA89" s="18">
        <v>49.35</v>
      </c>
      <c r="AB89" s="18">
        <v>73.98</v>
      </c>
      <c r="AC89" s="18">
        <v>7.77</v>
      </c>
      <c r="AD89">
        <v>10.25</v>
      </c>
      <c r="AE89" s="18">
        <v>14.54</v>
      </c>
      <c r="AF89" s="18">
        <v>8.0169151071428555</v>
      </c>
      <c r="AG89" s="18">
        <v>10.73685714285714</v>
      </c>
      <c r="AH89" s="18">
        <v>15.51975</v>
      </c>
      <c r="AI89" s="18">
        <v>13.79</v>
      </c>
      <c r="AJ89" s="18">
        <v>16.07</v>
      </c>
      <c r="AK89" s="18">
        <v>16.07</v>
      </c>
      <c r="AL89" s="18">
        <v>13.79</v>
      </c>
      <c r="AM89" s="18">
        <v>16.07</v>
      </c>
      <c r="AN89" s="18">
        <v>16.07</v>
      </c>
      <c r="AO89" s="18">
        <v>9.5534999999999997</v>
      </c>
      <c r="AP89" s="18">
        <v>14.865</v>
      </c>
      <c r="AQ89" s="18">
        <v>27.680321428571428</v>
      </c>
      <c r="AR89" s="18">
        <v>4.26</v>
      </c>
      <c r="AS89" s="18">
        <v>5.93</v>
      </c>
      <c r="AT89" s="18">
        <v>12.79</v>
      </c>
      <c r="AU89" s="18">
        <v>0.18</v>
      </c>
      <c r="AV89" s="18">
        <v>0.64</v>
      </c>
      <c r="AW89" s="18">
        <v>1.9</v>
      </c>
      <c r="AX89" s="18">
        <v>7.4939285714285724</v>
      </c>
      <c r="AY89" s="18">
        <v>9.8025000000000002</v>
      </c>
      <c r="AZ89" s="18">
        <v>17.887599072187349</v>
      </c>
      <c r="BA89" s="18">
        <v>17.710999999999999</v>
      </c>
      <c r="BB89" s="18">
        <v>26.64022136309492</v>
      </c>
      <c r="BC89" s="31">
        <v>49.249999999999993</v>
      </c>
      <c r="BD89" s="31">
        <v>5.25</v>
      </c>
      <c r="BE89" s="7">
        <v>8.65</v>
      </c>
      <c r="BF89" s="7">
        <v>17.73</v>
      </c>
      <c r="BG89" s="31">
        <v>25.16</v>
      </c>
      <c r="BH89" s="31">
        <v>33.94</v>
      </c>
      <c r="BI89" s="31">
        <v>64.03</v>
      </c>
      <c r="BJ89" s="31">
        <v>26.01</v>
      </c>
      <c r="BK89" s="31">
        <v>38.770000000000003</v>
      </c>
      <c r="BL89" s="31">
        <v>65.52</v>
      </c>
      <c r="BM89" s="31">
        <v>38.885714285714293</v>
      </c>
      <c r="BN89" s="31">
        <v>51.282499999999992</v>
      </c>
      <c r="BO89" s="31">
        <v>77.767857142857153</v>
      </c>
      <c r="BP89" s="31">
        <v>9.3800000000000008</v>
      </c>
      <c r="BQ89" s="31">
        <v>11.5</v>
      </c>
      <c r="BR89" s="31">
        <v>14.29</v>
      </c>
      <c r="BS89" s="31">
        <v>9.18</v>
      </c>
      <c r="BT89" s="31">
        <v>14.17</v>
      </c>
      <c r="BU89" s="31">
        <v>21.81</v>
      </c>
      <c r="BV89" s="31">
        <v>10.62</v>
      </c>
      <c r="BW89" s="7">
        <v>12.4</v>
      </c>
      <c r="BX89" s="7">
        <v>15.59</v>
      </c>
      <c r="BY89" s="31">
        <v>11.98</v>
      </c>
      <c r="BZ89" s="31">
        <v>17.690000000000001</v>
      </c>
      <c r="CA89" s="31">
        <v>31.57</v>
      </c>
      <c r="CB89" s="31">
        <v>10.59</v>
      </c>
      <c r="CC89" s="31">
        <v>16.27</v>
      </c>
      <c r="CD89" s="31">
        <v>33.450000000000003</v>
      </c>
      <c r="CE89" s="31">
        <v>68.59</v>
      </c>
      <c r="CF89" s="31">
        <v>98.81</v>
      </c>
      <c r="CG89" s="31">
        <v>134.91999999999999</v>
      </c>
      <c r="CH89" s="31">
        <v>81.241785714285712</v>
      </c>
      <c r="CI89" s="31">
        <v>120.71428571428559</v>
      </c>
      <c r="CJ89" s="31">
        <v>162.13251020408171</v>
      </c>
    </row>
    <row r="90" spans="1:88" x14ac:dyDescent="0.3">
      <c r="A90" s="9">
        <v>45374</v>
      </c>
      <c r="B90" s="18">
        <v>7.093857142857142</v>
      </c>
      <c r="C90" s="18">
        <v>7.7667346938775514</v>
      </c>
      <c r="D90" s="18">
        <v>8.4159081632653052</v>
      </c>
      <c r="E90" s="18">
        <v>22.74</v>
      </c>
      <c r="F90" s="18">
        <v>25.22</v>
      </c>
      <c r="G90" s="18">
        <v>28.88</v>
      </c>
      <c r="H90" s="18">
        <v>27.61</v>
      </c>
      <c r="I90" s="18">
        <v>31.465642857142861</v>
      </c>
      <c r="J90" s="18">
        <v>37.272765566326527</v>
      </c>
      <c r="K90" s="18">
        <v>2.4</v>
      </c>
      <c r="L90" s="18">
        <v>3.1</v>
      </c>
      <c r="M90" s="18">
        <v>4.71</v>
      </c>
      <c r="N90" s="18">
        <v>3.54</v>
      </c>
      <c r="O90" s="18">
        <v>4.97</v>
      </c>
      <c r="P90">
        <v>8.6</v>
      </c>
      <c r="Q90" s="18">
        <v>28.05021428571429</v>
      </c>
      <c r="R90" s="18">
        <v>31.8151884387755</v>
      </c>
      <c r="S90" s="18">
        <v>35.781964285714281</v>
      </c>
      <c r="T90" s="18">
        <v>34.21</v>
      </c>
      <c r="U90" s="18">
        <v>42.42</v>
      </c>
      <c r="V90" s="18">
        <v>57.13</v>
      </c>
      <c r="W90" s="18">
        <v>36.15</v>
      </c>
      <c r="X90" s="18">
        <v>47.29</v>
      </c>
      <c r="Y90" s="18">
        <v>67.3</v>
      </c>
      <c r="Z90" s="18">
        <v>40.19</v>
      </c>
      <c r="AA90" s="18">
        <v>51.01</v>
      </c>
      <c r="AB90" s="18">
        <v>76.25</v>
      </c>
      <c r="AC90" s="18">
        <v>8.01</v>
      </c>
      <c r="AD90">
        <v>10.58</v>
      </c>
      <c r="AE90" s="18">
        <v>14.89</v>
      </c>
      <c r="AF90" s="18">
        <v>8.4051125612244881</v>
      </c>
      <c r="AG90" s="18">
        <v>11.066000000000001</v>
      </c>
      <c r="AH90" s="18">
        <v>15.41792857142857</v>
      </c>
      <c r="AI90" s="18">
        <v>14.05</v>
      </c>
      <c r="AJ90" s="18">
        <v>16.07</v>
      </c>
      <c r="AK90" s="18">
        <v>16.07</v>
      </c>
      <c r="AL90" s="18">
        <v>14.05</v>
      </c>
      <c r="AM90" s="18">
        <v>16.07</v>
      </c>
      <c r="AN90" s="18">
        <v>16.07</v>
      </c>
      <c r="AO90" s="18">
        <v>9.8318214285714287</v>
      </c>
      <c r="AP90" s="18">
        <v>14.991071428571431</v>
      </c>
      <c r="AQ90" s="18">
        <v>27.374964285714292</v>
      </c>
      <c r="AR90" s="18">
        <v>4.37</v>
      </c>
      <c r="AS90" s="18">
        <v>6.44</v>
      </c>
      <c r="AT90" s="18">
        <v>13.45</v>
      </c>
      <c r="AU90" s="18">
        <v>0.19</v>
      </c>
      <c r="AV90" s="18">
        <v>0.66</v>
      </c>
      <c r="AW90" s="18">
        <v>1.99</v>
      </c>
      <c r="AX90" s="18">
        <v>7.7529285714285718</v>
      </c>
      <c r="AY90" s="18">
        <v>10.59357142857143</v>
      </c>
      <c r="AZ90" s="18">
        <v>18.23386864513348</v>
      </c>
      <c r="BA90" s="18">
        <v>17.733519385862451</v>
      </c>
      <c r="BB90" s="18">
        <v>26.826785714285709</v>
      </c>
      <c r="BC90" s="31">
        <v>49.337499999999999</v>
      </c>
      <c r="BD90" s="31">
        <v>5.37</v>
      </c>
      <c r="BE90" s="7">
        <v>8.9700000000000006</v>
      </c>
      <c r="BF90" s="7">
        <v>17.84</v>
      </c>
      <c r="BG90" s="31">
        <v>25.29</v>
      </c>
      <c r="BH90" s="31">
        <v>34.68</v>
      </c>
      <c r="BI90" s="31">
        <v>64.44</v>
      </c>
      <c r="BJ90" s="31">
        <v>26.17</v>
      </c>
      <c r="BK90" s="31">
        <v>39.090000000000003</v>
      </c>
      <c r="BL90" s="31">
        <v>66.959999999999994</v>
      </c>
      <c r="BM90" s="31">
        <v>39.043750000000003</v>
      </c>
      <c r="BN90" s="31">
        <v>51.600000000000009</v>
      </c>
      <c r="BO90" s="31">
        <v>81.917857142857144</v>
      </c>
      <c r="BP90" s="31">
        <v>9.48</v>
      </c>
      <c r="BQ90" s="31">
        <v>11.84</v>
      </c>
      <c r="BR90" s="31">
        <v>15.17</v>
      </c>
      <c r="BS90" s="31">
        <v>9.44</v>
      </c>
      <c r="BT90" s="31">
        <v>15.13</v>
      </c>
      <c r="BU90" s="31">
        <v>23.9</v>
      </c>
      <c r="BV90" s="31">
        <v>10.91</v>
      </c>
      <c r="BW90" s="7">
        <v>13.64</v>
      </c>
      <c r="BX90" s="7">
        <v>18.149999999999999</v>
      </c>
      <c r="BY90" s="31">
        <v>12.53</v>
      </c>
      <c r="BZ90" s="31">
        <v>19.02</v>
      </c>
      <c r="CA90" s="31">
        <v>36.71</v>
      </c>
      <c r="CB90" s="31">
        <v>11.38</v>
      </c>
      <c r="CC90" s="31">
        <v>18.78</v>
      </c>
      <c r="CD90" s="31">
        <v>38.17</v>
      </c>
      <c r="CE90" s="31">
        <v>69.31</v>
      </c>
      <c r="CF90" s="31">
        <v>100.13</v>
      </c>
      <c r="CG90" s="31">
        <v>139.84</v>
      </c>
      <c r="CH90" s="31">
        <v>82.983821428571417</v>
      </c>
      <c r="CI90" s="31">
        <v>126.2071428571429</v>
      </c>
      <c r="CJ90" s="31">
        <v>165.7821428571429</v>
      </c>
    </row>
    <row r="91" spans="1:88" x14ac:dyDescent="0.3">
      <c r="A91" s="9">
        <v>45375</v>
      </c>
      <c r="B91" s="18">
        <v>7.1448214285714284</v>
      </c>
      <c r="C91" s="18">
        <v>7.7361836734693892</v>
      </c>
      <c r="D91" s="18">
        <v>8.4099642857142864</v>
      </c>
      <c r="E91" s="18">
        <v>22.83</v>
      </c>
      <c r="F91" s="18">
        <v>25.15</v>
      </c>
      <c r="G91" s="18">
        <v>28.91</v>
      </c>
      <c r="H91" s="18">
        <v>27.515357142857141</v>
      </c>
      <c r="I91" s="18">
        <v>31.543214285714281</v>
      </c>
      <c r="J91" s="18">
        <v>37.265357142857141</v>
      </c>
      <c r="K91" s="18">
        <v>2.44</v>
      </c>
      <c r="L91" s="18">
        <v>3.16</v>
      </c>
      <c r="M91" s="18">
        <v>4.8600000000000003</v>
      </c>
      <c r="N91" s="18">
        <v>3.64</v>
      </c>
      <c r="O91" s="18">
        <v>5.23</v>
      </c>
      <c r="P91">
        <v>8.8699999999999992</v>
      </c>
      <c r="Q91" s="18">
        <v>28.191964285714281</v>
      </c>
      <c r="R91" s="18">
        <v>31.743500000000001</v>
      </c>
      <c r="S91" s="18">
        <v>35.51810714285714</v>
      </c>
      <c r="T91" s="18">
        <v>34.56</v>
      </c>
      <c r="U91" s="18">
        <v>42.92</v>
      </c>
      <c r="V91" s="18">
        <v>57.86</v>
      </c>
      <c r="W91" s="18">
        <v>36.68</v>
      </c>
      <c r="X91" s="18">
        <v>48.49</v>
      </c>
      <c r="Y91" s="18">
        <v>68.42</v>
      </c>
      <c r="Z91" s="18">
        <v>40.74</v>
      </c>
      <c r="AA91" s="18">
        <v>52.66</v>
      </c>
      <c r="AB91" s="18">
        <v>78.52</v>
      </c>
      <c r="AC91" s="18">
        <v>8.24</v>
      </c>
      <c r="AD91">
        <v>10.91</v>
      </c>
      <c r="AE91" s="18">
        <v>15.24</v>
      </c>
      <c r="AF91" s="18">
        <v>8.5367500000000014</v>
      </c>
      <c r="AG91" s="18">
        <v>11.38892857142857</v>
      </c>
      <c r="AH91" s="18">
        <v>16.118954081632658</v>
      </c>
      <c r="AI91" s="18">
        <v>14.32</v>
      </c>
      <c r="AJ91" s="18">
        <v>16.07</v>
      </c>
      <c r="AK91" s="18">
        <v>16.07</v>
      </c>
      <c r="AL91" s="18">
        <v>14.32</v>
      </c>
      <c r="AM91" s="18">
        <v>16.07</v>
      </c>
      <c r="AN91" s="18">
        <v>16.07</v>
      </c>
      <c r="AO91" s="18">
        <v>9.8632500000000007</v>
      </c>
      <c r="AP91" s="18">
        <v>15.513437108708031</v>
      </c>
      <c r="AQ91" s="18">
        <v>29.03880547959184</v>
      </c>
      <c r="AR91" s="18">
        <v>4.47</v>
      </c>
      <c r="AS91" s="18">
        <v>6.95</v>
      </c>
      <c r="AT91" s="18">
        <v>14.1</v>
      </c>
      <c r="AU91" s="18">
        <v>0.2</v>
      </c>
      <c r="AV91" s="18">
        <v>0.68</v>
      </c>
      <c r="AW91" s="18">
        <v>2.09</v>
      </c>
      <c r="AX91" s="18">
        <v>7.7296785714285727</v>
      </c>
      <c r="AY91" s="18">
        <v>11.137642857142859</v>
      </c>
      <c r="AZ91" s="18">
        <v>18.579999999999998</v>
      </c>
      <c r="BA91" s="18">
        <v>18.19782142857143</v>
      </c>
      <c r="BB91" s="18">
        <v>28.01914285714286</v>
      </c>
      <c r="BC91" s="31">
        <v>49.214642857142863</v>
      </c>
      <c r="BD91" s="31">
        <v>5.49</v>
      </c>
      <c r="BE91" s="7">
        <v>9.3000000000000007</v>
      </c>
      <c r="BF91" s="7">
        <v>17.940000000000001</v>
      </c>
      <c r="BG91" s="31">
        <v>25.41</v>
      </c>
      <c r="BH91" s="31">
        <v>35.42</v>
      </c>
      <c r="BI91" s="31">
        <v>64.7</v>
      </c>
      <c r="BJ91" s="31">
        <v>26.34</v>
      </c>
      <c r="BK91" s="31">
        <v>39.409999999999997</v>
      </c>
      <c r="BL91" s="31">
        <v>68.41</v>
      </c>
      <c r="BM91" s="31">
        <v>38.964750000000002</v>
      </c>
      <c r="BN91" s="31">
        <v>52.707142857142863</v>
      </c>
      <c r="BO91" s="31">
        <v>83.935714285714283</v>
      </c>
      <c r="BP91" s="31">
        <v>9.58</v>
      </c>
      <c r="BQ91" s="31">
        <v>12.19</v>
      </c>
      <c r="BR91" s="31">
        <v>16.05</v>
      </c>
      <c r="BS91" s="31">
        <v>9.7100000000000009</v>
      </c>
      <c r="BT91" s="31">
        <v>16.100000000000001</v>
      </c>
      <c r="BU91" s="31">
        <v>26</v>
      </c>
      <c r="BV91" s="31">
        <v>11.19</v>
      </c>
      <c r="BW91" s="7">
        <v>14.89</v>
      </c>
      <c r="BX91" s="7">
        <v>20.72</v>
      </c>
      <c r="BY91" s="31">
        <v>13.09</v>
      </c>
      <c r="BZ91" s="31">
        <v>20.350000000000001</v>
      </c>
      <c r="CA91" s="31">
        <v>41.85</v>
      </c>
      <c r="CB91" s="31">
        <v>12.18</v>
      </c>
      <c r="CC91" s="31">
        <v>21.3</v>
      </c>
      <c r="CD91" s="31">
        <v>42.89</v>
      </c>
      <c r="CE91" s="31">
        <v>70.02</v>
      </c>
      <c r="CF91" s="31">
        <v>101.45</v>
      </c>
      <c r="CG91" s="31">
        <v>144.30000000000001</v>
      </c>
      <c r="CH91" s="31">
        <v>85.866178571428577</v>
      </c>
      <c r="CI91" s="31">
        <v>136.78163265306111</v>
      </c>
      <c r="CJ91" s="31">
        <v>170.76428571428571</v>
      </c>
    </row>
    <row r="92" spans="1:88" x14ac:dyDescent="0.3">
      <c r="A92" s="9">
        <v>45376</v>
      </c>
      <c r="B92" s="18">
        <v>7.1431071428571418</v>
      </c>
      <c r="C92" s="18">
        <v>7.7456326530612252</v>
      </c>
      <c r="D92" s="18">
        <v>8.4224999999999994</v>
      </c>
      <c r="E92" s="18">
        <v>22.63</v>
      </c>
      <c r="F92" s="18">
        <v>25.22</v>
      </c>
      <c r="G92" s="18">
        <v>28.83</v>
      </c>
      <c r="H92" s="18">
        <v>27.745357142857149</v>
      </c>
      <c r="I92" s="18">
        <v>31.56964285714286</v>
      </c>
      <c r="J92" s="18">
        <v>37.551071428571433</v>
      </c>
      <c r="K92" s="18">
        <v>2.4900000000000002</v>
      </c>
      <c r="L92" s="18">
        <v>3.22</v>
      </c>
      <c r="M92" s="18">
        <v>5.01</v>
      </c>
      <c r="N92" s="18">
        <v>3.74</v>
      </c>
      <c r="O92" s="18">
        <v>5.49</v>
      </c>
      <c r="P92">
        <v>9.14</v>
      </c>
      <c r="Q92" s="18">
        <v>28.318071428571429</v>
      </c>
      <c r="R92" s="18">
        <v>32.411499999999997</v>
      </c>
      <c r="S92" s="18">
        <v>36.444443877551024</v>
      </c>
      <c r="T92" s="18">
        <v>34.909999999999997</v>
      </c>
      <c r="U92" s="18">
        <v>43.43</v>
      </c>
      <c r="V92" s="18">
        <v>58.6</v>
      </c>
      <c r="W92" s="18">
        <v>37.21</v>
      </c>
      <c r="X92" s="18">
        <v>49.69</v>
      </c>
      <c r="Y92" s="18">
        <v>69.540000000000006</v>
      </c>
      <c r="Z92" s="18">
        <v>41.29</v>
      </c>
      <c r="AA92" s="18">
        <v>54.31</v>
      </c>
      <c r="AB92" s="18">
        <v>80.790000000000006</v>
      </c>
      <c r="AC92" s="18">
        <v>8.4700000000000006</v>
      </c>
      <c r="AD92">
        <v>11.24</v>
      </c>
      <c r="AE92" s="18">
        <v>15.59</v>
      </c>
      <c r="AF92" s="18">
        <v>8.7855714285714281</v>
      </c>
      <c r="AG92" s="18">
        <v>11.8965306122449</v>
      </c>
      <c r="AH92" s="18">
        <v>16.415785714285711</v>
      </c>
      <c r="AI92" s="18">
        <v>14.58</v>
      </c>
      <c r="AJ92" s="18">
        <v>16.07</v>
      </c>
      <c r="AK92" s="18">
        <v>16.07</v>
      </c>
      <c r="AL92" s="18">
        <v>14.58</v>
      </c>
      <c r="AM92" s="18">
        <v>16.07</v>
      </c>
      <c r="AN92" s="18">
        <v>16.07</v>
      </c>
      <c r="AO92" s="18">
        <v>10.16157928061225</v>
      </c>
      <c r="AP92" s="18">
        <v>15.98264285714286</v>
      </c>
      <c r="AQ92" s="18">
        <v>28.608607142857139</v>
      </c>
      <c r="AR92" s="18">
        <v>4.58</v>
      </c>
      <c r="AS92" s="18">
        <v>7.45</v>
      </c>
      <c r="AT92" s="18">
        <v>14.76</v>
      </c>
      <c r="AU92" s="18">
        <v>0.2</v>
      </c>
      <c r="AV92" s="18">
        <v>0.7</v>
      </c>
      <c r="AW92" s="18">
        <v>2.19</v>
      </c>
      <c r="AX92" s="18">
        <v>8.0217142857142854</v>
      </c>
      <c r="AY92" s="18">
        <v>11.476707836569521</v>
      </c>
      <c r="AZ92" s="18">
        <v>18.679642857142859</v>
      </c>
      <c r="BA92" s="18">
        <v>18.96114285714286</v>
      </c>
      <c r="BB92" s="18">
        <v>28.200500000000002</v>
      </c>
      <c r="BC92" s="31">
        <v>48.941785714285707</v>
      </c>
      <c r="BD92" s="31">
        <v>5.61</v>
      </c>
      <c r="BE92" s="7">
        <v>9.6300000000000008</v>
      </c>
      <c r="BF92" s="7">
        <v>18.05</v>
      </c>
      <c r="BG92" s="31">
        <v>25.53</v>
      </c>
      <c r="BH92" s="31">
        <v>36.159999999999997</v>
      </c>
      <c r="BI92" s="31">
        <v>65.11</v>
      </c>
      <c r="BJ92" s="31">
        <v>26.5</v>
      </c>
      <c r="BK92" s="31">
        <v>39.729999999999997</v>
      </c>
      <c r="BL92" s="31">
        <v>69.849999999999994</v>
      </c>
      <c r="BM92" s="31">
        <v>38.21074999999999</v>
      </c>
      <c r="BN92" s="31">
        <v>53.900438775510203</v>
      </c>
      <c r="BO92" s="31">
        <v>85.127204081632641</v>
      </c>
      <c r="BP92" s="31">
        <v>9.67</v>
      </c>
      <c r="BQ92" s="31">
        <v>12.54</v>
      </c>
      <c r="BR92" s="31">
        <v>16.920000000000002</v>
      </c>
      <c r="BS92" s="31">
        <v>9.9700000000000006</v>
      </c>
      <c r="BT92" s="31">
        <v>17.059999999999999</v>
      </c>
      <c r="BU92" s="31">
        <v>28.1</v>
      </c>
      <c r="BV92" s="31">
        <v>11.48</v>
      </c>
      <c r="BW92" s="7">
        <v>16.13</v>
      </c>
      <c r="BX92" s="7">
        <v>23.28</v>
      </c>
      <c r="BY92" s="31">
        <v>13.64</v>
      </c>
      <c r="BZ92" s="31">
        <v>21.68</v>
      </c>
      <c r="CA92" s="31">
        <v>46.99</v>
      </c>
      <c r="CB92" s="31">
        <v>12.97</v>
      </c>
      <c r="CC92" s="31">
        <v>23.81</v>
      </c>
      <c r="CD92" s="31">
        <v>47.61</v>
      </c>
      <c r="CE92" s="31">
        <v>70.739999999999995</v>
      </c>
      <c r="CF92" s="31">
        <v>102.77</v>
      </c>
      <c r="CG92" s="31">
        <v>148.74</v>
      </c>
      <c r="CH92" s="31">
        <v>88.343535714285707</v>
      </c>
      <c r="CI92" s="31">
        <v>142.05714285714279</v>
      </c>
      <c r="CJ92" s="31">
        <v>189.26714285714289</v>
      </c>
    </row>
    <row r="93" spans="1:88" x14ac:dyDescent="0.3">
      <c r="A93" s="9">
        <v>45377</v>
      </c>
      <c r="B93" s="18">
        <v>7.1172499999999994</v>
      </c>
      <c r="C93" s="18">
        <v>7.7452857142857141</v>
      </c>
      <c r="D93" s="18">
        <v>8.4086071428571429</v>
      </c>
      <c r="E93" s="18">
        <v>22.49</v>
      </c>
      <c r="F93" s="18">
        <v>25.24</v>
      </c>
      <c r="G93" s="18">
        <v>28.8</v>
      </c>
      <c r="H93" s="18">
        <v>27.59531454591836</v>
      </c>
      <c r="I93" s="18">
        <v>31.48714285714286</v>
      </c>
      <c r="J93" s="18">
        <v>37.600357142857142</v>
      </c>
      <c r="K93" s="18">
        <v>2.5299999999999998</v>
      </c>
      <c r="L93" s="18">
        <v>3.27</v>
      </c>
      <c r="M93" s="18">
        <v>5.15</v>
      </c>
      <c r="N93" s="18">
        <v>3.84</v>
      </c>
      <c r="O93" s="18">
        <v>5.75</v>
      </c>
      <c r="P93">
        <v>9.42</v>
      </c>
      <c r="Q93" s="18">
        <v>28.13699999999999</v>
      </c>
      <c r="R93" s="18">
        <v>32.362499999999997</v>
      </c>
      <c r="S93" s="18">
        <v>37.062749999999987</v>
      </c>
      <c r="T93" s="18">
        <v>35.270000000000003</v>
      </c>
      <c r="U93" s="18">
        <v>43.93</v>
      </c>
      <c r="V93" s="18">
        <v>59.33</v>
      </c>
      <c r="W93" s="18">
        <v>37.74</v>
      </c>
      <c r="X93" s="18">
        <v>50.89</v>
      </c>
      <c r="Y93" s="18">
        <v>70.66</v>
      </c>
      <c r="Z93" s="18">
        <v>41.84</v>
      </c>
      <c r="AA93" s="18">
        <v>55.96</v>
      </c>
      <c r="AB93" s="18">
        <v>83.06</v>
      </c>
      <c r="AC93" s="18">
        <v>8.6999999999999993</v>
      </c>
      <c r="AD93">
        <v>11.58</v>
      </c>
      <c r="AE93" s="18">
        <v>15.94</v>
      </c>
      <c r="AF93" s="18">
        <v>8.9934642857142872</v>
      </c>
      <c r="AG93" s="18">
        <v>12.08948697959185</v>
      </c>
      <c r="AH93" s="18">
        <v>16.685489795918372</v>
      </c>
      <c r="AI93" s="18">
        <v>14.85</v>
      </c>
      <c r="AJ93" s="18">
        <v>16.07</v>
      </c>
      <c r="AK93" s="18">
        <v>16.07</v>
      </c>
      <c r="AL93" s="18">
        <v>14.85</v>
      </c>
      <c r="AM93" s="18">
        <v>16.07</v>
      </c>
      <c r="AN93" s="18">
        <v>16.07</v>
      </c>
      <c r="AO93" s="18">
        <v>10.818964285714291</v>
      </c>
      <c r="AP93" s="18">
        <v>16.198928571428571</v>
      </c>
      <c r="AQ93" s="18">
        <v>26.929999999999989</v>
      </c>
      <c r="AR93" s="18">
        <v>4.68</v>
      </c>
      <c r="AS93" s="18">
        <v>7.96</v>
      </c>
      <c r="AT93" s="18">
        <v>15.41</v>
      </c>
      <c r="AU93" s="18">
        <v>0.21</v>
      </c>
      <c r="AV93" s="18">
        <v>0.73</v>
      </c>
      <c r="AW93" s="18">
        <v>2.29</v>
      </c>
      <c r="AX93" s="18">
        <v>7.8404999999999996</v>
      </c>
      <c r="AY93" s="18">
        <v>11.77525366672813</v>
      </c>
      <c r="AZ93" s="18">
        <v>20.117142857142859</v>
      </c>
      <c r="BA93" s="18">
        <v>19.240107142857141</v>
      </c>
      <c r="BB93" s="18">
        <v>28.369285714285709</v>
      </c>
      <c r="BC93" s="31">
        <v>48.765714285714282</v>
      </c>
      <c r="BD93" s="31">
        <v>5.73</v>
      </c>
      <c r="BE93" s="7">
        <v>9.9499999999999993</v>
      </c>
      <c r="BF93" s="7">
        <v>18.149999999999999</v>
      </c>
      <c r="BG93" s="31">
        <v>25.67</v>
      </c>
      <c r="BH93" s="31">
        <v>36.880000000000003</v>
      </c>
      <c r="BI93" s="31">
        <v>65.52</v>
      </c>
      <c r="BJ93" s="31">
        <v>26.67</v>
      </c>
      <c r="BK93" s="31">
        <v>40.049999999999997</v>
      </c>
      <c r="BL93" s="31">
        <v>71.3</v>
      </c>
      <c r="BM93" s="31">
        <v>38.410714285714292</v>
      </c>
      <c r="BN93" s="31">
        <v>54.27872448979592</v>
      </c>
      <c r="BO93" s="31">
        <v>84.650357142857132</v>
      </c>
      <c r="BP93" s="31">
        <v>9.77</v>
      </c>
      <c r="BQ93" s="31">
        <v>12.89</v>
      </c>
      <c r="BR93" s="31">
        <v>17.8</v>
      </c>
      <c r="BS93" s="31">
        <v>10.23</v>
      </c>
      <c r="BT93" s="31">
        <v>18.03</v>
      </c>
      <c r="BU93" s="31">
        <v>30.19</v>
      </c>
      <c r="BV93" s="31">
        <v>11.76</v>
      </c>
      <c r="BW93" s="7">
        <v>17.37</v>
      </c>
      <c r="BX93" s="7">
        <v>25.84</v>
      </c>
      <c r="BY93" s="31">
        <v>14.2</v>
      </c>
      <c r="BZ93" s="31">
        <v>23.01</v>
      </c>
      <c r="CA93" s="31">
        <v>52.13</v>
      </c>
      <c r="CB93" s="31">
        <v>13.76</v>
      </c>
      <c r="CC93" s="31">
        <v>26.32</v>
      </c>
      <c r="CD93" s="31">
        <v>52.33</v>
      </c>
      <c r="CE93" s="31">
        <v>71.45</v>
      </c>
      <c r="CF93" s="31">
        <v>104.14</v>
      </c>
      <c r="CG93" s="31">
        <v>153.18</v>
      </c>
      <c r="CH93" s="31">
        <v>89.600357142857135</v>
      </c>
      <c r="CI93" s="31">
        <v>147.95714285714291</v>
      </c>
      <c r="CJ93" s="31">
        <v>201.7321428571428</v>
      </c>
    </row>
    <row r="94" spans="1:88" x14ac:dyDescent="0.3">
      <c r="A94" s="9">
        <v>45378</v>
      </c>
      <c r="B94" s="18">
        <v>7.1163928571428574</v>
      </c>
      <c r="C94" s="18">
        <v>7.7474999999999987</v>
      </c>
      <c r="D94" s="18">
        <v>8.4693571428571435</v>
      </c>
      <c r="E94" s="18">
        <v>22.42</v>
      </c>
      <c r="F94" s="18">
        <v>25.13</v>
      </c>
      <c r="G94" s="18">
        <v>28.72</v>
      </c>
      <c r="H94" s="18">
        <v>28.107158637755109</v>
      </c>
      <c r="I94" s="18">
        <v>31.750775510204079</v>
      </c>
      <c r="J94" s="18">
        <v>37.815714285714279</v>
      </c>
      <c r="K94" s="18">
        <v>2.58</v>
      </c>
      <c r="L94" s="18">
        <v>3.32</v>
      </c>
      <c r="M94" s="18">
        <v>5.3</v>
      </c>
      <c r="N94" s="18">
        <v>3.94</v>
      </c>
      <c r="O94" s="18">
        <v>6.01</v>
      </c>
      <c r="P94">
        <v>9.69</v>
      </c>
      <c r="Q94" s="18">
        <v>28.971107142857139</v>
      </c>
      <c r="R94" s="18">
        <v>32.274785714285713</v>
      </c>
      <c r="S94" s="18">
        <v>36.715178571428567</v>
      </c>
      <c r="T94" s="18">
        <v>35.619999999999997</v>
      </c>
      <c r="U94" s="18">
        <v>44.43</v>
      </c>
      <c r="V94" s="18">
        <v>60.07</v>
      </c>
      <c r="W94" s="18">
        <v>38.270000000000003</v>
      </c>
      <c r="X94" s="18">
        <v>52.1</v>
      </c>
      <c r="Y94" s="18">
        <v>71.77</v>
      </c>
      <c r="Z94" s="18">
        <v>42.39</v>
      </c>
      <c r="AA94" s="18">
        <v>57.61</v>
      </c>
      <c r="AB94" s="18">
        <v>85.33</v>
      </c>
      <c r="AC94" s="18">
        <v>8.93</v>
      </c>
      <c r="AD94">
        <v>11.91</v>
      </c>
      <c r="AE94" s="18">
        <v>16.29</v>
      </c>
      <c r="AF94" s="18">
        <v>9.2436581632653034</v>
      </c>
      <c r="AG94" s="18">
        <v>12.48156420408165</v>
      </c>
      <c r="AH94" s="18">
        <v>17.240468877551049</v>
      </c>
      <c r="AI94" s="18">
        <v>15.11</v>
      </c>
      <c r="AJ94" s="18">
        <v>16.07</v>
      </c>
      <c r="AK94" s="18">
        <v>16.07</v>
      </c>
      <c r="AL94" s="18">
        <v>15.11</v>
      </c>
      <c r="AM94" s="18">
        <v>16.07</v>
      </c>
      <c r="AN94" s="18">
        <v>16.07</v>
      </c>
      <c r="AO94" s="18">
        <v>11.290178571428569</v>
      </c>
      <c r="AP94" s="18">
        <v>16.55228571428572</v>
      </c>
      <c r="AQ94" s="18">
        <v>26.736428571428569</v>
      </c>
      <c r="AR94" s="18">
        <v>4.79</v>
      </c>
      <c r="AS94" s="18">
        <v>8.4600000000000009</v>
      </c>
      <c r="AT94" s="18">
        <v>16.07</v>
      </c>
      <c r="AU94" s="18">
        <v>0.22</v>
      </c>
      <c r="AV94" s="18">
        <v>0.75</v>
      </c>
      <c r="AW94" s="18">
        <v>2.38</v>
      </c>
      <c r="AX94" s="18">
        <v>7.8141428571428566</v>
      </c>
      <c r="AY94" s="18">
        <v>11.760293454603019</v>
      </c>
      <c r="AZ94" s="18">
        <v>19.64328571428571</v>
      </c>
      <c r="BA94" s="18">
        <v>19.281749999999999</v>
      </c>
      <c r="BB94" s="18">
        <v>28.563214285714292</v>
      </c>
      <c r="BC94" s="31">
        <v>49.270964285714278</v>
      </c>
      <c r="BD94" s="31">
        <v>5.83</v>
      </c>
      <c r="BE94" s="7">
        <v>10.28</v>
      </c>
      <c r="BF94" s="7">
        <v>18.260000000000002</v>
      </c>
      <c r="BG94" s="31">
        <v>25.81</v>
      </c>
      <c r="BH94" s="31">
        <v>37.590000000000003</v>
      </c>
      <c r="BI94" s="31">
        <v>65.94</v>
      </c>
      <c r="BJ94" s="31">
        <v>26.83</v>
      </c>
      <c r="BK94" s="31">
        <v>40.380000000000003</v>
      </c>
      <c r="BL94" s="31">
        <v>72.739999999999995</v>
      </c>
      <c r="BM94" s="31">
        <v>38.685714285714283</v>
      </c>
      <c r="BN94" s="31">
        <v>53.491673469387749</v>
      </c>
      <c r="BO94" s="31">
        <v>85.728964285714284</v>
      </c>
      <c r="BP94" s="31">
        <v>9.86</v>
      </c>
      <c r="BQ94" s="31">
        <v>13.24</v>
      </c>
      <c r="BR94" s="31">
        <v>18.68</v>
      </c>
      <c r="BS94" s="31">
        <v>10.5</v>
      </c>
      <c r="BT94" s="31">
        <v>18.989999999999998</v>
      </c>
      <c r="BU94" s="31">
        <v>32.29</v>
      </c>
      <c r="BV94" s="31">
        <v>12.05</v>
      </c>
      <c r="BW94" s="7">
        <v>18.61</v>
      </c>
      <c r="BX94" s="7">
        <v>28.41</v>
      </c>
      <c r="BY94" s="31">
        <v>14.75</v>
      </c>
      <c r="BZ94" s="31">
        <v>24.34</v>
      </c>
      <c r="CA94" s="31">
        <v>57.27</v>
      </c>
      <c r="CB94" s="31">
        <v>14.56</v>
      </c>
      <c r="CC94" s="31">
        <v>28.83</v>
      </c>
      <c r="CD94" s="31">
        <v>57.05</v>
      </c>
      <c r="CE94" s="31">
        <v>72.17</v>
      </c>
      <c r="CF94" s="31">
        <v>105.57</v>
      </c>
      <c r="CG94" s="31">
        <v>158.63999999999999</v>
      </c>
      <c r="CH94" s="31">
        <v>90.36071428571428</v>
      </c>
      <c r="CI94" s="31">
        <v>151.0455</v>
      </c>
      <c r="CJ94" s="31">
        <v>213.5928571428571</v>
      </c>
    </row>
    <row r="95" spans="1:88" x14ac:dyDescent="0.3">
      <c r="A95" s="9">
        <v>45379</v>
      </c>
      <c r="B95" s="18">
        <v>7.1084999999999994</v>
      </c>
      <c r="C95" s="18">
        <v>7.7179999999999991</v>
      </c>
      <c r="D95" s="18">
        <v>8.5031785714285721</v>
      </c>
      <c r="E95" s="18">
        <v>22.07</v>
      </c>
      <c r="F95" s="18">
        <v>25.35</v>
      </c>
      <c r="G95" s="18">
        <v>29.09</v>
      </c>
      <c r="H95" s="18">
        <v>28.24843676020409</v>
      </c>
      <c r="I95" s="18">
        <v>31.606682357142851</v>
      </c>
      <c r="J95" s="18">
        <v>38.036951724489782</v>
      </c>
      <c r="K95" s="18">
        <v>2.62</v>
      </c>
      <c r="L95" s="18">
        <v>3.38</v>
      </c>
      <c r="M95" s="18">
        <v>5.46</v>
      </c>
      <c r="N95" s="18">
        <v>4.03</v>
      </c>
      <c r="O95" s="18">
        <v>6.27</v>
      </c>
      <c r="P95">
        <v>9.9600000000000009</v>
      </c>
      <c r="Q95" s="18">
        <v>28.698535714285711</v>
      </c>
      <c r="R95" s="18">
        <v>32.257214285714277</v>
      </c>
      <c r="S95" s="18">
        <v>36.503785714285712</v>
      </c>
      <c r="T95" s="18">
        <v>35.97</v>
      </c>
      <c r="U95" s="18">
        <v>44.94</v>
      </c>
      <c r="V95" s="18">
        <v>60.8</v>
      </c>
      <c r="W95" s="18">
        <v>38.799999999999997</v>
      </c>
      <c r="X95" s="18">
        <v>53.3</v>
      </c>
      <c r="Y95" s="18">
        <v>72.89</v>
      </c>
      <c r="Z95" s="18">
        <v>42.94</v>
      </c>
      <c r="AA95" s="18">
        <v>59.26</v>
      </c>
      <c r="AB95" s="18">
        <v>87.6</v>
      </c>
      <c r="AC95" s="18">
        <v>9.16</v>
      </c>
      <c r="AD95">
        <v>12.24</v>
      </c>
      <c r="AE95" s="18">
        <v>16.64</v>
      </c>
      <c r="AF95" s="18">
        <v>9.4645714285714284</v>
      </c>
      <c r="AG95" s="18">
        <v>12.53194897959183</v>
      </c>
      <c r="AH95" s="18">
        <v>16.92792857142857</v>
      </c>
      <c r="AI95" s="18">
        <v>15.37</v>
      </c>
      <c r="AJ95" s="18">
        <v>16.07</v>
      </c>
      <c r="AK95" s="18">
        <v>16.07</v>
      </c>
      <c r="AL95" s="18">
        <v>15.37</v>
      </c>
      <c r="AM95" s="18">
        <v>16.07</v>
      </c>
      <c r="AN95" s="18">
        <v>16.07</v>
      </c>
      <c r="AO95" s="18">
        <v>11.428749091836741</v>
      </c>
      <c r="AP95" s="18">
        <v>16.69568496938777</v>
      </c>
      <c r="AQ95" s="18">
        <v>26.355071428571421</v>
      </c>
      <c r="AR95" s="18">
        <v>4.8899999999999997</v>
      </c>
      <c r="AS95" s="18">
        <v>8.9700000000000006</v>
      </c>
      <c r="AT95" s="18">
        <v>16.72</v>
      </c>
      <c r="AU95" s="18">
        <v>0.23</v>
      </c>
      <c r="AV95" s="18">
        <v>0.77</v>
      </c>
      <c r="AW95" s="18">
        <v>2.48</v>
      </c>
      <c r="AX95" s="18">
        <v>7.7816785714285723</v>
      </c>
      <c r="AY95" s="18">
        <v>12.093678578070071</v>
      </c>
      <c r="AZ95" s="18">
        <v>20.056071428571428</v>
      </c>
      <c r="BA95" s="18">
        <v>19.520892857142851</v>
      </c>
      <c r="BB95" s="18">
        <v>28.92301639548208</v>
      </c>
      <c r="BC95" s="31">
        <v>49.914178571428572</v>
      </c>
      <c r="BD95" s="31">
        <v>5.91</v>
      </c>
      <c r="BE95" s="7">
        <v>10.61</v>
      </c>
      <c r="BF95" s="7">
        <v>18.37</v>
      </c>
      <c r="BG95" s="31">
        <v>25.95</v>
      </c>
      <c r="BH95" s="31">
        <v>38.31</v>
      </c>
      <c r="BI95" s="31">
        <v>66.349999999999994</v>
      </c>
      <c r="BJ95" s="31">
        <v>26.99</v>
      </c>
      <c r="BK95" s="31">
        <v>40.700000000000003</v>
      </c>
      <c r="BL95" s="31">
        <v>74.180000000000007</v>
      </c>
      <c r="BM95" s="31">
        <v>39.196428571428569</v>
      </c>
      <c r="BN95" s="31">
        <v>52.028571428571418</v>
      </c>
      <c r="BO95" s="31">
        <v>84.393000000000001</v>
      </c>
      <c r="BP95" s="31">
        <v>9.9600000000000009</v>
      </c>
      <c r="BQ95" s="31">
        <v>13.59</v>
      </c>
      <c r="BR95" s="31">
        <v>19.559999999999999</v>
      </c>
      <c r="BS95" s="31">
        <v>10.76</v>
      </c>
      <c r="BT95" s="31">
        <v>19.96</v>
      </c>
      <c r="BU95" s="31">
        <v>34.380000000000003</v>
      </c>
      <c r="BV95" s="31">
        <v>12.33</v>
      </c>
      <c r="BW95" s="7">
        <v>19.850000000000001</v>
      </c>
      <c r="BX95" s="7">
        <v>30.97</v>
      </c>
      <c r="BY95" s="31">
        <v>15.31</v>
      </c>
      <c r="BZ95" s="31">
        <v>25.67</v>
      </c>
      <c r="CA95" s="31">
        <v>62.41</v>
      </c>
      <c r="CB95" s="31">
        <v>15.35</v>
      </c>
      <c r="CC95" s="31">
        <v>31.35</v>
      </c>
      <c r="CD95" s="31">
        <v>61.77</v>
      </c>
      <c r="CE95" s="31">
        <v>72.88</v>
      </c>
      <c r="CF95" s="31">
        <v>107</v>
      </c>
      <c r="CG95" s="31">
        <v>164.11</v>
      </c>
      <c r="CH95" s="31">
        <v>93.441785714285714</v>
      </c>
      <c r="CI95" s="31">
        <v>151.45342857142859</v>
      </c>
      <c r="CJ95" s="31">
        <v>231.9543367346939</v>
      </c>
    </row>
    <row r="96" spans="1:88" x14ac:dyDescent="0.3">
      <c r="A96" s="9">
        <v>45380</v>
      </c>
      <c r="B96" s="18">
        <v>7.1224999999999996</v>
      </c>
      <c r="C96" s="18">
        <v>7.7234999999999996</v>
      </c>
      <c r="D96" s="18">
        <v>8.4997499999999988</v>
      </c>
      <c r="E96" s="18">
        <v>21.8</v>
      </c>
      <c r="F96" s="18">
        <v>25.47</v>
      </c>
      <c r="G96" s="18">
        <v>29.39</v>
      </c>
      <c r="H96" s="18">
        <v>28.115000000000009</v>
      </c>
      <c r="I96" s="18">
        <v>32.268326530612242</v>
      </c>
      <c r="J96" s="18">
        <v>38.322428571428567</v>
      </c>
      <c r="K96" s="18">
        <v>2.67</v>
      </c>
      <c r="L96" s="18">
        <v>3.53</v>
      </c>
      <c r="M96" s="18">
        <v>5.75</v>
      </c>
      <c r="N96" s="18">
        <v>4.1500000000000004</v>
      </c>
      <c r="O96" s="18">
        <v>6.55</v>
      </c>
      <c r="P96">
        <v>10.42</v>
      </c>
      <c r="Q96" s="18">
        <v>28.45157142857143</v>
      </c>
      <c r="R96" s="18">
        <v>32.298071428571433</v>
      </c>
      <c r="S96" s="18">
        <v>37.036591770408158</v>
      </c>
      <c r="T96" s="18">
        <v>36.450000000000003</v>
      </c>
      <c r="U96" s="18">
        <v>45.79</v>
      </c>
      <c r="V96" s="18">
        <v>61.7</v>
      </c>
      <c r="W96" s="18">
        <v>39.630000000000003</v>
      </c>
      <c r="X96" s="18">
        <v>53.54</v>
      </c>
      <c r="Y96" s="18">
        <v>74.61</v>
      </c>
      <c r="Z96" s="18">
        <v>43.49</v>
      </c>
      <c r="AA96" s="18">
        <v>60.36</v>
      </c>
      <c r="AB96" s="18">
        <v>89.96</v>
      </c>
      <c r="AC96" s="18">
        <v>9.43</v>
      </c>
      <c r="AD96">
        <v>12.54</v>
      </c>
      <c r="AE96" s="18">
        <v>17.2</v>
      </c>
      <c r="AF96" s="18">
        <v>9.7572499999999991</v>
      </c>
      <c r="AG96" s="18">
        <v>12.73471428571429</v>
      </c>
      <c r="AH96" s="18">
        <v>17.302</v>
      </c>
      <c r="AI96" s="18">
        <v>15.6</v>
      </c>
      <c r="AJ96" s="18">
        <v>16.07</v>
      </c>
      <c r="AK96" s="18">
        <v>16.07</v>
      </c>
      <c r="AL96" s="18">
        <v>15.6</v>
      </c>
      <c r="AM96" s="18">
        <v>16.07</v>
      </c>
      <c r="AN96" s="18">
        <v>16.07</v>
      </c>
      <c r="AO96" s="18">
        <v>11.65475</v>
      </c>
      <c r="AP96" s="18">
        <v>17.151860285714299</v>
      </c>
      <c r="AQ96" s="18">
        <v>26.52232142857142</v>
      </c>
      <c r="AR96" s="18">
        <v>5</v>
      </c>
      <c r="AS96" s="18">
        <v>9.2100000000000009</v>
      </c>
      <c r="AT96" s="18">
        <v>17.25</v>
      </c>
      <c r="AU96" s="18">
        <v>0.24</v>
      </c>
      <c r="AV96" s="18">
        <v>0.81</v>
      </c>
      <c r="AW96" s="18">
        <v>2.57</v>
      </c>
      <c r="AX96" s="18">
        <v>7.6862499999999994</v>
      </c>
      <c r="AY96" s="18">
        <v>12.65</v>
      </c>
      <c r="AZ96" s="18">
        <v>19.712499999999999</v>
      </c>
      <c r="BA96" s="18">
        <v>19.263000000000002</v>
      </c>
      <c r="BB96" s="18">
        <v>29.560901687136301</v>
      </c>
      <c r="BC96" s="31">
        <v>49.421574286473081</v>
      </c>
      <c r="BD96" s="31">
        <v>5.96</v>
      </c>
      <c r="BE96" s="7">
        <v>10.9</v>
      </c>
      <c r="BF96" s="7">
        <v>18.82</v>
      </c>
      <c r="BG96" s="31">
        <v>26.19</v>
      </c>
      <c r="BH96" s="31">
        <v>38.700000000000003</v>
      </c>
      <c r="BI96" s="31">
        <v>66.38</v>
      </c>
      <c r="BJ96" s="31">
        <v>27.19</v>
      </c>
      <c r="BK96" s="31">
        <v>40.880000000000003</v>
      </c>
      <c r="BL96" s="31">
        <v>74.14</v>
      </c>
      <c r="BM96" s="31">
        <v>38.549999999999997</v>
      </c>
      <c r="BN96" s="31">
        <v>52.071428571428569</v>
      </c>
      <c r="BO96" s="31">
        <v>82.314750000000004</v>
      </c>
      <c r="BP96" s="31">
        <v>10.039999999999999</v>
      </c>
      <c r="BQ96" s="31">
        <v>13.96</v>
      </c>
      <c r="BR96" s="31">
        <v>20.38</v>
      </c>
      <c r="BS96" s="31">
        <v>10.93</v>
      </c>
      <c r="BT96" s="31">
        <v>20.97</v>
      </c>
      <c r="BU96" s="31">
        <v>36.369999999999997</v>
      </c>
      <c r="BV96" s="31">
        <v>12.65</v>
      </c>
      <c r="BW96" s="7">
        <v>20.91</v>
      </c>
      <c r="BX96" s="7">
        <v>33.909999999999997</v>
      </c>
      <c r="BY96" s="31">
        <v>16</v>
      </c>
      <c r="BZ96" s="31">
        <v>27.31</v>
      </c>
      <c r="CA96" s="31">
        <v>67.180000000000007</v>
      </c>
      <c r="CB96" s="31">
        <v>16.079999999999998</v>
      </c>
      <c r="CC96" s="31">
        <v>34.33</v>
      </c>
      <c r="CD96" s="31">
        <v>66.11</v>
      </c>
      <c r="CE96" s="31">
        <v>73.83</v>
      </c>
      <c r="CF96" s="31">
        <v>108.31</v>
      </c>
      <c r="CG96" s="31">
        <v>169.08</v>
      </c>
      <c r="CH96" s="31">
        <v>94.763928571428579</v>
      </c>
      <c r="CI96" s="31">
        <v>149.29599999999999</v>
      </c>
      <c r="CJ96" s="31">
        <v>241.3231331785714</v>
      </c>
    </row>
    <row r="97" spans="1:88" x14ac:dyDescent="0.3">
      <c r="A97" s="9">
        <v>45381</v>
      </c>
      <c r="B97" s="18">
        <v>7.1906785714285721</v>
      </c>
      <c r="C97" s="18">
        <v>7.7675102040816313</v>
      </c>
      <c r="D97" s="18">
        <v>8.6015357142857152</v>
      </c>
      <c r="E97" s="18">
        <v>21.94</v>
      </c>
      <c r="F97" s="18">
        <v>25.79</v>
      </c>
      <c r="G97" s="18">
        <v>29.67</v>
      </c>
      <c r="H97" s="18">
        <v>28.536178571428572</v>
      </c>
      <c r="I97" s="18">
        <v>33.045000000000002</v>
      </c>
      <c r="J97" s="18">
        <v>38.850392857142857</v>
      </c>
      <c r="K97" s="18">
        <v>2.77</v>
      </c>
      <c r="L97" s="18">
        <v>3.76</v>
      </c>
      <c r="M97" s="18">
        <v>6.09</v>
      </c>
      <c r="N97" s="18">
        <v>4.37</v>
      </c>
      <c r="O97" s="18">
        <v>6.96</v>
      </c>
      <c r="P97">
        <v>11.32</v>
      </c>
      <c r="Q97" s="18">
        <v>28.534053571428569</v>
      </c>
      <c r="R97" s="18">
        <v>32.185738321428573</v>
      </c>
      <c r="S97" s="18">
        <v>37.125374999999991</v>
      </c>
      <c r="T97" s="18">
        <v>36.93</v>
      </c>
      <c r="U97" s="18">
        <v>47.1</v>
      </c>
      <c r="V97" s="18">
        <v>63.6</v>
      </c>
      <c r="W97" s="18">
        <v>40.31</v>
      </c>
      <c r="X97" s="18">
        <v>54.7</v>
      </c>
      <c r="Y97" s="18">
        <v>76.39</v>
      </c>
      <c r="Z97" s="18">
        <v>44.13</v>
      </c>
      <c r="AA97" s="18">
        <v>60.71</v>
      </c>
      <c r="AB97" s="18">
        <v>89.95</v>
      </c>
      <c r="AC97" s="18">
        <v>9.6300000000000008</v>
      </c>
      <c r="AD97">
        <v>13.01</v>
      </c>
      <c r="AE97" s="18">
        <v>18.440000000000001</v>
      </c>
      <c r="AF97" s="18">
        <v>10.220178571428569</v>
      </c>
      <c r="AG97" s="18">
        <v>12.960448979591829</v>
      </c>
      <c r="AH97" s="18">
        <v>18.480607142857149</v>
      </c>
      <c r="AI97" s="18">
        <v>15.67</v>
      </c>
      <c r="AJ97" s="18">
        <v>16.07</v>
      </c>
      <c r="AK97" s="18">
        <v>16.07</v>
      </c>
      <c r="AL97" s="18">
        <v>15.67</v>
      </c>
      <c r="AM97" s="18">
        <v>16.07</v>
      </c>
      <c r="AN97" s="18">
        <v>16.07</v>
      </c>
      <c r="AO97" s="18">
        <v>12.326178571428571</v>
      </c>
      <c r="AP97" s="18">
        <v>18.882357142857149</v>
      </c>
      <c r="AQ97" s="18">
        <v>27.628142857142851</v>
      </c>
      <c r="AR97" s="18">
        <v>5.15</v>
      </c>
      <c r="AS97" s="18">
        <v>9.3000000000000007</v>
      </c>
      <c r="AT97" s="18">
        <v>17.34</v>
      </c>
      <c r="AU97" s="18">
        <v>0.25</v>
      </c>
      <c r="AV97" s="18">
        <v>0.85</v>
      </c>
      <c r="AW97" s="18">
        <v>2.56</v>
      </c>
      <c r="AX97" s="18">
        <v>7.9274642857142874</v>
      </c>
      <c r="AY97" s="18">
        <v>12.979285714285719</v>
      </c>
      <c r="AZ97" s="18">
        <v>20.180321428571421</v>
      </c>
      <c r="BA97" s="18">
        <v>21.464928571428569</v>
      </c>
      <c r="BB97" s="18">
        <v>31.820919156524049</v>
      </c>
      <c r="BC97" s="31">
        <v>51.30639285714286</v>
      </c>
      <c r="BD97" s="31">
        <v>6.1</v>
      </c>
      <c r="BE97" s="7">
        <v>11.13</v>
      </c>
      <c r="BF97" s="7">
        <v>19.010000000000002</v>
      </c>
      <c r="BG97" s="31">
        <v>27.09</v>
      </c>
      <c r="BH97" s="31">
        <v>39.89</v>
      </c>
      <c r="BI97" s="31">
        <v>68.41</v>
      </c>
      <c r="BJ97" s="31">
        <v>28.33</v>
      </c>
      <c r="BK97" s="31">
        <v>42.85</v>
      </c>
      <c r="BL97" s="31">
        <v>76.45</v>
      </c>
      <c r="BM97" s="31">
        <v>40.010142857142853</v>
      </c>
      <c r="BN97" s="31">
        <v>55.692857142857143</v>
      </c>
      <c r="BO97" s="31">
        <v>84.785714285714278</v>
      </c>
      <c r="BP97" s="31">
        <v>10.37</v>
      </c>
      <c r="BQ97" s="31">
        <v>14.39</v>
      </c>
      <c r="BR97" s="31">
        <v>21.24</v>
      </c>
      <c r="BS97" s="31">
        <v>11.66</v>
      </c>
      <c r="BT97" s="31">
        <v>22.26</v>
      </c>
      <c r="BU97" s="31">
        <v>40.83</v>
      </c>
      <c r="BV97" s="31">
        <v>14.8</v>
      </c>
      <c r="BW97" s="7">
        <v>23.82</v>
      </c>
      <c r="BX97" s="7">
        <v>47.99</v>
      </c>
      <c r="BY97" s="31">
        <v>17.010000000000002</v>
      </c>
      <c r="BZ97" s="31">
        <v>30.69</v>
      </c>
      <c r="CA97" s="31">
        <v>72.88</v>
      </c>
      <c r="CB97" s="31">
        <v>17.5</v>
      </c>
      <c r="CC97" s="31">
        <v>37.409999999999997</v>
      </c>
      <c r="CD97" s="31">
        <v>73.989999999999995</v>
      </c>
      <c r="CE97" s="31">
        <v>75.14</v>
      </c>
      <c r="CF97" s="31">
        <v>110.89</v>
      </c>
      <c r="CG97" s="31">
        <v>170.68</v>
      </c>
      <c r="CH97" s="31">
        <v>98.396428571428572</v>
      </c>
      <c r="CI97" s="31">
        <v>150.33571428571429</v>
      </c>
      <c r="CJ97" s="31">
        <v>238.92889767857139</v>
      </c>
    </row>
    <row r="98" spans="1:88" x14ac:dyDescent="0.3">
      <c r="A98" s="9">
        <v>45382</v>
      </c>
      <c r="B98" s="18">
        <v>7.2379285714285713</v>
      </c>
      <c r="C98" s="18">
        <v>7.8402346938775498</v>
      </c>
      <c r="D98" s="18">
        <v>8.6877499999999994</v>
      </c>
      <c r="E98" s="18">
        <v>21.84</v>
      </c>
      <c r="F98" s="18">
        <v>26.02</v>
      </c>
      <c r="G98" s="18">
        <v>29.83</v>
      </c>
      <c r="H98" s="18">
        <v>28.77685663775511</v>
      </c>
      <c r="I98" s="18">
        <v>34.061265306122444</v>
      </c>
      <c r="J98" s="18">
        <v>38.951785714285712</v>
      </c>
      <c r="K98" s="18">
        <v>2.86</v>
      </c>
      <c r="L98" s="18">
        <v>3.99</v>
      </c>
      <c r="M98" s="18">
        <v>6.45</v>
      </c>
      <c r="N98" s="18">
        <v>4.58</v>
      </c>
      <c r="O98" s="18">
        <v>7.37</v>
      </c>
      <c r="P98">
        <v>12.22</v>
      </c>
      <c r="Q98" s="18">
        <v>28.241607142857148</v>
      </c>
      <c r="R98" s="18">
        <v>32.119500000000002</v>
      </c>
      <c r="S98" s="18">
        <v>37.208082862244908</v>
      </c>
      <c r="T98" s="18">
        <v>37.42</v>
      </c>
      <c r="U98" s="18">
        <v>48.41</v>
      </c>
      <c r="V98" s="18">
        <v>65.489999999999995</v>
      </c>
      <c r="W98" s="18">
        <v>40.99</v>
      </c>
      <c r="X98" s="18">
        <v>55.86</v>
      </c>
      <c r="Y98" s="18">
        <v>78.17</v>
      </c>
      <c r="Z98" s="18">
        <v>44.76</v>
      </c>
      <c r="AA98" s="18">
        <v>61.07</v>
      </c>
      <c r="AB98" s="18">
        <v>89.94</v>
      </c>
      <c r="AC98" s="18">
        <v>9.83</v>
      </c>
      <c r="AD98">
        <v>13.47</v>
      </c>
      <c r="AE98" s="18">
        <v>19.670000000000002</v>
      </c>
      <c r="AF98" s="18">
        <v>10.516071428571429</v>
      </c>
      <c r="AG98" s="18">
        <v>13.53903866326533</v>
      </c>
      <c r="AH98" s="18">
        <v>20.032806122448982</v>
      </c>
      <c r="AI98" s="18">
        <v>15.74</v>
      </c>
      <c r="AJ98" s="18">
        <v>16.07</v>
      </c>
      <c r="AK98" s="18">
        <v>16.07</v>
      </c>
      <c r="AL98" s="18">
        <v>15.74</v>
      </c>
      <c r="AM98" s="18">
        <v>16.07</v>
      </c>
      <c r="AN98" s="18">
        <v>16.07</v>
      </c>
      <c r="AO98" s="18">
        <v>13.355009775510201</v>
      </c>
      <c r="AP98" s="18">
        <v>20.019534718269782</v>
      </c>
      <c r="AQ98" s="18">
        <v>27.942958878770629</v>
      </c>
      <c r="AR98" s="18">
        <v>5.3</v>
      </c>
      <c r="AS98" s="18">
        <v>9.39</v>
      </c>
      <c r="AT98" s="18">
        <v>17.43</v>
      </c>
      <c r="AU98" s="18">
        <v>0.26</v>
      </c>
      <c r="AV98" s="18">
        <v>0.88</v>
      </c>
      <c r="AW98" s="18">
        <v>2.5499999999999998</v>
      </c>
      <c r="AX98" s="18">
        <v>8.2259642857142872</v>
      </c>
      <c r="AY98" s="18">
        <v>13.48142857142857</v>
      </c>
      <c r="AZ98" s="18">
        <v>21.059642857142862</v>
      </c>
      <c r="BA98" s="18">
        <v>24.241785714285712</v>
      </c>
      <c r="BB98" s="18">
        <v>33.424722340197519</v>
      </c>
      <c r="BC98" s="31">
        <v>52.620305197714259</v>
      </c>
      <c r="BD98" s="31">
        <v>6.23</v>
      </c>
      <c r="BE98" s="7">
        <v>11.37</v>
      </c>
      <c r="BF98" s="7">
        <v>19.2</v>
      </c>
      <c r="BG98" s="31">
        <v>28.01</v>
      </c>
      <c r="BH98" s="31">
        <v>41.13</v>
      </c>
      <c r="BI98" s="31">
        <v>70.430000000000007</v>
      </c>
      <c r="BJ98" s="31">
        <v>29.46</v>
      </c>
      <c r="BK98" s="31">
        <v>44.81</v>
      </c>
      <c r="BL98" s="31">
        <v>78.760000000000005</v>
      </c>
      <c r="BM98" s="31">
        <v>43.06428571428571</v>
      </c>
      <c r="BN98" s="31">
        <v>58.586571428571432</v>
      </c>
      <c r="BO98" s="31">
        <v>84.839285714285708</v>
      </c>
      <c r="BP98" s="31">
        <v>10.69</v>
      </c>
      <c r="BQ98" s="31">
        <v>14.82</v>
      </c>
      <c r="BR98" s="31">
        <v>22.11</v>
      </c>
      <c r="BS98" s="31">
        <v>12.4</v>
      </c>
      <c r="BT98" s="31">
        <v>23.54</v>
      </c>
      <c r="BU98" s="31">
        <v>45.28</v>
      </c>
      <c r="BV98" s="31">
        <v>16.95</v>
      </c>
      <c r="BW98" s="7">
        <v>26.73</v>
      </c>
      <c r="BX98" s="7">
        <v>62.08</v>
      </c>
      <c r="BY98" s="31">
        <v>18.03</v>
      </c>
      <c r="BZ98" s="31">
        <v>34.07</v>
      </c>
      <c r="CA98" s="31">
        <v>78.59</v>
      </c>
      <c r="CB98" s="31">
        <v>18.920000000000002</v>
      </c>
      <c r="CC98" s="31">
        <v>40.479999999999997</v>
      </c>
      <c r="CD98" s="31">
        <v>81.86</v>
      </c>
      <c r="CE98" s="31">
        <v>76.45</v>
      </c>
      <c r="CF98" s="31">
        <v>113.08</v>
      </c>
      <c r="CG98" s="31">
        <v>172.29</v>
      </c>
      <c r="CH98" s="31">
        <v>103.0831785714286</v>
      </c>
      <c r="CI98" s="31">
        <v>159.15</v>
      </c>
      <c r="CJ98" s="31">
        <v>232.53051714795919</v>
      </c>
    </row>
    <row r="99" spans="1:88" x14ac:dyDescent="0.3">
      <c r="A99" s="9">
        <v>45383</v>
      </c>
      <c r="B99" s="18">
        <v>7.2773214285714287</v>
      </c>
      <c r="C99" s="18">
        <v>7.8898877551020403</v>
      </c>
      <c r="D99" s="18">
        <v>8.7160000000000011</v>
      </c>
      <c r="E99" s="18">
        <v>22.16</v>
      </c>
      <c r="F99" s="18">
        <v>26.09</v>
      </c>
      <c r="G99" s="18">
        <v>30.21</v>
      </c>
      <c r="H99" s="18">
        <v>28.827229010204078</v>
      </c>
      <c r="I99" s="18">
        <v>34.875234693877537</v>
      </c>
      <c r="J99" s="18">
        <v>40.092857142857149</v>
      </c>
      <c r="K99" s="18">
        <v>2.95</v>
      </c>
      <c r="L99" s="18">
        <v>4.24</v>
      </c>
      <c r="M99" s="18">
        <v>6.81</v>
      </c>
      <c r="N99" s="18">
        <v>4.8</v>
      </c>
      <c r="O99" s="18">
        <v>7.78</v>
      </c>
      <c r="P99">
        <v>13.12</v>
      </c>
      <c r="Q99" s="18">
        <v>27.996541666666669</v>
      </c>
      <c r="R99" s="18">
        <v>32.251666666666672</v>
      </c>
      <c r="S99" s="18">
        <v>37.127238959183643</v>
      </c>
      <c r="T99" s="18">
        <v>37.9</v>
      </c>
      <c r="U99" s="18">
        <v>49.72</v>
      </c>
      <c r="V99" s="18">
        <v>67.38</v>
      </c>
      <c r="W99" s="18">
        <v>41.67</v>
      </c>
      <c r="X99" s="18">
        <v>57.01</v>
      </c>
      <c r="Y99" s="18">
        <v>79.95</v>
      </c>
      <c r="Z99" s="18">
        <v>45.4</v>
      </c>
      <c r="AA99" s="18">
        <v>61.43</v>
      </c>
      <c r="AB99" s="18">
        <v>89.93</v>
      </c>
      <c r="AC99" s="18">
        <v>10.029999999999999</v>
      </c>
      <c r="AD99">
        <v>13.94</v>
      </c>
      <c r="AE99" s="18">
        <v>20.91</v>
      </c>
      <c r="AF99" s="18">
        <v>10.645607142857139</v>
      </c>
      <c r="AG99" s="18">
        <v>14.129071428571431</v>
      </c>
      <c r="AH99" s="18">
        <v>21.644500000000001</v>
      </c>
      <c r="AI99" s="18">
        <v>15.8</v>
      </c>
      <c r="AJ99" s="18">
        <v>16.07</v>
      </c>
      <c r="AK99" s="18">
        <v>16.07</v>
      </c>
      <c r="AL99" s="18">
        <v>15.8</v>
      </c>
      <c r="AM99" s="18">
        <v>16.07</v>
      </c>
      <c r="AN99" s="18">
        <v>16.07</v>
      </c>
      <c r="AO99" s="18">
        <v>13.53960714285714</v>
      </c>
      <c r="AP99" s="18">
        <v>20.400500000000001</v>
      </c>
      <c r="AQ99" s="18">
        <v>31.849357142857141</v>
      </c>
      <c r="AR99" s="18">
        <v>5.45</v>
      </c>
      <c r="AS99" s="18">
        <v>9.4700000000000006</v>
      </c>
      <c r="AT99" s="18">
        <v>17.52</v>
      </c>
      <c r="AU99" s="18">
        <v>0.28000000000000003</v>
      </c>
      <c r="AV99" s="18">
        <v>0.92</v>
      </c>
      <c r="AW99" s="18">
        <v>2.5299999999999998</v>
      </c>
      <c r="AX99" s="18">
        <v>8.6193019067592651</v>
      </c>
      <c r="AY99" s="18">
        <v>13.889248948532741</v>
      </c>
      <c r="AZ99" s="18">
        <v>20.651071428571431</v>
      </c>
      <c r="BA99" s="18">
        <v>24.584613330585299</v>
      </c>
      <c r="BB99" s="18">
        <v>34.367999999999988</v>
      </c>
      <c r="BC99" s="31">
        <v>53.523721366861757</v>
      </c>
      <c r="BD99" s="31">
        <v>6.37</v>
      </c>
      <c r="BE99" s="7">
        <v>11.61</v>
      </c>
      <c r="BF99" s="7">
        <v>19.38</v>
      </c>
      <c r="BG99" s="31">
        <v>28.98</v>
      </c>
      <c r="BH99" s="31">
        <v>42.37</v>
      </c>
      <c r="BI99" s="31">
        <v>72.45</v>
      </c>
      <c r="BJ99" s="31">
        <v>30.6</v>
      </c>
      <c r="BK99" s="31">
        <v>46.78</v>
      </c>
      <c r="BL99" s="31">
        <v>81.069999999999993</v>
      </c>
      <c r="BM99" s="31">
        <v>44.245705556122459</v>
      </c>
      <c r="BN99" s="31">
        <v>61.585714285714289</v>
      </c>
      <c r="BO99" s="31">
        <v>85.464285714285722</v>
      </c>
      <c r="BP99" s="31">
        <v>11.02</v>
      </c>
      <c r="BQ99" s="31">
        <v>15.25</v>
      </c>
      <c r="BR99" s="31">
        <v>22.97</v>
      </c>
      <c r="BS99" s="31">
        <v>13.14</v>
      </c>
      <c r="BT99" s="31">
        <v>24.82</v>
      </c>
      <c r="BU99" s="31">
        <v>49.74</v>
      </c>
      <c r="BV99" s="31">
        <v>19.100000000000001</v>
      </c>
      <c r="BW99" s="7">
        <v>29.65</v>
      </c>
      <c r="BX99" s="7">
        <v>76.16</v>
      </c>
      <c r="BY99" s="31">
        <v>19.04</v>
      </c>
      <c r="BZ99" s="31">
        <v>37.450000000000003</v>
      </c>
      <c r="CA99" s="31">
        <v>84.3</v>
      </c>
      <c r="CB99" s="31">
        <v>20.350000000000001</v>
      </c>
      <c r="CC99" s="31">
        <v>43.55</v>
      </c>
      <c r="CD99" s="31">
        <v>89.74</v>
      </c>
      <c r="CE99" s="31">
        <v>78.02</v>
      </c>
      <c r="CF99" s="31">
        <v>115.27</v>
      </c>
      <c r="CG99" s="31">
        <v>173.9</v>
      </c>
      <c r="CH99" s="31">
        <v>105.7950807142857</v>
      </c>
      <c r="CI99" s="31">
        <v>163.18571428571431</v>
      </c>
      <c r="CJ99" s="31">
        <v>256.06836734693883</v>
      </c>
    </row>
    <row r="100" spans="1:88" x14ac:dyDescent="0.3">
      <c r="A100" s="9">
        <v>45384</v>
      </c>
      <c r="B100" s="18">
        <v>7.3234642857142846</v>
      </c>
      <c r="C100" s="18">
        <v>7.9593979591836721</v>
      </c>
      <c r="D100" s="18">
        <v>8.6657142857142873</v>
      </c>
      <c r="E100" s="18">
        <v>22.2</v>
      </c>
      <c r="F100" s="18">
        <v>26.28</v>
      </c>
      <c r="G100" s="18">
        <v>30.4</v>
      </c>
      <c r="H100" s="18">
        <v>29.045815668367339</v>
      </c>
      <c r="I100" s="18">
        <v>34.509714285714288</v>
      </c>
      <c r="J100" s="18">
        <v>42.162214285714278</v>
      </c>
      <c r="K100" s="18">
        <v>3.05</v>
      </c>
      <c r="L100" s="18">
        <v>4.4800000000000004</v>
      </c>
      <c r="M100" s="18">
        <v>7.18</v>
      </c>
      <c r="N100" s="18">
        <v>5.01</v>
      </c>
      <c r="O100" s="18">
        <v>8.19</v>
      </c>
      <c r="P100">
        <v>14.03</v>
      </c>
      <c r="Q100" s="18">
        <v>26.903749999999999</v>
      </c>
      <c r="R100" s="18">
        <v>32.175128357142839</v>
      </c>
      <c r="S100" s="18">
        <v>37.664223607142873</v>
      </c>
      <c r="T100" s="18">
        <v>38.39</v>
      </c>
      <c r="U100" s="18">
        <v>51.03</v>
      </c>
      <c r="V100" s="18">
        <v>69.28</v>
      </c>
      <c r="W100" s="18">
        <v>42.35</v>
      </c>
      <c r="X100" s="18">
        <v>58.17</v>
      </c>
      <c r="Y100" s="18">
        <v>81.739999999999995</v>
      </c>
      <c r="Z100" s="18">
        <v>46.03</v>
      </c>
      <c r="AA100" s="18">
        <v>61.78</v>
      </c>
      <c r="AB100" s="18">
        <v>89.92</v>
      </c>
      <c r="AC100" s="18">
        <v>10.23</v>
      </c>
      <c r="AD100">
        <v>14.41</v>
      </c>
      <c r="AE100" s="18">
        <v>22.14</v>
      </c>
      <c r="AF100" s="18">
        <v>10.82225</v>
      </c>
      <c r="AG100" s="18">
        <v>14.855928571428571</v>
      </c>
      <c r="AH100" s="18">
        <v>23.190918367346931</v>
      </c>
      <c r="AI100" s="18">
        <v>15.87</v>
      </c>
      <c r="AJ100" s="18">
        <v>16.07</v>
      </c>
      <c r="AK100" s="18">
        <v>16.07</v>
      </c>
      <c r="AL100" s="18">
        <v>15.87</v>
      </c>
      <c r="AM100" s="18">
        <v>16.07</v>
      </c>
      <c r="AN100" s="18">
        <v>16.07</v>
      </c>
      <c r="AO100" s="18">
        <v>14.37059504837792</v>
      </c>
      <c r="AP100" s="18">
        <v>20.764857142857149</v>
      </c>
      <c r="AQ100" s="18">
        <v>32.505392857142851</v>
      </c>
      <c r="AR100" s="18">
        <v>5.61</v>
      </c>
      <c r="AS100" s="18">
        <v>9.56</v>
      </c>
      <c r="AT100" s="18">
        <v>17.61</v>
      </c>
      <c r="AU100" s="18">
        <v>0.28999999999999998</v>
      </c>
      <c r="AV100" s="18">
        <v>0.95</v>
      </c>
      <c r="AW100" s="18">
        <v>2.52</v>
      </c>
      <c r="AX100" s="18">
        <v>8.7068156681535047</v>
      </c>
      <c r="AY100" s="18">
        <v>13.68455332390597</v>
      </c>
      <c r="AZ100" s="18">
        <v>21.118571428571428</v>
      </c>
      <c r="BA100" s="18">
        <v>25.086050636554859</v>
      </c>
      <c r="BB100" s="18">
        <v>35.815071428571429</v>
      </c>
      <c r="BC100" s="31">
        <v>54.02428394057452</v>
      </c>
      <c r="BD100" s="31">
        <v>6.5</v>
      </c>
      <c r="BE100" s="7">
        <v>11.86</v>
      </c>
      <c r="BF100" s="7">
        <v>19.57</v>
      </c>
      <c r="BG100" s="31">
        <v>29.93</v>
      </c>
      <c r="BH100" s="31">
        <v>43.62</v>
      </c>
      <c r="BI100" s="31">
        <v>74.48</v>
      </c>
      <c r="BJ100" s="31">
        <v>31.74</v>
      </c>
      <c r="BK100" s="31">
        <v>48.74</v>
      </c>
      <c r="BL100" s="31">
        <v>83.38</v>
      </c>
      <c r="BM100" s="31">
        <v>45.459386362244913</v>
      </c>
      <c r="BN100" s="31">
        <v>62.092857142857142</v>
      </c>
      <c r="BO100" s="31">
        <v>93.021428571428558</v>
      </c>
      <c r="BP100" s="31">
        <v>11.35</v>
      </c>
      <c r="BQ100" s="31">
        <v>15.68</v>
      </c>
      <c r="BR100" s="31">
        <v>23.83</v>
      </c>
      <c r="BS100" s="31">
        <v>13.87</v>
      </c>
      <c r="BT100" s="31">
        <v>26.1</v>
      </c>
      <c r="BU100" s="31">
        <v>54.2</v>
      </c>
      <c r="BV100" s="31">
        <v>21.26</v>
      </c>
      <c r="BW100" s="7">
        <v>32.56</v>
      </c>
      <c r="BX100" s="7">
        <v>90.25</v>
      </c>
      <c r="BY100" s="31">
        <v>20.059999999999999</v>
      </c>
      <c r="BZ100" s="31">
        <v>40.83</v>
      </c>
      <c r="CA100" s="31">
        <v>90</v>
      </c>
      <c r="CB100" s="31">
        <v>21.77</v>
      </c>
      <c r="CC100" s="31">
        <v>46.62</v>
      </c>
      <c r="CD100" s="31">
        <v>97.62</v>
      </c>
      <c r="CE100" s="31">
        <v>79.53</v>
      </c>
      <c r="CF100" s="31">
        <v>117.4</v>
      </c>
      <c r="CG100" s="31">
        <v>175.5</v>
      </c>
      <c r="CH100" s="31">
        <v>111.1843367346939</v>
      </c>
      <c r="CI100" s="31">
        <v>162.94507142857151</v>
      </c>
      <c r="CJ100" s="31">
        <v>252.67857142857139</v>
      </c>
    </row>
    <row r="101" spans="1:88" x14ac:dyDescent="0.3">
      <c r="A101" s="9">
        <v>45385</v>
      </c>
      <c r="B101" s="18">
        <v>7.3622142857142858</v>
      </c>
      <c r="C101" s="18">
        <v>7.9875000000000007</v>
      </c>
      <c r="D101" s="18">
        <v>8.6911071428571454</v>
      </c>
      <c r="E101" s="18">
        <v>22.41</v>
      </c>
      <c r="F101" s="18">
        <v>26.17</v>
      </c>
      <c r="G101" s="18">
        <v>30.65</v>
      </c>
      <c r="H101" s="18">
        <v>29.361071428571421</v>
      </c>
      <c r="I101" s="18">
        <v>34.63364285714286</v>
      </c>
      <c r="J101" s="18">
        <v>42.908430280612251</v>
      </c>
      <c r="K101" s="18">
        <v>3.14</v>
      </c>
      <c r="L101" s="18">
        <v>4.71</v>
      </c>
      <c r="M101" s="18">
        <v>7.61</v>
      </c>
      <c r="N101" s="18">
        <v>5.23</v>
      </c>
      <c r="O101" s="18">
        <v>8.6</v>
      </c>
      <c r="P101">
        <v>14.93</v>
      </c>
      <c r="Q101" s="18">
        <v>26.956214285714289</v>
      </c>
      <c r="R101" s="18">
        <v>32.175128357142839</v>
      </c>
      <c r="S101" s="18">
        <v>37.504751107142852</v>
      </c>
      <c r="T101" s="18">
        <v>38.869999999999997</v>
      </c>
      <c r="U101" s="18">
        <v>52.34</v>
      </c>
      <c r="V101" s="18">
        <v>71.17</v>
      </c>
      <c r="W101" s="18">
        <v>43.03</v>
      </c>
      <c r="X101" s="18">
        <v>59.33</v>
      </c>
      <c r="Y101" s="18">
        <v>83.52</v>
      </c>
      <c r="Z101" s="18">
        <v>46.67</v>
      </c>
      <c r="AA101" s="18">
        <v>62.14</v>
      </c>
      <c r="AB101" s="18">
        <v>89.92</v>
      </c>
      <c r="AC101" s="18">
        <v>10.43</v>
      </c>
      <c r="AD101">
        <v>14.88</v>
      </c>
      <c r="AE101" s="18">
        <v>23.38</v>
      </c>
      <c r="AF101" s="18">
        <v>10.980508224489769</v>
      </c>
      <c r="AG101" s="18">
        <v>15.26792857142857</v>
      </c>
      <c r="AH101" s="18">
        <v>23.926362244897948</v>
      </c>
      <c r="AI101" s="18">
        <v>15.94</v>
      </c>
      <c r="AJ101" s="18">
        <v>16.07</v>
      </c>
      <c r="AK101" s="18">
        <v>16.07</v>
      </c>
      <c r="AL101" s="18">
        <v>15.94</v>
      </c>
      <c r="AM101" s="18">
        <v>16.07</v>
      </c>
      <c r="AN101" s="18">
        <v>16.07</v>
      </c>
      <c r="AO101" s="18">
        <v>13.998045105293111</v>
      </c>
      <c r="AP101" s="18">
        <v>21.665285714285719</v>
      </c>
      <c r="AQ101" s="18">
        <v>35.134428571428579</v>
      </c>
      <c r="AR101" s="18">
        <v>5.76</v>
      </c>
      <c r="AS101" s="18">
        <v>9.65</v>
      </c>
      <c r="AT101" s="18">
        <v>17.7</v>
      </c>
      <c r="AU101" s="18">
        <v>0.3</v>
      </c>
      <c r="AV101" s="18">
        <v>0.98</v>
      </c>
      <c r="AW101" s="18">
        <v>2.5099999999999998</v>
      </c>
      <c r="AX101" s="18">
        <v>9.1064285714285713</v>
      </c>
      <c r="AY101" s="18">
        <v>13.863296425284631</v>
      </c>
      <c r="AZ101" s="18">
        <v>21.33428571428572</v>
      </c>
      <c r="BA101" s="18">
        <v>25.234392857142861</v>
      </c>
      <c r="BB101" s="18">
        <v>36.192857142857143</v>
      </c>
      <c r="BC101" s="31">
        <v>56.093053705156791</v>
      </c>
      <c r="BD101" s="31">
        <v>6.63</v>
      </c>
      <c r="BE101" s="7">
        <v>12.13</v>
      </c>
      <c r="BF101" s="7">
        <v>19.77</v>
      </c>
      <c r="BG101" s="31">
        <v>30.88</v>
      </c>
      <c r="BH101" s="31">
        <v>44.88</v>
      </c>
      <c r="BI101" s="31">
        <v>76.5</v>
      </c>
      <c r="BJ101" s="31">
        <v>32.880000000000003</v>
      </c>
      <c r="BK101" s="31">
        <v>50.71</v>
      </c>
      <c r="BL101" s="31">
        <v>85.69</v>
      </c>
      <c r="BM101" s="31">
        <v>46.447585158163271</v>
      </c>
      <c r="BN101" s="31">
        <v>61.426928571428583</v>
      </c>
      <c r="BO101" s="31">
        <v>95.231632653061169</v>
      </c>
      <c r="BP101" s="31">
        <v>11.67</v>
      </c>
      <c r="BQ101" s="31">
        <v>16.11</v>
      </c>
      <c r="BR101" s="31">
        <v>24.69</v>
      </c>
      <c r="BS101" s="31">
        <v>14.61</v>
      </c>
      <c r="BT101" s="31">
        <v>27.39</v>
      </c>
      <c r="BU101" s="31">
        <v>58.65</v>
      </c>
      <c r="BV101" s="31">
        <v>23.41</v>
      </c>
      <c r="BW101" s="7">
        <v>35.47</v>
      </c>
      <c r="BX101" s="7">
        <v>104.33</v>
      </c>
      <c r="BY101" s="31">
        <v>21.07</v>
      </c>
      <c r="BZ101" s="31">
        <v>44.21</v>
      </c>
      <c r="CA101" s="31">
        <v>95.71</v>
      </c>
      <c r="CB101" s="31">
        <v>23.19</v>
      </c>
      <c r="CC101" s="31">
        <v>49.7</v>
      </c>
      <c r="CD101" s="31">
        <v>105.49</v>
      </c>
      <c r="CE101" s="31">
        <v>80.930000000000007</v>
      </c>
      <c r="CF101" s="31">
        <v>119.78</v>
      </c>
      <c r="CG101" s="31">
        <v>176.09</v>
      </c>
      <c r="CH101" s="31">
        <v>115.327451</v>
      </c>
      <c r="CI101" s="31">
        <v>163.29771428571431</v>
      </c>
      <c r="CJ101" s="31">
        <v>262.06071428571431</v>
      </c>
    </row>
    <row r="102" spans="1:88" x14ac:dyDescent="0.3">
      <c r="A102" s="9">
        <v>45386</v>
      </c>
      <c r="B102" s="18">
        <v>7.3950714285714279</v>
      </c>
      <c r="C102" s="18">
        <v>8.059785714285713</v>
      </c>
      <c r="D102" s="18">
        <v>8.737464285714287</v>
      </c>
      <c r="E102" s="18">
        <v>22.66</v>
      </c>
      <c r="F102" s="18">
        <v>26.44</v>
      </c>
      <c r="G102" s="18">
        <v>30.68</v>
      </c>
      <c r="H102" s="18">
        <v>29.200131841836718</v>
      </c>
      <c r="I102" s="18">
        <v>34.884714285714281</v>
      </c>
      <c r="J102" s="18">
        <v>43.576224489795919</v>
      </c>
      <c r="K102" s="18">
        <v>3.24</v>
      </c>
      <c r="L102" s="18">
        <v>4.9400000000000004</v>
      </c>
      <c r="M102" s="18">
        <v>8.0299999999999994</v>
      </c>
      <c r="N102" s="18">
        <v>5.44</v>
      </c>
      <c r="O102" s="18">
        <v>9.01</v>
      </c>
      <c r="P102">
        <v>15.83</v>
      </c>
      <c r="Q102" s="18">
        <v>28.080392857142861</v>
      </c>
      <c r="R102" s="18">
        <v>31.978488166666668</v>
      </c>
      <c r="S102" s="18">
        <v>37.943592687074798</v>
      </c>
      <c r="T102" s="18">
        <v>39.35</v>
      </c>
      <c r="U102" s="18">
        <v>53.65</v>
      </c>
      <c r="V102" s="18">
        <v>73.06</v>
      </c>
      <c r="W102" s="18">
        <v>43.72</v>
      </c>
      <c r="X102" s="18">
        <v>60.49</v>
      </c>
      <c r="Y102" s="18">
        <v>85.3</v>
      </c>
      <c r="Z102" s="18">
        <v>47.3</v>
      </c>
      <c r="AA102" s="18">
        <v>62.49</v>
      </c>
      <c r="AB102" s="18">
        <v>89.91</v>
      </c>
      <c r="AC102" s="18">
        <v>10.63</v>
      </c>
      <c r="AD102">
        <v>15.34</v>
      </c>
      <c r="AE102" s="18">
        <v>24.61</v>
      </c>
      <c r="AF102" s="18">
        <v>11.131770408163259</v>
      </c>
      <c r="AG102" s="18">
        <v>15.87152622448979</v>
      </c>
      <c r="AH102" s="18">
        <v>24.680499999999999</v>
      </c>
      <c r="AI102" s="18">
        <v>16</v>
      </c>
      <c r="AJ102" s="18">
        <v>16.07</v>
      </c>
      <c r="AK102" s="18">
        <v>16.07</v>
      </c>
      <c r="AL102" s="18">
        <v>16</v>
      </c>
      <c r="AM102" s="18">
        <v>16.07</v>
      </c>
      <c r="AN102" s="18">
        <v>16.07</v>
      </c>
      <c r="AO102" s="18">
        <v>14.1170870969388</v>
      </c>
      <c r="AP102" s="18">
        <v>21.822313500000011</v>
      </c>
      <c r="AQ102" s="18">
        <v>36.779214285714289</v>
      </c>
      <c r="AR102" s="18">
        <v>5.91</v>
      </c>
      <c r="AS102" s="18">
        <v>9.74</v>
      </c>
      <c r="AT102" s="18">
        <v>17.8</v>
      </c>
      <c r="AU102" s="18">
        <v>0.32</v>
      </c>
      <c r="AV102" s="18">
        <v>1.02</v>
      </c>
      <c r="AW102" s="18">
        <v>2.5</v>
      </c>
      <c r="AX102" s="18">
        <v>9.2952857142857148</v>
      </c>
      <c r="AY102" s="18">
        <v>14.142177306517709</v>
      </c>
      <c r="AZ102" s="18">
        <v>21.836071428571429</v>
      </c>
      <c r="BA102" s="18">
        <v>25.68232513150712</v>
      </c>
      <c r="BB102" s="18">
        <v>37.101500000000001</v>
      </c>
      <c r="BC102" s="31">
        <v>56.992870910482402</v>
      </c>
      <c r="BD102" s="31">
        <v>6.78</v>
      </c>
      <c r="BE102" s="7">
        <v>12.39</v>
      </c>
      <c r="BF102" s="7">
        <v>19.97</v>
      </c>
      <c r="BG102" s="31">
        <v>31.82</v>
      </c>
      <c r="BH102" s="31">
        <v>46.15</v>
      </c>
      <c r="BI102" s="31">
        <v>78.83</v>
      </c>
      <c r="BJ102" s="31">
        <v>34.020000000000003</v>
      </c>
      <c r="BK102" s="31">
        <v>52.67</v>
      </c>
      <c r="BL102" s="31">
        <v>88</v>
      </c>
      <c r="BM102" s="31">
        <v>46.238270229591862</v>
      </c>
      <c r="BN102" s="31">
        <v>62.752285714285719</v>
      </c>
      <c r="BO102" s="31">
        <v>97.963428571428565</v>
      </c>
      <c r="BP102" s="31">
        <v>12</v>
      </c>
      <c r="BQ102" s="31">
        <v>16.54</v>
      </c>
      <c r="BR102" s="31">
        <v>25.56</v>
      </c>
      <c r="BS102" s="31">
        <v>15.35</v>
      </c>
      <c r="BT102" s="31">
        <v>28.67</v>
      </c>
      <c r="BU102" s="31">
        <v>63.11</v>
      </c>
      <c r="BV102" s="31">
        <v>25.56</v>
      </c>
      <c r="BW102" s="7">
        <v>38.380000000000003</v>
      </c>
      <c r="BX102" s="7">
        <v>118.42</v>
      </c>
      <c r="BY102" s="31">
        <v>22.09</v>
      </c>
      <c r="BZ102" s="31">
        <v>47.59</v>
      </c>
      <c r="CA102" s="31">
        <v>101.41</v>
      </c>
      <c r="CB102" s="31">
        <v>24.61</v>
      </c>
      <c r="CC102" s="31">
        <v>52.77</v>
      </c>
      <c r="CD102" s="31">
        <v>113.37</v>
      </c>
      <c r="CE102" s="31">
        <v>82.25</v>
      </c>
      <c r="CF102" s="31">
        <v>122.03</v>
      </c>
      <c r="CG102" s="31">
        <v>176.3</v>
      </c>
      <c r="CH102" s="31">
        <v>113.5714285714286</v>
      </c>
      <c r="CI102" s="31">
        <v>167.7102857142857</v>
      </c>
      <c r="CJ102" s="31">
        <v>270.87142857142862</v>
      </c>
    </row>
    <row r="103" spans="1:88" x14ac:dyDescent="0.3">
      <c r="A103" s="9">
        <v>45387</v>
      </c>
      <c r="B103" s="18">
        <v>7.441749999999999</v>
      </c>
      <c r="C103" s="18">
        <v>8.1529999999999987</v>
      </c>
      <c r="D103" s="18">
        <v>8.7575714285714277</v>
      </c>
      <c r="E103" s="18">
        <v>22.92</v>
      </c>
      <c r="F103" s="18">
        <v>26.81</v>
      </c>
      <c r="G103" s="18">
        <v>30.83</v>
      </c>
      <c r="H103" s="18">
        <v>29.234999999999999</v>
      </c>
      <c r="I103" s="18">
        <v>35.1205</v>
      </c>
      <c r="J103" s="18">
        <v>44.352789724489803</v>
      </c>
      <c r="K103" s="18">
        <v>3.37</v>
      </c>
      <c r="L103" s="18">
        <v>5.0999999999999996</v>
      </c>
      <c r="M103" s="18">
        <v>8.32</v>
      </c>
      <c r="N103" s="18">
        <v>5.68</v>
      </c>
      <c r="O103" s="18">
        <v>9.43</v>
      </c>
      <c r="P103">
        <v>16.48</v>
      </c>
      <c r="Q103" s="18">
        <v>28.32414285714286</v>
      </c>
      <c r="R103" s="18">
        <v>31.707285714285721</v>
      </c>
      <c r="S103" s="18">
        <v>37.494833333333332</v>
      </c>
      <c r="T103" s="18">
        <v>39.9</v>
      </c>
      <c r="U103" s="18">
        <v>55</v>
      </c>
      <c r="V103" s="18">
        <v>74.739999999999995</v>
      </c>
      <c r="W103" s="18">
        <v>44.25</v>
      </c>
      <c r="X103" s="18">
        <v>62</v>
      </c>
      <c r="Y103" s="18">
        <v>86.52</v>
      </c>
      <c r="Z103" s="18">
        <v>47.8</v>
      </c>
      <c r="AA103" s="18">
        <v>63.44</v>
      </c>
      <c r="AB103" s="18">
        <v>90.62</v>
      </c>
      <c r="AC103" s="18">
        <v>10.88</v>
      </c>
      <c r="AD103">
        <v>15.92</v>
      </c>
      <c r="AE103" s="18">
        <v>25.88</v>
      </c>
      <c r="AF103" s="18">
        <v>11.482749999999999</v>
      </c>
      <c r="AG103" s="18">
        <v>16.545999999999999</v>
      </c>
      <c r="AH103" s="18">
        <v>25.745249999999999</v>
      </c>
      <c r="AI103" s="18">
        <v>16.07</v>
      </c>
      <c r="AJ103" s="18">
        <v>16.07</v>
      </c>
      <c r="AK103" s="18">
        <v>16.22</v>
      </c>
      <c r="AL103" s="18">
        <v>16.07</v>
      </c>
      <c r="AM103" s="18">
        <v>16.07</v>
      </c>
      <c r="AN103" s="18">
        <v>16.22</v>
      </c>
      <c r="AO103" s="18">
        <v>14.165911719387781</v>
      </c>
      <c r="AP103" s="18">
        <v>22.70242857142857</v>
      </c>
      <c r="AQ103" s="18">
        <v>38.226750000000003</v>
      </c>
      <c r="AR103" s="18">
        <v>6.15</v>
      </c>
      <c r="AS103" s="18">
        <v>10.119999999999999</v>
      </c>
      <c r="AT103" s="18">
        <v>18.2</v>
      </c>
      <c r="AU103" s="18">
        <v>0.33</v>
      </c>
      <c r="AV103" s="18">
        <v>1.02</v>
      </c>
      <c r="AW103" s="18">
        <v>2.54</v>
      </c>
      <c r="AX103" s="18">
        <v>9.6957499999999985</v>
      </c>
      <c r="AY103" s="18">
        <v>14.795</v>
      </c>
      <c r="AZ103" s="18">
        <v>22.397500000000001</v>
      </c>
      <c r="BA103" s="18">
        <v>25.890499999999999</v>
      </c>
      <c r="BB103" s="18">
        <v>38.860999999999997</v>
      </c>
      <c r="BC103" s="31">
        <v>60.196831145833187</v>
      </c>
      <c r="BD103" s="31">
        <v>7.01</v>
      </c>
      <c r="BE103" s="7">
        <v>12.88</v>
      </c>
      <c r="BF103" s="7">
        <v>20.16</v>
      </c>
      <c r="BG103" s="31">
        <v>32.94</v>
      </c>
      <c r="BH103" s="31">
        <v>47.92</v>
      </c>
      <c r="BI103" s="31">
        <v>82.26</v>
      </c>
      <c r="BJ103" s="31">
        <v>35.42</v>
      </c>
      <c r="BK103" s="31">
        <v>54.92</v>
      </c>
      <c r="BL103" s="31">
        <v>91.11</v>
      </c>
      <c r="BM103" s="31">
        <v>46.053571428571431</v>
      </c>
      <c r="BN103" s="31">
        <v>66.378571428571433</v>
      </c>
      <c r="BO103" s="31">
        <v>101.7285</v>
      </c>
      <c r="BP103" s="31">
        <v>12.38</v>
      </c>
      <c r="BQ103" s="31">
        <v>17.21</v>
      </c>
      <c r="BR103" s="31">
        <v>26.47</v>
      </c>
      <c r="BS103" s="31">
        <v>16.28</v>
      </c>
      <c r="BT103" s="31">
        <v>30.15</v>
      </c>
      <c r="BU103" s="31">
        <v>67.19</v>
      </c>
      <c r="BV103" s="31">
        <v>27.66</v>
      </c>
      <c r="BW103" s="7">
        <v>41.44</v>
      </c>
      <c r="BX103" s="7">
        <v>133.74</v>
      </c>
      <c r="BY103" s="31">
        <v>23.68</v>
      </c>
      <c r="BZ103" s="31">
        <v>51.09</v>
      </c>
      <c r="CA103" s="31">
        <v>107.21</v>
      </c>
      <c r="CB103" s="31">
        <v>26.83</v>
      </c>
      <c r="CC103" s="31">
        <v>55.77</v>
      </c>
      <c r="CD103" s="31">
        <v>121.83</v>
      </c>
      <c r="CE103" s="31">
        <v>84.31</v>
      </c>
      <c r="CF103" s="31">
        <v>124.71</v>
      </c>
      <c r="CG103" s="31">
        <v>176.52</v>
      </c>
      <c r="CH103" s="31">
        <v>118.05</v>
      </c>
      <c r="CI103" s="31">
        <v>174.221</v>
      </c>
      <c r="CJ103" s="31">
        <v>277.25</v>
      </c>
    </row>
    <row r="104" spans="1:88" x14ac:dyDescent="0.3">
      <c r="A104" s="9">
        <v>45388</v>
      </c>
      <c r="B104" s="18">
        <v>7.4358214285714288</v>
      </c>
      <c r="C104" s="18">
        <v>8.2448877551020399</v>
      </c>
      <c r="D104" s="18">
        <v>9.0258214285714295</v>
      </c>
      <c r="E104" s="18">
        <v>22.81</v>
      </c>
      <c r="F104" s="18">
        <v>26.96</v>
      </c>
      <c r="G104" s="18">
        <v>30.95</v>
      </c>
      <c r="H104" s="18">
        <v>29.17321428571428</v>
      </c>
      <c r="I104" s="18">
        <v>36.194285714285712</v>
      </c>
      <c r="J104" s="18">
        <v>44.561890204081656</v>
      </c>
      <c r="K104" s="18">
        <v>3.45</v>
      </c>
      <c r="L104" s="18">
        <v>5.23</v>
      </c>
      <c r="M104" s="18">
        <v>8.57</v>
      </c>
      <c r="N104" s="18">
        <v>5.85</v>
      </c>
      <c r="O104" s="18">
        <v>9.75</v>
      </c>
      <c r="P104">
        <v>16.93</v>
      </c>
      <c r="Q104" s="18">
        <v>28.35707142857143</v>
      </c>
      <c r="R104" s="18">
        <v>31.550071428571439</v>
      </c>
      <c r="S104" s="18">
        <v>37.465642857142861</v>
      </c>
      <c r="T104" s="18">
        <v>40.71</v>
      </c>
      <c r="U104" s="18">
        <v>55.49</v>
      </c>
      <c r="V104" s="18">
        <v>75.010000000000005</v>
      </c>
      <c r="W104" s="18">
        <v>44.59</v>
      </c>
      <c r="X104" s="18">
        <v>62.14</v>
      </c>
      <c r="Y104" s="18">
        <v>86.52</v>
      </c>
      <c r="Z104" s="18">
        <v>47.77</v>
      </c>
      <c r="AA104" s="18">
        <v>64.209999999999994</v>
      </c>
      <c r="AB104" s="18">
        <v>91.26</v>
      </c>
      <c r="AC104" s="18">
        <v>11.29</v>
      </c>
      <c r="AD104">
        <v>16.670000000000002</v>
      </c>
      <c r="AE104" s="18">
        <v>27.22</v>
      </c>
      <c r="AF104" s="18">
        <v>11.979285714285711</v>
      </c>
      <c r="AG104" s="18">
        <v>17.01107142857143</v>
      </c>
      <c r="AH104" s="18">
        <v>27.677499999999998</v>
      </c>
      <c r="AI104" s="18">
        <v>16.07</v>
      </c>
      <c r="AJ104" s="18">
        <v>16.07</v>
      </c>
      <c r="AK104" s="18">
        <v>16.71</v>
      </c>
      <c r="AL104" s="18">
        <v>16.07</v>
      </c>
      <c r="AM104" s="18">
        <v>16.07</v>
      </c>
      <c r="AN104" s="18">
        <v>16.71</v>
      </c>
      <c r="AO104" s="18">
        <v>16.165634831632669</v>
      </c>
      <c r="AP104" s="18">
        <v>24.99371428571428</v>
      </c>
      <c r="AQ104" s="18">
        <v>39.431071591836726</v>
      </c>
      <c r="AR104" s="18">
        <v>6.38</v>
      </c>
      <c r="AS104" s="18">
        <v>10.54</v>
      </c>
      <c r="AT104" s="18">
        <v>18.600000000000001</v>
      </c>
      <c r="AU104" s="18">
        <v>0.32</v>
      </c>
      <c r="AV104" s="18">
        <v>1</v>
      </c>
      <c r="AW104" s="18">
        <v>2.4500000000000002</v>
      </c>
      <c r="AX104" s="18">
        <v>9.7778571428571421</v>
      </c>
      <c r="AY104" s="18">
        <v>15.28578571428571</v>
      </c>
      <c r="AZ104" s="18">
        <v>23.20607142857143</v>
      </c>
      <c r="BA104" s="18">
        <v>26.828142857142861</v>
      </c>
      <c r="BB104" s="18">
        <v>39.622142857142848</v>
      </c>
      <c r="BC104" s="31">
        <v>62.27178571428572</v>
      </c>
      <c r="BD104" s="31">
        <v>7.19</v>
      </c>
      <c r="BE104" s="7">
        <v>13.07</v>
      </c>
      <c r="BF104" s="7">
        <v>20.78</v>
      </c>
      <c r="BG104" s="31">
        <v>33.75</v>
      </c>
      <c r="BH104" s="31">
        <v>49.64</v>
      </c>
      <c r="BI104" s="31">
        <v>84.09</v>
      </c>
      <c r="BJ104" s="31">
        <v>36.200000000000003</v>
      </c>
      <c r="BK104" s="31">
        <v>56.07</v>
      </c>
      <c r="BL104" s="31">
        <v>91.62</v>
      </c>
      <c r="BM104" s="31">
        <v>46.946428571428577</v>
      </c>
      <c r="BN104" s="31">
        <v>69.071428571428584</v>
      </c>
      <c r="BO104" s="31">
        <v>102.6375139387755</v>
      </c>
      <c r="BP104" s="31">
        <v>12.96</v>
      </c>
      <c r="BQ104" s="31">
        <v>18.100000000000001</v>
      </c>
      <c r="BR104" s="31">
        <v>27.39</v>
      </c>
      <c r="BS104" s="31">
        <v>17.3</v>
      </c>
      <c r="BT104" s="31">
        <v>32.81</v>
      </c>
      <c r="BU104" s="31">
        <v>69.59</v>
      </c>
      <c r="BV104" s="31">
        <v>28.01</v>
      </c>
      <c r="BW104" s="7">
        <v>45.94</v>
      </c>
      <c r="BX104" s="7">
        <v>136.31</v>
      </c>
      <c r="BY104" s="31">
        <v>25.46</v>
      </c>
      <c r="BZ104" s="31">
        <v>54.38</v>
      </c>
      <c r="CA104" s="31">
        <v>110.36</v>
      </c>
      <c r="CB104" s="31">
        <v>28.96</v>
      </c>
      <c r="CC104" s="31">
        <v>58.43</v>
      </c>
      <c r="CD104" s="31">
        <v>125.67</v>
      </c>
      <c r="CE104" s="31">
        <v>86.35</v>
      </c>
      <c r="CF104" s="31">
        <v>125.97</v>
      </c>
      <c r="CG104" s="31">
        <v>179.8</v>
      </c>
      <c r="CH104" s="31">
        <v>123.0303571428571</v>
      </c>
      <c r="CI104" s="31">
        <v>185.7641020408164</v>
      </c>
      <c r="CJ104" s="31">
        <v>283.67142857142858</v>
      </c>
    </row>
    <row r="105" spans="1:88" x14ac:dyDescent="0.3">
      <c r="A105" s="9">
        <v>45389</v>
      </c>
      <c r="B105" s="18">
        <v>7.4838928571428571</v>
      </c>
      <c r="C105" s="18">
        <v>8.3586428571428577</v>
      </c>
      <c r="D105" s="18">
        <v>9.1727193877551034</v>
      </c>
      <c r="E105" s="18">
        <v>23.21</v>
      </c>
      <c r="F105" s="18">
        <v>27.27</v>
      </c>
      <c r="G105" s="18">
        <v>31.57</v>
      </c>
      <c r="H105" s="18">
        <v>29.177857142857139</v>
      </c>
      <c r="I105" s="18">
        <v>36.451618051020418</v>
      </c>
      <c r="J105" s="18">
        <v>44.400704081632668</v>
      </c>
      <c r="K105" s="18">
        <v>3.54</v>
      </c>
      <c r="L105" s="18">
        <v>5.42</v>
      </c>
      <c r="M105" s="18">
        <v>8.85</v>
      </c>
      <c r="N105" s="18">
        <v>6.03</v>
      </c>
      <c r="O105" s="18">
        <v>10.07</v>
      </c>
      <c r="P105">
        <v>17.39</v>
      </c>
      <c r="Q105" s="18">
        <v>27.915107142857149</v>
      </c>
      <c r="R105" s="18">
        <v>31.72214285714287</v>
      </c>
      <c r="S105" s="18">
        <v>37.683887755102027</v>
      </c>
      <c r="T105" s="18">
        <v>41.51</v>
      </c>
      <c r="U105" s="18">
        <v>55.99</v>
      </c>
      <c r="V105" s="18">
        <v>75.28</v>
      </c>
      <c r="W105" s="18">
        <v>44.93</v>
      </c>
      <c r="X105" s="18">
        <v>62.27</v>
      </c>
      <c r="Y105" s="18">
        <v>86.52</v>
      </c>
      <c r="Z105" s="18">
        <v>47.74</v>
      </c>
      <c r="AA105" s="18">
        <v>64.98</v>
      </c>
      <c r="AB105" s="18">
        <v>91.89</v>
      </c>
      <c r="AC105" s="18">
        <v>11.69</v>
      </c>
      <c r="AD105">
        <v>17.43</v>
      </c>
      <c r="AE105" s="18">
        <v>28.56</v>
      </c>
      <c r="AF105" s="18">
        <v>12.70190259183674</v>
      </c>
      <c r="AG105" s="18">
        <v>18.236999999999998</v>
      </c>
      <c r="AH105" s="18">
        <v>28.615474489795911</v>
      </c>
      <c r="AI105" s="18">
        <v>16.07</v>
      </c>
      <c r="AJ105" s="18">
        <v>16.07</v>
      </c>
      <c r="AK105" s="18">
        <v>17.2</v>
      </c>
      <c r="AL105" s="18">
        <v>16.07</v>
      </c>
      <c r="AM105" s="18">
        <v>16.07</v>
      </c>
      <c r="AN105" s="18">
        <v>17.2</v>
      </c>
      <c r="AO105" s="18">
        <v>16.41189285714286</v>
      </c>
      <c r="AP105" s="18">
        <v>24.840142857142862</v>
      </c>
      <c r="AQ105" s="18">
        <v>40.782857142857139</v>
      </c>
      <c r="AR105" s="18">
        <v>6.6</v>
      </c>
      <c r="AS105" s="18">
        <v>10.96</v>
      </c>
      <c r="AT105" s="18">
        <v>18.989999999999998</v>
      </c>
      <c r="AU105" s="18">
        <v>0.32</v>
      </c>
      <c r="AV105" s="18">
        <v>0.98</v>
      </c>
      <c r="AW105" s="18">
        <v>2.37</v>
      </c>
      <c r="AX105" s="18">
        <v>10.515178571428571</v>
      </c>
      <c r="AY105" s="18">
        <v>15.76928571428571</v>
      </c>
      <c r="AZ105" s="18">
        <v>23.071428571428569</v>
      </c>
      <c r="BA105" s="18">
        <v>27.93129374852154</v>
      </c>
      <c r="BB105" s="18">
        <v>42.647571428571418</v>
      </c>
      <c r="BC105" s="31">
        <v>63.110388995555176</v>
      </c>
      <c r="BD105" s="31">
        <v>7.38</v>
      </c>
      <c r="BE105" s="7">
        <v>13.27</v>
      </c>
      <c r="BF105" s="7">
        <v>21.4</v>
      </c>
      <c r="BG105" s="31">
        <v>34.549999999999997</v>
      </c>
      <c r="BH105" s="31">
        <v>51.31</v>
      </c>
      <c r="BI105" s="31">
        <v>85.91</v>
      </c>
      <c r="BJ105" s="31">
        <v>36.979999999999997</v>
      </c>
      <c r="BK105" s="31">
        <v>57.22</v>
      </c>
      <c r="BL105" s="31">
        <v>92.14</v>
      </c>
      <c r="BM105" s="31">
        <v>48.149999999999991</v>
      </c>
      <c r="BN105" s="31">
        <v>68.400000000000006</v>
      </c>
      <c r="BO105" s="31">
        <v>101.5240688826531</v>
      </c>
      <c r="BP105" s="31">
        <v>13.54</v>
      </c>
      <c r="BQ105" s="31">
        <v>18.98</v>
      </c>
      <c r="BR105" s="31">
        <v>28.32</v>
      </c>
      <c r="BS105" s="31">
        <v>18.309999999999999</v>
      </c>
      <c r="BT105" s="31">
        <v>35.479999999999997</v>
      </c>
      <c r="BU105" s="31">
        <v>72</v>
      </c>
      <c r="BV105" s="31">
        <v>28.37</v>
      </c>
      <c r="BW105" s="7">
        <v>50.44</v>
      </c>
      <c r="BX105" s="7">
        <v>138.87</v>
      </c>
      <c r="BY105" s="31">
        <v>27.24</v>
      </c>
      <c r="BZ105" s="31">
        <v>57.67</v>
      </c>
      <c r="CA105" s="31">
        <v>113.5</v>
      </c>
      <c r="CB105" s="31">
        <v>31.08</v>
      </c>
      <c r="CC105" s="31">
        <v>61.09</v>
      </c>
      <c r="CD105" s="31">
        <v>129.51</v>
      </c>
      <c r="CE105" s="31">
        <v>88.39</v>
      </c>
      <c r="CF105" s="31">
        <v>127.62</v>
      </c>
      <c r="CG105" s="31">
        <v>183.08</v>
      </c>
      <c r="CH105" s="31">
        <v>129.08571428571429</v>
      </c>
      <c r="CI105" s="31">
        <v>191.47106122448989</v>
      </c>
      <c r="CJ105" s="31">
        <v>289.73214285714289</v>
      </c>
    </row>
    <row r="106" spans="1:88" x14ac:dyDescent="0.3">
      <c r="A106" s="9">
        <v>45390</v>
      </c>
      <c r="B106" s="18">
        <v>7.5248571428571438</v>
      </c>
      <c r="C106" s="18">
        <v>8.4264285714285716</v>
      </c>
      <c r="D106" s="18">
        <v>9.3452500000000018</v>
      </c>
      <c r="E106" s="18">
        <v>23.35</v>
      </c>
      <c r="F106" s="18">
        <v>27.58</v>
      </c>
      <c r="G106" s="18">
        <v>32.49</v>
      </c>
      <c r="H106" s="18">
        <v>30.196551367346931</v>
      </c>
      <c r="I106" s="18">
        <v>36.657448979591841</v>
      </c>
      <c r="J106" s="18">
        <v>44.66207142857143</v>
      </c>
      <c r="K106" s="18">
        <v>3.63</v>
      </c>
      <c r="L106" s="18">
        <v>5.6</v>
      </c>
      <c r="M106" s="18">
        <v>9.1</v>
      </c>
      <c r="N106" s="18">
        <v>6.21</v>
      </c>
      <c r="O106" s="18">
        <v>10.39</v>
      </c>
      <c r="P106">
        <v>17.850000000000001</v>
      </c>
      <c r="Q106" s="18">
        <v>27.80217857142857</v>
      </c>
      <c r="R106" s="18">
        <v>32.050928571428571</v>
      </c>
      <c r="S106" s="18">
        <v>38.033938775510187</v>
      </c>
      <c r="T106" s="18">
        <v>42.32</v>
      </c>
      <c r="U106" s="18">
        <v>56.49</v>
      </c>
      <c r="V106" s="18">
        <v>75.55</v>
      </c>
      <c r="W106" s="18">
        <v>45.27</v>
      </c>
      <c r="X106" s="18">
        <v>62.41</v>
      </c>
      <c r="Y106" s="18">
        <v>86.53</v>
      </c>
      <c r="Z106" s="18">
        <v>47.71</v>
      </c>
      <c r="AA106" s="18">
        <v>65.760000000000005</v>
      </c>
      <c r="AB106" s="18">
        <v>92.53</v>
      </c>
      <c r="AC106" s="18">
        <v>12.1</v>
      </c>
      <c r="AD106">
        <v>18.18</v>
      </c>
      <c r="AE106" s="18">
        <v>29.91</v>
      </c>
      <c r="AF106" s="18">
        <v>13.093</v>
      </c>
      <c r="AG106" s="18">
        <v>18.65071428571429</v>
      </c>
      <c r="AH106" s="18">
        <v>30.510637755102049</v>
      </c>
      <c r="AI106" s="18">
        <v>16.07</v>
      </c>
      <c r="AJ106" s="18">
        <v>16.07</v>
      </c>
      <c r="AK106" s="18">
        <v>17.690000000000001</v>
      </c>
      <c r="AL106" s="18">
        <v>16.07</v>
      </c>
      <c r="AM106" s="18">
        <v>16.07</v>
      </c>
      <c r="AN106" s="18">
        <v>17.690000000000001</v>
      </c>
      <c r="AO106" s="18">
        <v>16.73028571428571</v>
      </c>
      <c r="AP106" s="18">
        <v>25.64414285714286</v>
      </c>
      <c r="AQ106" s="18">
        <v>42.87580492316448</v>
      </c>
      <c r="AR106" s="18">
        <v>6.83</v>
      </c>
      <c r="AS106" s="18">
        <v>11.37</v>
      </c>
      <c r="AT106" s="18">
        <v>19.38</v>
      </c>
      <c r="AU106" s="18">
        <v>0.31</v>
      </c>
      <c r="AV106" s="18">
        <v>0.96</v>
      </c>
      <c r="AW106" s="18">
        <v>2.29</v>
      </c>
      <c r="AX106" s="18">
        <v>11.69476995897597</v>
      </c>
      <c r="AY106" s="18">
        <v>16.314499999999999</v>
      </c>
      <c r="AZ106" s="18">
        <v>23.55285714285715</v>
      </c>
      <c r="BA106" s="18">
        <v>28.792071428571429</v>
      </c>
      <c r="BB106" s="18">
        <v>45.010000000000012</v>
      </c>
      <c r="BC106" s="31">
        <v>64.367607142857153</v>
      </c>
      <c r="BD106" s="31">
        <v>7.56</v>
      </c>
      <c r="BE106" s="7">
        <v>13.46</v>
      </c>
      <c r="BF106" s="7">
        <v>22</v>
      </c>
      <c r="BG106" s="31">
        <v>35.340000000000003</v>
      </c>
      <c r="BH106" s="31">
        <v>52.98</v>
      </c>
      <c r="BI106" s="31">
        <v>87.73</v>
      </c>
      <c r="BJ106" s="31">
        <v>37.76</v>
      </c>
      <c r="BK106" s="31">
        <v>58.37</v>
      </c>
      <c r="BL106" s="31">
        <v>92.65</v>
      </c>
      <c r="BM106" s="31">
        <v>50.174999999999997</v>
      </c>
      <c r="BN106" s="31">
        <v>72.304142857142864</v>
      </c>
      <c r="BO106" s="31">
        <v>102.75</v>
      </c>
      <c r="BP106" s="31">
        <v>14.11</v>
      </c>
      <c r="BQ106" s="31">
        <v>19.87</v>
      </c>
      <c r="BR106" s="31">
        <v>29.24</v>
      </c>
      <c r="BS106" s="31">
        <v>19.329999999999998</v>
      </c>
      <c r="BT106" s="31">
        <v>38.15</v>
      </c>
      <c r="BU106" s="31">
        <v>74.41</v>
      </c>
      <c r="BV106" s="31">
        <v>28.73</v>
      </c>
      <c r="BW106" s="7">
        <v>54.94</v>
      </c>
      <c r="BX106" s="7">
        <v>141.44</v>
      </c>
      <c r="BY106" s="31">
        <v>29.03</v>
      </c>
      <c r="BZ106" s="31">
        <v>60.96</v>
      </c>
      <c r="CA106" s="31">
        <v>116.64</v>
      </c>
      <c r="CB106" s="31">
        <v>33.21</v>
      </c>
      <c r="CC106" s="31">
        <v>63.75</v>
      </c>
      <c r="CD106" s="31">
        <v>133.36000000000001</v>
      </c>
      <c r="CE106" s="31">
        <v>90.18</v>
      </c>
      <c r="CF106" s="31">
        <v>129.27000000000001</v>
      </c>
      <c r="CG106" s="31">
        <v>186.36</v>
      </c>
      <c r="CH106" s="31">
        <v>129.3535714285714</v>
      </c>
      <c r="CI106" s="31">
        <v>194.76428571428571</v>
      </c>
      <c r="CJ106" s="31">
        <v>297.95357142857142</v>
      </c>
    </row>
    <row r="107" spans="1:88" x14ac:dyDescent="0.3">
      <c r="A107" s="9">
        <v>45391</v>
      </c>
      <c r="B107" s="18">
        <v>7.6439642857142864</v>
      </c>
      <c r="C107" s="18">
        <v>8.4962857142857136</v>
      </c>
      <c r="D107" s="18">
        <v>9.5058571428571419</v>
      </c>
      <c r="E107" s="18">
        <v>23.82</v>
      </c>
      <c r="F107" s="18">
        <v>27.96</v>
      </c>
      <c r="G107" s="18">
        <v>32.82</v>
      </c>
      <c r="H107" s="18">
        <v>30.43618613265307</v>
      </c>
      <c r="I107" s="18">
        <v>36.383571428571429</v>
      </c>
      <c r="J107" s="18">
        <v>44.761071428571427</v>
      </c>
      <c r="K107" s="18">
        <v>3.72</v>
      </c>
      <c r="L107" s="18">
        <v>5.75</v>
      </c>
      <c r="M107" s="18">
        <v>9.33</v>
      </c>
      <c r="N107" s="18">
        <v>6.38</v>
      </c>
      <c r="O107" s="18">
        <v>10.71</v>
      </c>
      <c r="P107">
        <v>18.3</v>
      </c>
      <c r="Q107" s="18">
        <v>28.044499999999999</v>
      </c>
      <c r="R107" s="18">
        <v>32.784500000000001</v>
      </c>
      <c r="S107" s="18">
        <v>38.260750000000002</v>
      </c>
      <c r="T107" s="18">
        <v>43.13</v>
      </c>
      <c r="U107" s="18">
        <v>56.98</v>
      </c>
      <c r="V107" s="18">
        <v>75.81</v>
      </c>
      <c r="W107" s="18">
        <v>45.61</v>
      </c>
      <c r="X107" s="18">
        <v>62.54</v>
      </c>
      <c r="Y107" s="18">
        <v>86.53</v>
      </c>
      <c r="Z107" s="18">
        <v>47.68</v>
      </c>
      <c r="AA107" s="18">
        <v>66.53</v>
      </c>
      <c r="AB107" s="18">
        <v>93.17</v>
      </c>
      <c r="AC107" s="18">
        <v>12.5</v>
      </c>
      <c r="AD107">
        <v>18.93</v>
      </c>
      <c r="AE107" s="18">
        <v>31.25</v>
      </c>
      <c r="AF107" s="18">
        <v>13.42020408163266</v>
      </c>
      <c r="AG107" s="18">
        <v>19.816571428571429</v>
      </c>
      <c r="AH107" s="18">
        <v>32.080892857142857</v>
      </c>
      <c r="AI107" s="18">
        <v>16.07</v>
      </c>
      <c r="AJ107" s="18">
        <v>16.07</v>
      </c>
      <c r="AK107" s="18">
        <v>18.18</v>
      </c>
      <c r="AL107" s="18">
        <v>16.07</v>
      </c>
      <c r="AM107" s="18">
        <v>16.07</v>
      </c>
      <c r="AN107" s="18">
        <v>18.18</v>
      </c>
      <c r="AO107" s="18">
        <v>17.277071428571428</v>
      </c>
      <c r="AP107" s="18">
        <v>27.088428571428569</v>
      </c>
      <c r="AQ107" s="18">
        <v>44.754750000000001</v>
      </c>
      <c r="AR107" s="18">
        <v>7.05</v>
      </c>
      <c r="AS107" s="18">
        <v>11.79</v>
      </c>
      <c r="AT107" s="18">
        <v>19.77</v>
      </c>
      <c r="AU107" s="18">
        <v>0.31</v>
      </c>
      <c r="AV107" s="18">
        <v>0.93</v>
      </c>
      <c r="AW107" s="18">
        <v>2.21</v>
      </c>
      <c r="AX107" s="18">
        <v>12.501683794317479</v>
      </c>
      <c r="AY107" s="18">
        <v>15.85271428571428</v>
      </c>
      <c r="AZ107" s="18">
        <v>24.292888480455321</v>
      </c>
      <c r="BA107" s="18">
        <v>29.595704358274041</v>
      </c>
      <c r="BB107" s="18">
        <v>47.521428571428572</v>
      </c>
      <c r="BC107" s="31">
        <v>67.704357142857148</v>
      </c>
      <c r="BD107" s="31">
        <v>7.74</v>
      </c>
      <c r="BE107" s="7">
        <v>13.63</v>
      </c>
      <c r="BF107" s="7">
        <v>22.6</v>
      </c>
      <c r="BG107" s="31">
        <v>36.14</v>
      </c>
      <c r="BH107" s="31">
        <v>54.65</v>
      </c>
      <c r="BI107" s="31">
        <v>89.55</v>
      </c>
      <c r="BJ107" s="31">
        <v>38.54</v>
      </c>
      <c r="BK107" s="31">
        <v>59.52</v>
      </c>
      <c r="BL107" s="31">
        <v>93.17</v>
      </c>
      <c r="BM107" s="31">
        <v>51.717857142857142</v>
      </c>
      <c r="BN107" s="31">
        <v>73.979642857142863</v>
      </c>
      <c r="BO107" s="31">
        <v>100.4607142857143</v>
      </c>
      <c r="BP107" s="31">
        <v>14.69</v>
      </c>
      <c r="BQ107" s="31">
        <v>20.75</v>
      </c>
      <c r="BR107" s="31">
        <v>30.16</v>
      </c>
      <c r="BS107" s="31">
        <v>20.34</v>
      </c>
      <c r="BT107" s="31">
        <v>40.81</v>
      </c>
      <c r="BU107" s="31">
        <v>76.819999999999993</v>
      </c>
      <c r="BV107" s="31">
        <v>29.08</v>
      </c>
      <c r="BW107" s="7">
        <v>59.44</v>
      </c>
      <c r="BX107" s="7">
        <v>144</v>
      </c>
      <c r="BY107" s="31">
        <v>30.81</v>
      </c>
      <c r="BZ107" s="31">
        <v>64.25</v>
      </c>
      <c r="CA107" s="31">
        <v>119.79</v>
      </c>
      <c r="CB107" s="31">
        <v>35.33</v>
      </c>
      <c r="CC107" s="31">
        <v>66.41</v>
      </c>
      <c r="CD107" s="31">
        <v>137.19999999999999</v>
      </c>
      <c r="CE107" s="31">
        <v>92.02</v>
      </c>
      <c r="CF107" s="31">
        <v>130.91</v>
      </c>
      <c r="CG107" s="31">
        <v>189.64</v>
      </c>
      <c r="CH107" s="31">
        <v>136.60964285714289</v>
      </c>
      <c r="CI107" s="31">
        <v>200.72351563265309</v>
      </c>
      <c r="CJ107" s="31">
        <v>304.82142857142861</v>
      </c>
    </row>
    <row r="108" spans="1:88" x14ac:dyDescent="0.3">
      <c r="A108" s="9">
        <v>45392</v>
      </c>
      <c r="B108" s="18">
        <v>7.7956479591836754</v>
      </c>
      <c r="C108" s="18">
        <v>8.5064387755102047</v>
      </c>
      <c r="D108" s="18">
        <v>9.6867142857142845</v>
      </c>
      <c r="E108" s="18">
        <v>23.94</v>
      </c>
      <c r="F108" s="18">
        <v>28.43</v>
      </c>
      <c r="G108" s="18">
        <v>33.14</v>
      </c>
      <c r="H108" s="18">
        <v>31.61035714285714</v>
      </c>
      <c r="I108" s="18">
        <v>36.495714285714293</v>
      </c>
      <c r="J108" s="18">
        <v>44.503928571428567</v>
      </c>
      <c r="K108" s="18">
        <v>3.81</v>
      </c>
      <c r="L108" s="18">
        <v>5.9</v>
      </c>
      <c r="M108" s="18">
        <v>9.51</v>
      </c>
      <c r="N108" s="18">
        <v>6.56</v>
      </c>
      <c r="O108" s="18">
        <v>11.03</v>
      </c>
      <c r="P108">
        <v>18.760000000000002</v>
      </c>
      <c r="Q108" s="18">
        <v>27.882000000000001</v>
      </c>
      <c r="R108" s="18">
        <v>33.139000000000003</v>
      </c>
      <c r="S108" s="18">
        <v>39.331249999999997</v>
      </c>
      <c r="T108" s="18">
        <v>43.93</v>
      </c>
      <c r="U108" s="18">
        <v>57.48</v>
      </c>
      <c r="V108" s="18">
        <v>76.08</v>
      </c>
      <c r="W108" s="18">
        <v>45.95</v>
      </c>
      <c r="X108" s="18">
        <v>62.68</v>
      </c>
      <c r="Y108" s="18">
        <v>86.54</v>
      </c>
      <c r="Z108" s="18">
        <v>47.64</v>
      </c>
      <c r="AA108" s="18">
        <v>67.3</v>
      </c>
      <c r="AB108" s="18">
        <v>93.8</v>
      </c>
      <c r="AC108" s="18">
        <v>12.91</v>
      </c>
      <c r="AD108">
        <v>19.690000000000001</v>
      </c>
      <c r="AE108" s="18">
        <v>32.6</v>
      </c>
      <c r="AF108" s="18">
        <v>13.708719387755091</v>
      </c>
      <c r="AG108" s="18">
        <v>20.457928571428571</v>
      </c>
      <c r="AH108" s="18">
        <v>33.045051020408167</v>
      </c>
      <c r="AI108" s="18">
        <v>16.07</v>
      </c>
      <c r="AJ108" s="18">
        <v>16.07</v>
      </c>
      <c r="AK108" s="18">
        <v>18.670000000000002</v>
      </c>
      <c r="AL108" s="18">
        <v>16.07</v>
      </c>
      <c r="AM108" s="18">
        <v>16.07</v>
      </c>
      <c r="AN108" s="18">
        <v>18.670000000000002</v>
      </c>
      <c r="AO108" s="18">
        <v>17.204479714285721</v>
      </c>
      <c r="AP108" s="18">
        <v>28.25207142857143</v>
      </c>
      <c r="AQ108" s="18">
        <v>43.885821428571433</v>
      </c>
      <c r="AR108" s="18">
        <v>7.28</v>
      </c>
      <c r="AS108" s="18">
        <v>12.21</v>
      </c>
      <c r="AT108" s="18">
        <v>20.16</v>
      </c>
      <c r="AU108" s="18">
        <v>0.3</v>
      </c>
      <c r="AV108" s="18">
        <v>0.91</v>
      </c>
      <c r="AW108" s="18">
        <v>2.13</v>
      </c>
      <c r="AX108" s="18">
        <v>12.9815</v>
      </c>
      <c r="AY108" s="18">
        <v>16.27956827233638</v>
      </c>
      <c r="AZ108" s="18">
        <v>24.82321428571429</v>
      </c>
      <c r="BA108" s="18">
        <v>31.315737744859629</v>
      </c>
      <c r="BB108" s="18">
        <v>48.075357142857143</v>
      </c>
      <c r="BC108" s="31">
        <v>70.258821428571423</v>
      </c>
      <c r="BD108" s="31">
        <v>7.93</v>
      </c>
      <c r="BE108" s="7">
        <v>13.8</v>
      </c>
      <c r="BF108" s="7">
        <v>23.2</v>
      </c>
      <c r="BG108" s="31">
        <v>37.020000000000003</v>
      </c>
      <c r="BH108" s="31">
        <v>56.31</v>
      </c>
      <c r="BI108" s="31">
        <v>91.37</v>
      </c>
      <c r="BJ108" s="31">
        <v>39.32</v>
      </c>
      <c r="BK108" s="31">
        <v>60.67</v>
      </c>
      <c r="BL108" s="31">
        <v>93.68</v>
      </c>
      <c r="BM108" s="31">
        <v>52.099999999999987</v>
      </c>
      <c r="BN108" s="31">
        <v>73.828571428571436</v>
      </c>
      <c r="BO108" s="31">
        <v>103.9892857142857</v>
      </c>
      <c r="BP108" s="31">
        <v>15.26</v>
      </c>
      <c r="BQ108" s="31">
        <v>21.63</v>
      </c>
      <c r="BR108" s="31">
        <v>31.09</v>
      </c>
      <c r="BS108" s="31">
        <v>21.36</v>
      </c>
      <c r="BT108" s="31">
        <v>43.48</v>
      </c>
      <c r="BU108" s="31">
        <v>79.23</v>
      </c>
      <c r="BV108" s="31">
        <v>29.44</v>
      </c>
      <c r="BW108" s="7">
        <v>63.94</v>
      </c>
      <c r="BX108" s="7">
        <v>146.56</v>
      </c>
      <c r="BY108" s="31">
        <v>32.590000000000003</v>
      </c>
      <c r="BZ108" s="31">
        <v>67.55</v>
      </c>
      <c r="CA108" s="31">
        <v>122.93</v>
      </c>
      <c r="CB108" s="31">
        <v>37.450000000000003</v>
      </c>
      <c r="CC108" s="31">
        <v>69.069999999999993</v>
      </c>
      <c r="CD108" s="31">
        <v>141.04</v>
      </c>
      <c r="CE108" s="31">
        <v>94.32</v>
      </c>
      <c r="CF108" s="31">
        <v>132.27000000000001</v>
      </c>
      <c r="CG108" s="31">
        <v>192.91</v>
      </c>
      <c r="CH108" s="31">
        <v>145.4785714285714</v>
      </c>
      <c r="CI108" s="31">
        <v>207.00642857142859</v>
      </c>
      <c r="CJ108" s="31">
        <v>307.58571428571429</v>
      </c>
    </row>
    <row r="109" spans="1:88" x14ac:dyDescent="0.3">
      <c r="A109" s="9">
        <v>45393</v>
      </c>
      <c r="B109" s="18">
        <v>7.9061428571428563</v>
      </c>
      <c r="C109" s="18">
        <v>8.6047142857142838</v>
      </c>
      <c r="D109" s="18">
        <v>9.6666326530612245</v>
      </c>
      <c r="E109" s="18">
        <v>24.48</v>
      </c>
      <c r="F109" s="18">
        <v>28.9</v>
      </c>
      <c r="G109" s="18">
        <v>34.020000000000003</v>
      </c>
      <c r="H109" s="18">
        <v>31.899642857142851</v>
      </c>
      <c r="I109" s="18">
        <v>36.835000000000001</v>
      </c>
      <c r="J109" s="18">
        <v>44.322499999999991</v>
      </c>
      <c r="K109" s="18">
        <v>3.9</v>
      </c>
      <c r="L109" s="18">
        <v>6.08</v>
      </c>
      <c r="M109" s="18">
        <v>9.67</v>
      </c>
      <c r="N109" s="18">
        <v>6.74</v>
      </c>
      <c r="O109" s="18">
        <v>11.35</v>
      </c>
      <c r="P109">
        <v>19.21</v>
      </c>
      <c r="Q109" s="18">
        <v>28.560392857142851</v>
      </c>
      <c r="R109" s="18">
        <v>33.257071428571429</v>
      </c>
      <c r="S109" s="18">
        <v>39.040999999999997</v>
      </c>
      <c r="T109" s="18">
        <v>44.74</v>
      </c>
      <c r="U109" s="18">
        <v>57.98</v>
      </c>
      <c r="V109" s="18">
        <v>76.349999999999994</v>
      </c>
      <c r="W109" s="18">
        <v>46.3</v>
      </c>
      <c r="X109" s="18">
        <v>62.81</v>
      </c>
      <c r="Y109" s="18">
        <v>86.54</v>
      </c>
      <c r="Z109" s="18">
        <v>47.61</v>
      </c>
      <c r="AA109" s="18">
        <v>68.069999999999993</v>
      </c>
      <c r="AB109" s="18">
        <v>94.44</v>
      </c>
      <c r="AC109" s="18">
        <v>13.31</v>
      </c>
      <c r="AD109">
        <v>20.440000000000001</v>
      </c>
      <c r="AE109" s="18">
        <v>33.94</v>
      </c>
      <c r="AF109" s="18">
        <v>14.23615306122446</v>
      </c>
      <c r="AG109" s="18">
        <v>20.56242857142858</v>
      </c>
      <c r="AH109" s="18">
        <v>33.369142857142862</v>
      </c>
      <c r="AI109" s="18">
        <v>16.07</v>
      </c>
      <c r="AJ109" s="18">
        <v>16.07</v>
      </c>
      <c r="AK109" s="18">
        <v>19.149999999999999</v>
      </c>
      <c r="AL109" s="18">
        <v>16.07</v>
      </c>
      <c r="AM109" s="18">
        <v>16.07</v>
      </c>
      <c r="AN109" s="18">
        <v>19.149999999999999</v>
      </c>
      <c r="AO109" s="18">
        <v>17.043415642857148</v>
      </c>
      <c r="AP109" s="18">
        <v>28.93035714285714</v>
      </c>
      <c r="AQ109" s="18">
        <v>45.974999999999987</v>
      </c>
      <c r="AR109" s="18">
        <v>7.51</v>
      </c>
      <c r="AS109" s="18">
        <v>12.63</v>
      </c>
      <c r="AT109" s="18">
        <v>20.55</v>
      </c>
      <c r="AU109" s="18">
        <v>0.3</v>
      </c>
      <c r="AV109" s="18">
        <v>0.89</v>
      </c>
      <c r="AW109" s="18">
        <v>2.0499999999999998</v>
      </c>
      <c r="AX109" s="18">
        <v>13.00357142857143</v>
      </c>
      <c r="AY109" s="18">
        <v>16.693957286275189</v>
      </c>
      <c r="AZ109" s="18">
        <v>26.17678571428571</v>
      </c>
      <c r="BA109" s="18">
        <v>31.286686396597979</v>
      </c>
      <c r="BB109" s="18">
        <v>48.439000000000007</v>
      </c>
      <c r="BC109" s="31">
        <v>71.9892857142857</v>
      </c>
      <c r="BD109" s="31">
        <v>8.1199999999999992</v>
      </c>
      <c r="BE109" s="7">
        <v>13.97</v>
      </c>
      <c r="BF109" s="7">
        <v>23.79</v>
      </c>
      <c r="BG109" s="31">
        <v>37.909999999999997</v>
      </c>
      <c r="BH109" s="31">
        <v>57.98</v>
      </c>
      <c r="BI109" s="31">
        <v>92.89</v>
      </c>
      <c r="BJ109" s="31">
        <v>40.1</v>
      </c>
      <c r="BK109" s="31">
        <v>61.82</v>
      </c>
      <c r="BL109" s="31">
        <v>94.2</v>
      </c>
      <c r="BM109" s="31">
        <v>52.301928571428562</v>
      </c>
      <c r="BN109" s="31">
        <v>74.564285714285717</v>
      </c>
      <c r="BO109" s="31">
        <v>104.62857142857141</v>
      </c>
      <c r="BP109" s="31">
        <v>15.84</v>
      </c>
      <c r="BQ109" s="31">
        <v>22.52</v>
      </c>
      <c r="BR109" s="31">
        <v>32.01</v>
      </c>
      <c r="BS109" s="31">
        <v>22.37</v>
      </c>
      <c r="BT109" s="31">
        <v>46.15</v>
      </c>
      <c r="BU109" s="31">
        <v>81.64</v>
      </c>
      <c r="BV109" s="31">
        <v>29.8</v>
      </c>
      <c r="BW109" s="7">
        <v>68.44</v>
      </c>
      <c r="BX109" s="7">
        <v>149.13</v>
      </c>
      <c r="BY109" s="31">
        <v>34.369999999999997</v>
      </c>
      <c r="BZ109" s="31">
        <v>70.84</v>
      </c>
      <c r="CA109" s="31">
        <v>126.07</v>
      </c>
      <c r="CB109" s="31">
        <v>39.58</v>
      </c>
      <c r="CC109" s="31">
        <v>71.73</v>
      </c>
      <c r="CD109" s="31">
        <v>144.88</v>
      </c>
      <c r="CE109" s="31">
        <v>96.68</v>
      </c>
      <c r="CF109" s="31">
        <v>133.75</v>
      </c>
      <c r="CG109" s="31">
        <v>197.25</v>
      </c>
      <c r="CH109" s="31">
        <v>151.4652142857143</v>
      </c>
      <c r="CI109" s="31">
        <v>215.8</v>
      </c>
      <c r="CJ109" s="31">
        <v>323.30257142857153</v>
      </c>
    </row>
    <row r="110" spans="1:88" x14ac:dyDescent="0.3">
      <c r="A110" s="9">
        <v>45394</v>
      </c>
      <c r="B110" s="18">
        <v>7.9068928571428572</v>
      </c>
      <c r="C110" s="18">
        <v>8.7729999999999979</v>
      </c>
      <c r="D110" s="18">
        <v>9.7664285714285679</v>
      </c>
      <c r="E110" s="18">
        <v>24.88</v>
      </c>
      <c r="F110" s="18">
        <v>28.7</v>
      </c>
      <c r="G110" s="18">
        <v>34.32</v>
      </c>
      <c r="H110" s="18">
        <v>31.96678571428572</v>
      </c>
      <c r="I110" s="18">
        <v>36.990000000000009</v>
      </c>
      <c r="J110" s="18">
        <v>44.324642857142877</v>
      </c>
      <c r="K110" s="18">
        <v>4</v>
      </c>
      <c r="L110" s="18">
        <v>6.27</v>
      </c>
      <c r="M110" s="18">
        <v>9.8000000000000007</v>
      </c>
      <c r="N110" s="18">
        <v>7.01</v>
      </c>
      <c r="O110" s="18">
        <v>11.67</v>
      </c>
      <c r="P110">
        <v>19.760000000000002</v>
      </c>
      <c r="Q110" s="18">
        <v>29.129178571428579</v>
      </c>
      <c r="R110" s="18">
        <v>32.611499999999999</v>
      </c>
      <c r="S110" s="18">
        <v>40.118571428571428</v>
      </c>
      <c r="T110" s="18">
        <v>45.56</v>
      </c>
      <c r="U110" s="18">
        <v>58.22</v>
      </c>
      <c r="V110" s="18">
        <v>77.02</v>
      </c>
      <c r="W110" s="18">
        <v>46.58</v>
      </c>
      <c r="X110" s="18">
        <v>62.61</v>
      </c>
      <c r="Y110" s="18">
        <v>86.64</v>
      </c>
      <c r="Z110" s="18">
        <v>47.58</v>
      </c>
      <c r="AA110" s="18">
        <v>68.040000000000006</v>
      </c>
      <c r="AB110" s="18">
        <v>94.08</v>
      </c>
      <c r="AC110" s="18">
        <v>13.82</v>
      </c>
      <c r="AD110">
        <v>21.34</v>
      </c>
      <c r="AE110" s="18">
        <v>35.520000000000003</v>
      </c>
      <c r="AF110" s="18">
        <v>14.78725</v>
      </c>
      <c r="AG110" s="18">
        <v>21.6675</v>
      </c>
      <c r="AH110" s="18">
        <v>36.131500000000003</v>
      </c>
      <c r="AI110" s="18">
        <v>16.07</v>
      </c>
      <c r="AJ110" s="18">
        <v>16.07</v>
      </c>
      <c r="AK110" s="18">
        <v>19.82</v>
      </c>
      <c r="AL110" s="18">
        <v>16.07</v>
      </c>
      <c r="AM110" s="18">
        <v>16.07</v>
      </c>
      <c r="AN110" s="18">
        <v>19.82</v>
      </c>
      <c r="AO110" s="18">
        <v>17.784749999999999</v>
      </c>
      <c r="AP110" s="18">
        <v>29.3735</v>
      </c>
      <c r="AQ110" s="18">
        <v>47.547499999999999</v>
      </c>
      <c r="AR110" s="18">
        <v>7.74</v>
      </c>
      <c r="AS110" s="18">
        <v>13.11</v>
      </c>
      <c r="AT110" s="18">
        <v>20.94</v>
      </c>
      <c r="AU110" s="18">
        <v>0.3</v>
      </c>
      <c r="AV110" s="18">
        <v>0.87</v>
      </c>
      <c r="AW110" s="18">
        <v>1.93</v>
      </c>
      <c r="AX110" s="18">
        <v>13.175357142857139</v>
      </c>
      <c r="AY110" s="18">
        <v>17.760000000000002</v>
      </c>
      <c r="AZ110" s="18">
        <v>26.47</v>
      </c>
      <c r="BA110" s="18">
        <v>31.78888744408972</v>
      </c>
      <c r="BB110" s="18">
        <v>49.199071428571429</v>
      </c>
      <c r="BC110" s="31">
        <v>73.584999999999994</v>
      </c>
      <c r="BD110" s="31">
        <v>8.24</v>
      </c>
      <c r="BE110" s="7">
        <v>14.17</v>
      </c>
      <c r="BF110" s="7">
        <v>24.28</v>
      </c>
      <c r="BG110" s="31">
        <v>39.11</v>
      </c>
      <c r="BH110" s="31">
        <v>60.08</v>
      </c>
      <c r="BI110" s="31">
        <v>94.22</v>
      </c>
      <c r="BJ110" s="31">
        <v>40.950000000000003</v>
      </c>
      <c r="BK110" s="31">
        <v>63.15</v>
      </c>
      <c r="BL110" s="31">
        <v>95.5</v>
      </c>
      <c r="BM110" s="31">
        <v>52.57500000000001</v>
      </c>
      <c r="BN110" s="31">
        <v>75.042857142857144</v>
      </c>
      <c r="BO110" s="31">
        <v>108.19974999999999</v>
      </c>
      <c r="BP110" s="31">
        <v>16.41</v>
      </c>
      <c r="BQ110" s="31">
        <v>23.14</v>
      </c>
      <c r="BR110" s="31">
        <v>33.25</v>
      </c>
      <c r="BS110" s="31">
        <v>23.41</v>
      </c>
      <c r="BT110" s="31">
        <v>48.2</v>
      </c>
      <c r="BU110" s="31">
        <v>85.08</v>
      </c>
      <c r="BV110" s="31">
        <v>30.16</v>
      </c>
      <c r="BW110" s="7">
        <v>73.150000000000006</v>
      </c>
      <c r="BX110" s="7">
        <v>154.31</v>
      </c>
      <c r="BY110" s="31">
        <v>35.14</v>
      </c>
      <c r="BZ110" s="31">
        <v>74.209999999999994</v>
      </c>
      <c r="CA110" s="31">
        <v>130.87</v>
      </c>
      <c r="CB110" s="31">
        <v>40.67</v>
      </c>
      <c r="CC110" s="31">
        <v>76.010000000000005</v>
      </c>
      <c r="CD110" s="31">
        <v>149.38</v>
      </c>
      <c r="CE110" s="31">
        <v>98.66</v>
      </c>
      <c r="CF110" s="31">
        <v>135.13</v>
      </c>
      <c r="CG110" s="31">
        <v>201.98</v>
      </c>
      <c r="CH110" s="31">
        <v>152.15</v>
      </c>
      <c r="CI110" s="31">
        <v>223.14285714285711</v>
      </c>
      <c r="CJ110" s="31">
        <v>327.17500000000001</v>
      </c>
    </row>
    <row r="111" spans="1:88" x14ac:dyDescent="0.3">
      <c r="A111" s="9">
        <v>45395</v>
      </c>
      <c r="B111" s="18">
        <v>8.0342499999999983</v>
      </c>
      <c r="C111" s="18">
        <v>8.9094999999999995</v>
      </c>
      <c r="D111" s="18">
        <v>10.200469387755099</v>
      </c>
      <c r="E111" s="18">
        <v>24.99</v>
      </c>
      <c r="F111" s="18">
        <v>28.54</v>
      </c>
      <c r="G111" s="18">
        <v>34.53</v>
      </c>
      <c r="H111" s="18">
        <v>33.069979081632653</v>
      </c>
      <c r="I111" s="18">
        <v>37.881428571428572</v>
      </c>
      <c r="J111" s="18">
        <v>45.463214285714287</v>
      </c>
      <c r="K111" s="18">
        <v>4.18</v>
      </c>
      <c r="L111" s="18">
        <v>6.53</v>
      </c>
      <c r="M111" s="18">
        <v>10.039999999999999</v>
      </c>
      <c r="N111" s="18">
        <v>7.38</v>
      </c>
      <c r="O111" s="18">
        <v>11.93</v>
      </c>
      <c r="P111">
        <v>19.829999999999998</v>
      </c>
      <c r="Q111" s="18">
        <v>29.818000000000001</v>
      </c>
      <c r="R111" s="18">
        <v>33.786357142857142</v>
      </c>
      <c r="S111" s="18">
        <v>41.179749999999999</v>
      </c>
      <c r="T111" s="18">
        <v>45.94</v>
      </c>
      <c r="U111" s="18">
        <v>58.36</v>
      </c>
      <c r="V111" s="18">
        <v>77.5</v>
      </c>
      <c r="W111" s="18">
        <v>46.6</v>
      </c>
      <c r="X111" s="18">
        <v>62.17</v>
      </c>
      <c r="Y111" s="18">
        <v>87.29</v>
      </c>
      <c r="Z111" s="18">
        <v>47.36</v>
      </c>
      <c r="AA111" s="18">
        <v>67.09</v>
      </c>
      <c r="AB111" s="18">
        <v>94.78</v>
      </c>
      <c r="AC111" s="18">
        <v>14.75</v>
      </c>
      <c r="AD111">
        <v>22.67</v>
      </c>
      <c r="AE111" s="18">
        <v>37.229999999999997</v>
      </c>
      <c r="AF111" s="18">
        <v>16.179107142857141</v>
      </c>
      <c r="AG111" s="18">
        <v>23.818642857142859</v>
      </c>
      <c r="AH111" s="18">
        <v>37.985035714285708</v>
      </c>
      <c r="AI111" s="18">
        <v>16.07</v>
      </c>
      <c r="AJ111" s="18">
        <v>16.07</v>
      </c>
      <c r="AK111" s="18">
        <v>21.3</v>
      </c>
      <c r="AL111" s="18">
        <v>16.07</v>
      </c>
      <c r="AM111" s="18">
        <v>16.07</v>
      </c>
      <c r="AN111" s="18">
        <v>21.3</v>
      </c>
      <c r="AO111" s="18">
        <v>19.256535714285711</v>
      </c>
      <c r="AP111" s="18">
        <v>30.854571428571429</v>
      </c>
      <c r="AQ111" s="18">
        <v>47.338857142857137</v>
      </c>
      <c r="AR111" s="18">
        <v>8.18</v>
      </c>
      <c r="AS111" s="18">
        <v>13.65</v>
      </c>
      <c r="AT111" s="18">
        <v>21.91</v>
      </c>
      <c r="AU111" s="18">
        <v>0.28000000000000003</v>
      </c>
      <c r="AV111" s="18">
        <v>0.84</v>
      </c>
      <c r="AW111" s="18">
        <v>1.88</v>
      </c>
      <c r="AX111" s="18">
        <v>13.898305148659929</v>
      </c>
      <c r="AY111" s="18">
        <v>18.782163776071101</v>
      </c>
      <c r="AZ111" s="18">
        <v>28.154642857142861</v>
      </c>
      <c r="BA111" s="18">
        <v>33.947857142857139</v>
      </c>
      <c r="BB111" s="18">
        <v>51.215571428571437</v>
      </c>
      <c r="BC111" s="31">
        <v>78.40492857142857</v>
      </c>
      <c r="BD111" s="31">
        <v>8.7200000000000006</v>
      </c>
      <c r="BE111" s="7">
        <v>14.84</v>
      </c>
      <c r="BF111" s="7">
        <v>24.6</v>
      </c>
      <c r="BG111" s="31">
        <v>40.549999999999997</v>
      </c>
      <c r="BH111" s="31">
        <v>62.6</v>
      </c>
      <c r="BI111" s="31">
        <v>96.81</v>
      </c>
      <c r="BJ111" s="31">
        <v>42.64</v>
      </c>
      <c r="BK111" s="31">
        <v>65.53</v>
      </c>
      <c r="BL111" s="31">
        <v>98.07</v>
      </c>
      <c r="BM111" s="31">
        <v>54.7</v>
      </c>
      <c r="BN111" s="31">
        <v>79.849999999999994</v>
      </c>
      <c r="BO111" s="31">
        <v>111.3035714285714</v>
      </c>
      <c r="BP111" s="31">
        <v>16.739999999999998</v>
      </c>
      <c r="BQ111" s="31">
        <v>23.38</v>
      </c>
      <c r="BR111" s="31">
        <v>33.86</v>
      </c>
      <c r="BS111" s="31">
        <v>24.2</v>
      </c>
      <c r="BT111" s="31">
        <v>47.65</v>
      </c>
      <c r="BU111" s="31">
        <v>86.46</v>
      </c>
      <c r="BV111" s="31">
        <v>32.33</v>
      </c>
      <c r="BW111" s="7">
        <v>77.430000000000007</v>
      </c>
      <c r="BX111" s="7">
        <v>152.94</v>
      </c>
      <c r="BY111" s="31">
        <v>36.11</v>
      </c>
      <c r="BZ111" s="31">
        <v>72.58</v>
      </c>
      <c r="CA111" s="31">
        <v>132.24</v>
      </c>
      <c r="CB111" s="31">
        <v>40.880000000000003</v>
      </c>
      <c r="CC111" s="31">
        <v>76.42</v>
      </c>
      <c r="CD111" s="31">
        <v>153.76</v>
      </c>
      <c r="CE111" s="31">
        <v>99.7</v>
      </c>
      <c r="CF111" s="31">
        <v>136.22999999999999</v>
      </c>
      <c r="CG111" s="31">
        <v>202.7</v>
      </c>
      <c r="CH111" s="31">
        <v>156.30714285714291</v>
      </c>
      <c r="CI111" s="31">
        <v>234.44285714285709</v>
      </c>
      <c r="CJ111" s="31">
        <v>340.82416649999999</v>
      </c>
    </row>
    <row r="112" spans="1:88" x14ac:dyDescent="0.3">
      <c r="A112" s="9">
        <v>45396</v>
      </c>
      <c r="B112" s="18">
        <v>8.1504030612244911</v>
      </c>
      <c r="C112" s="18">
        <v>9.0079489795918324</v>
      </c>
      <c r="D112" s="18">
        <v>10.46160714285714</v>
      </c>
      <c r="E112" s="18">
        <v>24.79</v>
      </c>
      <c r="F112" s="18">
        <v>28.7</v>
      </c>
      <c r="G112" s="18">
        <v>34.22</v>
      </c>
      <c r="H112" s="18">
        <v>34.338928571428568</v>
      </c>
      <c r="I112" s="18">
        <v>38.186428571428571</v>
      </c>
      <c r="J112" s="18">
        <v>45.754285714285707</v>
      </c>
      <c r="K112" s="18">
        <v>4.3600000000000003</v>
      </c>
      <c r="L112" s="18">
        <v>6.72</v>
      </c>
      <c r="M112" s="18">
        <v>10.24</v>
      </c>
      <c r="N112" s="18">
        <v>7.75</v>
      </c>
      <c r="O112" s="18">
        <v>12.2</v>
      </c>
      <c r="P112">
        <v>19.899999999999999</v>
      </c>
      <c r="Q112" s="18">
        <v>30.197928571428569</v>
      </c>
      <c r="R112" s="18">
        <v>33.790206469387748</v>
      </c>
      <c r="S112" s="18">
        <v>41.832964285714283</v>
      </c>
      <c r="T112" s="18">
        <v>46.31</v>
      </c>
      <c r="U112" s="18">
        <v>58.5</v>
      </c>
      <c r="V112" s="18">
        <v>77.989999999999995</v>
      </c>
      <c r="W112" s="18">
        <v>46.63</v>
      </c>
      <c r="X112" s="18">
        <v>61.73</v>
      </c>
      <c r="Y112" s="18">
        <v>87.95</v>
      </c>
      <c r="Z112" s="18">
        <v>47.14</v>
      </c>
      <c r="AA112" s="18">
        <v>66.14</v>
      </c>
      <c r="AB112" s="18">
        <v>95.48</v>
      </c>
      <c r="AC112" s="18">
        <v>15.68</v>
      </c>
      <c r="AD112">
        <v>24.01</v>
      </c>
      <c r="AE112" s="18">
        <v>38.950000000000003</v>
      </c>
      <c r="AF112" s="18">
        <v>17.604785714285711</v>
      </c>
      <c r="AG112" s="18">
        <v>24.680497193877539</v>
      </c>
      <c r="AH112" s="18">
        <v>42.179811224489761</v>
      </c>
      <c r="AI112" s="18">
        <v>16.07</v>
      </c>
      <c r="AJ112" s="18">
        <v>16.07</v>
      </c>
      <c r="AK112" s="18">
        <v>22.78</v>
      </c>
      <c r="AL112" s="18">
        <v>16.07</v>
      </c>
      <c r="AM112" s="18">
        <v>16.07</v>
      </c>
      <c r="AN112" s="18">
        <v>22.78</v>
      </c>
      <c r="AO112" s="18">
        <v>21.59282142857143</v>
      </c>
      <c r="AP112" s="18">
        <v>32.686714285714288</v>
      </c>
      <c r="AQ112" s="18">
        <v>50.193214285714291</v>
      </c>
      <c r="AR112" s="18">
        <v>8.61</v>
      </c>
      <c r="AS112" s="18">
        <v>14.2</v>
      </c>
      <c r="AT112" s="18">
        <v>22.88</v>
      </c>
      <c r="AU112" s="18">
        <v>0.26</v>
      </c>
      <c r="AV112" s="18">
        <v>0.81</v>
      </c>
      <c r="AW112" s="18">
        <v>1.83</v>
      </c>
      <c r="AX112" s="18">
        <v>14.009642857142859</v>
      </c>
      <c r="AY112" s="18">
        <v>20.96171428571429</v>
      </c>
      <c r="AZ112" s="18">
        <v>30.122499999999999</v>
      </c>
      <c r="BA112" s="18">
        <v>35.015000000000001</v>
      </c>
      <c r="BB112" s="18">
        <v>54.631357142857141</v>
      </c>
      <c r="BC112" s="31">
        <v>78.703785714285715</v>
      </c>
      <c r="BD112" s="31">
        <v>9.16</v>
      </c>
      <c r="BE112" s="7">
        <v>15.49</v>
      </c>
      <c r="BF112" s="7">
        <v>24.92</v>
      </c>
      <c r="BG112" s="31">
        <v>41.99</v>
      </c>
      <c r="BH112" s="31">
        <v>65.489999999999995</v>
      </c>
      <c r="BI112" s="31">
        <v>99.4</v>
      </c>
      <c r="BJ112" s="31">
        <v>44.33</v>
      </c>
      <c r="BK112" s="31">
        <v>67.92</v>
      </c>
      <c r="BL112" s="31">
        <v>100.64</v>
      </c>
      <c r="BM112" s="31">
        <v>57.063607142857137</v>
      </c>
      <c r="BN112" s="31">
        <v>81.078571428571436</v>
      </c>
      <c r="BO112" s="31">
        <v>113.5107142857143</v>
      </c>
      <c r="BP112" s="31">
        <v>17.079999999999998</v>
      </c>
      <c r="BQ112" s="31">
        <v>23.62</v>
      </c>
      <c r="BR112" s="31">
        <v>34.479999999999997</v>
      </c>
      <c r="BS112" s="31">
        <v>24.99</v>
      </c>
      <c r="BT112" s="31">
        <v>47.1</v>
      </c>
      <c r="BU112" s="31">
        <v>87.85</v>
      </c>
      <c r="BV112" s="31">
        <v>34.5</v>
      </c>
      <c r="BW112" s="7">
        <v>81.72</v>
      </c>
      <c r="BX112" s="7">
        <v>151.57</v>
      </c>
      <c r="BY112" s="31">
        <v>37.08</v>
      </c>
      <c r="BZ112" s="31">
        <v>70.95</v>
      </c>
      <c r="CA112" s="31">
        <v>133.61000000000001</v>
      </c>
      <c r="CB112" s="31">
        <v>41.09</v>
      </c>
      <c r="CC112" s="31">
        <v>76.83</v>
      </c>
      <c r="CD112" s="31">
        <v>158.13</v>
      </c>
      <c r="CE112" s="31">
        <v>100.75</v>
      </c>
      <c r="CF112" s="31">
        <v>137.01</v>
      </c>
      <c r="CG112" s="31">
        <v>203.42</v>
      </c>
      <c r="CH112" s="31">
        <v>159.73928571428581</v>
      </c>
      <c r="CI112" s="31">
        <v>237.30714285714291</v>
      </c>
      <c r="CJ112" s="31">
        <v>333.36887755102049</v>
      </c>
    </row>
    <row r="113" spans="1:88" x14ac:dyDescent="0.3">
      <c r="A113" s="9">
        <v>45397</v>
      </c>
      <c r="B113" s="18">
        <v>8.2683673469387777</v>
      </c>
      <c r="C113" s="18">
        <v>9.1884285714285703</v>
      </c>
      <c r="D113" s="18">
        <v>10.872107142857139</v>
      </c>
      <c r="E113" s="18">
        <v>24.68</v>
      </c>
      <c r="F113" s="18">
        <v>28.94</v>
      </c>
      <c r="G113" s="18">
        <v>33.869999999999997</v>
      </c>
      <c r="H113" s="18">
        <v>34.261785714285708</v>
      </c>
      <c r="I113" s="18">
        <v>39.062551020408158</v>
      </c>
      <c r="J113" s="18">
        <v>45.999316326530597</v>
      </c>
      <c r="K113" s="18">
        <v>4.54</v>
      </c>
      <c r="L113" s="18">
        <v>6.91</v>
      </c>
      <c r="M113" s="18">
        <v>10.47</v>
      </c>
      <c r="N113" s="18">
        <v>8.11</v>
      </c>
      <c r="O113" s="18">
        <v>12.47</v>
      </c>
      <c r="P113">
        <v>19.97</v>
      </c>
      <c r="Q113" s="18">
        <v>30.292000000000002</v>
      </c>
      <c r="R113" s="18">
        <v>33.849857142857147</v>
      </c>
      <c r="S113" s="18">
        <v>42.433357142857147</v>
      </c>
      <c r="T113" s="18">
        <v>46.69</v>
      </c>
      <c r="U113" s="18">
        <v>58.63</v>
      </c>
      <c r="V113" s="18">
        <v>78.47</v>
      </c>
      <c r="W113" s="18">
        <v>46.65</v>
      </c>
      <c r="X113" s="18">
        <v>61.28</v>
      </c>
      <c r="Y113" s="18">
        <v>88.61</v>
      </c>
      <c r="Z113" s="18">
        <v>46.91</v>
      </c>
      <c r="AA113" s="18">
        <v>65.19</v>
      </c>
      <c r="AB113" s="18">
        <v>96.18</v>
      </c>
      <c r="AC113" s="18">
        <v>16.62</v>
      </c>
      <c r="AD113">
        <v>25.35</v>
      </c>
      <c r="AE113" s="18">
        <v>40.659999999999997</v>
      </c>
      <c r="AF113" s="18">
        <v>18.5595</v>
      </c>
      <c r="AG113" s="18">
        <v>27.289642857142859</v>
      </c>
      <c r="AH113" s="18">
        <v>42.96292857142857</v>
      </c>
      <c r="AI113" s="18">
        <v>16.07</v>
      </c>
      <c r="AJ113" s="18">
        <v>16.07</v>
      </c>
      <c r="AK113" s="18">
        <v>24.26</v>
      </c>
      <c r="AL113" s="18">
        <v>16.07</v>
      </c>
      <c r="AM113" s="18">
        <v>16.07</v>
      </c>
      <c r="AN113" s="18">
        <v>24.26</v>
      </c>
      <c r="AO113" s="18">
        <v>22.73160714285714</v>
      </c>
      <c r="AP113" s="18">
        <v>34.009142857142848</v>
      </c>
      <c r="AQ113" s="18">
        <v>52.457243102040849</v>
      </c>
      <c r="AR113" s="18">
        <v>9.0500000000000007</v>
      </c>
      <c r="AS113" s="18">
        <v>14.75</v>
      </c>
      <c r="AT113" s="18">
        <v>23.84</v>
      </c>
      <c r="AU113" s="18">
        <v>0.25</v>
      </c>
      <c r="AV113" s="18">
        <v>0.78</v>
      </c>
      <c r="AW113" s="18">
        <v>1.77</v>
      </c>
      <c r="AX113" s="18">
        <v>14.37681140155841</v>
      </c>
      <c r="AY113" s="18">
        <v>22.172071428571432</v>
      </c>
      <c r="AZ113" s="18">
        <v>30.618571428571421</v>
      </c>
      <c r="BA113" s="18">
        <v>36.241071428571423</v>
      </c>
      <c r="BB113" s="18">
        <v>56.469285714285711</v>
      </c>
      <c r="BC113" s="31">
        <v>80.502142857142843</v>
      </c>
      <c r="BD113" s="31">
        <v>9.6</v>
      </c>
      <c r="BE113" s="7">
        <v>16.14</v>
      </c>
      <c r="BF113" s="7">
        <v>25.26</v>
      </c>
      <c r="BG113" s="31">
        <v>43.38</v>
      </c>
      <c r="BH113" s="31">
        <v>68.430000000000007</v>
      </c>
      <c r="BI113" s="31">
        <v>101.98</v>
      </c>
      <c r="BJ113" s="31">
        <v>46.02</v>
      </c>
      <c r="BK113" s="31">
        <v>70.3</v>
      </c>
      <c r="BL113" s="31">
        <v>103.22</v>
      </c>
      <c r="BM113" s="31">
        <v>58.375535714285697</v>
      </c>
      <c r="BN113" s="31">
        <v>82.109857142857152</v>
      </c>
      <c r="BO113" s="31">
        <v>117.81785714285721</v>
      </c>
      <c r="BP113" s="31">
        <v>17.41</v>
      </c>
      <c r="BQ113" s="31">
        <v>23.86</v>
      </c>
      <c r="BR113" s="31">
        <v>35.1</v>
      </c>
      <c r="BS113" s="31">
        <v>25.79</v>
      </c>
      <c r="BT113" s="31">
        <v>46.55</v>
      </c>
      <c r="BU113" s="31">
        <v>89.23</v>
      </c>
      <c r="BV113" s="31">
        <v>36.67</v>
      </c>
      <c r="BW113" s="7">
        <v>86</v>
      </c>
      <c r="BX113" s="7">
        <v>150.19999999999999</v>
      </c>
      <c r="BY113" s="31">
        <v>38.06</v>
      </c>
      <c r="BZ113" s="31">
        <v>69.319999999999993</v>
      </c>
      <c r="CA113" s="31">
        <v>134.99</v>
      </c>
      <c r="CB113" s="31">
        <v>41.29</v>
      </c>
      <c r="CC113" s="31">
        <v>77.239999999999995</v>
      </c>
      <c r="CD113" s="31">
        <v>162.51</v>
      </c>
      <c r="CE113" s="31">
        <v>101.8</v>
      </c>
      <c r="CF113" s="31">
        <v>137.49</v>
      </c>
      <c r="CG113" s="31">
        <v>204.14</v>
      </c>
      <c r="CH113" s="31">
        <v>158.91071428571431</v>
      </c>
      <c r="CI113" s="31">
        <v>241.71428571428569</v>
      </c>
      <c r="CJ113" s="31">
        <v>337.07857142857148</v>
      </c>
    </row>
    <row r="114" spans="1:88" x14ac:dyDescent="0.3">
      <c r="A114" s="9">
        <v>45398</v>
      </c>
      <c r="B114" s="18">
        <v>8.295928571428572</v>
      </c>
      <c r="C114" s="18">
        <v>9.3336428571428591</v>
      </c>
      <c r="D114" s="18">
        <v>11.05892857142857</v>
      </c>
      <c r="E114" s="18">
        <v>24.78</v>
      </c>
      <c r="F114" s="18">
        <v>28.98</v>
      </c>
      <c r="G114" s="18">
        <v>34.130000000000003</v>
      </c>
      <c r="H114" s="18">
        <v>34.951428571428558</v>
      </c>
      <c r="I114" s="18">
        <v>39.195212948979602</v>
      </c>
      <c r="J114" s="18">
        <v>46.730989795918362</v>
      </c>
      <c r="K114" s="18">
        <v>4.7300000000000004</v>
      </c>
      <c r="L114" s="18">
        <v>7.11</v>
      </c>
      <c r="M114" s="18">
        <v>10.7</v>
      </c>
      <c r="N114" s="18">
        <v>8.48</v>
      </c>
      <c r="O114" s="18">
        <v>12.74</v>
      </c>
      <c r="P114">
        <v>20.03</v>
      </c>
      <c r="Q114" s="18">
        <v>30.18225</v>
      </c>
      <c r="R114" s="18">
        <v>33.990142857142857</v>
      </c>
      <c r="S114" s="18">
        <v>42.528535714285717</v>
      </c>
      <c r="T114" s="18">
        <v>47.07</v>
      </c>
      <c r="U114" s="18">
        <v>58.77</v>
      </c>
      <c r="V114" s="18">
        <v>78.95</v>
      </c>
      <c r="W114" s="18">
        <v>46.68</v>
      </c>
      <c r="X114" s="18">
        <v>60.84</v>
      </c>
      <c r="Y114" s="18">
        <v>89.27</v>
      </c>
      <c r="Z114" s="18">
        <v>46.69</v>
      </c>
      <c r="AA114" s="18">
        <v>64.239999999999995</v>
      </c>
      <c r="AB114" s="18">
        <v>96.88</v>
      </c>
      <c r="AC114" s="18">
        <v>17.55</v>
      </c>
      <c r="AD114">
        <v>26.68</v>
      </c>
      <c r="AE114" s="18">
        <v>42.37</v>
      </c>
      <c r="AF114" s="18">
        <v>19.14585714285715</v>
      </c>
      <c r="AG114" s="18">
        <v>28.938142857142861</v>
      </c>
      <c r="AH114" s="18">
        <v>45.009857142857143</v>
      </c>
      <c r="AI114" s="18">
        <v>16.07</v>
      </c>
      <c r="AJ114" s="18">
        <v>16.07</v>
      </c>
      <c r="AK114" s="18">
        <v>25.74</v>
      </c>
      <c r="AL114" s="18">
        <v>16.07</v>
      </c>
      <c r="AM114" s="18">
        <v>16.07</v>
      </c>
      <c r="AN114" s="18">
        <v>25.74</v>
      </c>
      <c r="AO114" s="18">
        <v>22.876107142857141</v>
      </c>
      <c r="AP114" s="18">
        <v>35.457357142857148</v>
      </c>
      <c r="AQ114" s="18">
        <v>52.690857142857141</v>
      </c>
      <c r="AR114" s="18">
        <v>9.48</v>
      </c>
      <c r="AS114" s="18">
        <v>15.3</v>
      </c>
      <c r="AT114" s="18">
        <v>24.81</v>
      </c>
      <c r="AU114" s="18">
        <v>0.23</v>
      </c>
      <c r="AV114" s="18">
        <v>0.74</v>
      </c>
      <c r="AW114" s="18">
        <v>1.72</v>
      </c>
      <c r="AX114" s="18">
        <v>14.5643651880803</v>
      </c>
      <c r="AY114" s="18">
        <v>23.931703660206111</v>
      </c>
      <c r="AZ114" s="18">
        <v>30.039642857142859</v>
      </c>
      <c r="BA114" s="18">
        <v>37.643928571428567</v>
      </c>
      <c r="BB114" s="18">
        <v>57.917142857142849</v>
      </c>
      <c r="BC114" s="31">
        <v>83.355714285714271</v>
      </c>
      <c r="BD114" s="31">
        <v>10.039999999999999</v>
      </c>
      <c r="BE114" s="7">
        <v>16.79</v>
      </c>
      <c r="BF114" s="7">
        <v>25.6</v>
      </c>
      <c r="BG114" s="31">
        <v>44.78</v>
      </c>
      <c r="BH114" s="31">
        <v>70.97</v>
      </c>
      <c r="BI114" s="31">
        <v>104.57</v>
      </c>
      <c r="BJ114" s="31">
        <v>47.71</v>
      </c>
      <c r="BK114" s="31">
        <v>72.680000000000007</v>
      </c>
      <c r="BL114" s="31">
        <v>105.79</v>
      </c>
      <c r="BM114" s="31">
        <v>59.197500000000012</v>
      </c>
      <c r="BN114" s="31">
        <v>84.564285714285717</v>
      </c>
      <c r="BO114" s="31">
        <v>120.3976428571429</v>
      </c>
      <c r="BP114" s="31">
        <v>17.75</v>
      </c>
      <c r="BQ114" s="31">
        <v>24.11</v>
      </c>
      <c r="BR114" s="31">
        <v>35.71</v>
      </c>
      <c r="BS114" s="31">
        <v>26.58</v>
      </c>
      <c r="BT114" s="31">
        <v>46</v>
      </c>
      <c r="BU114" s="31">
        <v>90.62</v>
      </c>
      <c r="BV114" s="31">
        <v>38.840000000000003</v>
      </c>
      <c r="BW114" s="7">
        <v>90.28</v>
      </c>
      <c r="BX114" s="7">
        <v>148.83000000000001</v>
      </c>
      <c r="BY114" s="31">
        <v>39.03</v>
      </c>
      <c r="BZ114" s="31">
        <v>67.69</v>
      </c>
      <c r="CA114" s="31">
        <v>136.36000000000001</v>
      </c>
      <c r="CB114" s="31">
        <v>41.5</v>
      </c>
      <c r="CC114" s="31">
        <v>77.650000000000006</v>
      </c>
      <c r="CD114" s="31">
        <v>166.89</v>
      </c>
      <c r="CE114" s="31">
        <v>102.84</v>
      </c>
      <c r="CF114" s="31">
        <v>138.1</v>
      </c>
      <c r="CG114" s="31">
        <v>204.85</v>
      </c>
      <c r="CH114" s="31">
        <v>157.6428571428572</v>
      </c>
      <c r="CI114" s="31">
        <v>245.97857142857151</v>
      </c>
      <c r="CJ114" s="31">
        <v>339.5821428571428</v>
      </c>
    </row>
    <row r="115" spans="1:88" x14ac:dyDescent="0.3">
      <c r="A115" s="9">
        <v>45399</v>
      </c>
      <c r="B115" s="18">
        <v>8.2777857142857147</v>
      </c>
      <c r="C115" s="18">
        <v>9.4171428571428581</v>
      </c>
      <c r="D115" s="18">
        <v>11.12892857142857</v>
      </c>
      <c r="E115" s="18">
        <v>24.94</v>
      </c>
      <c r="F115" s="18">
        <v>29.26</v>
      </c>
      <c r="G115" s="18">
        <v>34.770000000000003</v>
      </c>
      <c r="H115" s="18">
        <v>34.808713760204093</v>
      </c>
      <c r="I115" s="18">
        <v>39.816789142857147</v>
      </c>
      <c r="J115" s="18">
        <v>48.655285714285711</v>
      </c>
      <c r="K115" s="18">
        <v>4.8899999999999997</v>
      </c>
      <c r="L115" s="18">
        <v>7.33</v>
      </c>
      <c r="M115" s="18">
        <v>10.93</v>
      </c>
      <c r="N115" s="18">
        <v>8.85</v>
      </c>
      <c r="O115" s="18">
        <v>13.01</v>
      </c>
      <c r="P115">
        <v>20.100000000000001</v>
      </c>
      <c r="Q115" s="18">
        <v>30.44839285714286</v>
      </c>
      <c r="R115" s="18">
        <v>34.729378428571451</v>
      </c>
      <c r="S115" s="18">
        <v>42.446678571428578</v>
      </c>
      <c r="T115" s="18">
        <v>47.44</v>
      </c>
      <c r="U115" s="18">
        <v>58.91</v>
      </c>
      <c r="V115" s="18">
        <v>79.430000000000007</v>
      </c>
      <c r="W115" s="18">
        <v>46.7</v>
      </c>
      <c r="X115" s="18">
        <v>60.39</v>
      </c>
      <c r="Y115" s="18">
        <v>89.93</v>
      </c>
      <c r="Z115" s="18">
        <v>46.47</v>
      </c>
      <c r="AA115" s="18">
        <v>63.29</v>
      </c>
      <c r="AB115" s="18">
        <v>97.58</v>
      </c>
      <c r="AC115" s="18">
        <v>18.489999999999998</v>
      </c>
      <c r="AD115">
        <v>28.02</v>
      </c>
      <c r="AE115" s="18">
        <v>44.08</v>
      </c>
      <c r="AF115" s="18">
        <v>19.212250000000001</v>
      </c>
      <c r="AG115" s="18">
        <v>29.855346938775519</v>
      </c>
      <c r="AH115" s="18">
        <v>47.532045918367338</v>
      </c>
      <c r="AI115" s="18">
        <v>16.07</v>
      </c>
      <c r="AJ115" s="18">
        <v>16.07</v>
      </c>
      <c r="AK115" s="18">
        <v>27.22</v>
      </c>
      <c r="AL115" s="18">
        <v>16.07</v>
      </c>
      <c r="AM115" s="18">
        <v>16.07</v>
      </c>
      <c r="AN115" s="18">
        <v>27.22</v>
      </c>
      <c r="AO115" s="18">
        <v>24.37264285714285</v>
      </c>
      <c r="AP115" s="18">
        <v>37.687571428571417</v>
      </c>
      <c r="AQ115" s="18">
        <v>55.911107142857141</v>
      </c>
      <c r="AR115" s="18">
        <v>9.92</v>
      </c>
      <c r="AS115" s="18">
        <v>15.85</v>
      </c>
      <c r="AT115" s="18">
        <v>25.78</v>
      </c>
      <c r="AU115" s="18">
        <v>0.22</v>
      </c>
      <c r="AV115" s="18">
        <v>0.71</v>
      </c>
      <c r="AW115" s="18">
        <v>1.67</v>
      </c>
      <c r="AX115" s="18">
        <v>14.953163637967281</v>
      </c>
      <c r="AY115" s="18">
        <v>24.036357142857138</v>
      </c>
      <c r="AZ115" s="18">
        <v>31.655714285714289</v>
      </c>
      <c r="BA115" s="18">
        <v>38.521785714285713</v>
      </c>
      <c r="BB115" s="18">
        <v>61.003571428571433</v>
      </c>
      <c r="BC115" s="31">
        <v>87.331785714285701</v>
      </c>
      <c r="BD115" s="31">
        <v>10.48</v>
      </c>
      <c r="BE115" s="7">
        <v>17.440000000000001</v>
      </c>
      <c r="BF115" s="7">
        <v>25.94</v>
      </c>
      <c r="BG115" s="31">
        <v>46.08</v>
      </c>
      <c r="BH115" s="31">
        <v>73.489999999999995</v>
      </c>
      <c r="BI115" s="31">
        <v>107.16</v>
      </c>
      <c r="BJ115" s="31">
        <v>49.4</v>
      </c>
      <c r="BK115" s="31">
        <v>75.06</v>
      </c>
      <c r="BL115" s="31">
        <v>108.36</v>
      </c>
      <c r="BM115" s="31">
        <v>59.976607142857127</v>
      </c>
      <c r="BN115" s="31">
        <v>88.852224459183674</v>
      </c>
      <c r="BO115" s="31">
        <v>122.53175</v>
      </c>
      <c r="BP115" s="31">
        <v>18.079999999999998</v>
      </c>
      <c r="BQ115" s="31">
        <v>24.35</v>
      </c>
      <c r="BR115" s="31">
        <v>36.33</v>
      </c>
      <c r="BS115" s="31">
        <v>27.37</v>
      </c>
      <c r="BT115" s="31">
        <v>45.45</v>
      </c>
      <c r="BU115" s="31">
        <v>92</v>
      </c>
      <c r="BV115" s="31">
        <v>41.01</v>
      </c>
      <c r="BW115" s="7">
        <v>94.56</v>
      </c>
      <c r="BX115" s="7">
        <v>147.46</v>
      </c>
      <c r="BY115" s="31">
        <v>40</v>
      </c>
      <c r="BZ115" s="31">
        <v>66.06</v>
      </c>
      <c r="CA115" s="31">
        <v>137.72999999999999</v>
      </c>
      <c r="CB115" s="31">
        <v>41.71</v>
      </c>
      <c r="CC115" s="31">
        <v>78.06</v>
      </c>
      <c r="CD115" s="31">
        <v>171.26</v>
      </c>
      <c r="CE115" s="31">
        <v>103.55</v>
      </c>
      <c r="CF115" s="31">
        <v>138.94</v>
      </c>
      <c r="CG115" s="31">
        <v>205.23</v>
      </c>
      <c r="CH115" s="31">
        <v>156.80367857142861</v>
      </c>
      <c r="CI115" s="31">
        <v>246.57857142857139</v>
      </c>
      <c r="CJ115" s="31">
        <v>345.56735714285708</v>
      </c>
    </row>
    <row r="116" spans="1:88" x14ac:dyDescent="0.3">
      <c r="A116" s="9">
        <v>45400</v>
      </c>
      <c r="B116" s="18">
        <v>8.3319030612244909</v>
      </c>
      <c r="C116" s="18">
        <v>9.5193571428571442</v>
      </c>
      <c r="D116" s="18">
        <v>11.16321428571429</v>
      </c>
      <c r="E116" s="18">
        <v>25.16</v>
      </c>
      <c r="F116" s="18">
        <v>29.67</v>
      </c>
      <c r="G116" s="18">
        <v>35.54</v>
      </c>
      <c r="H116" s="18">
        <v>34.975357142857142</v>
      </c>
      <c r="I116" s="18">
        <v>40.511428571428567</v>
      </c>
      <c r="J116" s="18">
        <v>48.637500000000003</v>
      </c>
      <c r="K116" s="18">
        <v>5.04</v>
      </c>
      <c r="L116" s="18">
        <v>7.55</v>
      </c>
      <c r="M116" s="18">
        <v>11.17</v>
      </c>
      <c r="N116" s="18">
        <v>9.2100000000000009</v>
      </c>
      <c r="O116" s="18">
        <v>13.28</v>
      </c>
      <c r="P116">
        <v>20.170000000000002</v>
      </c>
      <c r="Q116" s="18">
        <v>30.538178571428571</v>
      </c>
      <c r="R116" s="18">
        <v>36.163285714285713</v>
      </c>
      <c r="S116" s="18">
        <v>43.033704081632663</v>
      </c>
      <c r="T116" s="18">
        <v>47.82</v>
      </c>
      <c r="U116" s="18">
        <v>59.05</v>
      </c>
      <c r="V116" s="18">
        <v>79.91</v>
      </c>
      <c r="W116" s="18">
        <v>46.73</v>
      </c>
      <c r="X116" s="18">
        <v>59.95</v>
      </c>
      <c r="Y116" s="18">
        <v>90.59</v>
      </c>
      <c r="Z116" s="18">
        <v>46.24</v>
      </c>
      <c r="AA116" s="18">
        <v>62.34</v>
      </c>
      <c r="AB116" s="18">
        <v>98.28</v>
      </c>
      <c r="AC116" s="18">
        <v>19.420000000000002</v>
      </c>
      <c r="AD116">
        <v>29.36</v>
      </c>
      <c r="AE116" s="18">
        <v>45.8</v>
      </c>
      <c r="AF116" s="18">
        <v>19.39817857142857</v>
      </c>
      <c r="AG116" s="18">
        <v>29.902290959183681</v>
      </c>
      <c r="AH116" s="18">
        <v>48.563586734693871</v>
      </c>
      <c r="AI116" s="18">
        <v>16.07</v>
      </c>
      <c r="AJ116" s="18">
        <v>16.07</v>
      </c>
      <c r="AK116" s="18">
        <v>28.7</v>
      </c>
      <c r="AL116" s="18">
        <v>16.07</v>
      </c>
      <c r="AM116" s="18">
        <v>16.07</v>
      </c>
      <c r="AN116" s="18">
        <v>28.7</v>
      </c>
      <c r="AO116" s="18">
        <v>24.058785714285708</v>
      </c>
      <c r="AP116" s="18">
        <v>37.231928571428568</v>
      </c>
      <c r="AQ116" s="18">
        <v>55.147000000000013</v>
      </c>
      <c r="AR116" s="18">
        <v>10.35</v>
      </c>
      <c r="AS116" s="18">
        <v>16.399999999999999</v>
      </c>
      <c r="AT116" s="18">
        <v>26.75</v>
      </c>
      <c r="AU116" s="18">
        <v>0.2</v>
      </c>
      <c r="AV116" s="18">
        <v>0.68</v>
      </c>
      <c r="AW116" s="18">
        <v>1.62</v>
      </c>
      <c r="AX116" s="18">
        <v>15.029753424506151</v>
      </c>
      <c r="AY116" s="18">
        <v>23.912857142857138</v>
      </c>
      <c r="AZ116" s="18">
        <v>33.138642857142862</v>
      </c>
      <c r="BA116" s="18">
        <v>38.896071428571432</v>
      </c>
      <c r="BB116" s="18">
        <v>60.895578760192038</v>
      </c>
      <c r="BC116" s="31">
        <v>88.523499999999999</v>
      </c>
      <c r="BD116" s="31">
        <v>10.92</v>
      </c>
      <c r="BE116" s="7">
        <v>18.09</v>
      </c>
      <c r="BF116" s="7">
        <v>26.27</v>
      </c>
      <c r="BG116" s="31">
        <v>47.38</v>
      </c>
      <c r="BH116" s="31">
        <v>76.010000000000005</v>
      </c>
      <c r="BI116" s="31">
        <v>109.75</v>
      </c>
      <c r="BJ116" s="31">
        <v>51.09</v>
      </c>
      <c r="BK116" s="31">
        <v>77.45</v>
      </c>
      <c r="BL116" s="31">
        <v>110.94</v>
      </c>
      <c r="BM116" s="31">
        <v>61.101571428571432</v>
      </c>
      <c r="BN116" s="31">
        <v>90.03987069387756</v>
      </c>
      <c r="BO116" s="31">
        <v>121.367</v>
      </c>
      <c r="BP116" s="31">
        <v>18.420000000000002</v>
      </c>
      <c r="BQ116" s="31">
        <v>24.59</v>
      </c>
      <c r="BR116" s="31">
        <v>36.94</v>
      </c>
      <c r="BS116" s="31">
        <v>28.16</v>
      </c>
      <c r="BT116" s="31">
        <v>44.9</v>
      </c>
      <c r="BU116" s="31">
        <v>93.39</v>
      </c>
      <c r="BV116" s="31">
        <v>43.18</v>
      </c>
      <c r="BW116" s="7">
        <v>98.84</v>
      </c>
      <c r="BX116" s="7">
        <v>146.09</v>
      </c>
      <c r="BY116" s="31">
        <v>40.98</v>
      </c>
      <c r="BZ116" s="31">
        <v>64.430000000000007</v>
      </c>
      <c r="CA116" s="31">
        <v>139.1</v>
      </c>
      <c r="CB116" s="31">
        <v>41.91</v>
      </c>
      <c r="CC116" s="31">
        <v>78.47</v>
      </c>
      <c r="CD116" s="31">
        <v>175.64</v>
      </c>
      <c r="CE116" s="31">
        <v>104.19</v>
      </c>
      <c r="CF116" s="31">
        <v>139.62</v>
      </c>
      <c r="CG116" s="31">
        <v>204.91</v>
      </c>
      <c r="CH116" s="31">
        <v>159.71475000000001</v>
      </c>
      <c r="CI116" s="31">
        <v>246.42142857142861</v>
      </c>
      <c r="CJ116" s="31">
        <v>363.41341326530602</v>
      </c>
    </row>
    <row r="117" spans="1:88" x14ac:dyDescent="0.3">
      <c r="A117" s="9">
        <v>45401</v>
      </c>
      <c r="B117" s="18">
        <v>8.3764999999999983</v>
      </c>
      <c r="C117" s="18">
        <v>9.7027857142857137</v>
      </c>
      <c r="D117" s="18">
        <v>11.4475</v>
      </c>
      <c r="E117" s="18">
        <v>25.58</v>
      </c>
      <c r="F117" s="18">
        <v>30.51</v>
      </c>
      <c r="G117" s="18">
        <v>36.85</v>
      </c>
      <c r="H117" s="18">
        <v>34.802500000000002</v>
      </c>
      <c r="I117" s="18">
        <v>40.852499999999992</v>
      </c>
      <c r="J117" s="18">
        <v>49.595000000000013</v>
      </c>
      <c r="K117" s="18">
        <v>5.16</v>
      </c>
      <c r="L117" s="18">
        <v>7.79</v>
      </c>
      <c r="M117" s="18">
        <v>11.38</v>
      </c>
      <c r="N117" s="18">
        <v>9.44</v>
      </c>
      <c r="O117" s="18">
        <v>13.51</v>
      </c>
      <c r="P117">
        <v>19.95</v>
      </c>
      <c r="Q117" s="18">
        <v>30.980821428571431</v>
      </c>
      <c r="R117" s="18">
        <v>36.389499999999998</v>
      </c>
      <c r="S117" s="18">
        <v>44.751071428571443</v>
      </c>
      <c r="T117" s="18">
        <v>48.15</v>
      </c>
      <c r="U117" s="18">
        <v>59.09</v>
      </c>
      <c r="V117" s="18">
        <v>79.41</v>
      </c>
      <c r="W117" s="18">
        <v>46.71</v>
      </c>
      <c r="X117" s="18">
        <v>59.64</v>
      </c>
      <c r="Y117" s="18">
        <v>90.26</v>
      </c>
      <c r="Z117" s="18">
        <v>46.02</v>
      </c>
      <c r="AA117" s="18">
        <v>61.57</v>
      </c>
      <c r="AB117" s="18">
        <v>98.73</v>
      </c>
      <c r="AC117" s="18">
        <v>20.21</v>
      </c>
      <c r="AD117">
        <v>30.61</v>
      </c>
      <c r="AE117" s="18">
        <v>47.54</v>
      </c>
      <c r="AF117" s="18">
        <v>20.236249999999998</v>
      </c>
      <c r="AG117" s="18">
        <v>32.562743142857158</v>
      </c>
      <c r="AH117" s="18">
        <v>50.59439285714285</v>
      </c>
      <c r="AI117" s="18">
        <v>16.07</v>
      </c>
      <c r="AJ117" s="18">
        <v>16.07</v>
      </c>
      <c r="AK117" s="18">
        <v>31.14</v>
      </c>
      <c r="AL117" s="18">
        <v>16.07</v>
      </c>
      <c r="AM117" s="18">
        <v>16.07</v>
      </c>
      <c r="AN117" s="18">
        <v>31.14</v>
      </c>
      <c r="AO117" s="18">
        <v>23.906284860557768</v>
      </c>
      <c r="AP117" s="18">
        <v>38.222790357142863</v>
      </c>
      <c r="AQ117" s="18">
        <v>55.741571428571433</v>
      </c>
      <c r="AR117" s="18">
        <v>10.78</v>
      </c>
      <c r="AS117" s="18">
        <v>17.45</v>
      </c>
      <c r="AT117" s="18">
        <v>27.79</v>
      </c>
      <c r="AU117" s="18">
        <v>0.19</v>
      </c>
      <c r="AV117" s="18">
        <v>0.65</v>
      </c>
      <c r="AW117" s="18">
        <v>1.57</v>
      </c>
      <c r="AX117" s="18">
        <v>15.39346909728806</v>
      </c>
      <c r="AY117" s="18">
        <v>24.79</v>
      </c>
      <c r="AZ117" s="18">
        <v>34.82</v>
      </c>
      <c r="BA117" s="18">
        <v>39.40775</v>
      </c>
      <c r="BB117" s="18">
        <v>62.949710478771401</v>
      </c>
      <c r="BC117" s="31">
        <v>86.654642857142861</v>
      </c>
      <c r="BD117" s="31">
        <v>11.35</v>
      </c>
      <c r="BE117" s="7">
        <v>18.940000000000001</v>
      </c>
      <c r="BF117" s="7">
        <v>26.69</v>
      </c>
      <c r="BG117" s="31">
        <v>48.37</v>
      </c>
      <c r="BH117" s="31">
        <v>78.67</v>
      </c>
      <c r="BI117" s="31">
        <v>112.5</v>
      </c>
      <c r="BJ117" s="31">
        <v>52.36</v>
      </c>
      <c r="BK117" s="31">
        <v>80.75</v>
      </c>
      <c r="BL117" s="31">
        <v>113.66</v>
      </c>
      <c r="BM117" s="31">
        <v>61.640999999999977</v>
      </c>
      <c r="BN117" s="31">
        <v>91.127516928571453</v>
      </c>
      <c r="BO117" s="31">
        <v>122.97499999999999</v>
      </c>
      <c r="BP117" s="31">
        <v>18.760000000000002</v>
      </c>
      <c r="BQ117" s="31">
        <v>24.84</v>
      </c>
      <c r="BR117" s="31">
        <v>37.130000000000003</v>
      </c>
      <c r="BS117" s="31">
        <v>28.85</v>
      </c>
      <c r="BT117" s="31">
        <v>44.85</v>
      </c>
      <c r="BU117" s="31">
        <v>93.27</v>
      </c>
      <c r="BV117" s="31">
        <v>45.35</v>
      </c>
      <c r="BW117" s="7">
        <v>101.64</v>
      </c>
      <c r="BX117" s="7">
        <v>137.51</v>
      </c>
      <c r="BY117" s="31">
        <v>41.67</v>
      </c>
      <c r="BZ117" s="31">
        <v>61.43</v>
      </c>
      <c r="CA117" s="31">
        <v>136.93</v>
      </c>
      <c r="CB117" s="31">
        <v>41.91</v>
      </c>
      <c r="CC117" s="31">
        <v>75.489999999999995</v>
      </c>
      <c r="CD117" s="31">
        <v>177.66</v>
      </c>
      <c r="CE117" s="31">
        <v>104.68</v>
      </c>
      <c r="CF117" s="31">
        <v>141.35</v>
      </c>
      <c r="CG117" s="31">
        <v>203.94</v>
      </c>
      <c r="CH117" s="31">
        <v>158.85624999999999</v>
      </c>
      <c r="CI117" s="31">
        <v>232.19285714285701</v>
      </c>
      <c r="CJ117" s="31">
        <v>386.97214285714273</v>
      </c>
    </row>
    <row r="118" spans="1:88" x14ac:dyDescent="0.3">
      <c r="A118" s="9">
        <v>45402</v>
      </c>
      <c r="B118" s="18">
        <v>8.637142857142857</v>
      </c>
      <c r="C118" s="18">
        <v>10.112244897959201</v>
      </c>
      <c r="D118" s="18">
        <v>12.073464285714291</v>
      </c>
      <c r="E118" s="18">
        <v>25.98</v>
      </c>
      <c r="F118" s="18">
        <v>31.31</v>
      </c>
      <c r="G118" s="18">
        <v>37.67</v>
      </c>
      <c r="H118" s="18">
        <v>36.279285714285713</v>
      </c>
      <c r="I118" s="18">
        <v>42.057857142857152</v>
      </c>
      <c r="J118" s="18">
        <v>50.215000000000003</v>
      </c>
      <c r="K118" s="18">
        <v>5.38</v>
      </c>
      <c r="L118" s="18">
        <v>8.0299999999999994</v>
      </c>
      <c r="M118" s="18">
        <v>11.71</v>
      </c>
      <c r="N118" s="18">
        <v>9.69</v>
      </c>
      <c r="O118" s="18">
        <v>13.92</v>
      </c>
      <c r="P118">
        <v>20.63</v>
      </c>
      <c r="Q118" s="18">
        <v>30.713642857142862</v>
      </c>
      <c r="R118" s="18">
        <v>36.869857142857143</v>
      </c>
      <c r="S118" s="18">
        <v>47.458714285714287</v>
      </c>
      <c r="T118" s="18">
        <v>48.25</v>
      </c>
      <c r="U118" s="18">
        <v>59.94</v>
      </c>
      <c r="V118" s="18">
        <v>79.75</v>
      </c>
      <c r="W118" s="18">
        <v>47.34</v>
      </c>
      <c r="X118" s="18">
        <v>61.07</v>
      </c>
      <c r="Y118" s="18">
        <v>89.39</v>
      </c>
      <c r="Z118" s="18">
        <v>46.46</v>
      </c>
      <c r="AA118" s="18">
        <v>62.16</v>
      </c>
      <c r="AB118" s="18">
        <v>97.44</v>
      </c>
      <c r="AC118" s="18">
        <v>21.76</v>
      </c>
      <c r="AD118">
        <v>32.56</v>
      </c>
      <c r="AE118" s="18">
        <v>50.23</v>
      </c>
      <c r="AF118" s="18">
        <v>22.771184637755091</v>
      </c>
      <c r="AG118" s="18">
        <v>34.736214285714283</v>
      </c>
      <c r="AH118" s="18">
        <v>51.625821428571427</v>
      </c>
      <c r="AI118" s="18">
        <v>16.07</v>
      </c>
      <c r="AJ118" s="18">
        <v>16.07</v>
      </c>
      <c r="AK118" s="18">
        <v>33.64</v>
      </c>
      <c r="AL118" s="18">
        <v>16.07</v>
      </c>
      <c r="AM118" s="18">
        <v>16.07</v>
      </c>
      <c r="AN118" s="18">
        <v>33.64</v>
      </c>
      <c r="AO118" s="18">
        <v>26.525785714285711</v>
      </c>
      <c r="AP118" s="18">
        <v>40.167714285714283</v>
      </c>
      <c r="AQ118" s="18">
        <v>57.615706886738757</v>
      </c>
      <c r="AR118" s="18">
        <v>11.24</v>
      </c>
      <c r="AS118" s="18">
        <v>18.170000000000002</v>
      </c>
      <c r="AT118" s="18">
        <v>29.48</v>
      </c>
      <c r="AU118" s="18">
        <v>0.17</v>
      </c>
      <c r="AV118" s="18">
        <v>0.65</v>
      </c>
      <c r="AW118" s="18">
        <v>1.55</v>
      </c>
      <c r="AX118" s="18">
        <v>17.095357142857139</v>
      </c>
      <c r="AY118" s="18">
        <v>26.40457142857143</v>
      </c>
      <c r="AZ118" s="18">
        <v>36.721428571428582</v>
      </c>
      <c r="BA118" s="18">
        <v>45.706071428571427</v>
      </c>
      <c r="BB118" s="18">
        <v>68.990482016123394</v>
      </c>
      <c r="BC118" s="31">
        <v>92.353928571428568</v>
      </c>
      <c r="BD118" s="31">
        <v>11.88</v>
      </c>
      <c r="BE118" s="7">
        <v>19.78</v>
      </c>
      <c r="BF118" s="7">
        <v>27.96</v>
      </c>
      <c r="BG118" s="31">
        <v>51.32</v>
      </c>
      <c r="BH118" s="31">
        <v>82.46</v>
      </c>
      <c r="BI118" s="31">
        <v>117.66</v>
      </c>
      <c r="BJ118" s="31">
        <v>55.36</v>
      </c>
      <c r="BK118" s="31">
        <v>84.43</v>
      </c>
      <c r="BL118" s="31">
        <v>118.56</v>
      </c>
      <c r="BM118" s="31">
        <v>65.565428571428569</v>
      </c>
      <c r="BN118" s="31">
        <v>97.512244897959192</v>
      </c>
      <c r="BO118" s="31">
        <v>128.81428571428569</v>
      </c>
      <c r="BP118" s="31">
        <v>18.829999999999998</v>
      </c>
      <c r="BQ118" s="31">
        <v>25.08</v>
      </c>
      <c r="BR118" s="31">
        <v>37.4</v>
      </c>
      <c r="BS118" s="31">
        <v>28.94</v>
      </c>
      <c r="BT118" s="31">
        <v>45.16</v>
      </c>
      <c r="BU118" s="31">
        <v>91.07</v>
      </c>
      <c r="BV118" s="31">
        <v>45.06</v>
      </c>
      <c r="BW118" s="7">
        <v>95.87</v>
      </c>
      <c r="BX118" s="7">
        <v>133.28</v>
      </c>
      <c r="BY118" s="31">
        <v>41.17</v>
      </c>
      <c r="BZ118" s="31">
        <v>60.86</v>
      </c>
      <c r="CA118" s="31">
        <v>131.88</v>
      </c>
      <c r="CB118" s="31">
        <v>41.92</v>
      </c>
      <c r="CC118" s="31">
        <v>74.14</v>
      </c>
      <c r="CD118" s="31">
        <v>168.83</v>
      </c>
      <c r="CE118" s="31">
        <v>106.02</v>
      </c>
      <c r="CF118" s="31">
        <v>144.97999999999999</v>
      </c>
      <c r="CG118" s="31">
        <v>205.47</v>
      </c>
      <c r="CH118" s="31">
        <v>165.18571428571431</v>
      </c>
      <c r="CI118" s="31">
        <v>228.1887755102039</v>
      </c>
      <c r="CJ118" s="31">
        <v>381.94317857142858</v>
      </c>
    </row>
    <row r="119" spans="1:88" x14ac:dyDescent="0.3">
      <c r="A119" s="9">
        <v>45403</v>
      </c>
      <c r="B119" s="18">
        <v>8.7154999999999987</v>
      </c>
      <c r="C119" s="18">
        <v>10.46428571428571</v>
      </c>
      <c r="D119" s="18">
        <v>12.743357142857141</v>
      </c>
      <c r="E119" s="18">
        <v>26.27</v>
      </c>
      <c r="F119" s="18">
        <v>31.85</v>
      </c>
      <c r="G119" s="18">
        <v>40.04</v>
      </c>
      <c r="H119" s="18">
        <v>36.537500000000001</v>
      </c>
      <c r="I119" s="18">
        <v>42.750714285714288</v>
      </c>
      <c r="J119" s="18">
        <v>51.395214285714282</v>
      </c>
      <c r="K119" s="18">
        <v>5.6</v>
      </c>
      <c r="L119" s="18">
        <v>8.3000000000000007</v>
      </c>
      <c r="M119" s="18">
        <v>12.08</v>
      </c>
      <c r="N119" s="18">
        <v>9.94</v>
      </c>
      <c r="O119" s="18">
        <v>14.33</v>
      </c>
      <c r="P119">
        <v>21.31</v>
      </c>
      <c r="Q119" s="18">
        <v>31.308607142857149</v>
      </c>
      <c r="R119" s="18">
        <v>37.016571428571432</v>
      </c>
      <c r="S119" s="18">
        <v>48.214750000000002</v>
      </c>
      <c r="T119" s="18">
        <v>48.34</v>
      </c>
      <c r="U119" s="18">
        <v>60.79</v>
      </c>
      <c r="V119" s="18">
        <v>80.08</v>
      </c>
      <c r="W119" s="18">
        <v>47.97</v>
      </c>
      <c r="X119" s="18">
        <v>62.5</v>
      </c>
      <c r="Y119" s="18">
        <v>88.52</v>
      </c>
      <c r="Z119" s="18">
        <v>46.9</v>
      </c>
      <c r="AA119" s="18">
        <v>62.76</v>
      </c>
      <c r="AB119" s="18">
        <v>96.15</v>
      </c>
      <c r="AC119" s="18">
        <v>23.31</v>
      </c>
      <c r="AD119">
        <v>34.5</v>
      </c>
      <c r="AE119" s="18">
        <v>52.92</v>
      </c>
      <c r="AF119" s="18">
        <v>24.234857142857141</v>
      </c>
      <c r="AG119" s="18">
        <v>38.363500000000002</v>
      </c>
      <c r="AH119" s="18">
        <v>54.678928571428571</v>
      </c>
      <c r="AI119" s="18">
        <v>16.07</v>
      </c>
      <c r="AJ119" s="18">
        <v>16.07</v>
      </c>
      <c r="AK119" s="18">
        <v>36.14</v>
      </c>
      <c r="AL119" s="18">
        <v>16.07</v>
      </c>
      <c r="AM119" s="18">
        <v>16.07</v>
      </c>
      <c r="AN119" s="18">
        <v>36.14</v>
      </c>
      <c r="AO119" s="18">
        <v>28.252964285714281</v>
      </c>
      <c r="AP119" s="18">
        <v>41.724244908163257</v>
      </c>
      <c r="AQ119" s="18">
        <v>60.832104581673313</v>
      </c>
      <c r="AR119" s="18">
        <v>11.7</v>
      </c>
      <c r="AS119" s="18">
        <v>18.89</v>
      </c>
      <c r="AT119" s="18">
        <v>31.16</v>
      </c>
      <c r="AU119" s="18">
        <v>0.14000000000000001</v>
      </c>
      <c r="AV119" s="18">
        <v>0.65</v>
      </c>
      <c r="AW119" s="18">
        <v>1.52</v>
      </c>
      <c r="AX119" s="18">
        <v>18.6525</v>
      </c>
      <c r="AY119" s="18">
        <v>27.97428571428571</v>
      </c>
      <c r="AZ119" s="18">
        <v>39.569285714285712</v>
      </c>
      <c r="BA119" s="18">
        <v>47.254959975126361</v>
      </c>
      <c r="BB119" s="18">
        <v>71.198571428571427</v>
      </c>
      <c r="BC119" s="31">
        <v>95.767500000000013</v>
      </c>
      <c r="BD119" s="31">
        <v>12.45</v>
      </c>
      <c r="BE119" s="7">
        <v>20.64</v>
      </c>
      <c r="BF119" s="7">
        <v>29.23</v>
      </c>
      <c r="BG119" s="31">
        <v>54.76</v>
      </c>
      <c r="BH119" s="31">
        <v>85.95</v>
      </c>
      <c r="BI119" s="31">
        <v>122.82</v>
      </c>
      <c r="BJ119" s="31">
        <v>58.35</v>
      </c>
      <c r="BK119" s="31">
        <v>88.12</v>
      </c>
      <c r="BL119" s="31">
        <v>123.46</v>
      </c>
      <c r="BM119" s="31">
        <v>68.81785714285715</v>
      </c>
      <c r="BN119" s="31">
        <v>99.48507142857143</v>
      </c>
      <c r="BO119" s="31">
        <v>133.39285714285711</v>
      </c>
      <c r="BP119" s="31">
        <v>18.91</v>
      </c>
      <c r="BQ119" s="31">
        <v>25.32</v>
      </c>
      <c r="BR119" s="31">
        <v>37.68</v>
      </c>
      <c r="BS119" s="31">
        <v>29.02</v>
      </c>
      <c r="BT119" s="31">
        <v>45.48</v>
      </c>
      <c r="BU119" s="31">
        <v>88.87</v>
      </c>
      <c r="BV119" s="31">
        <v>44.78</v>
      </c>
      <c r="BW119" s="7">
        <v>90.1</v>
      </c>
      <c r="BX119" s="7">
        <v>129.04</v>
      </c>
      <c r="BY119" s="31">
        <v>40.659999999999997</v>
      </c>
      <c r="BZ119" s="31">
        <v>60.3</v>
      </c>
      <c r="CA119" s="31">
        <v>126.82</v>
      </c>
      <c r="CB119" s="31">
        <v>41.93</v>
      </c>
      <c r="CC119" s="31">
        <v>72.790000000000006</v>
      </c>
      <c r="CD119" s="31">
        <v>160</v>
      </c>
      <c r="CE119" s="31">
        <v>106.82</v>
      </c>
      <c r="CF119" s="31">
        <v>148.88999999999999</v>
      </c>
      <c r="CG119" s="31">
        <v>207</v>
      </c>
      <c r="CH119" s="31">
        <v>166.06814879591829</v>
      </c>
      <c r="CI119" s="31">
        <v>228.37142857142859</v>
      </c>
      <c r="CJ119" s="31">
        <v>379.95835714285721</v>
      </c>
    </row>
    <row r="120" spans="1:88" x14ac:dyDescent="0.3">
      <c r="A120" s="9">
        <v>45404</v>
      </c>
      <c r="B120" s="18">
        <v>8.8686785714285712</v>
      </c>
      <c r="C120" s="18">
        <v>10.697142857142859</v>
      </c>
      <c r="D120" s="18">
        <v>13.074107142857139</v>
      </c>
      <c r="E120" s="18">
        <v>26.76</v>
      </c>
      <c r="F120" s="18">
        <v>32.520000000000003</v>
      </c>
      <c r="G120" s="18">
        <v>41.57</v>
      </c>
      <c r="H120" s="18">
        <v>36.549642857142857</v>
      </c>
      <c r="I120" s="18">
        <v>43.949642857142862</v>
      </c>
      <c r="J120" s="18">
        <v>52.87565306122449</v>
      </c>
      <c r="K120" s="18">
        <v>5.82</v>
      </c>
      <c r="L120" s="18">
        <v>8.6199999999999992</v>
      </c>
      <c r="M120" s="18">
        <v>12.45</v>
      </c>
      <c r="N120" s="18">
        <v>10.19</v>
      </c>
      <c r="O120" s="18">
        <v>14.74</v>
      </c>
      <c r="P120">
        <v>21.99</v>
      </c>
      <c r="Q120" s="18">
        <v>31.498714285714289</v>
      </c>
      <c r="R120" s="18">
        <v>37.515999999999998</v>
      </c>
      <c r="S120" s="18">
        <v>48.153000000000013</v>
      </c>
      <c r="T120" s="18">
        <v>48.44</v>
      </c>
      <c r="U120" s="18">
        <v>61.65</v>
      </c>
      <c r="V120" s="18">
        <v>80.41</v>
      </c>
      <c r="W120" s="18">
        <v>48.6</v>
      </c>
      <c r="X120" s="18">
        <v>63.93</v>
      </c>
      <c r="Y120" s="18">
        <v>87.65</v>
      </c>
      <c r="Z120" s="18">
        <v>47.34</v>
      </c>
      <c r="AA120" s="18">
        <v>63.35</v>
      </c>
      <c r="AB120" s="18">
        <v>94.85</v>
      </c>
      <c r="AC120" s="18">
        <v>24.86</v>
      </c>
      <c r="AD120">
        <v>36.44</v>
      </c>
      <c r="AE120" s="18">
        <v>55.6</v>
      </c>
      <c r="AF120" s="18">
        <v>26.222214285714291</v>
      </c>
      <c r="AG120" s="18">
        <v>40.751642857142848</v>
      </c>
      <c r="AH120" s="18">
        <v>58.84975</v>
      </c>
      <c r="AI120" s="18">
        <v>16.07</v>
      </c>
      <c r="AJ120" s="18">
        <v>16.07</v>
      </c>
      <c r="AK120" s="18">
        <v>38.630000000000003</v>
      </c>
      <c r="AL120" s="18">
        <v>16.07</v>
      </c>
      <c r="AM120" s="18">
        <v>16.07</v>
      </c>
      <c r="AN120" s="18">
        <v>38.630000000000003</v>
      </c>
      <c r="AO120" s="18">
        <v>30.584071428571431</v>
      </c>
      <c r="AP120" s="18">
        <v>44.549928571428573</v>
      </c>
      <c r="AQ120" s="18">
        <v>61.725617053764509</v>
      </c>
      <c r="AR120" s="18">
        <v>12.15</v>
      </c>
      <c r="AS120" s="18">
        <v>19.61</v>
      </c>
      <c r="AT120" s="18">
        <v>32.85</v>
      </c>
      <c r="AU120" s="18">
        <v>0.12</v>
      </c>
      <c r="AV120" s="18">
        <v>0.65</v>
      </c>
      <c r="AW120" s="18">
        <v>1.5</v>
      </c>
      <c r="AX120" s="18">
        <v>20.59928571428571</v>
      </c>
      <c r="AY120" s="18">
        <v>29.49642857142857</v>
      </c>
      <c r="AZ120" s="18">
        <v>40.409285714285723</v>
      </c>
      <c r="BA120" s="18">
        <v>52.8</v>
      </c>
      <c r="BB120" s="18">
        <v>74.152142857142863</v>
      </c>
      <c r="BC120" s="31">
        <v>99.892142857142858</v>
      </c>
      <c r="BD120" s="31">
        <v>13.01</v>
      </c>
      <c r="BE120" s="7">
        <v>21.5</v>
      </c>
      <c r="BF120" s="7">
        <v>30.51</v>
      </c>
      <c r="BG120" s="31">
        <v>58.2</v>
      </c>
      <c r="BH120" s="31">
        <v>89.49</v>
      </c>
      <c r="BI120" s="31">
        <v>127.99</v>
      </c>
      <c r="BJ120" s="31">
        <v>61.35</v>
      </c>
      <c r="BK120" s="31">
        <v>91.8</v>
      </c>
      <c r="BL120" s="31">
        <v>128.36000000000001</v>
      </c>
      <c r="BM120" s="31">
        <v>72.892857142857139</v>
      </c>
      <c r="BN120" s="31">
        <v>107.55</v>
      </c>
      <c r="BO120" s="31">
        <v>137.79285714285709</v>
      </c>
      <c r="BP120" s="31">
        <v>18.98</v>
      </c>
      <c r="BQ120" s="31">
        <v>25.56</v>
      </c>
      <c r="BR120" s="31">
        <v>37.950000000000003</v>
      </c>
      <c r="BS120" s="31">
        <v>29.11</v>
      </c>
      <c r="BT120" s="31">
        <v>45.79</v>
      </c>
      <c r="BU120" s="31">
        <v>86.67</v>
      </c>
      <c r="BV120" s="31">
        <v>44.49</v>
      </c>
      <c r="BW120" s="7">
        <v>84.33</v>
      </c>
      <c r="BX120" s="7">
        <v>124.81</v>
      </c>
      <c r="BY120" s="31">
        <v>40.15</v>
      </c>
      <c r="BZ120" s="31">
        <v>59.74</v>
      </c>
      <c r="CA120" s="31">
        <v>121.77</v>
      </c>
      <c r="CB120" s="31">
        <v>41.93</v>
      </c>
      <c r="CC120" s="31">
        <v>71.44</v>
      </c>
      <c r="CD120" s="31">
        <v>151.16999999999999</v>
      </c>
      <c r="CE120" s="31">
        <v>107.51</v>
      </c>
      <c r="CF120" s="31">
        <v>153.01</v>
      </c>
      <c r="CG120" s="31">
        <v>208.53</v>
      </c>
      <c r="CH120" s="31">
        <v>169.4861567755101</v>
      </c>
      <c r="CI120" s="31">
        <v>232.93571428571431</v>
      </c>
      <c r="CJ120" s="31">
        <v>375.7054642857143</v>
      </c>
    </row>
    <row r="121" spans="1:88" x14ac:dyDescent="0.3">
      <c r="A121" s="9">
        <v>45405</v>
      </c>
      <c r="B121" s="18">
        <v>8.9951530612244888</v>
      </c>
      <c r="C121" s="18">
        <v>11.03744897959184</v>
      </c>
      <c r="D121" s="18">
        <v>13.474678571428569</v>
      </c>
      <c r="E121" s="18">
        <v>27.25</v>
      </c>
      <c r="F121" s="18">
        <v>33.340000000000003</v>
      </c>
      <c r="G121" s="18">
        <v>43.72</v>
      </c>
      <c r="H121" s="18">
        <v>36.635178571428582</v>
      </c>
      <c r="I121" s="18">
        <v>44.20814285714286</v>
      </c>
      <c r="J121" s="18">
        <v>53.395134693877573</v>
      </c>
      <c r="K121" s="18">
        <v>6.04</v>
      </c>
      <c r="L121" s="18">
        <v>8.94</v>
      </c>
      <c r="M121" s="18">
        <v>12.83</v>
      </c>
      <c r="N121" s="18">
        <v>10.43</v>
      </c>
      <c r="O121" s="18">
        <v>15.15</v>
      </c>
      <c r="P121">
        <v>22.67</v>
      </c>
      <c r="Q121" s="18">
        <v>31.39639285714286</v>
      </c>
      <c r="R121" s="18">
        <v>37.965785714285722</v>
      </c>
      <c r="S121" s="18">
        <v>48.005964285714292</v>
      </c>
      <c r="T121" s="18">
        <v>48.54</v>
      </c>
      <c r="U121" s="18">
        <v>62.5</v>
      </c>
      <c r="V121" s="18">
        <v>80.739999999999995</v>
      </c>
      <c r="W121" s="18">
        <v>49.24</v>
      </c>
      <c r="X121" s="18">
        <v>65.36</v>
      </c>
      <c r="Y121" s="18">
        <v>86.79</v>
      </c>
      <c r="Z121" s="18">
        <v>47.78</v>
      </c>
      <c r="AA121" s="18">
        <v>63.95</v>
      </c>
      <c r="AB121" s="18">
        <v>93.56</v>
      </c>
      <c r="AC121" s="18">
        <v>26.41</v>
      </c>
      <c r="AD121">
        <v>38.380000000000003</v>
      </c>
      <c r="AE121" s="18">
        <v>58.29</v>
      </c>
      <c r="AF121" s="18">
        <v>27.179392857142862</v>
      </c>
      <c r="AG121" s="18">
        <v>42.158396938775532</v>
      </c>
      <c r="AH121" s="18">
        <v>58.940214285714283</v>
      </c>
      <c r="AI121" s="18">
        <v>16.07</v>
      </c>
      <c r="AJ121" s="18">
        <v>16.07</v>
      </c>
      <c r="AK121" s="18">
        <v>41.13</v>
      </c>
      <c r="AL121" s="18">
        <v>16.07</v>
      </c>
      <c r="AM121" s="18">
        <v>16.07</v>
      </c>
      <c r="AN121" s="18">
        <v>41.13</v>
      </c>
      <c r="AO121" s="18">
        <v>32.065985010204074</v>
      </c>
      <c r="AP121" s="18">
        <v>46.06314285714285</v>
      </c>
      <c r="AQ121" s="18">
        <v>64.892142857142858</v>
      </c>
      <c r="AR121" s="18">
        <v>12.61</v>
      </c>
      <c r="AS121" s="18">
        <v>20.329999999999998</v>
      </c>
      <c r="AT121" s="18">
        <v>34.54</v>
      </c>
      <c r="AU121" s="18">
        <v>0.1</v>
      </c>
      <c r="AV121" s="18">
        <v>0.65</v>
      </c>
      <c r="AW121" s="18">
        <v>1.48</v>
      </c>
      <c r="AX121" s="18">
        <v>21.387337804551379</v>
      </c>
      <c r="AY121" s="18">
        <v>30.503857142857139</v>
      </c>
      <c r="AZ121" s="18">
        <v>42.45964285714286</v>
      </c>
      <c r="BA121" s="18">
        <v>55.178214285714297</v>
      </c>
      <c r="BB121" s="18">
        <v>78.912142857142868</v>
      </c>
      <c r="BC121" s="31">
        <v>107.1621428571429</v>
      </c>
      <c r="BD121" s="31">
        <v>13.58</v>
      </c>
      <c r="BE121" s="7">
        <v>22.39</v>
      </c>
      <c r="BF121" s="7">
        <v>31.78</v>
      </c>
      <c r="BG121" s="31">
        <v>61.63</v>
      </c>
      <c r="BH121" s="31">
        <v>93.58</v>
      </c>
      <c r="BI121" s="31">
        <v>133.15</v>
      </c>
      <c r="BJ121" s="31">
        <v>64.34</v>
      </c>
      <c r="BK121" s="31">
        <v>95.49</v>
      </c>
      <c r="BL121" s="31">
        <v>133.26</v>
      </c>
      <c r="BM121" s="31">
        <v>77.4892857142857</v>
      </c>
      <c r="BN121" s="31">
        <v>111.69285714285709</v>
      </c>
      <c r="BO121" s="31">
        <v>141.32121428571429</v>
      </c>
      <c r="BP121" s="31">
        <v>19.059999999999999</v>
      </c>
      <c r="BQ121" s="31">
        <v>25.81</v>
      </c>
      <c r="BR121" s="31">
        <v>38.229999999999997</v>
      </c>
      <c r="BS121" s="31">
        <v>29.19</v>
      </c>
      <c r="BT121" s="31">
        <v>46.11</v>
      </c>
      <c r="BU121" s="31">
        <v>84.47</v>
      </c>
      <c r="BV121" s="31">
        <v>44.21</v>
      </c>
      <c r="BW121" s="7">
        <v>78.56</v>
      </c>
      <c r="BX121" s="7">
        <v>120.57</v>
      </c>
      <c r="BY121" s="31">
        <v>39.65</v>
      </c>
      <c r="BZ121" s="31">
        <v>59.17</v>
      </c>
      <c r="CA121" s="31">
        <v>116.71</v>
      </c>
      <c r="CB121" s="31">
        <v>41.94</v>
      </c>
      <c r="CC121" s="31">
        <v>70.09</v>
      </c>
      <c r="CD121" s="31">
        <v>142.35</v>
      </c>
      <c r="CE121" s="31">
        <v>108.32</v>
      </c>
      <c r="CF121" s="31">
        <v>157.08000000000001</v>
      </c>
      <c r="CG121" s="31">
        <v>210.06</v>
      </c>
      <c r="CH121" s="31">
        <v>172.49482142857141</v>
      </c>
      <c r="CI121" s="31">
        <v>239.7428571428571</v>
      </c>
      <c r="CJ121" s="31">
        <v>379.79585714285719</v>
      </c>
    </row>
    <row r="122" spans="1:88" x14ac:dyDescent="0.3">
      <c r="A122" s="9">
        <v>45406</v>
      </c>
      <c r="B122" s="18">
        <v>9.0407499999999992</v>
      </c>
      <c r="C122" s="18">
        <v>11.107755102040841</v>
      </c>
      <c r="D122" s="18">
        <v>14.02201020408164</v>
      </c>
      <c r="E122" s="18">
        <v>28.04</v>
      </c>
      <c r="F122" s="18">
        <v>34.049999999999997</v>
      </c>
      <c r="G122" s="18">
        <v>45.9</v>
      </c>
      <c r="H122" s="18">
        <v>36.956678571428569</v>
      </c>
      <c r="I122" s="18">
        <v>44.328857142857153</v>
      </c>
      <c r="J122" s="18">
        <v>54.979642857142849</v>
      </c>
      <c r="K122" s="18">
        <v>6.27</v>
      </c>
      <c r="L122" s="18">
        <v>9.26</v>
      </c>
      <c r="M122" s="18">
        <v>13.2</v>
      </c>
      <c r="N122" s="18">
        <v>10.68</v>
      </c>
      <c r="O122" s="18">
        <v>15.56</v>
      </c>
      <c r="P122">
        <v>23.35</v>
      </c>
      <c r="Q122" s="18">
        <v>31.421571428571429</v>
      </c>
      <c r="R122" s="18">
        <v>38.3145102040816</v>
      </c>
      <c r="S122" s="18">
        <v>50.182499999999997</v>
      </c>
      <c r="T122" s="18">
        <v>48.63</v>
      </c>
      <c r="U122" s="18">
        <v>63.35</v>
      </c>
      <c r="V122" s="18">
        <v>81.069999999999993</v>
      </c>
      <c r="W122" s="18">
        <v>49.87</v>
      </c>
      <c r="X122" s="18">
        <v>66.78</v>
      </c>
      <c r="Y122" s="18">
        <v>85.92</v>
      </c>
      <c r="Z122" s="18">
        <v>48.22</v>
      </c>
      <c r="AA122" s="18">
        <v>64.540000000000006</v>
      </c>
      <c r="AB122" s="18">
        <v>92.27</v>
      </c>
      <c r="AC122" s="18">
        <v>27.96</v>
      </c>
      <c r="AD122">
        <v>40.32</v>
      </c>
      <c r="AE122" s="18">
        <v>60.97</v>
      </c>
      <c r="AF122" s="18">
        <v>28.96026705102042</v>
      </c>
      <c r="AG122" s="18">
        <v>43.629749785714267</v>
      </c>
      <c r="AH122" s="18">
        <v>63.275928571428572</v>
      </c>
      <c r="AI122" s="18">
        <v>16.07</v>
      </c>
      <c r="AJ122" s="18">
        <v>16.07</v>
      </c>
      <c r="AK122" s="18">
        <v>43.63</v>
      </c>
      <c r="AL122" s="18">
        <v>16.07</v>
      </c>
      <c r="AM122" s="18">
        <v>16.07</v>
      </c>
      <c r="AN122" s="18">
        <v>43.63</v>
      </c>
      <c r="AO122" s="18">
        <v>33.740321428571427</v>
      </c>
      <c r="AP122" s="18">
        <v>48.448928571428567</v>
      </c>
      <c r="AQ122" s="18">
        <v>66.674268782014792</v>
      </c>
      <c r="AR122" s="18">
        <v>13.07</v>
      </c>
      <c r="AS122" s="18">
        <v>21.05</v>
      </c>
      <c r="AT122" s="18">
        <v>36.229999999999997</v>
      </c>
      <c r="AU122" s="18">
        <v>7.0000000000000007E-2</v>
      </c>
      <c r="AV122" s="18">
        <v>0.64</v>
      </c>
      <c r="AW122" s="18">
        <v>1.46</v>
      </c>
      <c r="AX122" s="18">
        <v>22.606071428571429</v>
      </c>
      <c r="AY122" s="18">
        <v>32.652142857142849</v>
      </c>
      <c r="AZ122" s="18">
        <v>44.119285714285724</v>
      </c>
      <c r="BA122" s="18">
        <v>59.810607142857137</v>
      </c>
      <c r="BB122" s="18">
        <v>80.397857142857148</v>
      </c>
      <c r="BC122" s="31">
        <v>112.7564285714286</v>
      </c>
      <c r="BD122" s="31">
        <v>14.14</v>
      </c>
      <c r="BE122" s="7">
        <v>23.27</v>
      </c>
      <c r="BF122" s="7">
        <v>33.049999999999997</v>
      </c>
      <c r="BG122" s="31">
        <v>65.069999999999993</v>
      </c>
      <c r="BH122" s="31">
        <v>97.69</v>
      </c>
      <c r="BI122" s="31">
        <v>138.49</v>
      </c>
      <c r="BJ122" s="31">
        <v>67.34</v>
      </c>
      <c r="BK122" s="31">
        <v>99.18</v>
      </c>
      <c r="BL122" s="31">
        <v>138.16999999999999</v>
      </c>
      <c r="BM122" s="31">
        <v>78.285875668367353</v>
      </c>
      <c r="BN122" s="31">
        <v>116.2785714285714</v>
      </c>
      <c r="BO122" s="31">
        <v>148.46332142857139</v>
      </c>
      <c r="BP122" s="31">
        <v>19.14</v>
      </c>
      <c r="BQ122" s="31">
        <v>26.05</v>
      </c>
      <c r="BR122" s="31">
        <v>38.5</v>
      </c>
      <c r="BS122" s="31">
        <v>29.28</v>
      </c>
      <c r="BT122" s="31">
        <v>46.42</v>
      </c>
      <c r="BU122" s="31">
        <v>82.27</v>
      </c>
      <c r="BV122" s="31">
        <v>43.92</v>
      </c>
      <c r="BW122" s="7">
        <v>72.790000000000006</v>
      </c>
      <c r="BX122" s="7">
        <v>116.34</v>
      </c>
      <c r="BY122" s="31">
        <v>39.14</v>
      </c>
      <c r="BZ122" s="31">
        <v>58.61</v>
      </c>
      <c r="CA122" s="31">
        <v>111.66</v>
      </c>
      <c r="CB122" s="31">
        <v>41.95</v>
      </c>
      <c r="CC122" s="31">
        <v>68.75</v>
      </c>
      <c r="CD122" s="31">
        <v>133.52000000000001</v>
      </c>
      <c r="CE122" s="31">
        <v>109.12</v>
      </c>
      <c r="CF122" s="31">
        <v>160.83000000000001</v>
      </c>
      <c r="CG122" s="31">
        <v>211.94</v>
      </c>
      <c r="CH122" s="31">
        <v>178.34642857142859</v>
      </c>
      <c r="CI122" s="31">
        <v>237.62857142857141</v>
      </c>
      <c r="CJ122" s="31">
        <v>375.16796428571428</v>
      </c>
    </row>
    <row r="123" spans="1:88" x14ac:dyDescent="0.3">
      <c r="A123" s="9">
        <v>45407</v>
      </c>
      <c r="B123" s="18">
        <v>9.1368571428571421</v>
      </c>
      <c r="C123" s="18">
        <v>11.360000000000021</v>
      </c>
      <c r="D123" s="18">
        <v>14.63853571428572</v>
      </c>
      <c r="E123" s="18">
        <v>28.22</v>
      </c>
      <c r="F123" s="18">
        <v>34.24</v>
      </c>
      <c r="G123" s="18">
        <v>48.86</v>
      </c>
      <c r="H123" s="18">
        <v>37.639285714285712</v>
      </c>
      <c r="I123" s="18">
        <v>44.447142857142858</v>
      </c>
      <c r="J123" s="18">
        <v>56.061517265306122</v>
      </c>
      <c r="K123" s="18">
        <v>6.51</v>
      </c>
      <c r="L123" s="18">
        <v>9.5399999999999991</v>
      </c>
      <c r="M123" s="18">
        <v>13.57</v>
      </c>
      <c r="N123" s="18">
        <v>10.93</v>
      </c>
      <c r="O123" s="18">
        <v>15.97</v>
      </c>
      <c r="P123">
        <v>24.03</v>
      </c>
      <c r="Q123" s="18">
        <v>31.285607142857149</v>
      </c>
      <c r="R123" s="18">
        <v>39.059428571428569</v>
      </c>
      <c r="S123" s="18">
        <v>51.622357142857147</v>
      </c>
      <c r="T123" s="18">
        <v>48.73</v>
      </c>
      <c r="U123" s="18">
        <v>64.2</v>
      </c>
      <c r="V123" s="18">
        <v>81.41</v>
      </c>
      <c r="W123" s="18">
        <v>50.5</v>
      </c>
      <c r="X123" s="18">
        <v>68.209999999999994</v>
      </c>
      <c r="Y123" s="18">
        <v>85.05</v>
      </c>
      <c r="Z123" s="18">
        <v>48.66</v>
      </c>
      <c r="AA123" s="18">
        <v>65.14</v>
      </c>
      <c r="AB123" s="18">
        <v>90.98</v>
      </c>
      <c r="AC123" s="18">
        <v>29.51</v>
      </c>
      <c r="AD123">
        <v>42.27</v>
      </c>
      <c r="AE123" s="18">
        <v>63.66</v>
      </c>
      <c r="AF123" s="18">
        <v>30.912714285714291</v>
      </c>
      <c r="AG123" s="18">
        <v>44.059214285714283</v>
      </c>
      <c r="AH123" s="18">
        <v>67.334429392857146</v>
      </c>
      <c r="AI123" s="18">
        <v>16.07</v>
      </c>
      <c r="AJ123" s="18">
        <v>16.07</v>
      </c>
      <c r="AK123" s="18">
        <v>46.13</v>
      </c>
      <c r="AL123" s="18">
        <v>16.07</v>
      </c>
      <c r="AM123" s="18">
        <v>16.07</v>
      </c>
      <c r="AN123" s="18">
        <v>46.13</v>
      </c>
      <c r="AO123" s="18">
        <v>33.354357142857133</v>
      </c>
      <c r="AP123" s="18">
        <v>49.44406942857141</v>
      </c>
      <c r="AQ123" s="18">
        <v>70.705775327262387</v>
      </c>
      <c r="AR123" s="18">
        <v>13.52</v>
      </c>
      <c r="AS123" s="18">
        <v>21.77</v>
      </c>
      <c r="AT123" s="18">
        <v>37.92</v>
      </c>
      <c r="AU123" s="18">
        <v>0.05</v>
      </c>
      <c r="AV123" s="18">
        <v>0.64</v>
      </c>
      <c r="AW123" s="18">
        <v>1.43</v>
      </c>
      <c r="AX123" s="18">
        <v>23.57132142857143</v>
      </c>
      <c r="AY123" s="18">
        <v>33.569999999999993</v>
      </c>
      <c r="AZ123" s="18">
        <v>46.688492072040631</v>
      </c>
      <c r="BA123" s="18">
        <v>61.987857142857138</v>
      </c>
      <c r="BB123" s="18">
        <v>82.618090745322348</v>
      </c>
      <c r="BC123" s="31">
        <v>114.18840463411409</v>
      </c>
      <c r="BD123" s="31">
        <v>14.71</v>
      </c>
      <c r="BE123" s="7">
        <v>24.13</v>
      </c>
      <c r="BF123" s="7">
        <v>34.33</v>
      </c>
      <c r="BG123" s="31">
        <v>68.81</v>
      </c>
      <c r="BH123" s="31">
        <v>101.79</v>
      </c>
      <c r="BI123" s="31">
        <v>143.82</v>
      </c>
      <c r="BJ123" s="31">
        <v>70.34</v>
      </c>
      <c r="BK123" s="31">
        <v>102.86</v>
      </c>
      <c r="BL123" s="31">
        <v>143.07</v>
      </c>
      <c r="BM123" s="31">
        <v>82.431988744897978</v>
      </c>
      <c r="BN123" s="31">
        <v>115.1</v>
      </c>
      <c r="BO123" s="31">
        <v>155.20742346938781</v>
      </c>
      <c r="BP123" s="31">
        <v>19.21</v>
      </c>
      <c r="BQ123" s="31">
        <v>26.29</v>
      </c>
      <c r="BR123" s="31">
        <v>38.78</v>
      </c>
      <c r="BS123" s="31">
        <v>29.37</v>
      </c>
      <c r="BT123" s="31">
        <v>46.74</v>
      </c>
      <c r="BU123" s="31">
        <v>80.08</v>
      </c>
      <c r="BV123" s="31">
        <v>43.64</v>
      </c>
      <c r="BW123" s="7">
        <v>67.010000000000005</v>
      </c>
      <c r="BX123" s="7">
        <v>112.1</v>
      </c>
      <c r="BY123" s="31">
        <v>38.630000000000003</v>
      </c>
      <c r="BZ123" s="31">
        <v>58.04</v>
      </c>
      <c r="CA123" s="31">
        <v>106.61</v>
      </c>
      <c r="CB123" s="31">
        <v>41.95</v>
      </c>
      <c r="CC123" s="31">
        <v>67.400000000000006</v>
      </c>
      <c r="CD123" s="31">
        <v>124.69</v>
      </c>
      <c r="CE123" s="31">
        <v>109.99</v>
      </c>
      <c r="CF123" s="31">
        <v>164.83</v>
      </c>
      <c r="CG123" s="31">
        <v>213.81</v>
      </c>
      <c r="CH123" s="31">
        <v>178.75</v>
      </c>
      <c r="CI123" s="31">
        <v>238.64657142857141</v>
      </c>
      <c r="CJ123" s="31">
        <v>375.88571428571441</v>
      </c>
    </row>
    <row r="124" spans="1:88" x14ac:dyDescent="0.3">
      <c r="A124" s="9">
        <v>45408</v>
      </c>
      <c r="B124" s="18">
        <v>9.2249999999999996</v>
      </c>
      <c r="C124" s="18">
        <v>11.62</v>
      </c>
      <c r="D124" s="18">
        <v>15.242142857142859</v>
      </c>
      <c r="E124" s="18">
        <v>28.68</v>
      </c>
      <c r="F124" s="18">
        <v>35.68</v>
      </c>
      <c r="G124" s="18">
        <v>50.17</v>
      </c>
      <c r="H124" s="18">
        <v>38.275000000000013</v>
      </c>
      <c r="I124" s="18">
        <v>45.307499999999997</v>
      </c>
      <c r="J124" s="18">
        <v>58.570991714285697</v>
      </c>
      <c r="K124" s="18">
        <v>6.82</v>
      </c>
      <c r="L124" s="18">
        <v>9.89</v>
      </c>
      <c r="M124" s="18">
        <v>14.19</v>
      </c>
      <c r="N124" s="18">
        <v>11.28</v>
      </c>
      <c r="O124" s="18">
        <v>16.52</v>
      </c>
      <c r="P124">
        <v>25.25</v>
      </c>
      <c r="Q124" s="18">
        <v>31.436214285714289</v>
      </c>
      <c r="R124" s="18">
        <v>39.534394500000019</v>
      </c>
      <c r="S124" s="18">
        <v>55.621892857142861</v>
      </c>
      <c r="T124" s="18">
        <v>48.79</v>
      </c>
      <c r="U124" s="18">
        <v>65.39</v>
      </c>
      <c r="V124" s="18">
        <v>83.05</v>
      </c>
      <c r="W124" s="18">
        <v>51.26</v>
      </c>
      <c r="X124" s="18">
        <v>69.930000000000007</v>
      </c>
      <c r="Y124" s="18">
        <v>85.3</v>
      </c>
      <c r="Z124" s="18">
        <v>49.42</v>
      </c>
      <c r="AA124" s="18">
        <v>65.87</v>
      </c>
      <c r="AB124" s="18">
        <v>90.04</v>
      </c>
      <c r="AC124" s="18">
        <v>31.16</v>
      </c>
      <c r="AD124">
        <v>44.95</v>
      </c>
      <c r="AE124" s="18">
        <v>66.47</v>
      </c>
      <c r="AF124" s="18">
        <v>31.240821428571429</v>
      </c>
      <c r="AG124" s="18">
        <v>45.68</v>
      </c>
      <c r="AH124" s="18">
        <v>68.042749999999998</v>
      </c>
      <c r="AI124" s="18">
        <v>16.07</v>
      </c>
      <c r="AJ124" s="18">
        <v>16.07</v>
      </c>
      <c r="AK124" s="18">
        <v>47.46</v>
      </c>
      <c r="AL124" s="18">
        <v>16.07</v>
      </c>
      <c r="AM124" s="18">
        <v>16.07</v>
      </c>
      <c r="AN124" s="18">
        <v>47.46</v>
      </c>
      <c r="AO124" s="18">
        <v>35.454892857142859</v>
      </c>
      <c r="AP124" s="18">
        <v>52.215141642857127</v>
      </c>
      <c r="AQ124" s="18">
        <v>73.51234561752986</v>
      </c>
      <c r="AR124" s="18">
        <v>14.24</v>
      </c>
      <c r="AS124" s="18">
        <v>22.47</v>
      </c>
      <c r="AT124" s="18">
        <v>39.590000000000003</v>
      </c>
      <c r="AU124" s="18">
        <v>0.02</v>
      </c>
      <c r="AV124" s="18">
        <v>0.63</v>
      </c>
      <c r="AW124" s="18">
        <v>1.43</v>
      </c>
      <c r="AX124" s="18">
        <v>24.146216103348959</v>
      </c>
      <c r="AY124" s="18">
        <v>33.724999999999987</v>
      </c>
      <c r="AZ124" s="18">
        <v>47.320999999999998</v>
      </c>
      <c r="BA124" s="18">
        <v>60.207500000000003</v>
      </c>
      <c r="BB124" s="18">
        <v>88.37</v>
      </c>
      <c r="BC124" s="31">
        <v>115.1225</v>
      </c>
      <c r="BD124" s="31">
        <v>15.39</v>
      </c>
      <c r="BE124" s="7">
        <v>24.86</v>
      </c>
      <c r="BF124" s="7">
        <v>35.54</v>
      </c>
      <c r="BG124" s="31">
        <v>72.98</v>
      </c>
      <c r="BH124" s="31">
        <v>106.06</v>
      </c>
      <c r="BI124" s="31">
        <v>150.06</v>
      </c>
      <c r="BJ124" s="31">
        <v>73.47</v>
      </c>
      <c r="BK124" s="31">
        <v>106.02</v>
      </c>
      <c r="BL124" s="31">
        <v>148.15</v>
      </c>
      <c r="BM124" s="31">
        <v>83.739249999999998</v>
      </c>
      <c r="BN124" s="31">
        <v>123.01428571428571</v>
      </c>
      <c r="BO124" s="31">
        <v>158.72900000000001</v>
      </c>
      <c r="BP124" s="31">
        <v>19.21</v>
      </c>
      <c r="BQ124" s="31">
        <v>26.68</v>
      </c>
      <c r="BR124" s="31">
        <v>39.31</v>
      </c>
      <c r="BS124" s="31">
        <v>29.21</v>
      </c>
      <c r="BT124" s="31">
        <v>46.68</v>
      </c>
      <c r="BU124" s="31">
        <v>78.709999999999994</v>
      </c>
      <c r="BV124" s="31">
        <v>43.35</v>
      </c>
      <c r="BW124" s="7">
        <v>60.65</v>
      </c>
      <c r="BX124" s="7">
        <v>108.5</v>
      </c>
      <c r="BY124" s="31">
        <v>38.58</v>
      </c>
      <c r="BZ124" s="31">
        <v>58.2</v>
      </c>
      <c r="CA124" s="31">
        <v>102.92</v>
      </c>
      <c r="CB124" s="31">
        <v>42.06</v>
      </c>
      <c r="CC124" s="31">
        <v>67.06</v>
      </c>
      <c r="CD124" s="31">
        <v>116.13</v>
      </c>
      <c r="CE124" s="31">
        <v>112.22</v>
      </c>
      <c r="CF124" s="31">
        <v>167.82</v>
      </c>
      <c r="CG124" s="31">
        <v>217</v>
      </c>
      <c r="CH124" s="31">
        <v>173.40574015306149</v>
      </c>
      <c r="CI124" s="31">
        <v>233.59649999999999</v>
      </c>
      <c r="CJ124" s="31">
        <v>362.62857142857138</v>
      </c>
    </row>
    <row r="125" spans="1:88" x14ac:dyDescent="0.3">
      <c r="A125" s="9">
        <v>45409</v>
      </c>
      <c r="B125" s="18">
        <v>9.4304642857142866</v>
      </c>
      <c r="C125" s="18">
        <v>12.62836734693879</v>
      </c>
      <c r="D125" s="18">
        <v>16.462142857142862</v>
      </c>
      <c r="E125" s="18">
        <v>29.82</v>
      </c>
      <c r="F125" s="18">
        <v>37.33</v>
      </c>
      <c r="G125" s="18">
        <v>51.96</v>
      </c>
      <c r="H125" s="18">
        <v>39.893214285714279</v>
      </c>
      <c r="I125" s="18">
        <v>47.533857142857137</v>
      </c>
      <c r="J125" s="18">
        <v>58.423255244897952</v>
      </c>
      <c r="K125" s="18">
        <v>7.08</v>
      </c>
      <c r="L125" s="18">
        <v>10.42</v>
      </c>
      <c r="M125" s="18">
        <v>15.02</v>
      </c>
      <c r="N125" s="18">
        <v>11.86</v>
      </c>
      <c r="O125" s="18">
        <v>17.41</v>
      </c>
      <c r="P125">
        <v>26.82</v>
      </c>
      <c r="Q125" s="18">
        <v>31.865178571428579</v>
      </c>
      <c r="R125" s="18">
        <v>40.304499999999997</v>
      </c>
      <c r="S125" s="18">
        <v>56.24435714285714</v>
      </c>
      <c r="T125" s="18">
        <v>50.86</v>
      </c>
      <c r="U125" s="18">
        <v>66.72</v>
      </c>
      <c r="V125" s="18">
        <v>85.99</v>
      </c>
      <c r="W125" s="18">
        <v>52.39</v>
      </c>
      <c r="X125" s="18">
        <v>70.55</v>
      </c>
      <c r="Y125" s="18">
        <v>87.94</v>
      </c>
      <c r="Z125" s="18">
        <v>49.66</v>
      </c>
      <c r="AA125" s="18">
        <v>66.3</v>
      </c>
      <c r="AB125" s="18">
        <v>90.56</v>
      </c>
      <c r="AC125" s="18">
        <v>32.89</v>
      </c>
      <c r="AD125">
        <v>47.03</v>
      </c>
      <c r="AE125" s="18">
        <v>70.040000000000006</v>
      </c>
      <c r="AF125" s="18">
        <v>34.563428571428567</v>
      </c>
      <c r="AG125" s="18">
        <v>51.364266622449001</v>
      </c>
      <c r="AH125" s="18">
        <v>70.415857142857135</v>
      </c>
      <c r="AI125" s="18">
        <v>16.07</v>
      </c>
      <c r="AJ125" s="18">
        <v>16.07</v>
      </c>
      <c r="AK125" s="18">
        <v>49.66</v>
      </c>
      <c r="AL125" s="18">
        <v>16.07</v>
      </c>
      <c r="AM125" s="18">
        <v>16.07</v>
      </c>
      <c r="AN125" s="18">
        <v>49.66</v>
      </c>
      <c r="AO125" s="18">
        <v>37.592535714285717</v>
      </c>
      <c r="AP125" s="18">
        <v>54.170686244897936</v>
      </c>
      <c r="AQ125" s="18">
        <v>79.500142857142862</v>
      </c>
      <c r="AR125" s="18">
        <v>15.51</v>
      </c>
      <c r="AS125" s="18">
        <v>23.89</v>
      </c>
      <c r="AT125" s="18">
        <v>40.57</v>
      </c>
      <c r="AU125" s="18">
        <v>0.02</v>
      </c>
      <c r="AV125" s="18">
        <v>0.63</v>
      </c>
      <c r="AW125" s="18">
        <v>1.4</v>
      </c>
      <c r="AX125" s="18">
        <v>25.487857142857141</v>
      </c>
      <c r="AY125" s="18">
        <v>35.460714285714289</v>
      </c>
      <c r="AZ125" s="18">
        <v>50.247500000000002</v>
      </c>
      <c r="BA125" s="18">
        <v>68.356428571428566</v>
      </c>
      <c r="BB125" s="18">
        <v>91.027857142857158</v>
      </c>
      <c r="BC125" s="31">
        <v>124.9117857142857</v>
      </c>
      <c r="BD125" s="31">
        <v>16.14</v>
      </c>
      <c r="BE125" s="7">
        <v>26.04</v>
      </c>
      <c r="BF125" s="7">
        <v>37.07</v>
      </c>
      <c r="BG125" s="31">
        <v>77.33</v>
      </c>
      <c r="BH125" s="31">
        <v>111.08</v>
      </c>
      <c r="BI125" s="31">
        <v>156.49</v>
      </c>
      <c r="BJ125" s="31">
        <v>77.27</v>
      </c>
      <c r="BK125" s="31">
        <v>111.76</v>
      </c>
      <c r="BL125" s="31">
        <v>153.91999999999999</v>
      </c>
      <c r="BM125" s="31">
        <v>92.053571428571431</v>
      </c>
      <c r="BN125" s="31">
        <v>129.52857142857141</v>
      </c>
      <c r="BO125" s="31">
        <v>168.7607142857143</v>
      </c>
      <c r="BP125" s="31">
        <v>19.440000000000001</v>
      </c>
      <c r="BQ125" s="31">
        <v>27.35</v>
      </c>
      <c r="BR125" s="31">
        <v>39.86</v>
      </c>
      <c r="BS125" s="31">
        <v>29.08</v>
      </c>
      <c r="BT125" s="31">
        <v>46.97</v>
      </c>
      <c r="BU125" s="31">
        <v>77.98</v>
      </c>
      <c r="BV125" s="31">
        <v>43.66</v>
      </c>
      <c r="BW125" s="7">
        <v>61.16</v>
      </c>
      <c r="BX125" s="7">
        <v>111.05</v>
      </c>
      <c r="BY125" s="31">
        <v>37.9</v>
      </c>
      <c r="BZ125" s="31">
        <v>57.79</v>
      </c>
      <c r="CA125" s="31">
        <v>101.31</v>
      </c>
      <c r="CB125" s="31">
        <v>41.13</v>
      </c>
      <c r="CC125" s="31">
        <v>65.89</v>
      </c>
      <c r="CD125" s="31">
        <v>113.93</v>
      </c>
      <c r="CE125" s="31">
        <v>117.17</v>
      </c>
      <c r="CF125" s="31">
        <v>171.7</v>
      </c>
      <c r="CG125" s="31">
        <v>223.7</v>
      </c>
      <c r="CH125" s="31">
        <v>181.42594552040839</v>
      </c>
      <c r="CI125" s="31">
        <v>245</v>
      </c>
      <c r="CJ125" s="31">
        <v>362.37857142857149</v>
      </c>
    </row>
    <row r="126" spans="1:88" x14ac:dyDescent="0.3">
      <c r="A126" s="9">
        <v>45410</v>
      </c>
      <c r="B126" s="18">
        <v>9.9563571428571436</v>
      </c>
      <c r="C126" s="18">
        <v>13.539285714285709</v>
      </c>
      <c r="D126" s="18">
        <v>18.7425</v>
      </c>
      <c r="E126" s="18">
        <v>30.53</v>
      </c>
      <c r="F126" s="18">
        <v>38.75</v>
      </c>
      <c r="G126" s="18">
        <v>52.82</v>
      </c>
      <c r="H126" s="18">
        <v>41.965000000000003</v>
      </c>
      <c r="I126" s="18">
        <v>49.326928571428567</v>
      </c>
      <c r="J126" s="18">
        <v>59.912021683673473</v>
      </c>
      <c r="K126" s="18">
        <v>7.33</v>
      </c>
      <c r="L126" s="18">
        <v>10.96</v>
      </c>
      <c r="M126" s="18">
        <v>15.72</v>
      </c>
      <c r="N126" s="18">
        <v>12.44</v>
      </c>
      <c r="O126" s="18">
        <v>18.29</v>
      </c>
      <c r="P126">
        <v>28.39</v>
      </c>
      <c r="Q126" s="18">
        <v>32.486464285714291</v>
      </c>
      <c r="R126" s="18">
        <v>40.492357142857138</v>
      </c>
      <c r="S126" s="18">
        <v>57.181892857142863</v>
      </c>
      <c r="T126" s="18">
        <v>52.94</v>
      </c>
      <c r="U126" s="18">
        <v>68.06</v>
      </c>
      <c r="V126" s="18">
        <v>88.92</v>
      </c>
      <c r="W126" s="18">
        <v>53.51</v>
      </c>
      <c r="X126" s="18">
        <v>71.16</v>
      </c>
      <c r="Y126" s="18">
        <v>90.57</v>
      </c>
      <c r="Z126" s="18">
        <v>49.91</v>
      </c>
      <c r="AA126" s="18">
        <v>66.72</v>
      </c>
      <c r="AB126" s="18">
        <v>91.09</v>
      </c>
      <c r="AC126" s="18">
        <v>34.630000000000003</v>
      </c>
      <c r="AD126">
        <v>49.11</v>
      </c>
      <c r="AE126" s="18">
        <v>73.599999999999994</v>
      </c>
      <c r="AF126" s="18">
        <v>37.499250000000004</v>
      </c>
      <c r="AG126" s="18">
        <v>52.298122448979598</v>
      </c>
      <c r="AH126" s="18">
        <v>74.038250000000005</v>
      </c>
      <c r="AI126" s="18">
        <v>16.07</v>
      </c>
      <c r="AJ126" s="18">
        <v>16.07</v>
      </c>
      <c r="AK126" s="18">
        <v>51.86</v>
      </c>
      <c r="AL126" s="18">
        <v>16.07</v>
      </c>
      <c r="AM126" s="18">
        <v>16.07</v>
      </c>
      <c r="AN126" s="18">
        <v>51.86</v>
      </c>
      <c r="AO126" s="18">
        <v>40.343178571428567</v>
      </c>
      <c r="AP126" s="18">
        <v>59.337285714285713</v>
      </c>
      <c r="AQ126" s="18">
        <v>83.1800425867347</v>
      </c>
      <c r="AR126" s="18">
        <v>16.77</v>
      </c>
      <c r="AS126" s="18">
        <v>25.32</v>
      </c>
      <c r="AT126" s="18">
        <v>41.54</v>
      </c>
      <c r="AU126" s="18">
        <v>0.02</v>
      </c>
      <c r="AV126" s="18">
        <v>0.63</v>
      </c>
      <c r="AW126" s="18">
        <v>1.37</v>
      </c>
      <c r="AX126" s="18">
        <v>27.462714285714281</v>
      </c>
      <c r="AY126" s="18">
        <v>37.64928571428571</v>
      </c>
      <c r="AZ126" s="18">
        <v>53.140714285714282</v>
      </c>
      <c r="BA126" s="18">
        <v>71.348571428571432</v>
      </c>
      <c r="BB126" s="18">
        <v>99.98</v>
      </c>
      <c r="BC126" s="31">
        <v>132.1592067067451</v>
      </c>
      <c r="BD126" s="31">
        <v>16.899999999999999</v>
      </c>
      <c r="BE126" s="7">
        <v>27.23</v>
      </c>
      <c r="BF126" s="7">
        <v>38.6</v>
      </c>
      <c r="BG126" s="31">
        <v>81.19</v>
      </c>
      <c r="BH126" s="31">
        <v>116.05</v>
      </c>
      <c r="BI126" s="31">
        <v>162.91</v>
      </c>
      <c r="BJ126" s="31">
        <v>81.069999999999993</v>
      </c>
      <c r="BK126" s="31">
        <v>117.51</v>
      </c>
      <c r="BL126" s="31">
        <v>159.68</v>
      </c>
      <c r="BM126" s="31">
        <v>96.053571428571445</v>
      </c>
      <c r="BN126" s="31">
        <v>132.90357142857141</v>
      </c>
      <c r="BO126" s="31">
        <v>170.64958153571439</v>
      </c>
      <c r="BP126" s="31">
        <v>19.670000000000002</v>
      </c>
      <c r="BQ126" s="31">
        <v>28.03</v>
      </c>
      <c r="BR126" s="31">
        <v>40.409999999999997</v>
      </c>
      <c r="BS126" s="31">
        <v>28.94</v>
      </c>
      <c r="BT126" s="31">
        <v>47.26</v>
      </c>
      <c r="BU126" s="31">
        <v>77.260000000000005</v>
      </c>
      <c r="BV126" s="31">
        <v>43.96</v>
      </c>
      <c r="BW126" s="7">
        <v>61.66</v>
      </c>
      <c r="BX126" s="7">
        <v>113.6</v>
      </c>
      <c r="BY126" s="31">
        <v>37.229999999999997</v>
      </c>
      <c r="BZ126" s="31">
        <v>57.38</v>
      </c>
      <c r="CA126" s="31">
        <v>99.7</v>
      </c>
      <c r="CB126" s="31">
        <v>40.21</v>
      </c>
      <c r="CC126" s="31">
        <v>64.73</v>
      </c>
      <c r="CD126" s="31">
        <v>111.74</v>
      </c>
      <c r="CE126" s="31">
        <v>122.65</v>
      </c>
      <c r="CF126" s="31">
        <v>175.63</v>
      </c>
      <c r="CG126" s="31">
        <v>230.4</v>
      </c>
      <c r="CH126" s="31">
        <v>191.67115088775529</v>
      </c>
      <c r="CI126" s="31">
        <v>258.51249999999987</v>
      </c>
      <c r="CJ126" s="31">
        <v>358.48071428571433</v>
      </c>
    </row>
    <row r="127" spans="1:88" x14ac:dyDescent="0.3">
      <c r="A127" s="9">
        <v>45411</v>
      </c>
      <c r="B127" s="18">
        <v>10.25371428571429</v>
      </c>
      <c r="C127" s="18">
        <v>13.906959183673459</v>
      </c>
      <c r="D127" s="18">
        <v>19.182321428571431</v>
      </c>
      <c r="E127" s="18">
        <v>31.84</v>
      </c>
      <c r="F127" s="18">
        <v>40.1</v>
      </c>
      <c r="G127" s="18">
        <v>54.91</v>
      </c>
      <c r="H127" s="18">
        <v>42.886785714285708</v>
      </c>
      <c r="I127" s="18">
        <v>51.430249653061232</v>
      </c>
      <c r="J127" s="18">
        <v>61.738954081632663</v>
      </c>
      <c r="K127" s="18">
        <v>7.58</v>
      </c>
      <c r="L127" s="18">
        <v>11.46</v>
      </c>
      <c r="M127" s="18">
        <v>16.399999999999999</v>
      </c>
      <c r="N127" s="18">
        <v>13.02</v>
      </c>
      <c r="O127" s="18">
        <v>19.18</v>
      </c>
      <c r="P127">
        <v>29.96</v>
      </c>
      <c r="Q127" s="18">
        <v>33.143107142857147</v>
      </c>
      <c r="R127" s="18">
        <v>40.639110612244892</v>
      </c>
      <c r="S127" s="18">
        <v>57.372622448979598</v>
      </c>
      <c r="T127" s="18">
        <v>55.01</v>
      </c>
      <c r="U127" s="18">
        <v>69.39</v>
      </c>
      <c r="V127" s="18">
        <v>91.86</v>
      </c>
      <c r="W127" s="18">
        <v>54.64</v>
      </c>
      <c r="X127" s="18">
        <v>71.77</v>
      </c>
      <c r="Y127" s="18">
        <v>93.2</v>
      </c>
      <c r="Z127" s="18">
        <v>50.16</v>
      </c>
      <c r="AA127" s="18">
        <v>67.150000000000006</v>
      </c>
      <c r="AB127" s="18">
        <v>91.62</v>
      </c>
      <c r="AC127" s="18">
        <v>36.36</v>
      </c>
      <c r="AD127">
        <v>51.19</v>
      </c>
      <c r="AE127" s="18">
        <v>77.16</v>
      </c>
      <c r="AF127" s="18">
        <v>39.517214285714282</v>
      </c>
      <c r="AG127" s="18">
        <v>53.514096724489796</v>
      </c>
      <c r="AH127" s="18">
        <v>78.23835714285714</v>
      </c>
      <c r="AI127" s="18">
        <v>16.07</v>
      </c>
      <c r="AJ127" s="18">
        <v>16.07</v>
      </c>
      <c r="AK127" s="18">
        <v>54.06</v>
      </c>
      <c r="AL127" s="18">
        <v>16.07</v>
      </c>
      <c r="AM127" s="18">
        <v>16.07</v>
      </c>
      <c r="AN127" s="18">
        <v>54.06</v>
      </c>
      <c r="AO127" s="18">
        <v>42.306357142857138</v>
      </c>
      <c r="AP127" s="18">
        <v>60.933999999999997</v>
      </c>
      <c r="AQ127" s="18">
        <v>84.327499999999986</v>
      </c>
      <c r="AR127" s="18">
        <v>18.03</v>
      </c>
      <c r="AS127" s="18">
        <v>26.74</v>
      </c>
      <c r="AT127" s="18">
        <v>42.52</v>
      </c>
      <c r="AU127" s="18">
        <v>0.01</v>
      </c>
      <c r="AV127" s="18">
        <v>0.62</v>
      </c>
      <c r="AW127" s="18">
        <v>1.35</v>
      </c>
      <c r="AX127" s="18">
        <v>29.614084329982109</v>
      </c>
      <c r="AY127" s="18">
        <v>39.747857142857143</v>
      </c>
      <c r="AZ127" s="18">
        <v>56.715020249139002</v>
      </c>
      <c r="BA127" s="18">
        <v>75.203214285714282</v>
      </c>
      <c r="BB127" s="18">
        <v>104.9392857142857</v>
      </c>
      <c r="BC127" s="31">
        <v>134.65852399741701</v>
      </c>
      <c r="BD127" s="31">
        <v>17.87</v>
      </c>
      <c r="BE127" s="7">
        <v>28.45</v>
      </c>
      <c r="BF127" s="7">
        <v>40.130000000000003</v>
      </c>
      <c r="BG127" s="31">
        <v>85.06</v>
      </c>
      <c r="BH127" s="31">
        <v>121.31</v>
      </c>
      <c r="BI127" s="31">
        <v>169.34</v>
      </c>
      <c r="BJ127" s="31">
        <v>84.87</v>
      </c>
      <c r="BK127" s="31">
        <v>123.25</v>
      </c>
      <c r="BL127" s="31">
        <v>165.44</v>
      </c>
      <c r="BM127" s="31">
        <v>100.17142857142861</v>
      </c>
      <c r="BN127" s="31">
        <v>137.84472712244909</v>
      </c>
      <c r="BO127" s="31">
        <v>178.1321428571429</v>
      </c>
      <c r="BP127" s="31">
        <v>19.89</v>
      </c>
      <c r="BQ127" s="31">
        <v>28.7</v>
      </c>
      <c r="BR127" s="31">
        <v>40.96</v>
      </c>
      <c r="BS127" s="31">
        <v>28.81</v>
      </c>
      <c r="BT127" s="31">
        <v>47.55</v>
      </c>
      <c r="BU127" s="31">
        <v>76.53</v>
      </c>
      <c r="BV127" s="31">
        <v>44.27</v>
      </c>
      <c r="BW127" s="7">
        <v>62.17</v>
      </c>
      <c r="BX127" s="7">
        <v>116.15</v>
      </c>
      <c r="BY127" s="31">
        <v>36.549999999999997</v>
      </c>
      <c r="BZ127" s="31">
        <v>56.97</v>
      </c>
      <c r="CA127" s="31">
        <v>98.1</v>
      </c>
      <c r="CB127" s="31">
        <v>39.28</v>
      </c>
      <c r="CC127" s="31">
        <v>63.56</v>
      </c>
      <c r="CD127" s="31">
        <v>109.55</v>
      </c>
      <c r="CE127" s="31">
        <v>128.06</v>
      </c>
      <c r="CF127" s="31">
        <v>179.65</v>
      </c>
      <c r="CG127" s="31">
        <v>237.11</v>
      </c>
      <c r="CH127" s="31">
        <v>193.1357142857143</v>
      </c>
      <c r="CI127" s="31">
        <v>255.00185714285709</v>
      </c>
      <c r="CJ127" s="31">
        <v>364.90357142857152</v>
      </c>
    </row>
    <row r="128" spans="1:88" x14ac:dyDescent="0.3">
      <c r="A128" s="9">
        <v>45412</v>
      </c>
      <c r="B128" s="18">
        <v>10.843602040816309</v>
      </c>
      <c r="C128" s="18">
        <v>14.43407142857143</v>
      </c>
      <c r="D128" s="18">
        <v>19.95673979591837</v>
      </c>
      <c r="E128" s="18">
        <v>32.61</v>
      </c>
      <c r="F128" s="18">
        <v>41.31</v>
      </c>
      <c r="G128" s="18">
        <v>57.39</v>
      </c>
      <c r="H128" s="18">
        <v>43.98815306122448</v>
      </c>
      <c r="I128" s="18">
        <v>53.248649795918389</v>
      </c>
      <c r="J128" s="18">
        <v>62.877142857142857</v>
      </c>
      <c r="K128" s="18">
        <v>7.87</v>
      </c>
      <c r="L128" s="18">
        <v>11.95</v>
      </c>
      <c r="M128" s="18">
        <v>17.190000000000001</v>
      </c>
      <c r="N128" s="18">
        <v>13.6</v>
      </c>
      <c r="O128" s="18">
        <v>20.07</v>
      </c>
      <c r="P128">
        <v>31.53</v>
      </c>
      <c r="Q128" s="18">
        <v>33.156178571428583</v>
      </c>
      <c r="R128" s="18">
        <v>40.268277928571422</v>
      </c>
      <c r="S128" s="18">
        <v>56.79853571428572</v>
      </c>
      <c r="T128" s="18">
        <v>57.09</v>
      </c>
      <c r="U128" s="18">
        <v>70.73</v>
      </c>
      <c r="V128" s="18">
        <v>94.79</v>
      </c>
      <c r="W128" s="18">
        <v>55.76</v>
      </c>
      <c r="X128" s="18">
        <v>72.38</v>
      </c>
      <c r="Y128" s="18">
        <v>95.83</v>
      </c>
      <c r="Z128" s="18">
        <v>50.4</v>
      </c>
      <c r="AA128" s="18">
        <v>67.58</v>
      </c>
      <c r="AB128" s="18">
        <v>92.15</v>
      </c>
      <c r="AC128" s="18">
        <v>38.1</v>
      </c>
      <c r="AD128">
        <v>53.27</v>
      </c>
      <c r="AE128" s="18">
        <v>80.72</v>
      </c>
      <c r="AF128" s="18">
        <v>40.691207433673448</v>
      </c>
      <c r="AG128" s="18">
        <v>56.843424091836731</v>
      </c>
      <c r="AH128" s="18">
        <v>83.098678571428579</v>
      </c>
      <c r="AI128" s="18">
        <v>16.07</v>
      </c>
      <c r="AJ128" s="18">
        <v>16.07</v>
      </c>
      <c r="AK128" s="18">
        <v>56.26</v>
      </c>
      <c r="AL128" s="18">
        <v>16.07</v>
      </c>
      <c r="AM128" s="18">
        <v>16.07</v>
      </c>
      <c r="AN128" s="18">
        <v>56.26</v>
      </c>
      <c r="AO128" s="18">
        <v>43.884749999999997</v>
      </c>
      <c r="AP128" s="18">
        <v>62.949616265306133</v>
      </c>
      <c r="AQ128" s="18">
        <v>88.43817857142858</v>
      </c>
      <c r="AR128" s="18">
        <v>19.3</v>
      </c>
      <c r="AS128" s="18">
        <v>28.17</v>
      </c>
      <c r="AT128" s="18">
        <v>43.5</v>
      </c>
      <c r="AU128" s="18">
        <v>0.01</v>
      </c>
      <c r="AV128" s="18">
        <v>0.62</v>
      </c>
      <c r="AW128" s="18">
        <v>1.32</v>
      </c>
      <c r="AX128" s="18">
        <v>31.187108904527172</v>
      </c>
      <c r="AY128" s="18">
        <v>41.598571428571432</v>
      </c>
      <c r="AZ128" s="18">
        <v>58.361785714285723</v>
      </c>
      <c r="BA128" s="18">
        <v>76.415443890632446</v>
      </c>
      <c r="BB128" s="18">
        <v>111.3815</v>
      </c>
      <c r="BC128" s="31">
        <v>143.1407142857143</v>
      </c>
      <c r="BD128" s="31">
        <v>19.13</v>
      </c>
      <c r="BE128" s="7">
        <v>29.94</v>
      </c>
      <c r="BF128" s="7">
        <v>41.71</v>
      </c>
      <c r="BG128" s="31">
        <v>88.92</v>
      </c>
      <c r="BH128" s="31">
        <v>126.44</v>
      </c>
      <c r="BI128" s="31">
        <v>175.98</v>
      </c>
      <c r="BJ128" s="31">
        <v>88.67</v>
      </c>
      <c r="BK128" s="31">
        <v>128.99</v>
      </c>
      <c r="BL128" s="31">
        <v>171.2</v>
      </c>
      <c r="BM128" s="31">
        <v>104.236224489796</v>
      </c>
      <c r="BN128" s="31">
        <v>146.26428571428571</v>
      </c>
      <c r="BO128" s="31">
        <v>185.2294285714286</v>
      </c>
      <c r="BP128" s="31">
        <v>20.12</v>
      </c>
      <c r="BQ128" s="31">
        <v>29.37</v>
      </c>
      <c r="BR128" s="31">
        <v>41.51</v>
      </c>
      <c r="BS128" s="31">
        <v>28.67</v>
      </c>
      <c r="BT128" s="31">
        <v>47.84</v>
      </c>
      <c r="BU128" s="31">
        <v>75.8</v>
      </c>
      <c r="BV128" s="31">
        <v>44.58</v>
      </c>
      <c r="BW128" s="7">
        <v>62.67</v>
      </c>
      <c r="BX128" s="7">
        <v>118.7</v>
      </c>
      <c r="BY128" s="31">
        <v>35.869999999999997</v>
      </c>
      <c r="BZ128" s="31">
        <v>56.55</v>
      </c>
      <c r="CA128" s="31">
        <v>96.49</v>
      </c>
      <c r="CB128" s="31">
        <v>38.36</v>
      </c>
      <c r="CC128" s="31">
        <v>62.4</v>
      </c>
      <c r="CD128" s="31">
        <v>107.35</v>
      </c>
      <c r="CE128" s="31">
        <v>133.36000000000001</v>
      </c>
      <c r="CF128" s="31">
        <v>183.58</v>
      </c>
      <c r="CG128" s="31">
        <v>243.81</v>
      </c>
      <c r="CH128" s="31">
        <v>192.61071428571429</v>
      </c>
      <c r="CI128" s="31">
        <v>259.1357142857143</v>
      </c>
      <c r="CJ128" s="31">
        <v>374.45714285714291</v>
      </c>
    </row>
    <row r="129" spans="1:88" x14ac:dyDescent="0.3">
      <c r="A129" s="9">
        <v>45413</v>
      </c>
      <c r="B129" s="18">
        <v>11.143923469387749</v>
      </c>
      <c r="C129" s="18">
        <v>14.837785714285721</v>
      </c>
      <c r="D129" s="18">
        <v>20.58078571428571</v>
      </c>
      <c r="E129" s="18">
        <v>33.5</v>
      </c>
      <c r="F129" s="18">
        <v>42.47</v>
      </c>
      <c r="G129" s="18">
        <v>58.92</v>
      </c>
      <c r="H129" s="18">
        <v>45.429642857142859</v>
      </c>
      <c r="I129" s="18">
        <v>53.434877755102058</v>
      </c>
      <c r="J129" s="18">
        <v>64.407857142857154</v>
      </c>
      <c r="K129" s="18">
        <v>8.18</v>
      </c>
      <c r="L129" s="18">
        <v>12.43</v>
      </c>
      <c r="M129" s="18">
        <v>18</v>
      </c>
      <c r="N129" s="18">
        <v>14.18</v>
      </c>
      <c r="O129" s="18">
        <v>20.95</v>
      </c>
      <c r="P129">
        <v>33.1</v>
      </c>
      <c r="Q129" s="18">
        <v>32.728499999999997</v>
      </c>
      <c r="R129" s="18">
        <v>40.983500000000006</v>
      </c>
      <c r="S129" s="18">
        <v>58.984999999999999</v>
      </c>
      <c r="T129" s="18">
        <v>59.16</v>
      </c>
      <c r="U129" s="18">
        <v>72.06</v>
      </c>
      <c r="V129" s="18">
        <v>97.73</v>
      </c>
      <c r="W129" s="18">
        <v>56.89</v>
      </c>
      <c r="X129" s="18">
        <v>73</v>
      </c>
      <c r="Y129" s="18">
        <v>98.46</v>
      </c>
      <c r="Z129" s="18">
        <v>50.65</v>
      </c>
      <c r="AA129" s="18">
        <v>68</v>
      </c>
      <c r="AB129" s="18">
        <v>92.68</v>
      </c>
      <c r="AC129" s="18">
        <v>39.83</v>
      </c>
      <c r="AD129">
        <v>55.35</v>
      </c>
      <c r="AE129" s="18">
        <v>84.29</v>
      </c>
      <c r="AF129" s="18">
        <v>41.284112244897962</v>
      </c>
      <c r="AG129" s="18">
        <v>58.388214285714298</v>
      </c>
      <c r="AH129" s="18">
        <v>88.395571428571429</v>
      </c>
      <c r="AI129" s="18">
        <v>16.07</v>
      </c>
      <c r="AJ129" s="18">
        <v>16.07</v>
      </c>
      <c r="AK129" s="18">
        <v>58.46</v>
      </c>
      <c r="AL129" s="18">
        <v>16.07</v>
      </c>
      <c r="AM129" s="18">
        <v>16.07</v>
      </c>
      <c r="AN129" s="18">
        <v>58.46</v>
      </c>
      <c r="AO129" s="18">
        <v>44.91207142857143</v>
      </c>
      <c r="AP129" s="18">
        <v>64.835071428571425</v>
      </c>
      <c r="AQ129" s="18">
        <v>90.947859255102273</v>
      </c>
      <c r="AR129" s="18">
        <v>20.56</v>
      </c>
      <c r="AS129" s="18">
        <v>29.59</v>
      </c>
      <c r="AT129" s="18">
        <v>44.47</v>
      </c>
      <c r="AU129" s="18">
        <v>0</v>
      </c>
      <c r="AV129" s="18">
        <v>0.62</v>
      </c>
      <c r="AW129" s="18">
        <v>1.29</v>
      </c>
      <c r="AX129" s="18">
        <v>32.868071428571433</v>
      </c>
      <c r="AY129" s="18">
        <v>43.52928571428572</v>
      </c>
      <c r="AZ129" s="18">
        <v>59.018820709305373</v>
      </c>
      <c r="BA129" s="18">
        <v>77.445332648831027</v>
      </c>
      <c r="BB129" s="18">
        <v>113.995968510765</v>
      </c>
      <c r="BC129" s="31">
        <v>153.7010714285714</v>
      </c>
      <c r="BD129" s="31">
        <v>20.39</v>
      </c>
      <c r="BE129" s="7">
        <v>31.72</v>
      </c>
      <c r="BF129" s="7">
        <v>43.29</v>
      </c>
      <c r="BG129" s="31">
        <v>92.78</v>
      </c>
      <c r="BH129" s="31">
        <v>131.57</v>
      </c>
      <c r="BI129" s="31">
        <v>182.3</v>
      </c>
      <c r="BJ129" s="31">
        <v>92.47</v>
      </c>
      <c r="BK129" s="31">
        <v>134.74</v>
      </c>
      <c r="BL129" s="31">
        <v>176.96</v>
      </c>
      <c r="BM129" s="31">
        <v>107.3569387755102</v>
      </c>
      <c r="BN129" s="31">
        <v>155.991836734694</v>
      </c>
      <c r="BO129" s="31">
        <v>191.2821428571429</v>
      </c>
      <c r="BP129" s="31">
        <v>20.350000000000001</v>
      </c>
      <c r="BQ129" s="31">
        <v>30.05</v>
      </c>
      <c r="BR129" s="31">
        <v>42.05</v>
      </c>
      <c r="BS129" s="31">
        <v>28.53</v>
      </c>
      <c r="BT129" s="31">
        <v>48.14</v>
      </c>
      <c r="BU129" s="31">
        <v>75.069999999999993</v>
      </c>
      <c r="BV129" s="31">
        <v>44.88</v>
      </c>
      <c r="BW129" s="7">
        <v>63.17</v>
      </c>
      <c r="BX129" s="7">
        <v>121.25</v>
      </c>
      <c r="BY129" s="31">
        <v>35.200000000000003</v>
      </c>
      <c r="BZ129" s="31">
        <v>56.14</v>
      </c>
      <c r="CA129" s="31">
        <v>94.88</v>
      </c>
      <c r="CB129" s="31">
        <v>37.43</v>
      </c>
      <c r="CC129" s="31">
        <v>61.23</v>
      </c>
      <c r="CD129" s="31">
        <v>105.16</v>
      </c>
      <c r="CE129" s="31">
        <v>138.66</v>
      </c>
      <c r="CF129" s="31">
        <v>187.62</v>
      </c>
      <c r="CG129" s="31">
        <v>250.51</v>
      </c>
      <c r="CH129" s="31">
        <v>195.8862495510204</v>
      </c>
      <c r="CI129" s="31">
        <v>266.25</v>
      </c>
      <c r="CJ129" s="31">
        <v>363.95942857142859</v>
      </c>
    </row>
    <row r="130" spans="1:88" x14ac:dyDescent="0.3">
      <c r="A130" s="9">
        <v>45414</v>
      </c>
      <c r="B130" s="18">
        <v>11.52877551020409</v>
      </c>
      <c r="C130" s="18">
        <v>15.229285714285711</v>
      </c>
      <c r="D130" s="18">
        <v>21.789857142857141</v>
      </c>
      <c r="E130" s="18">
        <v>34.799999999999997</v>
      </c>
      <c r="F130" s="18">
        <v>44.54</v>
      </c>
      <c r="G130" s="18">
        <v>59.53</v>
      </c>
      <c r="H130" s="18">
        <v>46.512142857142862</v>
      </c>
      <c r="I130" s="18">
        <v>54.897142857142853</v>
      </c>
      <c r="J130" s="18">
        <v>67.608928571428578</v>
      </c>
      <c r="K130" s="18">
        <v>8.49</v>
      </c>
      <c r="L130" s="18">
        <v>12.93</v>
      </c>
      <c r="M130" s="18">
        <v>18.79</v>
      </c>
      <c r="N130" s="18">
        <v>14.76</v>
      </c>
      <c r="O130" s="18">
        <v>21.84</v>
      </c>
      <c r="P130">
        <v>34.67</v>
      </c>
      <c r="Q130" s="18">
        <v>34.285249999999998</v>
      </c>
      <c r="R130" s="18">
        <v>42.966750836734683</v>
      </c>
      <c r="S130" s="18">
        <v>60.706857142857153</v>
      </c>
      <c r="T130" s="18">
        <v>61.24</v>
      </c>
      <c r="U130" s="18">
        <v>73.400000000000006</v>
      </c>
      <c r="V130" s="18">
        <v>100.66</v>
      </c>
      <c r="W130" s="18">
        <v>58.01</v>
      </c>
      <c r="X130" s="18">
        <v>73.61</v>
      </c>
      <c r="Y130" s="18">
        <v>101.1</v>
      </c>
      <c r="Z130" s="18">
        <v>50.89</v>
      </c>
      <c r="AA130" s="18">
        <v>68.430000000000007</v>
      </c>
      <c r="AB130" s="18">
        <v>93.21</v>
      </c>
      <c r="AC130" s="18">
        <v>41.57</v>
      </c>
      <c r="AD130">
        <v>57.43</v>
      </c>
      <c r="AE130" s="18">
        <v>87.85</v>
      </c>
      <c r="AF130" s="18">
        <v>43.506698979591839</v>
      </c>
      <c r="AG130" s="18">
        <v>61.929428571428573</v>
      </c>
      <c r="AH130" s="18">
        <v>95.046999999999997</v>
      </c>
      <c r="AI130" s="18">
        <v>16.07</v>
      </c>
      <c r="AJ130" s="18">
        <v>16.07</v>
      </c>
      <c r="AK130" s="18">
        <v>60.66</v>
      </c>
      <c r="AL130" s="18">
        <v>16.07</v>
      </c>
      <c r="AM130" s="18">
        <v>16.07</v>
      </c>
      <c r="AN130" s="18">
        <v>60.66</v>
      </c>
      <c r="AO130" s="18">
        <v>46.748642857142848</v>
      </c>
      <c r="AP130" s="18">
        <v>66.650357142857132</v>
      </c>
      <c r="AQ130" s="18">
        <v>97.561035714285723</v>
      </c>
      <c r="AR130" s="18">
        <v>21.83</v>
      </c>
      <c r="AS130" s="18">
        <v>31.02</v>
      </c>
      <c r="AT130" s="18">
        <v>45.45</v>
      </c>
      <c r="AU130" s="18">
        <v>0</v>
      </c>
      <c r="AV130" s="18">
        <v>0.61</v>
      </c>
      <c r="AW130" s="18">
        <v>1.27</v>
      </c>
      <c r="AX130" s="18">
        <v>33.051071428571433</v>
      </c>
      <c r="AY130" s="18">
        <v>44.661873104038847</v>
      </c>
      <c r="AZ130" s="18">
        <v>61.641428571428577</v>
      </c>
      <c r="BA130" s="18">
        <v>78.650755429356025</v>
      </c>
      <c r="BB130" s="18">
        <v>114.2428571428572</v>
      </c>
      <c r="BC130" s="31">
        <v>157.6379793350745</v>
      </c>
      <c r="BD130" s="31">
        <v>21.66</v>
      </c>
      <c r="BE130" s="7">
        <v>33.520000000000003</v>
      </c>
      <c r="BF130" s="7">
        <v>44.87</v>
      </c>
      <c r="BG130" s="31">
        <v>96.58</v>
      </c>
      <c r="BH130" s="31">
        <v>136.69</v>
      </c>
      <c r="BI130" s="31">
        <v>188.56</v>
      </c>
      <c r="BJ130" s="31">
        <v>96.27</v>
      </c>
      <c r="BK130" s="31">
        <v>140.47999999999999</v>
      </c>
      <c r="BL130" s="31">
        <v>182.72</v>
      </c>
      <c r="BM130" s="31">
        <v>109.51310714285719</v>
      </c>
      <c r="BN130" s="31">
        <v>157.73451278571449</v>
      </c>
      <c r="BO130" s="31">
        <v>197.44519312755099</v>
      </c>
      <c r="BP130" s="31">
        <v>20.58</v>
      </c>
      <c r="BQ130" s="31">
        <v>30.72</v>
      </c>
      <c r="BR130" s="31">
        <v>42.6</v>
      </c>
      <c r="BS130" s="31">
        <v>28.4</v>
      </c>
      <c r="BT130" s="31">
        <v>48.43</v>
      </c>
      <c r="BU130" s="31">
        <v>74.349999999999994</v>
      </c>
      <c r="BV130" s="31">
        <v>45.19</v>
      </c>
      <c r="BW130" s="7">
        <v>63.68</v>
      </c>
      <c r="BX130" s="7">
        <v>123.8</v>
      </c>
      <c r="BY130" s="31">
        <v>34.520000000000003</v>
      </c>
      <c r="BZ130" s="31">
        <v>55.73</v>
      </c>
      <c r="CA130" s="31">
        <v>93.27</v>
      </c>
      <c r="CB130" s="31">
        <v>36.51</v>
      </c>
      <c r="CC130" s="31">
        <v>60.07</v>
      </c>
      <c r="CD130" s="31">
        <v>102.96</v>
      </c>
      <c r="CE130" s="31">
        <v>143.97</v>
      </c>
      <c r="CF130" s="31">
        <v>192.33</v>
      </c>
      <c r="CG130" s="31">
        <v>257.22000000000003</v>
      </c>
      <c r="CH130" s="31">
        <v>198.1960357142857</v>
      </c>
      <c r="CI130" s="31">
        <v>275.93061224489821</v>
      </c>
      <c r="CJ130" s="31">
        <v>368.18571428571431</v>
      </c>
    </row>
    <row r="131" spans="1:88" x14ac:dyDescent="0.3">
      <c r="A131" s="9">
        <v>45415</v>
      </c>
      <c r="B131" s="18">
        <v>11.77535714285715</v>
      </c>
      <c r="C131" s="18">
        <v>15.45</v>
      </c>
      <c r="D131" s="18">
        <v>22.847249999999999</v>
      </c>
      <c r="E131" s="18">
        <v>36.25</v>
      </c>
      <c r="F131" s="18">
        <v>46.25</v>
      </c>
      <c r="G131" s="18">
        <v>61.8</v>
      </c>
      <c r="H131" s="18">
        <v>47.924451928571443</v>
      </c>
      <c r="I131" s="18">
        <v>56.204999999999998</v>
      </c>
      <c r="J131" s="18">
        <v>70.59</v>
      </c>
      <c r="K131" s="18">
        <v>8.8800000000000008</v>
      </c>
      <c r="L131" s="18">
        <v>13.47</v>
      </c>
      <c r="M131" s="18">
        <v>19.75</v>
      </c>
      <c r="N131" s="18">
        <v>15.3</v>
      </c>
      <c r="O131" s="18">
        <v>22.73</v>
      </c>
      <c r="P131">
        <v>35.94</v>
      </c>
      <c r="Q131" s="18">
        <v>34.818678571428578</v>
      </c>
      <c r="R131" s="18">
        <v>45.478928571428568</v>
      </c>
      <c r="S131" s="18">
        <v>62.909464285714279</v>
      </c>
      <c r="T131" s="18">
        <v>63.24</v>
      </c>
      <c r="U131" s="18">
        <v>74.91</v>
      </c>
      <c r="V131" s="18">
        <v>105.29</v>
      </c>
      <c r="W131" s="18">
        <v>59.07</v>
      </c>
      <c r="X131" s="18">
        <v>74.709999999999994</v>
      </c>
      <c r="Y131" s="18">
        <v>104.32</v>
      </c>
      <c r="Z131" s="18">
        <v>50.85</v>
      </c>
      <c r="AA131" s="18">
        <v>69.59</v>
      </c>
      <c r="AB131" s="18">
        <v>95.6</v>
      </c>
      <c r="AC131" s="18">
        <v>43.33</v>
      </c>
      <c r="AD131">
        <v>59.32</v>
      </c>
      <c r="AE131" s="18">
        <v>91.34</v>
      </c>
      <c r="AF131" s="18">
        <v>45.687071428571421</v>
      </c>
      <c r="AG131" s="18">
        <v>63.198928571428539</v>
      </c>
      <c r="AH131" s="18">
        <v>95.475178571428586</v>
      </c>
      <c r="AI131" s="18">
        <v>16.07</v>
      </c>
      <c r="AJ131" s="18">
        <v>16.07</v>
      </c>
      <c r="AK131" s="18">
        <v>63.32</v>
      </c>
      <c r="AL131" s="18">
        <v>16.07</v>
      </c>
      <c r="AM131" s="18">
        <v>16.07</v>
      </c>
      <c r="AN131" s="18">
        <v>63.32</v>
      </c>
      <c r="AO131" s="18">
        <v>48.599361214285707</v>
      </c>
      <c r="AP131" s="18">
        <v>67.134560428571447</v>
      </c>
      <c r="AQ131" s="18">
        <v>101.51125</v>
      </c>
      <c r="AR131" s="18">
        <v>22.83</v>
      </c>
      <c r="AS131" s="18">
        <v>32.9</v>
      </c>
      <c r="AT131" s="18">
        <v>46.83</v>
      </c>
      <c r="AU131" s="18">
        <v>0</v>
      </c>
      <c r="AV131" s="18">
        <v>0.61</v>
      </c>
      <c r="AW131" s="18">
        <v>1.24</v>
      </c>
      <c r="AX131" s="18">
        <v>34.422500000000007</v>
      </c>
      <c r="AY131" s="18">
        <v>46.863980500014272</v>
      </c>
      <c r="AZ131" s="18">
        <v>63.510000000000012</v>
      </c>
      <c r="BA131" s="18">
        <v>82.39</v>
      </c>
      <c r="BB131" s="18">
        <v>117.11662229647921</v>
      </c>
      <c r="BC131" s="31">
        <v>162.94</v>
      </c>
      <c r="BD131" s="31">
        <v>22.96</v>
      </c>
      <c r="BE131" s="7">
        <v>35.42</v>
      </c>
      <c r="BF131" s="7">
        <v>47.21</v>
      </c>
      <c r="BG131" s="31">
        <v>100.72</v>
      </c>
      <c r="BH131" s="31">
        <v>142.94</v>
      </c>
      <c r="BI131" s="31">
        <v>195.5</v>
      </c>
      <c r="BJ131" s="31">
        <v>100.81</v>
      </c>
      <c r="BK131" s="31">
        <v>148.4</v>
      </c>
      <c r="BL131" s="31">
        <v>190.47</v>
      </c>
      <c r="BM131" s="31">
        <v>113.55</v>
      </c>
      <c r="BN131" s="31">
        <v>158.43956887755121</v>
      </c>
      <c r="BO131" s="31">
        <v>203.18625</v>
      </c>
      <c r="BP131" s="31">
        <v>20.82</v>
      </c>
      <c r="BQ131" s="31">
        <v>31.29</v>
      </c>
      <c r="BR131" s="31">
        <v>42.95</v>
      </c>
      <c r="BS131" s="31">
        <v>28.66</v>
      </c>
      <c r="BT131" s="31">
        <v>48.62</v>
      </c>
      <c r="BU131" s="31">
        <v>72.84</v>
      </c>
      <c r="BV131" s="31">
        <v>45.72</v>
      </c>
      <c r="BW131" s="7">
        <v>65.5</v>
      </c>
      <c r="BX131" s="7">
        <v>127.55</v>
      </c>
      <c r="BY131" s="31">
        <v>33.85</v>
      </c>
      <c r="BZ131" s="31">
        <v>55.09</v>
      </c>
      <c r="CA131" s="31">
        <v>91.74</v>
      </c>
      <c r="CB131" s="31">
        <v>35.700000000000003</v>
      </c>
      <c r="CC131" s="31">
        <v>58.86</v>
      </c>
      <c r="CD131" s="31">
        <v>101.32</v>
      </c>
      <c r="CE131" s="31">
        <v>149.26</v>
      </c>
      <c r="CF131" s="31">
        <v>200.8</v>
      </c>
      <c r="CG131" s="31">
        <v>266.39</v>
      </c>
      <c r="CH131" s="31">
        <v>203.08928571428569</v>
      </c>
      <c r="CI131" s="31">
        <v>283.25063467346928</v>
      </c>
      <c r="CJ131" s="31">
        <v>367.97500000000002</v>
      </c>
    </row>
    <row r="132" spans="1:88" x14ac:dyDescent="0.3">
      <c r="A132" s="9">
        <v>45416</v>
      </c>
      <c r="B132" s="18">
        <v>12.7432653112245</v>
      </c>
      <c r="C132" s="18">
        <v>17.004285714285711</v>
      </c>
      <c r="D132" s="18">
        <v>25.506275510204091</v>
      </c>
      <c r="E132" s="18">
        <v>36.869999999999997</v>
      </c>
      <c r="F132" s="18">
        <v>47.05</v>
      </c>
      <c r="G132" s="18">
        <v>64</v>
      </c>
      <c r="H132" s="18">
        <v>49.335000000000008</v>
      </c>
      <c r="I132" s="18">
        <v>59.995357142857152</v>
      </c>
      <c r="J132" s="18">
        <v>74.403505102040853</v>
      </c>
      <c r="K132" s="18">
        <v>9.42</v>
      </c>
      <c r="L132" s="18">
        <v>14.2</v>
      </c>
      <c r="M132" s="18">
        <v>21.14</v>
      </c>
      <c r="N132" s="18">
        <v>16.12</v>
      </c>
      <c r="O132" s="18">
        <v>23.81</v>
      </c>
      <c r="P132">
        <v>37.69</v>
      </c>
      <c r="Q132" s="18">
        <v>36.187780612244879</v>
      </c>
      <c r="R132" s="18">
        <v>45.652285714285711</v>
      </c>
      <c r="S132" s="18">
        <v>63.33229138265304</v>
      </c>
      <c r="T132" s="18">
        <v>65.099999999999994</v>
      </c>
      <c r="U132" s="18">
        <v>79.38</v>
      </c>
      <c r="V132" s="18">
        <v>110.8</v>
      </c>
      <c r="W132" s="18">
        <v>61.8</v>
      </c>
      <c r="X132" s="18">
        <v>78.36</v>
      </c>
      <c r="Y132" s="18">
        <v>108.66</v>
      </c>
      <c r="Z132" s="18">
        <v>53.86</v>
      </c>
      <c r="AA132" s="18">
        <v>72.42</v>
      </c>
      <c r="AB132" s="18">
        <v>100.9</v>
      </c>
      <c r="AC132" s="18">
        <v>45.35</v>
      </c>
      <c r="AD132">
        <v>63.78</v>
      </c>
      <c r="AE132" s="18">
        <v>94.3</v>
      </c>
      <c r="AF132" s="18">
        <v>47.682464285714282</v>
      </c>
      <c r="AG132" s="18">
        <v>69.655993653061273</v>
      </c>
      <c r="AH132" s="18">
        <v>95.87471428571429</v>
      </c>
      <c r="AI132" s="18">
        <v>16.07</v>
      </c>
      <c r="AJ132" s="18">
        <v>16.07</v>
      </c>
      <c r="AK132" s="18">
        <v>64.95</v>
      </c>
      <c r="AL132" s="18">
        <v>16.07</v>
      </c>
      <c r="AM132" s="18">
        <v>16.07</v>
      </c>
      <c r="AN132" s="18">
        <v>64.95</v>
      </c>
      <c r="AO132" s="18">
        <v>54.420857142857137</v>
      </c>
      <c r="AP132" s="18">
        <v>74.944569951052941</v>
      </c>
      <c r="AQ132" s="18">
        <v>105.3439605510207</v>
      </c>
      <c r="AR132" s="18">
        <v>24.73</v>
      </c>
      <c r="AS132" s="18">
        <v>34.96</v>
      </c>
      <c r="AT132" s="18">
        <v>48.38</v>
      </c>
      <c r="AU132" s="18">
        <v>0</v>
      </c>
      <c r="AV132" s="18">
        <v>0.61</v>
      </c>
      <c r="AW132" s="18">
        <v>1.29</v>
      </c>
      <c r="AX132" s="18">
        <v>37.786285714285711</v>
      </c>
      <c r="AY132" s="18">
        <v>48.32714285714286</v>
      </c>
      <c r="AZ132" s="18">
        <v>65.511785714285708</v>
      </c>
      <c r="BA132" s="18">
        <v>90.933214285714286</v>
      </c>
      <c r="BB132" s="18">
        <v>125.72503635531049</v>
      </c>
      <c r="BC132" s="31">
        <v>166.94512671440711</v>
      </c>
      <c r="BD132" s="31">
        <v>25.08</v>
      </c>
      <c r="BE132" s="7">
        <v>37.64</v>
      </c>
      <c r="BF132" s="7">
        <v>49.64</v>
      </c>
      <c r="BG132" s="31">
        <v>106.2</v>
      </c>
      <c r="BH132" s="31">
        <v>151.71</v>
      </c>
      <c r="BI132" s="31">
        <v>204.39</v>
      </c>
      <c r="BJ132" s="31">
        <v>105.95</v>
      </c>
      <c r="BK132" s="31">
        <v>155.78</v>
      </c>
      <c r="BL132" s="31">
        <v>203.61</v>
      </c>
      <c r="BM132" s="31">
        <v>120.7821428571429</v>
      </c>
      <c r="BN132" s="31">
        <v>161.52857142857161</v>
      </c>
      <c r="BO132" s="31">
        <v>215.94489795918369</v>
      </c>
      <c r="BP132" s="31">
        <v>21.42</v>
      </c>
      <c r="BQ132" s="31">
        <v>31.92</v>
      </c>
      <c r="BR132" s="31">
        <v>43.9</v>
      </c>
      <c r="BS132" s="31">
        <v>29.16</v>
      </c>
      <c r="BT132" s="31">
        <v>48.26</v>
      </c>
      <c r="BU132" s="31">
        <v>75.010000000000005</v>
      </c>
      <c r="BV132" s="31">
        <v>45.58</v>
      </c>
      <c r="BW132" s="7">
        <v>69.73</v>
      </c>
      <c r="BX132" s="7">
        <v>128.82</v>
      </c>
      <c r="BY132" s="31">
        <v>34.549999999999997</v>
      </c>
      <c r="BZ132" s="31">
        <v>55.27</v>
      </c>
      <c r="CA132" s="31">
        <v>93.73</v>
      </c>
      <c r="CB132" s="31">
        <v>36.090000000000003</v>
      </c>
      <c r="CC132" s="31">
        <v>58.63</v>
      </c>
      <c r="CD132" s="31">
        <v>101.16</v>
      </c>
      <c r="CE132" s="31">
        <v>156.38999999999999</v>
      </c>
      <c r="CF132" s="31">
        <v>211.32</v>
      </c>
      <c r="CG132" s="31">
        <v>283.06</v>
      </c>
      <c r="CH132" s="31">
        <v>216.72857142857151</v>
      </c>
      <c r="CI132" s="31">
        <v>287.33571428571429</v>
      </c>
      <c r="CJ132" s="31">
        <v>388.99167857142862</v>
      </c>
    </row>
    <row r="133" spans="1:88" x14ac:dyDescent="0.3">
      <c r="A133" s="9">
        <v>45417</v>
      </c>
      <c r="B133" s="18">
        <v>13.061535714285711</v>
      </c>
      <c r="C133" s="18">
        <v>17.412857142857138</v>
      </c>
      <c r="D133" s="18">
        <v>28.753571428571419</v>
      </c>
      <c r="E133" s="18">
        <v>38.479999999999997</v>
      </c>
      <c r="F133" s="18">
        <v>48.16</v>
      </c>
      <c r="G133" s="18">
        <v>66.83</v>
      </c>
      <c r="H133" s="18">
        <v>51.492328061224534</v>
      </c>
      <c r="I133" s="18">
        <v>62.665142857142847</v>
      </c>
      <c r="J133" s="18">
        <v>78.217357142857139</v>
      </c>
      <c r="K133" s="18">
        <v>9.9600000000000009</v>
      </c>
      <c r="L133" s="18">
        <v>14.91</v>
      </c>
      <c r="M133" s="18">
        <v>22.61</v>
      </c>
      <c r="N133" s="18">
        <v>16.93</v>
      </c>
      <c r="O133" s="18">
        <v>24.89</v>
      </c>
      <c r="P133">
        <v>39.43</v>
      </c>
      <c r="Q133" s="18">
        <v>36.914647959183647</v>
      </c>
      <c r="R133" s="18">
        <v>47.052357142857147</v>
      </c>
      <c r="S133" s="18">
        <v>65.487892857142867</v>
      </c>
      <c r="T133" s="18">
        <v>66.959999999999994</v>
      </c>
      <c r="U133" s="18">
        <v>83.85</v>
      </c>
      <c r="V133" s="18">
        <v>116.32</v>
      </c>
      <c r="W133" s="18">
        <v>64.540000000000006</v>
      </c>
      <c r="X133" s="18">
        <v>82</v>
      </c>
      <c r="Y133" s="18">
        <v>113</v>
      </c>
      <c r="Z133" s="18">
        <v>56.87</v>
      </c>
      <c r="AA133" s="18">
        <v>75.260000000000005</v>
      </c>
      <c r="AB133" s="18">
        <v>106.2</v>
      </c>
      <c r="AC133" s="18">
        <v>47.37</v>
      </c>
      <c r="AD133">
        <v>68.239999999999995</v>
      </c>
      <c r="AE133" s="18">
        <v>97.26</v>
      </c>
      <c r="AF133" s="18">
        <v>49.807749999999999</v>
      </c>
      <c r="AG133" s="18">
        <v>72.730357142857116</v>
      </c>
      <c r="AH133" s="18">
        <v>102.7773928571429</v>
      </c>
      <c r="AI133" s="18">
        <v>16.07</v>
      </c>
      <c r="AJ133" s="18">
        <v>16.07</v>
      </c>
      <c r="AK133" s="18">
        <v>66.59</v>
      </c>
      <c r="AL133" s="18">
        <v>16.07</v>
      </c>
      <c r="AM133" s="18">
        <v>16.07</v>
      </c>
      <c r="AN133" s="18">
        <v>66.59</v>
      </c>
      <c r="AO133" s="18">
        <v>58.107964285714282</v>
      </c>
      <c r="AP133" s="18">
        <v>79.839214285714291</v>
      </c>
      <c r="AQ133" s="18">
        <v>107.6450357142857</v>
      </c>
      <c r="AR133" s="18">
        <v>26.62</v>
      </c>
      <c r="AS133" s="18">
        <v>37.020000000000003</v>
      </c>
      <c r="AT133" s="18">
        <v>49.92</v>
      </c>
      <c r="AU133" s="18">
        <v>0</v>
      </c>
      <c r="AV133" s="18">
        <v>0.61</v>
      </c>
      <c r="AW133" s="18">
        <v>1.34</v>
      </c>
      <c r="AX133" s="18">
        <v>41.043571428571433</v>
      </c>
      <c r="AY133" s="18">
        <v>54.582142857142863</v>
      </c>
      <c r="AZ133" s="18">
        <v>67.423999999999992</v>
      </c>
      <c r="BA133" s="18">
        <v>100.3692857142857</v>
      </c>
      <c r="BB133" s="18">
        <v>135.0107142857143</v>
      </c>
      <c r="BC133" s="31">
        <v>175.1086108266521</v>
      </c>
      <c r="BD133" s="31">
        <v>27.2</v>
      </c>
      <c r="BE133" s="7">
        <v>39.869999999999997</v>
      </c>
      <c r="BF133" s="7">
        <v>52.07</v>
      </c>
      <c r="BG133" s="31">
        <v>111.67</v>
      </c>
      <c r="BH133" s="31">
        <v>160.47999999999999</v>
      </c>
      <c r="BI133" s="31">
        <v>213.28</v>
      </c>
      <c r="BJ133" s="31">
        <v>111.09</v>
      </c>
      <c r="BK133" s="31">
        <v>163.16</v>
      </c>
      <c r="BL133" s="31">
        <v>216.76</v>
      </c>
      <c r="BM133" s="31">
        <v>123.68214285714291</v>
      </c>
      <c r="BN133" s="31">
        <v>173.60204081632651</v>
      </c>
      <c r="BO133" s="31">
        <v>222.74642857142859</v>
      </c>
      <c r="BP133" s="31">
        <v>22.02</v>
      </c>
      <c r="BQ133" s="31">
        <v>32.549999999999997</v>
      </c>
      <c r="BR133" s="31">
        <v>44.86</v>
      </c>
      <c r="BS133" s="31">
        <v>29.67</v>
      </c>
      <c r="BT133" s="31">
        <v>47.9</v>
      </c>
      <c r="BU133" s="31">
        <v>77.180000000000007</v>
      </c>
      <c r="BV133" s="31">
        <v>45.44</v>
      </c>
      <c r="BW133" s="7">
        <v>73.959999999999994</v>
      </c>
      <c r="BX133" s="7">
        <v>130.09</v>
      </c>
      <c r="BY133" s="31">
        <v>35.24</v>
      </c>
      <c r="BZ133" s="31">
        <v>55.46</v>
      </c>
      <c r="CA133" s="31">
        <v>95.73</v>
      </c>
      <c r="CB133" s="31">
        <v>36.479999999999997</v>
      </c>
      <c r="CC133" s="31">
        <v>58.41</v>
      </c>
      <c r="CD133" s="31">
        <v>101.01</v>
      </c>
      <c r="CE133" s="31">
        <v>163.52000000000001</v>
      </c>
      <c r="CF133" s="31">
        <v>221.83</v>
      </c>
      <c r="CG133" s="31">
        <v>299.74</v>
      </c>
      <c r="CH133" s="31">
        <v>220.3181938775511</v>
      </c>
      <c r="CI133" s="31">
        <v>294.62142857142862</v>
      </c>
      <c r="CJ133" s="31">
        <v>426.70757142857138</v>
      </c>
    </row>
    <row r="134" spans="1:88" x14ac:dyDescent="0.3">
      <c r="A134" s="9">
        <v>45418</v>
      </c>
      <c r="B134" s="18">
        <v>13.197142857142859</v>
      </c>
      <c r="C134" s="18">
        <v>18.482857142857139</v>
      </c>
      <c r="D134" s="18">
        <v>31.40642857142857</v>
      </c>
      <c r="E134" s="18">
        <v>39.409999999999997</v>
      </c>
      <c r="F134" s="18">
        <v>50.59</v>
      </c>
      <c r="G134" s="18">
        <v>69.94</v>
      </c>
      <c r="H134" s="18">
        <v>52.791122448979557</v>
      </c>
      <c r="I134" s="18">
        <v>63.990571428571428</v>
      </c>
      <c r="J134" s="18">
        <v>81.711964285714288</v>
      </c>
      <c r="K134" s="18">
        <v>10.49</v>
      </c>
      <c r="L134" s="18">
        <v>15.65</v>
      </c>
      <c r="M134" s="18">
        <v>24.11</v>
      </c>
      <c r="N134" s="18">
        <v>17.75</v>
      </c>
      <c r="O134" s="18">
        <v>25.97</v>
      </c>
      <c r="P134">
        <v>41.17</v>
      </c>
      <c r="Q134" s="18">
        <v>38.048096938775501</v>
      </c>
      <c r="R134" s="18">
        <v>47.634428571428593</v>
      </c>
      <c r="S134" s="18">
        <v>66.292285714285725</v>
      </c>
      <c r="T134" s="18">
        <v>68.819999999999993</v>
      </c>
      <c r="U134" s="18">
        <v>88.32</v>
      </c>
      <c r="V134" s="18">
        <v>121.83</v>
      </c>
      <c r="W134" s="18">
        <v>67.27</v>
      </c>
      <c r="X134" s="18">
        <v>85.65</v>
      </c>
      <c r="Y134" s="18">
        <v>117.34</v>
      </c>
      <c r="Z134" s="18">
        <v>59.88</v>
      </c>
      <c r="AA134" s="18">
        <v>78.09</v>
      </c>
      <c r="AB134" s="18">
        <v>111.5</v>
      </c>
      <c r="AC134" s="18">
        <v>49.39</v>
      </c>
      <c r="AD134">
        <v>72.7</v>
      </c>
      <c r="AE134" s="18">
        <v>100.21</v>
      </c>
      <c r="AF134" s="18">
        <v>53.618255464285731</v>
      </c>
      <c r="AG134" s="18">
        <v>75.038214285714304</v>
      </c>
      <c r="AH134" s="18">
        <v>104.5127857142857</v>
      </c>
      <c r="AI134" s="18">
        <v>16.07</v>
      </c>
      <c r="AJ134" s="18">
        <v>16.07</v>
      </c>
      <c r="AK134" s="18">
        <v>68.23</v>
      </c>
      <c r="AL134" s="18">
        <v>16.07</v>
      </c>
      <c r="AM134" s="18">
        <v>16.07</v>
      </c>
      <c r="AN134" s="18">
        <v>68.23</v>
      </c>
      <c r="AO134" s="18">
        <v>59.377000000000002</v>
      </c>
      <c r="AP134" s="18">
        <v>83.046642857142871</v>
      </c>
      <c r="AQ134" s="18">
        <v>113.31871428571429</v>
      </c>
      <c r="AR134" s="18">
        <v>28.52</v>
      </c>
      <c r="AS134" s="18">
        <v>39.08</v>
      </c>
      <c r="AT134" s="18">
        <v>51.47</v>
      </c>
      <c r="AU134" s="18">
        <v>0</v>
      </c>
      <c r="AV134" s="18">
        <v>0.61</v>
      </c>
      <c r="AW134" s="18">
        <v>1.39</v>
      </c>
      <c r="AX134" s="18">
        <v>43.736428571428583</v>
      </c>
      <c r="AY134" s="18">
        <v>56.037857142857128</v>
      </c>
      <c r="AZ134" s="18">
        <v>69.745214285714283</v>
      </c>
      <c r="BA134" s="18">
        <v>106.02800000000001</v>
      </c>
      <c r="BB134" s="18">
        <v>142.81363676942331</v>
      </c>
      <c r="BC134" s="31">
        <v>183.4470949388971</v>
      </c>
      <c r="BD134" s="31">
        <v>29.11</v>
      </c>
      <c r="BE134" s="7">
        <v>42.06</v>
      </c>
      <c r="BF134" s="7">
        <v>54.49</v>
      </c>
      <c r="BG134" s="31">
        <v>116.92</v>
      </c>
      <c r="BH134" s="31">
        <v>168.83</v>
      </c>
      <c r="BI134" s="31">
        <v>222.17</v>
      </c>
      <c r="BJ134" s="31">
        <v>116.23</v>
      </c>
      <c r="BK134" s="31">
        <v>170.54</v>
      </c>
      <c r="BL134" s="31">
        <v>229.9</v>
      </c>
      <c r="BM134" s="31">
        <v>133.84285714285721</v>
      </c>
      <c r="BN134" s="31">
        <v>185.363</v>
      </c>
      <c r="BO134" s="31">
        <v>232.57499999999999</v>
      </c>
      <c r="BP134" s="31">
        <v>22.62</v>
      </c>
      <c r="BQ134" s="31">
        <v>33.19</v>
      </c>
      <c r="BR134" s="31">
        <v>45.81</v>
      </c>
      <c r="BS134" s="31">
        <v>30.17</v>
      </c>
      <c r="BT134" s="31">
        <v>47.54</v>
      </c>
      <c r="BU134" s="31">
        <v>79.36</v>
      </c>
      <c r="BV134" s="31">
        <v>45.3</v>
      </c>
      <c r="BW134" s="7">
        <v>78.2</v>
      </c>
      <c r="BX134" s="7">
        <v>131.36000000000001</v>
      </c>
      <c r="BY134" s="31">
        <v>35.94</v>
      </c>
      <c r="BZ134" s="31">
        <v>55.64</v>
      </c>
      <c r="CA134" s="31">
        <v>97.73</v>
      </c>
      <c r="CB134" s="31">
        <v>36.86</v>
      </c>
      <c r="CC134" s="31">
        <v>58.18</v>
      </c>
      <c r="CD134" s="31">
        <v>100.86</v>
      </c>
      <c r="CE134" s="31">
        <v>170.83</v>
      </c>
      <c r="CF134" s="31">
        <v>232.35</v>
      </c>
      <c r="CG134" s="31">
        <v>316.41000000000003</v>
      </c>
      <c r="CH134" s="31">
        <v>227.35552547448961</v>
      </c>
      <c r="CI134" s="31">
        <v>303.59285714285721</v>
      </c>
      <c r="CJ134" s="31">
        <v>426.85714285714289</v>
      </c>
    </row>
    <row r="135" spans="1:88" x14ac:dyDescent="0.3">
      <c r="A135" s="9">
        <v>45419</v>
      </c>
      <c r="B135" s="18">
        <v>13.55602040816326</v>
      </c>
      <c r="C135" s="18">
        <v>19.943571428571431</v>
      </c>
      <c r="D135" s="18">
        <v>34.911071428571432</v>
      </c>
      <c r="E135" s="18">
        <v>40.57</v>
      </c>
      <c r="F135" s="18">
        <v>52.11</v>
      </c>
      <c r="G135" s="18">
        <v>72.989999999999995</v>
      </c>
      <c r="H135" s="18">
        <v>54.376020408163242</v>
      </c>
      <c r="I135" s="18">
        <v>66.646428571428572</v>
      </c>
      <c r="J135" s="18">
        <v>84.433285714285702</v>
      </c>
      <c r="K135" s="18">
        <v>10.98</v>
      </c>
      <c r="L135" s="18">
        <v>16.45</v>
      </c>
      <c r="M135" s="18">
        <v>25.5</v>
      </c>
      <c r="N135" s="18">
        <v>18.559999999999999</v>
      </c>
      <c r="O135" s="18">
        <v>27.05</v>
      </c>
      <c r="P135">
        <v>42.91</v>
      </c>
      <c r="Q135" s="18">
        <v>38.055825693877551</v>
      </c>
      <c r="R135" s="18">
        <v>48.802357142857147</v>
      </c>
      <c r="S135" s="18">
        <v>68.768000000000001</v>
      </c>
      <c r="T135" s="18">
        <v>70.680000000000007</v>
      </c>
      <c r="U135" s="18">
        <v>92.79</v>
      </c>
      <c r="V135" s="18">
        <v>127.35</v>
      </c>
      <c r="W135" s="18">
        <v>70.010000000000005</v>
      </c>
      <c r="X135" s="18">
        <v>89.3</v>
      </c>
      <c r="Y135" s="18">
        <v>121.68</v>
      </c>
      <c r="Z135" s="18">
        <v>62.88</v>
      </c>
      <c r="AA135" s="18">
        <v>80.930000000000007</v>
      </c>
      <c r="AB135" s="18">
        <v>116.8</v>
      </c>
      <c r="AC135" s="18">
        <v>51.41</v>
      </c>
      <c r="AD135">
        <v>77.16</v>
      </c>
      <c r="AE135" s="18">
        <v>103.17</v>
      </c>
      <c r="AF135" s="18">
        <v>56.75</v>
      </c>
      <c r="AG135" s="18">
        <v>79.942293908163251</v>
      </c>
      <c r="AH135" s="18">
        <v>103.24059265816329</v>
      </c>
      <c r="AI135" s="18">
        <v>16.07</v>
      </c>
      <c r="AJ135" s="18">
        <v>16.07</v>
      </c>
      <c r="AK135" s="18">
        <v>69.87</v>
      </c>
      <c r="AL135" s="18">
        <v>16.07</v>
      </c>
      <c r="AM135" s="18">
        <v>16.07</v>
      </c>
      <c r="AN135" s="18">
        <v>69.87</v>
      </c>
      <c r="AO135" s="18">
        <v>60.827573530612227</v>
      </c>
      <c r="AP135" s="18">
        <v>88.610928571428559</v>
      </c>
      <c r="AQ135" s="18">
        <v>115.02215978941381</v>
      </c>
      <c r="AR135" s="18">
        <v>30.42</v>
      </c>
      <c r="AS135" s="18">
        <v>41.14</v>
      </c>
      <c r="AT135" s="18">
        <v>53.02</v>
      </c>
      <c r="AU135" s="18">
        <v>0</v>
      </c>
      <c r="AV135" s="18">
        <v>0.61</v>
      </c>
      <c r="AW135" s="18">
        <v>1.44</v>
      </c>
      <c r="AX135" s="18">
        <v>45.74</v>
      </c>
      <c r="AY135" s="18">
        <v>58.730714285714278</v>
      </c>
      <c r="AZ135" s="18">
        <v>74.777500000000003</v>
      </c>
      <c r="BA135" s="18">
        <v>108.6393525711552</v>
      </c>
      <c r="BB135" s="18">
        <v>146.04165919459231</v>
      </c>
      <c r="BC135" s="31">
        <v>191.11709777895209</v>
      </c>
      <c r="BD135" s="31">
        <v>30.75</v>
      </c>
      <c r="BE135" s="7">
        <v>43.95</v>
      </c>
      <c r="BF135" s="7">
        <v>56.87</v>
      </c>
      <c r="BG135" s="31">
        <v>122.17</v>
      </c>
      <c r="BH135" s="31">
        <v>177.19</v>
      </c>
      <c r="BI135" s="31">
        <v>230.84</v>
      </c>
      <c r="BJ135" s="31">
        <v>121.36</v>
      </c>
      <c r="BK135" s="31">
        <v>177.92</v>
      </c>
      <c r="BL135" s="31">
        <v>243.05</v>
      </c>
      <c r="BM135" s="31">
        <v>145.51660714285711</v>
      </c>
      <c r="BN135" s="31">
        <v>186.5214285714286</v>
      </c>
      <c r="BO135" s="31">
        <v>246.40357142857141</v>
      </c>
      <c r="BP135" s="31">
        <v>23.22</v>
      </c>
      <c r="BQ135" s="31">
        <v>33.82</v>
      </c>
      <c r="BR135" s="31">
        <v>46.77</v>
      </c>
      <c r="BS135" s="31">
        <v>30.67</v>
      </c>
      <c r="BT135" s="31">
        <v>47.18</v>
      </c>
      <c r="BU135" s="31">
        <v>81.53</v>
      </c>
      <c r="BV135" s="31">
        <v>45.16</v>
      </c>
      <c r="BW135" s="7">
        <v>82.43</v>
      </c>
      <c r="BX135" s="7">
        <v>132.63999999999999</v>
      </c>
      <c r="BY135" s="31">
        <v>36.630000000000003</v>
      </c>
      <c r="BZ135" s="31">
        <v>55.82</v>
      </c>
      <c r="CA135" s="31">
        <v>99.73</v>
      </c>
      <c r="CB135" s="31">
        <v>37.25</v>
      </c>
      <c r="CC135" s="31">
        <v>57.95</v>
      </c>
      <c r="CD135" s="31">
        <v>100.71</v>
      </c>
      <c r="CE135" s="31">
        <v>178.13</v>
      </c>
      <c r="CF135" s="31">
        <v>242.65</v>
      </c>
      <c r="CG135" s="31">
        <v>333.08</v>
      </c>
      <c r="CH135" s="31">
        <v>236.81785004081641</v>
      </c>
      <c r="CI135" s="31">
        <v>307.15714285714279</v>
      </c>
      <c r="CJ135" s="31">
        <v>437.61071428571432</v>
      </c>
    </row>
    <row r="136" spans="1:88" x14ac:dyDescent="0.3">
      <c r="A136" s="9">
        <v>45420</v>
      </c>
      <c r="B136" s="18">
        <v>13.923622448979589</v>
      </c>
      <c r="C136" s="18">
        <v>20.935102040816339</v>
      </c>
      <c r="D136" s="18">
        <v>35.891071428571429</v>
      </c>
      <c r="E136" s="18">
        <v>41.58</v>
      </c>
      <c r="F136" s="18">
        <v>54.71</v>
      </c>
      <c r="G136" s="18">
        <v>77.040000000000006</v>
      </c>
      <c r="H136" s="18">
        <v>55.806071428571428</v>
      </c>
      <c r="I136" s="18">
        <v>68.6875</v>
      </c>
      <c r="J136" s="18">
        <v>88.639642857142846</v>
      </c>
      <c r="K136" s="18">
        <v>11.44</v>
      </c>
      <c r="L136" s="18">
        <v>17.28</v>
      </c>
      <c r="M136" s="18">
        <v>26.88</v>
      </c>
      <c r="N136" s="18">
        <v>19.38</v>
      </c>
      <c r="O136" s="18">
        <v>28.13</v>
      </c>
      <c r="P136">
        <v>44.65</v>
      </c>
      <c r="Q136" s="18">
        <v>37.559241928571453</v>
      </c>
      <c r="R136" s="18">
        <v>49.644499999999987</v>
      </c>
      <c r="S136" s="18">
        <v>71.620714285714286</v>
      </c>
      <c r="T136" s="18">
        <v>72.540000000000006</v>
      </c>
      <c r="U136" s="18">
        <v>97.26</v>
      </c>
      <c r="V136" s="18">
        <v>132.86000000000001</v>
      </c>
      <c r="W136" s="18">
        <v>72.75</v>
      </c>
      <c r="X136" s="18">
        <v>92.94</v>
      </c>
      <c r="Y136" s="18">
        <v>126.02</v>
      </c>
      <c r="Z136" s="18">
        <v>65.89</v>
      </c>
      <c r="AA136" s="18">
        <v>83.77</v>
      </c>
      <c r="AB136" s="18">
        <v>122.1</v>
      </c>
      <c r="AC136" s="18">
        <v>53.43</v>
      </c>
      <c r="AD136">
        <v>81.62</v>
      </c>
      <c r="AE136" s="18">
        <v>106.13</v>
      </c>
      <c r="AF136" s="18">
        <v>59.112316826530609</v>
      </c>
      <c r="AG136" s="18">
        <v>85.653285714285687</v>
      </c>
      <c r="AH136" s="18">
        <v>108.5046020408162</v>
      </c>
      <c r="AI136" s="18">
        <v>16.07</v>
      </c>
      <c r="AJ136" s="18">
        <v>16.07</v>
      </c>
      <c r="AK136" s="18">
        <v>71.510000000000005</v>
      </c>
      <c r="AL136" s="18">
        <v>16.07</v>
      </c>
      <c r="AM136" s="18">
        <v>16.07</v>
      </c>
      <c r="AN136" s="18">
        <v>71.510000000000005</v>
      </c>
      <c r="AO136" s="18">
        <v>63.405740438775503</v>
      </c>
      <c r="AP136" s="18">
        <v>92.20342857142856</v>
      </c>
      <c r="AQ136" s="18">
        <v>119.9433053500285</v>
      </c>
      <c r="AR136" s="18">
        <v>32.31</v>
      </c>
      <c r="AS136" s="18">
        <v>43.2</v>
      </c>
      <c r="AT136" s="18">
        <v>54.56</v>
      </c>
      <c r="AU136" s="18">
        <v>0</v>
      </c>
      <c r="AV136" s="18">
        <v>0.61</v>
      </c>
      <c r="AW136" s="18">
        <v>1.49</v>
      </c>
      <c r="AX136" s="18">
        <v>46.155714285714282</v>
      </c>
      <c r="AY136" s="18">
        <v>61.023571428571429</v>
      </c>
      <c r="AZ136" s="18">
        <v>74.518214285714294</v>
      </c>
      <c r="BA136" s="18">
        <v>111.2389285714286</v>
      </c>
      <c r="BB136" s="18">
        <v>152.58857142857141</v>
      </c>
      <c r="BC136" s="31">
        <v>206.43071428571429</v>
      </c>
      <c r="BD136" s="31">
        <v>32.39</v>
      </c>
      <c r="BE136" s="7">
        <v>45.56</v>
      </c>
      <c r="BF136" s="7">
        <v>59.25</v>
      </c>
      <c r="BG136" s="31">
        <v>127.61</v>
      </c>
      <c r="BH136" s="31">
        <v>185.87</v>
      </c>
      <c r="BI136" s="31">
        <v>239.66</v>
      </c>
      <c r="BJ136" s="31">
        <v>126.5</v>
      </c>
      <c r="BK136" s="31">
        <v>185.3</v>
      </c>
      <c r="BL136" s="31">
        <v>256.19</v>
      </c>
      <c r="BM136" s="31">
        <v>146.15614285714281</v>
      </c>
      <c r="BN136" s="31">
        <v>190.721</v>
      </c>
      <c r="BO136" s="31">
        <v>263.76785714285711</v>
      </c>
      <c r="BP136" s="31">
        <v>23.82</v>
      </c>
      <c r="BQ136" s="31">
        <v>34.450000000000003</v>
      </c>
      <c r="BR136" s="31">
        <v>47.72</v>
      </c>
      <c r="BS136" s="31">
        <v>31.17</v>
      </c>
      <c r="BT136" s="31">
        <v>46.81</v>
      </c>
      <c r="BU136" s="31">
        <v>83.7</v>
      </c>
      <c r="BV136" s="31">
        <v>45.02</v>
      </c>
      <c r="BW136" s="7">
        <v>86.66</v>
      </c>
      <c r="BX136" s="7">
        <v>133.91</v>
      </c>
      <c r="BY136" s="31">
        <v>37.33</v>
      </c>
      <c r="BZ136" s="31">
        <v>56.01</v>
      </c>
      <c r="CA136" s="31">
        <v>101.72</v>
      </c>
      <c r="CB136" s="31">
        <v>37.64</v>
      </c>
      <c r="CC136" s="31">
        <v>57.72</v>
      </c>
      <c r="CD136" s="31">
        <v>100.55</v>
      </c>
      <c r="CE136" s="31">
        <v>185.44</v>
      </c>
      <c r="CF136" s="31">
        <v>252.93</v>
      </c>
      <c r="CG136" s="31">
        <v>349.75</v>
      </c>
      <c r="CH136" s="31">
        <v>242.51479591836761</v>
      </c>
      <c r="CI136" s="31">
        <v>317.0214285714286</v>
      </c>
      <c r="CJ136" s="31">
        <v>438.62142857142862</v>
      </c>
    </row>
    <row r="137" spans="1:88" x14ac:dyDescent="0.3">
      <c r="A137" s="9">
        <v>45421</v>
      </c>
      <c r="B137" s="18">
        <v>14.33821428571429</v>
      </c>
      <c r="C137" s="18">
        <v>21.92326530612246</v>
      </c>
      <c r="D137" s="18">
        <v>34.989642857142847</v>
      </c>
      <c r="E137" s="18">
        <v>43.01</v>
      </c>
      <c r="F137" s="18">
        <v>56.23</v>
      </c>
      <c r="G137" s="18">
        <v>81.010000000000005</v>
      </c>
      <c r="H137" s="18">
        <v>56.560714285714283</v>
      </c>
      <c r="I137" s="18">
        <v>69.290285714285687</v>
      </c>
      <c r="J137" s="18">
        <v>94.349285714285699</v>
      </c>
      <c r="K137" s="18">
        <v>11.93</v>
      </c>
      <c r="L137" s="18">
        <v>18.100000000000001</v>
      </c>
      <c r="M137" s="18">
        <v>28.3</v>
      </c>
      <c r="N137" s="18">
        <v>20.190000000000001</v>
      </c>
      <c r="O137" s="18">
        <v>29.21</v>
      </c>
      <c r="P137">
        <v>46.4</v>
      </c>
      <c r="Q137" s="18">
        <v>37.400750000000002</v>
      </c>
      <c r="R137" s="18">
        <v>50.388428571428577</v>
      </c>
      <c r="S137" s="18">
        <v>71.70214285714286</v>
      </c>
      <c r="T137" s="18">
        <v>74.400000000000006</v>
      </c>
      <c r="U137" s="18">
        <v>101.74</v>
      </c>
      <c r="V137" s="18">
        <v>138.38</v>
      </c>
      <c r="W137" s="18">
        <v>75.48</v>
      </c>
      <c r="X137" s="18">
        <v>96.59</v>
      </c>
      <c r="Y137" s="18">
        <v>130.36000000000001</v>
      </c>
      <c r="Z137" s="18">
        <v>68.900000000000006</v>
      </c>
      <c r="AA137" s="18">
        <v>86.6</v>
      </c>
      <c r="AB137" s="18">
        <v>127.4</v>
      </c>
      <c r="AC137" s="18">
        <v>55.45</v>
      </c>
      <c r="AD137">
        <v>86.08</v>
      </c>
      <c r="AE137" s="18">
        <v>109.09</v>
      </c>
      <c r="AF137" s="18">
        <v>57.544214285714283</v>
      </c>
      <c r="AG137" s="18">
        <v>89.580312397959148</v>
      </c>
      <c r="AH137" s="18">
        <v>112.3825255102044</v>
      </c>
      <c r="AI137" s="18">
        <v>16.07</v>
      </c>
      <c r="AJ137" s="18">
        <v>16.07</v>
      </c>
      <c r="AK137" s="18">
        <v>73.150000000000006</v>
      </c>
      <c r="AL137" s="18">
        <v>16.07</v>
      </c>
      <c r="AM137" s="18">
        <v>16.07</v>
      </c>
      <c r="AN137" s="18">
        <v>73.150000000000006</v>
      </c>
      <c r="AO137" s="18">
        <v>64.300010285714279</v>
      </c>
      <c r="AP137" s="18">
        <v>93.573262591836723</v>
      </c>
      <c r="AQ137" s="18">
        <v>126.2496071428571</v>
      </c>
      <c r="AR137" s="18">
        <v>34.21</v>
      </c>
      <c r="AS137" s="18">
        <v>45.26</v>
      </c>
      <c r="AT137" s="18">
        <v>56.11</v>
      </c>
      <c r="AU137" s="18">
        <v>0</v>
      </c>
      <c r="AV137" s="18">
        <v>0.61</v>
      </c>
      <c r="AW137" s="18">
        <v>1.54</v>
      </c>
      <c r="AX137" s="18">
        <v>45.978620856322912</v>
      </c>
      <c r="AY137" s="18">
        <v>63.877000000000002</v>
      </c>
      <c r="AZ137" s="18">
        <v>76.709285714285727</v>
      </c>
      <c r="BA137" s="18">
        <v>111.9157857142857</v>
      </c>
      <c r="BB137" s="18">
        <v>156.58785714285719</v>
      </c>
      <c r="BC137" s="31">
        <v>209.93613845429371</v>
      </c>
      <c r="BD137" s="31">
        <v>34.03</v>
      </c>
      <c r="BE137" s="7">
        <v>47.22</v>
      </c>
      <c r="BF137" s="7">
        <v>61.64</v>
      </c>
      <c r="BG137" s="31">
        <v>132.85</v>
      </c>
      <c r="BH137" s="31">
        <v>194.56</v>
      </c>
      <c r="BI137" s="31">
        <v>248.55</v>
      </c>
      <c r="BJ137" s="31">
        <v>131.63999999999999</v>
      </c>
      <c r="BK137" s="31">
        <v>192.68</v>
      </c>
      <c r="BL137" s="31">
        <v>269.33999999999997</v>
      </c>
      <c r="BM137" s="31">
        <v>147.03214285714279</v>
      </c>
      <c r="BN137" s="31">
        <v>200.94285714285709</v>
      </c>
      <c r="BO137" s="31">
        <v>279.97142857142859</v>
      </c>
      <c r="BP137" s="31">
        <v>24.42</v>
      </c>
      <c r="BQ137" s="31">
        <v>35.090000000000003</v>
      </c>
      <c r="BR137" s="31">
        <v>48.67</v>
      </c>
      <c r="BS137" s="31">
        <v>31.67</v>
      </c>
      <c r="BT137" s="31">
        <v>46.45</v>
      </c>
      <c r="BU137" s="31">
        <v>85.88</v>
      </c>
      <c r="BV137" s="31">
        <v>44.88</v>
      </c>
      <c r="BW137" s="7">
        <v>90.89</v>
      </c>
      <c r="BX137" s="7">
        <v>135.18</v>
      </c>
      <c r="BY137" s="31">
        <v>38.020000000000003</v>
      </c>
      <c r="BZ137" s="31">
        <v>56.19</v>
      </c>
      <c r="CA137" s="31">
        <v>103.72</v>
      </c>
      <c r="CB137" s="31">
        <v>38.03</v>
      </c>
      <c r="CC137" s="31">
        <v>57.49</v>
      </c>
      <c r="CD137" s="31">
        <v>100.4</v>
      </c>
      <c r="CE137" s="31">
        <v>192.74</v>
      </c>
      <c r="CF137" s="31">
        <v>262.66000000000003</v>
      </c>
      <c r="CG137" s="31">
        <v>366.42</v>
      </c>
      <c r="CH137" s="31">
        <v>241.12142857142851</v>
      </c>
      <c r="CI137" s="31">
        <v>328.25</v>
      </c>
      <c r="CJ137" s="31">
        <v>453.24132653061241</v>
      </c>
    </row>
    <row r="138" spans="1:88" x14ac:dyDescent="0.3">
      <c r="A138" s="9">
        <v>45422</v>
      </c>
      <c r="B138" s="18">
        <v>15.27937754591837</v>
      </c>
      <c r="C138" s="18">
        <v>23.870142857142849</v>
      </c>
      <c r="D138" s="18">
        <v>36.424750000000003</v>
      </c>
      <c r="E138" s="18">
        <v>43.82</v>
      </c>
      <c r="F138" s="18">
        <v>57.1</v>
      </c>
      <c r="G138" s="18">
        <v>85.88</v>
      </c>
      <c r="H138" s="18">
        <v>58.257987617346927</v>
      </c>
      <c r="I138" s="18">
        <v>74.2585714285714</v>
      </c>
      <c r="J138" s="18">
        <v>98.16</v>
      </c>
      <c r="K138" s="18">
        <v>12.36</v>
      </c>
      <c r="L138" s="18">
        <v>18.98</v>
      </c>
      <c r="M138" s="18">
        <v>29.84</v>
      </c>
      <c r="N138" s="18">
        <v>20.99</v>
      </c>
      <c r="O138" s="18">
        <v>30.56</v>
      </c>
      <c r="P138">
        <v>49.15</v>
      </c>
      <c r="Q138" s="18">
        <v>37.629214285714284</v>
      </c>
      <c r="R138" s="18">
        <v>50.977428571428582</v>
      </c>
      <c r="S138" s="18">
        <v>73.139107142857142</v>
      </c>
      <c r="T138" s="18">
        <v>76.77</v>
      </c>
      <c r="U138" s="18">
        <v>106.1</v>
      </c>
      <c r="V138" s="18">
        <v>145.74</v>
      </c>
      <c r="W138" s="18">
        <v>78.17</v>
      </c>
      <c r="X138" s="18">
        <v>100.45</v>
      </c>
      <c r="Y138" s="18">
        <v>138.65</v>
      </c>
      <c r="Z138" s="18">
        <v>71.97</v>
      </c>
      <c r="AA138" s="18">
        <v>90.29</v>
      </c>
      <c r="AB138" s="18">
        <v>133.38999999999999</v>
      </c>
      <c r="AC138" s="18">
        <v>57.81</v>
      </c>
      <c r="AD138">
        <v>90.1</v>
      </c>
      <c r="AE138" s="18">
        <v>113.63</v>
      </c>
      <c r="AF138" s="18">
        <v>61.047499999999992</v>
      </c>
      <c r="AG138" s="18">
        <v>93.668393071428568</v>
      </c>
      <c r="AH138" s="18">
        <v>121.6109642857143</v>
      </c>
      <c r="AI138" s="18">
        <v>16.07</v>
      </c>
      <c r="AJ138" s="18">
        <v>16.07</v>
      </c>
      <c r="AK138" s="18">
        <v>74.489999999999995</v>
      </c>
      <c r="AL138" s="18">
        <v>16.07</v>
      </c>
      <c r="AM138" s="18">
        <v>16.07</v>
      </c>
      <c r="AN138" s="18">
        <v>74.489999999999995</v>
      </c>
      <c r="AO138" s="18">
        <v>67.050058872448972</v>
      </c>
      <c r="AP138" s="18">
        <v>96.299296285714263</v>
      </c>
      <c r="AQ138" s="18">
        <v>137.28992324999999</v>
      </c>
      <c r="AR138" s="18">
        <v>36.200000000000003</v>
      </c>
      <c r="AS138" s="18">
        <v>46.33</v>
      </c>
      <c r="AT138" s="18">
        <v>58.56</v>
      </c>
      <c r="AU138" s="18">
        <v>0</v>
      </c>
      <c r="AV138" s="18">
        <v>0.61</v>
      </c>
      <c r="AW138" s="18">
        <v>1.54</v>
      </c>
      <c r="AX138" s="18">
        <v>48.065216041657699</v>
      </c>
      <c r="AY138" s="18">
        <v>66.169999999999987</v>
      </c>
      <c r="AZ138" s="18">
        <v>84.565714285714293</v>
      </c>
      <c r="BA138" s="18">
        <v>112.45</v>
      </c>
      <c r="BB138" s="18">
        <v>161</v>
      </c>
      <c r="BC138" s="31">
        <v>216.36193090339509</v>
      </c>
      <c r="BD138" s="31">
        <v>35.86</v>
      </c>
      <c r="BE138" s="7">
        <v>48.8</v>
      </c>
      <c r="BF138" s="7">
        <v>64.27</v>
      </c>
      <c r="BG138" s="31">
        <v>137.01</v>
      </c>
      <c r="BH138" s="31">
        <v>202.48</v>
      </c>
      <c r="BI138" s="31">
        <v>259.17</v>
      </c>
      <c r="BJ138" s="31">
        <v>136.46</v>
      </c>
      <c r="BK138" s="31">
        <v>198.99</v>
      </c>
      <c r="BL138" s="31">
        <v>282.14999999999998</v>
      </c>
      <c r="BM138" s="31">
        <v>149.0535714285713</v>
      </c>
      <c r="BN138" s="31">
        <v>211.23571428571429</v>
      </c>
      <c r="BO138" s="31">
        <v>294.14999999999998</v>
      </c>
      <c r="BP138" s="31">
        <v>25.27</v>
      </c>
      <c r="BQ138" s="31">
        <v>36.1</v>
      </c>
      <c r="BR138" s="31">
        <v>49.86</v>
      </c>
      <c r="BS138" s="31">
        <v>32.08</v>
      </c>
      <c r="BT138" s="31">
        <v>46.65</v>
      </c>
      <c r="BU138" s="31">
        <v>88.4</v>
      </c>
      <c r="BV138" s="31">
        <v>44.52</v>
      </c>
      <c r="BW138" s="7">
        <v>95.46</v>
      </c>
      <c r="BX138" s="7">
        <v>136.44999999999999</v>
      </c>
      <c r="BY138" s="31">
        <v>38.78</v>
      </c>
      <c r="BZ138" s="31">
        <v>56.49</v>
      </c>
      <c r="CA138" s="31">
        <v>104.96</v>
      </c>
      <c r="CB138" s="31">
        <v>38.35</v>
      </c>
      <c r="CC138" s="31">
        <v>57.25</v>
      </c>
      <c r="CD138" s="31">
        <v>98.63</v>
      </c>
      <c r="CE138" s="31">
        <v>198.85</v>
      </c>
      <c r="CF138" s="31">
        <v>271.10000000000002</v>
      </c>
      <c r="CG138" s="31">
        <v>383.76</v>
      </c>
      <c r="CH138" s="31">
        <v>244.3214285714285</v>
      </c>
      <c r="CI138" s="31">
        <v>338.9</v>
      </c>
      <c r="CJ138" s="31">
        <v>458.37857142857138</v>
      </c>
    </row>
    <row r="139" spans="1:88" x14ac:dyDescent="0.3">
      <c r="A139" s="9">
        <v>45423</v>
      </c>
      <c r="B139" s="18">
        <v>17.313571428571429</v>
      </c>
      <c r="C139" s="18">
        <v>26.890714285714289</v>
      </c>
      <c r="D139" s="18">
        <v>44.555</v>
      </c>
      <c r="E139" s="18">
        <v>45.98</v>
      </c>
      <c r="F139" s="18">
        <v>60.2</v>
      </c>
      <c r="G139" s="18">
        <v>92.06</v>
      </c>
      <c r="H139" s="18">
        <v>62.366428571428571</v>
      </c>
      <c r="I139" s="18">
        <v>81.288367346938799</v>
      </c>
      <c r="J139" s="18">
        <v>106.40178571428569</v>
      </c>
      <c r="K139" s="18">
        <v>13.34</v>
      </c>
      <c r="L139" s="18">
        <v>20.55</v>
      </c>
      <c r="M139" s="18">
        <v>31.41</v>
      </c>
      <c r="N139" s="18">
        <v>22.45</v>
      </c>
      <c r="O139" s="18">
        <v>32.950000000000003</v>
      </c>
      <c r="P139">
        <v>51.78</v>
      </c>
      <c r="Q139" s="18">
        <v>38.240153061224483</v>
      </c>
      <c r="R139" s="18">
        <v>51.885071428571422</v>
      </c>
      <c r="S139" s="18">
        <v>75.281071428571437</v>
      </c>
      <c r="T139" s="18">
        <v>82.25</v>
      </c>
      <c r="U139" s="18">
        <v>113.69</v>
      </c>
      <c r="V139" s="18">
        <v>156.02000000000001</v>
      </c>
      <c r="W139" s="18">
        <v>82.6</v>
      </c>
      <c r="X139" s="18">
        <v>107.27</v>
      </c>
      <c r="Y139" s="18">
        <v>148.94999999999999</v>
      </c>
      <c r="Z139" s="18">
        <v>75.5</v>
      </c>
      <c r="AA139" s="18">
        <v>95.99</v>
      </c>
      <c r="AB139" s="18">
        <v>141.43</v>
      </c>
      <c r="AC139" s="18">
        <v>61.91</v>
      </c>
      <c r="AD139">
        <v>94.5</v>
      </c>
      <c r="AE139" s="18">
        <v>120.97</v>
      </c>
      <c r="AF139" s="18">
        <v>65.521928571428575</v>
      </c>
      <c r="AG139" s="18">
        <v>96.698357142857148</v>
      </c>
      <c r="AH139" s="18">
        <v>128.4387142857143</v>
      </c>
      <c r="AI139" s="18">
        <v>16.07</v>
      </c>
      <c r="AJ139" s="18">
        <v>16.07</v>
      </c>
      <c r="AK139" s="18">
        <v>77.8</v>
      </c>
      <c r="AL139" s="18">
        <v>16.07</v>
      </c>
      <c r="AM139" s="18">
        <v>16.07</v>
      </c>
      <c r="AN139" s="18">
        <v>77.8</v>
      </c>
      <c r="AO139" s="18">
        <v>68.764107142857128</v>
      </c>
      <c r="AP139" s="18">
        <v>103.2962922857141</v>
      </c>
      <c r="AQ139" s="18">
        <v>140.89621428571431</v>
      </c>
      <c r="AR139" s="18">
        <v>37.64</v>
      </c>
      <c r="AS139" s="18">
        <v>49.22</v>
      </c>
      <c r="AT139" s="18">
        <v>62.05</v>
      </c>
      <c r="AU139" s="18">
        <v>0</v>
      </c>
      <c r="AV139" s="18">
        <v>0.6</v>
      </c>
      <c r="AW139" s="18">
        <v>1.48</v>
      </c>
      <c r="AX139" s="18">
        <v>50.610304443057593</v>
      </c>
      <c r="AY139" s="18">
        <v>69.475285714285718</v>
      </c>
      <c r="AZ139" s="18">
        <v>87.27</v>
      </c>
      <c r="BA139" s="18">
        <v>123.33285714285709</v>
      </c>
      <c r="BB139" s="18">
        <v>172.94714285714289</v>
      </c>
      <c r="BC139" s="31">
        <v>226.13642857142861</v>
      </c>
      <c r="BD139" s="31">
        <v>37.24</v>
      </c>
      <c r="BE139" s="7">
        <v>51.29</v>
      </c>
      <c r="BF139" s="7">
        <v>66.56</v>
      </c>
      <c r="BG139" s="31">
        <v>141.81</v>
      </c>
      <c r="BH139" s="31">
        <v>211.86</v>
      </c>
      <c r="BI139" s="31">
        <v>272.89999999999998</v>
      </c>
      <c r="BJ139" s="31">
        <v>144.33000000000001</v>
      </c>
      <c r="BK139" s="31">
        <v>208.98</v>
      </c>
      <c r="BL139" s="31">
        <v>293.14</v>
      </c>
      <c r="BM139" s="31">
        <v>162.79846938775481</v>
      </c>
      <c r="BN139" s="31">
        <v>225.97871428571429</v>
      </c>
      <c r="BO139" s="31">
        <v>285.9892857142857</v>
      </c>
      <c r="BP139" s="31">
        <v>26.64</v>
      </c>
      <c r="BQ139" s="31">
        <v>37.200000000000003</v>
      </c>
      <c r="BR139" s="31">
        <v>51.41</v>
      </c>
      <c r="BS139" s="31">
        <v>33.54</v>
      </c>
      <c r="BT139" s="31">
        <v>48.24</v>
      </c>
      <c r="BU139" s="31">
        <v>88.93</v>
      </c>
      <c r="BV139" s="31">
        <v>47.27</v>
      </c>
      <c r="BW139" s="7">
        <v>93.08</v>
      </c>
      <c r="BX139" s="7">
        <v>133.44</v>
      </c>
      <c r="BY139" s="31">
        <v>39.6</v>
      </c>
      <c r="BZ139" s="31">
        <v>57.43</v>
      </c>
      <c r="CA139" s="31">
        <v>103.65</v>
      </c>
      <c r="CB139" s="31">
        <v>38.56</v>
      </c>
      <c r="CC139" s="31">
        <v>57.9</v>
      </c>
      <c r="CD139" s="31">
        <v>99.47</v>
      </c>
      <c r="CE139" s="31">
        <v>209.24</v>
      </c>
      <c r="CF139" s="31">
        <v>284.8</v>
      </c>
      <c r="CG139" s="31">
        <v>402.64</v>
      </c>
      <c r="CH139" s="31">
        <v>264.74285714285708</v>
      </c>
      <c r="CI139" s="31">
        <v>348.57142857142861</v>
      </c>
      <c r="CJ139" s="31">
        <v>470.04642857142858</v>
      </c>
    </row>
    <row r="140" spans="1:88" x14ac:dyDescent="0.3">
      <c r="A140" s="9">
        <v>45424</v>
      </c>
      <c r="B140" s="18">
        <v>19.02035714285714</v>
      </c>
      <c r="C140" s="18">
        <v>28.206530612244912</v>
      </c>
      <c r="D140" s="18">
        <v>46.690816326530587</v>
      </c>
      <c r="E140" s="18">
        <v>48.29</v>
      </c>
      <c r="F140" s="18">
        <v>63.41</v>
      </c>
      <c r="G140" s="18">
        <v>96.68</v>
      </c>
      <c r="H140" s="18">
        <v>65.702559857142887</v>
      </c>
      <c r="I140" s="18">
        <v>86.346571428571423</v>
      </c>
      <c r="J140" s="18">
        <v>114.95357142857139</v>
      </c>
      <c r="K140" s="18">
        <v>14.32</v>
      </c>
      <c r="L140" s="18">
        <v>22.22</v>
      </c>
      <c r="M140" s="18">
        <v>32.979999999999997</v>
      </c>
      <c r="N140" s="18">
        <v>23.91</v>
      </c>
      <c r="O140" s="18">
        <v>35.35</v>
      </c>
      <c r="P140">
        <v>54.41</v>
      </c>
      <c r="Q140" s="18">
        <v>39.427529785714292</v>
      </c>
      <c r="R140" s="18">
        <v>52.808428571428571</v>
      </c>
      <c r="S140" s="18">
        <v>76.791785714285723</v>
      </c>
      <c r="T140" s="18">
        <v>87.72</v>
      </c>
      <c r="U140" s="18">
        <v>121.27</v>
      </c>
      <c r="V140" s="18">
        <v>166.3</v>
      </c>
      <c r="W140" s="18">
        <v>87.04</v>
      </c>
      <c r="X140" s="18">
        <v>114.09</v>
      </c>
      <c r="Y140" s="18">
        <v>159.25</v>
      </c>
      <c r="Z140" s="18">
        <v>79.02</v>
      </c>
      <c r="AA140" s="18">
        <v>101.68</v>
      </c>
      <c r="AB140" s="18">
        <v>149.46</v>
      </c>
      <c r="AC140" s="18">
        <v>66.02</v>
      </c>
      <c r="AD140">
        <v>98.9</v>
      </c>
      <c r="AE140" s="18">
        <v>128.31</v>
      </c>
      <c r="AF140" s="18">
        <v>69.819999999999993</v>
      </c>
      <c r="AG140" s="18">
        <v>100.9537142857143</v>
      </c>
      <c r="AH140" s="18">
        <v>134.99514285714281</v>
      </c>
      <c r="AI140" s="18">
        <v>16.07</v>
      </c>
      <c r="AJ140" s="18">
        <v>16.07</v>
      </c>
      <c r="AK140" s="18">
        <v>81.12</v>
      </c>
      <c r="AL140" s="18">
        <v>16.07</v>
      </c>
      <c r="AM140" s="18">
        <v>16.07</v>
      </c>
      <c r="AN140" s="18">
        <v>81.12</v>
      </c>
      <c r="AO140" s="18">
        <v>71.943071428571429</v>
      </c>
      <c r="AP140" s="18">
        <v>107.4525</v>
      </c>
      <c r="AQ140" s="18">
        <v>146.94653852040821</v>
      </c>
      <c r="AR140" s="18">
        <v>39.07</v>
      </c>
      <c r="AS140" s="18">
        <v>52.11</v>
      </c>
      <c r="AT140" s="18">
        <v>65.55</v>
      </c>
      <c r="AU140" s="18">
        <v>0</v>
      </c>
      <c r="AV140" s="18">
        <v>0.59</v>
      </c>
      <c r="AW140" s="18">
        <v>1.43</v>
      </c>
      <c r="AX140" s="18">
        <v>56.110288139586089</v>
      </c>
      <c r="AY140" s="18">
        <v>73.489285714285714</v>
      </c>
      <c r="AZ140" s="18">
        <v>90.166785714285709</v>
      </c>
      <c r="BA140" s="18">
        <v>130.95464285714289</v>
      </c>
      <c r="BB140" s="18">
        <v>183.6464285714286</v>
      </c>
      <c r="BC140" s="31">
        <v>246.9974738626405</v>
      </c>
      <c r="BD140" s="31">
        <v>38.94</v>
      </c>
      <c r="BE140" s="7">
        <v>53.78</v>
      </c>
      <c r="BF140" s="7">
        <v>68.849999999999994</v>
      </c>
      <c r="BG140" s="31">
        <v>146.61000000000001</v>
      </c>
      <c r="BH140" s="31">
        <v>221.25</v>
      </c>
      <c r="BI140" s="31">
        <v>286.64</v>
      </c>
      <c r="BJ140" s="31">
        <v>152.21</v>
      </c>
      <c r="BK140" s="31">
        <v>218.97</v>
      </c>
      <c r="BL140" s="31">
        <v>304.13</v>
      </c>
      <c r="BM140" s="31">
        <v>176.40514285714281</v>
      </c>
      <c r="BN140" s="31">
        <v>238.92142857142861</v>
      </c>
      <c r="BO140" s="31">
        <v>297.09349071428602</v>
      </c>
      <c r="BP140" s="31">
        <v>28.01</v>
      </c>
      <c r="BQ140" s="31">
        <v>38.299999999999997</v>
      </c>
      <c r="BR140" s="31">
        <v>52.96</v>
      </c>
      <c r="BS140" s="31">
        <v>34.99</v>
      </c>
      <c r="BT140" s="31">
        <v>49.83</v>
      </c>
      <c r="BU140" s="31">
        <v>89.46</v>
      </c>
      <c r="BV140" s="31">
        <v>50.02</v>
      </c>
      <c r="BW140" s="7">
        <v>90.7</v>
      </c>
      <c r="BX140" s="7">
        <v>130.44</v>
      </c>
      <c r="BY140" s="31">
        <v>40.42</v>
      </c>
      <c r="BZ140" s="31">
        <v>58.38</v>
      </c>
      <c r="CA140" s="31">
        <v>102.34</v>
      </c>
      <c r="CB140" s="31">
        <v>38.78</v>
      </c>
      <c r="CC140" s="31">
        <v>58.55</v>
      </c>
      <c r="CD140" s="31">
        <v>100.31</v>
      </c>
      <c r="CE140" s="31">
        <v>219.45</v>
      </c>
      <c r="CF140" s="31">
        <v>298.83</v>
      </c>
      <c r="CG140" s="31">
        <v>421.52</v>
      </c>
      <c r="CH140" s="31">
        <v>265.36269392346941</v>
      </c>
      <c r="CI140" s="31">
        <v>363.34285714285721</v>
      </c>
      <c r="CJ140" s="31">
        <v>505.12755102040819</v>
      </c>
    </row>
    <row r="141" spans="1:88" x14ac:dyDescent="0.3">
      <c r="A141" s="9">
        <v>45425</v>
      </c>
      <c r="B141" s="18">
        <v>20.94107142857143</v>
      </c>
      <c r="C141" s="18">
        <v>30.303571428571431</v>
      </c>
      <c r="D141" s="18">
        <v>50.777857142857137</v>
      </c>
      <c r="E141" s="18">
        <v>50.46</v>
      </c>
      <c r="F141" s="18">
        <v>67.92</v>
      </c>
      <c r="G141" s="18">
        <v>103.71</v>
      </c>
      <c r="H141" s="18">
        <v>69.496428571428567</v>
      </c>
      <c r="I141" s="18">
        <v>93.842785714285696</v>
      </c>
      <c r="J141" s="18">
        <v>121.5298928571429</v>
      </c>
      <c r="K141" s="18">
        <v>15.33</v>
      </c>
      <c r="L141" s="18">
        <v>23.87</v>
      </c>
      <c r="M141" s="18">
        <v>34.54</v>
      </c>
      <c r="N141" s="18">
        <v>25.38</v>
      </c>
      <c r="O141" s="18">
        <v>37.74</v>
      </c>
      <c r="P141">
        <v>57.05</v>
      </c>
      <c r="Q141" s="18">
        <v>40.628030612244928</v>
      </c>
      <c r="R141" s="18">
        <v>53.139214285714289</v>
      </c>
      <c r="S141" s="18">
        <v>77.525000000000006</v>
      </c>
      <c r="T141" s="18">
        <v>93.2</v>
      </c>
      <c r="U141" s="18">
        <v>128.86000000000001</v>
      </c>
      <c r="V141" s="18">
        <v>176.59</v>
      </c>
      <c r="W141" s="18">
        <v>91.47</v>
      </c>
      <c r="X141" s="18">
        <v>120.91</v>
      </c>
      <c r="Y141" s="18">
        <v>169.55</v>
      </c>
      <c r="Z141" s="18">
        <v>82.55</v>
      </c>
      <c r="AA141" s="18">
        <v>107.37</v>
      </c>
      <c r="AB141" s="18">
        <v>157.5</v>
      </c>
      <c r="AC141" s="18">
        <v>70.12</v>
      </c>
      <c r="AD141">
        <v>103.29</v>
      </c>
      <c r="AE141" s="18">
        <v>135.63999999999999</v>
      </c>
      <c r="AF141" s="18">
        <v>75.40992857142858</v>
      </c>
      <c r="AG141" s="18">
        <v>107.21342857142859</v>
      </c>
      <c r="AH141" s="18">
        <v>141.58282142857141</v>
      </c>
      <c r="AI141" s="18">
        <v>16.07</v>
      </c>
      <c r="AJ141" s="18">
        <v>16.07</v>
      </c>
      <c r="AK141" s="18">
        <v>84.43</v>
      </c>
      <c r="AL141" s="18">
        <v>16.07</v>
      </c>
      <c r="AM141" s="18">
        <v>16.07</v>
      </c>
      <c r="AN141" s="18">
        <v>84.43</v>
      </c>
      <c r="AO141" s="18">
        <v>76.721428571428561</v>
      </c>
      <c r="AP141" s="18">
        <v>111.6751428571428</v>
      </c>
      <c r="AQ141" s="18">
        <v>154.89778116106999</v>
      </c>
      <c r="AR141" s="18">
        <v>40.51</v>
      </c>
      <c r="AS141" s="18">
        <v>54.99</v>
      </c>
      <c r="AT141" s="18">
        <v>69.05</v>
      </c>
      <c r="AU141" s="18">
        <v>0</v>
      </c>
      <c r="AV141" s="18">
        <v>0.56999999999999995</v>
      </c>
      <c r="AW141" s="18">
        <v>1.38</v>
      </c>
      <c r="AX141" s="18">
        <v>60.76296428571429</v>
      </c>
      <c r="AY141" s="18">
        <v>78.632142857142853</v>
      </c>
      <c r="AZ141" s="18">
        <v>94.695714285714288</v>
      </c>
      <c r="BA141" s="18">
        <v>141.9892857142857</v>
      </c>
      <c r="BB141" s="18">
        <v>192.70593719906239</v>
      </c>
      <c r="BC141" s="31">
        <v>258.19392857142861</v>
      </c>
      <c r="BD141" s="31">
        <v>40.43</v>
      </c>
      <c r="BE141" s="7">
        <v>56.28</v>
      </c>
      <c r="BF141" s="7">
        <v>71.14</v>
      </c>
      <c r="BG141" s="31">
        <v>152.30000000000001</v>
      </c>
      <c r="BH141" s="31">
        <v>230.64</v>
      </c>
      <c r="BI141" s="31">
        <v>300.37</v>
      </c>
      <c r="BJ141" s="31">
        <v>160.09</v>
      </c>
      <c r="BK141" s="31">
        <v>228.96</v>
      </c>
      <c r="BL141" s="31">
        <v>315.12</v>
      </c>
      <c r="BM141" s="31">
        <v>181.8787857142857</v>
      </c>
      <c r="BN141" s="31">
        <v>249.37142857142859</v>
      </c>
      <c r="BO141" s="31">
        <v>311.71836734693869</v>
      </c>
      <c r="BP141" s="31">
        <v>29.38</v>
      </c>
      <c r="BQ141" s="31">
        <v>39.39</v>
      </c>
      <c r="BR141" s="31">
        <v>54.51</v>
      </c>
      <c r="BS141" s="31">
        <v>36.450000000000003</v>
      </c>
      <c r="BT141" s="31">
        <v>51.43</v>
      </c>
      <c r="BU141" s="31">
        <v>90</v>
      </c>
      <c r="BV141" s="31">
        <v>52.77</v>
      </c>
      <c r="BW141" s="7">
        <v>88.32</v>
      </c>
      <c r="BX141" s="7">
        <v>127.43</v>
      </c>
      <c r="BY141" s="31">
        <v>41.24</v>
      </c>
      <c r="BZ141" s="31">
        <v>59.33</v>
      </c>
      <c r="CA141" s="31">
        <v>101.03</v>
      </c>
      <c r="CB141" s="31">
        <v>38.99</v>
      </c>
      <c r="CC141" s="31">
        <v>59.2</v>
      </c>
      <c r="CD141" s="31">
        <v>101.15</v>
      </c>
      <c r="CE141" s="31">
        <v>228.68</v>
      </c>
      <c r="CF141" s="31">
        <v>312.86</v>
      </c>
      <c r="CG141" s="31">
        <v>440.4</v>
      </c>
      <c r="CH141" s="31">
        <v>278.42242857142861</v>
      </c>
      <c r="CI141" s="31">
        <v>379.49285714285708</v>
      </c>
      <c r="CJ141" s="31">
        <v>528.7913265306122</v>
      </c>
    </row>
    <row r="142" spans="1:88" x14ac:dyDescent="0.3">
      <c r="A142" s="9">
        <v>45426</v>
      </c>
      <c r="B142" s="18">
        <v>22.564464285714291</v>
      </c>
      <c r="C142" s="18">
        <v>33.105714285714278</v>
      </c>
      <c r="D142" s="18">
        <v>54.34292857142858</v>
      </c>
      <c r="E142" s="18">
        <v>54.13</v>
      </c>
      <c r="F142" s="18">
        <v>75.180000000000007</v>
      </c>
      <c r="G142" s="18">
        <v>110.5</v>
      </c>
      <c r="H142" s="18">
        <v>72.241785714285712</v>
      </c>
      <c r="I142" s="18">
        <v>98.867664418367212</v>
      </c>
      <c r="J142" s="18">
        <v>129.60782142857141</v>
      </c>
      <c r="K142" s="18">
        <v>16.38</v>
      </c>
      <c r="L142" s="18">
        <v>25.4</v>
      </c>
      <c r="M142" s="18">
        <v>36.409999999999997</v>
      </c>
      <c r="N142" s="18">
        <v>26.84</v>
      </c>
      <c r="O142" s="18">
        <v>40.130000000000003</v>
      </c>
      <c r="P142">
        <v>59.68</v>
      </c>
      <c r="Q142" s="18">
        <v>41.478321428571427</v>
      </c>
      <c r="R142" s="18">
        <v>51.683642857142857</v>
      </c>
      <c r="S142" s="18">
        <v>80.059642857142862</v>
      </c>
      <c r="T142" s="18">
        <v>98.67</v>
      </c>
      <c r="U142" s="18">
        <v>136.44</v>
      </c>
      <c r="V142" s="18">
        <v>186.87</v>
      </c>
      <c r="W142" s="18">
        <v>95.9</v>
      </c>
      <c r="X142" s="18">
        <v>127.74</v>
      </c>
      <c r="Y142" s="18">
        <v>179.86</v>
      </c>
      <c r="Z142" s="18">
        <v>86.08</v>
      </c>
      <c r="AA142" s="18">
        <v>113.07</v>
      </c>
      <c r="AB142" s="18">
        <v>165.54</v>
      </c>
      <c r="AC142" s="18">
        <v>74.23</v>
      </c>
      <c r="AD142">
        <v>107.69</v>
      </c>
      <c r="AE142" s="18">
        <v>142.97999999999999</v>
      </c>
      <c r="AF142" s="18">
        <v>81.784535714285695</v>
      </c>
      <c r="AG142" s="18">
        <v>112.7228775510204</v>
      </c>
      <c r="AH142" s="18">
        <v>151.34817857142849</v>
      </c>
      <c r="AI142" s="18">
        <v>16.07</v>
      </c>
      <c r="AJ142" s="18">
        <v>16.07</v>
      </c>
      <c r="AK142" s="18">
        <v>87.75</v>
      </c>
      <c r="AL142" s="18">
        <v>16.07</v>
      </c>
      <c r="AM142" s="18">
        <v>16.07</v>
      </c>
      <c r="AN142" s="18">
        <v>87.75</v>
      </c>
      <c r="AO142" s="18">
        <v>83.523529453614103</v>
      </c>
      <c r="AP142" s="18">
        <v>120.5179534285714</v>
      </c>
      <c r="AQ142" s="18">
        <v>165.24385714285711</v>
      </c>
      <c r="AR142" s="18">
        <v>41.95</v>
      </c>
      <c r="AS142" s="18">
        <v>57.88</v>
      </c>
      <c r="AT142" s="18">
        <v>72.55</v>
      </c>
      <c r="AU142" s="18">
        <v>0</v>
      </c>
      <c r="AV142" s="18">
        <v>0.56000000000000005</v>
      </c>
      <c r="AW142" s="18">
        <v>1.33</v>
      </c>
      <c r="AX142" s="18">
        <v>61.708571428571418</v>
      </c>
      <c r="AY142" s="18">
        <v>82.833571428571418</v>
      </c>
      <c r="AZ142" s="18">
        <v>97.542338492149611</v>
      </c>
      <c r="BA142" s="18">
        <v>150.2546428571429</v>
      </c>
      <c r="BB142" s="18">
        <v>202.65542857142859</v>
      </c>
      <c r="BC142" s="31">
        <v>267.35321428571427</v>
      </c>
      <c r="BD142" s="31">
        <v>41.38</v>
      </c>
      <c r="BE142" s="7">
        <v>58.77</v>
      </c>
      <c r="BF142" s="7">
        <v>73.430000000000007</v>
      </c>
      <c r="BG142" s="31">
        <v>159.36000000000001</v>
      </c>
      <c r="BH142" s="31">
        <v>239.71</v>
      </c>
      <c r="BI142" s="31">
        <v>314.11</v>
      </c>
      <c r="BJ142" s="31">
        <v>167.97</v>
      </c>
      <c r="BK142" s="31">
        <v>238.96</v>
      </c>
      <c r="BL142" s="31">
        <v>326.11</v>
      </c>
      <c r="BM142" s="31">
        <v>185.4615</v>
      </c>
      <c r="BN142" s="31">
        <v>260.16428571428571</v>
      </c>
      <c r="BO142" s="31">
        <v>326.5213972755102</v>
      </c>
      <c r="BP142" s="31">
        <v>30.75</v>
      </c>
      <c r="BQ142" s="31">
        <v>40.49</v>
      </c>
      <c r="BR142" s="31">
        <v>56.06</v>
      </c>
      <c r="BS142" s="31">
        <v>37.9</v>
      </c>
      <c r="BT142" s="31">
        <v>53.02</v>
      </c>
      <c r="BU142" s="31">
        <v>90.53</v>
      </c>
      <c r="BV142" s="31">
        <v>55.52</v>
      </c>
      <c r="BW142" s="7">
        <v>85.95</v>
      </c>
      <c r="BX142" s="7">
        <v>124.42</v>
      </c>
      <c r="BY142" s="31">
        <v>42.06</v>
      </c>
      <c r="BZ142" s="31">
        <v>60.27</v>
      </c>
      <c r="CA142" s="31">
        <v>99.72</v>
      </c>
      <c r="CB142" s="31">
        <v>39.21</v>
      </c>
      <c r="CC142" s="31">
        <v>59.85</v>
      </c>
      <c r="CD142" s="31">
        <v>101.99</v>
      </c>
      <c r="CE142" s="31">
        <v>239.06</v>
      </c>
      <c r="CF142" s="31">
        <v>327.10000000000002</v>
      </c>
      <c r="CG142" s="31">
        <v>459.27</v>
      </c>
      <c r="CH142" s="31">
        <v>296.57142857142861</v>
      </c>
      <c r="CI142" s="31">
        <v>400.74387755102038</v>
      </c>
      <c r="CJ142" s="31">
        <v>554.25357142857138</v>
      </c>
    </row>
    <row r="143" spans="1:88" x14ac:dyDescent="0.3">
      <c r="A143" s="9">
        <v>45427</v>
      </c>
      <c r="B143" s="18">
        <v>23.695714285714281</v>
      </c>
      <c r="C143" s="18">
        <v>35.559285714285707</v>
      </c>
      <c r="D143" s="18">
        <v>57.529642857142861</v>
      </c>
      <c r="E143" s="18">
        <v>57.22</v>
      </c>
      <c r="F143" s="18">
        <v>82.49</v>
      </c>
      <c r="G143" s="18">
        <v>120.18</v>
      </c>
      <c r="H143" s="18">
        <v>76.762535714285718</v>
      </c>
      <c r="I143" s="18">
        <v>103.8171428571429</v>
      </c>
      <c r="J143" s="18">
        <v>135.0696428571429</v>
      </c>
      <c r="K143" s="18">
        <v>17.440000000000001</v>
      </c>
      <c r="L143" s="18">
        <v>26.97</v>
      </c>
      <c r="M143" s="18">
        <v>38.25</v>
      </c>
      <c r="N143" s="18">
        <v>28.3</v>
      </c>
      <c r="O143" s="18">
        <v>42.53</v>
      </c>
      <c r="P143">
        <v>62.31</v>
      </c>
      <c r="Q143" s="18">
        <v>41.170426688775542</v>
      </c>
      <c r="R143" s="18">
        <v>51.789908500000003</v>
      </c>
      <c r="S143" s="18">
        <v>78.795000000000002</v>
      </c>
      <c r="T143" s="18">
        <v>104.15</v>
      </c>
      <c r="U143" s="18">
        <v>144.03</v>
      </c>
      <c r="V143" s="18">
        <v>197.15</v>
      </c>
      <c r="W143" s="18">
        <v>100.33</v>
      </c>
      <c r="X143" s="18">
        <v>134.56</v>
      </c>
      <c r="Y143" s="18">
        <v>190.16</v>
      </c>
      <c r="Z143" s="18">
        <v>89.6</v>
      </c>
      <c r="AA143" s="18">
        <v>118.76</v>
      </c>
      <c r="AB143" s="18">
        <v>173.57</v>
      </c>
      <c r="AC143" s="18">
        <v>78.33</v>
      </c>
      <c r="AD143">
        <v>112.08</v>
      </c>
      <c r="AE143" s="18">
        <v>150.31</v>
      </c>
      <c r="AF143" s="18">
        <v>82.661071428571432</v>
      </c>
      <c r="AG143" s="18">
        <v>117.5465714285714</v>
      </c>
      <c r="AH143" s="18">
        <v>154.74671428571429</v>
      </c>
      <c r="AI143" s="18">
        <v>16.07</v>
      </c>
      <c r="AJ143" s="18">
        <v>16.07</v>
      </c>
      <c r="AK143" s="18">
        <v>91.06</v>
      </c>
      <c r="AL143" s="18">
        <v>16.07</v>
      </c>
      <c r="AM143" s="18">
        <v>16.07</v>
      </c>
      <c r="AN143" s="18">
        <v>91.06</v>
      </c>
      <c r="AO143" s="18">
        <v>85.584071428571434</v>
      </c>
      <c r="AP143" s="18">
        <v>123.809</v>
      </c>
      <c r="AQ143" s="18">
        <v>167.8260714285714</v>
      </c>
      <c r="AR143" s="18">
        <v>43.38</v>
      </c>
      <c r="AS143" s="18">
        <v>60.77</v>
      </c>
      <c r="AT143" s="18">
        <v>76.05</v>
      </c>
      <c r="AU143" s="18">
        <v>0</v>
      </c>
      <c r="AV143" s="18">
        <v>0.55000000000000004</v>
      </c>
      <c r="AW143" s="18">
        <v>1.27</v>
      </c>
      <c r="AX143" s="18">
        <v>62.531714285714287</v>
      </c>
      <c r="AY143" s="18">
        <v>86.169999999999987</v>
      </c>
      <c r="AZ143" s="18">
        <v>104.7735714285714</v>
      </c>
      <c r="BA143" s="18">
        <v>152.12507142857149</v>
      </c>
      <c r="BB143" s="18">
        <v>211.43135714285719</v>
      </c>
      <c r="BC143" s="31">
        <v>282.29285714285709</v>
      </c>
      <c r="BD143" s="31">
        <v>42.21</v>
      </c>
      <c r="BE143" s="7">
        <v>61.26</v>
      </c>
      <c r="BF143" s="7">
        <v>75.72</v>
      </c>
      <c r="BG143" s="31">
        <v>166.56</v>
      </c>
      <c r="BH143" s="31">
        <v>248.45</v>
      </c>
      <c r="BI143" s="31">
        <v>327.85</v>
      </c>
      <c r="BJ143" s="31">
        <v>175.84</v>
      </c>
      <c r="BK143" s="31">
        <v>248.95</v>
      </c>
      <c r="BL143" s="31">
        <v>337.1</v>
      </c>
      <c r="BM143" s="31">
        <v>189.65825131122449</v>
      </c>
      <c r="BN143" s="31">
        <v>269.92142857142858</v>
      </c>
      <c r="BO143" s="31">
        <v>339.89121428571428</v>
      </c>
      <c r="BP143" s="31">
        <v>32.130000000000003</v>
      </c>
      <c r="BQ143" s="31">
        <v>41.59</v>
      </c>
      <c r="BR143" s="31">
        <v>57.61</v>
      </c>
      <c r="BS143" s="31">
        <v>39.36</v>
      </c>
      <c r="BT143" s="31">
        <v>54.61</v>
      </c>
      <c r="BU143" s="31">
        <v>91.07</v>
      </c>
      <c r="BV143" s="31">
        <v>58.27</v>
      </c>
      <c r="BW143" s="7">
        <v>83.57</v>
      </c>
      <c r="BX143" s="7">
        <v>121.41</v>
      </c>
      <c r="BY143" s="31">
        <v>42.88</v>
      </c>
      <c r="BZ143" s="31">
        <v>61.22</v>
      </c>
      <c r="CA143" s="31">
        <v>98.41</v>
      </c>
      <c r="CB143" s="31">
        <v>39.42</v>
      </c>
      <c r="CC143" s="31">
        <v>60.5</v>
      </c>
      <c r="CD143" s="31">
        <v>102.84</v>
      </c>
      <c r="CE143" s="31">
        <v>249.44</v>
      </c>
      <c r="CF143" s="31">
        <v>341.34</v>
      </c>
      <c r="CG143" s="31">
        <v>478.15</v>
      </c>
      <c r="CH143" s="31">
        <v>308.23289393877582</v>
      </c>
      <c r="CI143" s="31">
        <v>400.57857142857142</v>
      </c>
      <c r="CJ143" s="31">
        <v>581.53571428571422</v>
      </c>
    </row>
    <row r="144" spans="1:88" x14ac:dyDescent="0.3">
      <c r="A144" s="9">
        <v>45428</v>
      </c>
      <c r="B144" s="18">
        <v>24.42285714285714</v>
      </c>
      <c r="C144" s="18">
        <v>37.186214285714293</v>
      </c>
      <c r="D144" s="18">
        <v>61.24005102040816</v>
      </c>
      <c r="E144" s="18">
        <v>59.5</v>
      </c>
      <c r="F144" s="18">
        <v>91.28</v>
      </c>
      <c r="G144" s="18">
        <v>130.88</v>
      </c>
      <c r="H144" s="18">
        <v>79.73535714285714</v>
      </c>
      <c r="I144" s="18">
        <v>110.1514285714286</v>
      </c>
      <c r="J144" s="18">
        <v>146.10496428571429</v>
      </c>
      <c r="K144" s="18">
        <v>18.559999999999999</v>
      </c>
      <c r="L144" s="18">
        <v>28.63</v>
      </c>
      <c r="M144" s="18">
        <v>40.15</v>
      </c>
      <c r="N144" s="18">
        <v>29.76</v>
      </c>
      <c r="O144" s="18">
        <v>44.92</v>
      </c>
      <c r="P144">
        <v>64.94</v>
      </c>
      <c r="Q144" s="18">
        <v>42.839347867346937</v>
      </c>
      <c r="R144" s="18">
        <v>53.464285714285722</v>
      </c>
      <c r="S144" s="18">
        <v>77.700714285714298</v>
      </c>
      <c r="T144" s="18">
        <v>109.62</v>
      </c>
      <c r="U144" s="18">
        <v>151.62</v>
      </c>
      <c r="V144" s="18">
        <v>207.43</v>
      </c>
      <c r="W144" s="18">
        <v>104.76</v>
      </c>
      <c r="X144" s="18">
        <v>141.38</v>
      </c>
      <c r="Y144" s="18">
        <v>200.46</v>
      </c>
      <c r="Z144" s="18">
        <v>93.13</v>
      </c>
      <c r="AA144" s="18">
        <v>124.45</v>
      </c>
      <c r="AB144" s="18">
        <v>181.61</v>
      </c>
      <c r="AC144" s="18">
        <v>82.43</v>
      </c>
      <c r="AD144">
        <v>116.48</v>
      </c>
      <c r="AE144" s="18">
        <v>157.65</v>
      </c>
      <c r="AF144" s="18">
        <v>83.354821428571427</v>
      </c>
      <c r="AG144" s="18">
        <v>120.08279591836759</v>
      </c>
      <c r="AH144" s="18">
        <v>164.1206071428571</v>
      </c>
      <c r="AI144" s="18">
        <v>16.07</v>
      </c>
      <c r="AJ144" s="18">
        <v>16.07</v>
      </c>
      <c r="AK144" s="18">
        <v>94.37</v>
      </c>
      <c r="AL144" s="18">
        <v>16.07</v>
      </c>
      <c r="AM144" s="18">
        <v>16.07</v>
      </c>
      <c r="AN144" s="18">
        <v>94.37</v>
      </c>
      <c r="AO144" s="18">
        <v>86.781892857142878</v>
      </c>
      <c r="AP144" s="18">
        <v>125.364114244898</v>
      </c>
      <c r="AQ144" s="18">
        <v>174.85529193877539</v>
      </c>
      <c r="AR144" s="18">
        <v>44.82</v>
      </c>
      <c r="AS144" s="18">
        <v>63.66</v>
      </c>
      <c r="AT144" s="18">
        <v>79.55</v>
      </c>
      <c r="AU144" s="18">
        <v>0</v>
      </c>
      <c r="AV144" s="18">
        <v>0.53</v>
      </c>
      <c r="AW144" s="18">
        <v>1.22</v>
      </c>
      <c r="AX144" s="18">
        <v>61.488571428571433</v>
      </c>
      <c r="AY144" s="18">
        <v>89.329999999999984</v>
      </c>
      <c r="AZ144" s="18">
        <v>112.7846428571429</v>
      </c>
      <c r="BA144" s="18">
        <v>157.86660714285711</v>
      </c>
      <c r="BB144" s="18">
        <v>216.0951428571428</v>
      </c>
      <c r="BC144" s="31">
        <v>302.16714285714278</v>
      </c>
      <c r="BD144" s="31">
        <v>42.97</v>
      </c>
      <c r="BE144" s="7">
        <v>63.71</v>
      </c>
      <c r="BF144" s="7">
        <v>78</v>
      </c>
      <c r="BG144" s="31">
        <v>173.72</v>
      </c>
      <c r="BH144" s="31">
        <v>257.54000000000002</v>
      </c>
      <c r="BI144" s="31">
        <v>341.58</v>
      </c>
      <c r="BJ144" s="31">
        <v>183.72</v>
      </c>
      <c r="BK144" s="31">
        <v>258.94</v>
      </c>
      <c r="BL144" s="31">
        <v>348.09</v>
      </c>
      <c r="BM144" s="31">
        <v>196.21322228061231</v>
      </c>
      <c r="BN144" s="31">
        <v>276.25</v>
      </c>
      <c r="BO144" s="31">
        <v>359.21173469387782</v>
      </c>
      <c r="BP144" s="31">
        <v>33.5</v>
      </c>
      <c r="BQ144" s="31">
        <v>42.69</v>
      </c>
      <c r="BR144" s="31">
        <v>59.16</v>
      </c>
      <c r="BS144" s="31">
        <v>40.81</v>
      </c>
      <c r="BT144" s="31">
        <v>56.21</v>
      </c>
      <c r="BU144" s="31">
        <v>91.6</v>
      </c>
      <c r="BV144" s="31">
        <v>61.02</v>
      </c>
      <c r="BW144" s="7">
        <v>81.19</v>
      </c>
      <c r="BX144" s="7">
        <v>118.41</v>
      </c>
      <c r="BY144" s="31">
        <v>43.7</v>
      </c>
      <c r="BZ144" s="31">
        <v>62.17</v>
      </c>
      <c r="CA144" s="31">
        <v>97.1</v>
      </c>
      <c r="CB144" s="31">
        <v>39.64</v>
      </c>
      <c r="CC144" s="31">
        <v>61.15</v>
      </c>
      <c r="CD144" s="31">
        <v>103.68</v>
      </c>
      <c r="CE144" s="31">
        <v>259.82</v>
      </c>
      <c r="CF144" s="31">
        <v>355.37</v>
      </c>
      <c r="CG144" s="31">
        <v>497.03</v>
      </c>
      <c r="CH144" s="31">
        <v>308.80357142857139</v>
      </c>
      <c r="CI144" s="31">
        <v>406.48673469387762</v>
      </c>
      <c r="CJ144" s="31">
        <v>599.59999999999991</v>
      </c>
    </row>
    <row r="145" spans="1:88" x14ac:dyDescent="0.3">
      <c r="A145" s="9">
        <v>45429</v>
      </c>
      <c r="B145" s="18">
        <v>27.042857142857169</v>
      </c>
      <c r="C145" s="18">
        <v>39.952857142857141</v>
      </c>
      <c r="D145" s="18">
        <v>65.464999999999989</v>
      </c>
      <c r="E145" s="18">
        <v>64.239999999999995</v>
      </c>
      <c r="F145" s="18">
        <v>101.76</v>
      </c>
      <c r="G145" s="18">
        <v>141.55000000000001</v>
      </c>
      <c r="H145" s="18">
        <v>83.133214285714274</v>
      </c>
      <c r="I145" s="18">
        <v>113.95</v>
      </c>
      <c r="J145" s="18">
        <v>154.209</v>
      </c>
      <c r="K145" s="18">
        <v>19.649999999999999</v>
      </c>
      <c r="L145" s="18">
        <v>30.08</v>
      </c>
      <c r="M145" s="18">
        <v>41.69</v>
      </c>
      <c r="N145" s="18">
        <v>31.19</v>
      </c>
      <c r="O145" s="18">
        <v>47.13</v>
      </c>
      <c r="P145">
        <v>67.23</v>
      </c>
      <c r="Q145" s="18">
        <v>44.938378352040822</v>
      </c>
      <c r="R145" s="18">
        <v>54.199285714285722</v>
      </c>
      <c r="S145" s="18">
        <v>78.42285714285714</v>
      </c>
      <c r="T145" s="18">
        <v>115.47</v>
      </c>
      <c r="U145" s="18">
        <v>159.03</v>
      </c>
      <c r="V145" s="18">
        <v>216.18</v>
      </c>
      <c r="W145" s="18">
        <v>109.37</v>
      </c>
      <c r="X145" s="18">
        <v>148.05000000000001</v>
      </c>
      <c r="Y145" s="18">
        <v>209.32</v>
      </c>
      <c r="Z145" s="18">
        <v>96.78</v>
      </c>
      <c r="AA145" s="18">
        <v>130.03</v>
      </c>
      <c r="AB145" s="18">
        <v>189.7</v>
      </c>
      <c r="AC145" s="18">
        <v>86.68</v>
      </c>
      <c r="AD145">
        <v>120.4</v>
      </c>
      <c r="AE145" s="18">
        <v>163.38</v>
      </c>
      <c r="AF145" s="18">
        <v>87.912571428571425</v>
      </c>
      <c r="AG145" s="18">
        <v>124.7334285714286</v>
      </c>
      <c r="AH145" s="18">
        <v>171.87478571428571</v>
      </c>
      <c r="AI145" s="18">
        <v>16.07</v>
      </c>
      <c r="AJ145" s="18">
        <v>16.07</v>
      </c>
      <c r="AK145" s="18">
        <v>97.29</v>
      </c>
      <c r="AL145" s="18">
        <v>16.07</v>
      </c>
      <c r="AM145" s="18">
        <v>16.07</v>
      </c>
      <c r="AN145" s="18">
        <v>97.29</v>
      </c>
      <c r="AO145" s="18">
        <v>90.860250000000022</v>
      </c>
      <c r="AP145" s="18">
        <v>125.5679840714287</v>
      </c>
      <c r="AQ145" s="18">
        <v>184.11750000000001</v>
      </c>
      <c r="AR145" s="18">
        <v>46.16</v>
      </c>
      <c r="AS145" s="18">
        <v>66.37</v>
      </c>
      <c r="AT145" s="18">
        <v>81.5</v>
      </c>
      <c r="AU145" s="18">
        <v>0</v>
      </c>
      <c r="AV145" s="18">
        <v>0.51</v>
      </c>
      <c r="AW145" s="18">
        <v>1.21</v>
      </c>
      <c r="AX145" s="18">
        <v>64.002499999999998</v>
      </c>
      <c r="AY145" s="18">
        <v>91.580000000000013</v>
      </c>
      <c r="AZ145" s="18">
        <v>115.5824894392305</v>
      </c>
      <c r="BA145" s="18">
        <v>158.09719915339491</v>
      </c>
      <c r="BB145" s="18">
        <v>222.48750000000001</v>
      </c>
      <c r="BC145" s="31">
        <v>306.43714285714282</v>
      </c>
      <c r="BD145" s="31">
        <v>44.31</v>
      </c>
      <c r="BE145" s="7">
        <v>66.27</v>
      </c>
      <c r="BF145" s="7">
        <v>80.209999999999994</v>
      </c>
      <c r="BG145" s="31">
        <v>182.12</v>
      </c>
      <c r="BH145" s="31">
        <v>265.91000000000003</v>
      </c>
      <c r="BI145" s="31">
        <v>352.66</v>
      </c>
      <c r="BJ145" s="31">
        <v>192.24</v>
      </c>
      <c r="BK145" s="31">
        <v>267.52</v>
      </c>
      <c r="BL145" s="31">
        <v>359.55</v>
      </c>
      <c r="BM145" s="31">
        <v>203.56468689285731</v>
      </c>
      <c r="BN145" s="31">
        <v>285.6357142857143</v>
      </c>
      <c r="BO145" s="31">
        <v>382.84285714285721</v>
      </c>
      <c r="BP145" s="31">
        <v>34.75</v>
      </c>
      <c r="BQ145" s="31">
        <v>43.51</v>
      </c>
      <c r="BR145" s="31">
        <v>60.53</v>
      </c>
      <c r="BS145" s="31">
        <v>42.39</v>
      </c>
      <c r="BT145" s="31">
        <v>58.28</v>
      </c>
      <c r="BU145" s="31">
        <v>92.1</v>
      </c>
      <c r="BV145" s="31">
        <v>64.790000000000006</v>
      </c>
      <c r="BW145" s="7">
        <v>80.45</v>
      </c>
      <c r="BX145" s="7">
        <v>115.4</v>
      </c>
      <c r="BY145" s="31">
        <v>44.5</v>
      </c>
      <c r="BZ145" s="31">
        <v>63.6</v>
      </c>
      <c r="CA145" s="31">
        <v>97.14</v>
      </c>
      <c r="CB145" s="31">
        <v>40.1</v>
      </c>
      <c r="CC145" s="31">
        <v>62</v>
      </c>
      <c r="CD145" s="31">
        <v>106.74</v>
      </c>
      <c r="CE145" s="31">
        <v>271.45</v>
      </c>
      <c r="CF145" s="31">
        <v>371.05</v>
      </c>
      <c r="CG145" s="31">
        <v>516.88</v>
      </c>
      <c r="CH145" s="31">
        <v>308.96530612244902</v>
      </c>
      <c r="CI145" s="31">
        <v>424.3</v>
      </c>
      <c r="CJ145" s="31">
        <v>618.28571428571422</v>
      </c>
    </row>
    <row r="146" spans="1:88" x14ac:dyDescent="0.3">
      <c r="A146" s="9">
        <v>45430</v>
      </c>
      <c r="B146" s="18">
        <v>31.516821428571429</v>
      </c>
      <c r="C146" s="18">
        <v>44.505000000000003</v>
      </c>
      <c r="D146" s="18">
        <v>69.040714285714273</v>
      </c>
      <c r="E146" s="18">
        <v>69.849999999999994</v>
      </c>
      <c r="F146" s="18">
        <v>109.88</v>
      </c>
      <c r="G146" s="18">
        <v>153.1</v>
      </c>
      <c r="H146" s="18">
        <v>91.074526448979626</v>
      </c>
      <c r="I146" s="18">
        <v>117.96428571428569</v>
      </c>
      <c r="J146" s="18">
        <v>164.31017857142859</v>
      </c>
      <c r="K146" s="18">
        <v>20.85</v>
      </c>
      <c r="L146" s="18">
        <v>31.73</v>
      </c>
      <c r="M146" s="18">
        <v>43.42</v>
      </c>
      <c r="N146" s="18">
        <v>32.630000000000003</v>
      </c>
      <c r="O146" s="18">
        <v>49.69</v>
      </c>
      <c r="P146">
        <v>70.2</v>
      </c>
      <c r="Q146" s="18">
        <v>46.795759795918372</v>
      </c>
      <c r="R146" s="18">
        <v>55.135686275510203</v>
      </c>
      <c r="S146" s="18">
        <v>79.870714285714286</v>
      </c>
      <c r="T146" s="18">
        <v>122.2</v>
      </c>
      <c r="U146" s="18">
        <v>168.25</v>
      </c>
      <c r="V146" s="18">
        <v>227.74</v>
      </c>
      <c r="W146" s="18">
        <v>115.39</v>
      </c>
      <c r="X146" s="18">
        <v>158.52000000000001</v>
      </c>
      <c r="Y146" s="18">
        <v>220.33</v>
      </c>
      <c r="Z146" s="18">
        <v>103.9</v>
      </c>
      <c r="AA146" s="18">
        <v>140.44999999999999</v>
      </c>
      <c r="AB146" s="18">
        <v>202.61</v>
      </c>
      <c r="AC146" s="18">
        <v>89.84</v>
      </c>
      <c r="AD146">
        <v>123.23</v>
      </c>
      <c r="AE146" s="18">
        <v>168.91</v>
      </c>
      <c r="AF146" s="18">
        <v>94.28060714285715</v>
      </c>
      <c r="AG146" s="18">
        <v>128.279</v>
      </c>
      <c r="AH146" s="18">
        <v>179.27317346938781</v>
      </c>
      <c r="AI146" s="18">
        <v>16.07</v>
      </c>
      <c r="AJ146" s="18">
        <v>16.07</v>
      </c>
      <c r="AK146" s="18">
        <v>99.81</v>
      </c>
      <c r="AL146" s="18">
        <v>16.07</v>
      </c>
      <c r="AM146" s="18">
        <v>16.07</v>
      </c>
      <c r="AN146" s="18">
        <v>99.81</v>
      </c>
      <c r="AO146" s="18">
        <v>98.632607142857154</v>
      </c>
      <c r="AP146" s="18">
        <v>134.11168421428579</v>
      </c>
      <c r="AQ146" s="18">
        <v>188.0012501938773</v>
      </c>
      <c r="AR146" s="18">
        <v>47.72</v>
      </c>
      <c r="AS146" s="18">
        <v>68.48</v>
      </c>
      <c r="AT146" s="18">
        <v>85.79</v>
      </c>
      <c r="AU146" s="18">
        <v>0</v>
      </c>
      <c r="AV146" s="18">
        <v>0.5</v>
      </c>
      <c r="AW146" s="18">
        <v>1.22</v>
      </c>
      <c r="AX146" s="18">
        <v>69.931785714285709</v>
      </c>
      <c r="AY146" s="18">
        <v>96.337683819096185</v>
      </c>
      <c r="AZ146" s="18">
        <v>117.8107142857143</v>
      </c>
      <c r="BA146" s="18">
        <v>168.755</v>
      </c>
      <c r="BB146" s="18">
        <v>231.48142857142861</v>
      </c>
      <c r="BC146" s="31">
        <v>305.38214285714292</v>
      </c>
      <c r="BD146" s="31">
        <v>45.77</v>
      </c>
      <c r="BE146" s="7">
        <v>67.72</v>
      </c>
      <c r="BF146" s="7">
        <v>82.82</v>
      </c>
      <c r="BG146" s="31">
        <v>189.79</v>
      </c>
      <c r="BH146" s="31">
        <v>272.66000000000003</v>
      </c>
      <c r="BI146" s="31">
        <v>362.46</v>
      </c>
      <c r="BJ146" s="31">
        <v>199.13</v>
      </c>
      <c r="BK146" s="31">
        <v>275.3</v>
      </c>
      <c r="BL146" s="31">
        <v>370.55</v>
      </c>
      <c r="BM146" s="31">
        <v>217.59642857142859</v>
      </c>
      <c r="BN146" s="31">
        <v>289.41382709183682</v>
      </c>
      <c r="BO146" s="31">
        <v>387.82857142857142</v>
      </c>
      <c r="BP146" s="31">
        <v>35.880000000000003</v>
      </c>
      <c r="BQ146" s="31">
        <v>45.51</v>
      </c>
      <c r="BR146" s="31">
        <v>62.97</v>
      </c>
      <c r="BS146" s="31">
        <v>43.71</v>
      </c>
      <c r="BT146" s="31">
        <v>60.09</v>
      </c>
      <c r="BU146" s="31">
        <v>94.57</v>
      </c>
      <c r="BV146" s="31">
        <v>65.790000000000006</v>
      </c>
      <c r="BW146" s="7">
        <v>82.09</v>
      </c>
      <c r="BX146" s="7">
        <v>117.81</v>
      </c>
      <c r="BY146" s="31">
        <v>45.73</v>
      </c>
      <c r="BZ146" s="31">
        <v>65.81</v>
      </c>
      <c r="CA146" s="31">
        <v>98.43</v>
      </c>
      <c r="CB146" s="31">
        <v>41.42</v>
      </c>
      <c r="CC146" s="31">
        <v>63.32</v>
      </c>
      <c r="CD146" s="31">
        <v>106.66</v>
      </c>
      <c r="CE146" s="31">
        <v>284.97000000000003</v>
      </c>
      <c r="CF146" s="31">
        <v>389.91</v>
      </c>
      <c r="CG146" s="31">
        <v>538.91999999999996</v>
      </c>
      <c r="CH146" s="31">
        <v>342.81157142857143</v>
      </c>
      <c r="CI146" s="31">
        <v>453.93423850000011</v>
      </c>
      <c r="CJ146" s="31">
        <v>627.15306122448987</v>
      </c>
    </row>
    <row r="147" spans="1:88" x14ac:dyDescent="0.3">
      <c r="A147" s="9">
        <v>45431</v>
      </c>
      <c r="B147" s="18">
        <v>34.901785714285708</v>
      </c>
      <c r="C147" s="18">
        <v>49.33</v>
      </c>
      <c r="D147" s="18">
        <v>69.922142857142859</v>
      </c>
      <c r="E147" s="18">
        <v>75.64</v>
      </c>
      <c r="F147" s="18">
        <v>118.84</v>
      </c>
      <c r="G147" s="18">
        <v>163.1</v>
      </c>
      <c r="H147" s="18">
        <v>99.190714285714279</v>
      </c>
      <c r="I147" s="18">
        <v>123.5</v>
      </c>
      <c r="J147" s="18">
        <v>169.68564285714291</v>
      </c>
      <c r="K147" s="18">
        <v>22.04</v>
      </c>
      <c r="L147" s="18">
        <v>33.22</v>
      </c>
      <c r="M147" s="18">
        <v>45.16</v>
      </c>
      <c r="N147" s="18">
        <v>34.06</v>
      </c>
      <c r="O147" s="18">
        <v>52.25</v>
      </c>
      <c r="P147">
        <v>73.16</v>
      </c>
      <c r="Q147" s="18">
        <v>47.429889520408167</v>
      </c>
      <c r="R147" s="18">
        <v>56.62021428571429</v>
      </c>
      <c r="S147" s="18">
        <v>80.71678571428572</v>
      </c>
      <c r="T147" s="18">
        <v>128.94</v>
      </c>
      <c r="U147" s="18">
        <v>177.47</v>
      </c>
      <c r="V147" s="18">
        <v>239.31</v>
      </c>
      <c r="W147" s="18">
        <v>121.41</v>
      </c>
      <c r="X147" s="18">
        <v>169</v>
      </c>
      <c r="Y147" s="18">
        <v>231.35</v>
      </c>
      <c r="Z147" s="18">
        <v>111.02</v>
      </c>
      <c r="AA147" s="18">
        <v>150.87</v>
      </c>
      <c r="AB147" s="18">
        <v>215.51</v>
      </c>
      <c r="AC147" s="18">
        <v>93.01</v>
      </c>
      <c r="AD147">
        <v>126.07</v>
      </c>
      <c r="AE147" s="18">
        <v>174.45</v>
      </c>
      <c r="AF147" s="18">
        <v>99.20317857142858</v>
      </c>
      <c r="AG147" s="18">
        <v>131.1828571428571</v>
      </c>
      <c r="AH147" s="18">
        <v>184.31710714285711</v>
      </c>
      <c r="AI147" s="18">
        <v>16.07</v>
      </c>
      <c r="AJ147" s="18">
        <v>16.07</v>
      </c>
      <c r="AK147" s="18">
        <v>102.33</v>
      </c>
      <c r="AL147" s="18">
        <v>16.07</v>
      </c>
      <c r="AM147" s="18">
        <v>16.07</v>
      </c>
      <c r="AN147" s="18">
        <v>102.33</v>
      </c>
      <c r="AO147" s="18">
        <v>101.15501451337509</v>
      </c>
      <c r="AP147" s="18">
        <v>139.7906428571429</v>
      </c>
      <c r="AQ147" s="18">
        <v>193.68821428571431</v>
      </c>
      <c r="AR147" s="18">
        <v>49.29</v>
      </c>
      <c r="AS147" s="18">
        <v>70.59</v>
      </c>
      <c r="AT147" s="18">
        <v>90.07</v>
      </c>
      <c r="AU147" s="18">
        <v>0</v>
      </c>
      <c r="AV147" s="18">
        <v>0.48</v>
      </c>
      <c r="AW147" s="18">
        <v>1.22</v>
      </c>
      <c r="AX147" s="18">
        <v>73.689642857142857</v>
      </c>
      <c r="AY147" s="18">
        <v>95.203142857142851</v>
      </c>
      <c r="AZ147" s="18">
        <v>125.0876785714286</v>
      </c>
      <c r="BA147" s="18">
        <v>177.7332142857143</v>
      </c>
      <c r="BB147" s="18">
        <v>233.89285714285711</v>
      </c>
      <c r="BC147" s="31">
        <v>315.11785714285719</v>
      </c>
      <c r="BD147" s="31">
        <v>46.91</v>
      </c>
      <c r="BE147" s="7">
        <v>69.180000000000007</v>
      </c>
      <c r="BF147" s="7">
        <v>85.42</v>
      </c>
      <c r="BG147" s="31">
        <v>197.98</v>
      </c>
      <c r="BH147" s="31">
        <v>279.39999999999998</v>
      </c>
      <c r="BI147" s="31">
        <v>372.25</v>
      </c>
      <c r="BJ147" s="31">
        <v>206.01</v>
      </c>
      <c r="BK147" s="31">
        <v>283.08</v>
      </c>
      <c r="BL147" s="31">
        <v>381.55</v>
      </c>
      <c r="BM147" s="31">
        <v>229.18571428571431</v>
      </c>
      <c r="BN147" s="31">
        <v>306.17857142857139</v>
      </c>
      <c r="BO147" s="31">
        <v>399.93928571428569</v>
      </c>
      <c r="BP147" s="31">
        <v>37.01</v>
      </c>
      <c r="BQ147" s="31">
        <v>47.51</v>
      </c>
      <c r="BR147" s="31">
        <v>65.41</v>
      </c>
      <c r="BS147" s="31">
        <v>45.04</v>
      </c>
      <c r="BT147" s="31">
        <v>61.9</v>
      </c>
      <c r="BU147" s="31">
        <v>97.03</v>
      </c>
      <c r="BV147" s="31">
        <v>66.790000000000006</v>
      </c>
      <c r="BW147" s="7">
        <v>83.73</v>
      </c>
      <c r="BX147" s="7">
        <v>120.21</v>
      </c>
      <c r="BY147" s="31">
        <v>46.96</v>
      </c>
      <c r="BZ147" s="31">
        <v>68.010000000000005</v>
      </c>
      <c r="CA147" s="31">
        <v>99.73</v>
      </c>
      <c r="CB147" s="31">
        <v>42.73</v>
      </c>
      <c r="CC147" s="31">
        <v>64.63</v>
      </c>
      <c r="CD147" s="31">
        <v>106.59</v>
      </c>
      <c r="CE147" s="31">
        <v>299.98</v>
      </c>
      <c r="CF147" s="31">
        <v>408.97</v>
      </c>
      <c r="CG147" s="31">
        <v>560.95000000000005</v>
      </c>
      <c r="CH147" s="31">
        <v>371.53503571428581</v>
      </c>
      <c r="CI147" s="31">
        <v>495.10714285714278</v>
      </c>
      <c r="CJ147" s="31">
        <v>651.59285714285716</v>
      </c>
    </row>
    <row r="148" spans="1:88" x14ac:dyDescent="0.3">
      <c r="A148" s="9">
        <v>45432</v>
      </c>
      <c r="B148" s="18">
        <v>38.050433510204073</v>
      </c>
      <c r="C148" s="18">
        <v>54.047928571428557</v>
      </c>
      <c r="D148" s="18">
        <v>72.348214285714292</v>
      </c>
      <c r="E148" s="18">
        <v>82.03</v>
      </c>
      <c r="F148" s="18">
        <v>128.27000000000001</v>
      </c>
      <c r="G148" s="18">
        <v>177.35</v>
      </c>
      <c r="H148" s="18">
        <v>102.96428571428569</v>
      </c>
      <c r="I148" s="18">
        <v>134.96571428571431</v>
      </c>
      <c r="J148" s="18">
        <v>182.5107142857143</v>
      </c>
      <c r="K148" s="18">
        <v>23.16</v>
      </c>
      <c r="L148" s="18">
        <v>34.6</v>
      </c>
      <c r="M148" s="18">
        <v>46.97</v>
      </c>
      <c r="N148" s="18">
        <v>35.5</v>
      </c>
      <c r="O148" s="18">
        <v>54.82</v>
      </c>
      <c r="P148">
        <v>76.13</v>
      </c>
      <c r="Q148" s="18">
        <v>47.418035714285708</v>
      </c>
      <c r="R148" s="18">
        <v>58.057071428571419</v>
      </c>
      <c r="S148" s="18">
        <v>84.788928571428571</v>
      </c>
      <c r="T148" s="18">
        <v>135.66999999999999</v>
      </c>
      <c r="U148" s="18">
        <v>186.69</v>
      </c>
      <c r="V148" s="18">
        <v>250.87</v>
      </c>
      <c r="W148" s="18">
        <v>127.43</v>
      </c>
      <c r="X148" s="18">
        <v>179.48</v>
      </c>
      <c r="Y148" s="18">
        <v>242.37</v>
      </c>
      <c r="Z148" s="18">
        <v>118.14</v>
      </c>
      <c r="AA148" s="18">
        <v>161.30000000000001</v>
      </c>
      <c r="AB148" s="18">
        <v>228.42</v>
      </c>
      <c r="AC148" s="18">
        <v>96.17</v>
      </c>
      <c r="AD148">
        <v>128.9</v>
      </c>
      <c r="AE148" s="18">
        <v>179.99</v>
      </c>
      <c r="AF148" s="18">
        <v>104.50153571428569</v>
      </c>
      <c r="AG148" s="18">
        <v>137.24578571428569</v>
      </c>
      <c r="AH148" s="18">
        <v>182.30082142857171</v>
      </c>
      <c r="AI148" s="18">
        <v>16.07</v>
      </c>
      <c r="AJ148" s="18">
        <v>16.07</v>
      </c>
      <c r="AK148" s="18">
        <v>104.85</v>
      </c>
      <c r="AL148" s="18">
        <v>16.07</v>
      </c>
      <c r="AM148" s="18">
        <v>16.07</v>
      </c>
      <c r="AN148" s="18">
        <v>104.85</v>
      </c>
      <c r="AO148" s="18">
        <v>101.8338214285714</v>
      </c>
      <c r="AP148" s="18">
        <v>147.46946094897959</v>
      </c>
      <c r="AQ148" s="18">
        <v>203.49821428571431</v>
      </c>
      <c r="AR148" s="18">
        <v>50.86</v>
      </c>
      <c r="AS148" s="18">
        <v>72.7</v>
      </c>
      <c r="AT148" s="18">
        <v>94.36</v>
      </c>
      <c r="AU148" s="18">
        <v>0</v>
      </c>
      <c r="AV148" s="18">
        <v>0.46</v>
      </c>
      <c r="AW148" s="18">
        <v>1.22</v>
      </c>
      <c r="AX148" s="18">
        <v>78.128409973669818</v>
      </c>
      <c r="AY148" s="18">
        <v>100.8257142857143</v>
      </c>
      <c r="AZ148" s="18">
        <v>129.19285714285721</v>
      </c>
      <c r="BA148" s="18">
        <v>187.53535714285721</v>
      </c>
      <c r="BB148" s="18">
        <v>240.33</v>
      </c>
      <c r="BC148" s="31">
        <v>325.65607142857141</v>
      </c>
      <c r="BD148" s="31">
        <v>48.29</v>
      </c>
      <c r="BE148" s="7">
        <v>70.63</v>
      </c>
      <c r="BF148" s="7">
        <v>88.03</v>
      </c>
      <c r="BG148" s="31">
        <v>205.51</v>
      </c>
      <c r="BH148" s="31">
        <v>286.27</v>
      </c>
      <c r="BI148" s="31">
        <v>382.84</v>
      </c>
      <c r="BJ148" s="31">
        <v>212.89</v>
      </c>
      <c r="BK148" s="31">
        <v>290.86</v>
      </c>
      <c r="BL148" s="31">
        <v>392.54</v>
      </c>
      <c r="BM148" s="31">
        <v>239.81428571428569</v>
      </c>
      <c r="BN148" s="31">
        <v>312.02178763265317</v>
      </c>
      <c r="BO148" s="31">
        <v>400.33860714285709</v>
      </c>
      <c r="BP148" s="31">
        <v>38.14</v>
      </c>
      <c r="BQ148" s="31">
        <v>49.51</v>
      </c>
      <c r="BR148" s="31">
        <v>67.86</v>
      </c>
      <c r="BS148" s="31">
        <v>46.37</v>
      </c>
      <c r="BT148" s="31">
        <v>63.7</v>
      </c>
      <c r="BU148" s="31">
        <v>99.49</v>
      </c>
      <c r="BV148" s="31">
        <v>67.790000000000006</v>
      </c>
      <c r="BW148" s="7">
        <v>85.38</v>
      </c>
      <c r="BX148" s="7">
        <v>122.62</v>
      </c>
      <c r="BY148" s="31">
        <v>48.19</v>
      </c>
      <c r="BZ148" s="31">
        <v>70.209999999999994</v>
      </c>
      <c r="CA148" s="31">
        <v>101.02</v>
      </c>
      <c r="CB148" s="31">
        <v>44.05</v>
      </c>
      <c r="CC148" s="31">
        <v>65.95</v>
      </c>
      <c r="CD148" s="31">
        <v>106.51</v>
      </c>
      <c r="CE148" s="31">
        <v>316.7</v>
      </c>
      <c r="CF148" s="31">
        <v>429.3</v>
      </c>
      <c r="CG148" s="31">
        <v>582.98</v>
      </c>
      <c r="CH148" s="31">
        <v>380.96428571428578</v>
      </c>
      <c r="CI148" s="31">
        <v>517.98571428571427</v>
      </c>
      <c r="CJ148" s="31">
        <v>668.60042857142855</v>
      </c>
    </row>
    <row r="149" spans="1:88" x14ac:dyDescent="0.3">
      <c r="A149" s="9">
        <v>45433</v>
      </c>
      <c r="B149" s="18">
        <v>41.480300816326533</v>
      </c>
      <c r="C149" s="18">
        <v>58.212448989795902</v>
      </c>
      <c r="D149" s="18">
        <v>76.855459183673474</v>
      </c>
      <c r="E149" s="18">
        <v>86.17</v>
      </c>
      <c r="F149" s="18">
        <v>136.72999999999999</v>
      </c>
      <c r="G149" s="18">
        <v>193.58</v>
      </c>
      <c r="H149" s="18">
        <v>108.65428571428571</v>
      </c>
      <c r="I149" s="18">
        <v>142.7538571428571</v>
      </c>
      <c r="J149" s="18">
        <v>194.2</v>
      </c>
      <c r="K149" s="18">
        <v>24.25</v>
      </c>
      <c r="L149" s="18">
        <v>36.07</v>
      </c>
      <c r="M149" s="18">
        <v>48.48</v>
      </c>
      <c r="N149" s="18">
        <v>36.93</v>
      </c>
      <c r="O149" s="18">
        <v>57.38</v>
      </c>
      <c r="P149">
        <v>79.099999999999994</v>
      </c>
      <c r="Q149" s="18">
        <v>46.892142857142858</v>
      </c>
      <c r="R149" s="18">
        <v>57.849714285714278</v>
      </c>
      <c r="S149" s="18">
        <v>84.287499999999994</v>
      </c>
      <c r="T149" s="18">
        <v>142.4</v>
      </c>
      <c r="U149" s="18">
        <v>195.91</v>
      </c>
      <c r="V149" s="18">
        <v>262.43</v>
      </c>
      <c r="W149" s="18">
        <v>133.44999999999999</v>
      </c>
      <c r="X149" s="18">
        <v>189.95</v>
      </c>
      <c r="Y149" s="18">
        <v>253.38</v>
      </c>
      <c r="Z149" s="18">
        <v>125.26</v>
      </c>
      <c r="AA149" s="18">
        <v>171.72</v>
      </c>
      <c r="AB149" s="18">
        <v>241.33</v>
      </c>
      <c r="AC149" s="18">
        <v>99.34</v>
      </c>
      <c r="AD149">
        <v>131.72999999999999</v>
      </c>
      <c r="AE149" s="18">
        <v>185.52</v>
      </c>
      <c r="AF149" s="18">
        <v>107.85728571428569</v>
      </c>
      <c r="AG149" s="18">
        <v>143.01564285714281</v>
      </c>
      <c r="AH149" s="18">
        <v>183.93510714285719</v>
      </c>
      <c r="AI149" s="18">
        <v>16.07</v>
      </c>
      <c r="AJ149" s="18">
        <v>16.07</v>
      </c>
      <c r="AK149" s="18">
        <v>107.36</v>
      </c>
      <c r="AL149" s="18">
        <v>16.07</v>
      </c>
      <c r="AM149" s="18">
        <v>16.07</v>
      </c>
      <c r="AN149" s="18">
        <v>107.36</v>
      </c>
      <c r="AO149" s="18">
        <v>106.5566428571429</v>
      </c>
      <c r="AP149" s="18">
        <v>149.34899999999999</v>
      </c>
      <c r="AQ149" s="18">
        <v>207.14796428571429</v>
      </c>
      <c r="AR149" s="18">
        <v>52.43</v>
      </c>
      <c r="AS149" s="18">
        <v>74.81</v>
      </c>
      <c r="AT149" s="18">
        <v>98.64</v>
      </c>
      <c r="AU149" s="18">
        <v>0</v>
      </c>
      <c r="AV149" s="18">
        <v>0.45</v>
      </c>
      <c r="AW149" s="18">
        <v>1.22</v>
      </c>
      <c r="AX149" s="18">
        <v>78.188664372175666</v>
      </c>
      <c r="AY149" s="18">
        <v>101.2521428571429</v>
      </c>
      <c r="AZ149" s="18">
        <v>131.78785714285709</v>
      </c>
      <c r="BA149" s="18">
        <v>187.7544285714286</v>
      </c>
      <c r="BB149" s="18">
        <v>256.06724093545517</v>
      </c>
      <c r="BC149" s="31">
        <v>340.48166519818949</v>
      </c>
      <c r="BD149" s="31">
        <v>50.39</v>
      </c>
      <c r="BE149" s="7">
        <v>72.09</v>
      </c>
      <c r="BF149" s="7">
        <v>90.64</v>
      </c>
      <c r="BG149" s="31">
        <v>211.67</v>
      </c>
      <c r="BH149" s="31">
        <v>293.45999999999998</v>
      </c>
      <c r="BI149" s="31">
        <v>393.43</v>
      </c>
      <c r="BJ149" s="31">
        <v>219.78</v>
      </c>
      <c r="BK149" s="31">
        <v>298.64</v>
      </c>
      <c r="BL149" s="31">
        <v>403.54</v>
      </c>
      <c r="BM149" s="31">
        <v>251.016556122449</v>
      </c>
      <c r="BN149" s="31">
        <v>328.56428571428569</v>
      </c>
      <c r="BO149" s="31">
        <v>408.76785714285722</v>
      </c>
      <c r="BP149" s="31">
        <v>39.270000000000003</v>
      </c>
      <c r="BQ149" s="31">
        <v>51.51</v>
      </c>
      <c r="BR149" s="31">
        <v>70.3</v>
      </c>
      <c r="BS149" s="31">
        <v>47.69</v>
      </c>
      <c r="BT149" s="31">
        <v>65.510000000000005</v>
      </c>
      <c r="BU149" s="31">
        <v>101.95</v>
      </c>
      <c r="BV149" s="31">
        <v>68.790000000000006</v>
      </c>
      <c r="BW149" s="7">
        <v>87.02</v>
      </c>
      <c r="BX149" s="7">
        <v>125.03</v>
      </c>
      <c r="BY149" s="31">
        <v>49.42</v>
      </c>
      <c r="BZ149" s="31">
        <v>72.41</v>
      </c>
      <c r="CA149" s="31">
        <v>102.31</v>
      </c>
      <c r="CB149" s="31">
        <v>45.37</v>
      </c>
      <c r="CC149" s="31">
        <v>67.260000000000005</v>
      </c>
      <c r="CD149" s="31">
        <v>106.44</v>
      </c>
      <c r="CE149" s="31">
        <v>331.54</v>
      </c>
      <c r="CF149" s="31">
        <v>449.63</v>
      </c>
      <c r="CG149" s="31">
        <v>606.04999999999995</v>
      </c>
      <c r="CH149" s="31">
        <v>391.8964285714286</v>
      </c>
      <c r="CI149" s="31">
        <v>534.4571428571428</v>
      </c>
      <c r="CJ149" s="31">
        <v>679.92499999999995</v>
      </c>
    </row>
    <row r="150" spans="1:88" x14ac:dyDescent="0.3">
      <c r="A150" s="9">
        <v>45434</v>
      </c>
      <c r="B150" s="18">
        <v>42.82817857142858</v>
      </c>
      <c r="C150" s="18">
        <v>59.522857142857148</v>
      </c>
      <c r="D150" s="18">
        <v>79.903214285714284</v>
      </c>
      <c r="E150" s="18">
        <v>91.46</v>
      </c>
      <c r="F150" s="18">
        <v>144.91999999999999</v>
      </c>
      <c r="G150" s="18">
        <v>205.37</v>
      </c>
      <c r="H150" s="18">
        <v>116.1887857142857</v>
      </c>
      <c r="I150" s="18">
        <v>145.6442857142857</v>
      </c>
      <c r="J150" s="18">
        <v>204.25801020408139</v>
      </c>
      <c r="K150" s="18">
        <v>25.4</v>
      </c>
      <c r="L150" s="18">
        <v>37.56</v>
      </c>
      <c r="M150" s="18">
        <v>49.99</v>
      </c>
      <c r="N150" s="18">
        <v>38.36</v>
      </c>
      <c r="O150" s="18">
        <v>59.94</v>
      </c>
      <c r="P150">
        <v>82.06</v>
      </c>
      <c r="Q150" s="18">
        <v>47.765714285714282</v>
      </c>
      <c r="R150" s="18">
        <v>58.152999999999992</v>
      </c>
      <c r="S150" s="18">
        <v>81.053928571428557</v>
      </c>
      <c r="T150" s="18">
        <v>149.13</v>
      </c>
      <c r="U150" s="18">
        <v>205.14</v>
      </c>
      <c r="V150" s="18">
        <v>273.99</v>
      </c>
      <c r="W150" s="18">
        <v>139.46</v>
      </c>
      <c r="X150" s="18">
        <v>200.43</v>
      </c>
      <c r="Y150" s="18">
        <v>264.39999999999998</v>
      </c>
      <c r="Z150" s="18">
        <v>132.38999999999999</v>
      </c>
      <c r="AA150" s="18">
        <v>182.14</v>
      </c>
      <c r="AB150" s="18">
        <v>254.24</v>
      </c>
      <c r="AC150" s="18">
        <v>102.5</v>
      </c>
      <c r="AD150">
        <v>134.56</v>
      </c>
      <c r="AE150" s="18">
        <v>191.06</v>
      </c>
      <c r="AF150" s="18">
        <v>111.38807142857139</v>
      </c>
      <c r="AG150" s="18">
        <v>142.5369285714286</v>
      </c>
      <c r="AH150" s="18">
        <v>194.7234285714286</v>
      </c>
      <c r="AI150" s="18">
        <v>16.07</v>
      </c>
      <c r="AJ150" s="18">
        <v>16.07</v>
      </c>
      <c r="AK150" s="18">
        <v>109.88</v>
      </c>
      <c r="AL150" s="18">
        <v>16.07</v>
      </c>
      <c r="AM150" s="18">
        <v>16.07</v>
      </c>
      <c r="AN150" s="18">
        <v>109.88</v>
      </c>
      <c r="AO150" s="18">
        <v>108.9447142857143</v>
      </c>
      <c r="AP150" s="18">
        <v>153.13807142857141</v>
      </c>
      <c r="AQ150" s="18">
        <v>210.72211667857141</v>
      </c>
      <c r="AR150" s="18">
        <v>53.99</v>
      </c>
      <c r="AS150" s="18">
        <v>76.92</v>
      </c>
      <c r="AT150" s="18">
        <v>102.93</v>
      </c>
      <c r="AU150" s="18">
        <v>0</v>
      </c>
      <c r="AV150" s="18">
        <v>0.43</v>
      </c>
      <c r="AW150" s="18">
        <v>1.22</v>
      </c>
      <c r="AX150" s="18">
        <v>79.02428571428571</v>
      </c>
      <c r="AY150" s="18">
        <v>102.6571428571429</v>
      </c>
      <c r="AZ150" s="18">
        <v>135.47</v>
      </c>
      <c r="BA150" s="18">
        <v>187.09317857142861</v>
      </c>
      <c r="BB150" s="18">
        <v>257.78428571428572</v>
      </c>
      <c r="BC150" s="31">
        <v>341.70357142857142</v>
      </c>
      <c r="BD150" s="31">
        <v>52.61</v>
      </c>
      <c r="BE150" s="7">
        <v>73.66</v>
      </c>
      <c r="BF150" s="7">
        <v>93.25</v>
      </c>
      <c r="BG150" s="31">
        <v>217.5</v>
      </c>
      <c r="BH150" s="31">
        <v>300.64</v>
      </c>
      <c r="BI150" s="31">
        <v>404.01</v>
      </c>
      <c r="BJ150" s="31">
        <v>226.66</v>
      </c>
      <c r="BK150" s="31">
        <v>306.42</v>
      </c>
      <c r="BL150" s="31">
        <v>414.54</v>
      </c>
      <c r="BM150" s="31">
        <v>259.54642857142858</v>
      </c>
      <c r="BN150" s="31">
        <v>327.81428571428569</v>
      </c>
      <c r="BO150" s="31">
        <v>426.94285714285712</v>
      </c>
      <c r="BP150" s="31">
        <v>40.4</v>
      </c>
      <c r="BQ150" s="31">
        <v>53.51</v>
      </c>
      <c r="BR150" s="31">
        <v>72.739999999999995</v>
      </c>
      <c r="BS150" s="31">
        <v>49.02</v>
      </c>
      <c r="BT150" s="31">
        <v>67.319999999999993</v>
      </c>
      <c r="BU150" s="31">
        <v>104.41</v>
      </c>
      <c r="BV150" s="31">
        <v>69.790000000000006</v>
      </c>
      <c r="BW150" s="7">
        <v>88.66</v>
      </c>
      <c r="BX150" s="7">
        <v>127.44</v>
      </c>
      <c r="BY150" s="31">
        <v>50.65</v>
      </c>
      <c r="BZ150" s="31">
        <v>74.61</v>
      </c>
      <c r="CA150" s="31">
        <v>103.6</v>
      </c>
      <c r="CB150" s="31">
        <v>46.69</v>
      </c>
      <c r="CC150" s="31">
        <v>68.58</v>
      </c>
      <c r="CD150" s="31">
        <v>106.36</v>
      </c>
      <c r="CE150" s="31">
        <v>346.38</v>
      </c>
      <c r="CF150" s="31">
        <v>470.35</v>
      </c>
      <c r="CG150" s="31">
        <v>629.12</v>
      </c>
      <c r="CH150" s="31">
        <v>412.61785714285719</v>
      </c>
      <c r="CI150" s="31">
        <v>567.19285714285718</v>
      </c>
      <c r="CJ150" s="31">
        <v>695.70051020408164</v>
      </c>
    </row>
    <row r="151" spans="1:88" x14ac:dyDescent="0.3">
      <c r="A151" s="9">
        <v>45435</v>
      </c>
      <c r="B151" s="18">
        <v>44.518107142857147</v>
      </c>
      <c r="C151" s="18">
        <v>61.628571428571419</v>
      </c>
      <c r="D151" s="18">
        <v>85.826071428571439</v>
      </c>
      <c r="E151" s="18">
        <v>97.84</v>
      </c>
      <c r="F151" s="18">
        <v>153.33000000000001</v>
      </c>
      <c r="G151" s="18">
        <v>219.1</v>
      </c>
      <c r="H151" s="18">
        <v>119.25314285714281</v>
      </c>
      <c r="I151" s="18">
        <v>151.3857142857143</v>
      </c>
      <c r="J151" s="18">
        <v>217.84611224489791</v>
      </c>
      <c r="K151" s="18">
        <v>26.48</v>
      </c>
      <c r="L151" s="18">
        <v>38.96</v>
      </c>
      <c r="M151" s="18">
        <v>51.49</v>
      </c>
      <c r="N151" s="18">
        <v>39.799999999999997</v>
      </c>
      <c r="O151" s="18">
        <v>62.5</v>
      </c>
      <c r="P151">
        <v>85.03</v>
      </c>
      <c r="Q151" s="18">
        <v>49.426071428571433</v>
      </c>
      <c r="R151" s="18">
        <v>59.293581632653087</v>
      </c>
      <c r="S151" s="18">
        <v>84.478928571428568</v>
      </c>
      <c r="T151" s="18">
        <v>155.86000000000001</v>
      </c>
      <c r="U151" s="18">
        <v>214.36</v>
      </c>
      <c r="V151" s="18">
        <v>285.55</v>
      </c>
      <c r="W151" s="18">
        <v>145.47999999999999</v>
      </c>
      <c r="X151" s="18">
        <v>210.91</v>
      </c>
      <c r="Y151" s="18">
        <v>275.42</v>
      </c>
      <c r="Z151" s="18">
        <v>139.51</v>
      </c>
      <c r="AA151" s="18">
        <v>192.56</v>
      </c>
      <c r="AB151" s="18">
        <v>267.14999999999998</v>
      </c>
      <c r="AC151" s="18">
        <v>105.66</v>
      </c>
      <c r="AD151">
        <v>137.4</v>
      </c>
      <c r="AE151" s="18">
        <v>196.59</v>
      </c>
      <c r="AF151" s="18">
        <v>110.4566071428571</v>
      </c>
      <c r="AG151" s="18">
        <v>142.42063265306129</v>
      </c>
      <c r="AH151" s="18">
        <v>203.54407142857141</v>
      </c>
      <c r="AI151" s="18">
        <v>16.07</v>
      </c>
      <c r="AJ151" s="18">
        <v>16.07</v>
      </c>
      <c r="AK151" s="18">
        <v>112.4</v>
      </c>
      <c r="AL151" s="18">
        <v>16.07</v>
      </c>
      <c r="AM151" s="18">
        <v>16.07</v>
      </c>
      <c r="AN151" s="18">
        <v>112.4</v>
      </c>
      <c r="AO151" s="18">
        <v>110.3983718622449</v>
      </c>
      <c r="AP151" s="18">
        <v>157.69171428571431</v>
      </c>
      <c r="AQ151" s="18">
        <v>217.38928813318151</v>
      </c>
      <c r="AR151" s="18">
        <v>55.56</v>
      </c>
      <c r="AS151" s="18">
        <v>79.02</v>
      </c>
      <c r="AT151" s="18">
        <v>107.21</v>
      </c>
      <c r="AU151" s="18">
        <v>0</v>
      </c>
      <c r="AV151" s="18">
        <v>0.41</v>
      </c>
      <c r="AW151" s="18">
        <v>1.22</v>
      </c>
      <c r="AX151" s="18">
        <v>81.47999999999999</v>
      </c>
      <c r="AY151" s="18">
        <v>105.6578571428572</v>
      </c>
      <c r="AZ151" s="18">
        <v>144.8496428571429</v>
      </c>
      <c r="BA151" s="18">
        <v>191.5320043248814</v>
      </c>
      <c r="BB151" s="18">
        <v>262.25928571428568</v>
      </c>
      <c r="BC151" s="31">
        <v>356.58678571428572</v>
      </c>
      <c r="BD151" s="31">
        <v>54.91</v>
      </c>
      <c r="BE151" s="7">
        <v>75.23</v>
      </c>
      <c r="BF151" s="7">
        <v>95.86</v>
      </c>
      <c r="BG151" s="31">
        <v>222.81</v>
      </c>
      <c r="BH151" s="31">
        <v>307.49</v>
      </c>
      <c r="BI151" s="31">
        <v>414.6</v>
      </c>
      <c r="BJ151" s="31">
        <v>233.55</v>
      </c>
      <c r="BK151" s="31">
        <v>314.2</v>
      </c>
      <c r="BL151" s="31">
        <v>425.53</v>
      </c>
      <c r="BM151" s="31">
        <v>252.75357142857141</v>
      </c>
      <c r="BN151" s="31">
        <v>328.35714285714278</v>
      </c>
      <c r="BO151" s="31">
        <v>444.10510204081618</v>
      </c>
      <c r="BP151" s="31">
        <v>41.53</v>
      </c>
      <c r="BQ151" s="31">
        <v>55.51</v>
      </c>
      <c r="BR151" s="31">
        <v>75.180000000000007</v>
      </c>
      <c r="BS151" s="31">
        <v>50.35</v>
      </c>
      <c r="BT151" s="31">
        <v>69.12</v>
      </c>
      <c r="BU151" s="31">
        <v>106.87</v>
      </c>
      <c r="BV151" s="31">
        <v>70.78</v>
      </c>
      <c r="BW151" s="7">
        <v>90.3</v>
      </c>
      <c r="BX151" s="7">
        <v>129.84</v>
      </c>
      <c r="BY151" s="31">
        <v>51.88</v>
      </c>
      <c r="BZ151" s="31">
        <v>76.81</v>
      </c>
      <c r="CA151" s="31">
        <v>104.89</v>
      </c>
      <c r="CB151" s="31">
        <v>48</v>
      </c>
      <c r="CC151" s="31">
        <v>69.89</v>
      </c>
      <c r="CD151" s="31">
        <v>106.28</v>
      </c>
      <c r="CE151" s="31">
        <v>361.98</v>
      </c>
      <c r="CF151" s="31">
        <v>492.36</v>
      </c>
      <c r="CG151" s="31">
        <v>652.79999999999995</v>
      </c>
      <c r="CH151" s="31">
        <v>420.50408163265303</v>
      </c>
      <c r="CI151" s="31">
        <v>583.38571428571436</v>
      </c>
      <c r="CJ151" s="31">
        <v>709.44570185714315</v>
      </c>
    </row>
    <row r="152" spans="1:88" x14ac:dyDescent="0.3">
      <c r="A152" s="9">
        <v>45436</v>
      </c>
      <c r="B152" s="18">
        <v>45.23</v>
      </c>
      <c r="C152" s="18">
        <v>65.449928571428558</v>
      </c>
      <c r="D152" s="18">
        <v>91.566071428571419</v>
      </c>
      <c r="E152" s="18">
        <v>102.98</v>
      </c>
      <c r="F152" s="18">
        <v>159.72</v>
      </c>
      <c r="G152" s="18">
        <v>229.16</v>
      </c>
      <c r="H152" s="18">
        <v>125.2178571428571</v>
      </c>
      <c r="I152" s="18">
        <v>154.99115399999999</v>
      </c>
      <c r="J152" s="18">
        <v>237.1</v>
      </c>
      <c r="K152" s="18">
        <v>27.72</v>
      </c>
      <c r="L152" s="18">
        <v>40.26</v>
      </c>
      <c r="M152" s="18">
        <v>53.61</v>
      </c>
      <c r="N152" s="18">
        <v>41.23</v>
      </c>
      <c r="O152" s="18">
        <v>64.38</v>
      </c>
      <c r="P152">
        <v>89.05</v>
      </c>
      <c r="Q152" s="18">
        <v>51.334285714285713</v>
      </c>
      <c r="R152" s="18">
        <v>62.55965124489795</v>
      </c>
      <c r="S152" s="18">
        <v>86.521071428571432</v>
      </c>
      <c r="T152" s="18">
        <v>162.61000000000001</v>
      </c>
      <c r="U152" s="18">
        <v>224.64</v>
      </c>
      <c r="V152" s="18">
        <v>298.01</v>
      </c>
      <c r="W152" s="18">
        <v>151.63999999999999</v>
      </c>
      <c r="X152" s="18">
        <v>222.05</v>
      </c>
      <c r="Y152" s="18">
        <v>284.43</v>
      </c>
      <c r="Z152" s="18">
        <v>146.56</v>
      </c>
      <c r="AA152" s="18">
        <v>203.88</v>
      </c>
      <c r="AB152" s="18">
        <v>278.18</v>
      </c>
      <c r="AC152" s="18">
        <v>106.94</v>
      </c>
      <c r="AD152">
        <v>140.35</v>
      </c>
      <c r="AE152" s="18">
        <v>201.2</v>
      </c>
      <c r="AF152" s="18">
        <v>108.1142142857143</v>
      </c>
      <c r="AG152" s="18">
        <v>146.88928571428571</v>
      </c>
      <c r="AH152" s="18">
        <v>209.6129642857143</v>
      </c>
      <c r="AI152" s="18">
        <v>16.07</v>
      </c>
      <c r="AJ152" s="18">
        <v>16.07</v>
      </c>
      <c r="AK152" s="18">
        <v>114.44</v>
      </c>
      <c r="AL152" s="18">
        <v>16.07</v>
      </c>
      <c r="AM152" s="18">
        <v>16.07</v>
      </c>
      <c r="AN152" s="18">
        <v>114.44</v>
      </c>
      <c r="AO152" s="18">
        <v>111.00624999999999</v>
      </c>
      <c r="AP152" s="18">
        <v>162.28299999999999</v>
      </c>
      <c r="AQ152" s="18">
        <v>222.26889285714279</v>
      </c>
      <c r="AR152" s="18">
        <v>57.18</v>
      </c>
      <c r="AS152" s="18">
        <v>81.03</v>
      </c>
      <c r="AT152" s="18">
        <v>110.97</v>
      </c>
      <c r="AU152" s="18">
        <v>0</v>
      </c>
      <c r="AV152" s="18">
        <v>0.4</v>
      </c>
      <c r="AW152" s="18">
        <v>1.23</v>
      </c>
      <c r="AX152" s="18">
        <v>83.53</v>
      </c>
      <c r="AY152" s="18">
        <v>109.4</v>
      </c>
      <c r="AZ152" s="18">
        <v>150.67500000000001</v>
      </c>
      <c r="BA152" s="18">
        <v>197.87735323304469</v>
      </c>
      <c r="BB152" s="18">
        <v>269.25299999999999</v>
      </c>
      <c r="BC152" s="31">
        <v>365.72091717813612</v>
      </c>
      <c r="BD152" s="31">
        <v>56.23</v>
      </c>
      <c r="BE152" s="7">
        <v>76.14</v>
      </c>
      <c r="BF152" s="7">
        <v>97.49</v>
      </c>
      <c r="BG152" s="31">
        <v>229.33</v>
      </c>
      <c r="BH152" s="31">
        <v>313.69</v>
      </c>
      <c r="BI152" s="31">
        <v>425.94</v>
      </c>
      <c r="BJ152" s="31">
        <v>239.24</v>
      </c>
      <c r="BK152" s="31">
        <v>320.64</v>
      </c>
      <c r="BL152" s="31">
        <v>433.64</v>
      </c>
      <c r="BM152" s="31">
        <v>251.47857142857151</v>
      </c>
      <c r="BN152" s="31">
        <v>334.6585</v>
      </c>
      <c r="BO152" s="31">
        <v>451.87499999999989</v>
      </c>
      <c r="BP152" s="31">
        <v>42.78</v>
      </c>
      <c r="BQ152" s="31">
        <v>57.78</v>
      </c>
      <c r="BR152" s="31">
        <v>78.17</v>
      </c>
      <c r="BS152" s="31">
        <v>51.51</v>
      </c>
      <c r="BT152" s="31">
        <v>70.81</v>
      </c>
      <c r="BU152" s="31">
        <v>109.57</v>
      </c>
      <c r="BV152" s="31">
        <v>71.540000000000006</v>
      </c>
      <c r="BW152" s="7">
        <v>90.51</v>
      </c>
      <c r="BX152" s="7">
        <v>132.71</v>
      </c>
      <c r="BY152" s="31">
        <v>53.34</v>
      </c>
      <c r="BZ152" s="31">
        <v>78.489999999999995</v>
      </c>
      <c r="CA152" s="31">
        <v>105.45</v>
      </c>
      <c r="CB152" s="31">
        <v>49.6</v>
      </c>
      <c r="CC152" s="31">
        <v>71.2</v>
      </c>
      <c r="CD152" s="31">
        <v>105.7</v>
      </c>
      <c r="CE152" s="31">
        <v>377.35</v>
      </c>
      <c r="CF152" s="31">
        <v>509.04</v>
      </c>
      <c r="CG152" s="31">
        <v>674.42</v>
      </c>
      <c r="CH152" s="31">
        <v>428.4</v>
      </c>
      <c r="CI152" s="31">
        <v>590.85</v>
      </c>
      <c r="CJ152" s="31">
        <v>757.8605711785716</v>
      </c>
    </row>
    <row r="153" spans="1:88" x14ac:dyDescent="0.3">
      <c r="A153" s="9">
        <v>45437</v>
      </c>
      <c r="B153" s="18">
        <v>49.387754428571391</v>
      </c>
      <c r="C153" s="18">
        <v>70.091999999999999</v>
      </c>
      <c r="D153" s="18">
        <v>95.83061222959185</v>
      </c>
      <c r="E153" s="18">
        <v>106.14</v>
      </c>
      <c r="F153" s="18">
        <v>166.73</v>
      </c>
      <c r="G153" s="18">
        <v>238.29</v>
      </c>
      <c r="H153" s="18">
        <v>133.63928571428571</v>
      </c>
      <c r="I153" s="18">
        <v>172.11507142857141</v>
      </c>
      <c r="J153" s="18">
        <v>249.20714285714291</v>
      </c>
      <c r="K153" s="18">
        <v>28.17</v>
      </c>
      <c r="L153" s="18">
        <v>40.4</v>
      </c>
      <c r="M153" s="18">
        <v>55.34</v>
      </c>
      <c r="N153" s="18">
        <v>42.13</v>
      </c>
      <c r="O153" s="18">
        <v>64.510000000000005</v>
      </c>
      <c r="P153">
        <v>91.9</v>
      </c>
      <c r="Q153" s="18">
        <v>52.076428571428572</v>
      </c>
      <c r="R153" s="18">
        <v>62.493982102040817</v>
      </c>
      <c r="S153" s="18">
        <v>88.529642857142846</v>
      </c>
      <c r="T153" s="18">
        <v>170.07</v>
      </c>
      <c r="U153" s="18">
        <v>234.16</v>
      </c>
      <c r="V153" s="18">
        <v>314.68</v>
      </c>
      <c r="W153" s="18">
        <v>160.78</v>
      </c>
      <c r="X153" s="18">
        <v>231.01</v>
      </c>
      <c r="Y153" s="18">
        <v>302.39999999999998</v>
      </c>
      <c r="Z153" s="18">
        <v>154.21</v>
      </c>
      <c r="AA153" s="18">
        <v>213.68</v>
      </c>
      <c r="AB153" s="18">
        <v>295.14999999999998</v>
      </c>
      <c r="AC153" s="18">
        <v>106.05</v>
      </c>
      <c r="AD153">
        <v>140.94999999999999</v>
      </c>
      <c r="AE153" s="18">
        <v>201.87</v>
      </c>
      <c r="AF153" s="18">
        <v>113.17430102040819</v>
      </c>
      <c r="AG153" s="18">
        <v>144.76692857142859</v>
      </c>
      <c r="AH153" s="18">
        <v>208.19217857142851</v>
      </c>
      <c r="AI153" s="18">
        <v>16.07</v>
      </c>
      <c r="AJ153" s="18">
        <v>16.07</v>
      </c>
      <c r="AK153" s="18">
        <v>115.52</v>
      </c>
      <c r="AL153" s="18">
        <v>16.07</v>
      </c>
      <c r="AM153" s="18">
        <v>16.07</v>
      </c>
      <c r="AN153" s="18">
        <v>115.52</v>
      </c>
      <c r="AO153" s="18">
        <v>115.0492857142857</v>
      </c>
      <c r="AP153" s="18">
        <v>164.3441661530612</v>
      </c>
      <c r="AQ153" s="18">
        <v>224.31485714285711</v>
      </c>
      <c r="AR153" s="18">
        <v>57.81</v>
      </c>
      <c r="AS153" s="18">
        <v>81.48</v>
      </c>
      <c r="AT153" s="18">
        <v>110.82</v>
      </c>
      <c r="AU153" s="18">
        <v>0</v>
      </c>
      <c r="AV153" s="18">
        <v>0.39</v>
      </c>
      <c r="AW153" s="18">
        <v>1.24</v>
      </c>
      <c r="AX153" s="18">
        <v>87.813571428571436</v>
      </c>
      <c r="AY153" s="18">
        <v>109.3571428571429</v>
      </c>
      <c r="AZ153" s="18">
        <v>149.81428571428569</v>
      </c>
      <c r="BA153" s="18">
        <v>203.08699999999999</v>
      </c>
      <c r="BB153" s="18">
        <v>275.87087350837157</v>
      </c>
      <c r="BC153" s="31">
        <v>375.55357142857139</v>
      </c>
      <c r="BD153" s="31">
        <v>57.77</v>
      </c>
      <c r="BE153" s="7">
        <v>77.31</v>
      </c>
      <c r="BF153" s="7">
        <v>99.17</v>
      </c>
      <c r="BG153" s="31">
        <v>234.55</v>
      </c>
      <c r="BH153" s="31">
        <v>320.89999999999998</v>
      </c>
      <c r="BI153" s="31">
        <v>433.17</v>
      </c>
      <c r="BJ153" s="31">
        <v>244.84</v>
      </c>
      <c r="BK153" s="31">
        <v>330.33</v>
      </c>
      <c r="BL153" s="31">
        <v>440.36</v>
      </c>
      <c r="BM153" s="31">
        <v>266.83571428571429</v>
      </c>
      <c r="BN153" s="31">
        <v>357.38163265306122</v>
      </c>
      <c r="BO153" s="31">
        <v>451.06071428571431</v>
      </c>
      <c r="BP153" s="31">
        <v>43.39</v>
      </c>
      <c r="BQ153" s="31">
        <v>58.92</v>
      </c>
      <c r="BR153" s="31">
        <v>79.34</v>
      </c>
      <c r="BS153" s="31">
        <v>51.92</v>
      </c>
      <c r="BT153" s="31">
        <v>72.69</v>
      </c>
      <c r="BU153" s="31">
        <v>111.29</v>
      </c>
      <c r="BV153" s="31">
        <v>70.94</v>
      </c>
      <c r="BW153" s="7">
        <v>90.74</v>
      </c>
      <c r="BX153" s="7">
        <v>141.18</v>
      </c>
      <c r="BY153" s="31">
        <v>54.34</v>
      </c>
      <c r="BZ153" s="31">
        <v>79.31</v>
      </c>
      <c r="CA153" s="31">
        <v>108.24</v>
      </c>
      <c r="CB153" s="31">
        <v>50.72</v>
      </c>
      <c r="CC153" s="31">
        <v>72.150000000000006</v>
      </c>
      <c r="CD153" s="31">
        <v>108.08</v>
      </c>
      <c r="CE153" s="31">
        <v>392.74</v>
      </c>
      <c r="CF153" s="31">
        <v>527.44000000000005</v>
      </c>
      <c r="CG153" s="31">
        <v>698.53</v>
      </c>
      <c r="CH153" s="31">
        <v>459.06785714285718</v>
      </c>
      <c r="CI153" s="31">
        <v>623.02857142857147</v>
      </c>
      <c r="CJ153" s="31">
        <v>769.33214285714303</v>
      </c>
    </row>
    <row r="154" spans="1:88" x14ac:dyDescent="0.3">
      <c r="A154" s="9">
        <v>45438</v>
      </c>
      <c r="B154" s="18">
        <v>51.534642857142863</v>
      </c>
      <c r="C154" s="18">
        <v>77.221428571428561</v>
      </c>
      <c r="D154" s="18">
        <v>96.829081637755124</v>
      </c>
      <c r="E154" s="18">
        <v>110.12</v>
      </c>
      <c r="F154" s="18">
        <v>172.75</v>
      </c>
      <c r="G154" s="18">
        <v>251.83</v>
      </c>
      <c r="H154" s="18">
        <v>141.03571428571431</v>
      </c>
      <c r="I154" s="18">
        <v>182.8642857142857</v>
      </c>
      <c r="J154" s="18">
        <v>257.7392857142857</v>
      </c>
      <c r="K154" s="18">
        <v>28.61</v>
      </c>
      <c r="L154" s="18">
        <v>40.58</v>
      </c>
      <c r="M154" s="18">
        <v>57.07</v>
      </c>
      <c r="N154" s="18">
        <v>43.02</v>
      </c>
      <c r="O154" s="18">
        <v>64.63</v>
      </c>
      <c r="P154">
        <v>94.76</v>
      </c>
      <c r="Q154" s="18">
        <v>51.528214285714277</v>
      </c>
      <c r="R154" s="18">
        <v>64.276887755102024</v>
      </c>
      <c r="S154" s="18">
        <v>90.179285714285712</v>
      </c>
      <c r="T154" s="18">
        <v>177.52</v>
      </c>
      <c r="U154" s="18">
        <v>243.69</v>
      </c>
      <c r="V154" s="18">
        <v>331.35</v>
      </c>
      <c r="W154" s="18">
        <v>169.91</v>
      </c>
      <c r="X154" s="18">
        <v>239.97</v>
      </c>
      <c r="Y154" s="18">
        <v>320.36</v>
      </c>
      <c r="Z154" s="18">
        <v>161.86000000000001</v>
      </c>
      <c r="AA154" s="18">
        <v>223.47</v>
      </c>
      <c r="AB154" s="18">
        <v>312.12</v>
      </c>
      <c r="AC154" s="18">
        <v>105.16</v>
      </c>
      <c r="AD154">
        <v>141.54</v>
      </c>
      <c r="AE154" s="18">
        <v>202.54</v>
      </c>
      <c r="AF154" s="18">
        <v>116.48551530612249</v>
      </c>
      <c r="AG154" s="18">
        <v>149.45592857142859</v>
      </c>
      <c r="AH154" s="18">
        <v>206.0490183367346</v>
      </c>
      <c r="AI154" s="18">
        <v>16.07</v>
      </c>
      <c r="AJ154" s="18">
        <v>16.07</v>
      </c>
      <c r="AK154" s="18">
        <v>116.6</v>
      </c>
      <c r="AL154" s="18">
        <v>16.07</v>
      </c>
      <c r="AM154" s="18">
        <v>16.07</v>
      </c>
      <c r="AN154" s="18">
        <v>116.6</v>
      </c>
      <c r="AO154" s="18">
        <v>117.1800714285714</v>
      </c>
      <c r="AP154" s="18">
        <v>161.17500000000001</v>
      </c>
      <c r="AQ154" s="18">
        <v>230.13590080612269</v>
      </c>
      <c r="AR154" s="18">
        <v>58.44</v>
      </c>
      <c r="AS154" s="18">
        <v>81.93</v>
      </c>
      <c r="AT154" s="18">
        <v>110.67</v>
      </c>
      <c r="AU154" s="18">
        <v>0</v>
      </c>
      <c r="AV154" s="18">
        <v>0.38</v>
      </c>
      <c r="AW154" s="18">
        <v>1.24</v>
      </c>
      <c r="AX154" s="18">
        <v>88.668428571428578</v>
      </c>
      <c r="AY154" s="18">
        <v>112.2542857142857</v>
      </c>
      <c r="AZ154" s="18">
        <v>154.38629256103999</v>
      </c>
      <c r="BA154" s="18">
        <v>212.18707142857139</v>
      </c>
      <c r="BB154" s="18">
        <v>275.56642857142862</v>
      </c>
      <c r="BC154" s="31">
        <v>380.94642857142861</v>
      </c>
      <c r="BD154" s="31">
        <v>59.3</v>
      </c>
      <c r="BE154" s="7">
        <v>78.48</v>
      </c>
      <c r="BF154" s="7">
        <v>100.86</v>
      </c>
      <c r="BG154" s="31">
        <v>239.86</v>
      </c>
      <c r="BH154" s="31">
        <v>328.11</v>
      </c>
      <c r="BI154" s="31">
        <v>440.4</v>
      </c>
      <c r="BJ154" s="31">
        <v>250.44</v>
      </c>
      <c r="BK154" s="31">
        <v>340.01</v>
      </c>
      <c r="BL154" s="31">
        <v>447.08</v>
      </c>
      <c r="BM154" s="31">
        <v>278.35714285714278</v>
      </c>
      <c r="BN154" s="31">
        <v>369.02857142857141</v>
      </c>
      <c r="BO154" s="31">
        <v>462.8428571428571</v>
      </c>
      <c r="BP154" s="31">
        <v>44.01</v>
      </c>
      <c r="BQ154" s="31">
        <v>60.06</v>
      </c>
      <c r="BR154" s="31">
        <v>80.52</v>
      </c>
      <c r="BS154" s="31">
        <v>52.32</v>
      </c>
      <c r="BT154" s="31">
        <v>74.569999999999993</v>
      </c>
      <c r="BU154" s="31">
        <v>113.02</v>
      </c>
      <c r="BV154" s="31">
        <v>70.349999999999994</v>
      </c>
      <c r="BW154" s="7">
        <v>90.97</v>
      </c>
      <c r="BX154" s="7">
        <v>149.63999999999999</v>
      </c>
      <c r="BY154" s="31">
        <v>55.33</v>
      </c>
      <c r="BZ154" s="31">
        <v>80.12</v>
      </c>
      <c r="CA154" s="31">
        <v>111.04</v>
      </c>
      <c r="CB154" s="31">
        <v>51.84</v>
      </c>
      <c r="CC154" s="31">
        <v>73.11</v>
      </c>
      <c r="CD154" s="31">
        <v>110.46</v>
      </c>
      <c r="CE154" s="31">
        <v>408.09</v>
      </c>
      <c r="CF154" s="31">
        <v>545.29</v>
      </c>
      <c r="CG154" s="31">
        <v>722.64</v>
      </c>
      <c r="CH154" s="31">
        <v>490.99642857142862</v>
      </c>
      <c r="CI154" s="31">
        <v>645.97857142857151</v>
      </c>
      <c r="CJ154" s="31">
        <v>809.41224489795911</v>
      </c>
    </row>
    <row r="155" spans="1:88" x14ac:dyDescent="0.3">
      <c r="A155" s="9">
        <v>45439</v>
      </c>
      <c r="B155" s="18">
        <v>56.092500000000001</v>
      </c>
      <c r="C155" s="18">
        <v>82.07714285714286</v>
      </c>
      <c r="D155" s="18">
        <v>101.9714285714286</v>
      </c>
      <c r="E155" s="18">
        <v>116.7</v>
      </c>
      <c r="F155" s="18">
        <v>177.4</v>
      </c>
      <c r="G155" s="18">
        <v>254.27</v>
      </c>
      <c r="H155" s="18">
        <v>146.73832142857151</v>
      </c>
      <c r="I155" s="18">
        <v>194.03571428571431</v>
      </c>
      <c r="J155" s="18">
        <v>263.0821428571428</v>
      </c>
      <c r="K155" s="18">
        <v>29.12</v>
      </c>
      <c r="L155" s="18">
        <v>40.950000000000003</v>
      </c>
      <c r="M155" s="18">
        <v>58.72</v>
      </c>
      <c r="N155" s="18">
        <v>43.92</v>
      </c>
      <c r="O155" s="18">
        <v>64.75</v>
      </c>
      <c r="P155">
        <v>97.61</v>
      </c>
      <c r="Q155" s="18">
        <v>50.508535714285713</v>
      </c>
      <c r="R155" s="18">
        <v>65.877857142857152</v>
      </c>
      <c r="S155" s="18">
        <v>94.577500000000001</v>
      </c>
      <c r="T155" s="18">
        <v>184.98</v>
      </c>
      <c r="U155" s="18">
        <v>253.22</v>
      </c>
      <c r="V155" s="18">
        <v>348.01</v>
      </c>
      <c r="W155" s="18">
        <v>179.05</v>
      </c>
      <c r="X155" s="18">
        <v>248.93</v>
      </c>
      <c r="Y155" s="18">
        <v>338.32</v>
      </c>
      <c r="Z155" s="18">
        <v>169.51</v>
      </c>
      <c r="AA155" s="18">
        <v>233.27</v>
      </c>
      <c r="AB155" s="18">
        <v>329.09</v>
      </c>
      <c r="AC155" s="18">
        <v>104.27</v>
      </c>
      <c r="AD155">
        <v>142.13</v>
      </c>
      <c r="AE155" s="18">
        <v>203.21</v>
      </c>
      <c r="AF155" s="18">
        <v>115.6707142857143</v>
      </c>
      <c r="AG155" s="18">
        <v>156.9675714285714</v>
      </c>
      <c r="AH155" s="18">
        <v>209.38477551020409</v>
      </c>
      <c r="AI155" s="18">
        <v>16.07</v>
      </c>
      <c r="AJ155" s="18">
        <v>16.07</v>
      </c>
      <c r="AK155" s="18">
        <v>117.68</v>
      </c>
      <c r="AL155" s="18">
        <v>16.07</v>
      </c>
      <c r="AM155" s="18">
        <v>16.07</v>
      </c>
      <c r="AN155" s="18">
        <v>117.68</v>
      </c>
      <c r="AO155" s="18">
        <v>118.88676721684691</v>
      </c>
      <c r="AP155" s="18">
        <v>161.65921428571431</v>
      </c>
      <c r="AQ155" s="18">
        <v>225.32316188775491</v>
      </c>
      <c r="AR155" s="18">
        <v>59.06</v>
      </c>
      <c r="AS155" s="18">
        <v>82.38</v>
      </c>
      <c r="AT155" s="18">
        <v>110.52</v>
      </c>
      <c r="AU155" s="18">
        <v>0</v>
      </c>
      <c r="AV155" s="18">
        <v>0.37</v>
      </c>
      <c r="AW155" s="18">
        <v>1.24</v>
      </c>
      <c r="AX155" s="18">
        <v>89.893428571428586</v>
      </c>
      <c r="AY155" s="18">
        <v>115.5857142857143</v>
      </c>
      <c r="AZ155" s="18">
        <v>153.79735714285721</v>
      </c>
      <c r="BA155" s="18">
        <v>216.5821428571428</v>
      </c>
      <c r="BB155" s="18">
        <v>279.25428571428569</v>
      </c>
      <c r="BC155" s="31">
        <v>373.47309751768751</v>
      </c>
      <c r="BD155" s="31">
        <v>60.79</v>
      </c>
      <c r="BE155" s="7">
        <v>79.569999999999993</v>
      </c>
      <c r="BF155" s="7">
        <v>102.54</v>
      </c>
      <c r="BG155" s="31">
        <v>245.3</v>
      </c>
      <c r="BH155" s="31">
        <v>335.2</v>
      </c>
      <c r="BI155" s="31">
        <v>446.84</v>
      </c>
      <c r="BJ155" s="31">
        <v>256.04000000000002</v>
      </c>
      <c r="BK155" s="31">
        <v>349.7</v>
      </c>
      <c r="BL155" s="31">
        <v>453.79</v>
      </c>
      <c r="BM155" s="31">
        <v>289.03571428571428</v>
      </c>
      <c r="BN155" s="31">
        <v>362.25</v>
      </c>
      <c r="BO155" s="31">
        <v>469.47946896938748</v>
      </c>
      <c r="BP155" s="31">
        <v>44.63</v>
      </c>
      <c r="BQ155" s="31">
        <v>61.2</v>
      </c>
      <c r="BR155" s="31">
        <v>81.7</v>
      </c>
      <c r="BS155" s="31">
        <v>52.73</v>
      </c>
      <c r="BT155" s="31">
        <v>76.45</v>
      </c>
      <c r="BU155" s="31">
        <v>114.74</v>
      </c>
      <c r="BV155" s="31">
        <v>69.75</v>
      </c>
      <c r="BW155" s="7">
        <v>91.2</v>
      </c>
      <c r="BX155" s="7">
        <v>158.11000000000001</v>
      </c>
      <c r="BY155" s="31">
        <v>56.33</v>
      </c>
      <c r="BZ155" s="31">
        <v>80.930000000000007</v>
      </c>
      <c r="CA155" s="31">
        <v>113.84</v>
      </c>
      <c r="CB155" s="31">
        <v>52.96</v>
      </c>
      <c r="CC155" s="31">
        <v>74.06</v>
      </c>
      <c r="CD155" s="31">
        <v>112.84</v>
      </c>
      <c r="CE155" s="31">
        <v>422.71</v>
      </c>
      <c r="CF155" s="31">
        <v>561.99</v>
      </c>
      <c r="CG155" s="31">
        <v>746.74</v>
      </c>
      <c r="CH155" s="31">
        <v>516.30289285714287</v>
      </c>
      <c r="CI155" s="31">
        <v>668.60714285714289</v>
      </c>
      <c r="CJ155" s="31">
        <v>852.74642857142851</v>
      </c>
    </row>
    <row r="156" spans="1:88" x14ac:dyDescent="0.3">
      <c r="A156" s="9">
        <v>45440</v>
      </c>
      <c r="B156" s="18">
        <v>57.393821428571428</v>
      </c>
      <c r="C156" s="18">
        <v>84.532857142857154</v>
      </c>
      <c r="D156" s="18">
        <v>105.93806136224499</v>
      </c>
      <c r="E156" s="18">
        <v>126.61</v>
      </c>
      <c r="F156" s="18">
        <v>182.54</v>
      </c>
      <c r="G156" s="18">
        <v>254.16</v>
      </c>
      <c r="H156" s="18">
        <v>148.31428571428569</v>
      </c>
      <c r="I156" s="18">
        <v>203.12857142857141</v>
      </c>
      <c r="J156" s="18">
        <v>269.13371428571429</v>
      </c>
      <c r="K156" s="18">
        <v>29.62</v>
      </c>
      <c r="L156" s="18">
        <v>41.4</v>
      </c>
      <c r="M156" s="18">
        <v>60.38</v>
      </c>
      <c r="N156" s="18">
        <v>44.82</v>
      </c>
      <c r="O156" s="18">
        <v>64.88</v>
      </c>
      <c r="P156">
        <v>100.46</v>
      </c>
      <c r="Q156" s="18">
        <v>49.790714285714301</v>
      </c>
      <c r="R156" s="18">
        <v>67.070714285714274</v>
      </c>
      <c r="S156" s="18">
        <v>99.689285714285717</v>
      </c>
      <c r="T156" s="18">
        <v>192.43</v>
      </c>
      <c r="U156" s="18">
        <v>262.75</v>
      </c>
      <c r="V156" s="18">
        <v>364.68</v>
      </c>
      <c r="W156" s="18">
        <v>188.18</v>
      </c>
      <c r="X156" s="18">
        <v>257.89</v>
      </c>
      <c r="Y156" s="18">
        <v>356.29</v>
      </c>
      <c r="Z156" s="18">
        <v>177.16</v>
      </c>
      <c r="AA156" s="18">
        <v>243.07</v>
      </c>
      <c r="AB156" s="18">
        <v>346.06</v>
      </c>
      <c r="AC156" s="18">
        <v>103.38</v>
      </c>
      <c r="AD156">
        <v>142.72999999999999</v>
      </c>
      <c r="AE156" s="18">
        <v>203.87</v>
      </c>
      <c r="AF156" s="18">
        <v>113.9131785714286</v>
      </c>
      <c r="AG156" s="18">
        <v>155.63592857142859</v>
      </c>
      <c r="AH156" s="18">
        <v>210.3616246836734</v>
      </c>
      <c r="AI156" s="18">
        <v>16.07</v>
      </c>
      <c r="AJ156" s="18">
        <v>16.07</v>
      </c>
      <c r="AK156" s="18">
        <v>118.75</v>
      </c>
      <c r="AL156" s="18">
        <v>16.07</v>
      </c>
      <c r="AM156" s="18">
        <v>16.07</v>
      </c>
      <c r="AN156" s="18">
        <v>118.75</v>
      </c>
      <c r="AO156" s="18">
        <v>115.0416785714286</v>
      </c>
      <c r="AP156" s="18">
        <v>164.5368571428572</v>
      </c>
      <c r="AQ156" s="18">
        <v>223.87549999999999</v>
      </c>
      <c r="AR156" s="18">
        <v>59.69</v>
      </c>
      <c r="AS156" s="18">
        <v>82.83</v>
      </c>
      <c r="AT156" s="18">
        <v>110.37</v>
      </c>
      <c r="AU156" s="18">
        <v>0</v>
      </c>
      <c r="AV156" s="18">
        <v>0.36</v>
      </c>
      <c r="AW156" s="18">
        <v>1.24</v>
      </c>
      <c r="AX156" s="18">
        <v>89.989142857142866</v>
      </c>
      <c r="AY156" s="18">
        <v>118.533771629333</v>
      </c>
      <c r="AZ156" s="18">
        <v>152.28186152244629</v>
      </c>
      <c r="BA156" s="18">
        <v>219.19107142857141</v>
      </c>
      <c r="BB156" s="18">
        <v>288.44921428571428</v>
      </c>
      <c r="BC156" s="31">
        <v>379.06329172087851</v>
      </c>
      <c r="BD156" s="31">
        <v>61.79</v>
      </c>
      <c r="BE156" s="7">
        <v>80.66</v>
      </c>
      <c r="BF156" s="7">
        <v>104.22</v>
      </c>
      <c r="BG156" s="31">
        <v>250.59</v>
      </c>
      <c r="BH156" s="31">
        <v>342.29</v>
      </c>
      <c r="BI156" s="31">
        <v>453.28</v>
      </c>
      <c r="BJ156" s="31">
        <v>261.64</v>
      </c>
      <c r="BK156" s="31">
        <v>359.38</v>
      </c>
      <c r="BL156" s="31">
        <v>460.51</v>
      </c>
      <c r="BM156" s="31">
        <v>304.95714285714291</v>
      </c>
      <c r="BN156" s="31">
        <v>379.392857142857</v>
      </c>
      <c r="BO156" s="31">
        <v>483.4357142857142</v>
      </c>
      <c r="BP156" s="31">
        <v>45.24</v>
      </c>
      <c r="BQ156" s="31">
        <v>62.34</v>
      </c>
      <c r="BR156" s="31">
        <v>82.88</v>
      </c>
      <c r="BS156" s="31">
        <v>53.14</v>
      </c>
      <c r="BT156" s="31">
        <v>78.319999999999993</v>
      </c>
      <c r="BU156" s="31">
        <v>116.46</v>
      </c>
      <c r="BV156" s="31">
        <v>69.150000000000006</v>
      </c>
      <c r="BW156" s="7">
        <v>91.43</v>
      </c>
      <c r="BX156" s="7">
        <v>166.57</v>
      </c>
      <c r="BY156" s="31">
        <v>57.32</v>
      </c>
      <c r="BZ156" s="31">
        <v>81.75</v>
      </c>
      <c r="CA156" s="31">
        <v>116.63</v>
      </c>
      <c r="CB156" s="31">
        <v>54.08</v>
      </c>
      <c r="CC156" s="31">
        <v>75.010000000000005</v>
      </c>
      <c r="CD156" s="31">
        <v>115.21</v>
      </c>
      <c r="CE156" s="31">
        <v>438.06</v>
      </c>
      <c r="CF156" s="31">
        <v>578.67999999999995</v>
      </c>
      <c r="CG156" s="31">
        <v>769.82</v>
      </c>
      <c r="CH156" s="31">
        <v>523.25589285714284</v>
      </c>
      <c r="CI156" s="31">
        <v>688.74121428571425</v>
      </c>
      <c r="CJ156" s="31">
        <v>882.28571428571422</v>
      </c>
    </row>
    <row r="157" spans="1:88" x14ac:dyDescent="0.3">
      <c r="A157" s="9">
        <v>45441</v>
      </c>
      <c r="B157" s="18">
        <v>63.431142857142859</v>
      </c>
      <c r="C157" s="18">
        <v>86.582142857142856</v>
      </c>
      <c r="D157" s="18">
        <v>109.9693724642855</v>
      </c>
      <c r="E157" s="18">
        <v>134.59</v>
      </c>
      <c r="F157" s="18">
        <v>188.93</v>
      </c>
      <c r="G157" s="18">
        <v>257.56</v>
      </c>
      <c r="H157" s="18">
        <v>155.51428571428571</v>
      </c>
      <c r="I157" s="18">
        <v>217.53571428571431</v>
      </c>
      <c r="J157" s="18">
        <v>281.82499999999999</v>
      </c>
      <c r="K157" s="18">
        <v>30.07</v>
      </c>
      <c r="L157" s="18">
        <v>41.83</v>
      </c>
      <c r="M157" s="18">
        <v>62.03</v>
      </c>
      <c r="N157" s="18">
        <v>45.72</v>
      </c>
      <c r="O157" s="18">
        <v>65</v>
      </c>
      <c r="P157">
        <v>103.31</v>
      </c>
      <c r="Q157" s="18">
        <v>52.002903061224472</v>
      </c>
      <c r="R157" s="18">
        <v>68.803794295918394</v>
      </c>
      <c r="S157" s="18">
        <v>101.0232142857143</v>
      </c>
      <c r="T157" s="18">
        <v>199.88</v>
      </c>
      <c r="U157" s="18">
        <v>272.27999999999997</v>
      </c>
      <c r="V157" s="18">
        <v>381.35</v>
      </c>
      <c r="W157" s="18">
        <v>197.32</v>
      </c>
      <c r="X157" s="18">
        <v>266.85000000000002</v>
      </c>
      <c r="Y157" s="18">
        <v>374.25</v>
      </c>
      <c r="Z157" s="18">
        <v>184.81</v>
      </c>
      <c r="AA157" s="18">
        <v>252.87</v>
      </c>
      <c r="AB157" s="18">
        <v>363.03</v>
      </c>
      <c r="AC157" s="18">
        <v>102.48</v>
      </c>
      <c r="AD157">
        <v>143.32</v>
      </c>
      <c r="AE157" s="18">
        <v>204.54</v>
      </c>
      <c r="AF157" s="18">
        <v>109.41846428571429</v>
      </c>
      <c r="AG157" s="18">
        <v>155.5760714285714</v>
      </c>
      <c r="AH157" s="18">
        <v>209.0798831377551</v>
      </c>
      <c r="AI157" s="18">
        <v>16.07</v>
      </c>
      <c r="AJ157" s="18">
        <v>16.07</v>
      </c>
      <c r="AK157" s="18">
        <v>119.83</v>
      </c>
      <c r="AL157" s="18">
        <v>16.07</v>
      </c>
      <c r="AM157" s="18">
        <v>16.07</v>
      </c>
      <c r="AN157" s="18">
        <v>119.83</v>
      </c>
      <c r="AO157" s="18">
        <v>114.34871428571429</v>
      </c>
      <c r="AP157" s="18">
        <v>161.81947710204071</v>
      </c>
      <c r="AQ157" s="18">
        <v>229.8848674425308</v>
      </c>
      <c r="AR157" s="18">
        <v>60.32</v>
      </c>
      <c r="AS157" s="18">
        <v>83.28</v>
      </c>
      <c r="AT157" s="18">
        <v>110.22</v>
      </c>
      <c r="AU157" s="18">
        <v>0</v>
      </c>
      <c r="AV157" s="18">
        <v>0.35</v>
      </c>
      <c r="AW157" s="18">
        <v>1.24</v>
      </c>
      <c r="AX157" s="18">
        <v>90.454999999999984</v>
      </c>
      <c r="AY157" s="18">
        <v>119.2214285714286</v>
      </c>
      <c r="AZ157" s="18">
        <v>155.93214285714279</v>
      </c>
      <c r="BA157" s="18">
        <v>218.02228571428569</v>
      </c>
      <c r="BB157" s="18">
        <v>287.54292857142849</v>
      </c>
      <c r="BC157" s="31">
        <v>375.67</v>
      </c>
      <c r="BD157" s="31">
        <v>63.08</v>
      </c>
      <c r="BE157" s="7">
        <v>81.709999999999994</v>
      </c>
      <c r="BF157" s="7">
        <v>105.91</v>
      </c>
      <c r="BG157" s="31">
        <v>255.29</v>
      </c>
      <c r="BH157" s="31">
        <v>349.4</v>
      </c>
      <c r="BI157" s="31">
        <v>459.72</v>
      </c>
      <c r="BJ157" s="31">
        <v>267.24</v>
      </c>
      <c r="BK157" s="31">
        <v>369.07</v>
      </c>
      <c r="BL157" s="31">
        <v>467.23</v>
      </c>
      <c r="BM157" s="31">
        <v>307.51989795918382</v>
      </c>
      <c r="BN157" s="31">
        <v>376.21921428571432</v>
      </c>
      <c r="BO157" s="31">
        <v>489.3368725612242</v>
      </c>
      <c r="BP157" s="31">
        <v>45.86</v>
      </c>
      <c r="BQ157" s="31">
        <v>63.48</v>
      </c>
      <c r="BR157" s="31">
        <v>84.06</v>
      </c>
      <c r="BS157" s="31">
        <v>53.55</v>
      </c>
      <c r="BT157" s="31">
        <v>80.2</v>
      </c>
      <c r="BU157" s="31">
        <v>118.18</v>
      </c>
      <c r="BV157" s="31">
        <v>68.56</v>
      </c>
      <c r="BW157" s="7">
        <v>91.66</v>
      </c>
      <c r="BX157" s="7">
        <v>175.04</v>
      </c>
      <c r="BY157" s="31">
        <v>58.32</v>
      </c>
      <c r="BZ157" s="31">
        <v>82.56</v>
      </c>
      <c r="CA157" s="31">
        <v>119.43</v>
      </c>
      <c r="CB157" s="31">
        <v>55.2</v>
      </c>
      <c r="CC157" s="31">
        <v>75.97</v>
      </c>
      <c r="CD157" s="31">
        <v>117.59</v>
      </c>
      <c r="CE157" s="31">
        <v>453.41</v>
      </c>
      <c r="CF157" s="31">
        <v>594.98</v>
      </c>
      <c r="CG157" s="31">
        <v>794.12</v>
      </c>
      <c r="CH157" s="31">
        <v>538.86071428571438</v>
      </c>
      <c r="CI157" s="31">
        <v>698.10612244897948</v>
      </c>
      <c r="CJ157" s="31">
        <v>866.87499999999989</v>
      </c>
    </row>
    <row r="158" spans="1:88" x14ac:dyDescent="0.3">
      <c r="A158" s="9">
        <v>45442</v>
      </c>
      <c r="B158" s="18">
        <v>66.841321428571419</v>
      </c>
      <c r="C158" s="18">
        <v>89.647142857142853</v>
      </c>
      <c r="D158" s="18">
        <v>114.8110714285714</v>
      </c>
      <c r="E158" s="18">
        <v>141.38999999999999</v>
      </c>
      <c r="F158" s="18">
        <v>196.16</v>
      </c>
      <c r="G158" s="18">
        <v>261.58999999999997</v>
      </c>
      <c r="H158" s="18">
        <v>160.75714285714281</v>
      </c>
      <c r="I158" s="18">
        <v>225.6593571428572</v>
      </c>
      <c r="J158" s="18">
        <v>301.68928571428569</v>
      </c>
      <c r="K158" s="18">
        <v>30.44</v>
      </c>
      <c r="L158" s="18">
        <v>42.18</v>
      </c>
      <c r="M158" s="18">
        <v>63.65</v>
      </c>
      <c r="N158" s="18">
        <v>46.62</v>
      </c>
      <c r="O158" s="18">
        <v>65.12</v>
      </c>
      <c r="P158">
        <v>106.16</v>
      </c>
      <c r="Q158" s="18">
        <v>55.554948979591813</v>
      </c>
      <c r="R158" s="18">
        <v>71.194285714285712</v>
      </c>
      <c r="S158" s="18">
        <v>100.78</v>
      </c>
      <c r="T158" s="18">
        <v>207.34</v>
      </c>
      <c r="U158" s="18">
        <v>281.81</v>
      </c>
      <c r="V158" s="18">
        <v>398.02</v>
      </c>
      <c r="W158" s="18">
        <v>206.45</v>
      </c>
      <c r="X158" s="18">
        <v>275.81</v>
      </c>
      <c r="Y158" s="18">
        <v>392.21</v>
      </c>
      <c r="Z158" s="18">
        <v>192.46</v>
      </c>
      <c r="AA158" s="18">
        <v>262.66000000000003</v>
      </c>
      <c r="AB158" s="18">
        <v>380</v>
      </c>
      <c r="AC158" s="18">
        <v>101.59</v>
      </c>
      <c r="AD158">
        <v>143.91</v>
      </c>
      <c r="AE158" s="18">
        <v>205.21</v>
      </c>
      <c r="AF158" s="18">
        <v>106.57467857142861</v>
      </c>
      <c r="AG158" s="18">
        <v>152.3879183673468</v>
      </c>
      <c r="AH158" s="18">
        <v>210.13932142857141</v>
      </c>
      <c r="AI158" s="18">
        <v>16.07</v>
      </c>
      <c r="AJ158" s="18">
        <v>16.07</v>
      </c>
      <c r="AK158" s="18">
        <v>120.91</v>
      </c>
      <c r="AL158" s="18">
        <v>16.07</v>
      </c>
      <c r="AM158" s="18">
        <v>16.07</v>
      </c>
      <c r="AN158" s="18">
        <v>120.91</v>
      </c>
      <c r="AO158" s="18">
        <v>111.6769285714286</v>
      </c>
      <c r="AP158" s="18">
        <v>161.89278571428571</v>
      </c>
      <c r="AQ158" s="18">
        <v>237.34771428571429</v>
      </c>
      <c r="AR158" s="18">
        <v>60.95</v>
      </c>
      <c r="AS158" s="18">
        <v>83.73</v>
      </c>
      <c r="AT158" s="18">
        <v>110.07</v>
      </c>
      <c r="AU158" s="18">
        <v>0</v>
      </c>
      <c r="AV158" s="18">
        <v>0.34</v>
      </c>
      <c r="AW158" s="18">
        <v>1.24</v>
      </c>
      <c r="AX158" s="18">
        <v>93.544781668094018</v>
      </c>
      <c r="AY158" s="18">
        <v>120.1556981789399</v>
      </c>
      <c r="AZ158" s="18">
        <v>162.21418133380419</v>
      </c>
      <c r="BA158" s="18">
        <v>211.5128571428572</v>
      </c>
      <c r="BB158" s="18">
        <v>292.90714285714279</v>
      </c>
      <c r="BC158" s="31">
        <v>395.20529432048892</v>
      </c>
      <c r="BD158" s="31">
        <v>64.52</v>
      </c>
      <c r="BE158" s="7">
        <v>82.76</v>
      </c>
      <c r="BF158" s="7">
        <v>107.66</v>
      </c>
      <c r="BG158" s="31">
        <v>260.51</v>
      </c>
      <c r="BH158" s="31">
        <v>356.49</v>
      </c>
      <c r="BI158" s="31">
        <v>466.16</v>
      </c>
      <c r="BJ158" s="31">
        <v>272.83999999999997</v>
      </c>
      <c r="BK158" s="31">
        <v>378.75</v>
      </c>
      <c r="BL158" s="31">
        <v>473.95</v>
      </c>
      <c r="BM158" s="31">
        <v>296.79795918367353</v>
      </c>
      <c r="BN158" s="31">
        <v>391.65828571428568</v>
      </c>
      <c r="BO158" s="31">
        <v>491.75179009183682</v>
      </c>
      <c r="BP158" s="31">
        <v>46.47</v>
      </c>
      <c r="BQ158" s="31">
        <v>64.62</v>
      </c>
      <c r="BR158" s="31">
        <v>85.23</v>
      </c>
      <c r="BS158" s="31">
        <v>53.96</v>
      </c>
      <c r="BT158" s="31">
        <v>82.08</v>
      </c>
      <c r="BU158" s="31">
        <v>119.9</v>
      </c>
      <c r="BV158" s="31">
        <v>67.959999999999994</v>
      </c>
      <c r="BW158" s="7">
        <v>91.89</v>
      </c>
      <c r="BX158" s="7">
        <v>183.5</v>
      </c>
      <c r="BY158" s="31">
        <v>59.31</v>
      </c>
      <c r="BZ158" s="31">
        <v>83.38</v>
      </c>
      <c r="CA158" s="31">
        <v>122.22</v>
      </c>
      <c r="CB158" s="31">
        <v>56.32</v>
      </c>
      <c r="CC158" s="31">
        <v>76.92</v>
      </c>
      <c r="CD158" s="31">
        <v>119.97</v>
      </c>
      <c r="CE158" s="31">
        <v>468.84</v>
      </c>
      <c r="CF158" s="31">
        <v>609.99</v>
      </c>
      <c r="CG158" s="31">
        <v>820.36</v>
      </c>
      <c r="CH158" s="31">
        <v>538.94285714285706</v>
      </c>
      <c r="CI158" s="31">
        <v>730.72142857142853</v>
      </c>
      <c r="CJ158" s="31">
        <v>907.51785714285711</v>
      </c>
    </row>
    <row r="159" spans="1:88" x14ac:dyDescent="0.3">
      <c r="A159" s="9">
        <v>45443</v>
      </c>
      <c r="B159" s="18">
        <v>67.515000000000001</v>
      </c>
      <c r="C159" s="18">
        <v>92.973500000000001</v>
      </c>
      <c r="D159" s="18">
        <v>120.53928582142829</v>
      </c>
      <c r="E159" s="18">
        <v>146</v>
      </c>
      <c r="F159" s="18">
        <v>206.13</v>
      </c>
      <c r="G159" s="18">
        <v>270.97000000000003</v>
      </c>
      <c r="H159" s="18">
        <v>169.06352385714271</v>
      </c>
      <c r="I159" s="18">
        <v>229.33832535714299</v>
      </c>
      <c r="J159" s="18">
        <v>310.15433617857178</v>
      </c>
      <c r="K159" s="18">
        <v>30.75</v>
      </c>
      <c r="L159" s="18">
        <v>42.91</v>
      </c>
      <c r="M159" s="18">
        <v>64.680000000000007</v>
      </c>
      <c r="N159" s="18">
        <v>47.77</v>
      </c>
      <c r="O159" s="18">
        <v>66.23</v>
      </c>
      <c r="P159">
        <v>107.72</v>
      </c>
      <c r="Q159" s="18">
        <v>57.475357142857128</v>
      </c>
      <c r="R159" s="18">
        <v>72.203405438775519</v>
      </c>
      <c r="S159" s="18">
        <v>104.0628571428572</v>
      </c>
      <c r="T159" s="18">
        <v>215.43</v>
      </c>
      <c r="U159" s="18">
        <v>290.95</v>
      </c>
      <c r="V159" s="18">
        <v>412.01</v>
      </c>
      <c r="W159" s="18">
        <v>215.63</v>
      </c>
      <c r="X159" s="18">
        <v>283.95999999999998</v>
      </c>
      <c r="Y159" s="18">
        <v>409.87</v>
      </c>
      <c r="Z159" s="18">
        <v>201.43</v>
      </c>
      <c r="AA159" s="18">
        <v>271.52</v>
      </c>
      <c r="AB159" s="18">
        <v>396.8</v>
      </c>
      <c r="AC159" s="18">
        <v>101.93</v>
      </c>
      <c r="AD159">
        <v>144.97999999999999</v>
      </c>
      <c r="AE159" s="18">
        <v>206.46</v>
      </c>
      <c r="AF159" s="18">
        <v>105.0502142857143</v>
      </c>
      <c r="AG159" s="18">
        <v>150.631</v>
      </c>
      <c r="AH159" s="18">
        <v>214.03874999999999</v>
      </c>
      <c r="AI159" s="18">
        <v>16.07</v>
      </c>
      <c r="AJ159" s="18">
        <v>16.07</v>
      </c>
      <c r="AK159" s="18">
        <v>121.98</v>
      </c>
      <c r="AL159" s="18">
        <v>16.07</v>
      </c>
      <c r="AM159" s="18">
        <v>16.07</v>
      </c>
      <c r="AN159" s="18">
        <v>121.98</v>
      </c>
      <c r="AO159" s="18">
        <v>113.7196071428571</v>
      </c>
      <c r="AP159" s="18">
        <v>166.7567749003984</v>
      </c>
      <c r="AQ159" s="18">
        <v>225.92750000000001</v>
      </c>
      <c r="AR159" s="18">
        <v>61.86</v>
      </c>
      <c r="AS159" s="18">
        <v>84.98</v>
      </c>
      <c r="AT159" s="18">
        <v>110.48</v>
      </c>
      <c r="AU159" s="18">
        <v>0</v>
      </c>
      <c r="AV159" s="18">
        <v>0.35</v>
      </c>
      <c r="AW159" s="18">
        <v>1.21</v>
      </c>
      <c r="AX159" s="18">
        <v>92.769499999999994</v>
      </c>
      <c r="AY159" s="18">
        <v>120.9071428571429</v>
      </c>
      <c r="AZ159" s="18">
        <v>167.63551543132249</v>
      </c>
      <c r="BA159" s="18">
        <v>206.68857142857141</v>
      </c>
      <c r="BB159" s="18">
        <v>287.95400000000001</v>
      </c>
      <c r="BC159" s="31">
        <v>389.02499999999998</v>
      </c>
      <c r="BD159" s="31">
        <v>65.64</v>
      </c>
      <c r="BE159" s="7">
        <v>84.79</v>
      </c>
      <c r="BF159" s="7">
        <v>109.59</v>
      </c>
      <c r="BG159" s="31">
        <v>265.39999999999998</v>
      </c>
      <c r="BH159" s="31">
        <v>363.36</v>
      </c>
      <c r="BI159" s="31">
        <v>471.48</v>
      </c>
      <c r="BJ159" s="31">
        <v>278.14</v>
      </c>
      <c r="BK159" s="31">
        <v>389.87</v>
      </c>
      <c r="BL159" s="31">
        <v>480.47</v>
      </c>
      <c r="BM159" s="31">
        <v>292.67142857142858</v>
      </c>
      <c r="BN159" s="31">
        <v>402.46249999999998</v>
      </c>
      <c r="BO159" s="31">
        <v>498.57625000000002</v>
      </c>
      <c r="BP159" s="31">
        <v>46.82</v>
      </c>
      <c r="BQ159" s="31">
        <v>65.510000000000005</v>
      </c>
      <c r="BR159" s="31">
        <v>87.25</v>
      </c>
      <c r="BS159" s="31">
        <v>54.22</v>
      </c>
      <c r="BT159" s="31">
        <v>83.52</v>
      </c>
      <c r="BU159" s="31">
        <v>123.77</v>
      </c>
      <c r="BV159" s="31">
        <v>66.78</v>
      </c>
      <c r="BW159" s="7">
        <v>94.01</v>
      </c>
      <c r="BX159" s="7">
        <v>191.34</v>
      </c>
      <c r="BY159" s="31">
        <v>60.14</v>
      </c>
      <c r="BZ159" s="31">
        <v>84.65</v>
      </c>
      <c r="CA159" s="31">
        <v>127.49</v>
      </c>
      <c r="CB159" s="31">
        <v>57.31</v>
      </c>
      <c r="CC159" s="31">
        <v>77.91</v>
      </c>
      <c r="CD159" s="31">
        <v>123.62</v>
      </c>
      <c r="CE159" s="31">
        <v>480.09</v>
      </c>
      <c r="CF159" s="31">
        <v>629.69000000000005</v>
      </c>
      <c r="CG159" s="31">
        <v>844.26</v>
      </c>
      <c r="CH159" s="31">
        <v>541.63571428571424</v>
      </c>
      <c r="CI159" s="31">
        <v>759.59999999999991</v>
      </c>
      <c r="CJ159" s="31">
        <v>950.07500000000005</v>
      </c>
    </row>
    <row r="160" spans="1:88" x14ac:dyDescent="0.3">
      <c r="A160" s="9">
        <v>45444</v>
      </c>
      <c r="B160" s="18">
        <v>74.081428571428575</v>
      </c>
      <c r="C160" s="18">
        <v>95.204285714285717</v>
      </c>
      <c r="D160" s="18">
        <v>123.3964285714286</v>
      </c>
      <c r="E160" s="18">
        <v>152.21</v>
      </c>
      <c r="F160" s="18">
        <v>217.54</v>
      </c>
      <c r="G160" s="18">
        <v>279.98</v>
      </c>
      <c r="H160" s="18">
        <v>182.8187857142857</v>
      </c>
      <c r="I160" s="18">
        <v>235.30799999999999</v>
      </c>
      <c r="J160" s="18">
        <v>314.43765733163269</v>
      </c>
      <c r="K160" s="18">
        <v>31.04</v>
      </c>
      <c r="L160" s="18">
        <v>44.24</v>
      </c>
      <c r="M160" s="18">
        <v>65.23</v>
      </c>
      <c r="N160" s="18">
        <v>48.38</v>
      </c>
      <c r="O160" s="18">
        <v>68.39</v>
      </c>
      <c r="P160">
        <v>108.7</v>
      </c>
      <c r="Q160" s="18">
        <v>59.67</v>
      </c>
      <c r="R160" s="18">
        <v>76.18214285714285</v>
      </c>
      <c r="S160" s="18">
        <v>105.83893699489801</v>
      </c>
      <c r="T160" s="18">
        <v>220.15</v>
      </c>
      <c r="U160" s="18">
        <v>299.68</v>
      </c>
      <c r="V160" s="18">
        <v>420.3</v>
      </c>
      <c r="W160" s="18">
        <v>220.79</v>
      </c>
      <c r="X160" s="18">
        <v>291.33999999999997</v>
      </c>
      <c r="Y160" s="18">
        <v>416.2</v>
      </c>
      <c r="Z160" s="18">
        <v>206.49</v>
      </c>
      <c r="AA160" s="18">
        <v>280.83999999999997</v>
      </c>
      <c r="AB160" s="18">
        <v>402.69</v>
      </c>
      <c r="AC160" s="18">
        <v>102.8</v>
      </c>
      <c r="AD160">
        <v>145.80000000000001</v>
      </c>
      <c r="AE160" s="18">
        <v>206.83</v>
      </c>
      <c r="AF160" s="18">
        <v>108.484693877551</v>
      </c>
      <c r="AG160" s="18">
        <v>149.84678571428569</v>
      </c>
      <c r="AH160" s="18">
        <v>215.07428571428571</v>
      </c>
      <c r="AI160" s="18">
        <v>16.07</v>
      </c>
      <c r="AJ160" s="18">
        <v>16.07</v>
      </c>
      <c r="AK160" s="18">
        <v>121.31</v>
      </c>
      <c r="AL160" s="18">
        <v>16.07</v>
      </c>
      <c r="AM160" s="18">
        <v>16.07</v>
      </c>
      <c r="AN160" s="18">
        <v>121.31</v>
      </c>
      <c r="AO160" s="18">
        <v>114.068279471319</v>
      </c>
      <c r="AP160" s="18">
        <v>166.85842060330111</v>
      </c>
      <c r="AQ160" s="18">
        <v>233.3014285714286</v>
      </c>
      <c r="AR160" s="18">
        <v>61.58</v>
      </c>
      <c r="AS160" s="18">
        <v>86.45</v>
      </c>
      <c r="AT160" s="18">
        <v>112.24</v>
      </c>
      <c r="AU160" s="18">
        <v>0</v>
      </c>
      <c r="AV160" s="18">
        <v>0.35</v>
      </c>
      <c r="AW160" s="18">
        <v>1.18</v>
      </c>
      <c r="AX160" s="18">
        <v>97.139285714285705</v>
      </c>
      <c r="AY160" s="18">
        <v>127.75785714285711</v>
      </c>
      <c r="AZ160" s="18">
        <v>164.20253571428569</v>
      </c>
      <c r="BA160" s="18">
        <v>215.0613033633083</v>
      </c>
      <c r="BB160" s="18">
        <v>287.06228759874222</v>
      </c>
      <c r="BC160" s="31">
        <v>414.04978571428569</v>
      </c>
      <c r="BD160" s="31">
        <v>66.099999999999994</v>
      </c>
      <c r="BE160" s="7">
        <v>86.25</v>
      </c>
      <c r="BF160" s="7">
        <v>111.39</v>
      </c>
      <c r="BG160" s="31">
        <v>268.37</v>
      </c>
      <c r="BH160" s="31">
        <v>366.71</v>
      </c>
      <c r="BI160" s="31">
        <v>478.89</v>
      </c>
      <c r="BJ160" s="31">
        <v>278.11</v>
      </c>
      <c r="BK160" s="31">
        <v>392.98</v>
      </c>
      <c r="BL160" s="31">
        <v>486.26</v>
      </c>
      <c r="BM160" s="31">
        <v>293.375</v>
      </c>
      <c r="BN160" s="31">
        <v>405.67142857142858</v>
      </c>
      <c r="BO160" s="31">
        <v>509.79789285714281</v>
      </c>
      <c r="BP160" s="31">
        <v>48.01</v>
      </c>
      <c r="BQ160" s="31">
        <v>66.47</v>
      </c>
      <c r="BR160" s="31">
        <v>90.05</v>
      </c>
      <c r="BS160" s="31">
        <v>55.68</v>
      </c>
      <c r="BT160" s="31">
        <v>85.39</v>
      </c>
      <c r="BU160" s="31">
        <v>126.45</v>
      </c>
      <c r="BV160" s="31">
        <v>70.099999999999994</v>
      </c>
      <c r="BW160" s="7">
        <v>96.11</v>
      </c>
      <c r="BX160" s="7">
        <v>186.34</v>
      </c>
      <c r="BY160" s="31">
        <v>61.4</v>
      </c>
      <c r="BZ160" s="31">
        <v>86.55</v>
      </c>
      <c r="CA160" s="31">
        <v>129.84</v>
      </c>
      <c r="CB160" s="31">
        <v>57.94</v>
      </c>
      <c r="CC160" s="31">
        <v>79.239999999999995</v>
      </c>
      <c r="CD160" s="31">
        <v>125.79</v>
      </c>
      <c r="CE160" s="31">
        <v>484.81</v>
      </c>
      <c r="CF160" s="31">
        <v>641.89</v>
      </c>
      <c r="CG160" s="31">
        <v>858.11</v>
      </c>
      <c r="CH160" s="31">
        <v>559.6035714285714</v>
      </c>
      <c r="CI160" s="31">
        <v>775.97857142857129</v>
      </c>
      <c r="CJ160" s="31">
        <v>996.19714285714281</v>
      </c>
    </row>
    <row r="161" spans="1:88" x14ac:dyDescent="0.3">
      <c r="A161" s="9">
        <v>45445</v>
      </c>
      <c r="B161" s="18">
        <v>77.787750000000003</v>
      </c>
      <c r="C161" s="18">
        <v>97.546428571428578</v>
      </c>
      <c r="D161" s="18">
        <v>126.6357142857143</v>
      </c>
      <c r="E161" s="18">
        <v>158.65</v>
      </c>
      <c r="F161" s="18">
        <v>229.26</v>
      </c>
      <c r="G161" s="18">
        <v>285.07</v>
      </c>
      <c r="H161" s="18">
        <v>188.15649999999999</v>
      </c>
      <c r="I161" s="18">
        <v>244.67607142857139</v>
      </c>
      <c r="J161" s="18">
        <v>325.68458355612262</v>
      </c>
      <c r="K161" s="18">
        <v>31.36</v>
      </c>
      <c r="L161" s="18">
        <v>45.58</v>
      </c>
      <c r="M161" s="18">
        <v>65.81</v>
      </c>
      <c r="N161" s="18">
        <v>48.99</v>
      </c>
      <c r="O161" s="18">
        <v>70.540000000000006</v>
      </c>
      <c r="P161">
        <v>109.68</v>
      </c>
      <c r="Q161" s="18">
        <v>61.056071428571421</v>
      </c>
      <c r="R161" s="18">
        <v>78.989795918367335</v>
      </c>
      <c r="S161" s="18">
        <v>114.0171064336735</v>
      </c>
      <c r="T161" s="18">
        <v>224.87</v>
      </c>
      <c r="U161" s="18">
        <v>308.41000000000003</v>
      </c>
      <c r="V161" s="18">
        <v>428.59</v>
      </c>
      <c r="W161" s="18">
        <v>225.94</v>
      </c>
      <c r="X161" s="18">
        <v>298.72000000000003</v>
      </c>
      <c r="Y161" s="18">
        <v>422.52</v>
      </c>
      <c r="Z161" s="18">
        <v>211.56</v>
      </c>
      <c r="AA161" s="18">
        <v>290.17</v>
      </c>
      <c r="AB161" s="18">
        <v>408.58</v>
      </c>
      <c r="AC161" s="18">
        <v>103.66</v>
      </c>
      <c r="AD161">
        <v>146.61000000000001</v>
      </c>
      <c r="AE161" s="18">
        <v>207.19</v>
      </c>
      <c r="AF161" s="18">
        <v>114.22150000000001</v>
      </c>
      <c r="AG161" s="18">
        <v>152.8819285714286</v>
      </c>
      <c r="AH161" s="18">
        <v>221.12839285714281</v>
      </c>
      <c r="AI161" s="18">
        <v>16.07</v>
      </c>
      <c r="AJ161" s="18">
        <v>16.07</v>
      </c>
      <c r="AK161" s="18">
        <v>120.65</v>
      </c>
      <c r="AL161" s="18">
        <v>16.07</v>
      </c>
      <c r="AM161" s="18">
        <v>16.07</v>
      </c>
      <c r="AN161" s="18">
        <v>120.65</v>
      </c>
      <c r="AO161" s="18">
        <v>116.8480357142857</v>
      </c>
      <c r="AP161" s="18">
        <v>167.9880714285714</v>
      </c>
      <c r="AQ161" s="18">
        <v>242.5281428571428</v>
      </c>
      <c r="AR161" s="18">
        <v>61.31</v>
      </c>
      <c r="AS161" s="18">
        <v>87.92</v>
      </c>
      <c r="AT161" s="18">
        <v>113.99</v>
      </c>
      <c r="AU161" s="18">
        <v>0</v>
      </c>
      <c r="AV161" s="18">
        <v>0.35</v>
      </c>
      <c r="AW161" s="18">
        <v>1.1399999999999999</v>
      </c>
      <c r="AX161" s="18">
        <v>99.157142857142858</v>
      </c>
      <c r="AY161" s="18">
        <v>128.59285714285721</v>
      </c>
      <c r="AZ161" s="18">
        <v>167.24642857142859</v>
      </c>
      <c r="BA161" s="18">
        <v>216.22975915468629</v>
      </c>
      <c r="BB161" s="18">
        <v>297.30050000000011</v>
      </c>
      <c r="BC161" s="31">
        <v>411.10399999999998</v>
      </c>
      <c r="BD161" s="31">
        <v>66.55</v>
      </c>
      <c r="BE161" s="7">
        <v>87.49</v>
      </c>
      <c r="BF161" s="7">
        <v>113.18</v>
      </c>
      <c r="BG161" s="31">
        <v>270.73</v>
      </c>
      <c r="BH161" s="31">
        <v>370.07</v>
      </c>
      <c r="BI161" s="31">
        <v>488.05</v>
      </c>
      <c r="BJ161" s="31">
        <v>278.08</v>
      </c>
      <c r="BK161" s="31">
        <v>396.09</v>
      </c>
      <c r="BL161" s="31">
        <v>492.05</v>
      </c>
      <c r="BM161" s="31">
        <v>300.49285714285708</v>
      </c>
      <c r="BN161" s="31">
        <v>409.97142857142848</v>
      </c>
      <c r="BO161" s="31">
        <v>509.97142857142859</v>
      </c>
      <c r="BP161" s="31">
        <v>49.2</v>
      </c>
      <c r="BQ161" s="31">
        <v>67.430000000000007</v>
      </c>
      <c r="BR161" s="31">
        <v>92.85</v>
      </c>
      <c r="BS161" s="31">
        <v>57.14</v>
      </c>
      <c r="BT161" s="31">
        <v>87.25</v>
      </c>
      <c r="BU161" s="31">
        <v>129.13</v>
      </c>
      <c r="BV161" s="31">
        <v>73.42</v>
      </c>
      <c r="BW161" s="7">
        <v>98.21</v>
      </c>
      <c r="BX161" s="7">
        <v>181.33</v>
      </c>
      <c r="BY161" s="31">
        <v>62.67</v>
      </c>
      <c r="BZ161" s="31">
        <v>88.46</v>
      </c>
      <c r="CA161" s="31">
        <v>132.19999999999999</v>
      </c>
      <c r="CB161" s="31">
        <v>58.58</v>
      </c>
      <c r="CC161" s="31">
        <v>80.569999999999993</v>
      </c>
      <c r="CD161" s="31">
        <v>127.97</v>
      </c>
      <c r="CE161" s="31">
        <v>488.25</v>
      </c>
      <c r="CF161" s="31">
        <v>654.1</v>
      </c>
      <c r="CG161" s="31">
        <v>871.96</v>
      </c>
      <c r="CH161" s="31">
        <v>572.91078081632634</v>
      </c>
      <c r="CI161" s="31">
        <v>771.07857142857131</v>
      </c>
      <c r="CJ161" s="31">
        <v>1038.6314285714291</v>
      </c>
    </row>
    <row r="162" spans="1:88" x14ac:dyDescent="0.3">
      <c r="A162" s="9">
        <v>45446</v>
      </c>
      <c r="B162" s="18">
        <v>81.314285714285717</v>
      </c>
      <c r="C162" s="18">
        <v>100.4028571428571</v>
      </c>
      <c r="D162" s="18">
        <v>132.63928571428571</v>
      </c>
      <c r="E162" s="18">
        <v>165.68</v>
      </c>
      <c r="F162" s="18">
        <v>238.05</v>
      </c>
      <c r="G162" s="18">
        <v>294.95999999999998</v>
      </c>
      <c r="H162" s="18">
        <v>190.03198979591829</v>
      </c>
      <c r="I162" s="18">
        <v>253.0097142857143</v>
      </c>
      <c r="J162" s="18">
        <v>326.01785714285722</v>
      </c>
      <c r="K162" s="18">
        <v>31.74</v>
      </c>
      <c r="L162" s="18">
        <v>46.83</v>
      </c>
      <c r="M162" s="18">
        <v>66.5</v>
      </c>
      <c r="N162" s="18">
        <v>49.6</v>
      </c>
      <c r="O162" s="18">
        <v>72.7</v>
      </c>
      <c r="P162">
        <v>110.65</v>
      </c>
      <c r="Q162" s="18">
        <v>62.804928571428562</v>
      </c>
      <c r="R162" s="18">
        <v>80.814999999999998</v>
      </c>
      <c r="S162" s="18">
        <v>116.9403571428571</v>
      </c>
      <c r="T162" s="18">
        <v>229.59</v>
      </c>
      <c r="U162" s="18">
        <v>317.14</v>
      </c>
      <c r="V162" s="18">
        <v>436.89</v>
      </c>
      <c r="W162" s="18">
        <v>231.1</v>
      </c>
      <c r="X162" s="18">
        <v>306.10000000000002</v>
      </c>
      <c r="Y162" s="18">
        <v>428.85</v>
      </c>
      <c r="Z162" s="18">
        <v>216.63</v>
      </c>
      <c r="AA162" s="18">
        <v>299.5</v>
      </c>
      <c r="AB162" s="18">
        <v>414.47</v>
      </c>
      <c r="AC162" s="18">
        <v>104.52</v>
      </c>
      <c r="AD162">
        <v>147.43</v>
      </c>
      <c r="AE162" s="18">
        <v>207.55</v>
      </c>
      <c r="AF162" s="18">
        <v>115.3745714285714</v>
      </c>
      <c r="AG162" s="18">
        <v>155.59714285714281</v>
      </c>
      <c r="AH162" s="18">
        <v>223.6357142857143</v>
      </c>
      <c r="AI162" s="18">
        <v>16.07</v>
      </c>
      <c r="AJ162" s="18">
        <v>16.07</v>
      </c>
      <c r="AK162" s="18">
        <v>119.98</v>
      </c>
      <c r="AL162" s="18">
        <v>16.07</v>
      </c>
      <c r="AM162" s="18">
        <v>16.07</v>
      </c>
      <c r="AN162" s="18">
        <v>119.98</v>
      </c>
      <c r="AO162" s="18">
        <v>118.54135714285719</v>
      </c>
      <c r="AP162" s="18">
        <v>166.2639354682899</v>
      </c>
      <c r="AQ162" s="18">
        <v>242.57360714285721</v>
      </c>
      <c r="AR162" s="18">
        <v>61.03</v>
      </c>
      <c r="AS162" s="18">
        <v>89.39</v>
      </c>
      <c r="AT162" s="18">
        <v>115.75</v>
      </c>
      <c r="AU162" s="18">
        <v>0</v>
      </c>
      <c r="AV162" s="18">
        <v>0.36</v>
      </c>
      <c r="AW162" s="18">
        <v>1.1100000000000001</v>
      </c>
      <c r="AX162" s="18">
        <v>101.21678571428571</v>
      </c>
      <c r="AY162" s="18">
        <v>127.14001913912099</v>
      </c>
      <c r="AZ162" s="18">
        <v>166.57142857142861</v>
      </c>
      <c r="BA162" s="18">
        <v>223.70331978345129</v>
      </c>
      <c r="BB162" s="18">
        <v>298.94285714285718</v>
      </c>
      <c r="BC162" s="31">
        <v>410.58928571428572</v>
      </c>
      <c r="BD162" s="31">
        <v>66.989999999999995</v>
      </c>
      <c r="BE162" s="7">
        <v>88.82</v>
      </c>
      <c r="BF162" s="7">
        <v>114.97</v>
      </c>
      <c r="BG162" s="31">
        <v>272.56</v>
      </c>
      <c r="BH162" s="31">
        <v>373.43</v>
      </c>
      <c r="BI162" s="31">
        <v>497.21</v>
      </c>
      <c r="BJ162" s="31">
        <v>278.04000000000002</v>
      </c>
      <c r="BK162" s="31">
        <v>399.19</v>
      </c>
      <c r="BL162" s="31">
        <v>497.85</v>
      </c>
      <c r="BM162" s="31">
        <v>298.70378571428569</v>
      </c>
      <c r="BN162" s="31">
        <v>410.82142857142861</v>
      </c>
      <c r="BO162" s="31">
        <v>529.28571428571422</v>
      </c>
      <c r="BP162" s="31">
        <v>50.38</v>
      </c>
      <c r="BQ162" s="31">
        <v>68.38</v>
      </c>
      <c r="BR162" s="31">
        <v>95.65</v>
      </c>
      <c r="BS162" s="31">
        <v>58.59</v>
      </c>
      <c r="BT162" s="31">
        <v>89.12</v>
      </c>
      <c r="BU162" s="31">
        <v>131.82</v>
      </c>
      <c r="BV162" s="31">
        <v>76.739999999999995</v>
      </c>
      <c r="BW162" s="7">
        <v>100.3</v>
      </c>
      <c r="BX162" s="7">
        <v>176.32</v>
      </c>
      <c r="BY162" s="31">
        <v>63.93</v>
      </c>
      <c r="BZ162" s="31">
        <v>90.37</v>
      </c>
      <c r="CA162" s="31">
        <v>134.55000000000001</v>
      </c>
      <c r="CB162" s="31">
        <v>59.22</v>
      </c>
      <c r="CC162" s="31">
        <v>81.900000000000006</v>
      </c>
      <c r="CD162" s="31">
        <v>130.13999999999999</v>
      </c>
      <c r="CE162" s="31">
        <v>492.62</v>
      </c>
      <c r="CF162" s="31">
        <v>670.79</v>
      </c>
      <c r="CG162" s="31">
        <v>886.22</v>
      </c>
      <c r="CH162" s="31">
        <v>606.12125411734689</v>
      </c>
      <c r="CI162" s="31">
        <v>768.55921428571435</v>
      </c>
      <c r="CJ162" s="31">
        <v>1061.9780000000001</v>
      </c>
    </row>
    <row r="163" spans="1:88" x14ac:dyDescent="0.3">
      <c r="A163" s="9">
        <v>45447</v>
      </c>
      <c r="B163" s="18">
        <v>83.213928571428568</v>
      </c>
      <c r="C163" s="18">
        <v>104.1592857142857</v>
      </c>
      <c r="D163" s="18">
        <v>136.28214285714279</v>
      </c>
      <c r="E163" s="18">
        <v>173.47</v>
      </c>
      <c r="F163" s="18">
        <v>246.14</v>
      </c>
      <c r="G163" s="18">
        <v>305.8</v>
      </c>
      <c r="H163" s="18">
        <v>191.5214285714286</v>
      </c>
      <c r="I163" s="18">
        <v>266.20714285714291</v>
      </c>
      <c r="J163" s="18">
        <v>335.73214285714278</v>
      </c>
      <c r="K163" s="18">
        <v>32.03</v>
      </c>
      <c r="L163" s="18">
        <v>47.99</v>
      </c>
      <c r="M163" s="18">
        <v>67.05</v>
      </c>
      <c r="N163" s="18">
        <v>50.21</v>
      </c>
      <c r="O163" s="18">
        <v>74.849999999999994</v>
      </c>
      <c r="P163">
        <v>111.63</v>
      </c>
      <c r="Q163" s="18">
        <v>65.113899275510235</v>
      </c>
      <c r="R163" s="18">
        <v>82.909285714285716</v>
      </c>
      <c r="S163" s="18">
        <v>127.8105531989796</v>
      </c>
      <c r="T163" s="18">
        <v>234.31</v>
      </c>
      <c r="U163" s="18">
        <v>325.86</v>
      </c>
      <c r="V163" s="18">
        <v>445.18</v>
      </c>
      <c r="W163" s="18">
        <v>236.26</v>
      </c>
      <c r="X163" s="18">
        <v>313.48</v>
      </c>
      <c r="Y163" s="18">
        <v>435.18</v>
      </c>
      <c r="Z163" s="18">
        <v>221.69</v>
      </c>
      <c r="AA163" s="18">
        <v>308.82</v>
      </c>
      <c r="AB163" s="18">
        <v>420.37</v>
      </c>
      <c r="AC163" s="18">
        <v>105.39</v>
      </c>
      <c r="AD163">
        <v>148.25</v>
      </c>
      <c r="AE163" s="18">
        <v>207.92</v>
      </c>
      <c r="AF163" s="18">
        <v>111.1356785714286</v>
      </c>
      <c r="AG163" s="18">
        <v>155.75057142857139</v>
      </c>
      <c r="AH163" s="18">
        <v>218.6938928571428</v>
      </c>
      <c r="AI163" s="18">
        <v>16.07</v>
      </c>
      <c r="AJ163" s="18">
        <v>16.07</v>
      </c>
      <c r="AK163" s="18">
        <v>119.32</v>
      </c>
      <c r="AL163" s="18">
        <v>16.07</v>
      </c>
      <c r="AM163" s="18">
        <v>16.07</v>
      </c>
      <c r="AN163" s="18">
        <v>119.32</v>
      </c>
      <c r="AO163" s="18">
        <v>118.5449424132654</v>
      </c>
      <c r="AP163" s="18">
        <v>164.3040005691519</v>
      </c>
      <c r="AQ163" s="18">
        <v>250.59392857142859</v>
      </c>
      <c r="AR163" s="18">
        <v>60.75</v>
      </c>
      <c r="AS163" s="18">
        <v>90.86</v>
      </c>
      <c r="AT163" s="18">
        <v>117.51</v>
      </c>
      <c r="AU163" s="18">
        <v>0</v>
      </c>
      <c r="AV163" s="18">
        <v>0.36</v>
      </c>
      <c r="AW163" s="18">
        <v>1.08</v>
      </c>
      <c r="AX163" s="18">
        <v>102.3410714285714</v>
      </c>
      <c r="AY163" s="18">
        <v>132.5744331710429</v>
      </c>
      <c r="AZ163" s="18">
        <v>168.53214285714279</v>
      </c>
      <c r="BA163" s="18">
        <v>226.31437092968389</v>
      </c>
      <c r="BB163" s="18">
        <v>301.89285714285711</v>
      </c>
      <c r="BC163" s="31">
        <v>404.92142857142858</v>
      </c>
      <c r="BD163" s="31">
        <v>67.75</v>
      </c>
      <c r="BE163" s="7">
        <v>90.35</v>
      </c>
      <c r="BF163" s="7">
        <v>116.93</v>
      </c>
      <c r="BG163" s="31">
        <v>274.29000000000002</v>
      </c>
      <c r="BH163" s="31">
        <v>376.43</v>
      </c>
      <c r="BI163" s="31">
        <v>506.37</v>
      </c>
      <c r="BJ163" s="31">
        <v>278.01</v>
      </c>
      <c r="BK163" s="31">
        <v>402.3</v>
      </c>
      <c r="BL163" s="31">
        <v>503.64</v>
      </c>
      <c r="BM163" s="31">
        <v>306.42551020408177</v>
      </c>
      <c r="BN163" s="31">
        <v>420.08757142857149</v>
      </c>
      <c r="BO163" s="31">
        <v>538.56836841326526</v>
      </c>
      <c r="BP163" s="31">
        <v>51.57</v>
      </c>
      <c r="BQ163" s="31">
        <v>69.34</v>
      </c>
      <c r="BR163" s="31">
        <v>98.46</v>
      </c>
      <c r="BS163" s="31">
        <v>60.05</v>
      </c>
      <c r="BT163" s="31">
        <v>90.99</v>
      </c>
      <c r="BU163" s="31">
        <v>134.5</v>
      </c>
      <c r="BV163" s="31">
        <v>80.05</v>
      </c>
      <c r="BW163" s="7">
        <v>102.4</v>
      </c>
      <c r="BX163" s="7">
        <v>171.31</v>
      </c>
      <c r="BY163" s="31">
        <v>65.19</v>
      </c>
      <c r="BZ163" s="31">
        <v>92.28</v>
      </c>
      <c r="CA163" s="31">
        <v>136.91</v>
      </c>
      <c r="CB163" s="31">
        <v>59.85</v>
      </c>
      <c r="CC163" s="31">
        <v>83.23</v>
      </c>
      <c r="CD163" s="31">
        <v>132.31</v>
      </c>
      <c r="CE163" s="31">
        <v>496.99</v>
      </c>
      <c r="CF163" s="31">
        <v>684.99</v>
      </c>
      <c r="CG163" s="31">
        <v>900.67</v>
      </c>
      <c r="CH163" s="31">
        <v>614.357142857143</v>
      </c>
      <c r="CI163" s="31">
        <v>766.96428571428578</v>
      </c>
      <c r="CJ163" s="31">
        <v>1067.6571428571431</v>
      </c>
    </row>
    <row r="164" spans="1:88" x14ac:dyDescent="0.3">
      <c r="A164" s="9">
        <v>45448</v>
      </c>
      <c r="B164" s="18">
        <v>83.393357142857141</v>
      </c>
      <c r="C164" s="18">
        <v>111.2551020408162</v>
      </c>
      <c r="D164" s="18">
        <v>135.1248928571429</v>
      </c>
      <c r="E164" s="18">
        <v>180.7</v>
      </c>
      <c r="F164" s="18">
        <v>250.23</v>
      </c>
      <c r="G164" s="18">
        <v>315.27999999999997</v>
      </c>
      <c r="H164" s="18">
        <v>199.67857142857139</v>
      </c>
      <c r="I164" s="18">
        <v>275.05714285714288</v>
      </c>
      <c r="J164" s="18">
        <v>337.33214285714291</v>
      </c>
      <c r="K164" s="18">
        <v>32.340000000000003</v>
      </c>
      <c r="L164" s="18">
        <v>49.08</v>
      </c>
      <c r="M164" s="18">
        <v>67.459999999999994</v>
      </c>
      <c r="N164" s="18">
        <v>50.82</v>
      </c>
      <c r="O164" s="18">
        <v>77.010000000000005</v>
      </c>
      <c r="P164">
        <v>112.61</v>
      </c>
      <c r="Q164" s="18">
        <v>65.974892857142848</v>
      </c>
      <c r="R164" s="18">
        <v>85.229999999999976</v>
      </c>
      <c r="S164" s="18">
        <v>135.9526861785715</v>
      </c>
      <c r="T164" s="18">
        <v>239.03</v>
      </c>
      <c r="U164" s="18">
        <v>334.59</v>
      </c>
      <c r="V164" s="18">
        <v>453.47</v>
      </c>
      <c r="W164" s="18">
        <v>241.41</v>
      </c>
      <c r="X164" s="18">
        <v>320.86</v>
      </c>
      <c r="Y164" s="18">
        <v>441.5</v>
      </c>
      <c r="Z164" s="18">
        <v>226.76</v>
      </c>
      <c r="AA164" s="18">
        <v>318.14999999999998</v>
      </c>
      <c r="AB164" s="18">
        <v>426.26</v>
      </c>
      <c r="AC164" s="18">
        <v>106.25</v>
      </c>
      <c r="AD164">
        <v>149.06</v>
      </c>
      <c r="AE164" s="18">
        <v>208.28</v>
      </c>
      <c r="AF164" s="18">
        <v>113.03425</v>
      </c>
      <c r="AG164" s="18">
        <v>157.23601020408159</v>
      </c>
      <c r="AH164" s="18">
        <v>217.73948016836741</v>
      </c>
      <c r="AI164" s="18">
        <v>16.07</v>
      </c>
      <c r="AJ164" s="18">
        <v>16.07</v>
      </c>
      <c r="AK164" s="18">
        <v>118.65</v>
      </c>
      <c r="AL164" s="18">
        <v>16.07</v>
      </c>
      <c r="AM164" s="18">
        <v>16.07</v>
      </c>
      <c r="AN164" s="18">
        <v>118.65</v>
      </c>
      <c r="AO164" s="18">
        <v>117.5520636326531</v>
      </c>
      <c r="AP164" s="18">
        <v>166.50954382470121</v>
      </c>
      <c r="AQ164" s="18">
        <v>250.45697027040819</v>
      </c>
      <c r="AR164" s="18">
        <v>60.48</v>
      </c>
      <c r="AS164" s="18">
        <v>92.33</v>
      </c>
      <c r="AT164" s="18">
        <v>119.26</v>
      </c>
      <c r="AU164" s="18">
        <v>0</v>
      </c>
      <c r="AV164" s="18">
        <v>0.37</v>
      </c>
      <c r="AW164" s="18">
        <v>1.05</v>
      </c>
      <c r="AX164" s="18">
        <v>99.153571428571439</v>
      </c>
      <c r="AY164" s="18">
        <v>128.90571428571431</v>
      </c>
      <c r="AZ164" s="18">
        <v>173.4580714285714</v>
      </c>
      <c r="BA164" s="18">
        <v>214.49928571428569</v>
      </c>
      <c r="BB164" s="18">
        <v>307.8</v>
      </c>
      <c r="BC164" s="31">
        <v>403.03928571428571</v>
      </c>
      <c r="BD164" s="31">
        <v>68.209999999999994</v>
      </c>
      <c r="BE164" s="7">
        <v>91.6</v>
      </c>
      <c r="BF164" s="7">
        <v>118.89</v>
      </c>
      <c r="BG164" s="31">
        <v>276.62</v>
      </c>
      <c r="BH164" s="31">
        <v>379.57</v>
      </c>
      <c r="BI164" s="31">
        <v>515.53</v>
      </c>
      <c r="BJ164" s="31">
        <v>277.98</v>
      </c>
      <c r="BK164" s="31">
        <v>405.41</v>
      </c>
      <c r="BL164" s="31">
        <v>509.43</v>
      </c>
      <c r="BM164" s="31">
        <v>308.88367346938782</v>
      </c>
      <c r="BN164" s="31">
        <v>418.55714285714282</v>
      </c>
      <c r="BO164" s="31">
        <v>537.27142857142849</v>
      </c>
      <c r="BP164" s="31">
        <v>52.76</v>
      </c>
      <c r="BQ164" s="31">
        <v>70.3</v>
      </c>
      <c r="BR164" s="31">
        <v>101.26</v>
      </c>
      <c r="BS164" s="31">
        <v>61.51</v>
      </c>
      <c r="BT164" s="31">
        <v>92.85</v>
      </c>
      <c r="BU164" s="31">
        <v>137.18</v>
      </c>
      <c r="BV164" s="31">
        <v>83.37</v>
      </c>
      <c r="BW164" s="7">
        <v>104.5</v>
      </c>
      <c r="BX164" s="7">
        <v>166.31</v>
      </c>
      <c r="BY164" s="31">
        <v>66.45</v>
      </c>
      <c r="BZ164" s="31">
        <v>94.19</v>
      </c>
      <c r="CA164" s="31">
        <v>139.26</v>
      </c>
      <c r="CB164" s="31">
        <v>60.49</v>
      </c>
      <c r="CC164" s="31">
        <v>84.56</v>
      </c>
      <c r="CD164" s="31">
        <v>134.49</v>
      </c>
      <c r="CE164" s="31">
        <v>501.36</v>
      </c>
      <c r="CF164" s="31">
        <v>699.19</v>
      </c>
      <c r="CG164" s="31">
        <v>918.84</v>
      </c>
      <c r="CH164" s="31">
        <v>611.56493028571435</v>
      </c>
      <c r="CI164" s="31">
        <v>797.14285714285711</v>
      </c>
      <c r="CJ164" s="31">
        <v>1102.547343387756</v>
      </c>
    </row>
    <row r="165" spans="1:88" x14ac:dyDescent="0.3">
      <c r="A165" s="9">
        <v>45449</v>
      </c>
      <c r="B165" s="18">
        <v>84.59142857142858</v>
      </c>
      <c r="C165" s="18">
        <v>113.5502142857143</v>
      </c>
      <c r="D165" s="18">
        <v>136.84795918367331</v>
      </c>
      <c r="E165" s="18">
        <v>188.26</v>
      </c>
      <c r="F165" s="18">
        <v>253.78</v>
      </c>
      <c r="G165" s="18">
        <v>318.92</v>
      </c>
      <c r="H165" s="18">
        <v>203.67142857142849</v>
      </c>
      <c r="I165" s="18">
        <v>284.96699999999998</v>
      </c>
      <c r="J165" s="18">
        <v>350.61218635714289</v>
      </c>
      <c r="K165" s="18">
        <v>32.700000000000003</v>
      </c>
      <c r="L165" s="18">
        <v>50.24</v>
      </c>
      <c r="M165" s="18">
        <v>67.88</v>
      </c>
      <c r="N165" s="18">
        <v>51.43</v>
      </c>
      <c r="O165" s="18">
        <v>79.16</v>
      </c>
      <c r="P165">
        <v>113.59</v>
      </c>
      <c r="Q165" s="18">
        <v>70.601785714285711</v>
      </c>
      <c r="R165" s="18">
        <v>90.207142857142856</v>
      </c>
      <c r="S165" s="18">
        <v>136.39785714285711</v>
      </c>
      <c r="T165" s="18">
        <v>243.75</v>
      </c>
      <c r="U165" s="18">
        <v>343.32</v>
      </c>
      <c r="V165" s="18">
        <v>461.76</v>
      </c>
      <c r="W165" s="18">
        <v>246.57</v>
      </c>
      <c r="X165" s="18">
        <v>328.24</v>
      </c>
      <c r="Y165" s="18">
        <v>447.83</v>
      </c>
      <c r="Z165" s="18">
        <v>231.82</v>
      </c>
      <c r="AA165" s="18">
        <v>327.48</v>
      </c>
      <c r="AB165" s="18">
        <v>432.15</v>
      </c>
      <c r="AC165" s="18">
        <v>107.11</v>
      </c>
      <c r="AD165">
        <v>149.88</v>
      </c>
      <c r="AE165" s="18">
        <v>208.64</v>
      </c>
      <c r="AF165" s="18">
        <v>112.3140714285714</v>
      </c>
      <c r="AG165" s="18">
        <v>154.04857142857139</v>
      </c>
      <c r="AH165" s="18">
        <v>216.15025</v>
      </c>
      <c r="AI165" s="18">
        <v>16.07</v>
      </c>
      <c r="AJ165" s="18">
        <v>16.07</v>
      </c>
      <c r="AK165" s="18">
        <v>117.99</v>
      </c>
      <c r="AL165" s="18">
        <v>16.07</v>
      </c>
      <c r="AM165" s="18">
        <v>16.07</v>
      </c>
      <c r="AN165" s="18">
        <v>117.99</v>
      </c>
      <c r="AO165" s="18">
        <v>115.6737857142857</v>
      </c>
      <c r="AP165" s="18">
        <v>167.49621200910639</v>
      </c>
      <c r="AQ165" s="18">
        <v>242.65188729081621</v>
      </c>
      <c r="AR165" s="18">
        <v>60.2</v>
      </c>
      <c r="AS165" s="18">
        <v>93.81</v>
      </c>
      <c r="AT165" s="18">
        <v>121.02</v>
      </c>
      <c r="AU165" s="18">
        <v>0</v>
      </c>
      <c r="AV165" s="18">
        <v>0.37</v>
      </c>
      <c r="AW165" s="18">
        <v>1.02</v>
      </c>
      <c r="AX165" s="18">
        <v>96.392142857142858</v>
      </c>
      <c r="AY165" s="18">
        <v>132.9877142857143</v>
      </c>
      <c r="AZ165" s="18">
        <v>178.41071428571431</v>
      </c>
      <c r="BA165" s="18">
        <v>211.24207142857139</v>
      </c>
      <c r="BB165" s="18">
        <v>312.41142857142859</v>
      </c>
      <c r="BC165" s="31">
        <v>400.96474999999998</v>
      </c>
      <c r="BD165" s="31">
        <v>68.510000000000005</v>
      </c>
      <c r="BE165" s="7">
        <v>92.84</v>
      </c>
      <c r="BF165" s="7">
        <v>120.79</v>
      </c>
      <c r="BG165" s="31">
        <v>278.95</v>
      </c>
      <c r="BH165" s="31">
        <v>381.61</v>
      </c>
      <c r="BI165" s="31">
        <v>524.69000000000005</v>
      </c>
      <c r="BJ165" s="31">
        <v>277.95</v>
      </c>
      <c r="BK165" s="31">
        <v>408.51</v>
      </c>
      <c r="BL165" s="31">
        <v>515.23</v>
      </c>
      <c r="BM165" s="31">
        <v>304.09285714285721</v>
      </c>
      <c r="BN165" s="31">
        <v>424.95714285714291</v>
      </c>
      <c r="BO165" s="31">
        <v>540.53571428571433</v>
      </c>
      <c r="BP165" s="31">
        <v>53.95</v>
      </c>
      <c r="BQ165" s="31">
        <v>71.25</v>
      </c>
      <c r="BR165" s="31">
        <v>104.06</v>
      </c>
      <c r="BS165" s="31">
        <v>62.96</v>
      </c>
      <c r="BT165" s="31">
        <v>94.72</v>
      </c>
      <c r="BU165" s="31">
        <v>139.86000000000001</v>
      </c>
      <c r="BV165" s="31">
        <v>86.69</v>
      </c>
      <c r="BW165" s="7">
        <v>106.6</v>
      </c>
      <c r="BX165" s="7">
        <v>161.30000000000001</v>
      </c>
      <c r="BY165" s="31">
        <v>67.709999999999994</v>
      </c>
      <c r="BZ165" s="31">
        <v>96.1</v>
      </c>
      <c r="CA165" s="31">
        <v>141.62</v>
      </c>
      <c r="CB165" s="31">
        <v>61.13</v>
      </c>
      <c r="CC165" s="31">
        <v>85.89</v>
      </c>
      <c r="CD165" s="31">
        <v>136.66</v>
      </c>
      <c r="CE165" s="31">
        <v>504.89</v>
      </c>
      <c r="CF165" s="31">
        <v>713.39</v>
      </c>
      <c r="CG165" s="31">
        <v>936.3</v>
      </c>
      <c r="CH165" s="31">
        <v>612.31146428571424</v>
      </c>
      <c r="CI165" s="31">
        <v>818.44285714285718</v>
      </c>
      <c r="CJ165" s="31">
        <v>1118.448321428571</v>
      </c>
    </row>
    <row r="166" spans="1:88" x14ac:dyDescent="0.3">
      <c r="A166" s="9">
        <v>45450</v>
      </c>
      <c r="B166" s="18">
        <v>86.496072821428584</v>
      </c>
      <c r="C166" s="18">
        <v>119.36450000000001</v>
      </c>
      <c r="D166" s="18">
        <v>137.9892857142857</v>
      </c>
      <c r="E166" s="18">
        <v>198.68</v>
      </c>
      <c r="F166" s="18">
        <v>255.44</v>
      </c>
      <c r="G166" s="18">
        <v>320.86</v>
      </c>
      <c r="H166" s="18">
        <v>207.7495816326531</v>
      </c>
      <c r="I166" s="18">
        <v>291.49549999999999</v>
      </c>
      <c r="J166" s="18">
        <v>360.00930681632673</v>
      </c>
      <c r="K166" s="18">
        <v>33.31</v>
      </c>
      <c r="L166" s="18">
        <v>51.32</v>
      </c>
      <c r="M166" s="18">
        <v>67.959999999999994</v>
      </c>
      <c r="N166" s="18">
        <v>52.31</v>
      </c>
      <c r="O166" s="18">
        <v>81.430000000000007</v>
      </c>
      <c r="P166">
        <v>113.74</v>
      </c>
      <c r="Q166" s="18">
        <v>74.304642857142852</v>
      </c>
      <c r="R166" s="18">
        <v>94.648602040816343</v>
      </c>
      <c r="S166" s="18">
        <v>143.7537513418367</v>
      </c>
      <c r="T166" s="18">
        <v>249.96</v>
      </c>
      <c r="U166" s="18">
        <v>353.24</v>
      </c>
      <c r="V166" s="18">
        <v>470.09</v>
      </c>
      <c r="W166" s="18">
        <v>253.22</v>
      </c>
      <c r="X166" s="18">
        <v>338.9</v>
      </c>
      <c r="Y166" s="18">
        <v>454.37</v>
      </c>
      <c r="Z166" s="18">
        <v>238.46</v>
      </c>
      <c r="AA166" s="18">
        <v>337.85</v>
      </c>
      <c r="AB166" s="18">
        <v>439.45</v>
      </c>
      <c r="AC166" s="18">
        <v>108.84</v>
      </c>
      <c r="AD166">
        <v>149.84</v>
      </c>
      <c r="AE166" s="18">
        <v>208.15</v>
      </c>
      <c r="AF166" s="18">
        <v>109.78075</v>
      </c>
      <c r="AG166" s="18">
        <v>153.93899999999999</v>
      </c>
      <c r="AH166" s="18">
        <v>215.19825000000009</v>
      </c>
      <c r="AI166" s="18">
        <v>16.07</v>
      </c>
      <c r="AJ166" s="18">
        <v>16.07</v>
      </c>
      <c r="AK166" s="18">
        <v>118.84</v>
      </c>
      <c r="AL166" s="18">
        <v>16.07</v>
      </c>
      <c r="AM166" s="18">
        <v>16.07</v>
      </c>
      <c r="AN166" s="18">
        <v>118.84</v>
      </c>
      <c r="AO166" s="18">
        <v>114.9558775</v>
      </c>
      <c r="AP166" s="18">
        <v>167.86782071713151</v>
      </c>
      <c r="AQ166" s="18">
        <v>242.16</v>
      </c>
      <c r="AR166" s="18">
        <v>60.15</v>
      </c>
      <c r="AS166" s="18">
        <v>94.69</v>
      </c>
      <c r="AT166" s="18">
        <v>122.75</v>
      </c>
      <c r="AU166" s="18">
        <v>0</v>
      </c>
      <c r="AV166" s="18">
        <v>0.37</v>
      </c>
      <c r="AW166" s="18">
        <v>1.02</v>
      </c>
      <c r="AX166" s="18">
        <v>94.047500000000014</v>
      </c>
      <c r="AY166" s="18">
        <v>135.35714285714289</v>
      </c>
      <c r="AZ166" s="18">
        <v>180.95</v>
      </c>
      <c r="BA166" s="18">
        <v>210.62549999999999</v>
      </c>
      <c r="BB166" s="18">
        <v>309.2</v>
      </c>
      <c r="BC166" s="31">
        <v>402.85</v>
      </c>
      <c r="BD166" s="31">
        <v>69.28</v>
      </c>
      <c r="BE166" s="7">
        <v>93.92</v>
      </c>
      <c r="BF166" s="7">
        <v>122.16</v>
      </c>
      <c r="BG166" s="31">
        <v>278.51</v>
      </c>
      <c r="BH166" s="31">
        <v>383.62</v>
      </c>
      <c r="BI166" s="31">
        <v>531.91</v>
      </c>
      <c r="BJ166" s="31">
        <v>279.68</v>
      </c>
      <c r="BK166" s="31">
        <v>409.09</v>
      </c>
      <c r="BL166" s="31">
        <v>518.57000000000005</v>
      </c>
      <c r="BM166" s="31">
        <v>298.79285714285709</v>
      </c>
      <c r="BN166" s="31">
        <v>416.86428571428581</v>
      </c>
      <c r="BO166" s="31">
        <v>530.67499999999995</v>
      </c>
      <c r="BP166" s="31">
        <v>55.84</v>
      </c>
      <c r="BQ166" s="31">
        <v>72.69</v>
      </c>
      <c r="BR166" s="31">
        <v>107</v>
      </c>
      <c r="BS166" s="31">
        <v>65.2</v>
      </c>
      <c r="BT166" s="31">
        <v>96.81</v>
      </c>
      <c r="BU166" s="31">
        <v>140.85</v>
      </c>
      <c r="BV166" s="31">
        <v>89.3</v>
      </c>
      <c r="BW166" s="7">
        <v>106.99</v>
      </c>
      <c r="BX166" s="7">
        <v>158.19999999999999</v>
      </c>
      <c r="BY166" s="31">
        <v>69.33</v>
      </c>
      <c r="BZ166" s="31">
        <v>98.26</v>
      </c>
      <c r="CA166" s="31">
        <v>143.22999999999999</v>
      </c>
      <c r="CB166" s="31">
        <v>62.26</v>
      </c>
      <c r="CC166" s="31">
        <v>88.06</v>
      </c>
      <c r="CD166" s="31">
        <v>138.88999999999999</v>
      </c>
      <c r="CE166" s="31">
        <v>517.12</v>
      </c>
      <c r="CF166" s="31">
        <v>727.89</v>
      </c>
      <c r="CG166" s="31">
        <v>946.11</v>
      </c>
      <c r="CH166" s="31">
        <v>602.72499999999991</v>
      </c>
      <c r="CI166" s="31">
        <v>834.59999999999991</v>
      </c>
      <c r="CJ166" s="31">
        <v>1129.75</v>
      </c>
    </row>
    <row r="167" spans="1:88" x14ac:dyDescent="0.3">
      <c r="A167" s="9">
        <v>45451</v>
      </c>
      <c r="B167" s="18">
        <v>89.650714285714287</v>
      </c>
      <c r="C167" s="18">
        <v>120.96428571428569</v>
      </c>
      <c r="D167" s="18">
        <v>140.394387755102</v>
      </c>
      <c r="E167" s="18">
        <v>206.72</v>
      </c>
      <c r="F167" s="18">
        <v>255.71</v>
      </c>
      <c r="G167" s="18">
        <v>323.16000000000003</v>
      </c>
      <c r="H167" s="18">
        <v>220.6178571428571</v>
      </c>
      <c r="I167" s="18">
        <v>293.37478571428568</v>
      </c>
      <c r="J167" s="18">
        <v>365.51213896938788</v>
      </c>
      <c r="K167" s="18">
        <v>33.57</v>
      </c>
      <c r="L167" s="18">
        <v>51.28</v>
      </c>
      <c r="M167" s="18">
        <v>67.64</v>
      </c>
      <c r="N167" s="18">
        <v>52.71</v>
      </c>
      <c r="O167" s="18">
        <v>81.59</v>
      </c>
      <c r="P167">
        <v>113.77</v>
      </c>
      <c r="Q167" s="18">
        <v>76.761071428571427</v>
      </c>
      <c r="R167" s="18">
        <v>100.6136020408163</v>
      </c>
      <c r="S167" s="18">
        <v>165.356609377551</v>
      </c>
      <c r="T167" s="18">
        <v>258.60000000000002</v>
      </c>
      <c r="U167" s="18">
        <v>359.12</v>
      </c>
      <c r="V167" s="18">
        <v>472.92</v>
      </c>
      <c r="W167" s="18">
        <v>260.02999999999997</v>
      </c>
      <c r="X167" s="18">
        <v>345.91</v>
      </c>
      <c r="Y167" s="18">
        <v>458.76</v>
      </c>
      <c r="Z167" s="18">
        <v>244.71</v>
      </c>
      <c r="AA167" s="18">
        <v>345.31</v>
      </c>
      <c r="AB167" s="18">
        <v>444.18</v>
      </c>
      <c r="AC167" s="18">
        <v>107.34</v>
      </c>
      <c r="AD167">
        <v>148.27000000000001</v>
      </c>
      <c r="AE167" s="18">
        <v>204.95</v>
      </c>
      <c r="AF167" s="18">
        <v>110.8365714285714</v>
      </c>
      <c r="AG167" s="18">
        <v>151.28621428571429</v>
      </c>
      <c r="AH167" s="18">
        <v>205.58257142857141</v>
      </c>
      <c r="AI167" s="18">
        <v>16.07</v>
      </c>
      <c r="AJ167" s="18">
        <v>16.07</v>
      </c>
      <c r="AK167" s="18">
        <v>120.49</v>
      </c>
      <c r="AL167" s="18">
        <v>16.07</v>
      </c>
      <c r="AM167" s="18">
        <v>16.07</v>
      </c>
      <c r="AN167" s="18">
        <v>120.49</v>
      </c>
      <c r="AO167" s="18">
        <v>119.0964642857143</v>
      </c>
      <c r="AP167" s="18">
        <v>172.39128571428569</v>
      </c>
      <c r="AQ167" s="18">
        <v>230.90957142857141</v>
      </c>
      <c r="AR167" s="18">
        <v>61.82</v>
      </c>
      <c r="AS167" s="18">
        <v>94.65</v>
      </c>
      <c r="AT167" s="18">
        <v>122.48</v>
      </c>
      <c r="AU167" s="18">
        <v>0</v>
      </c>
      <c r="AV167" s="18">
        <v>0.36</v>
      </c>
      <c r="AW167" s="18">
        <v>1</v>
      </c>
      <c r="AX167" s="18">
        <v>94.991428571428571</v>
      </c>
      <c r="AY167" s="18">
        <v>134.37078571428569</v>
      </c>
      <c r="AZ167" s="18">
        <v>182.86071428571429</v>
      </c>
      <c r="BA167" s="18">
        <v>217.06321428571431</v>
      </c>
      <c r="BB167" s="18">
        <v>307.71957681450971</v>
      </c>
      <c r="BC167" s="31">
        <v>404.71428571428572</v>
      </c>
      <c r="BD167" s="31">
        <v>69.209999999999994</v>
      </c>
      <c r="BE167" s="7">
        <v>94.04</v>
      </c>
      <c r="BF167" s="7">
        <v>122.05</v>
      </c>
      <c r="BG167" s="31">
        <v>274.93</v>
      </c>
      <c r="BH167" s="31">
        <v>382.13</v>
      </c>
      <c r="BI167" s="31">
        <v>524.26</v>
      </c>
      <c r="BJ167" s="31">
        <v>280.93</v>
      </c>
      <c r="BK167" s="31">
        <v>405.85</v>
      </c>
      <c r="BL167" s="31">
        <v>513.84</v>
      </c>
      <c r="BM167" s="31">
        <v>298.08214285714291</v>
      </c>
      <c r="BN167" s="31">
        <v>422.67857142857139</v>
      </c>
      <c r="BO167" s="31">
        <v>522.41071428571433</v>
      </c>
      <c r="BP167" s="31">
        <v>57.16</v>
      </c>
      <c r="BQ167" s="31">
        <v>74.62</v>
      </c>
      <c r="BR167" s="31">
        <v>108.48</v>
      </c>
      <c r="BS167" s="31">
        <v>67.61</v>
      </c>
      <c r="BT167" s="31">
        <v>97.83</v>
      </c>
      <c r="BU167" s="31">
        <v>142.66999999999999</v>
      </c>
      <c r="BV167" s="31">
        <v>89.27</v>
      </c>
      <c r="BW167" s="7">
        <v>113.2</v>
      </c>
      <c r="BX167" s="7">
        <v>163.66999999999999</v>
      </c>
      <c r="BY167" s="31">
        <v>70.540000000000006</v>
      </c>
      <c r="BZ167" s="31">
        <v>100.49</v>
      </c>
      <c r="CA167" s="31">
        <v>146.88999999999999</v>
      </c>
      <c r="CB167" s="31">
        <v>64.12</v>
      </c>
      <c r="CC167" s="31">
        <v>91.21</v>
      </c>
      <c r="CD167" s="31">
        <v>143.68</v>
      </c>
      <c r="CE167" s="31">
        <v>523.63</v>
      </c>
      <c r="CF167" s="31">
        <v>735.16</v>
      </c>
      <c r="CG167" s="31">
        <v>945.82</v>
      </c>
      <c r="CH167" s="31">
        <v>611.25918367346924</v>
      </c>
      <c r="CI167" s="31">
        <v>833.62142857142851</v>
      </c>
      <c r="CJ167" s="31">
        <v>1140.7072084693871</v>
      </c>
    </row>
    <row r="168" spans="1:88" x14ac:dyDescent="0.3">
      <c r="A168" s="9">
        <v>45452</v>
      </c>
      <c r="B168" s="18">
        <v>92.641428571428563</v>
      </c>
      <c r="C168" s="18">
        <v>120.12857142857141</v>
      </c>
      <c r="D168" s="18">
        <v>144.62857142857141</v>
      </c>
      <c r="E168" s="18">
        <v>211.02</v>
      </c>
      <c r="F168" s="18">
        <v>253.56</v>
      </c>
      <c r="G168" s="18">
        <v>327.87</v>
      </c>
      <c r="H168" s="18">
        <v>224.52487755102041</v>
      </c>
      <c r="I168" s="18">
        <v>293.92007142857142</v>
      </c>
      <c r="J168" s="18">
        <v>371.57585714285722</v>
      </c>
      <c r="K168" s="18">
        <v>33.64</v>
      </c>
      <c r="L168" s="18">
        <v>51.23</v>
      </c>
      <c r="M168" s="18">
        <v>67.31</v>
      </c>
      <c r="N168" s="18">
        <v>53.11</v>
      </c>
      <c r="O168" s="18">
        <v>81.739999999999995</v>
      </c>
      <c r="P168">
        <v>113.81</v>
      </c>
      <c r="Q168" s="18">
        <v>78.438571428571422</v>
      </c>
      <c r="R168" s="18">
        <v>105.1114285714286</v>
      </c>
      <c r="S168" s="18">
        <v>171.09625044387749</v>
      </c>
      <c r="T168" s="18">
        <v>267.23</v>
      </c>
      <c r="U168" s="18">
        <v>364.99</v>
      </c>
      <c r="V168" s="18">
        <v>475.76</v>
      </c>
      <c r="W168" s="18">
        <v>266.83999999999997</v>
      </c>
      <c r="X168" s="18">
        <v>352.92</v>
      </c>
      <c r="Y168" s="18">
        <v>463.15</v>
      </c>
      <c r="Z168" s="18">
        <v>250.97</v>
      </c>
      <c r="AA168" s="18">
        <v>352.77</v>
      </c>
      <c r="AB168" s="18">
        <v>448.9</v>
      </c>
      <c r="AC168" s="18">
        <v>105.83</v>
      </c>
      <c r="AD168">
        <v>146.71</v>
      </c>
      <c r="AE168" s="18">
        <v>201.76</v>
      </c>
      <c r="AF168" s="18">
        <v>111.09325</v>
      </c>
      <c r="AG168" s="18">
        <v>152.93321428571431</v>
      </c>
      <c r="AH168" s="18">
        <v>201.11107142857139</v>
      </c>
      <c r="AI168" s="18">
        <v>16.07</v>
      </c>
      <c r="AJ168" s="18">
        <v>16.07</v>
      </c>
      <c r="AK168" s="18">
        <v>122.14</v>
      </c>
      <c r="AL168" s="18">
        <v>16.07</v>
      </c>
      <c r="AM168" s="18">
        <v>16.07</v>
      </c>
      <c r="AN168" s="18">
        <v>122.14</v>
      </c>
      <c r="AO168" s="18">
        <v>115.09442857142859</v>
      </c>
      <c r="AP168" s="18">
        <v>166.33250000000001</v>
      </c>
      <c r="AQ168" s="18">
        <v>220.36071428571421</v>
      </c>
      <c r="AR168" s="18">
        <v>63.5</v>
      </c>
      <c r="AS168" s="18">
        <v>94.61</v>
      </c>
      <c r="AT168" s="18">
        <v>122.21</v>
      </c>
      <c r="AU168" s="18">
        <v>0</v>
      </c>
      <c r="AV168" s="18">
        <v>0.35</v>
      </c>
      <c r="AW168" s="18">
        <v>0.99</v>
      </c>
      <c r="AX168" s="18">
        <v>96.694642857142853</v>
      </c>
      <c r="AY168" s="18">
        <v>134.6801580404813</v>
      </c>
      <c r="AZ168" s="18">
        <v>177.62142857142859</v>
      </c>
      <c r="BA168" s="18">
        <v>219.8903571428572</v>
      </c>
      <c r="BB168" s="18">
        <v>310.53571428571428</v>
      </c>
      <c r="BC168" s="31">
        <v>401.1858928571429</v>
      </c>
      <c r="BD168" s="31">
        <v>69.16</v>
      </c>
      <c r="BE168" s="7">
        <v>94.83</v>
      </c>
      <c r="BF168" s="7">
        <v>121.93</v>
      </c>
      <c r="BG168" s="31">
        <v>271.35000000000002</v>
      </c>
      <c r="BH168" s="31">
        <v>380.95</v>
      </c>
      <c r="BI168" s="31">
        <v>516.13</v>
      </c>
      <c r="BJ168" s="31">
        <v>282.18</v>
      </c>
      <c r="BK168" s="31">
        <v>402.61</v>
      </c>
      <c r="BL168" s="31">
        <v>509.1</v>
      </c>
      <c r="BM168" s="31">
        <v>311.7392857142857</v>
      </c>
      <c r="BN168" s="31">
        <v>415.358</v>
      </c>
      <c r="BO168" s="31">
        <v>517.78571428571422</v>
      </c>
      <c r="BP168" s="31">
        <v>58.48</v>
      </c>
      <c r="BQ168" s="31">
        <v>76.55</v>
      </c>
      <c r="BR168" s="31">
        <v>109.96</v>
      </c>
      <c r="BS168" s="31">
        <v>70.02</v>
      </c>
      <c r="BT168" s="31">
        <v>98.85</v>
      </c>
      <c r="BU168" s="31">
        <v>144.49</v>
      </c>
      <c r="BV168" s="31">
        <v>89.23</v>
      </c>
      <c r="BW168" s="7">
        <v>119.41</v>
      </c>
      <c r="BX168" s="7">
        <v>169.14</v>
      </c>
      <c r="BY168" s="31">
        <v>71.739999999999995</v>
      </c>
      <c r="BZ168" s="31">
        <v>102.71</v>
      </c>
      <c r="CA168" s="31">
        <v>150.55000000000001</v>
      </c>
      <c r="CB168" s="31">
        <v>65.989999999999995</v>
      </c>
      <c r="CC168" s="31">
        <v>94.36</v>
      </c>
      <c r="CD168" s="31">
        <v>148.47999999999999</v>
      </c>
      <c r="CE168" s="31">
        <v>531.70000000000005</v>
      </c>
      <c r="CF168" s="31">
        <v>743</v>
      </c>
      <c r="CG168" s="31">
        <v>945.53</v>
      </c>
      <c r="CH168" s="31">
        <v>630.86785714285713</v>
      </c>
      <c r="CI168" s="31">
        <v>857.87142857142851</v>
      </c>
      <c r="CJ168" s="31">
        <v>1149.488032913265</v>
      </c>
    </row>
    <row r="169" spans="1:88" x14ac:dyDescent="0.3">
      <c r="A169" s="9">
        <v>45453</v>
      </c>
      <c r="B169" s="18">
        <v>97.546785714285718</v>
      </c>
      <c r="C169" s="18">
        <v>120.05714285714291</v>
      </c>
      <c r="D169" s="18">
        <v>146.95357142857139</v>
      </c>
      <c r="E169" s="18">
        <v>208.11</v>
      </c>
      <c r="F169" s="18">
        <v>256.58999999999997</v>
      </c>
      <c r="G169" s="18">
        <v>330.42</v>
      </c>
      <c r="H169" s="18">
        <v>228.16428571428571</v>
      </c>
      <c r="I169" s="18">
        <v>302.94728571428573</v>
      </c>
      <c r="J169" s="18">
        <v>371.74352533673471</v>
      </c>
      <c r="K169" s="18">
        <v>33.58</v>
      </c>
      <c r="L169" s="18">
        <v>51.18</v>
      </c>
      <c r="M169" s="18">
        <v>66.87</v>
      </c>
      <c r="N169" s="18">
        <v>53.51</v>
      </c>
      <c r="O169" s="18">
        <v>81.900000000000006</v>
      </c>
      <c r="P169">
        <v>113.85</v>
      </c>
      <c r="Q169" s="18">
        <v>79.940581632653007</v>
      </c>
      <c r="R169" s="18">
        <v>108.48357142857139</v>
      </c>
      <c r="S169" s="18">
        <v>189.0410714285714</v>
      </c>
      <c r="T169" s="18">
        <v>275.86</v>
      </c>
      <c r="U169" s="18">
        <v>370.86</v>
      </c>
      <c r="V169" s="18">
        <v>478.6</v>
      </c>
      <c r="W169" s="18">
        <v>273.64999999999998</v>
      </c>
      <c r="X169" s="18">
        <v>359.92</v>
      </c>
      <c r="Y169" s="18">
        <v>467.54</v>
      </c>
      <c r="Z169" s="18">
        <v>257.23</v>
      </c>
      <c r="AA169" s="18">
        <v>360.24</v>
      </c>
      <c r="AB169" s="18">
        <v>453.62</v>
      </c>
      <c r="AC169" s="18">
        <v>104.32</v>
      </c>
      <c r="AD169">
        <v>145.13999999999999</v>
      </c>
      <c r="AE169" s="18">
        <v>198.56</v>
      </c>
      <c r="AF169" s="18">
        <v>109.98650363775511</v>
      </c>
      <c r="AG169" s="18">
        <v>156.49435043877551</v>
      </c>
      <c r="AH169" s="18">
        <v>197.45614285714291</v>
      </c>
      <c r="AI169" s="18">
        <v>16.07</v>
      </c>
      <c r="AJ169" s="18">
        <v>16.07</v>
      </c>
      <c r="AK169" s="18">
        <v>123.79</v>
      </c>
      <c r="AL169" s="18">
        <v>16.07</v>
      </c>
      <c r="AM169" s="18">
        <v>16.07</v>
      </c>
      <c r="AN169" s="18">
        <v>123.79</v>
      </c>
      <c r="AO169" s="18">
        <v>117.92835714285719</v>
      </c>
      <c r="AP169" s="18">
        <v>164.5587117959183</v>
      </c>
      <c r="AQ169" s="18">
        <v>215.76971428571429</v>
      </c>
      <c r="AR169" s="18">
        <v>65.17</v>
      </c>
      <c r="AS169" s="18">
        <v>94.57</v>
      </c>
      <c r="AT169" s="18">
        <v>121.94</v>
      </c>
      <c r="AU169" s="18">
        <v>0</v>
      </c>
      <c r="AV169" s="18">
        <v>0.34</v>
      </c>
      <c r="AW169" s="18">
        <v>0.98</v>
      </c>
      <c r="AX169" s="18">
        <v>96.593571428571423</v>
      </c>
      <c r="AY169" s="18">
        <v>131.6357142857143</v>
      </c>
      <c r="AZ169" s="18">
        <v>174.08214285714291</v>
      </c>
      <c r="BA169" s="18">
        <v>223.4757142857143</v>
      </c>
      <c r="BB169" s="18">
        <v>309.2</v>
      </c>
      <c r="BC169" s="31">
        <v>401.55</v>
      </c>
      <c r="BD169" s="31">
        <v>69.11</v>
      </c>
      <c r="BE169" s="7">
        <v>95.63</v>
      </c>
      <c r="BF169" s="7">
        <v>121.93</v>
      </c>
      <c r="BG169" s="31">
        <v>267.08</v>
      </c>
      <c r="BH169" s="31">
        <v>379.77</v>
      </c>
      <c r="BI169" s="31">
        <v>507.66</v>
      </c>
      <c r="BJ169" s="31">
        <v>283.43</v>
      </c>
      <c r="BK169" s="31">
        <v>399.36</v>
      </c>
      <c r="BL169" s="31">
        <v>504.37</v>
      </c>
      <c r="BM169" s="31">
        <v>314.81785714285712</v>
      </c>
      <c r="BN169" s="31">
        <v>410.25</v>
      </c>
      <c r="BO169" s="31">
        <v>512.95064285714284</v>
      </c>
      <c r="BP169" s="31">
        <v>59.8</v>
      </c>
      <c r="BQ169" s="31">
        <v>78.48</v>
      </c>
      <c r="BR169" s="31">
        <v>111.43</v>
      </c>
      <c r="BS169" s="31">
        <v>72.44</v>
      </c>
      <c r="BT169" s="31">
        <v>99.86</v>
      </c>
      <c r="BU169" s="31">
        <v>146.31</v>
      </c>
      <c r="BV169" s="31">
        <v>89.2</v>
      </c>
      <c r="BW169" s="7">
        <v>125.63</v>
      </c>
      <c r="BX169" s="7">
        <v>174.61</v>
      </c>
      <c r="BY169" s="31">
        <v>72.94</v>
      </c>
      <c r="BZ169" s="31">
        <v>104.93</v>
      </c>
      <c r="CA169" s="31">
        <v>154.21</v>
      </c>
      <c r="CB169" s="31">
        <v>67.849999999999994</v>
      </c>
      <c r="CC169" s="31">
        <v>97.51</v>
      </c>
      <c r="CD169" s="31">
        <v>153.28</v>
      </c>
      <c r="CE169" s="31">
        <v>539.29</v>
      </c>
      <c r="CF169" s="31">
        <v>746.26</v>
      </c>
      <c r="CG169" s="31">
        <v>944.83</v>
      </c>
      <c r="CH169" s="31">
        <v>651.11428571428576</v>
      </c>
      <c r="CI169" s="31">
        <v>884.3915714285713</v>
      </c>
      <c r="CJ169" s="31">
        <v>1146.095035714286</v>
      </c>
    </row>
    <row r="170" spans="1:88" x14ac:dyDescent="0.3">
      <c r="A170" s="9">
        <v>45454</v>
      </c>
      <c r="B170" s="18">
        <v>99.238928571428573</v>
      </c>
      <c r="C170" s="18">
        <v>120.9948571428571</v>
      </c>
      <c r="D170" s="18">
        <v>146.4928571428571</v>
      </c>
      <c r="E170" s="18">
        <v>202.81</v>
      </c>
      <c r="F170" s="18">
        <v>260.12</v>
      </c>
      <c r="G170" s="18">
        <v>332.69</v>
      </c>
      <c r="H170" s="18">
        <v>229.7638469387754</v>
      </c>
      <c r="I170" s="18">
        <v>301.5</v>
      </c>
      <c r="J170" s="18">
        <v>372.86091836734693</v>
      </c>
      <c r="K170" s="18">
        <v>33.65</v>
      </c>
      <c r="L170" s="18">
        <v>51.19</v>
      </c>
      <c r="M170" s="18">
        <v>66.56</v>
      </c>
      <c r="N170" s="18">
        <v>53.91</v>
      </c>
      <c r="O170" s="18">
        <v>82.06</v>
      </c>
      <c r="P170">
        <v>113.89</v>
      </c>
      <c r="Q170" s="18">
        <v>80.408571428571435</v>
      </c>
      <c r="R170" s="18">
        <v>110.2385714285714</v>
      </c>
      <c r="S170" s="18">
        <v>194.6635714285714</v>
      </c>
      <c r="T170" s="18">
        <v>284.5</v>
      </c>
      <c r="U170" s="18">
        <v>376.73</v>
      </c>
      <c r="V170" s="18">
        <v>481.44</v>
      </c>
      <c r="W170" s="18">
        <v>280.47000000000003</v>
      </c>
      <c r="X170" s="18">
        <v>366.93</v>
      </c>
      <c r="Y170" s="18">
        <v>471.94</v>
      </c>
      <c r="Z170" s="18">
        <v>263.49</v>
      </c>
      <c r="AA170" s="18">
        <v>367.7</v>
      </c>
      <c r="AB170" s="18">
        <v>458.35</v>
      </c>
      <c r="AC170" s="18">
        <v>102.81</v>
      </c>
      <c r="AD170">
        <v>143.58000000000001</v>
      </c>
      <c r="AE170" s="18">
        <v>195.36</v>
      </c>
      <c r="AF170" s="18">
        <v>112.7927857142857</v>
      </c>
      <c r="AG170" s="18">
        <v>154.41444897959201</v>
      </c>
      <c r="AH170" s="18">
        <v>194.15817857142861</v>
      </c>
      <c r="AI170" s="18">
        <v>16.07</v>
      </c>
      <c r="AJ170" s="18">
        <v>16.07</v>
      </c>
      <c r="AK170" s="18">
        <v>125.44</v>
      </c>
      <c r="AL170" s="18">
        <v>16.07</v>
      </c>
      <c r="AM170" s="18">
        <v>16.07</v>
      </c>
      <c r="AN170" s="18">
        <v>125.44</v>
      </c>
      <c r="AO170" s="18">
        <v>117.35</v>
      </c>
      <c r="AP170" s="18">
        <v>167.92214285714289</v>
      </c>
      <c r="AQ170" s="18">
        <v>211.80953571428569</v>
      </c>
      <c r="AR170" s="18">
        <v>66.849999999999994</v>
      </c>
      <c r="AS170" s="18">
        <v>94.52</v>
      </c>
      <c r="AT170" s="18">
        <v>121.66</v>
      </c>
      <c r="AU170" s="18">
        <v>0</v>
      </c>
      <c r="AV170" s="18">
        <v>0.34</v>
      </c>
      <c r="AW170" s="18">
        <v>0.97</v>
      </c>
      <c r="AX170" s="18">
        <v>98.035392857142867</v>
      </c>
      <c r="AY170" s="18">
        <v>131.65</v>
      </c>
      <c r="AZ170" s="18">
        <v>172.71071428571429</v>
      </c>
      <c r="BA170" s="18">
        <v>223.5567857142857</v>
      </c>
      <c r="BB170" s="18">
        <v>308.91428571428582</v>
      </c>
      <c r="BC170" s="31">
        <v>401.41428571428571</v>
      </c>
      <c r="BD170" s="31">
        <v>69.040000000000006</v>
      </c>
      <c r="BE170" s="7">
        <v>96.21</v>
      </c>
      <c r="BF170" s="7">
        <v>121.68</v>
      </c>
      <c r="BG170" s="31">
        <v>262.63</v>
      </c>
      <c r="BH170" s="31">
        <v>378.95</v>
      </c>
      <c r="BI170" s="31">
        <v>499.53</v>
      </c>
      <c r="BJ170" s="31">
        <v>284.68</v>
      </c>
      <c r="BK170" s="31">
        <v>396.12</v>
      </c>
      <c r="BL170" s="31">
        <v>499.64</v>
      </c>
      <c r="BM170" s="31">
        <v>311.09160750000012</v>
      </c>
      <c r="BN170" s="31">
        <v>407.55000000000013</v>
      </c>
      <c r="BO170" s="31">
        <v>522.56071428571431</v>
      </c>
      <c r="BP170" s="31">
        <v>61.12</v>
      </c>
      <c r="BQ170" s="31">
        <v>80.41</v>
      </c>
      <c r="BR170" s="31">
        <v>112.91</v>
      </c>
      <c r="BS170" s="31">
        <v>74.849999999999994</v>
      </c>
      <c r="BT170" s="31">
        <v>100.88</v>
      </c>
      <c r="BU170" s="31">
        <v>148.13</v>
      </c>
      <c r="BV170" s="31">
        <v>89.17</v>
      </c>
      <c r="BW170" s="7">
        <v>131.84</v>
      </c>
      <c r="BX170" s="7">
        <v>180.09</v>
      </c>
      <c r="BY170" s="31">
        <v>74.14</v>
      </c>
      <c r="BZ170" s="31">
        <v>107.15</v>
      </c>
      <c r="CA170" s="31">
        <v>157.87</v>
      </c>
      <c r="CB170" s="31">
        <v>69.72</v>
      </c>
      <c r="CC170" s="31">
        <v>100.66</v>
      </c>
      <c r="CD170" s="31">
        <v>158.08000000000001</v>
      </c>
      <c r="CE170" s="31">
        <v>546.89</v>
      </c>
      <c r="CF170" s="31">
        <v>752.01</v>
      </c>
      <c r="CG170" s="31">
        <v>943.95</v>
      </c>
      <c r="CH170" s="31">
        <v>668.62870002551017</v>
      </c>
      <c r="CI170" s="31">
        <v>871.74735714285714</v>
      </c>
      <c r="CJ170" s="31">
        <v>1102.2</v>
      </c>
    </row>
    <row r="171" spans="1:88" x14ac:dyDescent="0.3">
      <c r="A171" s="9">
        <v>45455</v>
      </c>
      <c r="B171" s="18">
        <v>98.134035714285716</v>
      </c>
      <c r="C171" s="18">
        <v>122.95142857142859</v>
      </c>
      <c r="D171" s="18">
        <v>150.32499999999999</v>
      </c>
      <c r="E171" s="18">
        <v>200.51</v>
      </c>
      <c r="F171" s="18">
        <v>264.81</v>
      </c>
      <c r="G171" s="18">
        <v>337.92</v>
      </c>
      <c r="H171" s="18">
        <v>231.86237244897939</v>
      </c>
      <c r="I171" s="18">
        <v>310.16428571428582</v>
      </c>
      <c r="J171" s="18">
        <v>383.29490911224491</v>
      </c>
      <c r="K171" s="18">
        <v>33.61</v>
      </c>
      <c r="L171" s="18">
        <v>51.21</v>
      </c>
      <c r="M171" s="18">
        <v>66.41</v>
      </c>
      <c r="N171" s="18">
        <v>54.31</v>
      </c>
      <c r="O171" s="18">
        <v>82.21</v>
      </c>
      <c r="P171">
        <v>113.93</v>
      </c>
      <c r="Q171" s="18">
        <v>83.853246571428627</v>
      </c>
      <c r="R171" s="18">
        <v>119.19285714285709</v>
      </c>
      <c r="S171" s="18">
        <v>198.94071428571431</v>
      </c>
      <c r="T171" s="18">
        <v>293.13</v>
      </c>
      <c r="U171" s="18">
        <v>382.6</v>
      </c>
      <c r="V171" s="18">
        <v>484.28</v>
      </c>
      <c r="W171" s="18">
        <v>287.27999999999997</v>
      </c>
      <c r="X171" s="18">
        <v>373.94</v>
      </c>
      <c r="Y171" s="18">
        <v>476.33</v>
      </c>
      <c r="Z171" s="18">
        <v>269.75</v>
      </c>
      <c r="AA171" s="18">
        <v>375.16</v>
      </c>
      <c r="AB171" s="18">
        <v>463.07</v>
      </c>
      <c r="AC171" s="18">
        <v>101.31</v>
      </c>
      <c r="AD171">
        <v>142.01</v>
      </c>
      <c r="AE171" s="18">
        <v>192.16</v>
      </c>
      <c r="AF171" s="18">
        <v>106.9311428571428</v>
      </c>
      <c r="AG171" s="18">
        <v>153.169887755102</v>
      </c>
      <c r="AH171" s="18">
        <v>195.88576549999979</v>
      </c>
      <c r="AI171" s="18">
        <v>16.07</v>
      </c>
      <c r="AJ171" s="18">
        <v>16.07</v>
      </c>
      <c r="AK171" s="18">
        <v>127.09</v>
      </c>
      <c r="AL171" s="18">
        <v>16.07</v>
      </c>
      <c r="AM171" s="18">
        <v>16.07</v>
      </c>
      <c r="AN171" s="18">
        <v>127.09</v>
      </c>
      <c r="AO171" s="18">
        <v>114.53621428571429</v>
      </c>
      <c r="AP171" s="18">
        <v>164.6205870802504</v>
      </c>
      <c r="AQ171" s="18">
        <v>215.44498321001711</v>
      </c>
      <c r="AR171" s="18">
        <v>68.52</v>
      </c>
      <c r="AS171" s="18">
        <v>94.48</v>
      </c>
      <c r="AT171" s="18">
        <v>121.39</v>
      </c>
      <c r="AU171" s="18">
        <v>0</v>
      </c>
      <c r="AV171" s="18">
        <v>0.33</v>
      </c>
      <c r="AW171" s="18">
        <v>0.96</v>
      </c>
      <c r="AX171" s="18">
        <v>98.093854506612544</v>
      </c>
      <c r="AY171" s="18">
        <v>129.77857142857141</v>
      </c>
      <c r="AZ171" s="18">
        <v>171.0384642857143</v>
      </c>
      <c r="BA171" s="18">
        <v>224.21457142857139</v>
      </c>
      <c r="BB171" s="18">
        <v>307.7076428571429</v>
      </c>
      <c r="BC171" s="31">
        <v>391.71428571428572</v>
      </c>
      <c r="BD171" s="31">
        <v>68.98</v>
      </c>
      <c r="BE171" s="7">
        <v>97.37</v>
      </c>
      <c r="BF171" s="7">
        <v>121.51</v>
      </c>
      <c r="BG171" s="31">
        <v>256.91000000000003</v>
      </c>
      <c r="BH171" s="31">
        <v>377.95</v>
      </c>
      <c r="BI171" s="31">
        <v>491.39</v>
      </c>
      <c r="BJ171" s="31">
        <v>285.93</v>
      </c>
      <c r="BK171" s="31">
        <v>392.88</v>
      </c>
      <c r="BL171" s="31">
        <v>494.91</v>
      </c>
      <c r="BM171" s="31">
        <v>310.70503192857149</v>
      </c>
      <c r="BN171" s="31">
        <v>398.83877551020407</v>
      </c>
      <c r="BO171" s="31">
        <v>519.6678571428572</v>
      </c>
      <c r="BP171" s="31">
        <v>62.44</v>
      </c>
      <c r="BQ171" s="31">
        <v>82.34</v>
      </c>
      <c r="BR171" s="31">
        <v>114.38</v>
      </c>
      <c r="BS171" s="31">
        <v>77.260000000000005</v>
      </c>
      <c r="BT171" s="31">
        <v>101.9</v>
      </c>
      <c r="BU171" s="31">
        <v>149.94</v>
      </c>
      <c r="BV171" s="31">
        <v>89.13</v>
      </c>
      <c r="BW171" s="7">
        <v>138.06</v>
      </c>
      <c r="BX171" s="7">
        <v>185.56</v>
      </c>
      <c r="BY171" s="31">
        <v>75.34</v>
      </c>
      <c r="BZ171" s="31">
        <v>109.37</v>
      </c>
      <c r="CA171" s="31">
        <v>161.53</v>
      </c>
      <c r="CB171" s="31">
        <v>71.58</v>
      </c>
      <c r="CC171" s="31">
        <v>103.81</v>
      </c>
      <c r="CD171" s="31">
        <v>162.87</v>
      </c>
      <c r="CE171" s="31">
        <v>554.48</v>
      </c>
      <c r="CF171" s="31">
        <v>757.19</v>
      </c>
      <c r="CG171" s="31">
        <v>938.1</v>
      </c>
      <c r="CH171" s="31">
        <v>685.22857142857129</v>
      </c>
      <c r="CI171" s="31">
        <v>872.14421428571427</v>
      </c>
      <c r="CJ171" s="31">
        <v>1124.9896428571431</v>
      </c>
    </row>
    <row r="172" spans="1:88" x14ac:dyDescent="0.3">
      <c r="A172" s="9">
        <v>45456</v>
      </c>
      <c r="B172" s="18">
        <v>100.26030619897971</v>
      </c>
      <c r="C172" s="18">
        <v>125.2764285714286</v>
      </c>
      <c r="D172" s="18">
        <v>151.49994387755109</v>
      </c>
      <c r="E172" s="18">
        <v>203.91</v>
      </c>
      <c r="F172" s="18">
        <v>268.83999999999997</v>
      </c>
      <c r="G172" s="18">
        <v>343.52</v>
      </c>
      <c r="H172" s="18">
        <v>237.96071428571429</v>
      </c>
      <c r="I172" s="18">
        <v>315.31428571428569</v>
      </c>
      <c r="J172" s="18">
        <v>381.73214285714278</v>
      </c>
      <c r="K172" s="18">
        <v>33.54</v>
      </c>
      <c r="L172" s="18">
        <v>51.22</v>
      </c>
      <c r="M172" s="18">
        <v>66.260000000000005</v>
      </c>
      <c r="N172" s="18">
        <v>54.71</v>
      </c>
      <c r="O172" s="18">
        <v>82.37</v>
      </c>
      <c r="P172">
        <v>113.97</v>
      </c>
      <c r="Q172" s="18">
        <v>92.581785714285715</v>
      </c>
      <c r="R172" s="18">
        <v>127.9885714285714</v>
      </c>
      <c r="S172" s="18">
        <v>202.2439285714286</v>
      </c>
      <c r="T172" s="18">
        <v>301.77</v>
      </c>
      <c r="U172" s="18">
        <v>388.47</v>
      </c>
      <c r="V172" s="18">
        <v>487.11</v>
      </c>
      <c r="W172" s="18">
        <v>294.08999999999997</v>
      </c>
      <c r="X172" s="18">
        <v>380.95</v>
      </c>
      <c r="Y172" s="18">
        <v>480.72</v>
      </c>
      <c r="Z172" s="18">
        <v>276.01</v>
      </c>
      <c r="AA172" s="18">
        <v>382.62</v>
      </c>
      <c r="AB172" s="18">
        <v>467.8</v>
      </c>
      <c r="AC172" s="18">
        <v>99.8</v>
      </c>
      <c r="AD172">
        <v>140.44999999999999</v>
      </c>
      <c r="AE172" s="18">
        <v>188.96</v>
      </c>
      <c r="AF172" s="18">
        <v>106.0330357142857</v>
      </c>
      <c r="AG172" s="18">
        <v>147.84086734693889</v>
      </c>
      <c r="AH172" s="18">
        <v>195.4558214285714</v>
      </c>
      <c r="AI172" s="18">
        <v>16.07</v>
      </c>
      <c r="AJ172" s="18">
        <v>16.07</v>
      </c>
      <c r="AK172" s="18">
        <v>128.74</v>
      </c>
      <c r="AL172" s="18">
        <v>16.07</v>
      </c>
      <c r="AM172" s="18">
        <v>16.07</v>
      </c>
      <c r="AN172" s="18">
        <v>128.74</v>
      </c>
      <c r="AO172" s="18">
        <v>113.2295</v>
      </c>
      <c r="AP172" s="18">
        <v>159.28813232783151</v>
      </c>
      <c r="AQ172" s="18">
        <v>212.67685714285719</v>
      </c>
      <c r="AR172" s="18">
        <v>70.2</v>
      </c>
      <c r="AS172" s="18">
        <v>94.44</v>
      </c>
      <c r="AT172" s="18">
        <v>121.12</v>
      </c>
      <c r="AU172" s="18">
        <v>0</v>
      </c>
      <c r="AV172" s="18">
        <v>0.32</v>
      </c>
      <c r="AW172" s="18">
        <v>0.94</v>
      </c>
      <c r="AX172" s="18">
        <v>97.722543935853622</v>
      </c>
      <c r="AY172" s="18">
        <v>129.46428571428569</v>
      </c>
      <c r="AZ172" s="18">
        <v>169.95714285714291</v>
      </c>
      <c r="BA172" s="18">
        <v>213.3994285714285</v>
      </c>
      <c r="BB172" s="18">
        <v>298.87171428571429</v>
      </c>
      <c r="BC172" s="31">
        <v>380.55357142857139</v>
      </c>
      <c r="BD172" s="31">
        <v>68.91</v>
      </c>
      <c r="BE172" s="7">
        <v>98.54</v>
      </c>
      <c r="BF172" s="7">
        <v>121.33</v>
      </c>
      <c r="BG172" s="31">
        <v>251.19</v>
      </c>
      <c r="BH172" s="31">
        <v>378.08</v>
      </c>
      <c r="BI172" s="31">
        <v>483.26</v>
      </c>
      <c r="BJ172" s="31">
        <v>287.18</v>
      </c>
      <c r="BK172" s="31">
        <v>389.64</v>
      </c>
      <c r="BL172" s="31">
        <v>490.18</v>
      </c>
      <c r="BM172" s="31">
        <v>308.1464285714286</v>
      </c>
      <c r="BN172" s="31">
        <v>398.47857142857151</v>
      </c>
      <c r="BO172" s="31">
        <v>507.63571428571441</v>
      </c>
      <c r="BP172" s="31">
        <v>63.76</v>
      </c>
      <c r="BQ172" s="31">
        <v>84.27</v>
      </c>
      <c r="BR172" s="31">
        <v>115.86</v>
      </c>
      <c r="BS172" s="31">
        <v>79.680000000000007</v>
      </c>
      <c r="BT172" s="31">
        <v>102.92</v>
      </c>
      <c r="BU172" s="31">
        <v>151.76</v>
      </c>
      <c r="BV172" s="31">
        <v>89.1</v>
      </c>
      <c r="BW172" s="7">
        <v>144.27000000000001</v>
      </c>
      <c r="BX172" s="7">
        <v>191.03</v>
      </c>
      <c r="BY172" s="31">
        <v>76.55</v>
      </c>
      <c r="BZ172" s="31">
        <v>111.6</v>
      </c>
      <c r="CA172" s="31">
        <v>165.19</v>
      </c>
      <c r="CB172" s="31">
        <v>73.45</v>
      </c>
      <c r="CC172" s="31">
        <v>106.96</v>
      </c>
      <c r="CD172" s="31">
        <v>167.67</v>
      </c>
      <c r="CE172" s="31">
        <v>562.08000000000004</v>
      </c>
      <c r="CF172" s="31">
        <v>762.36</v>
      </c>
      <c r="CG172" s="31">
        <v>930.96</v>
      </c>
      <c r="CH172" s="31">
        <v>703.76617857142855</v>
      </c>
      <c r="CI172" s="31">
        <v>886.17142857142858</v>
      </c>
      <c r="CJ172" s="31">
        <v>1129.821428571428</v>
      </c>
    </row>
    <row r="173" spans="1:88" x14ac:dyDescent="0.3">
      <c r="A173" s="9">
        <v>45457</v>
      </c>
      <c r="B173" s="18">
        <v>101.66285714285711</v>
      </c>
      <c r="C173" s="18">
        <v>123.4571428571429</v>
      </c>
      <c r="D173" s="18">
        <v>153.57499999999999</v>
      </c>
      <c r="E173" s="18">
        <v>205.46</v>
      </c>
      <c r="F173" s="18">
        <v>274.44</v>
      </c>
      <c r="G173" s="18">
        <v>351.26</v>
      </c>
      <c r="H173" s="18">
        <v>236.79046428571399</v>
      </c>
      <c r="I173" s="18">
        <v>316.31302040816342</v>
      </c>
      <c r="J173" s="18">
        <v>383.22500000000002</v>
      </c>
      <c r="K173" s="18">
        <v>33.159999999999997</v>
      </c>
      <c r="L173" s="18">
        <v>50.62</v>
      </c>
      <c r="M173" s="18">
        <v>66.55</v>
      </c>
      <c r="N173" s="18">
        <v>54.52</v>
      </c>
      <c r="O173" s="18">
        <v>81.37</v>
      </c>
      <c r="P173">
        <v>114.44</v>
      </c>
      <c r="Q173" s="18">
        <v>100.5046428571429</v>
      </c>
      <c r="R173" s="18">
        <v>136.83571428571429</v>
      </c>
      <c r="S173" s="18">
        <v>206.56964285714281</v>
      </c>
      <c r="T173" s="18">
        <v>307.2</v>
      </c>
      <c r="U173" s="18">
        <v>391.96</v>
      </c>
      <c r="V173" s="18">
        <v>487.7</v>
      </c>
      <c r="W173" s="18">
        <v>300</v>
      </c>
      <c r="X173" s="18">
        <v>384.19</v>
      </c>
      <c r="Y173" s="18">
        <v>479.88</v>
      </c>
      <c r="Z173" s="18">
        <v>281.13</v>
      </c>
      <c r="AA173" s="18">
        <v>387.25</v>
      </c>
      <c r="AB173" s="18">
        <v>469.53</v>
      </c>
      <c r="AC173" s="18">
        <v>97.21</v>
      </c>
      <c r="AD173">
        <v>139.18</v>
      </c>
      <c r="AE173" s="18">
        <v>186.38</v>
      </c>
      <c r="AF173" s="18">
        <v>99.94010714285713</v>
      </c>
      <c r="AG173" s="18">
        <v>144.0025</v>
      </c>
      <c r="AH173" s="18">
        <v>203.43174999999999</v>
      </c>
      <c r="AI173" s="18">
        <v>16.07</v>
      </c>
      <c r="AJ173" s="18">
        <v>16.07</v>
      </c>
      <c r="AK173" s="18">
        <v>129.66</v>
      </c>
      <c r="AL173" s="18">
        <v>16.07</v>
      </c>
      <c r="AM173" s="18">
        <v>16.07</v>
      </c>
      <c r="AN173" s="18">
        <v>129.66</v>
      </c>
      <c r="AO173" s="18">
        <v>107.901374501992</v>
      </c>
      <c r="AP173" s="18">
        <v>156.1165</v>
      </c>
      <c r="AQ173" s="18">
        <v>211.06774999999999</v>
      </c>
      <c r="AR173" s="18">
        <v>70.94</v>
      </c>
      <c r="AS173" s="18">
        <v>94.4</v>
      </c>
      <c r="AT173" s="18">
        <v>121.37</v>
      </c>
      <c r="AU173" s="18">
        <v>0</v>
      </c>
      <c r="AV173" s="18">
        <v>0.32</v>
      </c>
      <c r="AW173" s="18">
        <v>0.94</v>
      </c>
      <c r="AX173" s="18">
        <v>94.202035714285728</v>
      </c>
      <c r="AY173" s="18">
        <v>129.64285714285711</v>
      </c>
      <c r="AZ173" s="18">
        <v>171.56071428571431</v>
      </c>
      <c r="BA173" s="18">
        <v>204.42185714285711</v>
      </c>
      <c r="BB173" s="18">
        <v>295.92149999999998</v>
      </c>
      <c r="BC173" s="31">
        <v>375.17500000000013</v>
      </c>
      <c r="BD173" s="31">
        <v>68.7</v>
      </c>
      <c r="BE173" s="7">
        <v>98.79</v>
      </c>
      <c r="BF173" s="7">
        <v>121.5</v>
      </c>
      <c r="BG173" s="31">
        <v>248.68</v>
      </c>
      <c r="BH173" s="31">
        <v>378.22</v>
      </c>
      <c r="BI173" s="31">
        <v>475.91</v>
      </c>
      <c r="BJ173" s="31">
        <v>286.89999999999998</v>
      </c>
      <c r="BK173" s="31">
        <v>387.59</v>
      </c>
      <c r="BL173" s="31">
        <v>486.71</v>
      </c>
      <c r="BM173" s="31">
        <v>299.0667225714289</v>
      </c>
      <c r="BN173" s="31">
        <v>393.2</v>
      </c>
      <c r="BO173" s="31">
        <v>511.72500000000002</v>
      </c>
      <c r="BP173" s="31">
        <v>64.22</v>
      </c>
      <c r="BQ173" s="31">
        <v>85.45</v>
      </c>
      <c r="BR173" s="31">
        <v>115.37</v>
      </c>
      <c r="BS173" s="31">
        <v>79.86</v>
      </c>
      <c r="BT173" s="31">
        <v>103.79</v>
      </c>
      <c r="BU173" s="31">
        <v>153.63</v>
      </c>
      <c r="BV173" s="31">
        <v>91.9</v>
      </c>
      <c r="BW173" s="7">
        <v>150.96</v>
      </c>
      <c r="BX173" s="7">
        <v>199.18</v>
      </c>
      <c r="BY173" s="31">
        <v>76.77</v>
      </c>
      <c r="BZ173" s="31">
        <v>113.64</v>
      </c>
      <c r="CA173" s="31">
        <v>167.97</v>
      </c>
      <c r="CB173" s="31">
        <v>74.540000000000006</v>
      </c>
      <c r="CC173" s="31">
        <v>109.55</v>
      </c>
      <c r="CD173" s="31">
        <v>172.65</v>
      </c>
      <c r="CE173" s="31">
        <v>564.66</v>
      </c>
      <c r="CF173" s="31">
        <v>767.3</v>
      </c>
      <c r="CG173" s="31">
        <v>930.14</v>
      </c>
      <c r="CH173" s="31">
        <v>709.42499999999995</v>
      </c>
      <c r="CI173" s="31">
        <v>897.34999999999991</v>
      </c>
      <c r="CJ173" s="31">
        <v>1121.5</v>
      </c>
    </row>
    <row r="174" spans="1:88" x14ac:dyDescent="0.3">
      <c r="A174" s="9">
        <v>45458</v>
      </c>
      <c r="B174" s="18">
        <v>102.2032142857143</v>
      </c>
      <c r="C174" s="18">
        <v>125.3560714285714</v>
      </c>
      <c r="D174" s="18">
        <v>154.2714285714286</v>
      </c>
      <c r="E174" s="18">
        <v>206.13</v>
      </c>
      <c r="F174" s="18">
        <v>278.64999999999998</v>
      </c>
      <c r="G174" s="18">
        <v>357.38</v>
      </c>
      <c r="H174" s="18">
        <v>245.1571428571429</v>
      </c>
      <c r="I174" s="18">
        <v>318.0517142857143</v>
      </c>
      <c r="J174" s="18">
        <v>381.69291638775508</v>
      </c>
      <c r="K174" s="18">
        <v>32.33</v>
      </c>
      <c r="L174" s="18">
        <v>49.57</v>
      </c>
      <c r="M174" s="18">
        <v>66.73</v>
      </c>
      <c r="N174" s="18">
        <v>53.51</v>
      </c>
      <c r="O174" s="18">
        <v>79.64</v>
      </c>
      <c r="P174">
        <v>115.69</v>
      </c>
      <c r="Q174" s="18">
        <v>109.5361224489796</v>
      </c>
      <c r="R174" s="18">
        <v>143.1957142857143</v>
      </c>
      <c r="S174" s="18">
        <v>211.8992857142857</v>
      </c>
      <c r="T174" s="18">
        <v>305.52</v>
      </c>
      <c r="U174" s="18">
        <v>390.06</v>
      </c>
      <c r="V174" s="18">
        <v>484.81</v>
      </c>
      <c r="W174" s="18">
        <v>299.60000000000002</v>
      </c>
      <c r="X174" s="18">
        <v>383.48</v>
      </c>
      <c r="Y174" s="18">
        <v>477.85</v>
      </c>
      <c r="Z174" s="18">
        <v>285.26</v>
      </c>
      <c r="AA174" s="18">
        <v>384.44</v>
      </c>
      <c r="AB174" s="18">
        <v>470.79</v>
      </c>
      <c r="AC174" s="18">
        <v>95.4</v>
      </c>
      <c r="AD174">
        <v>135.81</v>
      </c>
      <c r="AE174" s="18">
        <v>184.02</v>
      </c>
      <c r="AF174" s="18">
        <v>99.912107142857138</v>
      </c>
      <c r="AG174" s="18">
        <v>144.05864285714279</v>
      </c>
      <c r="AH174" s="18">
        <v>196.88350510204091</v>
      </c>
      <c r="AI174" s="18">
        <v>16.07</v>
      </c>
      <c r="AJ174" s="18">
        <v>16.07</v>
      </c>
      <c r="AK174" s="18">
        <v>125.14</v>
      </c>
      <c r="AL174" s="18">
        <v>16.07</v>
      </c>
      <c r="AM174" s="18">
        <v>16.07</v>
      </c>
      <c r="AN174" s="18">
        <v>125.14</v>
      </c>
      <c r="AO174" s="18">
        <v>105.68525</v>
      </c>
      <c r="AP174" s="18">
        <v>157.10042857142861</v>
      </c>
      <c r="AQ174" s="18">
        <v>212.87527618099031</v>
      </c>
      <c r="AR174" s="18">
        <v>69.040000000000006</v>
      </c>
      <c r="AS174" s="18">
        <v>93.33</v>
      </c>
      <c r="AT174" s="18">
        <v>120.96</v>
      </c>
      <c r="AU174" s="18">
        <v>0</v>
      </c>
      <c r="AV174" s="18">
        <v>0.31</v>
      </c>
      <c r="AW174" s="18">
        <v>0.93</v>
      </c>
      <c r="AX174" s="18">
        <v>90.204719966465888</v>
      </c>
      <c r="AY174" s="18">
        <v>126.21428571428569</v>
      </c>
      <c r="AZ174" s="18">
        <v>174.3964285714286</v>
      </c>
      <c r="BA174" s="18">
        <v>200.9435714285714</v>
      </c>
      <c r="BB174" s="18">
        <v>289.70999999999998</v>
      </c>
      <c r="BC174" s="31">
        <v>403.01877844000251</v>
      </c>
      <c r="BD174" s="31">
        <v>67.73</v>
      </c>
      <c r="BE174" s="7">
        <v>97.23</v>
      </c>
      <c r="BF174" s="7">
        <v>119.93</v>
      </c>
      <c r="BG174" s="31">
        <v>246.4</v>
      </c>
      <c r="BH174" s="31">
        <v>371.57</v>
      </c>
      <c r="BI174" s="31">
        <v>478.09</v>
      </c>
      <c r="BJ174" s="31">
        <v>280.99</v>
      </c>
      <c r="BK174" s="31">
        <v>378.76</v>
      </c>
      <c r="BL174" s="31">
        <v>485.74</v>
      </c>
      <c r="BM174" s="31">
        <v>291.11089285714291</v>
      </c>
      <c r="BN174" s="31">
        <v>408.72857142857151</v>
      </c>
      <c r="BO174" s="31">
        <v>523.96640522959194</v>
      </c>
      <c r="BP174" s="31">
        <v>63.6</v>
      </c>
      <c r="BQ174" s="31">
        <v>85.16</v>
      </c>
      <c r="BR174" s="31">
        <v>115.38</v>
      </c>
      <c r="BS174" s="31">
        <v>78.37</v>
      </c>
      <c r="BT174" s="31">
        <v>103.63</v>
      </c>
      <c r="BU174" s="31">
        <v>153.46</v>
      </c>
      <c r="BV174" s="31">
        <v>93.24</v>
      </c>
      <c r="BW174" s="7">
        <v>148.03</v>
      </c>
      <c r="BX174" s="7">
        <v>198.24</v>
      </c>
      <c r="BY174" s="31">
        <v>76.900000000000006</v>
      </c>
      <c r="BZ174" s="31">
        <v>113.71</v>
      </c>
      <c r="CA174" s="31">
        <v>169.12</v>
      </c>
      <c r="CB174" s="31">
        <v>75.81</v>
      </c>
      <c r="CC174" s="31">
        <v>110.2</v>
      </c>
      <c r="CD174" s="31">
        <v>174.57</v>
      </c>
      <c r="CE174" s="31">
        <v>569.85</v>
      </c>
      <c r="CF174" s="31">
        <v>763.17</v>
      </c>
      <c r="CG174" s="31">
        <v>929.62</v>
      </c>
      <c r="CH174" s="31">
        <v>720.63928571428573</v>
      </c>
      <c r="CI174" s="31">
        <v>904.23621428571437</v>
      </c>
      <c r="CJ174" s="31">
        <v>1144.8928571428571</v>
      </c>
    </row>
    <row r="175" spans="1:88" x14ac:dyDescent="0.3">
      <c r="A175" s="9">
        <v>45459</v>
      </c>
      <c r="B175" s="18">
        <v>100.12448979591839</v>
      </c>
      <c r="C175" s="18">
        <v>125.34571428571429</v>
      </c>
      <c r="D175" s="18">
        <v>155.45714285714291</v>
      </c>
      <c r="E175" s="18">
        <v>207.16</v>
      </c>
      <c r="F175" s="18">
        <v>284.39</v>
      </c>
      <c r="G175" s="18">
        <v>369.15</v>
      </c>
      <c r="H175" s="18">
        <v>247.47142857142859</v>
      </c>
      <c r="I175" s="18">
        <v>316.01242512244897</v>
      </c>
      <c r="J175" s="18">
        <v>367.5762708979592</v>
      </c>
      <c r="K175" s="18">
        <v>31.62</v>
      </c>
      <c r="L175" s="18">
        <v>48.48</v>
      </c>
      <c r="M175" s="18">
        <v>66.67</v>
      </c>
      <c r="N175" s="18">
        <v>52.49</v>
      </c>
      <c r="O175" s="18">
        <v>77.91</v>
      </c>
      <c r="P175">
        <v>116.94</v>
      </c>
      <c r="Q175" s="18">
        <v>115.35250000000001</v>
      </c>
      <c r="R175" s="18">
        <v>152.48571428571429</v>
      </c>
      <c r="S175" s="18">
        <v>227.48214285714289</v>
      </c>
      <c r="T175" s="18">
        <v>303.83999999999997</v>
      </c>
      <c r="U175" s="18">
        <v>388.15</v>
      </c>
      <c r="V175" s="18">
        <v>481.92</v>
      </c>
      <c r="W175" s="18">
        <v>299.20999999999998</v>
      </c>
      <c r="X175" s="18">
        <v>382.77</v>
      </c>
      <c r="Y175" s="18">
        <v>475.83</v>
      </c>
      <c r="Z175" s="18">
        <v>289.39</v>
      </c>
      <c r="AA175" s="18">
        <v>381.62</v>
      </c>
      <c r="AB175" s="18">
        <v>472.04</v>
      </c>
      <c r="AC175" s="18">
        <v>93.6</v>
      </c>
      <c r="AD175">
        <v>132.43</v>
      </c>
      <c r="AE175" s="18">
        <v>181.65</v>
      </c>
      <c r="AF175" s="18">
        <v>95.487071428571426</v>
      </c>
      <c r="AG175" s="18">
        <v>141.1405</v>
      </c>
      <c r="AH175" s="18">
        <v>198.64153571428571</v>
      </c>
      <c r="AI175" s="18">
        <v>16.07</v>
      </c>
      <c r="AJ175" s="18">
        <v>16.07</v>
      </c>
      <c r="AK175" s="18">
        <v>120.62</v>
      </c>
      <c r="AL175" s="18">
        <v>16.07</v>
      </c>
      <c r="AM175" s="18">
        <v>16.07</v>
      </c>
      <c r="AN175" s="18">
        <v>120.62</v>
      </c>
      <c r="AO175" s="18">
        <v>101.8113214285714</v>
      </c>
      <c r="AP175" s="18">
        <v>152.19878571428569</v>
      </c>
      <c r="AQ175" s="18">
        <v>218.12100000000001</v>
      </c>
      <c r="AR175" s="18">
        <v>67.150000000000006</v>
      </c>
      <c r="AS175" s="18">
        <v>92.26</v>
      </c>
      <c r="AT175" s="18">
        <v>120.54</v>
      </c>
      <c r="AU175" s="18">
        <v>0</v>
      </c>
      <c r="AV175" s="18">
        <v>0.31</v>
      </c>
      <c r="AW175" s="18">
        <v>0.93</v>
      </c>
      <c r="AX175" s="18">
        <v>87.565906977754878</v>
      </c>
      <c r="AY175" s="18">
        <v>127.62857142857141</v>
      </c>
      <c r="AZ175" s="18">
        <v>176.7200357142857</v>
      </c>
      <c r="BA175" s="18">
        <v>194.2778571428571</v>
      </c>
      <c r="BB175" s="18">
        <v>282.5928571428571</v>
      </c>
      <c r="BC175" s="31">
        <v>414.05714285714282</v>
      </c>
      <c r="BD175" s="31">
        <v>66.760000000000005</v>
      </c>
      <c r="BE175" s="7">
        <v>95.06</v>
      </c>
      <c r="BF175" s="7">
        <v>118.22</v>
      </c>
      <c r="BG175" s="31">
        <v>244.12</v>
      </c>
      <c r="BH175" s="31">
        <v>364.61</v>
      </c>
      <c r="BI175" s="31">
        <v>479.01</v>
      </c>
      <c r="BJ175" s="31">
        <v>275.07</v>
      </c>
      <c r="BK175" s="31">
        <v>369.93</v>
      </c>
      <c r="BL175" s="31">
        <v>484.77</v>
      </c>
      <c r="BM175" s="31">
        <v>283.03296428571417</v>
      </c>
      <c r="BN175" s="31">
        <v>407.23448979591831</v>
      </c>
      <c r="BO175" s="31">
        <v>533.02499999999998</v>
      </c>
      <c r="BP175" s="31">
        <v>62.99</v>
      </c>
      <c r="BQ175" s="31">
        <v>84.86</v>
      </c>
      <c r="BR175" s="31">
        <v>115.39</v>
      </c>
      <c r="BS175" s="31">
        <v>76.88</v>
      </c>
      <c r="BT175" s="31">
        <v>103.46</v>
      </c>
      <c r="BU175" s="31">
        <v>153.29</v>
      </c>
      <c r="BV175" s="31">
        <v>94.58</v>
      </c>
      <c r="BW175" s="7">
        <v>145.1</v>
      </c>
      <c r="BX175" s="7">
        <v>197.29</v>
      </c>
      <c r="BY175" s="31">
        <v>77.03</v>
      </c>
      <c r="BZ175" s="31">
        <v>113.77</v>
      </c>
      <c r="CA175" s="31">
        <v>170.26</v>
      </c>
      <c r="CB175" s="31">
        <v>77.069999999999993</v>
      </c>
      <c r="CC175" s="31">
        <v>110.86</v>
      </c>
      <c r="CD175" s="31">
        <v>176.48</v>
      </c>
      <c r="CE175" s="31">
        <v>571.52</v>
      </c>
      <c r="CF175" s="31">
        <v>758.46</v>
      </c>
      <c r="CG175" s="31">
        <v>929.1</v>
      </c>
      <c r="CH175" s="31">
        <v>720.90035714285705</v>
      </c>
      <c r="CI175" s="31">
        <v>902.75714285714275</v>
      </c>
      <c r="CJ175" s="31">
        <v>1161.2642857142851</v>
      </c>
    </row>
    <row r="176" spans="1:88" x14ac:dyDescent="0.3">
      <c r="A176" s="9">
        <v>45460</v>
      </c>
      <c r="B176" s="18">
        <v>104.5746428571429</v>
      </c>
      <c r="C176" s="18">
        <v>125.1468571428571</v>
      </c>
      <c r="D176" s="18">
        <v>157.84642857142859</v>
      </c>
      <c r="E176" s="18">
        <v>212.52</v>
      </c>
      <c r="F176" s="18">
        <v>284.89</v>
      </c>
      <c r="G176" s="18">
        <v>380.81</v>
      </c>
      <c r="H176" s="18">
        <v>252.80939472448981</v>
      </c>
      <c r="I176" s="18">
        <v>311.7050816326531</v>
      </c>
      <c r="J176" s="18">
        <v>374.80200000000002</v>
      </c>
      <c r="K176" s="18">
        <v>31.12</v>
      </c>
      <c r="L176" s="18">
        <v>47.38</v>
      </c>
      <c r="M176" s="18">
        <v>66.39</v>
      </c>
      <c r="N176" s="18">
        <v>51.48</v>
      </c>
      <c r="O176" s="18">
        <v>76.17</v>
      </c>
      <c r="P176">
        <v>118.19</v>
      </c>
      <c r="Q176" s="18">
        <v>119.7663418367347</v>
      </c>
      <c r="R176" s="18">
        <v>162.0135714285714</v>
      </c>
      <c r="S176" s="18">
        <v>230.21892857142851</v>
      </c>
      <c r="T176" s="18">
        <v>302.14999999999998</v>
      </c>
      <c r="U176" s="18">
        <v>386.25</v>
      </c>
      <c r="V176" s="18">
        <v>479.03</v>
      </c>
      <c r="W176" s="18">
        <v>298.81</v>
      </c>
      <c r="X176" s="18">
        <v>382.07</v>
      </c>
      <c r="Y176" s="18">
        <v>473.81</v>
      </c>
      <c r="Z176" s="18">
        <v>293.52</v>
      </c>
      <c r="AA176" s="18">
        <v>378.81</v>
      </c>
      <c r="AB176" s="18">
        <v>473.3</v>
      </c>
      <c r="AC176" s="18">
        <v>91.8</v>
      </c>
      <c r="AD176">
        <v>129.06</v>
      </c>
      <c r="AE176" s="18">
        <v>179.28</v>
      </c>
      <c r="AF176" s="18">
        <v>92.112142857142857</v>
      </c>
      <c r="AG176" s="18">
        <v>134.38064285714279</v>
      </c>
      <c r="AH176" s="18">
        <v>194.9734285714286</v>
      </c>
      <c r="AI176" s="18">
        <v>16.07</v>
      </c>
      <c r="AJ176" s="18">
        <v>16.07</v>
      </c>
      <c r="AK176" s="18">
        <v>116.1</v>
      </c>
      <c r="AL176" s="18">
        <v>16.07</v>
      </c>
      <c r="AM176" s="18">
        <v>16.07</v>
      </c>
      <c r="AN176" s="18">
        <v>116.1</v>
      </c>
      <c r="AO176" s="18">
        <v>99.386892857142854</v>
      </c>
      <c r="AP176" s="18">
        <v>145.89585714285721</v>
      </c>
      <c r="AQ176" s="18">
        <v>218.28453571428571</v>
      </c>
      <c r="AR176" s="18">
        <v>65.25</v>
      </c>
      <c r="AS176" s="18">
        <v>91.19</v>
      </c>
      <c r="AT176" s="18">
        <v>120.13</v>
      </c>
      <c r="AU176" s="18">
        <v>0</v>
      </c>
      <c r="AV176" s="18">
        <v>0.31</v>
      </c>
      <c r="AW176" s="18">
        <v>0.92</v>
      </c>
      <c r="AX176" s="18">
        <v>87.088928571428568</v>
      </c>
      <c r="AY176" s="18">
        <v>126.0714285714286</v>
      </c>
      <c r="AZ176" s="18">
        <v>173.96071428571429</v>
      </c>
      <c r="BA176" s="18">
        <v>187.61214285714291</v>
      </c>
      <c r="BB176" s="18">
        <v>273.76428571428568</v>
      </c>
      <c r="BC176" s="31">
        <v>418.43571428571431</v>
      </c>
      <c r="BD176" s="31">
        <v>65.62</v>
      </c>
      <c r="BE176" s="7">
        <v>92.62</v>
      </c>
      <c r="BF176" s="7">
        <v>116.41</v>
      </c>
      <c r="BG176" s="31">
        <v>242.92</v>
      </c>
      <c r="BH176" s="31">
        <v>357.65</v>
      </c>
      <c r="BI176" s="31">
        <v>478.85</v>
      </c>
      <c r="BJ176" s="31">
        <v>269.16000000000003</v>
      </c>
      <c r="BK176" s="31">
        <v>361.1</v>
      </c>
      <c r="BL176" s="31">
        <v>483.8</v>
      </c>
      <c r="BM176" s="31">
        <v>276.04731347959182</v>
      </c>
      <c r="BN176" s="31">
        <v>401.05714285714288</v>
      </c>
      <c r="BO176" s="31">
        <v>553.50814285714284</v>
      </c>
      <c r="BP176" s="31">
        <v>62.38</v>
      </c>
      <c r="BQ176" s="31">
        <v>84.56</v>
      </c>
      <c r="BR176" s="31">
        <v>115.39</v>
      </c>
      <c r="BS176" s="31">
        <v>75.39</v>
      </c>
      <c r="BT176" s="31">
        <v>103.3</v>
      </c>
      <c r="BU176" s="31">
        <v>153.12</v>
      </c>
      <c r="BV176" s="31">
        <v>95.92</v>
      </c>
      <c r="BW176" s="7">
        <v>142.16999999999999</v>
      </c>
      <c r="BX176" s="7">
        <v>196.35</v>
      </c>
      <c r="BY176" s="31">
        <v>77.16</v>
      </c>
      <c r="BZ176" s="31">
        <v>113.84</v>
      </c>
      <c r="CA176" s="31">
        <v>171.4</v>
      </c>
      <c r="CB176" s="31">
        <v>78.34</v>
      </c>
      <c r="CC176" s="31">
        <v>111.52</v>
      </c>
      <c r="CD176" s="31">
        <v>178.4</v>
      </c>
      <c r="CE176" s="31">
        <v>572.73</v>
      </c>
      <c r="CF176" s="31">
        <v>753.75</v>
      </c>
      <c r="CG176" s="31">
        <v>928.38</v>
      </c>
      <c r="CH176" s="31">
        <v>737.66785714285709</v>
      </c>
      <c r="CI176" s="31">
        <v>896.16428571428548</v>
      </c>
      <c r="CJ176" s="31">
        <v>1160.100107142857</v>
      </c>
    </row>
    <row r="177" spans="1:88" x14ac:dyDescent="0.3">
      <c r="A177" s="9">
        <v>45461</v>
      </c>
      <c r="B177" s="18">
        <v>104.365306015306</v>
      </c>
      <c r="C177" s="18">
        <v>124.1357142857143</v>
      </c>
      <c r="D177" s="18">
        <v>158.1188775510204</v>
      </c>
      <c r="E177" s="18">
        <v>218.11</v>
      </c>
      <c r="F177" s="18">
        <v>288.43</v>
      </c>
      <c r="G177" s="18">
        <v>386.52</v>
      </c>
      <c r="H177" s="18">
        <v>251.2285714285714</v>
      </c>
      <c r="I177" s="18">
        <v>306.12142857142851</v>
      </c>
      <c r="J177" s="18">
        <v>378.53714285714278</v>
      </c>
      <c r="K177" s="18">
        <v>30.45</v>
      </c>
      <c r="L177" s="18">
        <v>46.22</v>
      </c>
      <c r="M177" s="18">
        <v>65.95</v>
      </c>
      <c r="N177" s="18">
        <v>50.47</v>
      </c>
      <c r="O177" s="18">
        <v>74.44</v>
      </c>
      <c r="P177">
        <v>119.44</v>
      </c>
      <c r="Q177" s="18">
        <v>120.7021428571429</v>
      </c>
      <c r="R177" s="18">
        <v>168.64500000000001</v>
      </c>
      <c r="S177" s="18">
        <v>246.4675</v>
      </c>
      <c r="T177" s="18">
        <v>300.47000000000003</v>
      </c>
      <c r="U177" s="18">
        <v>384.34</v>
      </c>
      <c r="V177" s="18">
        <v>476.14</v>
      </c>
      <c r="W177" s="18">
        <v>298.42</v>
      </c>
      <c r="X177" s="18">
        <v>381.36</v>
      </c>
      <c r="Y177" s="18">
        <v>471.78</v>
      </c>
      <c r="Z177" s="18">
        <v>297.64999999999998</v>
      </c>
      <c r="AA177" s="18">
        <v>375.99</v>
      </c>
      <c r="AB177" s="18">
        <v>474.56</v>
      </c>
      <c r="AC177" s="18">
        <v>89.99</v>
      </c>
      <c r="AD177">
        <v>125.69</v>
      </c>
      <c r="AE177" s="18">
        <v>176.92</v>
      </c>
      <c r="AF177" s="18">
        <v>91.182642857142866</v>
      </c>
      <c r="AG177" s="18">
        <v>130.45500000000001</v>
      </c>
      <c r="AH177" s="18">
        <v>192.73164285714279</v>
      </c>
      <c r="AI177" s="18">
        <v>16.07</v>
      </c>
      <c r="AJ177" s="18">
        <v>16.07</v>
      </c>
      <c r="AK177" s="18">
        <v>111.58</v>
      </c>
      <c r="AL177" s="18">
        <v>16.07</v>
      </c>
      <c r="AM177" s="18">
        <v>16.07</v>
      </c>
      <c r="AN177" s="18">
        <v>111.58</v>
      </c>
      <c r="AO177" s="18">
        <v>98.770142857142858</v>
      </c>
      <c r="AP177" s="18">
        <v>142.77099999999999</v>
      </c>
      <c r="AQ177" s="18">
        <v>210.5904852755101</v>
      </c>
      <c r="AR177" s="18">
        <v>63.36</v>
      </c>
      <c r="AS177" s="18">
        <v>90.11</v>
      </c>
      <c r="AT177" s="18">
        <v>119.71</v>
      </c>
      <c r="AU177" s="18">
        <v>0</v>
      </c>
      <c r="AV177" s="18">
        <v>0.31</v>
      </c>
      <c r="AW177" s="18">
        <v>0.92</v>
      </c>
      <c r="AX177" s="18">
        <v>86.850482183953915</v>
      </c>
      <c r="AY177" s="18">
        <v>124.1938023096866</v>
      </c>
      <c r="AZ177" s="18">
        <v>173.3859777120133</v>
      </c>
      <c r="BA177" s="18">
        <v>185.42821428571429</v>
      </c>
      <c r="BB177" s="18">
        <v>268.51428571428568</v>
      </c>
      <c r="BC177" s="31">
        <v>409.39532249374042</v>
      </c>
      <c r="BD177" s="31">
        <v>64.47</v>
      </c>
      <c r="BE177" s="7">
        <v>90.19</v>
      </c>
      <c r="BF177" s="7">
        <v>114.67</v>
      </c>
      <c r="BG177" s="31">
        <v>242.15</v>
      </c>
      <c r="BH177" s="31">
        <v>350.7</v>
      </c>
      <c r="BI177" s="31">
        <v>476.78</v>
      </c>
      <c r="BJ177" s="31">
        <v>263.24</v>
      </c>
      <c r="BK177" s="31">
        <v>352.28</v>
      </c>
      <c r="BL177" s="31">
        <v>482.83</v>
      </c>
      <c r="BM177" s="31">
        <v>271.01785714285722</v>
      </c>
      <c r="BN177" s="31">
        <v>380.91428571428582</v>
      </c>
      <c r="BO177" s="31">
        <v>564.50910714285726</v>
      </c>
      <c r="BP177" s="31">
        <v>61.76</v>
      </c>
      <c r="BQ177" s="31">
        <v>84.27</v>
      </c>
      <c r="BR177" s="31">
        <v>115.4</v>
      </c>
      <c r="BS177" s="31">
        <v>73.900000000000006</v>
      </c>
      <c r="BT177" s="31">
        <v>103.13</v>
      </c>
      <c r="BU177" s="31">
        <v>152.96</v>
      </c>
      <c r="BV177" s="31">
        <v>97.25</v>
      </c>
      <c r="BW177" s="7">
        <v>139.24</v>
      </c>
      <c r="BX177" s="7">
        <v>195.41</v>
      </c>
      <c r="BY177" s="31">
        <v>77.3</v>
      </c>
      <c r="BZ177" s="31">
        <v>113.9</v>
      </c>
      <c r="CA177" s="31">
        <v>172.55</v>
      </c>
      <c r="CB177" s="31">
        <v>79.599999999999994</v>
      </c>
      <c r="CC177" s="31">
        <v>112.18</v>
      </c>
      <c r="CD177" s="31">
        <v>180.32</v>
      </c>
      <c r="CE177" s="31">
        <v>573.95000000000005</v>
      </c>
      <c r="CF177" s="31">
        <v>749.04</v>
      </c>
      <c r="CG177" s="31">
        <v>926.49</v>
      </c>
      <c r="CH177" s="31">
        <v>720.71071428571418</v>
      </c>
      <c r="CI177" s="31">
        <v>896.03163265306</v>
      </c>
      <c r="CJ177" s="31">
        <v>1199.4409285714289</v>
      </c>
    </row>
    <row r="178" spans="1:88" x14ac:dyDescent="0.3">
      <c r="A178" s="9">
        <v>45462</v>
      </c>
      <c r="B178" s="18">
        <v>98.608938775510211</v>
      </c>
      <c r="C178" s="18">
        <v>123.80500000000001</v>
      </c>
      <c r="D178" s="18">
        <v>156.9892857142857</v>
      </c>
      <c r="E178" s="18">
        <v>224.56</v>
      </c>
      <c r="F178" s="18">
        <v>292.01</v>
      </c>
      <c r="G178" s="18">
        <v>388.96</v>
      </c>
      <c r="H178" s="18">
        <v>250.62332653061219</v>
      </c>
      <c r="I178" s="18">
        <v>304.42942857142862</v>
      </c>
      <c r="J178" s="18">
        <v>378.54642857142858</v>
      </c>
      <c r="K178" s="18">
        <v>29.9</v>
      </c>
      <c r="L178" s="18">
        <v>45.07</v>
      </c>
      <c r="M178" s="18">
        <v>65.319999999999993</v>
      </c>
      <c r="N178" s="18">
        <v>49.45</v>
      </c>
      <c r="O178" s="18">
        <v>72.7</v>
      </c>
      <c r="P178">
        <v>120.69</v>
      </c>
      <c r="Q178" s="18">
        <v>127.785</v>
      </c>
      <c r="R178" s="18">
        <v>172.285</v>
      </c>
      <c r="S178" s="18">
        <v>260.91035714285721</v>
      </c>
      <c r="T178" s="18">
        <v>298.77999999999997</v>
      </c>
      <c r="U178" s="18">
        <v>382.43</v>
      </c>
      <c r="V178" s="18">
        <v>473.24</v>
      </c>
      <c r="W178" s="18">
        <v>298.02</v>
      </c>
      <c r="X178" s="18">
        <v>380.65</v>
      </c>
      <c r="Y178" s="18">
        <v>469.76</v>
      </c>
      <c r="Z178" s="18">
        <v>301.77999999999997</v>
      </c>
      <c r="AA178" s="18">
        <v>373.18</v>
      </c>
      <c r="AB178" s="18">
        <v>475.82</v>
      </c>
      <c r="AC178" s="18">
        <v>88.19</v>
      </c>
      <c r="AD178">
        <v>122.32</v>
      </c>
      <c r="AE178" s="18">
        <v>174.55</v>
      </c>
      <c r="AF178" s="18">
        <v>88.613857142857142</v>
      </c>
      <c r="AG178" s="18">
        <v>126.58921428571431</v>
      </c>
      <c r="AH178" s="18">
        <v>189.97496428571429</v>
      </c>
      <c r="AI178" s="18">
        <v>16.07</v>
      </c>
      <c r="AJ178" s="18">
        <v>16.07</v>
      </c>
      <c r="AK178" s="18">
        <v>107.05</v>
      </c>
      <c r="AL178" s="18">
        <v>16.07</v>
      </c>
      <c r="AM178" s="18">
        <v>16.07</v>
      </c>
      <c r="AN178" s="18">
        <v>107.05</v>
      </c>
      <c r="AO178" s="18">
        <v>96.152035714285702</v>
      </c>
      <c r="AP178" s="18">
        <v>139.07793762244879</v>
      </c>
      <c r="AQ178" s="18">
        <v>206.16475</v>
      </c>
      <c r="AR178" s="18">
        <v>61.46</v>
      </c>
      <c r="AS178" s="18">
        <v>89.04</v>
      </c>
      <c r="AT178" s="18">
        <v>119.3</v>
      </c>
      <c r="AU178" s="18">
        <v>0</v>
      </c>
      <c r="AV178" s="18">
        <v>0.31</v>
      </c>
      <c r="AW178" s="18">
        <v>0.92</v>
      </c>
      <c r="AX178" s="18">
        <v>88.266944984974344</v>
      </c>
      <c r="AY178" s="18">
        <v>122.7277235140677</v>
      </c>
      <c r="AZ178" s="18">
        <v>174.96071428571429</v>
      </c>
      <c r="BA178" s="18">
        <v>183.93821428571431</v>
      </c>
      <c r="BB178" s="18">
        <v>261.99285714285708</v>
      </c>
      <c r="BC178" s="31">
        <v>400.98500000000001</v>
      </c>
      <c r="BD178" s="31">
        <v>63.33</v>
      </c>
      <c r="BE178" s="7">
        <v>87.38</v>
      </c>
      <c r="BF178" s="7">
        <v>112.86</v>
      </c>
      <c r="BG178" s="31">
        <v>242.65</v>
      </c>
      <c r="BH178" s="31">
        <v>343.74</v>
      </c>
      <c r="BI178" s="31">
        <v>474.7</v>
      </c>
      <c r="BJ178" s="31">
        <v>257.33</v>
      </c>
      <c r="BK178" s="31">
        <v>343.45</v>
      </c>
      <c r="BL178" s="31">
        <v>481.86</v>
      </c>
      <c r="BM178" s="31">
        <v>264.12696670408161</v>
      </c>
      <c r="BN178" s="31">
        <v>373.29285714285709</v>
      </c>
      <c r="BO178" s="31">
        <v>557.38304989795938</v>
      </c>
      <c r="BP178" s="31">
        <v>61.15</v>
      </c>
      <c r="BQ178" s="31">
        <v>83.97</v>
      </c>
      <c r="BR178" s="31">
        <v>115.41</v>
      </c>
      <c r="BS178" s="31">
        <v>72.400000000000006</v>
      </c>
      <c r="BT178" s="31">
        <v>102.97</v>
      </c>
      <c r="BU178" s="31">
        <v>152.79</v>
      </c>
      <c r="BV178" s="31">
        <v>98.59</v>
      </c>
      <c r="BW178" s="7">
        <v>136.31</v>
      </c>
      <c r="BX178" s="7">
        <v>194.46</v>
      </c>
      <c r="BY178" s="31">
        <v>77.430000000000007</v>
      </c>
      <c r="BZ178" s="31">
        <v>113.96</v>
      </c>
      <c r="CA178" s="31">
        <v>173.69</v>
      </c>
      <c r="CB178" s="31">
        <v>80.87</v>
      </c>
      <c r="CC178" s="31">
        <v>112.84</v>
      </c>
      <c r="CD178" s="31">
        <v>182.23</v>
      </c>
      <c r="CE178" s="31">
        <v>575.16999999999996</v>
      </c>
      <c r="CF178" s="31">
        <v>744.91</v>
      </c>
      <c r="CG178" s="31">
        <v>922.22</v>
      </c>
      <c r="CH178" s="31">
        <v>712.61710714285732</v>
      </c>
      <c r="CI178" s="31">
        <v>907.27857142857147</v>
      </c>
      <c r="CJ178" s="31">
        <v>1198.3571428571429</v>
      </c>
    </row>
    <row r="179" spans="1:88" x14ac:dyDescent="0.3">
      <c r="A179" s="9">
        <v>45463</v>
      </c>
      <c r="B179" s="18">
        <v>99.998469387755108</v>
      </c>
      <c r="C179" s="18">
        <v>122.87857142857141</v>
      </c>
      <c r="D179" s="18">
        <v>157.6142857142857</v>
      </c>
      <c r="E179" s="18">
        <v>227.5</v>
      </c>
      <c r="F179" s="18">
        <v>293.85000000000002</v>
      </c>
      <c r="G179" s="18">
        <v>392.15</v>
      </c>
      <c r="H179" s="18">
        <v>251.08819897959179</v>
      </c>
      <c r="I179" s="18">
        <v>301.02857142857152</v>
      </c>
      <c r="J179" s="18">
        <v>376.96561224489818</v>
      </c>
      <c r="K179" s="18">
        <v>29.34</v>
      </c>
      <c r="L179" s="18">
        <v>43.92</v>
      </c>
      <c r="M179" s="18">
        <v>64.69</v>
      </c>
      <c r="N179" s="18">
        <v>48.44</v>
      </c>
      <c r="O179" s="18">
        <v>70.97</v>
      </c>
      <c r="P179">
        <v>121.94</v>
      </c>
      <c r="Q179" s="18">
        <v>137.75749999999999</v>
      </c>
      <c r="R179" s="18">
        <v>184.27285714285711</v>
      </c>
      <c r="S179" s="18">
        <v>280.74785714285707</v>
      </c>
      <c r="T179" s="18">
        <v>297.10000000000002</v>
      </c>
      <c r="U179" s="18">
        <v>380.53</v>
      </c>
      <c r="V179" s="18">
        <v>470.35</v>
      </c>
      <c r="W179" s="18">
        <v>297.62</v>
      </c>
      <c r="X179" s="18">
        <v>379.94</v>
      </c>
      <c r="Y179" s="18">
        <v>467.74</v>
      </c>
      <c r="Z179" s="18">
        <v>305.89999999999998</v>
      </c>
      <c r="AA179" s="18">
        <v>370.36</v>
      </c>
      <c r="AB179" s="18">
        <v>477.07</v>
      </c>
      <c r="AC179" s="18">
        <v>86.39</v>
      </c>
      <c r="AD179">
        <v>118.95</v>
      </c>
      <c r="AE179" s="18">
        <v>172.19</v>
      </c>
      <c r="AF179" s="18">
        <v>87.121678571428589</v>
      </c>
      <c r="AG179" s="18">
        <v>122.87142857142859</v>
      </c>
      <c r="AH179" s="18">
        <v>186.24067726684541</v>
      </c>
      <c r="AI179" s="18">
        <v>16.07</v>
      </c>
      <c r="AJ179" s="18">
        <v>16.07</v>
      </c>
      <c r="AK179" s="18">
        <v>102.53</v>
      </c>
      <c r="AL179" s="18">
        <v>16.07</v>
      </c>
      <c r="AM179" s="18">
        <v>16.07</v>
      </c>
      <c r="AN179" s="18">
        <v>102.53</v>
      </c>
      <c r="AO179" s="18">
        <v>94.077571428571432</v>
      </c>
      <c r="AP179" s="18">
        <v>130.52643748979571</v>
      </c>
      <c r="AQ179" s="18">
        <v>195.7187857142857</v>
      </c>
      <c r="AR179" s="18">
        <v>59.57</v>
      </c>
      <c r="AS179" s="18">
        <v>87.97</v>
      </c>
      <c r="AT179" s="18">
        <v>118.89</v>
      </c>
      <c r="AU179" s="18">
        <v>0</v>
      </c>
      <c r="AV179" s="18">
        <v>0.3</v>
      </c>
      <c r="AW179" s="18">
        <v>0.91</v>
      </c>
      <c r="AX179" s="18">
        <v>86.420714285714297</v>
      </c>
      <c r="AY179" s="18">
        <v>119.62142857142859</v>
      </c>
      <c r="AZ179" s="18">
        <v>179.1535714285715</v>
      </c>
      <c r="BA179" s="18">
        <v>182.96457142857139</v>
      </c>
      <c r="BB179" s="18">
        <v>252.70571428571429</v>
      </c>
      <c r="BC179" s="31">
        <v>399.57225</v>
      </c>
      <c r="BD179" s="31">
        <v>62.36</v>
      </c>
      <c r="BE179" s="7">
        <v>84.54</v>
      </c>
      <c r="BF179" s="7">
        <v>111.05</v>
      </c>
      <c r="BG179" s="31">
        <v>243.15</v>
      </c>
      <c r="BH179" s="31">
        <v>336.2</v>
      </c>
      <c r="BI179" s="31">
        <v>472.63</v>
      </c>
      <c r="BJ179" s="31">
        <v>251.41</v>
      </c>
      <c r="BK179" s="31">
        <v>334.62</v>
      </c>
      <c r="BL179" s="31">
        <v>480.89</v>
      </c>
      <c r="BM179" s="31">
        <v>261.42500000000001</v>
      </c>
      <c r="BN179" s="31">
        <v>366.55</v>
      </c>
      <c r="BO179" s="31">
        <v>540.13853571428581</v>
      </c>
      <c r="BP179" s="31">
        <v>60.54</v>
      </c>
      <c r="BQ179" s="31">
        <v>83.68</v>
      </c>
      <c r="BR179" s="31">
        <v>115.42</v>
      </c>
      <c r="BS179" s="31">
        <v>70.91</v>
      </c>
      <c r="BT179" s="31">
        <v>102.8</v>
      </c>
      <c r="BU179" s="31">
        <v>152.62</v>
      </c>
      <c r="BV179" s="31">
        <v>99.93</v>
      </c>
      <c r="BW179" s="7">
        <v>133.38999999999999</v>
      </c>
      <c r="BX179" s="7">
        <v>193.52</v>
      </c>
      <c r="BY179" s="31">
        <v>77.56</v>
      </c>
      <c r="BZ179" s="31">
        <v>114.03</v>
      </c>
      <c r="CA179" s="31">
        <v>174.83</v>
      </c>
      <c r="CB179" s="31">
        <v>82.13</v>
      </c>
      <c r="CC179" s="31">
        <v>113.5</v>
      </c>
      <c r="CD179" s="31">
        <v>184.15</v>
      </c>
      <c r="CE179" s="31">
        <v>576.38</v>
      </c>
      <c r="CF179" s="31">
        <v>740.78</v>
      </c>
      <c r="CG179" s="31">
        <v>917.42</v>
      </c>
      <c r="CH179" s="31">
        <v>694.0847500000001</v>
      </c>
      <c r="CI179" s="31">
        <v>906.45</v>
      </c>
      <c r="CJ179" s="31">
        <v>1176.7750000000001</v>
      </c>
    </row>
    <row r="180" spans="1:88" x14ac:dyDescent="0.3">
      <c r="A180" s="9">
        <v>45464</v>
      </c>
      <c r="B180" s="18">
        <v>98.871464285714296</v>
      </c>
      <c r="C180" s="18">
        <v>124.0642857142857</v>
      </c>
      <c r="D180" s="18">
        <v>158.92500000000001</v>
      </c>
      <c r="E180" s="18">
        <v>227.5</v>
      </c>
      <c r="F180" s="18">
        <v>296.56</v>
      </c>
      <c r="G180" s="18">
        <v>392.88</v>
      </c>
      <c r="H180" s="18">
        <v>252.0985</v>
      </c>
      <c r="I180" s="18">
        <v>299.29700000000003</v>
      </c>
      <c r="J180" s="18">
        <v>383.09232142857172</v>
      </c>
      <c r="K180" s="18">
        <v>28.46</v>
      </c>
      <c r="L180" s="18">
        <v>42.74</v>
      </c>
      <c r="M180" s="18">
        <v>63.02</v>
      </c>
      <c r="N180" s="18">
        <v>46.96</v>
      </c>
      <c r="O180" s="18">
        <v>69.28</v>
      </c>
      <c r="P180">
        <v>121.52</v>
      </c>
      <c r="Q180" s="18">
        <v>150.42571428571429</v>
      </c>
      <c r="R180" s="18">
        <v>202.07142857142861</v>
      </c>
      <c r="S180" s="18">
        <v>301.03678571428571</v>
      </c>
      <c r="T180" s="18">
        <v>294.69</v>
      </c>
      <c r="U180" s="18">
        <v>377.95</v>
      </c>
      <c r="V180" s="18">
        <v>468.26</v>
      </c>
      <c r="W180" s="18">
        <v>295.24</v>
      </c>
      <c r="X180" s="18">
        <v>377.92</v>
      </c>
      <c r="Y180" s="18">
        <v>469.58</v>
      </c>
      <c r="Z180" s="18">
        <v>306.99</v>
      </c>
      <c r="AA180" s="18">
        <v>367.11</v>
      </c>
      <c r="AB180" s="18">
        <v>478.87</v>
      </c>
      <c r="AC180" s="18">
        <v>83.92</v>
      </c>
      <c r="AD180">
        <v>114.8</v>
      </c>
      <c r="AE180" s="18">
        <v>168.77</v>
      </c>
      <c r="AF180" s="18">
        <v>86.158321428571426</v>
      </c>
      <c r="AG180" s="18">
        <v>117.2175</v>
      </c>
      <c r="AH180" s="18">
        <v>181.70374921158421</v>
      </c>
      <c r="AI180" s="18">
        <v>16.07</v>
      </c>
      <c r="AJ180" s="18">
        <v>16.07</v>
      </c>
      <c r="AK180" s="18">
        <v>97.8</v>
      </c>
      <c r="AL180" s="18">
        <v>16.07</v>
      </c>
      <c r="AM180" s="18">
        <v>16.07</v>
      </c>
      <c r="AN180" s="18">
        <v>97.8</v>
      </c>
      <c r="AO180" s="18">
        <v>88.986177249999997</v>
      </c>
      <c r="AP180" s="18">
        <v>122.94</v>
      </c>
      <c r="AQ180" s="18">
        <v>198.82307142857141</v>
      </c>
      <c r="AR180" s="18">
        <v>57.01</v>
      </c>
      <c r="AS180" s="18">
        <v>85.45</v>
      </c>
      <c r="AT180" s="18">
        <v>117.09</v>
      </c>
      <c r="AU180" s="18">
        <v>0</v>
      </c>
      <c r="AV180" s="18">
        <v>0.28999999999999998</v>
      </c>
      <c r="AW180" s="18">
        <v>0.89</v>
      </c>
      <c r="AX180" s="18">
        <v>81.382500000000007</v>
      </c>
      <c r="AY180" s="18">
        <v>115.15</v>
      </c>
      <c r="AZ180" s="18">
        <v>172.7</v>
      </c>
      <c r="BA180" s="18">
        <v>178.09825000000001</v>
      </c>
      <c r="BB180" s="18">
        <v>242.5</v>
      </c>
      <c r="BC180" s="31">
        <v>384.75021428571421</v>
      </c>
      <c r="BD180" s="31">
        <v>60.55</v>
      </c>
      <c r="BE180" s="7">
        <v>81.599999999999994</v>
      </c>
      <c r="BF180" s="7">
        <v>108.66</v>
      </c>
      <c r="BG180" s="31">
        <v>237.66</v>
      </c>
      <c r="BH180" s="31">
        <v>326.48</v>
      </c>
      <c r="BI180" s="31">
        <v>469.13</v>
      </c>
      <c r="BJ180" s="31">
        <v>243.66</v>
      </c>
      <c r="BK180" s="31">
        <v>325.52999999999997</v>
      </c>
      <c r="BL180" s="31">
        <v>481.06</v>
      </c>
      <c r="BM180" s="31">
        <v>255.43928571428569</v>
      </c>
      <c r="BN180" s="31">
        <v>359.79285714285709</v>
      </c>
      <c r="BO180" s="31">
        <v>528.68725000000006</v>
      </c>
      <c r="BP180" s="31">
        <v>60.11</v>
      </c>
      <c r="BQ180" s="31">
        <v>83.19</v>
      </c>
      <c r="BR180" s="31">
        <v>114.7</v>
      </c>
      <c r="BS180" s="31">
        <v>71.040000000000006</v>
      </c>
      <c r="BT180" s="31">
        <v>102.02</v>
      </c>
      <c r="BU180" s="31">
        <v>150.72999999999999</v>
      </c>
      <c r="BV180" s="31">
        <v>97.93</v>
      </c>
      <c r="BW180" s="7">
        <v>129.6</v>
      </c>
      <c r="BX180" s="7">
        <v>184.61</v>
      </c>
      <c r="BY180" s="31">
        <v>77.88</v>
      </c>
      <c r="BZ180" s="31">
        <v>113.27</v>
      </c>
      <c r="CA180" s="31">
        <v>174.52</v>
      </c>
      <c r="CB180" s="31">
        <v>81.86</v>
      </c>
      <c r="CC180" s="31">
        <v>113.81</v>
      </c>
      <c r="CD180" s="31">
        <v>182.96</v>
      </c>
      <c r="CE180" s="31">
        <v>571.30999999999995</v>
      </c>
      <c r="CF180" s="31">
        <v>727.34</v>
      </c>
      <c r="CG180" s="31">
        <v>912.77</v>
      </c>
      <c r="CH180" s="31">
        <v>678.85953571428581</v>
      </c>
      <c r="CI180" s="31">
        <v>891.41428571428605</v>
      </c>
      <c r="CJ180" s="31">
        <v>1238.25</v>
      </c>
    </row>
    <row r="181" spans="1:88" x14ac:dyDescent="0.3">
      <c r="A181" s="9">
        <v>45465</v>
      </c>
      <c r="B181" s="18">
        <v>103.0877551020408</v>
      </c>
      <c r="C181" s="18">
        <v>124.05204080612251</v>
      </c>
      <c r="D181" s="18">
        <v>154.93316326530609</v>
      </c>
      <c r="E181" s="18">
        <v>228.37</v>
      </c>
      <c r="F181" s="18">
        <v>299.52</v>
      </c>
      <c r="G181" s="18">
        <v>387.23</v>
      </c>
      <c r="H181" s="18">
        <v>246.70357142857139</v>
      </c>
      <c r="I181" s="18">
        <v>304.33571428571429</v>
      </c>
      <c r="J181" s="18">
        <v>378.92688775510197</v>
      </c>
      <c r="K181" s="18">
        <v>27.62</v>
      </c>
      <c r="L181" s="18">
        <v>41.62</v>
      </c>
      <c r="M181" s="18">
        <v>61</v>
      </c>
      <c r="N181" s="18">
        <v>45.42</v>
      </c>
      <c r="O181" s="18">
        <v>67.45</v>
      </c>
      <c r="P181">
        <v>117.58</v>
      </c>
      <c r="Q181" s="18">
        <v>150.59321428571431</v>
      </c>
      <c r="R181" s="18">
        <v>214.23500000000001</v>
      </c>
      <c r="S181" s="18">
        <v>297.75714285714281</v>
      </c>
      <c r="T181" s="18">
        <v>290.88</v>
      </c>
      <c r="U181" s="18">
        <v>372.46</v>
      </c>
      <c r="V181" s="18">
        <v>464.38</v>
      </c>
      <c r="W181" s="18">
        <v>290.62</v>
      </c>
      <c r="X181" s="18">
        <v>372.7</v>
      </c>
      <c r="Y181" s="18">
        <v>467.23</v>
      </c>
      <c r="Z181" s="18">
        <v>301.97000000000003</v>
      </c>
      <c r="AA181" s="18">
        <v>364.45</v>
      </c>
      <c r="AB181" s="18">
        <v>475.29</v>
      </c>
      <c r="AC181" s="18">
        <v>80.89</v>
      </c>
      <c r="AD181">
        <v>110.39</v>
      </c>
      <c r="AE181" s="18">
        <v>165.71</v>
      </c>
      <c r="AF181" s="18">
        <v>82.462163265306145</v>
      </c>
      <c r="AG181" s="18">
        <v>117.24464285714291</v>
      </c>
      <c r="AH181" s="18">
        <v>177.3406437002711</v>
      </c>
      <c r="AI181" s="18">
        <v>16.07</v>
      </c>
      <c r="AJ181" s="18">
        <v>16.07</v>
      </c>
      <c r="AK181" s="18">
        <v>95.02</v>
      </c>
      <c r="AL181" s="18">
        <v>16.07</v>
      </c>
      <c r="AM181" s="18">
        <v>16.07</v>
      </c>
      <c r="AN181" s="18">
        <v>95.02</v>
      </c>
      <c r="AO181" s="18">
        <v>86.097678571428574</v>
      </c>
      <c r="AP181" s="18">
        <v>129.7645</v>
      </c>
      <c r="AQ181" s="18">
        <v>187.05507142857141</v>
      </c>
      <c r="AR181" s="18">
        <v>55.14</v>
      </c>
      <c r="AS181" s="18">
        <v>81.91</v>
      </c>
      <c r="AT181" s="18">
        <v>113.96</v>
      </c>
      <c r="AU181" s="18">
        <v>0</v>
      </c>
      <c r="AV181" s="18">
        <v>0.28000000000000003</v>
      </c>
      <c r="AW181" s="18">
        <v>0.93</v>
      </c>
      <c r="AX181" s="18">
        <v>81.59610714285715</v>
      </c>
      <c r="AY181" s="18">
        <v>114.81142857142861</v>
      </c>
      <c r="AZ181" s="18">
        <v>163.7392857142857</v>
      </c>
      <c r="BA181" s="18">
        <v>173.5249285714286</v>
      </c>
      <c r="BB181" s="18">
        <v>251.08151209574251</v>
      </c>
      <c r="BC181" s="31">
        <v>369.07760714285718</v>
      </c>
      <c r="BD181" s="31">
        <v>59.03</v>
      </c>
      <c r="BE181" s="7">
        <v>80.150000000000006</v>
      </c>
      <c r="BF181" s="7">
        <v>107.64</v>
      </c>
      <c r="BG181" s="31">
        <v>229.88</v>
      </c>
      <c r="BH181" s="31">
        <v>317.36</v>
      </c>
      <c r="BI181" s="31">
        <v>460.53</v>
      </c>
      <c r="BJ181" s="31">
        <v>237.6</v>
      </c>
      <c r="BK181" s="31">
        <v>316.58</v>
      </c>
      <c r="BL181" s="31">
        <v>473.72</v>
      </c>
      <c r="BM181" s="31">
        <v>252.8678571428571</v>
      </c>
      <c r="BN181" s="31">
        <v>346.55714285714288</v>
      </c>
      <c r="BO181" s="31">
        <v>516.62467857142872</v>
      </c>
      <c r="BP181" s="31">
        <v>59.74</v>
      </c>
      <c r="BQ181" s="31">
        <v>82.31</v>
      </c>
      <c r="BR181" s="31">
        <v>113.68</v>
      </c>
      <c r="BS181" s="31">
        <v>70.25</v>
      </c>
      <c r="BT181" s="31">
        <v>100.64</v>
      </c>
      <c r="BU181" s="31">
        <v>149.1</v>
      </c>
      <c r="BV181" s="31">
        <v>96.81</v>
      </c>
      <c r="BW181" s="7">
        <v>129.76</v>
      </c>
      <c r="BX181" s="7">
        <v>182.25</v>
      </c>
      <c r="BY181" s="31">
        <v>76.510000000000005</v>
      </c>
      <c r="BZ181" s="31">
        <v>112.32</v>
      </c>
      <c r="CA181" s="31">
        <v>171.98</v>
      </c>
      <c r="CB181" s="31">
        <v>79.77</v>
      </c>
      <c r="CC181" s="31">
        <v>113.49</v>
      </c>
      <c r="CD181" s="31">
        <v>181.2</v>
      </c>
      <c r="CE181" s="31">
        <v>559.30999999999995</v>
      </c>
      <c r="CF181" s="31">
        <v>714.78</v>
      </c>
      <c r="CG181" s="31">
        <v>904.93</v>
      </c>
      <c r="CH181" s="31">
        <v>676.76285714285723</v>
      </c>
      <c r="CI181" s="31">
        <v>883.75714285714275</v>
      </c>
      <c r="CJ181" s="31">
        <v>1229.678571428572</v>
      </c>
    </row>
    <row r="182" spans="1:88" x14ac:dyDescent="0.3">
      <c r="A182" s="9">
        <v>45466</v>
      </c>
      <c r="B182" s="18">
        <v>103.4348979591835</v>
      </c>
      <c r="C182" s="18">
        <v>124.4164285714286</v>
      </c>
      <c r="D182" s="18">
        <v>149.43928571428569</v>
      </c>
      <c r="E182" s="18">
        <v>228.51</v>
      </c>
      <c r="F182" s="18">
        <v>299.29000000000002</v>
      </c>
      <c r="G182" s="18">
        <v>373.49</v>
      </c>
      <c r="H182" s="18">
        <v>242.4926428571429</v>
      </c>
      <c r="I182" s="18">
        <v>300.89528571428571</v>
      </c>
      <c r="J182" s="18">
        <v>375.00357142857138</v>
      </c>
      <c r="K182" s="18">
        <v>26.81</v>
      </c>
      <c r="L182" s="18">
        <v>40.5</v>
      </c>
      <c r="M182" s="18">
        <v>59.22</v>
      </c>
      <c r="N182" s="18">
        <v>43.89</v>
      </c>
      <c r="O182" s="18">
        <v>65.61</v>
      </c>
      <c r="P182">
        <v>113.64</v>
      </c>
      <c r="Q182" s="18">
        <v>151.0264285714286</v>
      </c>
      <c r="R182" s="18">
        <v>223.13290816326511</v>
      </c>
      <c r="S182" s="18">
        <v>309.89285714285711</v>
      </c>
      <c r="T182" s="18">
        <v>287.08</v>
      </c>
      <c r="U182" s="18">
        <v>366.98</v>
      </c>
      <c r="V182" s="18">
        <v>460.5</v>
      </c>
      <c r="W182" s="18">
        <v>285.99</v>
      </c>
      <c r="X182" s="18">
        <v>367.47</v>
      </c>
      <c r="Y182" s="18">
        <v>464.88</v>
      </c>
      <c r="Z182" s="18">
        <v>296.95999999999998</v>
      </c>
      <c r="AA182" s="18">
        <v>361.79</v>
      </c>
      <c r="AB182" s="18">
        <v>471.71</v>
      </c>
      <c r="AC182" s="18">
        <v>77.86</v>
      </c>
      <c r="AD182">
        <v>105.99</v>
      </c>
      <c r="AE182" s="18">
        <v>162.65</v>
      </c>
      <c r="AF182" s="18">
        <v>79.012729591836745</v>
      </c>
      <c r="AG182" s="18">
        <v>111.5458571428572</v>
      </c>
      <c r="AH182" s="18">
        <v>174.83099999999999</v>
      </c>
      <c r="AI182" s="18">
        <v>16.07</v>
      </c>
      <c r="AJ182" s="18">
        <v>16.07</v>
      </c>
      <c r="AK182" s="18">
        <v>92.24</v>
      </c>
      <c r="AL182" s="18">
        <v>16.07</v>
      </c>
      <c r="AM182" s="18">
        <v>16.07</v>
      </c>
      <c r="AN182" s="18">
        <v>92.24</v>
      </c>
      <c r="AO182" s="18">
        <v>83.499821428571423</v>
      </c>
      <c r="AP182" s="18">
        <v>124.87142857142859</v>
      </c>
      <c r="AQ182" s="18">
        <v>195.33872286685889</v>
      </c>
      <c r="AR182" s="18">
        <v>53.26</v>
      </c>
      <c r="AS182" s="18">
        <v>78.37</v>
      </c>
      <c r="AT182" s="18">
        <v>110.83</v>
      </c>
      <c r="AU182" s="18">
        <v>0</v>
      </c>
      <c r="AV182" s="18">
        <v>0.27</v>
      </c>
      <c r="AW182" s="18">
        <v>0.97</v>
      </c>
      <c r="AX182" s="18">
        <v>79.130950067167902</v>
      </c>
      <c r="AY182" s="18">
        <v>112.8871428571429</v>
      </c>
      <c r="AZ182" s="18">
        <v>161.15</v>
      </c>
      <c r="BA182" s="18">
        <v>169.25053571428569</v>
      </c>
      <c r="BB182" s="18">
        <v>244.4028571428571</v>
      </c>
      <c r="BC182" s="31">
        <v>358.59800000000001</v>
      </c>
      <c r="BD182" s="31">
        <v>57.51</v>
      </c>
      <c r="BE182" s="7">
        <v>78.900000000000006</v>
      </c>
      <c r="BF182" s="7">
        <v>106.75</v>
      </c>
      <c r="BG182" s="31">
        <v>221.64</v>
      </c>
      <c r="BH182" s="31">
        <v>308.24</v>
      </c>
      <c r="BI182" s="31">
        <v>451.93</v>
      </c>
      <c r="BJ182" s="31">
        <v>231.54</v>
      </c>
      <c r="BK182" s="31">
        <v>307.64</v>
      </c>
      <c r="BL182" s="31">
        <v>466.39</v>
      </c>
      <c r="BM182" s="31">
        <v>248.05714285714279</v>
      </c>
      <c r="BN182" s="31">
        <v>346.42857142857139</v>
      </c>
      <c r="BO182" s="31">
        <v>499.85346428571438</v>
      </c>
      <c r="BP182" s="31">
        <v>59.36</v>
      </c>
      <c r="BQ182" s="31">
        <v>81.430000000000007</v>
      </c>
      <c r="BR182" s="31">
        <v>112.65</v>
      </c>
      <c r="BS182" s="31">
        <v>69.47</v>
      </c>
      <c r="BT182" s="31">
        <v>99.25</v>
      </c>
      <c r="BU182" s="31">
        <v>147.46</v>
      </c>
      <c r="BV182" s="31">
        <v>95.69</v>
      </c>
      <c r="BW182" s="7">
        <v>129.91</v>
      </c>
      <c r="BX182" s="7">
        <v>179.89</v>
      </c>
      <c r="BY182" s="31">
        <v>75.13</v>
      </c>
      <c r="BZ182" s="31">
        <v>111.37</v>
      </c>
      <c r="CA182" s="31">
        <v>169.44</v>
      </c>
      <c r="CB182" s="31">
        <v>77.680000000000007</v>
      </c>
      <c r="CC182" s="31">
        <v>113.18</v>
      </c>
      <c r="CD182" s="31">
        <v>179.43</v>
      </c>
      <c r="CE182" s="31">
        <v>548.61</v>
      </c>
      <c r="CF182" s="31">
        <v>700.86</v>
      </c>
      <c r="CG182" s="31">
        <v>897.08</v>
      </c>
      <c r="CH182" s="31">
        <v>667.01896428571433</v>
      </c>
      <c r="CI182" s="31">
        <v>868.21428571428578</v>
      </c>
      <c r="CJ182" s="31">
        <v>1221.1071428571429</v>
      </c>
    </row>
    <row r="183" spans="1:88" x14ac:dyDescent="0.3">
      <c r="A183" s="9">
        <v>45467</v>
      </c>
      <c r="B183" s="18">
        <v>101.366632653061</v>
      </c>
      <c r="C183" s="18">
        <v>122.2</v>
      </c>
      <c r="D183" s="18">
        <v>147.93571428571431</v>
      </c>
      <c r="E183" s="18">
        <v>225.99</v>
      </c>
      <c r="F183" s="18">
        <v>299.10000000000002</v>
      </c>
      <c r="G183" s="18">
        <v>359.77</v>
      </c>
      <c r="H183" s="18">
        <v>242.96071428571429</v>
      </c>
      <c r="I183" s="18">
        <v>296.25</v>
      </c>
      <c r="J183" s="18">
        <v>376.15525000000002</v>
      </c>
      <c r="K183" s="18">
        <v>25.85</v>
      </c>
      <c r="L183" s="18">
        <v>39.26</v>
      </c>
      <c r="M183" s="18">
        <v>57.65</v>
      </c>
      <c r="N183" s="18">
        <v>42.35</v>
      </c>
      <c r="O183" s="18">
        <v>63.78</v>
      </c>
      <c r="P183">
        <v>109.71</v>
      </c>
      <c r="Q183" s="18">
        <v>161.88785714285709</v>
      </c>
      <c r="R183" s="18">
        <v>230.08214285714291</v>
      </c>
      <c r="S183" s="18">
        <v>328.2303571428572</v>
      </c>
      <c r="T183" s="18">
        <v>283.27</v>
      </c>
      <c r="U183" s="18">
        <v>361.49</v>
      </c>
      <c r="V183" s="18">
        <v>456.61</v>
      </c>
      <c r="W183" s="18">
        <v>281.37</v>
      </c>
      <c r="X183" s="18">
        <v>362.24</v>
      </c>
      <c r="Y183" s="18">
        <v>462.52</v>
      </c>
      <c r="Z183" s="18">
        <v>291.94</v>
      </c>
      <c r="AA183" s="18">
        <v>359.14</v>
      </c>
      <c r="AB183" s="18">
        <v>468.13</v>
      </c>
      <c r="AC183" s="18">
        <v>74.83</v>
      </c>
      <c r="AD183">
        <v>101.58</v>
      </c>
      <c r="AE183" s="18">
        <v>159.59</v>
      </c>
      <c r="AF183" s="18">
        <v>76.158112244897964</v>
      </c>
      <c r="AG183" s="18">
        <v>107.5020714285714</v>
      </c>
      <c r="AH183" s="18">
        <v>169.1600714285714</v>
      </c>
      <c r="AI183" s="18">
        <v>16.07</v>
      </c>
      <c r="AJ183" s="18">
        <v>16.07</v>
      </c>
      <c r="AK183" s="18">
        <v>89.47</v>
      </c>
      <c r="AL183" s="18">
        <v>16.07</v>
      </c>
      <c r="AM183" s="18">
        <v>16.07</v>
      </c>
      <c r="AN183" s="18">
        <v>89.47</v>
      </c>
      <c r="AO183" s="18">
        <v>81.12418242857143</v>
      </c>
      <c r="AP183" s="18">
        <v>118.3377857142857</v>
      </c>
      <c r="AQ183" s="18">
        <v>203.72715716744071</v>
      </c>
      <c r="AR183" s="18">
        <v>51.39</v>
      </c>
      <c r="AS183" s="18">
        <v>74.83</v>
      </c>
      <c r="AT183" s="18">
        <v>107.7</v>
      </c>
      <c r="AU183" s="18">
        <v>0</v>
      </c>
      <c r="AV183" s="18">
        <v>0.26</v>
      </c>
      <c r="AW183" s="18">
        <v>1.01</v>
      </c>
      <c r="AX183" s="18">
        <v>75.653894684514853</v>
      </c>
      <c r="AY183" s="18">
        <v>109.7378571428571</v>
      </c>
      <c r="AZ183" s="18">
        <v>159.6927973874503</v>
      </c>
      <c r="BA183" s="18">
        <v>162.55721428571431</v>
      </c>
      <c r="BB183" s="18">
        <v>241.2285714285714</v>
      </c>
      <c r="BC183" s="31">
        <v>356.87660714285721</v>
      </c>
      <c r="BD183" s="31">
        <v>56.17</v>
      </c>
      <c r="BE183" s="7">
        <v>77.86</v>
      </c>
      <c r="BF183" s="7">
        <v>106.04</v>
      </c>
      <c r="BG183" s="31">
        <v>213.41</v>
      </c>
      <c r="BH183" s="31">
        <v>299.12</v>
      </c>
      <c r="BI183" s="31">
        <v>444.72</v>
      </c>
      <c r="BJ183" s="31">
        <v>225.48</v>
      </c>
      <c r="BK183" s="31">
        <v>298.7</v>
      </c>
      <c r="BL183" s="31">
        <v>459.06</v>
      </c>
      <c r="BM183" s="31">
        <v>238.75714285714281</v>
      </c>
      <c r="BN183" s="31">
        <v>341.44285714285712</v>
      </c>
      <c r="BO183" s="31">
        <v>487.09632142857151</v>
      </c>
      <c r="BP183" s="31">
        <v>58.99</v>
      </c>
      <c r="BQ183" s="31">
        <v>80.55</v>
      </c>
      <c r="BR183" s="31">
        <v>111.62</v>
      </c>
      <c r="BS183" s="31">
        <v>68.680000000000007</v>
      </c>
      <c r="BT183" s="31">
        <v>97.87</v>
      </c>
      <c r="BU183" s="31">
        <v>145.83000000000001</v>
      </c>
      <c r="BV183" s="31">
        <v>94.57</v>
      </c>
      <c r="BW183" s="7">
        <v>130.07</v>
      </c>
      <c r="BX183" s="7">
        <v>177.54</v>
      </c>
      <c r="BY183" s="31">
        <v>73.760000000000005</v>
      </c>
      <c r="BZ183" s="31">
        <v>110.42</v>
      </c>
      <c r="CA183" s="31">
        <v>166.9</v>
      </c>
      <c r="CB183" s="31">
        <v>75.59</v>
      </c>
      <c r="CC183" s="31">
        <v>112.86</v>
      </c>
      <c r="CD183" s="31">
        <v>177.66</v>
      </c>
      <c r="CE183" s="31">
        <v>537.64</v>
      </c>
      <c r="CF183" s="31">
        <v>686.93</v>
      </c>
      <c r="CG183" s="31">
        <v>889.44</v>
      </c>
      <c r="CH183" s="31">
        <v>653.17857142857133</v>
      </c>
      <c r="CI183" s="31">
        <v>853.71224489795804</v>
      </c>
      <c r="CJ183" s="31">
        <v>1216.490571428571</v>
      </c>
    </row>
    <row r="184" spans="1:88" x14ac:dyDescent="0.3">
      <c r="A184" s="9">
        <v>45468</v>
      </c>
      <c r="B184" s="18">
        <v>100.6975510204081</v>
      </c>
      <c r="C184" s="18">
        <v>122.6071428571428</v>
      </c>
      <c r="D184" s="18">
        <v>147.73214285714289</v>
      </c>
      <c r="E184" s="18">
        <v>223.03</v>
      </c>
      <c r="F184" s="18">
        <v>293.08999999999997</v>
      </c>
      <c r="G184" s="18">
        <v>353.17</v>
      </c>
      <c r="H184" s="18">
        <v>236.53910189795911</v>
      </c>
      <c r="I184" s="18">
        <v>294.68571428571431</v>
      </c>
      <c r="J184" s="18">
        <v>380.13168367346941</v>
      </c>
      <c r="K184" s="18">
        <v>24.99</v>
      </c>
      <c r="L184" s="18">
        <v>38.03</v>
      </c>
      <c r="M184" s="18">
        <v>56.25</v>
      </c>
      <c r="N184" s="18">
        <v>40.82</v>
      </c>
      <c r="O184" s="18">
        <v>61.94</v>
      </c>
      <c r="P184">
        <v>105.77</v>
      </c>
      <c r="Q184" s="18">
        <v>169.99142857142849</v>
      </c>
      <c r="R184" s="18">
        <v>236.56571428571431</v>
      </c>
      <c r="S184" s="18">
        <v>343.00827753061208</v>
      </c>
      <c r="T184" s="18">
        <v>279.45999999999998</v>
      </c>
      <c r="U184" s="18">
        <v>356</v>
      </c>
      <c r="V184" s="18">
        <v>452.73</v>
      </c>
      <c r="W184" s="18">
        <v>276.75</v>
      </c>
      <c r="X184" s="18">
        <v>357.01</v>
      </c>
      <c r="Y184" s="18">
        <v>460.17</v>
      </c>
      <c r="Z184" s="18">
        <v>286.93</v>
      </c>
      <c r="AA184" s="18">
        <v>356.48</v>
      </c>
      <c r="AB184" s="18">
        <v>464.56</v>
      </c>
      <c r="AC184" s="18">
        <v>71.790000000000006</v>
      </c>
      <c r="AD184">
        <v>97.17</v>
      </c>
      <c r="AE184" s="18">
        <v>156.53</v>
      </c>
      <c r="AF184" s="18">
        <v>73.659964285714295</v>
      </c>
      <c r="AG184" s="18">
        <v>102.6631428571429</v>
      </c>
      <c r="AH184" s="18">
        <v>168.9014583673472</v>
      </c>
      <c r="AI184" s="18">
        <v>16.07</v>
      </c>
      <c r="AJ184" s="18">
        <v>16.07</v>
      </c>
      <c r="AK184" s="18">
        <v>86.69</v>
      </c>
      <c r="AL184" s="18">
        <v>16.07</v>
      </c>
      <c r="AM184" s="18">
        <v>16.07</v>
      </c>
      <c r="AN184" s="18">
        <v>86.69</v>
      </c>
      <c r="AO184" s="18">
        <v>77.632544107142877</v>
      </c>
      <c r="AP184" s="18">
        <v>111.0938571428572</v>
      </c>
      <c r="AQ184" s="18">
        <v>195.22990458265471</v>
      </c>
      <c r="AR184" s="18">
        <v>49.52</v>
      </c>
      <c r="AS184" s="18">
        <v>71.290000000000006</v>
      </c>
      <c r="AT184" s="18">
        <v>104.57</v>
      </c>
      <c r="AU184" s="18">
        <v>0</v>
      </c>
      <c r="AV184" s="18">
        <v>0.25</v>
      </c>
      <c r="AW184" s="18">
        <v>1.05</v>
      </c>
      <c r="AX184" s="18">
        <v>72.176839301861804</v>
      </c>
      <c r="AY184" s="18">
        <v>106.2235714285714</v>
      </c>
      <c r="AZ184" s="18">
        <v>154.74642857142859</v>
      </c>
      <c r="BA184" s="18">
        <v>158.92853571428569</v>
      </c>
      <c r="BB184" s="18">
        <v>230.01948680834511</v>
      </c>
      <c r="BC184" s="31">
        <v>376.69535714285712</v>
      </c>
      <c r="BD184" s="31">
        <v>54.96</v>
      </c>
      <c r="BE184" s="7">
        <v>76.88</v>
      </c>
      <c r="BF184" s="7">
        <v>105.15</v>
      </c>
      <c r="BG184" s="31">
        <v>205.17</v>
      </c>
      <c r="BH184" s="31">
        <v>290</v>
      </c>
      <c r="BI184" s="31">
        <v>439.11</v>
      </c>
      <c r="BJ184" s="31">
        <v>219.42</v>
      </c>
      <c r="BK184" s="31">
        <v>289.75</v>
      </c>
      <c r="BL184" s="31">
        <v>451.73</v>
      </c>
      <c r="BM184" s="31">
        <v>232.81428571428569</v>
      </c>
      <c r="BN184" s="31">
        <v>330.83897959183662</v>
      </c>
      <c r="BO184" s="31">
        <v>501.97857142857151</v>
      </c>
      <c r="BP184" s="31">
        <v>58.61</v>
      </c>
      <c r="BQ184" s="31">
        <v>79.67</v>
      </c>
      <c r="BR184" s="31">
        <v>110.59</v>
      </c>
      <c r="BS184" s="31">
        <v>67.900000000000006</v>
      </c>
      <c r="BT184" s="31">
        <v>96.49</v>
      </c>
      <c r="BU184" s="31">
        <v>144.19</v>
      </c>
      <c r="BV184" s="31">
        <v>93.45</v>
      </c>
      <c r="BW184" s="7">
        <v>130.22999999999999</v>
      </c>
      <c r="BX184" s="7">
        <v>175.18</v>
      </c>
      <c r="BY184" s="31">
        <v>72.39</v>
      </c>
      <c r="BZ184" s="31">
        <v>109.47</v>
      </c>
      <c r="CA184" s="31">
        <v>164.36</v>
      </c>
      <c r="CB184" s="31">
        <v>73.489999999999995</v>
      </c>
      <c r="CC184" s="31">
        <v>112.54</v>
      </c>
      <c r="CD184" s="31">
        <v>175.9</v>
      </c>
      <c r="CE184" s="31">
        <v>526.66</v>
      </c>
      <c r="CF184" s="31">
        <v>673</v>
      </c>
      <c r="CG184" s="31">
        <v>882</v>
      </c>
      <c r="CH184" s="31">
        <v>636.20765306122439</v>
      </c>
      <c r="CI184" s="31">
        <v>828.16428571428582</v>
      </c>
      <c r="CJ184" s="31">
        <v>1162.5372448979599</v>
      </c>
    </row>
    <row r="185" spans="1:88" x14ac:dyDescent="0.3">
      <c r="A185" s="9">
        <v>45469</v>
      </c>
      <c r="B185" s="18">
        <v>100.2182142857143</v>
      </c>
      <c r="C185" s="18">
        <v>121.41849999999999</v>
      </c>
      <c r="D185" s="18">
        <v>148.4978214285714</v>
      </c>
      <c r="E185" s="18">
        <v>218.92</v>
      </c>
      <c r="F185" s="18">
        <v>286.77</v>
      </c>
      <c r="G185" s="18">
        <v>348.23</v>
      </c>
      <c r="H185" s="18">
        <v>233.25</v>
      </c>
      <c r="I185" s="18">
        <v>296.32857142857142</v>
      </c>
      <c r="J185" s="18">
        <v>377.98214285714278</v>
      </c>
      <c r="K185" s="18">
        <v>24.06</v>
      </c>
      <c r="L185" s="18">
        <v>36.79</v>
      </c>
      <c r="M185" s="18">
        <v>55.01</v>
      </c>
      <c r="N185" s="18">
        <v>39.28</v>
      </c>
      <c r="O185" s="18">
        <v>60.11</v>
      </c>
      <c r="P185">
        <v>101.83</v>
      </c>
      <c r="Q185" s="18">
        <v>179.46</v>
      </c>
      <c r="R185" s="18">
        <v>240.45500000000001</v>
      </c>
      <c r="S185" s="18">
        <v>344.6596428571429</v>
      </c>
      <c r="T185" s="18">
        <v>275.64999999999998</v>
      </c>
      <c r="U185" s="18">
        <v>350.52</v>
      </c>
      <c r="V185" s="18">
        <v>448.85</v>
      </c>
      <c r="W185" s="18">
        <v>272.12</v>
      </c>
      <c r="X185" s="18">
        <v>351.78</v>
      </c>
      <c r="Y185" s="18">
        <v>457.82</v>
      </c>
      <c r="Z185" s="18">
        <v>281.91000000000003</v>
      </c>
      <c r="AA185" s="18">
        <v>353.82</v>
      </c>
      <c r="AB185" s="18">
        <v>460.98</v>
      </c>
      <c r="AC185" s="18">
        <v>68.760000000000005</v>
      </c>
      <c r="AD185">
        <v>92.76</v>
      </c>
      <c r="AE185" s="18">
        <v>153.47</v>
      </c>
      <c r="AF185" s="18">
        <v>71.088306122448998</v>
      </c>
      <c r="AG185" s="18">
        <v>94.857540816326605</v>
      </c>
      <c r="AH185" s="18">
        <v>173.08707142857139</v>
      </c>
      <c r="AI185" s="18">
        <v>16.07</v>
      </c>
      <c r="AJ185" s="18">
        <v>16.07</v>
      </c>
      <c r="AK185" s="18">
        <v>83.91</v>
      </c>
      <c r="AL185" s="18">
        <v>16.07</v>
      </c>
      <c r="AM185" s="18">
        <v>16.07</v>
      </c>
      <c r="AN185" s="18">
        <v>83.91</v>
      </c>
      <c r="AO185" s="18">
        <v>73.824298642857158</v>
      </c>
      <c r="AP185" s="18">
        <v>105.96678571428571</v>
      </c>
      <c r="AQ185" s="18">
        <v>190.45758949291471</v>
      </c>
      <c r="AR185" s="18">
        <v>47.64</v>
      </c>
      <c r="AS185" s="18">
        <v>67.739999999999995</v>
      </c>
      <c r="AT185" s="18">
        <v>101.44</v>
      </c>
      <c r="AU185" s="18">
        <v>0</v>
      </c>
      <c r="AV185" s="18">
        <v>0.24</v>
      </c>
      <c r="AW185" s="18">
        <v>1.08</v>
      </c>
      <c r="AX185" s="18">
        <v>68.238214285714278</v>
      </c>
      <c r="AY185" s="18">
        <v>102.83928571428569</v>
      </c>
      <c r="AZ185" s="18">
        <v>156.745</v>
      </c>
      <c r="BA185" s="18">
        <v>151.8711305384021</v>
      </c>
      <c r="BB185" s="18">
        <v>212.5057142857143</v>
      </c>
      <c r="BC185" s="31">
        <v>358.21428571428572</v>
      </c>
      <c r="BD185" s="31">
        <v>53.75</v>
      </c>
      <c r="BE185" s="7">
        <v>75.84</v>
      </c>
      <c r="BF185" s="7">
        <v>104.25</v>
      </c>
      <c r="BG185" s="31">
        <v>196.55</v>
      </c>
      <c r="BH185" s="31">
        <v>280.89</v>
      </c>
      <c r="BI185" s="31">
        <v>434.44</v>
      </c>
      <c r="BJ185" s="31">
        <v>213.36</v>
      </c>
      <c r="BK185" s="31">
        <v>280.81</v>
      </c>
      <c r="BL185" s="31">
        <v>444.39</v>
      </c>
      <c r="BM185" s="31">
        <v>224.82499999999999</v>
      </c>
      <c r="BN185" s="31">
        <v>319.03753098979593</v>
      </c>
      <c r="BO185" s="31">
        <v>500.2530714285715</v>
      </c>
      <c r="BP185" s="31">
        <v>58.23</v>
      </c>
      <c r="BQ185" s="31">
        <v>78.790000000000006</v>
      </c>
      <c r="BR185" s="31">
        <v>109.56</v>
      </c>
      <c r="BS185" s="31">
        <v>67.11</v>
      </c>
      <c r="BT185" s="31">
        <v>95.11</v>
      </c>
      <c r="BU185" s="31">
        <v>142.55000000000001</v>
      </c>
      <c r="BV185" s="31">
        <v>92.33</v>
      </c>
      <c r="BW185" s="7">
        <v>130.38999999999999</v>
      </c>
      <c r="BX185" s="7">
        <v>172.82</v>
      </c>
      <c r="BY185" s="31">
        <v>71.02</v>
      </c>
      <c r="BZ185" s="31">
        <v>108.52</v>
      </c>
      <c r="CA185" s="31">
        <v>161.82</v>
      </c>
      <c r="CB185" s="31">
        <v>71.400000000000006</v>
      </c>
      <c r="CC185" s="31">
        <v>112.23</v>
      </c>
      <c r="CD185" s="31">
        <v>174.13</v>
      </c>
      <c r="CE185" s="31">
        <v>514.71</v>
      </c>
      <c r="CF185" s="31">
        <v>659.08</v>
      </c>
      <c r="CG185" s="31">
        <v>877.91</v>
      </c>
      <c r="CH185" s="31">
        <v>629.75</v>
      </c>
      <c r="CI185" s="31">
        <v>815.18571428571431</v>
      </c>
      <c r="CJ185" s="31">
        <v>1155.2107142857139</v>
      </c>
    </row>
    <row r="186" spans="1:88" x14ac:dyDescent="0.3">
      <c r="A186" s="9">
        <v>45470</v>
      </c>
      <c r="B186" s="18">
        <v>97.779642857142875</v>
      </c>
      <c r="C186" s="18">
        <v>120.0152857142858</v>
      </c>
      <c r="D186" s="18">
        <v>147.6178571428571</v>
      </c>
      <c r="E186" s="18">
        <v>212.48</v>
      </c>
      <c r="F186" s="18">
        <v>284.10000000000002</v>
      </c>
      <c r="G186" s="18">
        <v>343.65</v>
      </c>
      <c r="H186" s="18">
        <v>231.39193549999979</v>
      </c>
      <c r="I186" s="18">
        <v>297.31428571428569</v>
      </c>
      <c r="J186" s="18">
        <v>375.15357142857152</v>
      </c>
      <c r="K186" s="18">
        <v>23.21</v>
      </c>
      <c r="L186" s="18">
        <v>35.549999999999997</v>
      </c>
      <c r="M186" s="18">
        <v>53.77</v>
      </c>
      <c r="N186" s="18">
        <v>37.74</v>
      </c>
      <c r="O186" s="18">
        <v>58.27</v>
      </c>
      <c r="P186">
        <v>97.89</v>
      </c>
      <c r="Q186" s="18">
        <v>188.89</v>
      </c>
      <c r="R186" s="18">
        <v>258.01904081632671</v>
      </c>
      <c r="S186" s="18">
        <v>359.74107142857139</v>
      </c>
      <c r="T186" s="18">
        <v>271.85000000000002</v>
      </c>
      <c r="U186" s="18">
        <v>345.03</v>
      </c>
      <c r="V186" s="18">
        <v>444.97</v>
      </c>
      <c r="W186" s="18">
        <v>267.5</v>
      </c>
      <c r="X186" s="18">
        <v>346.55</v>
      </c>
      <c r="Y186" s="18">
        <v>455.46</v>
      </c>
      <c r="Z186" s="18">
        <v>276.89999999999998</v>
      </c>
      <c r="AA186" s="18">
        <v>351.16</v>
      </c>
      <c r="AB186" s="18">
        <v>457.4</v>
      </c>
      <c r="AC186" s="18">
        <v>65.73</v>
      </c>
      <c r="AD186">
        <v>88.36</v>
      </c>
      <c r="AE186" s="18">
        <v>150.41</v>
      </c>
      <c r="AF186" s="18">
        <v>67.551357142857142</v>
      </c>
      <c r="AG186" s="18">
        <v>90.023357142857151</v>
      </c>
      <c r="AH186" s="18">
        <v>164.58914285714289</v>
      </c>
      <c r="AI186" s="18">
        <v>16.07</v>
      </c>
      <c r="AJ186" s="18">
        <v>16.07</v>
      </c>
      <c r="AK186" s="18">
        <v>81.14</v>
      </c>
      <c r="AL186" s="18">
        <v>16.07</v>
      </c>
      <c r="AM186" s="18">
        <v>16.07</v>
      </c>
      <c r="AN186" s="18">
        <v>81.14</v>
      </c>
      <c r="AO186" s="18">
        <v>71.694874607142879</v>
      </c>
      <c r="AP186" s="18">
        <v>101.80885714285709</v>
      </c>
      <c r="AQ186" s="18">
        <v>187.85371976615431</v>
      </c>
      <c r="AR186" s="18">
        <v>45.77</v>
      </c>
      <c r="AS186" s="18">
        <v>64.2</v>
      </c>
      <c r="AT186" s="18">
        <v>98.31</v>
      </c>
      <c r="AU186" s="18">
        <v>0</v>
      </c>
      <c r="AV186" s="18">
        <v>0.23</v>
      </c>
      <c r="AW186" s="18">
        <v>1.1200000000000001</v>
      </c>
      <c r="AX186" s="18">
        <v>65.746442822269969</v>
      </c>
      <c r="AY186" s="18">
        <v>99.030642857142851</v>
      </c>
      <c r="AZ186" s="18">
        <v>153.9892857142857</v>
      </c>
      <c r="BA186" s="18">
        <v>146.9338578033105</v>
      </c>
      <c r="BB186" s="18">
        <v>204.225402096501</v>
      </c>
      <c r="BC186" s="31">
        <v>340.49285714285708</v>
      </c>
      <c r="BD186" s="31">
        <v>52.36</v>
      </c>
      <c r="BE186" s="7">
        <v>74.84</v>
      </c>
      <c r="BF186" s="7">
        <v>103.36</v>
      </c>
      <c r="BG186" s="31">
        <v>187.93</v>
      </c>
      <c r="BH186" s="31">
        <v>272.36</v>
      </c>
      <c r="BI186" s="31">
        <v>429.77</v>
      </c>
      <c r="BJ186" s="31">
        <v>207.3</v>
      </c>
      <c r="BK186" s="31">
        <v>271.86</v>
      </c>
      <c r="BL186" s="31">
        <v>437.06</v>
      </c>
      <c r="BM186" s="31">
        <v>215.95426567857149</v>
      </c>
      <c r="BN186" s="31">
        <v>312.8819285714286</v>
      </c>
      <c r="BO186" s="31">
        <v>486.96464285714302</v>
      </c>
      <c r="BP186" s="31">
        <v>57.86</v>
      </c>
      <c r="BQ186" s="31">
        <v>77.900000000000006</v>
      </c>
      <c r="BR186" s="31">
        <v>108.53</v>
      </c>
      <c r="BS186" s="31">
        <v>66.33</v>
      </c>
      <c r="BT186" s="31">
        <v>93.73</v>
      </c>
      <c r="BU186" s="31">
        <v>140.91999999999999</v>
      </c>
      <c r="BV186" s="31">
        <v>91.21</v>
      </c>
      <c r="BW186" s="7">
        <v>130.54</v>
      </c>
      <c r="BX186" s="7">
        <v>170.46</v>
      </c>
      <c r="BY186" s="31">
        <v>69.64</v>
      </c>
      <c r="BZ186" s="31">
        <v>107.57</v>
      </c>
      <c r="CA186" s="31">
        <v>159.27000000000001</v>
      </c>
      <c r="CB186" s="31">
        <v>69.31</v>
      </c>
      <c r="CC186" s="31">
        <v>111.91</v>
      </c>
      <c r="CD186" s="31">
        <v>172.36</v>
      </c>
      <c r="CE186" s="31">
        <v>498.77</v>
      </c>
      <c r="CF186" s="31">
        <v>644.74</v>
      </c>
      <c r="CG186" s="31">
        <v>873.82</v>
      </c>
      <c r="CH186" s="31">
        <v>608.73839285714291</v>
      </c>
      <c r="CI186" s="31">
        <v>797.8748414183674</v>
      </c>
      <c r="CJ186" s="31">
        <v>1117.3046785714289</v>
      </c>
    </row>
    <row r="187" spans="1:88" x14ac:dyDescent="0.3">
      <c r="A187" s="9">
        <v>45471</v>
      </c>
      <c r="B187" s="18">
        <v>96.000000000000014</v>
      </c>
      <c r="C187" s="18">
        <v>120.73469387755109</v>
      </c>
      <c r="D187" s="18">
        <v>146.72499999999999</v>
      </c>
      <c r="E187" s="18">
        <v>208.13</v>
      </c>
      <c r="F187" s="18">
        <v>277.27999999999997</v>
      </c>
      <c r="G187" s="18">
        <v>336.13</v>
      </c>
      <c r="H187" s="18">
        <v>225.34325000000001</v>
      </c>
      <c r="I187" s="18">
        <v>303.06428571428569</v>
      </c>
      <c r="J187" s="18">
        <v>370.06785714285718</v>
      </c>
      <c r="K187" s="18">
        <v>22.23</v>
      </c>
      <c r="L187" s="18">
        <v>34.39</v>
      </c>
      <c r="M187" s="18">
        <v>52.83</v>
      </c>
      <c r="N187" s="18">
        <v>36.54</v>
      </c>
      <c r="O187" s="18">
        <v>56.89</v>
      </c>
      <c r="P187">
        <v>95.56</v>
      </c>
      <c r="Q187" s="18">
        <v>197.02464285714291</v>
      </c>
      <c r="R187" s="18">
        <v>283.62357142857138</v>
      </c>
      <c r="S187" s="18">
        <v>377.58928571428572</v>
      </c>
      <c r="T187" s="18">
        <v>268.95</v>
      </c>
      <c r="U187" s="18">
        <v>339.83</v>
      </c>
      <c r="V187" s="18">
        <v>441.27</v>
      </c>
      <c r="W187" s="18">
        <v>264.39999999999998</v>
      </c>
      <c r="X187" s="18">
        <v>342.49</v>
      </c>
      <c r="Y187" s="18">
        <v>452.29</v>
      </c>
      <c r="Z187" s="18">
        <v>273.02999999999997</v>
      </c>
      <c r="AA187" s="18">
        <v>349.2</v>
      </c>
      <c r="AB187" s="18">
        <v>453.34</v>
      </c>
      <c r="AC187" s="18">
        <v>63.44</v>
      </c>
      <c r="AD187">
        <v>84.27</v>
      </c>
      <c r="AE187" s="18">
        <v>147.66</v>
      </c>
      <c r="AF187" s="18">
        <v>65.128499999999988</v>
      </c>
      <c r="AG187" s="18">
        <v>88.828928571428577</v>
      </c>
      <c r="AH187" s="18">
        <v>154.66024999999999</v>
      </c>
      <c r="AI187" s="18">
        <v>16.07</v>
      </c>
      <c r="AJ187" s="18">
        <v>16.07</v>
      </c>
      <c r="AK187" s="18">
        <v>78.38</v>
      </c>
      <c r="AL187" s="18">
        <v>16.07</v>
      </c>
      <c r="AM187" s="18">
        <v>16.07</v>
      </c>
      <c r="AN187" s="18">
        <v>78.38</v>
      </c>
      <c r="AO187" s="18">
        <v>66.531749999999988</v>
      </c>
      <c r="AP187" s="18">
        <v>97.310999999999993</v>
      </c>
      <c r="AQ187" s="18">
        <v>173.673</v>
      </c>
      <c r="AR187" s="18">
        <v>44.52</v>
      </c>
      <c r="AS187" s="18">
        <v>61.82</v>
      </c>
      <c r="AT187" s="18">
        <v>95.52</v>
      </c>
      <c r="AU187" s="18">
        <v>0</v>
      </c>
      <c r="AV187" s="18">
        <v>0.21</v>
      </c>
      <c r="AW187" s="18">
        <v>1.17</v>
      </c>
      <c r="AX187" s="18">
        <v>64.616506479872314</v>
      </c>
      <c r="AY187" s="18">
        <v>96.812142857142874</v>
      </c>
      <c r="AZ187" s="18">
        <v>151.57499999999999</v>
      </c>
      <c r="BA187" s="18">
        <v>140.69733876048701</v>
      </c>
      <c r="BB187" s="18">
        <v>192.10499999999999</v>
      </c>
      <c r="BC187" s="31">
        <v>328.55964871410151</v>
      </c>
      <c r="BD187" s="31">
        <v>51.52</v>
      </c>
      <c r="BE187" s="7">
        <v>73.19</v>
      </c>
      <c r="BF187" s="7">
        <v>102.19</v>
      </c>
      <c r="BG187" s="31">
        <v>182.86</v>
      </c>
      <c r="BH187" s="31">
        <v>263.89999999999998</v>
      </c>
      <c r="BI187" s="31">
        <v>423.12</v>
      </c>
      <c r="BJ187" s="31">
        <v>202.72</v>
      </c>
      <c r="BK187" s="31">
        <v>262.62</v>
      </c>
      <c r="BL187" s="31">
        <v>424.75</v>
      </c>
      <c r="BM187" s="31">
        <v>213.22749999999999</v>
      </c>
      <c r="BN187" s="31">
        <v>292.37857142857138</v>
      </c>
      <c r="BO187" s="31">
        <v>472.24050000000011</v>
      </c>
      <c r="BP187" s="31">
        <v>57.52</v>
      </c>
      <c r="BQ187" s="31">
        <v>77.8</v>
      </c>
      <c r="BR187" s="31">
        <v>108.98</v>
      </c>
      <c r="BS187" s="31">
        <v>65.2</v>
      </c>
      <c r="BT187" s="31">
        <v>92.65</v>
      </c>
      <c r="BU187" s="31">
        <v>140.97</v>
      </c>
      <c r="BV187" s="31">
        <v>91.11</v>
      </c>
      <c r="BW187" s="7">
        <v>129.93</v>
      </c>
      <c r="BX187" s="7">
        <v>171.65</v>
      </c>
      <c r="BY187" s="31">
        <v>68.67</v>
      </c>
      <c r="BZ187" s="31">
        <v>106.41</v>
      </c>
      <c r="CA187" s="31">
        <v>157.74</v>
      </c>
      <c r="CB187" s="31">
        <v>68.91</v>
      </c>
      <c r="CC187" s="31">
        <v>110.71</v>
      </c>
      <c r="CD187" s="31">
        <v>171.96</v>
      </c>
      <c r="CE187" s="31">
        <v>487.44</v>
      </c>
      <c r="CF187" s="31">
        <v>632.46</v>
      </c>
      <c r="CG187" s="31">
        <v>867.66</v>
      </c>
      <c r="CH187" s="31">
        <v>602.53750000000002</v>
      </c>
      <c r="CI187" s="31">
        <v>794.17599999999993</v>
      </c>
      <c r="CJ187" s="31">
        <v>1098</v>
      </c>
    </row>
    <row r="188" spans="1:88" x14ac:dyDescent="0.3">
      <c r="A188" s="9">
        <v>45472</v>
      </c>
      <c r="B188" s="18">
        <v>97.756785714285712</v>
      </c>
      <c r="C188" s="18">
        <v>120.63078571428569</v>
      </c>
      <c r="D188" s="18">
        <v>146.4892857142857</v>
      </c>
      <c r="E188" s="18">
        <v>204.35</v>
      </c>
      <c r="F188" s="18">
        <v>273.14999999999998</v>
      </c>
      <c r="G188" s="18">
        <v>334.79</v>
      </c>
      <c r="H188" s="18">
        <v>225.0273928571429</v>
      </c>
      <c r="I188" s="18">
        <v>296.31428571428569</v>
      </c>
      <c r="J188" s="18">
        <v>361.02857142857141</v>
      </c>
      <c r="K188" s="18">
        <v>21.42</v>
      </c>
      <c r="L188" s="18">
        <v>33.049999999999997</v>
      </c>
      <c r="M188" s="18">
        <v>50.76</v>
      </c>
      <c r="N188" s="18">
        <v>35.200000000000003</v>
      </c>
      <c r="O188" s="18">
        <v>55.36</v>
      </c>
      <c r="P188">
        <v>92.5</v>
      </c>
      <c r="Q188" s="18">
        <v>205.00678571428571</v>
      </c>
      <c r="R188" s="18">
        <v>290.8</v>
      </c>
      <c r="S188" s="18">
        <v>382.54142857142858</v>
      </c>
      <c r="T188" s="18">
        <v>262.94</v>
      </c>
      <c r="U188" s="18">
        <v>338.73</v>
      </c>
      <c r="V188" s="18">
        <v>437.47</v>
      </c>
      <c r="W188" s="18">
        <v>259.26</v>
      </c>
      <c r="X188" s="18">
        <v>340.49</v>
      </c>
      <c r="Y188" s="18">
        <v>447.34</v>
      </c>
      <c r="Z188" s="18">
        <v>267.79000000000002</v>
      </c>
      <c r="AA188" s="18">
        <v>346.5</v>
      </c>
      <c r="AB188" s="18">
        <v>448.47</v>
      </c>
      <c r="AC188" s="18">
        <v>60.58</v>
      </c>
      <c r="AD188">
        <v>82.28</v>
      </c>
      <c r="AE188" s="18">
        <v>141.36000000000001</v>
      </c>
      <c r="AF188" s="18">
        <v>63.320979591836732</v>
      </c>
      <c r="AG188" s="18">
        <v>86.898714285714306</v>
      </c>
      <c r="AH188" s="18">
        <v>150.6595680235265</v>
      </c>
      <c r="AI188" s="18">
        <v>16.07</v>
      </c>
      <c r="AJ188" s="18">
        <v>16.07</v>
      </c>
      <c r="AK188" s="18">
        <v>74.77</v>
      </c>
      <c r="AL188" s="18">
        <v>16.07</v>
      </c>
      <c r="AM188" s="18">
        <v>16.07</v>
      </c>
      <c r="AN188" s="18">
        <v>74.77</v>
      </c>
      <c r="AO188" s="18">
        <v>64.630926418367366</v>
      </c>
      <c r="AP188" s="18">
        <v>93.40692857142858</v>
      </c>
      <c r="AQ188" s="18">
        <v>172.06260564285711</v>
      </c>
      <c r="AR188" s="18">
        <v>43.66</v>
      </c>
      <c r="AS188" s="18">
        <v>60.39</v>
      </c>
      <c r="AT188" s="18">
        <v>93.39</v>
      </c>
      <c r="AU188" s="18">
        <v>0</v>
      </c>
      <c r="AV188" s="18">
        <v>0.19</v>
      </c>
      <c r="AW188" s="18">
        <v>1.1499999999999999</v>
      </c>
      <c r="AX188" s="18">
        <v>62.936936780892708</v>
      </c>
      <c r="AY188" s="18">
        <v>94.679285714285726</v>
      </c>
      <c r="AZ188" s="18">
        <v>145.7562817243946</v>
      </c>
      <c r="BA188" s="18">
        <v>133.60635350677299</v>
      </c>
      <c r="BB188" s="18">
        <v>190.33285714285711</v>
      </c>
      <c r="BC188" s="31">
        <v>326.6975146207165</v>
      </c>
      <c r="BD188" s="31">
        <v>50.12</v>
      </c>
      <c r="BE188" s="7">
        <v>71.75</v>
      </c>
      <c r="BF188" s="7">
        <v>99.24</v>
      </c>
      <c r="BG188" s="31">
        <v>177.38</v>
      </c>
      <c r="BH188" s="31">
        <v>257.33999999999997</v>
      </c>
      <c r="BI188" s="31">
        <v>409.38</v>
      </c>
      <c r="BJ188" s="31">
        <v>196</v>
      </c>
      <c r="BK188" s="31">
        <v>256.69</v>
      </c>
      <c r="BL188" s="31">
        <v>414.26</v>
      </c>
      <c r="BM188" s="31">
        <v>207.22499999999999</v>
      </c>
      <c r="BN188" s="31">
        <v>284.07142857142861</v>
      </c>
      <c r="BO188" s="31">
        <v>457.94578571428571</v>
      </c>
      <c r="BP188" s="31">
        <v>56.94</v>
      </c>
      <c r="BQ188" s="31">
        <v>78.66</v>
      </c>
      <c r="BR188" s="31">
        <v>109.57</v>
      </c>
      <c r="BS188" s="31">
        <v>64.12</v>
      </c>
      <c r="BT188" s="31">
        <v>94.5</v>
      </c>
      <c r="BU188" s="31">
        <v>143.04</v>
      </c>
      <c r="BV188" s="31">
        <v>91.34</v>
      </c>
      <c r="BW188" s="7">
        <v>128.03</v>
      </c>
      <c r="BX188" s="7">
        <v>168.05</v>
      </c>
      <c r="BY188" s="31">
        <v>67.66</v>
      </c>
      <c r="BZ188" s="31">
        <v>107.94</v>
      </c>
      <c r="CA188" s="31">
        <v>160.13</v>
      </c>
      <c r="CB188" s="31">
        <v>68.3</v>
      </c>
      <c r="CC188" s="31">
        <v>110.63</v>
      </c>
      <c r="CD188" s="31">
        <v>171.54</v>
      </c>
      <c r="CE188" s="31">
        <v>472.8</v>
      </c>
      <c r="CF188" s="31">
        <v>620.4</v>
      </c>
      <c r="CG188" s="31">
        <v>850.81</v>
      </c>
      <c r="CH188" s="31">
        <v>591.80102040816337</v>
      </c>
      <c r="CI188" s="31">
        <v>771.44999999999993</v>
      </c>
      <c r="CJ188" s="31">
        <v>1085.0107142857139</v>
      </c>
    </row>
    <row r="189" spans="1:88" x14ac:dyDescent="0.3">
      <c r="A189" s="9">
        <v>45473</v>
      </c>
      <c r="B189" s="18">
        <v>97.627499999999998</v>
      </c>
      <c r="C189" s="18">
        <v>119.1028571428571</v>
      </c>
      <c r="D189" s="18">
        <v>146.3857142857143</v>
      </c>
      <c r="E189" s="18">
        <v>202.73</v>
      </c>
      <c r="F189" s="18">
        <v>270.39</v>
      </c>
      <c r="G189" s="18">
        <v>332.84</v>
      </c>
      <c r="H189" s="18">
        <v>224.98571428571429</v>
      </c>
      <c r="I189" s="18">
        <v>292.14285714285722</v>
      </c>
      <c r="J189" s="18">
        <v>353</v>
      </c>
      <c r="K189" s="18">
        <v>20.54</v>
      </c>
      <c r="L189" s="18">
        <v>31.77</v>
      </c>
      <c r="M189" s="18">
        <v>48.68</v>
      </c>
      <c r="N189" s="18">
        <v>33.86</v>
      </c>
      <c r="O189" s="18">
        <v>53.83</v>
      </c>
      <c r="P189">
        <v>89.44</v>
      </c>
      <c r="Q189" s="18">
        <v>207.1032142857143</v>
      </c>
      <c r="R189" s="18">
        <v>294.92999999999989</v>
      </c>
      <c r="S189" s="18">
        <v>384.57139285714288</v>
      </c>
      <c r="T189" s="18">
        <v>256.93</v>
      </c>
      <c r="U189" s="18">
        <v>337.63</v>
      </c>
      <c r="V189" s="18">
        <v>433.67</v>
      </c>
      <c r="W189" s="18">
        <v>254.12</v>
      </c>
      <c r="X189" s="18">
        <v>338.48</v>
      </c>
      <c r="Y189" s="18">
        <v>442.4</v>
      </c>
      <c r="Z189" s="18">
        <v>262.55</v>
      </c>
      <c r="AA189" s="18">
        <v>343.8</v>
      </c>
      <c r="AB189" s="18">
        <v>443.59</v>
      </c>
      <c r="AC189" s="18">
        <v>57.73</v>
      </c>
      <c r="AD189">
        <v>80.290000000000006</v>
      </c>
      <c r="AE189" s="18">
        <v>135.06</v>
      </c>
      <c r="AF189" s="18">
        <v>60.476556122448983</v>
      </c>
      <c r="AG189" s="18">
        <v>82.798928571428576</v>
      </c>
      <c r="AH189" s="18">
        <v>146.37301530612251</v>
      </c>
      <c r="AI189" s="18">
        <v>16.07</v>
      </c>
      <c r="AJ189" s="18">
        <v>16.07</v>
      </c>
      <c r="AK189" s="18">
        <v>71.150000000000006</v>
      </c>
      <c r="AL189" s="18">
        <v>16.07</v>
      </c>
      <c r="AM189" s="18">
        <v>16.07</v>
      </c>
      <c r="AN189" s="18">
        <v>71.150000000000006</v>
      </c>
      <c r="AO189" s="18">
        <v>63.025214285714277</v>
      </c>
      <c r="AP189" s="18">
        <v>90.749928571428569</v>
      </c>
      <c r="AQ189" s="18">
        <v>168.6958971326529</v>
      </c>
      <c r="AR189" s="18">
        <v>42.8</v>
      </c>
      <c r="AS189" s="18">
        <v>58.96</v>
      </c>
      <c r="AT189" s="18">
        <v>91.26</v>
      </c>
      <c r="AU189" s="18">
        <v>0</v>
      </c>
      <c r="AV189" s="18">
        <v>0.17</v>
      </c>
      <c r="AW189" s="18">
        <v>1.1299999999999999</v>
      </c>
      <c r="AX189" s="18">
        <v>61.267142857142858</v>
      </c>
      <c r="AY189" s="18">
        <v>93.428571428571416</v>
      </c>
      <c r="AZ189" s="18">
        <v>139.7607142857143</v>
      </c>
      <c r="BA189" s="18">
        <v>128.92286825305899</v>
      </c>
      <c r="BB189" s="18">
        <v>186.59928571428571</v>
      </c>
      <c r="BC189" s="31">
        <v>320.76553443913741</v>
      </c>
      <c r="BD189" s="31">
        <v>48.8</v>
      </c>
      <c r="BE189" s="7">
        <v>70.260000000000005</v>
      </c>
      <c r="BF189" s="7">
        <v>96.1</v>
      </c>
      <c r="BG189" s="31">
        <v>172.34</v>
      </c>
      <c r="BH189" s="31">
        <v>250.79</v>
      </c>
      <c r="BI189" s="31">
        <v>394.53</v>
      </c>
      <c r="BJ189" s="31">
        <v>189.27</v>
      </c>
      <c r="BK189" s="31">
        <v>250.76</v>
      </c>
      <c r="BL189" s="31">
        <v>403.77</v>
      </c>
      <c r="BM189" s="31">
        <v>202.45</v>
      </c>
      <c r="BN189" s="31">
        <v>285.6142857142857</v>
      </c>
      <c r="BO189" s="31">
        <v>442.76535714285711</v>
      </c>
      <c r="BP189" s="31">
        <v>56.35</v>
      </c>
      <c r="BQ189" s="31">
        <v>79.52</v>
      </c>
      <c r="BR189" s="31">
        <v>110.16</v>
      </c>
      <c r="BS189" s="31">
        <v>63.04</v>
      </c>
      <c r="BT189" s="31">
        <v>96.35</v>
      </c>
      <c r="BU189" s="31">
        <v>145.11000000000001</v>
      </c>
      <c r="BV189" s="31">
        <v>91.57</v>
      </c>
      <c r="BW189" s="7">
        <v>126.13</v>
      </c>
      <c r="BX189" s="7">
        <v>164.45</v>
      </c>
      <c r="BY189" s="31">
        <v>66.650000000000006</v>
      </c>
      <c r="BZ189" s="31">
        <v>109.46</v>
      </c>
      <c r="CA189" s="31">
        <v>162.51</v>
      </c>
      <c r="CB189" s="31">
        <v>67.680000000000007</v>
      </c>
      <c r="CC189" s="31">
        <v>110.56</v>
      </c>
      <c r="CD189" s="31">
        <v>171.12</v>
      </c>
      <c r="CE189" s="31">
        <v>458.77</v>
      </c>
      <c r="CF189" s="31">
        <v>609.70000000000005</v>
      </c>
      <c r="CG189" s="31">
        <v>833.95</v>
      </c>
      <c r="CH189" s="31">
        <v>577.03992857142862</v>
      </c>
      <c r="CI189" s="31">
        <v>757.99999999999989</v>
      </c>
      <c r="CJ189" s="31">
        <v>1059.1336734693871</v>
      </c>
    </row>
    <row r="190" spans="1:88" x14ac:dyDescent="0.3">
      <c r="A190" s="9">
        <v>45474</v>
      </c>
      <c r="B190" s="18">
        <v>96.739285714285714</v>
      </c>
      <c r="C190" s="18">
        <v>119.76020408163259</v>
      </c>
      <c r="D190" s="18">
        <v>147.30714285714279</v>
      </c>
      <c r="E190" s="18">
        <v>202.4</v>
      </c>
      <c r="F190" s="18">
        <v>266.27</v>
      </c>
      <c r="G190" s="18">
        <v>332.37</v>
      </c>
      <c r="H190" s="18">
        <v>227.17857142857139</v>
      </c>
      <c r="I190" s="18">
        <v>297.14907142857152</v>
      </c>
      <c r="J190" s="18">
        <v>342.82499999999999</v>
      </c>
      <c r="K190" s="18">
        <v>19.690000000000001</v>
      </c>
      <c r="L190" s="18">
        <v>30.61</v>
      </c>
      <c r="M190" s="18">
        <v>46.61</v>
      </c>
      <c r="N190" s="18">
        <v>32.520000000000003</v>
      </c>
      <c r="O190" s="18">
        <v>52.3</v>
      </c>
      <c r="P190">
        <v>86.38</v>
      </c>
      <c r="Q190" s="18">
        <v>209.19964285714289</v>
      </c>
      <c r="R190" s="18">
        <v>305.2935714285714</v>
      </c>
      <c r="S190" s="18">
        <v>398.06003061224482</v>
      </c>
      <c r="T190" s="18">
        <v>250.92</v>
      </c>
      <c r="U190" s="18">
        <v>336.54</v>
      </c>
      <c r="V190" s="18">
        <v>429.87</v>
      </c>
      <c r="W190" s="18">
        <v>248.98</v>
      </c>
      <c r="X190" s="18">
        <v>336.48</v>
      </c>
      <c r="Y190" s="18">
        <v>437.46</v>
      </c>
      <c r="Z190" s="18">
        <v>257.31</v>
      </c>
      <c r="AA190" s="18">
        <v>341.1</v>
      </c>
      <c r="AB190" s="18">
        <v>438.71</v>
      </c>
      <c r="AC190" s="18">
        <v>54.88</v>
      </c>
      <c r="AD190">
        <v>78.3</v>
      </c>
      <c r="AE190" s="18">
        <v>128.76</v>
      </c>
      <c r="AF190" s="18">
        <v>57.849821428571431</v>
      </c>
      <c r="AG190" s="18">
        <v>81.388428571428562</v>
      </c>
      <c r="AH190" s="18">
        <v>139.92032142857141</v>
      </c>
      <c r="AI190" s="18">
        <v>16.07</v>
      </c>
      <c r="AJ190" s="18">
        <v>16.07</v>
      </c>
      <c r="AK190" s="18">
        <v>67.53</v>
      </c>
      <c r="AL190" s="18">
        <v>16.07</v>
      </c>
      <c r="AM190" s="18">
        <v>16.07</v>
      </c>
      <c r="AN190" s="18">
        <v>67.53</v>
      </c>
      <c r="AO190" s="18">
        <v>60.501107142857151</v>
      </c>
      <c r="AP190" s="18">
        <v>89.536500000000004</v>
      </c>
      <c r="AQ190" s="18">
        <v>160.76503811734679</v>
      </c>
      <c r="AR190" s="18">
        <v>41.94</v>
      </c>
      <c r="AS190" s="18">
        <v>57.53</v>
      </c>
      <c r="AT190" s="18">
        <v>89.13</v>
      </c>
      <c r="AU190" s="18">
        <v>0</v>
      </c>
      <c r="AV190" s="18">
        <v>0.15</v>
      </c>
      <c r="AW190" s="18">
        <v>1.1100000000000001</v>
      </c>
      <c r="AX190" s="18">
        <v>59.278948677209463</v>
      </c>
      <c r="AY190" s="18">
        <v>90.44</v>
      </c>
      <c r="AZ190" s="18">
        <v>132.53571428571431</v>
      </c>
      <c r="BA190" s="18">
        <v>125.3139285714286</v>
      </c>
      <c r="BB190" s="18">
        <v>176.63285714285709</v>
      </c>
      <c r="BC190" s="31">
        <v>310.2392142857143</v>
      </c>
      <c r="BD190" s="31">
        <v>47.39</v>
      </c>
      <c r="BE190" s="7">
        <v>68.819999999999993</v>
      </c>
      <c r="BF190" s="7">
        <v>92.77</v>
      </c>
      <c r="BG190" s="31">
        <v>167.3</v>
      </c>
      <c r="BH190" s="31">
        <v>244.23</v>
      </c>
      <c r="BI190" s="31">
        <v>379.48</v>
      </c>
      <c r="BJ190" s="31">
        <v>182.55</v>
      </c>
      <c r="BK190" s="31">
        <v>244.83</v>
      </c>
      <c r="BL190" s="31">
        <v>393.27</v>
      </c>
      <c r="BM190" s="31">
        <v>197.17602040816331</v>
      </c>
      <c r="BN190" s="31">
        <v>283.26428571428568</v>
      </c>
      <c r="BO190" s="31">
        <v>424.76767857142852</v>
      </c>
      <c r="BP190" s="31">
        <v>55.77</v>
      </c>
      <c r="BQ190" s="31">
        <v>80.39</v>
      </c>
      <c r="BR190" s="31">
        <v>110.76</v>
      </c>
      <c r="BS190" s="31">
        <v>61.96</v>
      </c>
      <c r="BT190" s="31">
        <v>98.2</v>
      </c>
      <c r="BU190" s="31">
        <v>147.19</v>
      </c>
      <c r="BV190" s="31">
        <v>91.81</v>
      </c>
      <c r="BW190" s="7">
        <v>124.23</v>
      </c>
      <c r="BX190" s="7">
        <v>160.85</v>
      </c>
      <c r="BY190" s="31">
        <v>65.64</v>
      </c>
      <c r="BZ190" s="31">
        <v>110.99</v>
      </c>
      <c r="CA190" s="31">
        <v>164.9</v>
      </c>
      <c r="CB190" s="31">
        <v>67.069999999999993</v>
      </c>
      <c r="CC190" s="31">
        <v>110.48</v>
      </c>
      <c r="CD190" s="31">
        <v>170.7</v>
      </c>
      <c r="CE190" s="31">
        <v>444.89</v>
      </c>
      <c r="CF190" s="31">
        <v>599</v>
      </c>
      <c r="CG190" s="31">
        <v>817.1</v>
      </c>
      <c r="CH190" s="31">
        <v>553.27314285714283</v>
      </c>
      <c r="CI190" s="31">
        <v>746.82142857142856</v>
      </c>
      <c r="CJ190" s="31">
        <v>1047.5336734693869</v>
      </c>
    </row>
    <row r="191" spans="1:88" x14ac:dyDescent="0.3">
      <c r="A191" s="9">
        <v>45475</v>
      </c>
      <c r="B191" s="18">
        <v>95.88</v>
      </c>
      <c r="C191" s="18">
        <v>123.4714285714286</v>
      </c>
      <c r="D191" s="18">
        <v>145.9097857142857</v>
      </c>
      <c r="E191" s="18">
        <v>197.96</v>
      </c>
      <c r="F191" s="18">
        <v>262.55</v>
      </c>
      <c r="G191" s="18">
        <v>329.04</v>
      </c>
      <c r="H191" s="18">
        <v>220.44593877550989</v>
      </c>
      <c r="I191" s="18">
        <v>296.01428571428568</v>
      </c>
      <c r="J191" s="18">
        <v>346.00299506632672</v>
      </c>
      <c r="K191" s="18">
        <v>18.850000000000001</v>
      </c>
      <c r="L191" s="18">
        <v>29.44</v>
      </c>
      <c r="M191" s="18">
        <v>44.47</v>
      </c>
      <c r="N191" s="18">
        <v>31.18</v>
      </c>
      <c r="O191" s="18">
        <v>50.76</v>
      </c>
      <c r="P191">
        <v>83.32</v>
      </c>
      <c r="Q191" s="18">
        <v>211.04428571428559</v>
      </c>
      <c r="R191" s="18">
        <v>308.13357142857137</v>
      </c>
      <c r="S191" s="18">
        <v>424.50787993877572</v>
      </c>
      <c r="T191" s="18">
        <v>244.9</v>
      </c>
      <c r="U191" s="18">
        <v>335.44</v>
      </c>
      <c r="V191" s="18">
        <v>426.07</v>
      </c>
      <c r="W191" s="18">
        <v>243.85</v>
      </c>
      <c r="X191" s="18">
        <v>334.47</v>
      </c>
      <c r="Y191" s="18">
        <v>432.51</v>
      </c>
      <c r="Z191" s="18">
        <v>252.07</v>
      </c>
      <c r="AA191" s="18">
        <v>338.4</v>
      </c>
      <c r="AB191" s="18">
        <v>433.84</v>
      </c>
      <c r="AC191" s="18">
        <v>52.03</v>
      </c>
      <c r="AD191">
        <v>76.31</v>
      </c>
      <c r="AE191" s="18">
        <v>122.46</v>
      </c>
      <c r="AF191" s="18">
        <v>54.488785714285719</v>
      </c>
      <c r="AG191" s="18">
        <v>79.011785714285736</v>
      </c>
      <c r="AH191" s="18">
        <v>131.0081785714286</v>
      </c>
      <c r="AI191" s="18">
        <v>16.07</v>
      </c>
      <c r="AJ191" s="18">
        <v>16.07</v>
      </c>
      <c r="AK191" s="18">
        <v>63.91</v>
      </c>
      <c r="AL191" s="18">
        <v>16.07</v>
      </c>
      <c r="AM191" s="18">
        <v>16.07</v>
      </c>
      <c r="AN191" s="18">
        <v>63.91</v>
      </c>
      <c r="AO191" s="18">
        <v>56.906035714285707</v>
      </c>
      <c r="AP191" s="18">
        <v>85.915650224489809</v>
      </c>
      <c r="AQ191" s="18">
        <v>155.01232142857151</v>
      </c>
      <c r="AR191" s="18">
        <v>41.07</v>
      </c>
      <c r="AS191" s="18">
        <v>56.1</v>
      </c>
      <c r="AT191" s="18">
        <v>87</v>
      </c>
      <c r="AU191" s="18">
        <v>0</v>
      </c>
      <c r="AV191" s="18">
        <v>0.13</v>
      </c>
      <c r="AW191" s="18">
        <v>1.0900000000000001</v>
      </c>
      <c r="AX191" s="18">
        <v>58.346467576324869</v>
      </c>
      <c r="AY191" s="18">
        <v>87.223571428571432</v>
      </c>
      <c r="AZ191" s="18">
        <v>127.25357142857141</v>
      </c>
      <c r="BA191" s="18">
        <v>119.577</v>
      </c>
      <c r="BB191" s="18">
        <v>169.2774157583662</v>
      </c>
      <c r="BC191" s="31">
        <v>297.94287195562589</v>
      </c>
      <c r="BD191" s="31">
        <v>45.86</v>
      </c>
      <c r="BE191" s="7">
        <v>67.17</v>
      </c>
      <c r="BF191" s="7">
        <v>89.63</v>
      </c>
      <c r="BG191" s="31">
        <v>162.26</v>
      </c>
      <c r="BH191" s="31">
        <v>237.67</v>
      </c>
      <c r="BI191" s="31">
        <v>364.05</v>
      </c>
      <c r="BJ191" s="31">
        <v>175.82</v>
      </c>
      <c r="BK191" s="31">
        <v>238.9</v>
      </c>
      <c r="BL191" s="31">
        <v>382.78</v>
      </c>
      <c r="BM191" s="31">
        <v>187.97932142857141</v>
      </c>
      <c r="BN191" s="31">
        <v>279.6357142857143</v>
      </c>
      <c r="BO191" s="31">
        <v>412.29735714285709</v>
      </c>
      <c r="BP191" s="31">
        <v>55.19</v>
      </c>
      <c r="BQ191" s="31">
        <v>81.25</v>
      </c>
      <c r="BR191" s="31">
        <v>111.35</v>
      </c>
      <c r="BS191" s="31">
        <v>60.88</v>
      </c>
      <c r="BT191" s="31">
        <v>100.05</v>
      </c>
      <c r="BU191" s="31">
        <v>149.26</v>
      </c>
      <c r="BV191" s="31">
        <v>92.04</v>
      </c>
      <c r="BW191" s="7">
        <v>122.33</v>
      </c>
      <c r="BX191" s="7">
        <v>157.25</v>
      </c>
      <c r="BY191" s="31">
        <v>64.63</v>
      </c>
      <c r="BZ191" s="31">
        <v>112.52</v>
      </c>
      <c r="CA191" s="31">
        <v>167.29</v>
      </c>
      <c r="CB191" s="31">
        <v>66.459999999999994</v>
      </c>
      <c r="CC191" s="31">
        <v>110.4</v>
      </c>
      <c r="CD191" s="31">
        <v>170.28</v>
      </c>
      <c r="CE191" s="31">
        <v>430.82</v>
      </c>
      <c r="CF191" s="31">
        <v>588.29999999999995</v>
      </c>
      <c r="CG191" s="31">
        <v>801.21</v>
      </c>
      <c r="CH191" s="31">
        <v>540.49642857142851</v>
      </c>
      <c r="CI191" s="31">
        <v>735.99285714285713</v>
      </c>
      <c r="CJ191" s="31">
        <v>1023.206632653061</v>
      </c>
    </row>
    <row r="192" spans="1:88" x14ac:dyDescent="0.3">
      <c r="A192" s="9">
        <v>45476</v>
      </c>
      <c r="B192" s="18">
        <v>93.862448882653069</v>
      </c>
      <c r="C192" s="18">
        <v>119</v>
      </c>
      <c r="D192" s="18">
        <v>141.6464285714286</v>
      </c>
      <c r="E192" s="18">
        <v>192.42</v>
      </c>
      <c r="F192" s="18">
        <v>260.69</v>
      </c>
      <c r="G192" s="18">
        <v>321.76</v>
      </c>
      <c r="H192" s="18">
        <v>221.60357142857151</v>
      </c>
      <c r="I192" s="18">
        <v>291.06428571428569</v>
      </c>
      <c r="J192" s="18">
        <v>349.43928571428569</v>
      </c>
      <c r="K192" s="18">
        <v>18.02</v>
      </c>
      <c r="L192" s="18">
        <v>28.27</v>
      </c>
      <c r="M192" s="18">
        <v>42.2</v>
      </c>
      <c r="N192" s="18">
        <v>29.85</v>
      </c>
      <c r="O192" s="18">
        <v>49.23</v>
      </c>
      <c r="P192">
        <v>80.260000000000005</v>
      </c>
      <c r="Q192" s="18">
        <v>217.82249999999999</v>
      </c>
      <c r="R192" s="18">
        <v>309.35000000000002</v>
      </c>
      <c r="S192" s="18">
        <v>438.69535714285718</v>
      </c>
      <c r="T192" s="18">
        <v>238.89</v>
      </c>
      <c r="U192" s="18">
        <v>334.34</v>
      </c>
      <c r="V192" s="18">
        <v>422.27</v>
      </c>
      <c r="W192" s="18">
        <v>238.71</v>
      </c>
      <c r="X192" s="18">
        <v>332.47</v>
      </c>
      <c r="Y192" s="18">
        <v>427.57</v>
      </c>
      <c r="Z192" s="18">
        <v>246.84</v>
      </c>
      <c r="AA192" s="18">
        <v>335.7</v>
      </c>
      <c r="AB192" s="18">
        <v>428.96</v>
      </c>
      <c r="AC192" s="18">
        <v>49.18</v>
      </c>
      <c r="AD192">
        <v>74.319999999999993</v>
      </c>
      <c r="AE192" s="18">
        <v>116.16</v>
      </c>
      <c r="AF192" s="18">
        <v>51.927285714285723</v>
      </c>
      <c r="AG192" s="18">
        <v>77.656653061224517</v>
      </c>
      <c r="AH192" s="18">
        <v>121.9747142857143</v>
      </c>
      <c r="AI192" s="18">
        <v>16.07</v>
      </c>
      <c r="AJ192" s="18">
        <v>16.07</v>
      </c>
      <c r="AK192" s="18">
        <v>60.29</v>
      </c>
      <c r="AL192" s="18">
        <v>16.07</v>
      </c>
      <c r="AM192" s="18">
        <v>16.07</v>
      </c>
      <c r="AN192" s="18">
        <v>60.29</v>
      </c>
      <c r="AO192" s="18">
        <v>53.108285714285707</v>
      </c>
      <c r="AP192" s="18">
        <v>83.169499999999999</v>
      </c>
      <c r="AQ192" s="18">
        <v>152.32501522481499</v>
      </c>
      <c r="AR192" s="18">
        <v>40.21</v>
      </c>
      <c r="AS192" s="18">
        <v>54.68</v>
      </c>
      <c r="AT192" s="18">
        <v>84.87</v>
      </c>
      <c r="AU192" s="18">
        <v>0</v>
      </c>
      <c r="AV192" s="18">
        <v>0.11</v>
      </c>
      <c r="AW192" s="18">
        <v>1.07</v>
      </c>
      <c r="AX192" s="18">
        <v>57.571785714285717</v>
      </c>
      <c r="AY192" s="18">
        <v>83.72571428571429</v>
      </c>
      <c r="AZ192" s="18">
        <v>125.1892857142857</v>
      </c>
      <c r="BA192" s="18">
        <v>112.8752696347741</v>
      </c>
      <c r="BB192" s="18">
        <v>167.44971428571429</v>
      </c>
      <c r="BC192" s="31">
        <v>284.90771428571429</v>
      </c>
      <c r="BD192" s="31">
        <v>44.29</v>
      </c>
      <c r="BE192" s="7">
        <v>65.58</v>
      </c>
      <c r="BF192" s="7">
        <v>86.48</v>
      </c>
      <c r="BG192" s="31">
        <v>157.6</v>
      </c>
      <c r="BH192" s="31">
        <v>231.11</v>
      </c>
      <c r="BI192" s="31">
        <v>347.67</v>
      </c>
      <c r="BJ192" s="31">
        <v>169.1</v>
      </c>
      <c r="BK192" s="31">
        <v>232.97</v>
      </c>
      <c r="BL192" s="31">
        <v>372.29</v>
      </c>
      <c r="BM192" s="31">
        <v>182.1548571428572</v>
      </c>
      <c r="BN192" s="31">
        <v>269.2928571428572</v>
      </c>
      <c r="BO192" s="31">
        <v>397.92164285714279</v>
      </c>
      <c r="BP192" s="31">
        <v>54.6</v>
      </c>
      <c r="BQ192" s="31">
        <v>82.11</v>
      </c>
      <c r="BR192" s="31">
        <v>111.94</v>
      </c>
      <c r="BS192" s="31">
        <v>59.81</v>
      </c>
      <c r="BT192" s="31">
        <v>101.9</v>
      </c>
      <c r="BU192" s="31">
        <v>151.33000000000001</v>
      </c>
      <c r="BV192" s="31">
        <v>92.27</v>
      </c>
      <c r="BW192" s="7">
        <v>120.43</v>
      </c>
      <c r="BX192" s="7">
        <v>153.65</v>
      </c>
      <c r="BY192" s="31">
        <v>63.62</v>
      </c>
      <c r="BZ192" s="31">
        <v>114.05</v>
      </c>
      <c r="CA192" s="31">
        <v>169.67</v>
      </c>
      <c r="CB192" s="31">
        <v>65.84</v>
      </c>
      <c r="CC192" s="31">
        <v>110.32</v>
      </c>
      <c r="CD192" s="31">
        <v>169.86</v>
      </c>
      <c r="CE192" s="31">
        <v>417.54</v>
      </c>
      <c r="CF192" s="31">
        <v>579.55999999999995</v>
      </c>
      <c r="CG192" s="31">
        <v>783.6</v>
      </c>
      <c r="CH192" s="31">
        <v>522.69360804591827</v>
      </c>
      <c r="CI192" s="31">
        <v>721.19999999999993</v>
      </c>
      <c r="CJ192" s="31">
        <v>995.26275510204084</v>
      </c>
    </row>
    <row r="193" spans="1:88" x14ac:dyDescent="0.3">
      <c r="A193" s="9">
        <v>45477</v>
      </c>
      <c r="B193" s="18">
        <v>94.528927913265321</v>
      </c>
      <c r="C193" s="18">
        <v>117.87142857142859</v>
      </c>
      <c r="D193" s="18">
        <v>144.7717857142857</v>
      </c>
      <c r="E193" s="18">
        <v>187.16</v>
      </c>
      <c r="F193" s="18">
        <v>255.27</v>
      </c>
      <c r="G193" s="18">
        <v>314.37</v>
      </c>
      <c r="H193" s="18">
        <v>211.22857142857151</v>
      </c>
      <c r="I193" s="18">
        <v>287.08571428571429</v>
      </c>
      <c r="J193" s="18">
        <v>351.63214285714281</v>
      </c>
      <c r="K193" s="18">
        <v>17.18</v>
      </c>
      <c r="L193" s="18">
        <v>27.1</v>
      </c>
      <c r="M193" s="18">
        <v>39.93</v>
      </c>
      <c r="N193" s="18">
        <v>28.51</v>
      </c>
      <c r="O193" s="18">
        <v>47.7</v>
      </c>
      <c r="P193">
        <v>77.2</v>
      </c>
      <c r="Q193" s="18">
        <v>228.37071428571431</v>
      </c>
      <c r="R193" s="18">
        <v>318.04214285714278</v>
      </c>
      <c r="S193" s="18">
        <v>454.06428571428569</v>
      </c>
      <c r="T193" s="18">
        <v>232.88</v>
      </c>
      <c r="U193" s="18">
        <v>333.25</v>
      </c>
      <c r="V193" s="18">
        <v>418.47</v>
      </c>
      <c r="W193" s="18">
        <v>233.57</v>
      </c>
      <c r="X193" s="18">
        <v>330.46</v>
      </c>
      <c r="Y193" s="18">
        <v>422.63</v>
      </c>
      <c r="Z193" s="18">
        <v>241.6</v>
      </c>
      <c r="AA193" s="18">
        <v>333</v>
      </c>
      <c r="AB193" s="18">
        <v>424.09</v>
      </c>
      <c r="AC193" s="18">
        <v>46.32</v>
      </c>
      <c r="AD193">
        <v>72.33</v>
      </c>
      <c r="AE193" s="18">
        <v>109.86</v>
      </c>
      <c r="AF193" s="18">
        <v>47.80725000000001</v>
      </c>
      <c r="AG193" s="18">
        <v>75.257285714285715</v>
      </c>
      <c r="AH193" s="18">
        <v>115.77279799999999</v>
      </c>
      <c r="AI193" s="18">
        <v>16.07</v>
      </c>
      <c r="AJ193" s="18">
        <v>16.07</v>
      </c>
      <c r="AK193" s="18">
        <v>56.68</v>
      </c>
      <c r="AL193" s="18">
        <v>16.07</v>
      </c>
      <c r="AM193" s="18">
        <v>16.07</v>
      </c>
      <c r="AN193" s="18">
        <v>56.68</v>
      </c>
      <c r="AO193" s="18">
        <v>49.937107142857151</v>
      </c>
      <c r="AP193" s="18">
        <v>80.753214285714293</v>
      </c>
      <c r="AQ193" s="18">
        <v>141.75322054638579</v>
      </c>
      <c r="AR193" s="18">
        <v>39.35</v>
      </c>
      <c r="AS193" s="18">
        <v>53.25</v>
      </c>
      <c r="AT193" s="18">
        <v>82.74</v>
      </c>
      <c r="AU193" s="18">
        <v>0</v>
      </c>
      <c r="AV193" s="18">
        <v>0.09</v>
      </c>
      <c r="AW193" s="18">
        <v>1.05</v>
      </c>
      <c r="AX193" s="18">
        <v>56.00928571428571</v>
      </c>
      <c r="AY193" s="18">
        <v>82.97</v>
      </c>
      <c r="AZ193" s="18">
        <v>122.27500000000001</v>
      </c>
      <c r="BA193" s="18">
        <v>106.8878558096315</v>
      </c>
      <c r="BB193" s="18">
        <v>164.83721428571431</v>
      </c>
      <c r="BC193" s="31">
        <v>276.78214285714279</v>
      </c>
      <c r="BD193" s="31">
        <v>42.76</v>
      </c>
      <c r="BE193" s="7">
        <v>63.98</v>
      </c>
      <c r="BF193" s="7">
        <v>83.34</v>
      </c>
      <c r="BG193" s="31">
        <v>152.94</v>
      </c>
      <c r="BH193" s="31">
        <v>224.56</v>
      </c>
      <c r="BI193" s="31">
        <v>330.6</v>
      </c>
      <c r="BJ193" s="31">
        <v>162.37</v>
      </c>
      <c r="BK193" s="31">
        <v>227.04</v>
      </c>
      <c r="BL193" s="31">
        <v>361.8</v>
      </c>
      <c r="BM193" s="31">
        <v>175.18571428571431</v>
      </c>
      <c r="BN193" s="31">
        <v>258</v>
      </c>
      <c r="BO193" s="31">
        <v>383.0436428571428</v>
      </c>
      <c r="BP193" s="31">
        <v>54.02</v>
      </c>
      <c r="BQ193" s="31">
        <v>82.97</v>
      </c>
      <c r="BR193" s="31">
        <v>112.54</v>
      </c>
      <c r="BS193" s="31">
        <v>58.73</v>
      </c>
      <c r="BT193" s="31">
        <v>103.75</v>
      </c>
      <c r="BU193" s="31">
        <v>153.4</v>
      </c>
      <c r="BV193" s="31">
        <v>92.5</v>
      </c>
      <c r="BW193" s="7">
        <v>118.53</v>
      </c>
      <c r="BX193" s="7">
        <v>150.05000000000001</v>
      </c>
      <c r="BY193" s="31">
        <v>62.61</v>
      </c>
      <c r="BZ193" s="31">
        <v>115.58</v>
      </c>
      <c r="CA193" s="31">
        <v>172.06</v>
      </c>
      <c r="CB193" s="31">
        <v>65.23</v>
      </c>
      <c r="CC193" s="31">
        <v>110.24</v>
      </c>
      <c r="CD193" s="31">
        <v>169.44</v>
      </c>
      <c r="CE193" s="31">
        <v>408.26</v>
      </c>
      <c r="CF193" s="31">
        <v>569.27</v>
      </c>
      <c r="CG193" s="31">
        <v>763.98</v>
      </c>
      <c r="CH193" s="31">
        <v>508.69946835714268</v>
      </c>
      <c r="CI193" s="31">
        <v>711.84999999999991</v>
      </c>
      <c r="CJ193" s="31">
        <v>973.97244897959195</v>
      </c>
    </row>
    <row r="194" spans="1:88" x14ac:dyDescent="0.3">
      <c r="A194" s="9">
        <v>45478</v>
      </c>
      <c r="B194" s="18">
        <v>94.034999678571452</v>
      </c>
      <c r="C194" s="18">
        <v>116.35</v>
      </c>
      <c r="D194" s="18">
        <v>141.71775</v>
      </c>
      <c r="E194" s="18">
        <v>182.23</v>
      </c>
      <c r="F194" s="18">
        <v>249.54</v>
      </c>
      <c r="G194" s="18">
        <v>307.23</v>
      </c>
      <c r="H194" s="18">
        <v>200.82280628571431</v>
      </c>
      <c r="I194" s="18">
        <v>278.00714285714292</v>
      </c>
      <c r="J194" s="18">
        <v>351.0596084030613</v>
      </c>
      <c r="K194" s="18">
        <v>16.43</v>
      </c>
      <c r="L194" s="18">
        <v>25.96</v>
      </c>
      <c r="M194" s="18">
        <v>38.090000000000003</v>
      </c>
      <c r="N194" s="18">
        <v>27.01</v>
      </c>
      <c r="O194" s="18">
        <v>45.84</v>
      </c>
      <c r="P194">
        <v>73.86</v>
      </c>
      <c r="Q194" s="18">
        <v>228.47749999999999</v>
      </c>
      <c r="R194" s="18">
        <v>316.24571428571431</v>
      </c>
      <c r="S194" s="18">
        <v>458.10750000000002</v>
      </c>
      <c r="T194" s="18">
        <v>226.01</v>
      </c>
      <c r="U194" s="18">
        <v>330.98</v>
      </c>
      <c r="V194" s="18">
        <v>413.8</v>
      </c>
      <c r="W194" s="18">
        <v>226.82</v>
      </c>
      <c r="X194" s="18">
        <v>327.10000000000002</v>
      </c>
      <c r="Y194" s="18">
        <v>417.54</v>
      </c>
      <c r="Z194" s="18">
        <v>235.6</v>
      </c>
      <c r="AA194" s="18">
        <v>329.2</v>
      </c>
      <c r="AB194" s="18">
        <v>420.39</v>
      </c>
      <c r="AC194" s="18">
        <v>43.43</v>
      </c>
      <c r="AD194">
        <v>70.23</v>
      </c>
      <c r="AE194" s="18">
        <v>104.15</v>
      </c>
      <c r="AF194" s="18">
        <v>44.017249999999997</v>
      </c>
      <c r="AG194" s="18">
        <v>71.41228571428573</v>
      </c>
      <c r="AH194" s="18">
        <v>109.5721992295918</v>
      </c>
      <c r="AI194" s="18">
        <v>16.07</v>
      </c>
      <c r="AJ194" s="18">
        <v>16.07</v>
      </c>
      <c r="AK194" s="18">
        <v>52.89</v>
      </c>
      <c r="AL194" s="18">
        <v>16.07</v>
      </c>
      <c r="AM194" s="18">
        <v>16.07</v>
      </c>
      <c r="AN194" s="18">
        <v>52.89</v>
      </c>
      <c r="AO194" s="18">
        <v>47.497214285714293</v>
      </c>
      <c r="AP194" s="18">
        <v>78.200452191235058</v>
      </c>
      <c r="AQ194" s="18">
        <v>134.58407142857141</v>
      </c>
      <c r="AR194" s="18">
        <v>38.65</v>
      </c>
      <c r="AS194" s="18">
        <v>50.74</v>
      </c>
      <c r="AT194" s="18">
        <v>79.73</v>
      </c>
      <c r="AU194" s="18">
        <v>0</v>
      </c>
      <c r="AV194" s="18">
        <v>0.1</v>
      </c>
      <c r="AW194" s="18">
        <v>1.01</v>
      </c>
      <c r="AX194" s="18">
        <v>53.899999999999991</v>
      </c>
      <c r="AY194" s="18">
        <v>80.36999999999999</v>
      </c>
      <c r="AZ194" s="18">
        <v>115.95</v>
      </c>
      <c r="BA194" s="18">
        <v>101.50269198448891</v>
      </c>
      <c r="BB194" s="18">
        <v>161.57658067793651</v>
      </c>
      <c r="BC194" s="31">
        <v>263.23586796436939</v>
      </c>
      <c r="BD194" s="31">
        <v>41.26</v>
      </c>
      <c r="BE194" s="7">
        <v>62.8</v>
      </c>
      <c r="BF194" s="7">
        <v>80.7</v>
      </c>
      <c r="BG194" s="31">
        <v>147.19999999999999</v>
      </c>
      <c r="BH194" s="31">
        <v>218.37</v>
      </c>
      <c r="BI194" s="31">
        <v>316.06</v>
      </c>
      <c r="BJ194" s="31">
        <v>155.6</v>
      </c>
      <c r="BK194" s="31">
        <v>222.11</v>
      </c>
      <c r="BL194" s="31">
        <v>353.42</v>
      </c>
      <c r="BM194" s="31">
        <v>167.4</v>
      </c>
      <c r="BN194" s="31">
        <v>252.0214285714286</v>
      </c>
      <c r="BO194" s="31">
        <v>367.31750000000011</v>
      </c>
      <c r="BP194" s="31">
        <v>52.95</v>
      </c>
      <c r="BQ194" s="31">
        <v>82.52</v>
      </c>
      <c r="BR194" s="31">
        <v>113.03</v>
      </c>
      <c r="BS194" s="31">
        <v>57.76</v>
      </c>
      <c r="BT194" s="31">
        <v>104.13</v>
      </c>
      <c r="BU194" s="31">
        <v>154.72999999999999</v>
      </c>
      <c r="BV194" s="31">
        <v>93.27</v>
      </c>
      <c r="BW194" s="7">
        <v>117.4</v>
      </c>
      <c r="BX194" s="7">
        <v>145.65</v>
      </c>
      <c r="BY194" s="31">
        <v>61.59</v>
      </c>
      <c r="BZ194" s="31">
        <v>116.39</v>
      </c>
      <c r="CA194" s="31">
        <v>174.2</v>
      </c>
      <c r="CB194" s="31">
        <v>64.510000000000005</v>
      </c>
      <c r="CC194" s="31">
        <v>110.95</v>
      </c>
      <c r="CD194" s="31">
        <v>169.14</v>
      </c>
      <c r="CE194" s="31">
        <v>396.79</v>
      </c>
      <c r="CF194" s="31">
        <v>558.35</v>
      </c>
      <c r="CG194" s="31">
        <v>743.31</v>
      </c>
      <c r="CH194" s="31">
        <v>505.49739545408153</v>
      </c>
      <c r="CI194" s="31">
        <v>691.49285714285713</v>
      </c>
      <c r="CJ194" s="31">
        <v>958.38214285714298</v>
      </c>
    </row>
    <row r="195" spans="1:88" x14ac:dyDescent="0.3">
      <c r="A195" s="9">
        <v>45479</v>
      </c>
      <c r="B195" s="18">
        <v>94.386836698979593</v>
      </c>
      <c r="C195" s="18">
        <v>115.62142857142859</v>
      </c>
      <c r="D195" s="18">
        <v>140.07142857142861</v>
      </c>
      <c r="E195" s="18">
        <v>178.69</v>
      </c>
      <c r="F195" s="18">
        <v>241.32</v>
      </c>
      <c r="G195" s="18">
        <v>298.64</v>
      </c>
      <c r="H195" s="18">
        <v>204.23620896938769</v>
      </c>
      <c r="I195" s="18">
        <v>274.41285714285709</v>
      </c>
      <c r="J195" s="18">
        <v>340.25275391326528</v>
      </c>
      <c r="K195" s="18">
        <v>15.87</v>
      </c>
      <c r="L195" s="18">
        <v>24.99</v>
      </c>
      <c r="M195" s="18">
        <v>36.869999999999997</v>
      </c>
      <c r="N195" s="18">
        <v>26.3</v>
      </c>
      <c r="O195" s="18">
        <v>44.13</v>
      </c>
      <c r="P195">
        <v>70.84</v>
      </c>
      <c r="Q195" s="18">
        <v>235.3614285714286</v>
      </c>
      <c r="R195" s="18">
        <v>326.40805102040838</v>
      </c>
      <c r="S195" s="18">
        <v>451.13357142857137</v>
      </c>
      <c r="T195" s="18">
        <v>223.78</v>
      </c>
      <c r="U195" s="18">
        <v>324.04000000000002</v>
      </c>
      <c r="V195" s="18">
        <v>405.79</v>
      </c>
      <c r="W195" s="18">
        <v>224.8</v>
      </c>
      <c r="X195" s="18">
        <v>320.82</v>
      </c>
      <c r="Y195" s="18">
        <v>409.39</v>
      </c>
      <c r="Z195" s="18">
        <v>233.48</v>
      </c>
      <c r="AA195" s="18">
        <v>324.33999999999997</v>
      </c>
      <c r="AB195" s="18">
        <v>413.98</v>
      </c>
      <c r="AC195" s="18">
        <v>42.1</v>
      </c>
      <c r="AD195">
        <v>67.95</v>
      </c>
      <c r="AE195" s="18">
        <v>100.64</v>
      </c>
      <c r="AF195" s="18">
        <v>43.021071428571418</v>
      </c>
      <c r="AG195" s="18">
        <v>69.952357142857153</v>
      </c>
      <c r="AH195" s="18">
        <v>104.8347857142857</v>
      </c>
      <c r="AI195" s="18">
        <v>16.07</v>
      </c>
      <c r="AJ195" s="18">
        <v>16.07</v>
      </c>
      <c r="AK195" s="18">
        <v>51.48</v>
      </c>
      <c r="AL195" s="18">
        <v>16.07</v>
      </c>
      <c r="AM195" s="18">
        <v>16.07</v>
      </c>
      <c r="AN195" s="18">
        <v>51.48</v>
      </c>
      <c r="AO195" s="18">
        <v>45.504802581632653</v>
      </c>
      <c r="AP195" s="18">
        <v>77.400284006829821</v>
      </c>
      <c r="AQ195" s="18">
        <v>132.51817857142859</v>
      </c>
      <c r="AR195" s="18">
        <v>37.31</v>
      </c>
      <c r="AS195" s="18">
        <v>49.23</v>
      </c>
      <c r="AT195" s="18">
        <v>77.34</v>
      </c>
      <c r="AU195" s="18">
        <v>0</v>
      </c>
      <c r="AV195" s="18">
        <v>0.08</v>
      </c>
      <c r="AW195" s="18">
        <v>0.97</v>
      </c>
      <c r="AX195" s="18">
        <v>52.293214285714278</v>
      </c>
      <c r="AY195" s="18">
        <v>77.597857142857151</v>
      </c>
      <c r="AZ195" s="18">
        <v>112.3117857142857</v>
      </c>
      <c r="BA195" s="18">
        <v>100.0595357142857</v>
      </c>
      <c r="BB195" s="18">
        <v>157.38978328464751</v>
      </c>
      <c r="BC195" s="31">
        <v>249.9707595870301</v>
      </c>
      <c r="BD195" s="31">
        <v>40.04</v>
      </c>
      <c r="BE195" s="7">
        <v>61.02</v>
      </c>
      <c r="BF195" s="7">
        <v>78.569999999999993</v>
      </c>
      <c r="BG195" s="31">
        <v>142.29</v>
      </c>
      <c r="BH195" s="31">
        <v>213.46</v>
      </c>
      <c r="BI195" s="31">
        <v>303.56</v>
      </c>
      <c r="BJ195" s="31">
        <v>150.72</v>
      </c>
      <c r="BK195" s="31">
        <v>218.41</v>
      </c>
      <c r="BL195" s="31">
        <v>339.14</v>
      </c>
      <c r="BM195" s="31">
        <v>162.77500000000001</v>
      </c>
      <c r="BN195" s="31">
        <v>243.68571428571431</v>
      </c>
      <c r="BO195" s="31">
        <v>353.00714285714292</v>
      </c>
      <c r="BP195" s="31">
        <v>52.94</v>
      </c>
      <c r="BQ195" s="31">
        <v>80.709999999999994</v>
      </c>
      <c r="BR195" s="31">
        <v>111.18</v>
      </c>
      <c r="BS195" s="31">
        <v>57.93</v>
      </c>
      <c r="BT195" s="31">
        <v>100.44</v>
      </c>
      <c r="BU195" s="31">
        <v>150.11000000000001</v>
      </c>
      <c r="BV195" s="31">
        <v>91.57</v>
      </c>
      <c r="BW195" s="7">
        <v>116.73</v>
      </c>
      <c r="BX195" s="7">
        <v>142.80000000000001</v>
      </c>
      <c r="BY195" s="31">
        <v>61.59</v>
      </c>
      <c r="BZ195" s="31">
        <v>112.57</v>
      </c>
      <c r="CA195" s="31">
        <v>169.72</v>
      </c>
      <c r="CB195" s="31">
        <v>63.66</v>
      </c>
      <c r="CC195" s="31">
        <v>108.39</v>
      </c>
      <c r="CD195" s="31">
        <v>167.27</v>
      </c>
      <c r="CE195" s="31">
        <v>387.79</v>
      </c>
      <c r="CF195" s="31">
        <v>547.66</v>
      </c>
      <c r="CG195" s="31">
        <v>728.07</v>
      </c>
      <c r="CH195" s="31">
        <v>505.16034561224478</v>
      </c>
      <c r="CI195" s="31">
        <v>688.30624489795912</v>
      </c>
      <c r="CJ195" s="31">
        <v>945.14285714285711</v>
      </c>
    </row>
    <row r="196" spans="1:88" x14ac:dyDescent="0.3">
      <c r="A196" s="9">
        <v>45480</v>
      </c>
      <c r="B196" s="18">
        <v>93.442142857142855</v>
      </c>
      <c r="C196" s="18">
        <v>114.7428571428571</v>
      </c>
      <c r="D196" s="18">
        <v>138.56989285714289</v>
      </c>
      <c r="E196" s="18">
        <v>174.79</v>
      </c>
      <c r="F196" s="18">
        <v>234.81</v>
      </c>
      <c r="G196" s="18">
        <v>291.70999999999998</v>
      </c>
      <c r="H196" s="18">
        <v>202.0178061224488</v>
      </c>
      <c r="I196" s="18">
        <v>270.0214285714286</v>
      </c>
      <c r="J196" s="18">
        <v>329.0631150816327</v>
      </c>
      <c r="K196" s="18">
        <v>15.36</v>
      </c>
      <c r="L196" s="18">
        <v>24.02</v>
      </c>
      <c r="M196" s="18">
        <v>35.64</v>
      </c>
      <c r="N196" s="18">
        <v>25.59</v>
      </c>
      <c r="O196" s="18">
        <v>42.41</v>
      </c>
      <c r="P196">
        <v>67.81</v>
      </c>
      <c r="Q196" s="18">
        <v>242.94678571428571</v>
      </c>
      <c r="R196" s="18">
        <v>332.83261224489797</v>
      </c>
      <c r="S196" s="18">
        <v>446.7713244948979</v>
      </c>
      <c r="T196" s="18">
        <v>221.56</v>
      </c>
      <c r="U196" s="18">
        <v>317.08999999999997</v>
      </c>
      <c r="V196" s="18">
        <v>397.78</v>
      </c>
      <c r="W196" s="18">
        <v>222.78</v>
      </c>
      <c r="X196" s="18">
        <v>314.54000000000002</v>
      </c>
      <c r="Y196" s="18">
        <v>401.24</v>
      </c>
      <c r="Z196" s="18">
        <v>231.36</v>
      </c>
      <c r="AA196" s="18">
        <v>319.49</v>
      </c>
      <c r="AB196" s="18">
        <v>407.57</v>
      </c>
      <c r="AC196" s="18">
        <v>40.78</v>
      </c>
      <c r="AD196">
        <v>65.66</v>
      </c>
      <c r="AE196" s="18">
        <v>97.12</v>
      </c>
      <c r="AF196" s="18">
        <v>42.194214285714281</v>
      </c>
      <c r="AG196" s="18">
        <v>68.016500000000008</v>
      </c>
      <c r="AH196" s="18">
        <v>100.560948979592</v>
      </c>
      <c r="AI196" s="18">
        <v>16.07</v>
      </c>
      <c r="AJ196" s="18">
        <v>16.07</v>
      </c>
      <c r="AK196" s="18">
        <v>50.06</v>
      </c>
      <c r="AL196" s="18">
        <v>16.07</v>
      </c>
      <c r="AM196" s="18">
        <v>16.07</v>
      </c>
      <c r="AN196" s="18">
        <v>50.06</v>
      </c>
      <c r="AO196" s="18">
        <v>44.410369418367338</v>
      </c>
      <c r="AP196" s="18">
        <v>74.692401536710321</v>
      </c>
      <c r="AQ196" s="18">
        <v>125.65624729652821</v>
      </c>
      <c r="AR196" s="18">
        <v>35.979999999999997</v>
      </c>
      <c r="AS196" s="18">
        <v>47.71</v>
      </c>
      <c r="AT196" s="18">
        <v>74.95</v>
      </c>
      <c r="AU196" s="18">
        <v>0</v>
      </c>
      <c r="AV196" s="18">
        <v>7.0000000000000007E-2</v>
      </c>
      <c r="AW196" s="18">
        <v>0.92</v>
      </c>
      <c r="AX196" s="18">
        <v>50.65</v>
      </c>
      <c r="AY196" s="18">
        <v>74.871428571428567</v>
      </c>
      <c r="AZ196" s="18">
        <v>109.2214285714286</v>
      </c>
      <c r="BA196" s="18">
        <v>97.001428571428576</v>
      </c>
      <c r="BB196" s="18">
        <v>153.13642857142861</v>
      </c>
      <c r="BC196" s="31">
        <v>238.13514285714291</v>
      </c>
      <c r="BD196" s="31">
        <v>38.729999999999997</v>
      </c>
      <c r="BE196" s="7">
        <v>59.23</v>
      </c>
      <c r="BF196" s="7">
        <v>76.64</v>
      </c>
      <c r="BG196" s="31">
        <v>137.03</v>
      </c>
      <c r="BH196" s="31">
        <v>207.76</v>
      </c>
      <c r="BI196" s="31">
        <v>292.18</v>
      </c>
      <c r="BJ196" s="31">
        <v>145.84</v>
      </c>
      <c r="BK196" s="31">
        <v>214.71</v>
      </c>
      <c r="BL196" s="31">
        <v>324.87</v>
      </c>
      <c r="BM196" s="31">
        <v>156.21428571428569</v>
      </c>
      <c r="BN196" s="31">
        <v>239.04693877551031</v>
      </c>
      <c r="BO196" s="31">
        <v>343.6950714285714</v>
      </c>
      <c r="BP196" s="31">
        <v>52.93</v>
      </c>
      <c r="BQ196" s="31">
        <v>78.900000000000006</v>
      </c>
      <c r="BR196" s="31">
        <v>109.33</v>
      </c>
      <c r="BS196" s="31">
        <v>58.1</v>
      </c>
      <c r="BT196" s="31">
        <v>96.75</v>
      </c>
      <c r="BU196" s="31">
        <v>145.49</v>
      </c>
      <c r="BV196" s="31">
        <v>89.86</v>
      </c>
      <c r="BW196" s="7">
        <v>116.06</v>
      </c>
      <c r="BX196" s="7">
        <v>139.94999999999999</v>
      </c>
      <c r="BY196" s="31">
        <v>61.59</v>
      </c>
      <c r="BZ196" s="31">
        <v>108.76</v>
      </c>
      <c r="CA196" s="31">
        <v>165.24</v>
      </c>
      <c r="CB196" s="31">
        <v>62.81</v>
      </c>
      <c r="CC196" s="31">
        <v>105.82</v>
      </c>
      <c r="CD196" s="31">
        <v>165.4</v>
      </c>
      <c r="CE196" s="31">
        <v>379.15</v>
      </c>
      <c r="CF196" s="31">
        <v>536.98</v>
      </c>
      <c r="CG196" s="31">
        <v>712.82</v>
      </c>
      <c r="CH196" s="31">
        <v>498.24324964795909</v>
      </c>
      <c r="CI196" s="31">
        <v>690.95918367346962</v>
      </c>
      <c r="CJ196" s="31">
        <v>928.68928571428569</v>
      </c>
    </row>
    <row r="197" spans="1:88" x14ac:dyDescent="0.3">
      <c r="A197" s="9">
        <v>45481</v>
      </c>
      <c r="B197" s="18">
        <v>91.490000000000009</v>
      </c>
      <c r="C197" s="18">
        <v>112.1900714285714</v>
      </c>
      <c r="D197" s="18">
        <v>138.29285714285709</v>
      </c>
      <c r="E197" s="18">
        <v>171.57</v>
      </c>
      <c r="F197" s="18">
        <v>229.43</v>
      </c>
      <c r="G197" s="18">
        <v>283.44</v>
      </c>
      <c r="H197" s="18">
        <v>199.24440306122449</v>
      </c>
      <c r="I197" s="18">
        <v>266.51482653061208</v>
      </c>
      <c r="J197" s="18">
        <v>321.42475921938768</v>
      </c>
      <c r="K197" s="18">
        <v>14.78</v>
      </c>
      <c r="L197" s="18">
        <v>23.05</v>
      </c>
      <c r="M197" s="18">
        <v>34.29</v>
      </c>
      <c r="N197" s="18">
        <v>24.87</v>
      </c>
      <c r="O197" s="18">
        <v>40.700000000000003</v>
      </c>
      <c r="P197">
        <v>64.790000000000006</v>
      </c>
      <c r="Q197" s="18">
        <v>249.77250000000001</v>
      </c>
      <c r="R197" s="18">
        <v>343.41714285714278</v>
      </c>
      <c r="S197" s="18">
        <v>451.87357142857138</v>
      </c>
      <c r="T197" s="18">
        <v>219.34</v>
      </c>
      <c r="U197" s="18">
        <v>310.14999999999998</v>
      </c>
      <c r="V197" s="18">
        <v>389.77</v>
      </c>
      <c r="W197" s="18">
        <v>220.76</v>
      </c>
      <c r="X197" s="18">
        <v>308.26</v>
      </c>
      <c r="Y197" s="18">
        <v>393.09</v>
      </c>
      <c r="Z197" s="18">
        <v>229.23</v>
      </c>
      <c r="AA197" s="18">
        <v>314.63</v>
      </c>
      <c r="AB197" s="18">
        <v>401.15</v>
      </c>
      <c r="AC197" s="18">
        <v>39.450000000000003</v>
      </c>
      <c r="AD197">
        <v>63.38</v>
      </c>
      <c r="AE197" s="18">
        <v>93.6</v>
      </c>
      <c r="AF197" s="18">
        <v>42.074107142857137</v>
      </c>
      <c r="AG197" s="18">
        <v>66.06785714285715</v>
      </c>
      <c r="AH197" s="18">
        <v>100.3006071428571</v>
      </c>
      <c r="AI197" s="18">
        <v>16.07</v>
      </c>
      <c r="AJ197" s="18">
        <v>16.07</v>
      </c>
      <c r="AK197" s="18">
        <v>48.65</v>
      </c>
      <c r="AL197" s="18">
        <v>16.07</v>
      </c>
      <c r="AM197" s="18">
        <v>16.07</v>
      </c>
      <c r="AN197" s="18">
        <v>48.65</v>
      </c>
      <c r="AO197" s="18">
        <v>43.528464285714293</v>
      </c>
      <c r="AP197" s="18">
        <v>71.658785714285713</v>
      </c>
      <c r="AQ197" s="18">
        <v>124.2486179567444</v>
      </c>
      <c r="AR197" s="18">
        <v>34.64</v>
      </c>
      <c r="AS197" s="18">
        <v>46.19</v>
      </c>
      <c r="AT197" s="18">
        <v>72.56</v>
      </c>
      <c r="AU197" s="18">
        <v>0</v>
      </c>
      <c r="AV197" s="18">
        <v>0.06</v>
      </c>
      <c r="AW197" s="18">
        <v>0.88</v>
      </c>
      <c r="AX197" s="18">
        <v>49.52571428571428</v>
      </c>
      <c r="AY197" s="18">
        <v>72.386428571428581</v>
      </c>
      <c r="AZ197" s="18">
        <v>106.73571428571429</v>
      </c>
      <c r="BA197" s="18">
        <v>93.507142857142867</v>
      </c>
      <c r="BB197" s="18">
        <v>149.6815714285714</v>
      </c>
      <c r="BC197" s="31">
        <v>232.40225000000001</v>
      </c>
      <c r="BD197" s="31">
        <v>37.51</v>
      </c>
      <c r="BE197" s="7">
        <v>57.44</v>
      </c>
      <c r="BF197" s="7">
        <v>74.709999999999994</v>
      </c>
      <c r="BG197" s="31">
        <v>131.66</v>
      </c>
      <c r="BH197" s="31">
        <v>202.03</v>
      </c>
      <c r="BI197" s="31">
        <v>280.99</v>
      </c>
      <c r="BJ197" s="31">
        <v>140.94999999999999</v>
      </c>
      <c r="BK197" s="31">
        <v>211.01</v>
      </c>
      <c r="BL197" s="31">
        <v>310.58999999999997</v>
      </c>
      <c r="BM197" s="31">
        <v>150.44999999999999</v>
      </c>
      <c r="BN197" s="31">
        <v>233.3124285714286</v>
      </c>
      <c r="BO197" s="31">
        <v>328.14400068367343</v>
      </c>
      <c r="BP197" s="31">
        <v>52.91</v>
      </c>
      <c r="BQ197" s="31">
        <v>77.09</v>
      </c>
      <c r="BR197" s="31">
        <v>107.48</v>
      </c>
      <c r="BS197" s="31">
        <v>58.27</v>
      </c>
      <c r="BT197" s="31">
        <v>93.06</v>
      </c>
      <c r="BU197" s="31">
        <v>140.86000000000001</v>
      </c>
      <c r="BV197" s="31">
        <v>88.16</v>
      </c>
      <c r="BW197" s="7">
        <v>115.39</v>
      </c>
      <c r="BX197" s="7">
        <v>137.1</v>
      </c>
      <c r="BY197" s="31">
        <v>61.59</v>
      </c>
      <c r="BZ197" s="31">
        <v>104.94</v>
      </c>
      <c r="CA197" s="31">
        <v>160.75</v>
      </c>
      <c r="CB197" s="31">
        <v>61.97</v>
      </c>
      <c r="CC197" s="31">
        <v>103.26</v>
      </c>
      <c r="CD197" s="31">
        <v>163.52000000000001</v>
      </c>
      <c r="CE197" s="31">
        <v>370.65</v>
      </c>
      <c r="CF197" s="31">
        <v>526.1</v>
      </c>
      <c r="CG197" s="31">
        <v>697.58</v>
      </c>
      <c r="CH197" s="31">
        <v>487.25864285714277</v>
      </c>
      <c r="CI197" s="31">
        <v>680.9571428571428</v>
      </c>
      <c r="CJ197" s="31">
        <v>901.42857142857144</v>
      </c>
    </row>
    <row r="198" spans="1:88" x14ac:dyDescent="0.3">
      <c r="A198" s="9">
        <v>45482</v>
      </c>
      <c r="B198" s="18">
        <v>91.38015306122449</v>
      </c>
      <c r="C198" s="18">
        <v>109.1785714285714</v>
      </c>
      <c r="D198" s="18">
        <v>139.34285714285721</v>
      </c>
      <c r="E198" s="18">
        <v>172.61</v>
      </c>
      <c r="F198" s="18">
        <v>225.09</v>
      </c>
      <c r="G198" s="18">
        <v>275.74</v>
      </c>
      <c r="H198" s="18">
        <v>198.29627551020411</v>
      </c>
      <c r="I198" s="18">
        <v>267.37992823469392</v>
      </c>
      <c r="J198" s="18">
        <v>313.59660714285712</v>
      </c>
      <c r="K198" s="18">
        <v>14.18</v>
      </c>
      <c r="L198" s="18">
        <v>22.08</v>
      </c>
      <c r="M198" s="18">
        <v>33.020000000000003</v>
      </c>
      <c r="N198" s="18">
        <v>24.16</v>
      </c>
      <c r="O198" s="18">
        <v>38.99</v>
      </c>
      <c r="P198">
        <v>61.77</v>
      </c>
      <c r="Q198" s="18">
        <v>246.58464285714291</v>
      </c>
      <c r="R198" s="18">
        <v>351.32642857142861</v>
      </c>
      <c r="S198" s="18">
        <v>468.30999999999989</v>
      </c>
      <c r="T198" s="18">
        <v>217.12</v>
      </c>
      <c r="U198" s="18">
        <v>303.2</v>
      </c>
      <c r="V198" s="18">
        <v>381.76</v>
      </c>
      <c r="W198" s="18">
        <v>218.74</v>
      </c>
      <c r="X198" s="18">
        <v>301.98</v>
      </c>
      <c r="Y198" s="18">
        <v>384.94</v>
      </c>
      <c r="Z198" s="18">
        <v>227.11</v>
      </c>
      <c r="AA198" s="18">
        <v>309.77</v>
      </c>
      <c r="AB198" s="18">
        <v>394.74</v>
      </c>
      <c r="AC198" s="18">
        <v>38.119999999999997</v>
      </c>
      <c r="AD198">
        <v>61.09</v>
      </c>
      <c r="AE198" s="18">
        <v>90.09</v>
      </c>
      <c r="AF198" s="18">
        <v>39.975392857142857</v>
      </c>
      <c r="AG198" s="18">
        <v>62.889714285714291</v>
      </c>
      <c r="AH198" s="18">
        <v>95.605178571428553</v>
      </c>
      <c r="AI198" s="18">
        <v>16.07</v>
      </c>
      <c r="AJ198" s="18">
        <v>16.07</v>
      </c>
      <c r="AK198" s="18">
        <v>47.23</v>
      </c>
      <c r="AL198" s="18">
        <v>16.07</v>
      </c>
      <c r="AM198" s="18">
        <v>16.07</v>
      </c>
      <c r="AN198" s="18">
        <v>47.23</v>
      </c>
      <c r="AO198" s="18">
        <v>42.366857142857143</v>
      </c>
      <c r="AP198" s="18">
        <v>67.388357142857146</v>
      </c>
      <c r="AQ198" s="18">
        <v>118.44655236198069</v>
      </c>
      <c r="AR198" s="18">
        <v>33.31</v>
      </c>
      <c r="AS198" s="18">
        <v>44.67</v>
      </c>
      <c r="AT198" s="18">
        <v>70.180000000000007</v>
      </c>
      <c r="AU198" s="18">
        <v>0</v>
      </c>
      <c r="AV198" s="18">
        <v>0.05</v>
      </c>
      <c r="AW198" s="18">
        <v>0.84</v>
      </c>
      <c r="AX198" s="18">
        <v>47.811071428571417</v>
      </c>
      <c r="AY198" s="18">
        <v>69.914999999999992</v>
      </c>
      <c r="AZ198" s="18">
        <v>103.59480490677279</v>
      </c>
      <c r="BA198" s="18">
        <v>90.309285714285721</v>
      </c>
      <c r="BB198" s="18">
        <v>147.62642857142859</v>
      </c>
      <c r="BC198" s="31">
        <v>227.00749999999999</v>
      </c>
      <c r="BD198" s="31">
        <v>36.479999999999997</v>
      </c>
      <c r="BE198" s="7">
        <v>55.81</v>
      </c>
      <c r="BF198" s="7">
        <v>72.78</v>
      </c>
      <c r="BG198" s="31">
        <v>126.29</v>
      </c>
      <c r="BH198" s="31">
        <v>196.3</v>
      </c>
      <c r="BI198" s="31">
        <v>270.19</v>
      </c>
      <c r="BJ198" s="31">
        <v>136.07</v>
      </c>
      <c r="BK198" s="31">
        <v>207.31</v>
      </c>
      <c r="BL198" s="31">
        <v>296.32</v>
      </c>
      <c r="BM198" s="31">
        <v>148</v>
      </c>
      <c r="BN198" s="31">
        <v>226.9652857142857</v>
      </c>
      <c r="BO198" s="31">
        <v>318.67557178061207</v>
      </c>
      <c r="BP198" s="31">
        <v>52.9</v>
      </c>
      <c r="BQ198" s="31">
        <v>75.27</v>
      </c>
      <c r="BR198" s="31">
        <v>105.63</v>
      </c>
      <c r="BS198" s="31">
        <v>58.43</v>
      </c>
      <c r="BT198" s="31">
        <v>89.37</v>
      </c>
      <c r="BU198" s="31">
        <v>136.24</v>
      </c>
      <c r="BV198" s="31">
        <v>86.46</v>
      </c>
      <c r="BW198" s="7">
        <v>114.71</v>
      </c>
      <c r="BX198" s="7">
        <v>134.25</v>
      </c>
      <c r="BY198" s="31">
        <v>61.6</v>
      </c>
      <c r="BZ198" s="31">
        <v>101.12</v>
      </c>
      <c r="CA198" s="31">
        <v>156.27000000000001</v>
      </c>
      <c r="CB198" s="31">
        <v>61.12</v>
      </c>
      <c r="CC198" s="31">
        <v>100.7</v>
      </c>
      <c r="CD198" s="31">
        <v>161.65</v>
      </c>
      <c r="CE198" s="31">
        <v>362.33</v>
      </c>
      <c r="CF198" s="31">
        <v>514.32000000000005</v>
      </c>
      <c r="CG198" s="31">
        <v>682.34</v>
      </c>
      <c r="CH198" s="31">
        <v>467.66071428571428</v>
      </c>
      <c r="CI198" s="31">
        <v>641.6262857142857</v>
      </c>
      <c r="CJ198" s="31">
        <v>891.29642857142858</v>
      </c>
    </row>
    <row r="199" spans="1:88" x14ac:dyDescent="0.3">
      <c r="A199" s="9">
        <v>45483</v>
      </c>
      <c r="B199" s="18">
        <v>90.177602040816325</v>
      </c>
      <c r="C199" s="18">
        <v>106.9575510204082</v>
      </c>
      <c r="D199" s="18">
        <v>138.21428571428569</v>
      </c>
      <c r="E199" s="18">
        <v>171.88</v>
      </c>
      <c r="F199" s="18">
        <v>218.12</v>
      </c>
      <c r="G199" s="18">
        <v>269.98</v>
      </c>
      <c r="H199" s="18">
        <v>192.1938928571428</v>
      </c>
      <c r="I199" s="18">
        <v>261.38698570408172</v>
      </c>
      <c r="J199" s="18">
        <v>307.10118643367349</v>
      </c>
      <c r="K199" s="18">
        <v>13.61</v>
      </c>
      <c r="L199" s="18">
        <v>21.11</v>
      </c>
      <c r="M199" s="18">
        <v>31.86</v>
      </c>
      <c r="N199" s="18">
        <v>23.45</v>
      </c>
      <c r="O199" s="18">
        <v>37.270000000000003</v>
      </c>
      <c r="P199">
        <v>58.75</v>
      </c>
      <c r="Q199" s="18">
        <v>250.43178571428581</v>
      </c>
      <c r="R199" s="18">
        <v>361.86903442857158</v>
      </c>
      <c r="S199" s="18">
        <v>479.10750000000002</v>
      </c>
      <c r="T199" s="18">
        <v>214.9</v>
      </c>
      <c r="U199" s="18">
        <v>296.26</v>
      </c>
      <c r="V199" s="18">
        <v>373.75</v>
      </c>
      <c r="W199" s="18">
        <v>216.72</v>
      </c>
      <c r="X199" s="18">
        <v>295.7</v>
      </c>
      <c r="Y199" s="18">
        <v>376.79</v>
      </c>
      <c r="Z199" s="18">
        <v>224.98</v>
      </c>
      <c r="AA199" s="18">
        <v>304.92</v>
      </c>
      <c r="AB199" s="18">
        <v>388.33</v>
      </c>
      <c r="AC199" s="18">
        <v>36.79</v>
      </c>
      <c r="AD199">
        <v>58.81</v>
      </c>
      <c r="AE199" s="18">
        <v>86.57</v>
      </c>
      <c r="AF199" s="18">
        <v>37.87667857142857</v>
      </c>
      <c r="AG199" s="18">
        <v>60.359428571428573</v>
      </c>
      <c r="AH199" s="18">
        <v>90.909749999999988</v>
      </c>
      <c r="AI199" s="18">
        <v>16.07</v>
      </c>
      <c r="AJ199" s="18">
        <v>16.07</v>
      </c>
      <c r="AK199" s="18">
        <v>45.82</v>
      </c>
      <c r="AL199" s="18">
        <v>16.07</v>
      </c>
      <c r="AM199" s="18">
        <v>16.07</v>
      </c>
      <c r="AN199" s="18">
        <v>45.82</v>
      </c>
      <c r="AO199" s="18">
        <v>41.701321428571433</v>
      </c>
      <c r="AP199" s="18">
        <v>65.180071428571438</v>
      </c>
      <c r="AQ199" s="18">
        <v>112.6444867672168</v>
      </c>
      <c r="AR199" s="18">
        <v>31.97</v>
      </c>
      <c r="AS199" s="18">
        <v>43.16</v>
      </c>
      <c r="AT199" s="18">
        <v>67.790000000000006</v>
      </c>
      <c r="AU199" s="18">
        <v>0</v>
      </c>
      <c r="AV199" s="18">
        <v>0.03</v>
      </c>
      <c r="AW199" s="18">
        <v>0.79</v>
      </c>
      <c r="AX199" s="18">
        <v>45.988214285714292</v>
      </c>
      <c r="AY199" s="18">
        <v>67.055000000000007</v>
      </c>
      <c r="AZ199" s="18">
        <v>102.23937127525529</v>
      </c>
      <c r="BA199" s="18">
        <v>86.541785714285723</v>
      </c>
      <c r="BB199" s="18">
        <v>142.93857142857141</v>
      </c>
      <c r="BC199" s="31">
        <v>214.47067857142861</v>
      </c>
      <c r="BD199" s="31">
        <v>35.49</v>
      </c>
      <c r="BE199" s="7">
        <v>54.19</v>
      </c>
      <c r="BF199" s="7">
        <v>70.849999999999994</v>
      </c>
      <c r="BG199" s="31">
        <v>120.92</v>
      </c>
      <c r="BH199" s="31">
        <v>190.57</v>
      </c>
      <c r="BI199" s="31">
        <v>259.39</v>
      </c>
      <c r="BJ199" s="31">
        <v>131.19</v>
      </c>
      <c r="BK199" s="31">
        <v>203.61</v>
      </c>
      <c r="BL199" s="31">
        <v>282.04000000000002</v>
      </c>
      <c r="BM199" s="31">
        <v>143.4099642857143</v>
      </c>
      <c r="BN199" s="31">
        <v>225.3857142857143</v>
      </c>
      <c r="BO199" s="31">
        <v>304.4168928571429</v>
      </c>
      <c r="BP199" s="31">
        <v>52.89</v>
      </c>
      <c r="BQ199" s="31">
        <v>73.459999999999994</v>
      </c>
      <c r="BR199" s="31">
        <v>103.78</v>
      </c>
      <c r="BS199" s="31">
        <v>58.6</v>
      </c>
      <c r="BT199" s="31">
        <v>85.68</v>
      </c>
      <c r="BU199" s="31">
        <v>131.62</v>
      </c>
      <c r="BV199" s="31">
        <v>84.75</v>
      </c>
      <c r="BW199" s="7">
        <v>114.04</v>
      </c>
      <c r="BX199" s="7">
        <v>131.4</v>
      </c>
      <c r="BY199" s="31">
        <v>61.6</v>
      </c>
      <c r="BZ199" s="31">
        <v>97.3</v>
      </c>
      <c r="CA199" s="31">
        <v>151.79</v>
      </c>
      <c r="CB199" s="31">
        <v>60.27</v>
      </c>
      <c r="CC199" s="31">
        <v>98.14</v>
      </c>
      <c r="CD199" s="31">
        <v>159.78</v>
      </c>
      <c r="CE199" s="31">
        <v>354.19</v>
      </c>
      <c r="CF199" s="31">
        <v>500.92</v>
      </c>
      <c r="CG199" s="31">
        <v>667.85</v>
      </c>
      <c r="CH199" s="31">
        <v>446.95714285714291</v>
      </c>
      <c r="CI199" s="31">
        <v>613.73571428571427</v>
      </c>
      <c r="CJ199" s="31">
        <v>874.33607142857159</v>
      </c>
    </row>
    <row r="200" spans="1:88" x14ac:dyDescent="0.3">
      <c r="A200" s="9">
        <v>45484</v>
      </c>
      <c r="B200" s="18">
        <v>89.636275510204058</v>
      </c>
      <c r="C200" s="18">
        <v>108.07622429591829</v>
      </c>
      <c r="D200" s="18">
        <v>135.21785714285721</v>
      </c>
      <c r="E200" s="18">
        <v>171.1</v>
      </c>
      <c r="F200" s="18">
        <v>211.49</v>
      </c>
      <c r="G200" s="18">
        <v>261.10000000000002</v>
      </c>
      <c r="H200" s="18">
        <v>192.33214285714291</v>
      </c>
      <c r="I200" s="18">
        <v>255.06428571428569</v>
      </c>
      <c r="J200" s="18">
        <v>307.74339285714291</v>
      </c>
      <c r="K200" s="18">
        <v>13.01</v>
      </c>
      <c r="L200" s="18">
        <v>20.14</v>
      </c>
      <c r="M200" s="18">
        <v>30.61</v>
      </c>
      <c r="N200" s="18">
        <v>22.73</v>
      </c>
      <c r="O200" s="18">
        <v>35.56</v>
      </c>
      <c r="P200">
        <v>55.72</v>
      </c>
      <c r="Q200" s="18">
        <v>260.00178571428569</v>
      </c>
      <c r="R200" s="18">
        <v>372.52560425510222</v>
      </c>
      <c r="S200" s="18">
        <v>475.18624516836729</v>
      </c>
      <c r="T200" s="18">
        <v>212.68</v>
      </c>
      <c r="U200" s="18">
        <v>289.32</v>
      </c>
      <c r="V200" s="18">
        <v>365.74</v>
      </c>
      <c r="W200" s="18">
        <v>214.7</v>
      </c>
      <c r="X200" s="18">
        <v>289.42</v>
      </c>
      <c r="Y200" s="18">
        <v>368.64</v>
      </c>
      <c r="Z200" s="18">
        <v>222.86</v>
      </c>
      <c r="AA200" s="18">
        <v>300.06</v>
      </c>
      <c r="AB200" s="18">
        <v>381.91</v>
      </c>
      <c r="AC200" s="18">
        <v>35.46</v>
      </c>
      <c r="AD200">
        <v>56.52</v>
      </c>
      <c r="AE200" s="18">
        <v>83.06</v>
      </c>
      <c r="AF200" s="18">
        <v>35.923678571428567</v>
      </c>
      <c r="AG200" s="18">
        <v>58.055928571428581</v>
      </c>
      <c r="AH200" s="18">
        <v>86.607749999999982</v>
      </c>
      <c r="AI200" s="18">
        <v>16.07</v>
      </c>
      <c r="AJ200" s="18">
        <v>16.07</v>
      </c>
      <c r="AK200" s="18">
        <v>44.4</v>
      </c>
      <c r="AL200" s="18">
        <v>16.07</v>
      </c>
      <c r="AM200" s="18">
        <v>16.07</v>
      </c>
      <c r="AN200" s="18">
        <v>44.4</v>
      </c>
      <c r="AO200" s="18">
        <v>40.580857142857141</v>
      </c>
      <c r="AP200" s="18">
        <v>62.061142857142848</v>
      </c>
      <c r="AQ200" s="18">
        <v>105.0388854581673</v>
      </c>
      <c r="AR200" s="18">
        <v>30.64</v>
      </c>
      <c r="AS200" s="18">
        <v>41.64</v>
      </c>
      <c r="AT200" s="18">
        <v>65.400000000000006</v>
      </c>
      <c r="AU200" s="18">
        <v>0</v>
      </c>
      <c r="AV200" s="18">
        <v>0.02</v>
      </c>
      <c r="AW200" s="18">
        <v>0.75</v>
      </c>
      <c r="AX200" s="18">
        <v>43.845357142857139</v>
      </c>
      <c r="AY200" s="18">
        <v>64.517857142857139</v>
      </c>
      <c r="AZ200" s="18">
        <v>96.226074628904911</v>
      </c>
      <c r="BA200" s="18">
        <v>82.457499999999996</v>
      </c>
      <c r="BB200" s="18">
        <v>134.59642857142859</v>
      </c>
      <c r="BC200" s="31">
        <v>204.0337748709039</v>
      </c>
      <c r="BD200" s="31">
        <v>34.54</v>
      </c>
      <c r="BE200" s="7">
        <v>52.56</v>
      </c>
      <c r="BF200" s="7">
        <v>68.92</v>
      </c>
      <c r="BG200" s="31">
        <v>115.43</v>
      </c>
      <c r="BH200" s="31">
        <v>184.84</v>
      </c>
      <c r="BI200" s="31">
        <v>249.29</v>
      </c>
      <c r="BJ200" s="31">
        <v>126.31</v>
      </c>
      <c r="BK200" s="31">
        <v>199.91</v>
      </c>
      <c r="BL200" s="31">
        <v>267.77</v>
      </c>
      <c r="BM200" s="31">
        <v>138.46199999999999</v>
      </c>
      <c r="BN200" s="31">
        <v>218.01428571428571</v>
      </c>
      <c r="BO200" s="31">
        <v>287.37807142857139</v>
      </c>
      <c r="BP200" s="31">
        <v>52.87</v>
      </c>
      <c r="BQ200" s="31">
        <v>71.650000000000006</v>
      </c>
      <c r="BR200" s="31">
        <v>101.93</v>
      </c>
      <c r="BS200" s="31">
        <v>58.77</v>
      </c>
      <c r="BT200" s="31">
        <v>82</v>
      </c>
      <c r="BU200" s="31">
        <v>127</v>
      </c>
      <c r="BV200" s="31">
        <v>83.05</v>
      </c>
      <c r="BW200" s="7">
        <v>113.37</v>
      </c>
      <c r="BX200" s="7">
        <v>128.55000000000001</v>
      </c>
      <c r="BY200" s="31">
        <v>61.6</v>
      </c>
      <c r="BZ200" s="31">
        <v>93.48</v>
      </c>
      <c r="CA200" s="31">
        <v>147.31</v>
      </c>
      <c r="CB200" s="31">
        <v>59.42</v>
      </c>
      <c r="CC200" s="31">
        <v>95.57</v>
      </c>
      <c r="CD200" s="31">
        <v>157.91</v>
      </c>
      <c r="CE200" s="31">
        <v>344.37</v>
      </c>
      <c r="CF200" s="31">
        <v>489.48</v>
      </c>
      <c r="CG200" s="31">
        <v>655.37</v>
      </c>
      <c r="CH200" s="31">
        <v>433.25</v>
      </c>
      <c r="CI200" s="31">
        <v>595.03571428571422</v>
      </c>
      <c r="CJ200" s="31">
        <v>846.61267857142866</v>
      </c>
    </row>
    <row r="201" spans="1:88" x14ac:dyDescent="0.3">
      <c r="A201" s="9">
        <v>45485</v>
      </c>
      <c r="B201" s="18">
        <v>87.474999999999994</v>
      </c>
      <c r="C201" s="18">
        <v>106.15</v>
      </c>
      <c r="D201" s="18">
        <v>133.23571428571429</v>
      </c>
      <c r="E201" s="18">
        <v>171.98</v>
      </c>
      <c r="F201" s="18">
        <v>206.79</v>
      </c>
      <c r="G201" s="18">
        <v>255.35</v>
      </c>
      <c r="H201" s="18">
        <v>188.25</v>
      </c>
      <c r="I201" s="18">
        <v>247.75700000000001</v>
      </c>
      <c r="J201" s="18">
        <v>299.27499999999998</v>
      </c>
      <c r="K201" s="18">
        <v>12.55</v>
      </c>
      <c r="L201" s="18">
        <v>19.39</v>
      </c>
      <c r="M201" s="18">
        <v>29.11</v>
      </c>
      <c r="N201" s="18">
        <v>22.06</v>
      </c>
      <c r="O201" s="18">
        <v>33.92</v>
      </c>
      <c r="P201">
        <v>52.57</v>
      </c>
      <c r="Q201" s="18">
        <v>266.11999999999989</v>
      </c>
      <c r="R201" s="18">
        <v>370.82285714285717</v>
      </c>
      <c r="S201" s="18">
        <v>461.50678571428568</v>
      </c>
      <c r="T201" s="18">
        <v>210.62</v>
      </c>
      <c r="U201" s="18">
        <v>282.35000000000002</v>
      </c>
      <c r="V201" s="18">
        <v>356.49</v>
      </c>
      <c r="W201" s="18">
        <v>212.79</v>
      </c>
      <c r="X201" s="18">
        <v>282.95999999999998</v>
      </c>
      <c r="Y201" s="18">
        <v>360.12</v>
      </c>
      <c r="Z201" s="18">
        <v>220.77</v>
      </c>
      <c r="AA201" s="18">
        <v>293.88</v>
      </c>
      <c r="AB201" s="18">
        <v>372.69</v>
      </c>
      <c r="AC201" s="18">
        <v>34.03</v>
      </c>
      <c r="AD201">
        <v>54.26</v>
      </c>
      <c r="AE201" s="18">
        <v>79.52</v>
      </c>
      <c r="AF201" s="18">
        <v>34.613750000000003</v>
      </c>
      <c r="AG201" s="18">
        <v>55.521214285714287</v>
      </c>
      <c r="AH201" s="18">
        <v>81.777785714285713</v>
      </c>
      <c r="AI201" s="18">
        <v>16.07</v>
      </c>
      <c r="AJ201" s="18">
        <v>16.07</v>
      </c>
      <c r="AK201" s="18">
        <v>43.09</v>
      </c>
      <c r="AL201" s="18">
        <v>16.07</v>
      </c>
      <c r="AM201" s="18">
        <v>16.07</v>
      </c>
      <c r="AN201" s="18">
        <v>43.09</v>
      </c>
      <c r="AO201" s="18">
        <v>38.524499999999989</v>
      </c>
      <c r="AP201" s="18">
        <v>60.166499999999999</v>
      </c>
      <c r="AQ201" s="18">
        <v>97.327999999999989</v>
      </c>
      <c r="AR201" s="18">
        <v>29.31</v>
      </c>
      <c r="AS201" s="18">
        <v>41.3</v>
      </c>
      <c r="AT201" s="18">
        <v>62.48</v>
      </c>
      <c r="AU201" s="18">
        <v>0</v>
      </c>
      <c r="AV201" s="18">
        <v>0</v>
      </c>
      <c r="AW201" s="18">
        <v>0.71</v>
      </c>
      <c r="AX201" s="18">
        <v>42.342500000000001</v>
      </c>
      <c r="AY201" s="18">
        <v>60.854999999999997</v>
      </c>
      <c r="AZ201" s="18">
        <v>92.128873468043508</v>
      </c>
      <c r="BA201" s="18">
        <v>79.068214285714291</v>
      </c>
      <c r="BB201" s="18">
        <v>129.125</v>
      </c>
      <c r="BC201" s="31">
        <v>191.46582420903971</v>
      </c>
      <c r="BD201" s="31">
        <v>33.49</v>
      </c>
      <c r="BE201" s="7">
        <v>50.82</v>
      </c>
      <c r="BF201" s="7">
        <v>67.31</v>
      </c>
      <c r="BG201" s="31">
        <v>109.99</v>
      </c>
      <c r="BH201" s="31">
        <v>178.56</v>
      </c>
      <c r="BI201" s="31">
        <v>239.49</v>
      </c>
      <c r="BJ201" s="31">
        <v>120.11</v>
      </c>
      <c r="BK201" s="31">
        <v>193.8</v>
      </c>
      <c r="BL201" s="31">
        <v>256.17</v>
      </c>
      <c r="BM201" s="31">
        <v>134.07499999999999</v>
      </c>
      <c r="BN201" s="31">
        <v>208.7</v>
      </c>
      <c r="BO201" s="31">
        <v>271.82499999999999</v>
      </c>
      <c r="BP201" s="31">
        <v>52.84</v>
      </c>
      <c r="BQ201" s="31">
        <v>70.459999999999994</v>
      </c>
      <c r="BR201" s="31">
        <v>98.57</v>
      </c>
      <c r="BS201" s="31">
        <v>58.58</v>
      </c>
      <c r="BT201" s="31">
        <v>79.59</v>
      </c>
      <c r="BU201" s="31">
        <v>121.47</v>
      </c>
      <c r="BV201" s="31">
        <v>80.81</v>
      </c>
      <c r="BW201" s="7">
        <v>109.62</v>
      </c>
      <c r="BX201" s="7">
        <v>125.42</v>
      </c>
      <c r="BY201" s="31">
        <v>61.09</v>
      </c>
      <c r="BZ201" s="31">
        <v>90.55</v>
      </c>
      <c r="CA201" s="31">
        <v>140.96</v>
      </c>
      <c r="CB201" s="31">
        <v>58.35</v>
      </c>
      <c r="CC201" s="31">
        <v>92.49</v>
      </c>
      <c r="CD201" s="31">
        <v>156.15</v>
      </c>
      <c r="CE201" s="31">
        <v>335.26</v>
      </c>
      <c r="CF201" s="31">
        <v>477.99</v>
      </c>
      <c r="CG201" s="31">
        <v>641.91</v>
      </c>
      <c r="CH201" s="31">
        <v>420.55</v>
      </c>
      <c r="CI201" s="31">
        <v>587.11428571428576</v>
      </c>
      <c r="CJ201" s="31">
        <v>828.66949999999997</v>
      </c>
    </row>
    <row r="202" spans="1:88" x14ac:dyDescent="0.3">
      <c r="A202" s="9">
        <v>45486</v>
      </c>
      <c r="B202" s="18">
        <v>87.00954081632652</v>
      </c>
      <c r="C202" s="18">
        <v>104.0928571428571</v>
      </c>
      <c r="D202" s="18">
        <v>132.58214285714291</v>
      </c>
      <c r="E202" s="18">
        <v>170.6</v>
      </c>
      <c r="F202" s="18">
        <v>203.56</v>
      </c>
      <c r="G202" s="18">
        <v>250.59</v>
      </c>
      <c r="H202" s="18">
        <v>185.45</v>
      </c>
      <c r="I202" s="18">
        <v>243.37764285714289</v>
      </c>
      <c r="J202" s="18">
        <v>295.13532142857139</v>
      </c>
      <c r="K202" s="18">
        <v>12.2</v>
      </c>
      <c r="L202" s="18">
        <v>18.7</v>
      </c>
      <c r="M202" s="18">
        <v>28</v>
      </c>
      <c r="N202" s="18">
        <v>21.34</v>
      </c>
      <c r="O202" s="18">
        <v>32.6</v>
      </c>
      <c r="P202">
        <v>50.8</v>
      </c>
      <c r="Q202" s="18">
        <v>262.63714285714292</v>
      </c>
      <c r="R202" s="18">
        <v>373.1792857142857</v>
      </c>
      <c r="S202" s="18">
        <v>469.6957142857143</v>
      </c>
      <c r="T202" s="18">
        <v>207.93</v>
      </c>
      <c r="U202" s="18">
        <v>276.72000000000003</v>
      </c>
      <c r="V202" s="18">
        <v>348.87</v>
      </c>
      <c r="W202" s="18">
        <v>209.87</v>
      </c>
      <c r="X202" s="18">
        <v>277.62</v>
      </c>
      <c r="Y202" s="18">
        <v>352.62</v>
      </c>
      <c r="Z202" s="18">
        <v>216.33</v>
      </c>
      <c r="AA202" s="18">
        <v>287.72000000000003</v>
      </c>
      <c r="AB202" s="18">
        <v>365.24</v>
      </c>
      <c r="AC202" s="18">
        <v>32.96</v>
      </c>
      <c r="AD202">
        <v>52.17</v>
      </c>
      <c r="AE202" s="18">
        <v>76.540000000000006</v>
      </c>
      <c r="AF202" s="18">
        <v>33.791249999999998</v>
      </c>
      <c r="AG202" s="18">
        <v>53.159214285714278</v>
      </c>
      <c r="AH202" s="18">
        <v>78.653178571428555</v>
      </c>
      <c r="AI202" s="18">
        <v>16.07</v>
      </c>
      <c r="AJ202" s="18">
        <v>16.07</v>
      </c>
      <c r="AK202" s="18">
        <v>41.82</v>
      </c>
      <c r="AL202" s="18">
        <v>16.07</v>
      </c>
      <c r="AM202" s="18">
        <v>16.07</v>
      </c>
      <c r="AN202" s="18">
        <v>41.82</v>
      </c>
      <c r="AO202" s="18">
        <v>37.307000000000002</v>
      </c>
      <c r="AP202" s="18">
        <v>57.973285714285723</v>
      </c>
      <c r="AQ202" s="18">
        <v>95.208488616960722</v>
      </c>
      <c r="AR202" s="18">
        <v>28.57</v>
      </c>
      <c r="AS202" s="18">
        <v>39.700000000000003</v>
      </c>
      <c r="AT202" s="18">
        <v>59.95</v>
      </c>
      <c r="AU202" s="18">
        <v>0</v>
      </c>
      <c r="AV202" s="18">
        <v>0</v>
      </c>
      <c r="AW202" s="18">
        <v>0.7</v>
      </c>
      <c r="AX202" s="18">
        <v>41.546785714285711</v>
      </c>
      <c r="AY202" s="18">
        <v>59.047285714285707</v>
      </c>
      <c r="AZ202" s="18">
        <v>88.772928571428579</v>
      </c>
      <c r="BA202" s="18">
        <v>76.048928571428576</v>
      </c>
      <c r="BB202" s="18">
        <v>123.2635714285714</v>
      </c>
      <c r="BC202" s="31">
        <v>180.13144497574689</v>
      </c>
      <c r="BD202" s="31">
        <v>32.979999999999997</v>
      </c>
      <c r="BE202" s="7">
        <v>49.33</v>
      </c>
      <c r="BF202" s="7">
        <v>66.25</v>
      </c>
      <c r="BG202" s="31">
        <v>107.04</v>
      </c>
      <c r="BH202" s="31">
        <v>171.53</v>
      </c>
      <c r="BI202" s="31">
        <v>231.17</v>
      </c>
      <c r="BJ202" s="31">
        <v>116.6</v>
      </c>
      <c r="BK202" s="31">
        <v>186.82</v>
      </c>
      <c r="BL202" s="31">
        <v>248.09</v>
      </c>
      <c r="BM202" s="31">
        <v>130.33214285714291</v>
      </c>
      <c r="BN202" s="31">
        <v>203.37142857142859</v>
      </c>
      <c r="BO202" s="31">
        <v>265.73214285714289</v>
      </c>
      <c r="BP202" s="31">
        <v>52.11</v>
      </c>
      <c r="BQ202" s="31">
        <v>69.16</v>
      </c>
      <c r="BR202" s="31">
        <v>96.23</v>
      </c>
      <c r="BS202" s="31">
        <v>57.8</v>
      </c>
      <c r="BT202" s="31">
        <v>77.89</v>
      </c>
      <c r="BU202" s="31">
        <v>117.61</v>
      </c>
      <c r="BV202" s="31">
        <v>79.91</v>
      </c>
      <c r="BW202" s="7">
        <v>105.41</v>
      </c>
      <c r="BX202" s="7">
        <v>120.73</v>
      </c>
      <c r="BY202" s="31">
        <v>60.35</v>
      </c>
      <c r="BZ202" s="31">
        <v>88.33</v>
      </c>
      <c r="CA202" s="31">
        <v>136.78</v>
      </c>
      <c r="CB202" s="31">
        <v>58.28</v>
      </c>
      <c r="CC202" s="31">
        <v>91.45</v>
      </c>
      <c r="CD202" s="31">
        <v>152.52000000000001</v>
      </c>
      <c r="CE202" s="31">
        <v>328.37</v>
      </c>
      <c r="CF202" s="31">
        <v>466.52</v>
      </c>
      <c r="CG202" s="31">
        <v>625.54</v>
      </c>
      <c r="CH202" s="31">
        <v>414.67085714285707</v>
      </c>
      <c r="CI202" s="31">
        <v>577.95000000000005</v>
      </c>
      <c r="CJ202" s="31">
        <v>809.87810714285706</v>
      </c>
    </row>
    <row r="203" spans="1:88" x14ac:dyDescent="0.3">
      <c r="A203" s="9">
        <v>45487</v>
      </c>
      <c r="B203" s="18">
        <v>86.399744897959181</v>
      </c>
      <c r="C203" s="18">
        <v>102.45959177551011</v>
      </c>
      <c r="D203" s="18">
        <v>132.8428571428571</v>
      </c>
      <c r="E203" s="18">
        <v>169.57</v>
      </c>
      <c r="F203" s="18">
        <v>200.13</v>
      </c>
      <c r="G203" s="18">
        <v>245.27</v>
      </c>
      <c r="H203" s="18">
        <v>183.78928571428571</v>
      </c>
      <c r="I203" s="18">
        <v>241.34085714285709</v>
      </c>
      <c r="J203" s="18">
        <v>294.10282142857147</v>
      </c>
      <c r="K203" s="18">
        <v>11.84</v>
      </c>
      <c r="L203" s="18">
        <v>18.010000000000002</v>
      </c>
      <c r="M203" s="18">
        <v>26.87</v>
      </c>
      <c r="N203" s="18">
        <v>20.63</v>
      </c>
      <c r="O203" s="18">
        <v>31.28</v>
      </c>
      <c r="P203">
        <v>49.03</v>
      </c>
      <c r="Q203" s="18">
        <v>270.84178571428572</v>
      </c>
      <c r="R203" s="18">
        <v>379.63928571428568</v>
      </c>
      <c r="S203" s="18">
        <v>469.23717857142861</v>
      </c>
      <c r="T203" s="18">
        <v>205.23</v>
      </c>
      <c r="U203" s="18">
        <v>271.08</v>
      </c>
      <c r="V203" s="18">
        <v>341.26</v>
      </c>
      <c r="W203" s="18">
        <v>206.95</v>
      </c>
      <c r="X203" s="18">
        <v>272.27999999999997</v>
      </c>
      <c r="Y203" s="18">
        <v>345.12</v>
      </c>
      <c r="Z203" s="18">
        <v>211.88</v>
      </c>
      <c r="AA203" s="18">
        <v>281.57</v>
      </c>
      <c r="AB203" s="18">
        <v>357.79</v>
      </c>
      <c r="AC203" s="18">
        <v>31.89</v>
      </c>
      <c r="AD203">
        <v>50.07</v>
      </c>
      <c r="AE203" s="18">
        <v>73.55</v>
      </c>
      <c r="AF203" s="18">
        <v>32.863750000000003</v>
      </c>
      <c r="AG203" s="18">
        <v>50.797214285714283</v>
      </c>
      <c r="AH203" s="18">
        <v>75.868857142857152</v>
      </c>
      <c r="AI203" s="18">
        <v>16.07</v>
      </c>
      <c r="AJ203" s="18">
        <v>16.07</v>
      </c>
      <c r="AK203" s="18">
        <v>40.54</v>
      </c>
      <c r="AL203" s="18">
        <v>16.07</v>
      </c>
      <c r="AM203" s="18">
        <v>16.07</v>
      </c>
      <c r="AN203" s="18">
        <v>40.54</v>
      </c>
      <c r="AO203" s="18">
        <v>35.682357142857143</v>
      </c>
      <c r="AP203" s="18">
        <v>55.780071428571432</v>
      </c>
      <c r="AQ203" s="18">
        <v>91.069500000000005</v>
      </c>
      <c r="AR203" s="18">
        <v>27.82</v>
      </c>
      <c r="AS203" s="18">
        <v>38.11</v>
      </c>
      <c r="AT203" s="18">
        <v>57.42</v>
      </c>
      <c r="AU203" s="18">
        <v>0</v>
      </c>
      <c r="AV203" s="18">
        <v>0</v>
      </c>
      <c r="AW203" s="18">
        <v>0.69</v>
      </c>
      <c r="AX203" s="18">
        <v>40.096071428571427</v>
      </c>
      <c r="AY203" s="18">
        <v>56.850857142857137</v>
      </c>
      <c r="AZ203" s="18">
        <v>86.308928571428567</v>
      </c>
      <c r="BA203" s="18">
        <v>73.478571428571428</v>
      </c>
      <c r="BB203" s="18">
        <v>117.40214285714281</v>
      </c>
      <c r="BC203" s="31">
        <v>175.2139285714286</v>
      </c>
      <c r="BD203" s="31">
        <v>32.47</v>
      </c>
      <c r="BE203" s="7">
        <v>47.84</v>
      </c>
      <c r="BF203" s="7">
        <v>65.19</v>
      </c>
      <c r="BG203" s="31">
        <v>104.15</v>
      </c>
      <c r="BH203" s="31">
        <v>165.29</v>
      </c>
      <c r="BI203" s="31">
        <v>222.84</v>
      </c>
      <c r="BJ203" s="31">
        <v>113.08</v>
      </c>
      <c r="BK203" s="31">
        <v>179.84</v>
      </c>
      <c r="BL203" s="31">
        <v>240.01</v>
      </c>
      <c r="BM203" s="31">
        <v>126.4571428571429</v>
      </c>
      <c r="BN203" s="31">
        <v>195.19285714285721</v>
      </c>
      <c r="BO203" s="31">
        <v>258.26377704081631</v>
      </c>
      <c r="BP203" s="31">
        <v>51.37</v>
      </c>
      <c r="BQ203" s="31">
        <v>67.86</v>
      </c>
      <c r="BR203" s="31">
        <v>93.9</v>
      </c>
      <c r="BS203" s="31">
        <v>57.01</v>
      </c>
      <c r="BT203" s="31">
        <v>76.180000000000007</v>
      </c>
      <c r="BU203" s="31">
        <v>113.75</v>
      </c>
      <c r="BV203" s="31">
        <v>79.02</v>
      </c>
      <c r="BW203" s="7">
        <v>101.19</v>
      </c>
      <c r="BX203" s="7">
        <v>116.04</v>
      </c>
      <c r="BY203" s="31">
        <v>59.61</v>
      </c>
      <c r="BZ203" s="31">
        <v>86.11</v>
      </c>
      <c r="CA203" s="31">
        <v>132.61000000000001</v>
      </c>
      <c r="CB203" s="31">
        <v>58.22</v>
      </c>
      <c r="CC203" s="31">
        <v>90.41</v>
      </c>
      <c r="CD203" s="31">
        <v>148.88999999999999</v>
      </c>
      <c r="CE203" s="31">
        <v>321.13</v>
      </c>
      <c r="CF203" s="31">
        <v>455.23</v>
      </c>
      <c r="CG203" s="31">
        <v>609.04</v>
      </c>
      <c r="CH203" s="31">
        <v>411.19892857142861</v>
      </c>
      <c r="CI203" s="31">
        <v>561.2928571428572</v>
      </c>
      <c r="CJ203" s="31">
        <v>785.98571428571427</v>
      </c>
    </row>
    <row r="204" spans="1:88" x14ac:dyDescent="0.3">
      <c r="A204" s="9">
        <v>45488</v>
      </c>
      <c r="B204" s="18">
        <v>84.423214285714266</v>
      </c>
      <c r="C204" s="18">
        <v>100.8835714285714</v>
      </c>
      <c r="D204" s="18">
        <v>133.61785714285699</v>
      </c>
      <c r="E204" s="18">
        <v>167.51</v>
      </c>
      <c r="F204" s="18">
        <v>197.96</v>
      </c>
      <c r="G204" s="18">
        <v>240.76</v>
      </c>
      <c r="H204" s="18">
        <v>179.42142857142861</v>
      </c>
      <c r="I204" s="18">
        <v>236.10549999999989</v>
      </c>
      <c r="J204" s="18">
        <v>289.281415994898</v>
      </c>
      <c r="K204" s="18">
        <v>11.53</v>
      </c>
      <c r="L204" s="18">
        <v>17.28</v>
      </c>
      <c r="M204" s="18">
        <v>25.83</v>
      </c>
      <c r="N204" s="18">
        <v>19.91</v>
      </c>
      <c r="O204" s="18">
        <v>29.95</v>
      </c>
      <c r="P204">
        <v>47.26</v>
      </c>
      <c r="Q204" s="18">
        <v>267.11642857142851</v>
      </c>
      <c r="R204" s="18">
        <v>387.64928571428572</v>
      </c>
      <c r="S204" s="18">
        <v>471.51071428571441</v>
      </c>
      <c r="T204" s="18">
        <v>202.54</v>
      </c>
      <c r="U204" s="18">
        <v>265.44</v>
      </c>
      <c r="V204" s="18">
        <v>333.64</v>
      </c>
      <c r="W204" s="18">
        <v>204.03</v>
      </c>
      <c r="X204" s="18">
        <v>266.94</v>
      </c>
      <c r="Y204" s="18">
        <v>337.63</v>
      </c>
      <c r="Z204" s="18">
        <v>207.44</v>
      </c>
      <c r="AA204" s="18">
        <v>275.42</v>
      </c>
      <c r="AB204" s="18">
        <v>350.34</v>
      </c>
      <c r="AC204" s="18">
        <v>30.82</v>
      </c>
      <c r="AD204">
        <v>47.98</v>
      </c>
      <c r="AE204" s="18">
        <v>70.569999999999993</v>
      </c>
      <c r="AF204" s="18">
        <v>32.088714285714282</v>
      </c>
      <c r="AG204" s="18">
        <v>49.26528571428571</v>
      </c>
      <c r="AH204" s="18">
        <v>72.117785714285716</v>
      </c>
      <c r="AI204" s="18">
        <v>16.07</v>
      </c>
      <c r="AJ204" s="18">
        <v>16.07</v>
      </c>
      <c r="AK204" s="18">
        <v>39.26</v>
      </c>
      <c r="AL204" s="18">
        <v>16.07</v>
      </c>
      <c r="AM204" s="18">
        <v>16.07</v>
      </c>
      <c r="AN204" s="18">
        <v>39.26</v>
      </c>
      <c r="AO204" s="18">
        <v>34.385464285714278</v>
      </c>
      <c r="AP204" s="18">
        <v>53.22999999999999</v>
      </c>
      <c r="AQ204" s="18">
        <v>87.987178571428558</v>
      </c>
      <c r="AR204" s="18">
        <v>27.07</v>
      </c>
      <c r="AS204" s="18">
        <v>36.51</v>
      </c>
      <c r="AT204" s="18">
        <v>54.89</v>
      </c>
      <c r="AU204" s="18">
        <v>0</v>
      </c>
      <c r="AV204" s="18">
        <v>0</v>
      </c>
      <c r="AW204" s="18">
        <v>0.68</v>
      </c>
      <c r="AX204" s="18">
        <v>38.77392857142857</v>
      </c>
      <c r="AY204" s="18">
        <v>54.857857142857142</v>
      </c>
      <c r="AZ204" s="18">
        <v>83.332142857142856</v>
      </c>
      <c r="BA204" s="18">
        <v>71.006071428571417</v>
      </c>
      <c r="BB204" s="18">
        <v>112.14357142857141</v>
      </c>
      <c r="BC204" s="31">
        <v>170.1925</v>
      </c>
      <c r="BD204" s="31">
        <v>31.95</v>
      </c>
      <c r="BE204" s="7">
        <v>46.35</v>
      </c>
      <c r="BF204" s="7">
        <v>64.14</v>
      </c>
      <c r="BG204" s="31">
        <v>101.32</v>
      </c>
      <c r="BH204" s="31">
        <v>159.07</v>
      </c>
      <c r="BI204" s="31">
        <v>214.51</v>
      </c>
      <c r="BJ204" s="31">
        <v>109.56</v>
      </c>
      <c r="BK204" s="31">
        <v>172.87</v>
      </c>
      <c r="BL204" s="31">
        <v>231.93</v>
      </c>
      <c r="BM204" s="31">
        <v>123.0321428571429</v>
      </c>
      <c r="BN204" s="31">
        <v>186.20828571428569</v>
      </c>
      <c r="BO204" s="31">
        <v>249.52500000000001</v>
      </c>
      <c r="BP204" s="31">
        <v>50.63</v>
      </c>
      <c r="BQ204" s="31">
        <v>66.56</v>
      </c>
      <c r="BR204" s="31">
        <v>91.56</v>
      </c>
      <c r="BS204" s="31">
        <v>56.22</v>
      </c>
      <c r="BT204" s="31">
        <v>74.48</v>
      </c>
      <c r="BU204" s="31">
        <v>109.88</v>
      </c>
      <c r="BV204" s="31">
        <v>78.12</v>
      </c>
      <c r="BW204" s="7">
        <v>96.98</v>
      </c>
      <c r="BX204" s="7">
        <v>111.34</v>
      </c>
      <c r="BY204" s="31">
        <v>58.87</v>
      </c>
      <c r="BZ204" s="31">
        <v>83.9</v>
      </c>
      <c r="CA204" s="31">
        <v>128.43</v>
      </c>
      <c r="CB204" s="31">
        <v>58.15</v>
      </c>
      <c r="CC204" s="31">
        <v>89.37</v>
      </c>
      <c r="CD204" s="31">
        <v>145.26</v>
      </c>
      <c r="CE204" s="31">
        <v>313.38</v>
      </c>
      <c r="CF204" s="31">
        <v>444.08</v>
      </c>
      <c r="CG204" s="31">
        <v>592.54999999999995</v>
      </c>
      <c r="CH204" s="31">
        <v>401.22706122448977</v>
      </c>
      <c r="CI204" s="31">
        <v>548.76428571428573</v>
      </c>
      <c r="CJ204" s="31">
        <v>766.16271428571417</v>
      </c>
    </row>
    <row r="205" spans="1:88" x14ac:dyDescent="0.3">
      <c r="A205" s="9">
        <v>45489</v>
      </c>
      <c r="B205" s="18">
        <v>83.803979591836736</v>
      </c>
      <c r="C205" s="18">
        <v>99.702040836734682</v>
      </c>
      <c r="D205" s="18">
        <v>130.61785714285719</v>
      </c>
      <c r="E205" s="18">
        <v>164.15</v>
      </c>
      <c r="F205" s="18">
        <v>195.4</v>
      </c>
      <c r="G205" s="18">
        <v>235.15</v>
      </c>
      <c r="H205" s="18">
        <v>177.8467857142858</v>
      </c>
      <c r="I205" s="18">
        <v>228.21528571428561</v>
      </c>
      <c r="J205" s="18">
        <v>283.6386071428571</v>
      </c>
      <c r="K205" s="18">
        <v>11.31</v>
      </c>
      <c r="L205" s="18">
        <v>16.559999999999999</v>
      </c>
      <c r="M205" s="18">
        <v>24.79</v>
      </c>
      <c r="N205" s="18">
        <v>19.2</v>
      </c>
      <c r="O205" s="18">
        <v>28.63</v>
      </c>
      <c r="P205">
        <v>45.49</v>
      </c>
      <c r="Q205" s="18">
        <v>273.67866021428591</v>
      </c>
      <c r="R205" s="18">
        <v>384.60642857142852</v>
      </c>
      <c r="S205" s="18">
        <v>464.29071428571427</v>
      </c>
      <c r="T205" s="18">
        <v>199.84</v>
      </c>
      <c r="U205" s="18">
        <v>259.8</v>
      </c>
      <c r="V205" s="18">
        <v>326.02999999999997</v>
      </c>
      <c r="W205" s="18">
        <v>201.11</v>
      </c>
      <c r="X205" s="18">
        <v>261.58999999999997</v>
      </c>
      <c r="Y205" s="18">
        <v>330.13</v>
      </c>
      <c r="Z205" s="18">
        <v>202.99</v>
      </c>
      <c r="AA205" s="18">
        <v>269.26</v>
      </c>
      <c r="AB205" s="18">
        <v>342.89</v>
      </c>
      <c r="AC205" s="18">
        <v>29.75</v>
      </c>
      <c r="AD205">
        <v>45.89</v>
      </c>
      <c r="AE205" s="18">
        <v>67.59</v>
      </c>
      <c r="AF205" s="18">
        <v>30.73103571428571</v>
      </c>
      <c r="AG205" s="18">
        <v>46.63164285714285</v>
      </c>
      <c r="AH205" s="18">
        <v>69.290892857142865</v>
      </c>
      <c r="AI205" s="18">
        <v>16.07</v>
      </c>
      <c r="AJ205" s="18">
        <v>16.07</v>
      </c>
      <c r="AK205" s="18">
        <v>37.979999999999997</v>
      </c>
      <c r="AL205" s="18">
        <v>16.07</v>
      </c>
      <c r="AM205" s="18">
        <v>16.07</v>
      </c>
      <c r="AN205" s="18">
        <v>37.979999999999997</v>
      </c>
      <c r="AO205" s="18">
        <v>32.551214285714281</v>
      </c>
      <c r="AP205" s="18">
        <v>50.810071428571433</v>
      </c>
      <c r="AQ205" s="18">
        <v>85.36035714285714</v>
      </c>
      <c r="AR205" s="18">
        <v>26.33</v>
      </c>
      <c r="AS205" s="18">
        <v>34.92</v>
      </c>
      <c r="AT205" s="18">
        <v>52.37</v>
      </c>
      <c r="AU205" s="18">
        <v>0</v>
      </c>
      <c r="AV205" s="18">
        <v>0</v>
      </c>
      <c r="AW205" s="18">
        <v>0.67</v>
      </c>
      <c r="AX205" s="18">
        <v>37.271928571428568</v>
      </c>
      <c r="AY205" s="18">
        <v>52.898571428571437</v>
      </c>
      <c r="AZ205" s="18">
        <v>80.49597271154488</v>
      </c>
      <c r="BA205" s="18">
        <v>68.96678571428572</v>
      </c>
      <c r="BB205" s="18">
        <v>108.0321428571428</v>
      </c>
      <c r="BC205" s="31">
        <v>160.4975</v>
      </c>
      <c r="BD205" s="31">
        <v>31.25</v>
      </c>
      <c r="BE205" s="7">
        <v>44.86</v>
      </c>
      <c r="BF205" s="7">
        <v>63.08</v>
      </c>
      <c r="BG205" s="31">
        <v>98.5</v>
      </c>
      <c r="BH205" s="31">
        <v>152.86000000000001</v>
      </c>
      <c r="BI205" s="31">
        <v>206.18</v>
      </c>
      <c r="BJ205" s="31">
        <v>106.04</v>
      </c>
      <c r="BK205" s="31">
        <v>165.89</v>
      </c>
      <c r="BL205" s="31">
        <v>223.85</v>
      </c>
      <c r="BM205" s="31">
        <v>120.19285714285721</v>
      </c>
      <c r="BN205" s="31">
        <v>177.8785</v>
      </c>
      <c r="BO205" s="31">
        <v>243.43214285714291</v>
      </c>
      <c r="BP205" s="31">
        <v>49.89</v>
      </c>
      <c r="BQ205" s="31">
        <v>65.25</v>
      </c>
      <c r="BR205" s="31">
        <v>89.22</v>
      </c>
      <c r="BS205" s="31">
        <v>55.43</v>
      </c>
      <c r="BT205" s="31">
        <v>72.77</v>
      </c>
      <c r="BU205" s="31">
        <v>106.02</v>
      </c>
      <c r="BV205" s="31">
        <v>77.22</v>
      </c>
      <c r="BW205" s="7">
        <v>92.77</v>
      </c>
      <c r="BX205" s="7">
        <v>106.65</v>
      </c>
      <c r="BY205" s="31">
        <v>58.13</v>
      </c>
      <c r="BZ205" s="31">
        <v>81.680000000000007</v>
      </c>
      <c r="CA205" s="31">
        <v>124.26</v>
      </c>
      <c r="CB205" s="31">
        <v>58.08</v>
      </c>
      <c r="CC205" s="31">
        <v>88.33</v>
      </c>
      <c r="CD205" s="31">
        <v>141.63999999999999</v>
      </c>
      <c r="CE205" s="31">
        <v>305.63</v>
      </c>
      <c r="CF205" s="31">
        <v>433.71</v>
      </c>
      <c r="CG205" s="31">
        <v>576.04999999999995</v>
      </c>
      <c r="CH205" s="31">
        <v>403.28931632653058</v>
      </c>
      <c r="CI205" s="31">
        <v>540.67142857142858</v>
      </c>
      <c r="CJ205" s="31">
        <v>738.4357142857142</v>
      </c>
    </row>
    <row r="206" spans="1:88" x14ac:dyDescent="0.3">
      <c r="A206" s="9">
        <v>45490</v>
      </c>
      <c r="B206" s="18">
        <v>82.563836734693879</v>
      </c>
      <c r="C206" s="18">
        <v>99.017142857142858</v>
      </c>
      <c r="D206" s="18">
        <v>127.3964285714286</v>
      </c>
      <c r="E206" s="18">
        <v>161.82</v>
      </c>
      <c r="F206" s="18">
        <v>192.27</v>
      </c>
      <c r="G206" s="18">
        <v>229.06</v>
      </c>
      <c r="H206" s="18">
        <v>175.5364285714287</v>
      </c>
      <c r="I206" s="18">
        <v>225.12299438775511</v>
      </c>
      <c r="J206" s="18">
        <v>278.73124999999999</v>
      </c>
      <c r="K206" s="18">
        <v>11.1</v>
      </c>
      <c r="L206" s="18">
        <v>15.84</v>
      </c>
      <c r="M206" s="18">
        <v>23.75</v>
      </c>
      <c r="N206" s="18">
        <v>18.489999999999998</v>
      </c>
      <c r="O206" s="18">
        <v>27.31</v>
      </c>
      <c r="P206">
        <v>43.71</v>
      </c>
      <c r="Q206" s="18">
        <v>285.24409154081638</v>
      </c>
      <c r="R206" s="18">
        <v>381.505</v>
      </c>
      <c r="S206" s="18">
        <v>484.55</v>
      </c>
      <c r="T206" s="18">
        <v>197.15</v>
      </c>
      <c r="U206" s="18">
        <v>254.17</v>
      </c>
      <c r="V206" s="18">
        <v>318.41000000000003</v>
      </c>
      <c r="W206" s="18">
        <v>198.18</v>
      </c>
      <c r="X206" s="18">
        <v>256.25</v>
      </c>
      <c r="Y206" s="18">
        <v>322.64</v>
      </c>
      <c r="Z206" s="18">
        <v>198.55</v>
      </c>
      <c r="AA206" s="18">
        <v>263.11</v>
      </c>
      <c r="AB206" s="18">
        <v>335.44</v>
      </c>
      <c r="AC206" s="18">
        <v>28.67</v>
      </c>
      <c r="AD206">
        <v>43.79</v>
      </c>
      <c r="AE206" s="18">
        <v>64.61</v>
      </c>
      <c r="AF206" s="18">
        <v>29.465071428571431</v>
      </c>
      <c r="AG206" s="18">
        <v>44.995857142857147</v>
      </c>
      <c r="AH206" s="18">
        <v>66.714867346938775</v>
      </c>
      <c r="AI206" s="18">
        <v>16.07</v>
      </c>
      <c r="AJ206" s="18">
        <v>16.07</v>
      </c>
      <c r="AK206" s="18">
        <v>36.700000000000003</v>
      </c>
      <c r="AL206" s="18">
        <v>16.07</v>
      </c>
      <c r="AM206" s="18">
        <v>16.07</v>
      </c>
      <c r="AN206" s="18">
        <v>36.700000000000003</v>
      </c>
      <c r="AO206" s="18">
        <v>31.059428571428569</v>
      </c>
      <c r="AP206" s="18">
        <v>49.405714285714303</v>
      </c>
      <c r="AQ206" s="18">
        <v>80.410535714285714</v>
      </c>
      <c r="AR206" s="18">
        <v>25.58</v>
      </c>
      <c r="AS206" s="18">
        <v>33.32</v>
      </c>
      <c r="AT206" s="18">
        <v>49.84</v>
      </c>
      <c r="AU206" s="18">
        <v>0</v>
      </c>
      <c r="AV206" s="18">
        <v>0</v>
      </c>
      <c r="AW206" s="18">
        <v>0.66</v>
      </c>
      <c r="AX206" s="18">
        <v>36.066928571428562</v>
      </c>
      <c r="AY206" s="18">
        <v>50.926197948569609</v>
      </c>
      <c r="AZ206" s="18">
        <v>77.650714285714287</v>
      </c>
      <c r="BA206" s="18">
        <v>66.770357142857137</v>
      </c>
      <c r="BB206" s="18">
        <v>105.7714285714286</v>
      </c>
      <c r="BC206" s="31">
        <v>150.9889285714286</v>
      </c>
      <c r="BD206" s="31">
        <v>30.54</v>
      </c>
      <c r="BE206" s="7">
        <v>43.4</v>
      </c>
      <c r="BF206" s="7">
        <v>62.02</v>
      </c>
      <c r="BG206" s="31">
        <v>95.67</v>
      </c>
      <c r="BH206" s="31">
        <v>145.47</v>
      </c>
      <c r="BI206" s="31">
        <v>197.85</v>
      </c>
      <c r="BJ206" s="31">
        <v>102.53</v>
      </c>
      <c r="BK206" s="31">
        <v>158.91</v>
      </c>
      <c r="BL206" s="31">
        <v>215.77</v>
      </c>
      <c r="BM206" s="31">
        <v>116.24642857142859</v>
      </c>
      <c r="BN206" s="31">
        <v>171.18442857142861</v>
      </c>
      <c r="BO206" s="31">
        <v>231.69285714285709</v>
      </c>
      <c r="BP206" s="31">
        <v>49.15</v>
      </c>
      <c r="BQ206" s="31">
        <v>63.95</v>
      </c>
      <c r="BR206" s="31">
        <v>86.89</v>
      </c>
      <c r="BS206" s="31">
        <v>54.65</v>
      </c>
      <c r="BT206" s="31">
        <v>71.069999999999993</v>
      </c>
      <c r="BU206" s="31">
        <v>102.16</v>
      </c>
      <c r="BV206" s="31">
        <v>76.33</v>
      </c>
      <c r="BW206" s="7">
        <v>88.55</v>
      </c>
      <c r="BX206" s="7">
        <v>101.96</v>
      </c>
      <c r="BY206" s="31">
        <v>57.38</v>
      </c>
      <c r="BZ206" s="31">
        <v>79.459999999999994</v>
      </c>
      <c r="CA206" s="31">
        <v>120.08</v>
      </c>
      <c r="CB206" s="31">
        <v>58.02</v>
      </c>
      <c r="CC206" s="31">
        <v>87.3</v>
      </c>
      <c r="CD206" s="31">
        <v>138.01</v>
      </c>
      <c r="CE206" s="31">
        <v>297.88</v>
      </c>
      <c r="CF206" s="31">
        <v>423</v>
      </c>
      <c r="CG206" s="31">
        <v>559.54999999999995</v>
      </c>
      <c r="CH206" s="31">
        <v>383.0428571428572</v>
      </c>
      <c r="CI206" s="31">
        <v>530.62876662244912</v>
      </c>
      <c r="CJ206" s="31">
        <v>708.72039285714288</v>
      </c>
    </row>
    <row r="207" spans="1:88" x14ac:dyDescent="0.3">
      <c r="A207" s="9">
        <v>45491</v>
      </c>
      <c r="B207" s="18">
        <v>81.766999999999982</v>
      </c>
      <c r="C207" s="18">
        <v>97.169285714285735</v>
      </c>
      <c r="D207" s="18">
        <v>123.8142857142857</v>
      </c>
      <c r="E207" s="18">
        <v>158.68</v>
      </c>
      <c r="F207" s="18">
        <v>190.13</v>
      </c>
      <c r="G207" s="18">
        <v>225.8</v>
      </c>
      <c r="H207" s="18">
        <v>174.39489285714279</v>
      </c>
      <c r="I207" s="18">
        <v>223.23857142857139</v>
      </c>
      <c r="J207" s="18">
        <v>272.57032142857139</v>
      </c>
      <c r="K207" s="18">
        <v>10.81</v>
      </c>
      <c r="L207" s="18">
        <v>15.12</v>
      </c>
      <c r="M207" s="18">
        <v>22.8</v>
      </c>
      <c r="N207" s="18">
        <v>17.77</v>
      </c>
      <c r="O207" s="18">
        <v>25.99</v>
      </c>
      <c r="P207">
        <v>41.94</v>
      </c>
      <c r="Q207" s="18">
        <v>288.57575510204077</v>
      </c>
      <c r="R207" s="18">
        <v>383.51437755102017</v>
      </c>
      <c r="S207" s="18">
        <v>468.72998409693878</v>
      </c>
      <c r="T207" s="18">
        <v>194.45</v>
      </c>
      <c r="U207" s="18">
        <v>248.53</v>
      </c>
      <c r="V207" s="18">
        <v>310.8</v>
      </c>
      <c r="W207" s="18">
        <v>195.26</v>
      </c>
      <c r="X207" s="18">
        <v>250.91</v>
      </c>
      <c r="Y207" s="18">
        <v>315.14</v>
      </c>
      <c r="Z207" s="18">
        <v>194.1</v>
      </c>
      <c r="AA207" s="18">
        <v>256.95999999999998</v>
      </c>
      <c r="AB207" s="18">
        <v>327.99</v>
      </c>
      <c r="AC207" s="18">
        <v>27.6</v>
      </c>
      <c r="AD207">
        <v>41.7</v>
      </c>
      <c r="AE207" s="18">
        <v>61.63</v>
      </c>
      <c r="AF207" s="18">
        <v>28.209285714285709</v>
      </c>
      <c r="AG207" s="18">
        <v>43.014063448979577</v>
      </c>
      <c r="AH207" s="18">
        <v>62.993892857142868</v>
      </c>
      <c r="AI207" s="18">
        <v>16.07</v>
      </c>
      <c r="AJ207" s="18">
        <v>16.07</v>
      </c>
      <c r="AK207" s="18">
        <v>35.42</v>
      </c>
      <c r="AL207" s="18">
        <v>16.07</v>
      </c>
      <c r="AM207" s="18">
        <v>16.07</v>
      </c>
      <c r="AN207" s="18">
        <v>35.42</v>
      </c>
      <c r="AO207" s="18">
        <v>29.627464285714279</v>
      </c>
      <c r="AP207" s="18">
        <v>48.61035714285714</v>
      </c>
      <c r="AQ207" s="18">
        <v>73.179592285714335</v>
      </c>
      <c r="AR207" s="18">
        <v>24.84</v>
      </c>
      <c r="AS207" s="18">
        <v>31.73</v>
      </c>
      <c r="AT207" s="18">
        <v>47.31</v>
      </c>
      <c r="AU207" s="18">
        <v>0</v>
      </c>
      <c r="AV207" s="18">
        <v>0</v>
      </c>
      <c r="AW207" s="18">
        <v>0.65</v>
      </c>
      <c r="AX207" s="18">
        <v>34.504285714285707</v>
      </c>
      <c r="AY207" s="18">
        <v>49.261428571428567</v>
      </c>
      <c r="AZ207" s="18">
        <v>76.21173351954738</v>
      </c>
      <c r="BA207" s="18">
        <v>64.806428571428569</v>
      </c>
      <c r="BB207" s="18">
        <v>104.6820834525162</v>
      </c>
      <c r="BC207" s="31">
        <v>143.0996428571429</v>
      </c>
      <c r="BD207" s="31">
        <v>29.74</v>
      </c>
      <c r="BE207" s="7">
        <v>41.99</v>
      </c>
      <c r="BF207" s="7">
        <v>60.97</v>
      </c>
      <c r="BG207" s="31">
        <v>92.96</v>
      </c>
      <c r="BH207" s="31">
        <v>138.09</v>
      </c>
      <c r="BI207" s="31">
        <v>189.23</v>
      </c>
      <c r="BJ207" s="31">
        <v>99.01</v>
      </c>
      <c r="BK207" s="31">
        <v>151.94</v>
      </c>
      <c r="BL207" s="31">
        <v>207.69</v>
      </c>
      <c r="BM207" s="31">
        <v>111.3964285714286</v>
      </c>
      <c r="BN207" s="31">
        <v>165.04035714285709</v>
      </c>
      <c r="BO207" s="31">
        <v>220.89642857142849</v>
      </c>
      <c r="BP207" s="31">
        <v>48.42</v>
      </c>
      <c r="BQ207" s="31">
        <v>62.65</v>
      </c>
      <c r="BR207" s="31">
        <v>84.55</v>
      </c>
      <c r="BS207" s="31">
        <v>53.86</v>
      </c>
      <c r="BT207" s="31">
        <v>69.36</v>
      </c>
      <c r="BU207" s="31">
        <v>98.29</v>
      </c>
      <c r="BV207" s="31">
        <v>75.430000000000007</v>
      </c>
      <c r="BW207" s="7">
        <v>84.34</v>
      </c>
      <c r="BX207" s="7">
        <v>97.26</v>
      </c>
      <c r="BY207" s="31">
        <v>56.64</v>
      </c>
      <c r="BZ207" s="31">
        <v>77.239999999999995</v>
      </c>
      <c r="CA207" s="31">
        <v>115.9</v>
      </c>
      <c r="CB207" s="31">
        <v>57.95</v>
      </c>
      <c r="CC207" s="31">
        <v>86.26</v>
      </c>
      <c r="CD207" s="31">
        <v>134.38</v>
      </c>
      <c r="CE207" s="31">
        <v>291.82</v>
      </c>
      <c r="CF207" s="31">
        <v>411.35</v>
      </c>
      <c r="CG207" s="31">
        <v>543.04999999999995</v>
      </c>
      <c r="CH207" s="31">
        <v>381.06521428571432</v>
      </c>
      <c r="CI207" s="31">
        <v>509.37857142857149</v>
      </c>
      <c r="CJ207" s="31">
        <v>693.45714285714303</v>
      </c>
    </row>
    <row r="208" spans="1:88" x14ac:dyDescent="0.3">
      <c r="A208" s="9">
        <v>45492</v>
      </c>
      <c r="B208" s="18">
        <v>78.710821428571421</v>
      </c>
      <c r="C208" s="18">
        <v>96.465000000000003</v>
      </c>
      <c r="D208" s="18">
        <v>120.7560714285714</v>
      </c>
      <c r="E208" s="18">
        <v>154.38</v>
      </c>
      <c r="F208" s="18">
        <v>186.24</v>
      </c>
      <c r="G208" s="18">
        <v>220.52</v>
      </c>
      <c r="H208" s="18">
        <v>169.73425</v>
      </c>
      <c r="I208" s="18">
        <v>219.79349999999999</v>
      </c>
      <c r="J208" s="18">
        <v>269.38175000000001</v>
      </c>
      <c r="K208" s="18">
        <v>10.54</v>
      </c>
      <c r="L208" s="18">
        <v>14.41</v>
      </c>
      <c r="M208" s="18">
        <v>21.97</v>
      </c>
      <c r="N208" s="18">
        <v>17.13</v>
      </c>
      <c r="O208" s="18">
        <v>24.83</v>
      </c>
      <c r="P208">
        <v>40.270000000000003</v>
      </c>
      <c r="Q208" s="18">
        <v>294.04750000000001</v>
      </c>
      <c r="R208" s="18">
        <v>379.02428571428572</v>
      </c>
      <c r="S208" s="18">
        <v>462.70357142857142</v>
      </c>
      <c r="T208" s="18">
        <v>191.72</v>
      </c>
      <c r="U208" s="18">
        <v>243.64</v>
      </c>
      <c r="V208" s="18">
        <v>304.64999999999998</v>
      </c>
      <c r="W208" s="18">
        <v>192.15</v>
      </c>
      <c r="X208" s="18">
        <v>245.37</v>
      </c>
      <c r="Y208" s="18">
        <v>307.69</v>
      </c>
      <c r="Z208" s="18">
        <v>189.97</v>
      </c>
      <c r="AA208" s="18">
        <v>251.41</v>
      </c>
      <c r="AB208" s="18">
        <v>321.62</v>
      </c>
      <c r="AC208" s="18">
        <v>26.74</v>
      </c>
      <c r="AD208">
        <v>40.19</v>
      </c>
      <c r="AE208" s="18">
        <v>58.2</v>
      </c>
      <c r="AF208" s="18">
        <v>27.154821428571399</v>
      </c>
      <c r="AG208" s="18">
        <v>40.487704928571411</v>
      </c>
      <c r="AH208" s="18">
        <v>59.718749999999993</v>
      </c>
      <c r="AI208" s="18">
        <v>16.07</v>
      </c>
      <c r="AJ208" s="18">
        <v>16.07</v>
      </c>
      <c r="AK208" s="18">
        <v>34.200000000000003</v>
      </c>
      <c r="AL208" s="18">
        <v>16.07</v>
      </c>
      <c r="AM208" s="18">
        <v>16.07</v>
      </c>
      <c r="AN208" s="18">
        <v>34.200000000000003</v>
      </c>
      <c r="AO208" s="18">
        <v>28.275749999999999</v>
      </c>
      <c r="AP208" s="18">
        <v>46.642000000000003</v>
      </c>
      <c r="AQ208" s="18">
        <v>68.402134540816348</v>
      </c>
      <c r="AR208" s="18">
        <v>24.11</v>
      </c>
      <c r="AS208" s="18">
        <v>30.1</v>
      </c>
      <c r="AT208" s="18">
        <v>46.12</v>
      </c>
      <c r="AU208" s="18">
        <v>0</v>
      </c>
      <c r="AV208" s="18">
        <v>0</v>
      </c>
      <c r="AW208" s="18">
        <v>0.63</v>
      </c>
      <c r="AX208" s="18">
        <v>33.130000000000003</v>
      </c>
      <c r="AY208" s="18">
        <v>47.36999999999999</v>
      </c>
      <c r="AZ208" s="18">
        <v>71.935000000000002</v>
      </c>
      <c r="BA208" s="18">
        <v>62.842499999999987</v>
      </c>
      <c r="BB208" s="18">
        <v>102.0407142857143</v>
      </c>
      <c r="BC208" s="31">
        <v>133.82403514521829</v>
      </c>
      <c r="BD208" s="31">
        <v>29.09</v>
      </c>
      <c r="BE208" s="7">
        <v>41.05</v>
      </c>
      <c r="BF208" s="7">
        <v>59.28</v>
      </c>
      <c r="BG208" s="31">
        <v>90.2</v>
      </c>
      <c r="BH208" s="31">
        <v>132.79</v>
      </c>
      <c r="BI208" s="31">
        <v>181.3</v>
      </c>
      <c r="BJ208" s="31">
        <v>96.28</v>
      </c>
      <c r="BK208" s="31">
        <v>146.26</v>
      </c>
      <c r="BL208" s="31">
        <v>198.78</v>
      </c>
      <c r="BM208" s="31">
        <v>108.75</v>
      </c>
      <c r="BN208" s="31">
        <v>159.25</v>
      </c>
      <c r="BO208" s="31">
        <v>208.27500000000001</v>
      </c>
      <c r="BP208" s="31">
        <v>48.04</v>
      </c>
      <c r="BQ208" s="31">
        <v>61.35</v>
      </c>
      <c r="BR208" s="31">
        <v>83.42</v>
      </c>
      <c r="BS208" s="31">
        <v>52.99</v>
      </c>
      <c r="BT208" s="31">
        <v>67.52</v>
      </c>
      <c r="BU208" s="31">
        <v>95.19</v>
      </c>
      <c r="BV208" s="31">
        <v>73.08</v>
      </c>
      <c r="BW208" s="7">
        <v>82.2</v>
      </c>
      <c r="BX208" s="7">
        <v>94.56</v>
      </c>
      <c r="BY208" s="31">
        <v>56.06</v>
      </c>
      <c r="BZ208" s="31">
        <v>75.2</v>
      </c>
      <c r="CA208" s="31">
        <v>112.9</v>
      </c>
      <c r="CB208" s="31">
        <v>57.39</v>
      </c>
      <c r="CC208" s="31">
        <v>85.25</v>
      </c>
      <c r="CD208" s="31">
        <v>129.47999999999999</v>
      </c>
      <c r="CE208" s="31">
        <v>286.31</v>
      </c>
      <c r="CF208" s="31">
        <v>400.06</v>
      </c>
      <c r="CG208" s="31">
        <v>529.05999999999995</v>
      </c>
      <c r="CH208" s="31">
        <v>370.83214285714291</v>
      </c>
      <c r="CI208" s="31">
        <v>500.6</v>
      </c>
      <c r="CJ208" s="31">
        <v>676.19999999999993</v>
      </c>
    </row>
    <row r="209" spans="1:88" x14ac:dyDescent="0.3">
      <c r="A209" s="9">
        <v>45493</v>
      </c>
      <c r="B209" s="18">
        <v>78.974535714285722</v>
      </c>
      <c r="C209" s="18">
        <v>94.830714285714294</v>
      </c>
      <c r="D209" s="18">
        <v>117.29438775510209</v>
      </c>
      <c r="E209" s="18">
        <v>150.47</v>
      </c>
      <c r="F209" s="18">
        <v>182.66</v>
      </c>
      <c r="G209" s="18">
        <v>216.46</v>
      </c>
      <c r="H209" s="18">
        <v>171.24118367346941</v>
      </c>
      <c r="I209" s="18">
        <v>215.20864285714291</v>
      </c>
      <c r="J209" s="18">
        <v>262.44285714285712</v>
      </c>
      <c r="K209" s="18">
        <v>10.24</v>
      </c>
      <c r="L209" s="18">
        <v>14</v>
      </c>
      <c r="M209" s="18">
        <v>21.02</v>
      </c>
      <c r="N209" s="18">
        <v>16.63</v>
      </c>
      <c r="O209" s="18">
        <v>24.22</v>
      </c>
      <c r="P209">
        <v>38.82</v>
      </c>
      <c r="Q209" s="18">
        <v>292.7032142857143</v>
      </c>
      <c r="R209" s="18">
        <v>379.76</v>
      </c>
      <c r="S209" s="18">
        <v>458.80464285714282</v>
      </c>
      <c r="T209" s="18">
        <v>188.69</v>
      </c>
      <c r="U209" s="18">
        <v>239.34</v>
      </c>
      <c r="V209" s="18">
        <v>299.36</v>
      </c>
      <c r="W209" s="18">
        <v>188.61</v>
      </c>
      <c r="X209" s="18">
        <v>241.36</v>
      </c>
      <c r="Y209" s="18">
        <v>301.85000000000002</v>
      </c>
      <c r="Z209" s="18">
        <v>187.15</v>
      </c>
      <c r="AA209" s="18">
        <v>247.05</v>
      </c>
      <c r="AB209" s="18">
        <v>313.63</v>
      </c>
      <c r="AC209" s="18">
        <v>26.18</v>
      </c>
      <c r="AD209">
        <v>38.89</v>
      </c>
      <c r="AE209" s="18">
        <v>56.04</v>
      </c>
      <c r="AF209" s="18">
        <v>26.718816326530611</v>
      </c>
      <c r="AG209" s="18">
        <v>39.393214285714294</v>
      </c>
      <c r="AH209" s="18">
        <v>58.355392857142853</v>
      </c>
      <c r="AI209" s="18">
        <v>16.07</v>
      </c>
      <c r="AJ209" s="18">
        <v>16.07</v>
      </c>
      <c r="AK209" s="18">
        <v>32.97</v>
      </c>
      <c r="AL209" s="18">
        <v>16.07</v>
      </c>
      <c r="AM209" s="18">
        <v>16.07</v>
      </c>
      <c r="AN209" s="18">
        <v>32.97</v>
      </c>
      <c r="AO209" s="18">
        <v>27.379107142857141</v>
      </c>
      <c r="AP209" s="18">
        <v>45.414071428571432</v>
      </c>
      <c r="AQ209" s="18">
        <v>67.567928795918377</v>
      </c>
      <c r="AR209" s="18">
        <v>23.12</v>
      </c>
      <c r="AS209" s="18">
        <v>29.26</v>
      </c>
      <c r="AT209" s="18">
        <v>44.92</v>
      </c>
      <c r="AU209" s="18">
        <v>0</v>
      </c>
      <c r="AV209" s="18">
        <v>0</v>
      </c>
      <c r="AW209" s="18">
        <v>0.63</v>
      </c>
      <c r="AX209" s="18">
        <v>31.984928571428568</v>
      </c>
      <c r="AY209" s="18">
        <v>46.259214285714279</v>
      </c>
      <c r="AZ209" s="18">
        <v>69.828571428571422</v>
      </c>
      <c r="BA209" s="18">
        <v>61.019642857142863</v>
      </c>
      <c r="BB209" s="18">
        <v>103.4457242385072</v>
      </c>
      <c r="BC209" s="31">
        <v>129.62064582175421</v>
      </c>
      <c r="BD209" s="31">
        <v>28.5</v>
      </c>
      <c r="BE209" s="7">
        <v>40.090000000000003</v>
      </c>
      <c r="BF209" s="7">
        <v>57.79</v>
      </c>
      <c r="BG209" s="31">
        <v>86.93</v>
      </c>
      <c r="BH209" s="31">
        <v>128.27000000000001</v>
      </c>
      <c r="BI209" s="31">
        <v>175.6</v>
      </c>
      <c r="BJ209" s="31">
        <v>93.05</v>
      </c>
      <c r="BK209" s="31">
        <v>141.57</v>
      </c>
      <c r="BL209" s="31">
        <v>193</v>
      </c>
      <c r="BM209" s="31">
        <v>108.3297142857143</v>
      </c>
      <c r="BN209" s="31">
        <v>157.08571428571429</v>
      </c>
      <c r="BO209" s="31">
        <v>203.06785714285709</v>
      </c>
      <c r="BP209" s="31">
        <v>47.42</v>
      </c>
      <c r="BQ209" s="31">
        <v>60.12</v>
      </c>
      <c r="BR209" s="31">
        <v>82.04</v>
      </c>
      <c r="BS209" s="31">
        <v>51.93</v>
      </c>
      <c r="BT209" s="31">
        <v>66.38</v>
      </c>
      <c r="BU209" s="31">
        <v>93.91</v>
      </c>
      <c r="BV209" s="31">
        <v>71.069999999999993</v>
      </c>
      <c r="BW209" s="7">
        <v>80.22</v>
      </c>
      <c r="BX209" s="7">
        <v>92.84</v>
      </c>
      <c r="BY209" s="31">
        <v>54.85</v>
      </c>
      <c r="BZ209" s="31">
        <v>73.81</v>
      </c>
      <c r="CA209" s="31">
        <v>110.19</v>
      </c>
      <c r="CB209" s="31">
        <v>56.09</v>
      </c>
      <c r="CC209" s="31">
        <v>82.28</v>
      </c>
      <c r="CD209" s="31">
        <v>124.44</v>
      </c>
      <c r="CE209" s="31">
        <v>279.95</v>
      </c>
      <c r="CF209" s="31">
        <v>388.52</v>
      </c>
      <c r="CG209" s="31">
        <v>513.80999999999995</v>
      </c>
      <c r="CH209" s="31">
        <v>362.87499999999989</v>
      </c>
      <c r="CI209" s="31">
        <v>493.73314285714292</v>
      </c>
      <c r="CJ209" s="31">
        <v>654.84642857142853</v>
      </c>
    </row>
    <row r="210" spans="1:88" x14ac:dyDescent="0.3">
      <c r="A210" s="9">
        <v>45494</v>
      </c>
      <c r="B210" s="18">
        <v>78.970821428571426</v>
      </c>
      <c r="C210" s="18">
        <v>94.051428571428573</v>
      </c>
      <c r="D210" s="18">
        <v>114.0924642857143</v>
      </c>
      <c r="E210" s="18">
        <v>146.13999999999999</v>
      </c>
      <c r="F210" s="18">
        <v>176.63</v>
      </c>
      <c r="G210" s="18">
        <v>213.83</v>
      </c>
      <c r="H210" s="18">
        <v>170.59476020408169</v>
      </c>
      <c r="I210" s="18">
        <v>208.7272142857143</v>
      </c>
      <c r="J210" s="18">
        <v>253.65044130612259</v>
      </c>
      <c r="K210" s="18">
        <v>9.9600000000000009</v>
      </c>
      <c r="L210" s="18">
        <v>13.59</v>
      </c>
      <c r="M210" s="18">
        <v>20.190000000000001</v>
      </c>
      <c r="N210" s="18">
        <v>16.13</v>
      </c>
      <c r="O210" s="18">
        <v>23.61</v>
      </c>
      <c r="P210">
        <v>37.380000000000003</v>
      </c>
      <c r="Q210" s="18">
        <v>288.13857142857148</v>
      </c>
      <c r="R210" s="18">
        <v>380.66160204081632</v>
      </c>
      <c r="S210" s="18">
        <v>455.65499999999997</v>
      </c>
      <c r="T210" s="18">
        <v>185.66</v>
      </c>
      <c r="U210" s="18">
        <v>235.05</v>
      </c>
      <c r="V210" s="18">
        <v>294.06</v>
      </c>
      <c r="W210" s="18">
        <v>185.07</v>
      </c>
      <c r="X210" s="18">
        <v>237.36</v>
      </c>
      <c r="Y210" s="18">
        <v>296</v>
      </c>
      <c r="Z210" s="18">
        <v>184.33</v>
      </c>
      <c r="AA210" s="18">
        <v>242.68</v>
      </c>
      <c r="AB210" s="18">
        <v>305.64999999999998</v>
      </c>
      <c r="AC210" s="18">
        <v>25.63</v>
      </c>
      <c r="AD210">
        <v>37.58</v>
      </c>
      <c r="AE210" s="18">
        <v>53.88</v>
      </c>
      <c r="AF210" s="18">
        <v>26.076489795918359</v>
      </c>
      <c r="AG210" s="18">
        <v>38.250571428571433</v>
      </c>
      <c r="AH210" s="18">
        <v>55.663035714285719</v>
      </c>
      <c r="AI210" s="18">
        <v>16.07</v>
      </c>
      <c r="AJ210" s="18">
        <v>16.07</v>
      </c>
      <c r="AK210" s="18">
        <v>31.75</v>
      </c>
      <c r="AL210" s="18">
        <v>16.07</v>
      </c>
      <c r="AM210" s="18">
        <v>16.07</v>
      </c>
      <c r="AN210" s="18">
        <v>31.75</v>
      </c>
      <c r="AO210" s="18">
        <v>26.535607142857138</v>
      </c>
      <c r="AP210" s="18">
        <v>43.249857142857152</v>
      </c>
      <c r="AQ210" s="18">
        <v>67.358534841836743</v>
      </c>
      <c r="AR210" s="18">
        <v>22.14</v>
      </c>
      <c r="AS210" s="18">
        <v>28.42</v>
      </c>
      <c r="AT210" s="18">
        <v>43.71</v>
      </c>
      <c r="AU210" s="18">
        <v>0</v>
      </c>
      <c r="AV210" s="18">
        <v>0</v>
      </c>
      <c r="AW210" s="18">
        <v>0.63</v>
      </c>
      <c r="AX210" s="18">
        <v>30.938785714285711</v>
      </c>
      <c r="AY210" s="18">
        <v>44.789785714285713</v>
      </c>
      <c r="AZ210" s="18">
        <v>68.068428683078409</v>
      </c>
      <c r="BA210" s="18">
        <v>59.196785714285717</v>
      </c>
      <c r="BB210" s="18">
        <v>98.914706942698956</v>
      </c>
      <c r="BC210" s="31">
        <v>124.5478571428571</v>
      </c>
      <c r="BD210" s="31">
        <v>27.91</v>
      </c>
      <c r="BE210" s="7">
        <v>39.130000000000003</v>
      </c>
      <c r="BF210" s="7">
        <v>56.31</v>
      </c>
      <c r="BG210" s="31">
        <v>83.95</v>
      </c>
      <c r="BH210" s="31">
        <v>123.76</v>
      </c>
      <c r="BI210" s="31">
        <v>169.91</v>
      </c>
      <c r="BJ210" s="31">
        <v>89.83</v>
      </c>
      <c r="BK210" s="31">
        <v>136.88999999999999</v>
      </c>
      <c r="BL210" s="31">
        <v>187.23</v>
      </c>
      <c r="BM210" s="31">
        <v>104.4156785714286</v>
      </c>
      <c r="BN210" s="31">
        <v>155.53685714285709</v>
      </c>
      <c r="BO210" s="31">
        <v>199</v>
      </c>
      <c r="BP210" s="31">
        <v>46.79</v>
      </c>
      <c r="BQ210" s="31">
        <v>58.88</v>
      </c>
      <c r="BR210" s="31">
        <v>80.66</v>
      </c>
      <c r="BS210" s="31">
        <v>50.87</v>
      </c>
      <c r="BT210" s="31">
        <v>65.23</v>
      </c>
      <c r="BU210" s="31">
        <v>92.63</v>
      </c>
      <c r="BV210" s="31">
        <v>69.06</v>
      </c>
      <c r="BW210" s="7">
        <v>78.239999999999995</v>
      </c>
      <c r="BX210" s="7">
        <v>91.12</v>
      </c>
      <c r="BY210" s="31">
        <v>53.65</v>
      </c>
      <c r="BZ210" s="31">
        <v>72.42</v>
      </c>
      <c r="CA210" s="31">
        <v>107.48</v>
      </c>
      <c r="CB210" s="31">
        <v>54.8</v>
      </c>
      <c r="CC210" s="31">
        <v>79.31</v>
      </c>
      <c r="CD210" s="31">
        <v>119.41</v>
      </c>
      <c r="CE210" s="31">
        <v>273.58999999999997</v>
      </c>
      <c r="CF210" s="31">
        <v>376.74</v>
      </c>
      <c r="CG210" s="31">
        <v>498.68</v>
      </c>
      <c r="CH210" s="31">
        <v>360.68214285714282</v>
      </c>
      <c r="CI210" s="31">
        <v>487.92142857142858</v>
      </c>
      <c r="CJ210" s="31">
        <v>632.93214285714282</v>
      </c>
    </row>
    <row r="211" spans="1:88" x14ac:dyDescent="0.3">
      <c r="A211" s="9">
        <v>45495</v>
      </c>
      <c r="B211" s="18">
        <v>78.012785714285727</v>
      </c>
      <c r="C211" s="18">
        <v>93.902142857142849</v>
      </c>
      <c r="D211" s="18">
        <v>110.0325</v>
      </c>
      <c r="E211" s="18">
        <v>142.75</v>
      </c>
      <c r="F211" s="18">
        <v>169.64</v>
      </c>
      <c r="G211" s="18">
        <v>210.77</v>
      </c>
      <c r="H211" s="18">
        <v>167.84642857142859</v>
      </c>
      <c r="I211" s="18">
        <v>205.53149999999999</v>
      </c>
      <c r="J211" s="18">
        <v>248.6948469387755</v>
      </c>
      <c r="K211" s="18">
        <v>9.6999999999999993</v>
      </c>
      <c r="L211" s="18">
        <v>13.2</v>
      </c>
      <c r="M211" s="18">
        <v>19.39</v>
      </c>
      <c r="N211" s="18">
        <v>15.63</v>
      </c>
      <c r="O211" s="18">
        <v>23</v>
      </c>
      <c r="P211">
        <v>35.94</v>
      </c>
      <c r="Q211" s="18">
        <v>283.47857142857151</v>
      </c>
      <c r="R211" s="18">
        <v>371.92142857142858</v>
      </c>
      <c r="S211" s="18">
        <v>457.9457142857143</v>
      </c>
      <c r="T211" s="18">
        <v>182.63</v>
      </c>
      <c r="U211" s="18">
        <v>230.76</v>
      </c>
      <c r="V211" s="18">
        <v>288.76</v>
      </c>
      <c r="W211" s="18">
        <v>181.53</v>
      </c>
      <c r="X211" s="18">
        <v>233.35</v>
      </c>
      <c r="Y211" s="18">
        <v>290.16000000000003</v>
      </c>
      <c r="Z211" s="18">
        <v>181.51</v>
      </c>
      <c r="AA211" s="18">
        <v>238.32</v>
      </c>
      <c r="AB211" s="18">
        <v>297.67</v>
      </c>
      <c r="AC211" s="18">
        <v>25.07</v>
      </c>
      <c r="AD211">
        <v>36.270000000000003</v>
      </c>
      <c r="AE211" s="18">
        <v>51.72</v>
      </c>
      <c r="AF211" s="18">
        <v>25.335806122448972</v>
      </c>
      <c r="AG211" s="18">
        <v>37.152865020408157</v>
      </c>
      <c r="AH211" s="18">
        <v>53.971229591836732</v>
      </c>
      <c r="AI211" s="18">
        <v>16.07</v>
      </c>
      <c r="AJ211" s="18">
        <v>16.07</v>
      </c>
      <c r="AK211" s="18">
        <v>30.53</v>
      </c>
      <c r="AL211" s="18">
        <v>16.07</v>
      </c>
      <c r="AM211" s="18">
        <v>16.07</v>
      </c>
      <c r="AN211" s="18">
        <v>30.53</v>
      </c>
      <c r="AO211" s="18">
        <v>25.982428571428571</v>
      </c>
      <c r="AP211" s="18">
        <v>41.780285714285711</v>
      </c>
      <c r="AQ211" s="18">
        <v>65.848899387755097</v>
      </c>
      <c r="AR211" s="18">
        <v>21.15</v>
      </c>
      <c r="AS211" s="18">
        <v>27.58</v>
      </c>
      <c r="AT211" s="18">
        <v>42.51</v>
      </c>
      <c r="AU211" s="18">
        <v>0</v>
      </c>
      <c r="AV211" s="18">
        <v>0</v>
      </c>
      <c r="AW211" s="18">
        <v>0.63</v>
      </c>
      <c r="AX211" s="18">
        <v>30.015928571428571</v>
      </c>
      <c r="AY211" s="18">
        <v>43.328928571428577</v>
      </c>
      <c r="AZ211" s="18">
        <v>66.558928571428567</v>
      </c>
      <c r="BA211" s="18">
        <v>57.373928571428578</v>
      </c>
      <c r="BB211" s="18">
        <v>94.209403932604999</v>
      </c>
      <c r="BC211" s="31">
        <v>121.8935814605403</v>
      </c>
      <c r="BD211" s="31">
        <v>27.32</v>
      </c>
      <c r="BE211" s="7">
        <v>38.22</v>
      </c>
      <c r="BF211" s="7">
        <v>54.82</v>
      </c>
      <c r="BG211" s="31">
        <v>81.03</v>
      </c>
      <c r="BH211" s="31">
        <v>119.24</v>
      </c>
      <c r="BI211" s="31">
        <v>164.21</v>
      </c>
      <c r="BJ211" s="31">
        <v>86.6</v>
      </c>
      <c r="BK211" s="31">
        <v>132.19999999999999</v>
      </c>
      <c r="BL211" s="31">
        <v>181.45</v>
      </c>
      <c r="BM211" s="31">
        <v>99.967857142857142</v>
      </c>
      <c r="BN211" s="31">
        <v>151.17356465306111</v>
      </c>
      <c r="BO211" s="31">
        <v>192.65357142857141</v>
      </c>
      <c r="BP211" s="31">
        <v>46.16</v>
      </c>
      <c r="BQ211" s="31">
        <v>57.64</v>
      </c>
      <c r="BR211" s="31">
        <v>79.28</v>
      </c>
      <c r="BS211" s="31">
        <v>49.8</v>
      </c>
      <c r="BT211" s="31">
        <v>64.08</v>
      </c>
      <c r="BU211" s="31">
        <v>91.35</v>
      </c>
      <c r="BV211" s="31">
        <v>67.05</v>
      </c>
      <c r="BW211" s="7">
        <v>76.25</v>
      </c>
      <c r="BX211" s="7">
        <v>89.4</v>
      </c>
      <c r="BY211" s="31">
        <v>52.44</v>
      </c>
      <c r="BZ211" s="31">
        <v>71.03</v>
      </c>
      <c r="CA211" s="31">
        <v>104.76</v>
      </c>
      <c r="CB211" s="31">
        <v>53.5</v>
      </c>
      <c r="CC211" s="31">
        <v>76.349999999999994</v>
      </c>
      <c r="CD211" s="31">
        <v>114.37</v>
      </c>
      <c r="CE211" s="31">
        <v>267.75</v>
      </c>
      <c r="CF211" s="31">
        <v>365.01</v>
      </c>
      <c r="CG211" s="31">
        <v>483.56</v>
      </c>
      <c r="CH211" s="31">
        <v>355.21785714285721</v>
      </c>
      <c r="CI211" s="31">
        <v>480.17458533673448</v>
      </c>
      <c r="CJ211" s="31">
        <v>609.12264285714286</v>
      </c>
    </row>
    <row r="212" spans="1:88" x14ac:dyDescent="0.3">
      <c r="A212" s="9">
        <v>45496</v>
      </c>
      <c r="B212" s="18">
        <v>76.461500000000015</v>
      </c>
      <c r="C212" s="18">
        <v>92.110857142857142</v>
      </c>
      <c r="D212" s="18">
        <v>107.3592857142857</v>
      </c>
      <c r="E212" s="18">
        <v>139.63</v>
      </c>
      <c r="F212" s="18">
        <v>164.56</v>
      </c>
      <c r="G212" s="18">
        <v>207.59</v>
      </c>
      <c r="H212" s="18">
        <v>164.96428571428569</v>
      </c>
      <c r="I212" s="18">
        <v>200.83578571428569</v>
      </c>
      <c r="J212" s="18">
        <v>244.03571428571431</v>
      </c>
      <c r="K212" s="18">
        <v>9.3699999999999992</v>
      </c>
      <c r="L212" s="18">
        <v>12.82</v>
      </c>
      <c r="M212" s="18">
        <v>18.5</v>
      </c>
      <c r="N212" s="18">
        <v>15.13</v>
      </c>
      <c r="O212" s="18">
        <v>22.39</v>
      </c>
      <c r="P212">
        <v>34.5</v>
      </c>
      <c r="Q212" s="18">
        <v>280.95107142857148</v>
      </c>
      <c r="R212" s="18">
        <v>367.63342369387749</v>
      </c>
      <c r="S212" s="18">
        <v>449.33892857142871</v>
      </c>
      <c r="T212" s="18">
        <v>179.6</v>
      </c>
      <c r="U212" s="18">
        <v>226.47</v>
      </c>
      <c r="V212" s="18">
        <v>283.47000000000003</v>
      </c>
      <c r="W212" s="18">
        <v>177.99</v>
      </c>
      <c r="X212" s="18">
        <v>229.34</v>
      </c>
      <c r="Y212" s="18">
        <v>284.31</v>
      </c>
      <c r="Z212" s="18">
        <v>178.69</v>
      </c>
      <c r="AA212" s="18">
        <v>233.96</v>
      </c>
      <c r="AB212" s="18">
        <v>289.68</v>
      </c>
      <c r="AC212" s="18">
        <v>24.51</v>
      </c>
      <c r="AD212">
        <v>34.97</v>
      </c>
      <c r="AE212" s="18">
        <v>49.56</v>
      </c>
      <c r="AF212" s="18">
        <v>24.66271428571428</v>
      </c>
      <c r="AG212" s="18">
        <v>36.242714285714278</v>
      </c>
      <c r="AH212" s="18">
        <v>51.774056122448982</v>
      </c>
      <c r="AI212" s="18">
        <v>16.07</v>
      </c>
      <c r="AJ212" s="18">
        <v>16.07</v>
      </c>
      <c r="AK212" s="18">
        <v>29.31</v>
      </c>
      <c r="AL212" s="18">
        <v>16.07</v>
      </c>
      <c r="AM212" s="18">
        <v>16.07</v>
      </c>
      <c r="AN212" s="18">
        <v>29.31</v>
      </c>
      <c r="AO212" s="18">
        <v>25.452642857142859</v>
      </c>
      <c r="AP212" s="18">
        <v>39.820071428571431</v>
      </c>
      <c r="AQ212" s="18">
        <v>63.937665836734688</v>
      </c>
      <c r="AR212" s="18">
        <v>20.16</v>
      </c>
      <c r="AS212" s="18">
        <v>26.74</v>
      </c>
      <c r="AT212" s="18">
        <v>41.3</v>
      </c>
      <c r="AU212" s="18">
        <v>0</v>
      </c>
      <c r="AV212" s="18">
        <v>0</v>
      </c>
      <c r="AW212" s="18">
        <v>0.63</v>
      </c>
      <c r="AX212" s="18">
        <v>29.046428571428571</v>
      </c>
      <c r="AY212" s="18">
        <v>41.430883890480267</v>
      </c>
      <c r="AZ212" s="18">
        <v>63.083928571428572</v>
      </c>
      <c r="BA212" s="18">
        <v>55.347500000000011</v>
      </c>
      <c r="BB212" s="18">
        <v>89.591243779653894</v>
      </c>
      <c r="BC212" s="31">
        <v>118.5928375173952</v>
      </c>
      <c r="BD212" s="31">
        <v>26.73</v>
      </c>
      <c r="BE212" s="7">
        <v>37.31</v>
      </c>
      <c r="BF212" s="7">
        <v>53.34</v>
      </c>
      <c r="BG212" s="31">
        <v>78.099999999999994</v>
      </c>
      <c r="BH212" s="31">
        <v>114.73</v>
      </c>
      <c r="BI212" s="31">
        <v>158.51</v>
      </c>
      <c r="BJ212" s="31">
        <v>83.38</v>
      </c>
      <c r="BK212" s="31">
        <v>127.51</v>
      </c>
      <c r="BL212" s="31">
        <v>175.68</v>
      </c>
      <c r="BM212" s="31">
        <v>96.743892857142868</v>
      </c>
      <c r="BN212" s="31">
        <v>145.32717148979589</v>
      </c>
      <c r="BO212" s="31">
        <v>192.18214285714279</v>
      </c>
      <c r="BP212" s="31">
        <v>45.53</v>
      </c>
      <c r="BQ212" s="31">
        <v>56.4</v>
      </c>
      <c r="BR212" s="31">
        <v>77.91</v>
      </c>
      <c r="BS212" s="31">
        <v>48.74</v>
      </c>
      <c r="BT212" s="31">
        <v>62.94</v>
      </c>
      <c r="BU212" s="31">
        <v>90.07</v>
      </c>
      <c r="BV212" s="31">
        <v>65.05</v>
      </c>
      <c r="BW212" s="7">
        <v>74.27</v>
      </c>
      <c r="BX212" s="7">
        <v>87.68</v>
      </c>
      <c r="BY212" s="31">
        <v>51.23</v>
      </c>
      <c r="BZ212" s="31">
        <v>69.650000000000006</v>
      </c>
      <c r="CA212" s="31">
        <v>102.05</v>
      </c>
      <c r="CB212" s="31">
        <v>52.21</v>
      </c>
      <c r="CC212" s="31">
        <v>73.38</v>
      </c>
      <c r="CD212" s="31">
        <v>109.33</v>
      </c>
      <c r="CE212" s="31">
        <v>261.74</v>
      </c>
      <c r="CF212" s="31">
        <v>353.41</v>
      </c>
      <c r="CG212" s="31">
        <v>468.43</v>
      </c>
      <c r="CH212" s="31">
        <v>343.02857142857141</v>
      </c>
      <c r="CI212" s="31">
        <v>463.75843151020388</v>
      </c>
      <c r="CJ212" s="31">
        <v>585.13571428571436</v>
      </c>
    </row>
    <row r="213" spans="1:88" x14ac:dyDescent="0.3">
      <c r="A213" s="9">
        <v>45497</v>
      </c>
      <c r="B213" s="18">
        <v>75.901428571428568</v>
      </c>
      <c r="C213" s="18">
        <v>89.375</v>
      </c>
      <c r="D213" s="18">
        <v>105.5285714285714</v>
      </c>
      <c r="E213" s="18">
        <v>136.04</v>
      </c>
      <c r="F213" s="18">
        <v>160.83000000000001</v>
      </c>
      <c r="G213" s="18">
        <v>203.48</v>
      </c>
      <c r="H213" s="18">
        <v>164.53438775510219</v>
      </c>
      <c r="I213" s="18">
        <v>197.27578571428569</v>
      </c>
      <c r="J213" s="18">
        <v>240.4928571428571</v>
      </c>
      <c r="K213" s="18">
        <v>9.0399999999999991</v>
      </c>
      <c r="L213" s="18">
        <v>12.44</v>
      </c>
      <c r="M213" s="18">
        <v>17.61</v>
      </c>
      <c r="N213" s="18">
        <v>14.63</v>
      </c>
      <c r="O213" s="18">
        <v>21.78</v>
      </c>
      <c r="P213">
        <v>33.06</v>
      </c>
      <c r="Q213" s="18">
        <v>276.96071428571429</v>
      </c>
      <c r="R213" s="18">
        <v>373.91857142857151</v>
      </c>
      <c r="S213" s="18">
        <v>451.40499999999992</v>
      </c>
      <c r="T213" s="18">
        <v>176.57</v>
      </c>
      <c r="U213" s="18">
        <v>222.17</v>
      </c>
      <c r="V213" s="18">
        <v>278.17</v>
      </c>
      <c r="W213" s="18">
        <v>174.45</v>
      </c>
      <c r="X213" s="18">
        <v>225.34</v>
      </c>
      <c r="Y213" s="18">
        <v>278.45999999999998</v>
      </c>
      <c r="Z213" s="18">
        <v>175.88</v>
      </c>
      <c r="AA213" s="18">
        <v>229.59</v>
      </c>
      <c r="AB213" s="18">
        <v>281.7</v>
      </c>
      <c r="AC213" s="18">
        <v>23.96</v>
      </c>
      <c r="AD213">
        <v>33.659999999999997</v>
      </c>
      <c r="AE213" s="18">
        <v>47.4</v>
      </c>
      <c r="AF213" s="18">
        <v>24.064642857142861</v>
      </c>
      <c r="AG213" s="18">
        <v>34.880571428571422</v>
      </c>
      <c r="AH213" s="18">
        <v>49.802607142857148</v>
      </c>
      <c r="AI213" s="18">
        <v>16.07</v>
      </c>
      <c r="AJ213" s="18">
        <v>16.07</v>
      </c>
      <c r="AK213" s="18">
        <v>28.09</v>
      </c>
      <c r="AL213" s="18">
        <v>16.07</v>
      </c>
      <c r="AM213" s="18">
        <v>16.07</v>
      </c>
      <c r="AN213" s="18">
        <v>28.09</v>
      </c>
      <c r="AO213" s="18">
        <v>24.851392857142859</v>
      </c>
      <c r="AP213" s="18">
        <v>38.310714285714283</v>
      </c>
      <c r="AQ213" s="18">
        <v>60.909385438775523</v>
      </c>
      <c r="AR213" s="18">
        <v>19.170000000000002</v>
      </c>
      <c r="AS213" s="18">
        <v>25.9</v>
      </c>
      <c r="AT213" s="18">
        <v>40.1</v>
      </c>
      <c r="AU213" s="18">
        <v>0</v>
      </c>
      <c r="AV213" s="18">
        <v>0</v>
      </c>
      <c r="AW213" s="18">
        <v>0.63</v>
      </c>
      <c r="AX213" s="18">
        <v>27.912500000000001</v>
      </c>
      <c r="AY213" s="18">
        <v>39.473203335141633</v>
      </c>
      <c r="AZ213" s="18">
        <v>60.093214285714282</v>
      </c>
      <c r="BA213" s="18">
        <v>53.068928571428572</v>
      </c>
      <c r="BB213" s="18">
        <v>84.973083626702817</v>
      </c>
      <c r="BC213" s="31">
        <v>115.5550714285714</v>
      </c>
      <c r="BD213" s="31">
        <v>26.14</v>
      </c>
      <c r="BE213" s="7">
        <v>36.33</v>
      </c>
      <c r="BF213" s="7">
        <v>51.85</v>
      </c>
      <c r="BG213" s="31">
        <v>75.180000000000007</v>
      </c>
      <c r="BH213" s="31">
        <v>111.39</v>
      </c>
      <c r="BI213" s="31">
        <v>152.81</v>
      </c>
      <c r="BJ213" s="31">
        <v>80.150000000000006</v>
      </c>
      <c r="BK213" s="31">
        <v>122.83</v>
      </c>
      <c r="BL213" s="31">
        <v>169.9</v>
      </c>
      <c r="BM213" s="31">
        <v>92.371428571428567</v>
      </c>
      <c r="BN213" s="31">
        <v>138.980612244898</v>
      </c>
      <c r="BO213" s="31">
        <v>183.83979591836729</v>
      </c>
      <c r="BP213" s="31">
        <v>44.9</v>
      </c>
      <c r="BQ213" s="31">
        <v>55.17</v>
      </c>
      <c r="BR213" s="31">
        <v>76.53</v>
      </c>
      <c r="BS213" s="31">
        <v>47.68</v>
      </c>
      <c r="BT213" s="31">
        <v>61.79</v>
      </c>
      <c r="BU213" s="31">
        <v>88.79</v>
      </c>
      <c r="BV213" s="31">
        <v>63.04</v>
      </c>
      <c r="BW213" s="7">
        <v>72.290000000000006</v>
      </c>
      <c r="BX213" s="7">
        <v>85.95</v>
      </c>
      <c r="BY213" s="31">
        <v>50.02</v>
      </c>
      <c r="BZ213" s="31">
        <v>68.260000000000005</v>
      </c>
      <c r="CA213" s="31">
        <v>99.34</v>
      </c>
      <c r="CB213" s="31">
        <v>50.91</v>
      </c>
      <c r="CC213" s="31">
        <v>70.41</v>
      </c>
      <c r="CD213" s="31">
        <v>104.29</v>
      </c>
      <c r="CE213" s="31">
        <v>255.65</v>
      </c>
      <c r="CF213" s="31">
        <v>340.99</v>
      </c>
      <c r="CG213" s="31">
        <v>453.31</v>
      </c>
      <c r="CH213" s="31">
        <v>330.86071428571432</v>
      </c>
      <c r="CI213" s="31">
        <v>460.33635714285708</v>
      </c>
      <c r="CJ213" s="31">
        <v>560.86428571428564</v>
      </c>
    </row>
    <row r="214" spans="1:88" x14ac:dyDescent="0.3">
      <c r="A214" s="9">
        <v>45498</v>
      </c>
      <c r="B214" s="18">
        <v>74.831285714285713</v>
      </c>
      <c r="C214" s="18">
        <v>86.726357142857154</v>
      </c>
      <c r="D214" s="18">
        <v>101.7757142857143</v>
      </c>
      <c r="E214" s="18">
        <v>133.32</v>
      </c>
      <c r="F214" s="18">
        <v>155.82</v>
      </c>
      <c r="G214" s="18">
        <v>198.66</v>
      </c>
      <c r="H214" s="18">
        <v>160.16183673469411</v>
      </c>
      <c r="I214" s="18">
        <v>193.1910918367345</v>
      </c>
      <c r="J214" s="18">
        <v>238.37142857142859</v>
      </c>
      <c r="K214" s="18">
        <v>8.76</v>
      </c>
      <c r="L214" s="18">
        <v>12.04</v>
      </c>
      <c r="M214" s="18">
        <v>16.72</v>
      </c>
      <c r="N214" s="18">
        <v>14.13</v>
      </c>
      <c r="O214" s="18">
        <v>21.17</v>
      </c>
      <c r="P214">
        <v>31.61</v>
      </c>
      <c r="Q214" s="18">
        <v>272.73750000000001</v>
      </c>
      <c r="R214" s="18">
        <v>362.77543877551022</v>
      </c>
      <c r="S214" s="18">
        <v>448.25535714285718</v>
      </c>
      <c r="T214" s="18">
        <v>173.54</v>
      </c>
      <c r="U214" s="18">
        <v>217.88</v>
      </c>
      <c r="V214" s="18">
        <v>272.88</v>
      </c>
      <c r="W214" s="18">
        <v>170.91</v>
      </c>
      <c r="X214" s="18">
        <v>221.33</v>
      </c>
      <c r="Y214" s="18">
        <v>272.62</v>
      </c>
      <c r="Z214" s="18">
        <v>173.06</v>
      </c>
      <c r="AA214" s="18">
        <v>225.23</v>
      </c>
      <c r="AB214" s="18">
        <v>273.72000000000003</v>
      </c>
      <c r="AC214" s="18">
        <v>23.4</v>
      </c>
      <c r="AD214">
        <v>32.35</v>
      </c>
      <c r="AE214" s="18">
        <v>45.23</v>
      </c>
      <c r="AF214" s="18">
        <v>23.754214285714291</v>
      </c>
      <c r="AG214" s="18">
        <v>33.040525112244907</v>
      </c>
      <c r="AH214" s="18">
        <v>47.939749999999997</v>
      </c>
      <c r="AI214" s="18">
        <v>16.07</v>
      </c>
      <c r="AJ214" s="18">
        <v>16.07</v>
      </c>
      <c r="AK214" s="18">
        <v>26.87</v>
      </c>
      <c r="AL214" s="18">
        <v>16.07</v>
      </c>
      <c r="AM214" s="18">
        <v>16.07</v>
      </c>
      <c r="AN214" s="18">
        <v>26.87</v>
      </c>
      <c r="AO214" s="18">
        <v>24.416821428571431</v>
      </c>
      <c r="AP214" s="18">
        <v>35.975142857142863</v>
      </c>
      <c r="AQ214" s="18">
        <v>57.936836219387757</v>
      </c>
      <c r="AR214" s="18">
        <v>18.18</v>
      </c>
      <c r="AS214" s="18">
        <v>25.05</v>
      </c>
      <c r="AT214" s="18">
        <v>38.9</v>
      </c>
      <c r="AU214" s="18">
        <v>0</v>
      </c>
      <c r="AV214" s="18">
        <v>0</v>
      </c>
      <c r="AW214" s="18">
        <v>0.62</v>
      </c>
      <c r="AX214" s="18">
        <v>26.86678467424219</v>
      </c>
      <c r="AY214" s="18">
        <v>38.469214285714287</v>
      </c>
      <c r="AZ214" s="18">
        <v>57.252142857142871</v>
      </c>
      <c r="BA214" s="18">
        <v>51.878928571428567</v>
      </c>
      <c r="BB214" s="18">
        <v>80.354923473751711</v>
      </c>
      <c r="BC214" s="31">
        <v>111.7836847447456</v>
      </c>
      <c r="BD214" s="31">
        <v>25.55</v>
      </c>
      <c r="BE214" s="7">
        <v>35.29</v>
      </c>
      <c r="BF214" s="7">
        <v>50.36</v>
      </c>
      <c r="BG214" s="31">
        <v>72.25</v>
      </c>
      <c r="BH214" s="31">
        <v>108.04</v>
      </c>
      <c r="BI214" s="31">
        <v>147.41</v>
      </c>
      <c r="BJ214" s="31">
        <v>76.930000000000007</v>
      </c>
      <c r="BK214" s="31">
        <v>118.14</v>
      </c>
      <c r="BL214" s="31">
        <v>164.13</v>
      </c>
      <c r="BM214" s="31">
        <v>88.924999999999997</v>
      </c>
      <c r="BN214" s="31">
        <v>132.69285714285709</v>
      </c>
      <c r="BO214" s="31">
        <v>175.78571428571431</v>
      </c>
      <c r="BP214" s="31">
        <v>44.27</v>
      </c>
      <c r="BQ214" s="31">
        <v>53.93</v>
      </c>
      <c r="BR214" s="31">
        <v>75.150000000000006</v>
      </c>
      <c r="BS214" s="31">
        <v>46.62</v>
      </c>
      <c r="BT214" s="31">
        <v>60.65</v>
      </c>
      <c r="BU214" s="31">
        <v>87.51</v>
      </c>
      <c r="BV214" s="31">
        <v>61.03</v>
      </c>
      <c r="BW214" s="7">
        <v>70.31</v>
      </c>
      <c r="BX214" s="7">
        <v>84.23</v>
      </c>
      <c r="BY214" s="31">
        <v>48.81</v>
      </c>
      <c r="BZ214" s="31">
        <v>66.87</v>
      </c>
      <c r="CA214" s="31">
        <v>96.62</v>
      </c>
      <c r="CB214" s="31">
        <v>49.62</v>
      </c>
      <c r="CC214" s="31">
        <v>67.44</v>
      </c>
      <c r="CD214" s="31">
        <v>99.25</v>
      </c>
      <c r="CE214" s="31">
        <v>249.57</v>
      </c>
      <c r="CF214" s="31">
        <v>330.32</v>
      </c>
      <c r="CG214" s="31">
        <v>438.18</v>
      </c>
      <c r="CH214" s="31">
        <v>322.57857142857142</v>
      </c>
      <c r="CI214" s="31">
        <v>448.12857142857149</v>
      </c>
      <c r="CJ214" s="31">
        <v>541.59642857142853</v>
      </c>
    </row>
    <row r="215" spans="1:88" x14ac:dyDescent="0.3">
      <c r="A215" s="9">
        <v>45499</v>
      </c>
      <c r="B215" s="18">
        <v>74.280357142857127</v>
      </c>
      <c r="C215" s="18">
        <v>84.606428571428566</v>
      </c>
      <c r="D215" s="18">
        <v>100.5</v>
      </c>
      <c r="E215" s="18">
        <v>130.62</v>
      </c>
      <c r="F215" s="18">
        <v>151.41999999999999</v>
      </c>
      <c r="G215" s="18">
        <v>194.85</v>
      </c>
      <c r="H215" s="18">
        <v>155.65357142857169</v>
      </c>
      <c r="I215" s="18">
        <v>190.56428571428569</v>
      </c>
      <c r="J215" s="18">
        <v>235.08928571428569</v>
      </c>
      <c r="K215" s="18">
        <v>8.6</v>
      </c>
      <c r="L215" s="18">
        <v>11.74</v>
      </c>
      <c r="M215" s="18">
        <v>15.97</v>
      </c>
      <c r="N215" s="18">
        <v>13.83</v>
      </c>
      <c r="O215" s="18">
        <v>20.64</v>
      </c>
      <c r="P215">
        <v>30.07</v>
      </c>
      <c r="Q215" s="18">
        <v>267.37464285714287</v>
      </c>
      <c r="R215" s="18">
        <v>349.80357142857139</v>
      </c>
      <c r="S215" s="18">
        <v>453.90785714285721</v>
      </c>
      <c r="T215" s="18">
        <v>171.1</v>
      </c>
      <c r="U215" s="18">
        <v>213.82</v>
      </c>
      <c r="V215" s="18">
        <v>268.26</v>
      </c>
      <c r="W215" s="18">
        <v>168.43</v>
      </c>
      <c r="X215" s="18">
        <v>217.69</v>
      </c>
      <c r="Y215" s="18">
        <v>267.91000000000003</v>
      </c>
      <c r="Z215" s="18">
        <v>170.9</v>
      </c>
      <c r="AA215" s="18">
        <v>221.76</v>
      </c>
      <c r="AB215" s="18">
        <v>267.22000000000003</v>
      </c>
      <c r="AC215" s="18">
        <v>22.91</v>
      </c>
      <c r="AD215">
        <v>31.12</v>
      </c>
      <c r="AE215" s="18">
        <v>43.43</v>
      </c>
      <c r="AF215" s="18">
        <v>23.135249999999999</v>
      </c>
      <c r="AG215" s="18">
        <v>31.63424514285715</v>
      </c>
      <c r="AH215" s="18">
        <v>45.66525</v>
      </c>
      <c r="AI215" s="18">
        <v>16.07</v>
      </c>
      <c r="AJ215" s="18">
        <v>16.07</v>
      </c>
      <c r="AK215" s="18">
        <v>25.67</v>
      </c>
      <c r="AL215" s="18">
        <v>16.07</v>
      </c>
      <c r="AM215" s="18">
        <v>16.07</v>
      </c>
      <c r="AN215" s="18">
        <v>25.67</v>
      </c>
      <c r="AO215" s="18">
        <v>23.274321428571429</v>
      </c>
      <c r="AP215" s="18">
        <v>34.141000000000012</v>
      </c>
      <c r="AQ215" s="18">
        <v>55.043429857142883</v>
      </c>
      <c r="AR215" s="18">
        <v>17.3</v>
      </c>
      <c r="AS215" s="18">
        <v>23.86</v>
      </c>
      <c r="AT215" s="18">
        <v>38.299999999999997</v>
      </c>
      <c r="AU215" s="18">
        <v>0</v>
      </c>
      <c r="AV215" s="18">
        <v>0</v>
      </c>
      <c r="AW215" s="18">
        <v>0.62</v>
      </c>
      <c r="AX215" s="18">
        <v>25.327098680940701</v>
      </c>
      <c r="AY215" s="18">
        <v>37.340499999999999</v>
      </c>
      <c r="AZ215" s="18">
        <v>55.308214285714293</v>
      </c>
      <c r="BA215" s="18">
        <v>50.55</v>
      </c>
      <c r="BB215" s="18">
        <v>75.736763320800605</v>
      </c>
      <c r="BC215" s="31">
        <v>106.4590598809696</v>
      </c>
      <c r="BD215" s="31">
        <v>24.73</v>
      </c>
      <c r="BE215" s="7">
        <v>34.26</v>
      </c>
      <c r="BF215" s="7">
        <v>49.21</v>
      </c>
      <c r="BG215" s="31">
        <v>70.260000000000005</v>
      </c>
      <c r="BH215" s="31">
        <v>104.7</v>
      </c>
      <c r="BI215" s="31">
        <v>141.47</v>
      </c>
      <c r="BJ215" s="31">
        <v>74.239999999999995</v>
      </c>
      <c r="BK215" s="31">
        <v>114.01</v>
      </c>
      <c r="BL215" s="31">
        <v>158.77000000000001</v>
      </c>
      <c r="BM215" s="31">
        <v>85.449999999999989</v>
      </c>
      <c r="BN215" s="31">
        <v>126.6</v>
      </c>
      <c r="BO215" s="31">
        <v>169.47499999999999</v>
      </c>
      <c r="BP215" s="31">
        <v>43.63</v>
      </c>
      <c r="BQ215" s="31">
        <v>52.9</v>
      </c>
      <c r="BR215" s="31">
        <v>73.819999999999993</v>
      </c>
      <c r="BS215" s="31">
        <v>45.95</v>
      </c>
      <c r="BT215" s="31">
        <v>59.71</v>
      </c>
      <c r="BU215" s="31">
        <v>86.44</v>
      </c>
      <c r="BV215" s="31">
        <v>60.84</v>
      </c>
      <c r="BW215" s="7">
        <v>70.459999999999994</v>
      </c>
      <c r="BX215" s="7">
        <v>84.17</v>
      </c>
      <c r="BY215" s="31">
        <v>47.8</v>
      </c>
      <c r="BZ215" s="31">
        <v>65.19</v>
      </c>
      <c r="CA215" s="31">
        <v>94.46</v>
      </c>
      <c r="CB215" s="31">
        <v>48.9</v>
      </c>
      <c r="CC215" s="31">
        <v>64.87</v>
      </c>
      <c r="CD215" s="31">
        <v>95.44</v>
      </c>
      <c r="CE215" s="31">
        <v>245.04</v>
      </c>
      <c r="CF215" s="31">
        <v>320.95</v>
      </c>
      <c r="CG215" s="31">
        <v>424.2</v>
      </c>
      <c r="CH215" s="31">
        <v>314.42500000000001</v>
      </c>
      <c r="CI215" s="31">
        <v>436.91196142857149</v>
      </c>
      <c r="CJ215" s="31">
        <v>532.10714285714289</v>
      </c>
    </row>
    <row r="216" spans="1:88" x14ac:dyDescent="0.3">
      <c r="A216" s="9">
        <v>45500</v>
      </c>
      <c r="B216" s="18">
        <v>73.736071428571421</v>
      </c>
      <c r="C216" s="18">
        <v>83.229285714285723</v>
      </c>
      <c r="D216" s="18">
        <v>100.3048471989795</v>
      </c>
      <c r="E216" s="18">
        <v>128.84</v>
      </c>
      <c r="F216" s="18">
        <v>146.59</v>
      </c>
      <c r="G216" s="18">
        <v>190.73</v>
      </c>
      <c r="H216" s="18">
        <v>154.2472653061227</v>
      </c>
      <c r="I216" s="18">
        <v>187.27142857142849</v>
      </c>
      <c r="J216" s="18">
        <v>228.13214285714281</v>
      </c>
      <c r="K216" s="18">
        <v>8.41</v>
      </c>
      <c r="L216" s="18">
        <v>11.5</v>
      </c>
      <c r="M216" s="18">
        <v>15.62</v>
      </c>
      <c r="N216" s="18">
        <v>13.53</v>
      </c>
      <c r="O216" s="18">
        <v>20.149999999999999</v>
      </c>
      <c r="P216">
        <v>29.31</v>
      </c>
      <c r="Q216" s="18">
        <v>263.43470918367319</v>
      </c>
      <c r="R216" s="18">
        <v>347.7406754387755</v>
      </c>
      <c r="S216" s="18">
        <v>459.45663265306121</v>
      </c>
      <c r="T216" s="18">
        <v>169.46</v>
      </c>
      <c r="U216" s="18">
        <v>210.74</v>
      </c>
      <c r="V216" s="18">
        <v>263.06</v>
      </c>
      <c r="W216" s="18">
        <v>167.02</v>
      </c>
      <c r="X216" s="18">
        <v>214.11</v>
      </c>
      <c r="Y216" s="18">
        <v>262.98</v>
      </c>
      <c r="Z216" s="18">
        <v>169.7</v>
      </c>
      <c r="AA216" s="18">
        <v>217.56</v>
      </c>
      <c r="AB216" s="18">
        <v>262.45999999999998</v>
      </c>
      <c r="AC216" s="18">
        <v>22.48</v>
      </c>
      <c r="AD216">
        <v>30.26</v>
      </c>
      <c r="AE216" s="18">
        <v>42</v>
      </c>
      <c r="AF216" s="18">
        <v>22.640750000000001</v>
      </c>
      <c r="AG216" s="18">
        <v>31.327040816326541</v>
      </c>
      <c r="AH216" s="18">
        <v>44.007392857142847</v>
      </c>
      <c r="AI216" s="18">
        <v>16.07</v>
      </c>
      <c r="AJ216" s="18">
        <v>16.07</v>
      </c>
      <c r="AK216" s="18">
        <v>25.09</v>
      </c>
      <c r="AL216" s="18">
        <v>16.07</v>
      </c>
      <c r="AM216" s="18">
        <v>16.07</v>
      </c>
      <c r="AN216" s="18">
        <v>25.09</v>
      </c>
      <c r="AO216" s="18">
        <v>23.183499999999999</v>
      </c>
      <c r="AP216" s="18">
        <v>32.565071428571429</v>
      </c>
      <c r="AQ216" s="18">
        <v>53.004072219387773</v>
      </c>
      <c r="AR216" s="18">
        <v>16.739999999999998</v>
      </c>
      <c r="AS216" s="18">
        <v>22.99</v>
      </c>
      <c r="AT216" s="18">
        <v>36.75</v>
      </c>
      <c r="AU216" s="18">
        <v>0</v>
      </c>
      <c r="AV216" s="18">
        <v>0</v>
      </c>
      <c r="AW216" s="18">
        <v>0.61</v>
      </c>
      <c r="AX216" s="18">
        <v>25.448439519170829</v>
      </c>
      <c r="AY216" s="18">
        <v>36.737142857142857</v>
      </c>
      <c r="AZ216" s="18">
        <v>53.001835818288768</v>
      </c>
      <c r="BA216" s="18">
        <v>50.427500000000002</v>
      </c>
      <c r="BB216" s="18">
        <v>73.085453309661489</v>
      </c>
      <c r="BC216" s="31">
        <v>102.4942903821111</v>
      </c>
      <c r="BD216" s="31">
        <v>23.98</v>
      </c>
      <c r="BE216" s="7">
        <v>33.46</v>
      </c>
      <c r="BF216" s="7">
        <v>47.55</v>
      </c>
      <c r="BG216" s="31">
        <v>69.069999999999993</v>
      </c>
      <c r="BH216" s="31">
        <v>102.02</v>
      </c>
      <c r="BI216" s="31">
        <v>137.66</v>
      </c>
      <c r="BJ216" s="31">
        <v>72.709999999999994</v>
      </c>
      <c r="BK216" s="31">
        <v>110.35</v>
      </c>
      <c r="BL216" s="31">
        <v>153.96</v>
      </c>
      <c r="BM216" s="31">
        <v>84.657142857142858</v>
      </c>
      <c r="BN216" s="31">
        <v>123.37857142857141</v>
      </c>
      <c r="BO216" s="31">
        <v>167.25357142857141</v>
      </c>
      <c r="BP216" s="31">
        <v>43.45</v>
      </c>
      <c r="BQ216" s="31">
        <v>52.55</v>
      </c>
      <c r="BR216" s="31">
        <v>72.88</v>
      </c>
      <c r="BS216" s="31">
        <v>45.7</v>
      </c>
      <c r="BT216" s="31">
        <v>59.24</v>
      </c>
      <c r="BU216" s="31">
        <v>85.22</v>
      </c>
      <c r="BV216" s="31">
        <v>59.96</v>
      </c>
      <c r="BW216" s="7">
        <v>70.040000000000006</v>
      </c>
      <c r="BX216" s="7">
        <v>85.8</v>
      </c>
      <c r="BY216" s="31">
        <v>47.78</v>
      </c>
      <c r="BZ216" s="31">
        <v>64.38</v>
      </c>
      <c r="CA216" s="31">
        <v>93.34</v>
      </c>
      <c r="CB216" s="31">
        <v>48.46</v>
      </c>
      <c r="CC216" s="31">
        <v>64.150000000000006</v>
      </c>
      <c r="CD216" s="31">
        <v>95.24</v>
      </c>
      <c r="CE216" s="31">
        <v>241.73</v>
      </c>
      <c r="CF216" s="31">
        <v>314.45999999999998</v>
      </c>
      <c r="CG216" s="31">
        <v>414.45</v>
      </c>
      <c r="CH216" s="31">
        <v>308.60000000000002</v>
      </c>
      <c r="CI216" s="31">
        <v>422.27628571428568</v>
      </c>
      <c r="CJ216" s="31">
        <v>514.37142857142862</v>
      </c>
    </row>
    <row r="217" spans="1:88" x14ac:dyDescent="0.3">
      <c r="A217" s="9">
        <v>45501</v>
      </c>
      <c r="B217" s="18">
        <v>72.945750000000004</v>
      </c>
      <c r="C217" s="18">
        <v>82.608571428571423</v>
      </c>
      <c r="D217" s="18">
        <v>97.948571428571412</v>
      </c>
      <c r="E217" s="18">
        <v>126.9</v>
      </c>
      <c r="F217" s="18">
        <v>145.13</v>
      </c>
      <c r="G217" s="18">
        <v>185.29</v>
      </c>
      <c r="H217" s="18">
        <v>156.54122448979601</v>
      </c>
      <c r="I217" s="18">
        <v>184.05714285714291</v>
      </c>
      <c r="J217" s="18">
        <v>225</v>
      </c>
      <c r="K217" s="18">
        <v>8.2200000000000006</v>
      </c>
      <c r="L217" s="18">
        <v>11.28</v>
      </c>
      <c r="M217" s="18">
        <v>15.18</v>
      </c>
      <c r="N217" s="18">
        <v>13.23</v>
      </c>
      <c r="O217" s="18">
        <v>19.66</v>
      </c>
      <c r="P217">
        <v>28.54</v>
      </c>
      <c r="Q217" s="18">
        <v>261.50345234693867</v>
      </c>
      <c r="R217" s="18">
        <v>340.55714285714282</v>
      </c>
      <c r="S217" s="18">
        <v>457.6</v>
      </c>
      <c r="T217" s="18">
        <v>167.81</v>
      </c>
      <c r="U217" s="18">
        <v>207.67</v>
      </c>
      <c r="V217" s="18">
        <v>257.86</v>
      </c>
      <c r="W217" s="18">
        <v>165.61</v>
      </c>
      <c r="X217" s="18">
        <v>210.54</v>
      </c>
      <c r="Y217" s="18">
        <v>258.05</v>
      </c>
      <c r="Z217" s="18">
        <v>168.51</v>
      </c>
      <c r="AA217" s="18">
        <v>213.35</v>
      </c>
      <c r="AB217" s="18">
        <v>257.69</v>
      </c>
      <c r="AC217" s="18">
        <v>22.05</v>
      </c>
      <c r="AD217">
        <v>29.4</v>
      </c>
      <c r="AE217" s="18">
        <v>40.57</v>
      </c>
      <c r="AF217" s="18">
        <v>22.015750000000001</v>
      </c>
      <c r="AG217" s="18">
        <v>30.383785714285711</v>
      </c>
      <c r="AH217" s="18">
        <v>42.293035714285708</v>
      </c>
      <c r="AI217" s="18">
        <v>16.07</v>
      </c>
      <c r="AJ217" s="18">
        <v>16.07</v>
      </c>
      <c r="AK217" s="18">
        <v>24.51</v>
      </c>
      <c r="AL217" s="18">
        <v>16.07</v>
      </c>
      <c r="AM217" s="18">
        <v>16.07</v>
      </c>
      <c r="AN217" s="18">
        <v>24.51</v>
      </c>
      <c r="AO217" s="18">
        <v>23.092678571428571</v>
      </c>
      <c r="AP217" s="18">
        <v>31.073071428571431</v>
      </c>
      <c r="AQ217" s="18">
        <v>50.649702479591838</v>
      </c>
      <c r="AR217" s="18">
        <v>16.170000000000002</v>
      </c>
      <c r="AS217" s="18">
        <v>22.12</v>
      </c>
      <c r="AT217" s="18">
        <v>35.200000000000003</v>
      </c>
      <c r="AU217" s="18">
        <v>0</v>
      </c>
      <c r="AV217" s="18">
        <v>0</v>
      </c>
      <c r="AW217" s="18">
        <v>0.59</v>
      </c>
      <c r="AX217" s="18">
        <v>25.260357142857149</v>
      </c>
      <c r="AY217" s="18">
        <v>35.42785714285715</v>
      </c>
      <c r="AZ217" s="18">
        <v>51.246224184327552</v>
      </c>
      <c r="BA217" s="18">
        <v>49.692500000000003</v>
      </c>
      <c r="BB217" s="18">
        <v>70.809857584236667</v>
      </c>
      <c r="BC217" s="31">
        <v>98.837053967911487</v>
      </c>
      <c r="BD217" s="31">
        <v>23.23</v>
      </c>
      <c r="BE217" s="7">
        <v>32.659999999999997</v>
      </c>
      <c r="BF217" s="7">
        <v>45.88</v>
      </c>
      <c r="BG217" s="31">
        <v>67.88</v>
      </c>
      <c r="BH217" s="31">
        <v>99.34</v>
      </c>
      <c r="BI217" s="31">
        <v>133.83000000000001</v>
      </c>
      <c r="BJ217" s="31">
        <v>71.180000000000007</v>
      </c>
      <c r="BK217" s="31">
        <v>106.7</v>
      </c>
      <c r="BL217" s="31">
        <v>149.16</v>
      </c>
      <c r="BM217" s="31">
        <v>82.964285714285708</v>
      </c>
      <c r="BN217" s="31">
        <v>119.7928571428571</v>
      </c>
      <c r="BO217" s="31">
        <v>162.9821428571428</v>
      </c>
      <c r="BP217" s="31">
        <v>43.26</v>
      </c>
      <c r="BQ217" s="31">
        <v>52.2</v>
      </c>
      <c r="BR217" s="31">
        <v>71.94</v>
      </c>
      <c r="BS217" s="31">
        <v>45.44</v>
      </c>
      <c r="BT217" s="31">
        <v>58.77</v>
      </c>
      <c r="BU217" s="31">
        <v>84.01</v>
      </c>
      <c r="BV217" s="31">
        <v>59.07</v>
      </c>
      <c r="BW217" s="7">
        <v>69.62</v>
      </c>
      <c r="BX217" s="7">
        <v>87.43</v>
      </c>
      <c r="BY217" s="31">
        <v>47.75</v>
      </c>
      <c r="BZ217" s="31">
        <v>63.56</v>
      </c>
      <c r="CA217" s="31">
        <v>92.22</v>
      </c>
      <c r="CB217" s="31">
        <v>48.03</v>
      </c>
      <c r="CC217" s="31">
        <v>63.43</v>
      </c>
      <c r="CD217" s="31">
        <v>95.04</v>
      </c>
      <c r="CE217" s="31">
        <v>238.47</v>
      </c>
      <c r="CF217" s="31">
        <v>307.89</v>
      </c>
      <c r="CG217" s="31">
        <v>404.7</v>
      </c>
      <c r="CH217" s="31">
        <v>305.88928571428568</v>
      </c>
      <c r="CI217" s="31">
        <v>417.84436748979601</v>
      </c>
      <c r="CJ217" s="31">
        <v>507.09642857142859</v>
      </c>
    </row>
    <row r="218" spans="1:88" x14ac:dyDescent="0.3">
      <c r="A218" s="9">
        <v>45502</v>
      </c>
      <c r="B218" s="18">
        <v>71.632295959183665</v>
      </c>
      <c r="C218" s="18">
        <v>81.517428571428553</v>
      </c>
      <c r="D218" s="18">
        <v>95.39357142857142</v>
      </c>
      <c r="E218" s="18">
        <v>124.88</v>
      </c>
      <c r="F218" s="18">
        <v>143.81</v>
      </c>
      <c r="G218" s="18">
        <v>177.71</v>
      </c>
      <c r="H218" s="18">
        <v>155.83599511734701</v>
      </c>
      <c r="I218" s="18">
        <v>179.09285714285721</v>
      </c>
      <c r="J218" s="18">
        <v>221.3642857142857</v>
      </c>
      <c r="K218" s="18">
        <v>8.0299999999999994</v>
      </c>
      <c r="L218" s="18">
        <v>11.06</v>
      </c>
      <c r="M218" s="18">
        <v>14.74</v>
      </c>
      <c r="N218" s="18">
        <v>12.93</v>
      </c>
      <c r="O218" s="18">
        <v>19.170000000000002</v>
      </c>
      <c r="P218">
        <v>27.77</v>
      </c>
      <c r="Q218" s="18">
        <v>256.3</v>
      </c>
      <c r="R218" s="18">
        <v>339.10285714285709</v>
      </c>
      <c r="S218" s="18">
        <v>451.72</v>
      </c>
      <c r="T218" s="18">
        <v>166.17</v>
      </c>
      <c r="U218" s="18">
        <v>204.59</v>
      </c>
      <c r="V218" s="18">
        <v>252.66</v>
      </c>
      <c r="W218" s="18">
        <v>164.21</v>
      </c>
      <c r="X218" s="18">
        <v>206.96</v>
      </c>
      <c r="Y218" s="18">
        <v>253.11</v>
      </c>
      <c r="Z218" s="18">
        <v>167.32</v>
      </c>
      <c r="AA218" s="18">
        <v>209.15</v>
      </c>
      <c r="AB218" s="18">
        <v>252.92</v>
      </c>
      <c r="AC218" s="18">
        <v>21.62</v>
      </c>
      <c r="AD218">
        <v>28.55</v>
      </c>
      <c r="AE218" s="18">
        <v>39.14</v>
      </c>
      <c r="AF218" s="18">
        <v>21.801535714285709</v>
      </c>
      <c r="AG218" s="18">
        <v>29.479500000000002</v>
      </c>
      <c r="AH218" s="18">
        <v>40.672428571428568</v>
      </c>
      <c r="AI218" s="18">
        <v>16.07</v>
      </c>
      <c r="AJ218" s="18">
        <v>16.07</v>
      </c>
      <c r="AK218" s="18">
        <v>23.94</v>
      </c>
      <c r="AL218" s="18">
        <v>16.07</v>
      </c>
      <c r="AM218" s="18">
        <v>16.07</v>
      </c>
      <c r="AN218" s="18">
        <v>23.94</v>
      </c>
      <c r="AO218" s="18">
        <v>22.873328258017491</v>
      </c>
      <c r="AP218" s="18">
        <v>31.327357142857149</v>
      </c>
      <c r="AQ218" s="18">
        <v>49.113785515306127</v>
      </c>
      <c r="AR218" s="18">
        <v>15.61</v>
      </c>
      <c r="AS218" s="18">
        <v>21.25</v>
      </c>
      <c r="AT218" s="18">
        <v>33.65</v>
      </c>
      <c r="AU218" s="18">
        <v>0</v>
      </c>
      <c r="AV218" s="18">
        <v>0</v>
      </c>
      <c r="AW218" s="18">
        <v>0.56999999999999995</v>
      </c>
      <c r="AX218" s="18">
        <v>24.54821428571428</v>
      </c>
      <c r="AY218" s="18">
        <v>33.964285714285722</v>
      </c>
      <c r="AZ218" s="18">
        <v>49.683265000654067</v>
      </c>
      <c r="BA218" s="18">
        <v>48.690392857142868</v>
      </c>
      <c r="BB218" s="18">
        <v>68.581404715954704</v>
      </c>
      <c r="BC218" s="31">
        <v>96.284999999999997</v>
      </c>
      <c r="BD218" s="31">
        <v>22.48</v>
      </c>
      <c r="BE218" s="7">
        <v>31.78</v>
      </c>
      <c r="BF218" s="7">
        <v>44.19</v>
      </c>
      <c r="BG218" s="31">
        <v>66.599999999999994</v>
      </c>
      <c r="BH218" s="31">
        <v>96.66</v>
      </c>
      <c r="BI218" s="31">
        <v>130</v>
      </c>
      <c r="BJ218" s="31">
        <v>69.650000000000006</v>
      </c>
      <c r="BK218" s="31">
        <v>103.04</v>
      </c>
      <c r="BL218" s="31">
        <v>144.35</v>
      </c>
      <c r="BM218" s="31">
        <v>82.060714285714283</v>
      </c>
      <c r="BN218" s="31">
        <v>117.4262857142857</v>
      </c>
      <c r="BO218" s="31">
        <v>156.31071428571431</v>
      </c>
      <c r="BP218" s="31">
        <v>43.08</v>
      </c>
      <c r="BQ218" s="31">
        <v>51.85</v>
      </c>
      <c r="BR218" s="31">
        <v>71.010000000000005</v>
      </c>
      <c r="BS218" s="31">
        <v>45.19</v>
      </c>
      <c r="BT218" s="31">
        <v>58.3</v>
      </c>
      <c r="BU218" s="31">
        <v>82.79</v>
      </c>
      <c r="BV218" s="31">
        <v>58.19</v>
      </c>
      <c r="BW218" s="7">
        <v>69.19</v>
      </c>
      <c r="BX218" s="7">
        <v>89.06</v>
      </c>
      <c r="BY218" s="31">
        <v>47.73</v>
      </c>
      <c r="BZ218" s="31">
        <v>62.74</v>
      </c>
      <c r="CA218" s="31">
        <v>91.11</v>
      </c>
      <c r="CB218" s="31">
        <v>47.59</v>
      </c>
      <c r="CC218" s="31">
        <v>62.71</v>
      </c>
      <c r="CD218" s="31">
        <v>94.84</v>
      </c>
      <c r="CE218" s="31">
        <v>235.21</v>
      </c>
      <c r="CF218" s="31">
        <v>301.11</v>
      </c>
      <c r="CG218" s="31">
        <v>394.95</v>
      </c>
      <c r="CH218" s="31">
        <v>299.51071428571419</v>
      </c>
      <c r="CI218" s="31">
        <v>410.68767766326528</v>
      </c>
      <c r="CJ218" s="31">
        <v>498.54285714285709</v>
      </c>
    </row>
    <row r="219" spans="1:88" x14ac:dyDescent="0.3">
      <c r="A219" s="9">
        <v>45503</v>
      </c>
      <c r="B219" s="18">
        <v>71.591428571428565</v>
      </c>
      <c r="C219" s="18">
        <v>80.737142857142857</v>
      </c>
      <c r="D219" s="18">
        <v>93.695357142857134</v>
      </c>
      <c r="E219" s="18">
        <v>123.06</v>
      </c>
      <c r="F219" s="18">
        <v>141.19</v>
      </c>
      <c r="G219" s="18">
        <v>173.7</v>
      </c>
      <c r="H219" s="18">
        <v>154.81209370408169</v>
      </c>
      <c r="I219" s="18">
        <v>176.33571428571429</v>
      </c>
      <c r="J219" s="18">
        <v>216.87142857142851</v>
      </c>
      <c r="K219" s="18">
        <v>7.85</v>
      </c>
      <c r="L219" s="18">
        <v>10.84</v>
      </c>
      <c r="M219" s="18">
        <v>14.35</v>
      </c>
      <c r="N219" s="18">
        <v>12.62</v>
      </c>
      <c r="O219" s="18">
        <v>18.670000000000002</v>
      </c>
      <c r="P219">
        <v>27.01</v>
      </c>
      <c r="Q219" s="18">
        <v>250.08991600510191</v>
      </c>
      <c r="R219" s="18">
        <v>334.19214285714293</v>
      </c>
      <c r="S219" s="18">
        <v>443.08857142857141</v>
      </c>
      <c r="T219" s="18">
        <v>164.53</v>
      </c>
      <c r="U219" s="18">
        <v>201.51</v>
      </c>
      <c r="V219" s="18">
        <v>247.46</v>
      </c>
      <c r="W219" s="18">
        <v>162.80000000000001</v>
      </c>
      <c r="X219" s="18">
        <v>203.38</v>
      </c>
      <c r="Y219" s="18">
        <v>248.18</v>
      </c>
      <c r="Z219" s="18">
        <v>166.13</v>
      </c>
      <c r="AA219" s="18">
        <v>204.94</v>
      </c>
      <c r="AB219" s="18">
        <v>248.16</v>
      </c>
      <c r="AC219" s="18">
        <v>21.18</v>
      </c>
      <c r="AD219">
        <v>27.69</v>
      </c>
      <c r="AE219" s="18">
        <v>37.71</v>
      </c>
      <c r="AF219" s="18">
        <v>21.47182142857142</v>
      </c>
      <c r="AG219" s="18">
        <v>28.299499999999991</v>
      </c>
      <c r="AH219" s="18">
        <v>39.410857142857147</v>
      </c>
      <c r="AI219" s="18">
        <v>16.07</v>
      </c>
      <c r="AJ219" s="18">
        <v>16.07</v>
      </c>
      <c r="AK219" s="18">
        <v>23.36</v>
      </c>
      <c r="AL219" s="18">
        <v>16.07</v>
      </c>
      <c r="AM219" s="18">
        <v>16.07</v>
      </c>
      <c r="AN219" s="18">
        <v>23.36</v>
      </c>
      <c r="AO219" s="18">
        <v>22.316603889941689</v>
      </c>
      <c r="AP219" s="18">
        <v>30.571571428571431</v>
      </c>
      <c r="AQ219" s="18">
        <v>47.075904530612263</v>
      </c>
      <c r="AR219" s="18">
        <v>15.05</v>
      </c>
      <c r="AS219" s="18">
        <v>20.38</v>
      </c>
      <c r="AT219" s="18">
        <v>32.11</v>
      </c>
      <c r="AU219" s="18">
        <v>0</v>
      </c>
      <c r="AV219" s="18">
        <v>0</v>
      </c>
      <c r="AW219" s="18">
        <v>0.56000000000000005</v>
      </c>
      <c r="AX219" s="18">
        <v>23.537500000000001</v>
      </c>
      <c r="AY219" s="18">
        <v>32.733571428571423</v>
      </c>
      <c r="AZ219" s="18">
        <v>48.703417450941807</v>
      </c>
      <c r="BA219" s="18">
        <v>47.28</v>
      </c>
      <c r="BB219" s="18">
        <v>66.352951847672742</v>
      </c>
      <c r="BC219" s="31">
        <v>96.087535714285707</v>
      </c>
      <c r="BD219" s="31">
        <v>21.65</v>
      </c>
      <c r="BE219" s="7">
        <v>30.82</v>
      </c>
      <c r="BF219" s="7">
        <v>42.45</v>
      </c>
      <c r="BG219" s="31">
        <v>65.17</v>
      </c>
      <c r="BH219" s="31">
        <v>93.71</v>
      </c>
      <c r="BI219" s="31">
        <v>126.17</v>
      </c>
      <c r="BJ219" s="31">
        <v>68.11</v>
      </c>
      <c r="BK219" s="31">
        <v>99.38</v>
      </c>
      <c r="BL219" s="31">
        <v>139.55000000000001</v>
      </c>
      <c r="BM219" s="31">
        <v>79.885714285714272</v>
      </c>
      <c r="BN219" s="31">
        <v>113.7976428571429</v>
      </c>
      <c r="BO219" s="31">
        <v>149.8107142857142</v>
      </c>
      <c r="BP219" s="31">
        <v>42.9</v>
      </c>
      <c r="BQ219" s="31">
        <v>51.5</v>
      </c>
      <c r="BR219" s="31">
        <v>70.069999999999993</v>
      </c>
      <c r="BS219" s="31">
        <v>44.93</v>
      </c>
      <c r="BT219" s="31">
        <v>57.83</v>
      </c>
      <c r="BU219" s="31">
        <v>81.569999999999993</v>
      </c>
      <c r="BV219" s="31">
        <v>57.3</v>
      </c>
      <c r="BW219" s="7">
        <v>68.77</v>
      </c>
      <c r="BX219" s="7">
        <v>90.68</v>
      </c>
      <c r="BY219" s="31">
        <v>47.7</v>
      </c>
      <c r="BZ219" s="31">
        <v>61.93</v>
      </c>
      <c r="CA219" s="31">
        <v>89.99</v>
      </c>
      <c r="CB219" s="31">
        <v>47.15</v>
      </c>
      <c r="CC219" s="31">
        <v>61.99</v>
      </c>
      <c r="CD219" s="31">
        <v>94.64</v>
      </c>
      <c r="CE219" s="31">
        <v>232.1</v>
      </c>
      <c r="CF219" s="31">
        <v>294.3</v>
      </c>
      <c r="CG219" s="31">
        <v>385.2</v>
      </c>
      <c r="CH219" s="31">
        <v>295.27499999999998</v>
      </c>
      <c r="CI219" s="31">
        <v>394.70955926530598</v>
      </c>
      <c r="CJ219" s="31">
        <v>488.67500000000001</v>
      </c>
    </row>
    <row r="220" spans="1:88" x14ac:dyDescent="0.3">
      <c r="A220" s="9">
        <v>45504</v>
      </c>
      <c r="B220" s="18">
        <v>70.52535714285716</v>
      </c>
      <c r="C220" s="18">
        <v>79.967857142857142</v>
      </c>
      <c r="D220" s="18">
        <v>92.823928571428581</v>
      </c>
      <c r="E220" s="18">
        <v>122.49</v>
      </c>
      <c r="F220" s="18">
        <v>139.63999999999999</v>
      </c>
      <c r="G220" s="18">
        <v>168.84</v>
      </c>
      <c r="H220" s="18">
        <v>153.73670408163241</v>
      </c>
      <c r="I220" s="18">
        <v>174.0323469387755</v>
      </c>
      <c r="J220" s="18">
        <v>212.75357142857141</v>
      </c>
      <c r="K220" s="18">
        <v>7.66</v>
      </c>
      <c r="L220" s="18">
        <v>10.6</v>
      </c>
      <c r="M220" s="18">
        <v>13.96</v>
      </c>
      <c r="N220" s="18">
        <v>12.32</v>
      </c>
      <c r="O220" s="18">
        <v>18.18</v>
      </c>
      <c r="P220">
        <v>26.24</v>
      </c>
      <c r="Q220" s="18">
        <v>236.89500000000001</v>
      </c>
      <c r="R220" s="18">
        <v>320.67785714285719</v>
      </c>
      <c r="S220" s="18">
        <v>434.82785714285723</v>
      </c>
      <c r="T220" s="18">
        <v>162.88999999999999</v>
      </c>
      <c r="U220" s="18">
        <v>198.44</v>
      </c>
      <c r="V220" s="18">
        <v>242.26</v>
      </c>
      <c r="W220" s="18">
        <v>161.38999999999999</v>
      </c>
      <c r="X220" s="18">
        <v>199.8</v>
      </c>
      <c r="Y220" s="18">
        <v>243.25</v>
      </c>
      <c r="Z220" s="18">
        <v>164.94</v>
      </c>
      <c r="AA220" s="18">
        <v>200.74</v>
      </c>
      <c r="AB220" s="18">
        <v>243.39</v>
      </c>
      <c r="AC220" s="18">
        <v>20.75</v>
      </c>
      <c r="AD220">
        <v>26.84</v>
      </c>
      <c r="AE220" s="18">
        <v>36.28</v>
      </c>
      <c r="AF220" s="18">
        <v>21.055964285714289</v>
      </c>
      <c r="AG220" s="18">
        <v>27.186428571428571</v>
      </c>
      <c r="AH220" s="18">
        <v>37.375964285714282</v>
      </c>
      <c r="AI220" s="18">
        <v>16.07</v>
      </c>
      <c r="AJ220" s="18">
        <v>16.07</v>
      </c>
      <c r="AK220" s="18">
        <v>22.78</v>
      </c>
      <c r="AL220" s="18">
        <v>16.07</v>
      </c>
      <c r="AM220" s="18">
        <v>16.07</v>
      </c>
      <c r="AN220" s="18">
        <v>22.78</v>
      </c>
      <c r="AO220" s="18">
        <v>21.566281422740509</v>
      </c>
      <c r="AP220" s="18">
        <v>29.81578571428572</v>
      </c>
      <c r="AQ220" s="18">
        <v>44.917714285714283</v>
      </c>
      <c r="AR220" s="18">
        <v>14.48</v>
      </c>
      <c r="AS220" s="18">
        <v>19.52</v>
      </c>
      <c r="AT220" s="18">
        <v>30.56</v>
      </c>
      <c r="AU220" s="18">
        <v>0</v>
      </c>
      <c r="AV220" s="18">
        <v>0</v>
      </c>
      <c r="AW220" s="18">
        <v>0.54</v>
      </c>
      <c r="AX220" s="18">
        <v>22.592857142857149</v>
      </c>
      <c r="AY220" s="18">
        <v>31.747142857142862</v>
      </c>
      <c r="AZ220" s="18">
        <v>47.901428571428582</v>
      </c>
      <c r="BA220" s="18">
        <v>46.319285714285719</v>
      </c>
      <c r="BB220" s="18">
        <v>64.773571428571429</v>
      </c>
      <c r="BC220" s="31">
        <v>91.688214285714295</v>
      </c>
      <c r="BD220" s="31">
        <v>20.78</v>
      </c>
      <c r="BE220" s="7">
        <v>29.86</v>
      </c>
      <c r="BF220" s="7">
        <v>40.71</v>
      </c>
      <c r="BG220" s="31">
        <v>63.8</v>
      </c>
      <c r="BH220" s="31">
        <v>90.68</v>
      </c>
      <c r="BI220" s="31">
        <v>122.34</v>
      </c>
      <c r="BJ220" s="31">
        <v>66.58</v>
      </c>
      <c r="BK220" s="31">
        <v>95.72</v>
      </c>
      <c r="BL220" s="31">
        <v>134.74</v>
      </c>
      <c r="BM220" s="31">
        <v>78.332142857142856</v>
      </c>
      <c r="BN220" s="31">
        <v>109.2975714285714</v>
      </c>
      <c r="BO220" s="31">
        <v>144.62142857142851</v>
      </c>
      <c r="BP220" s="31">
        <v>42.72</v>
      </c>
      <c r="BQ220" s="31">
        <v>51.15</v>
      </c>
      <c r="BR220" s="31">
        <v>69.13</v>
      </c>
      <c r="BS220" s="31">
        <v>44.67</v>
      </c>
      <c r="BT220" s="31">
        <v>57.36</v>
      </c>
      <c r="BU220" s="31">
        <v>80.349999999999994</v>
      </c>
      <c r="BV220" s="31">
        <v>56.42</v>
      </c>
      <c r="BW220" s="7">
        <v>68.349999999999994</v>
      </c>
      <c r="BX220" s="7">
        <v>92.31</v>
      </c>
      <c r="BY220" s="31">
        <v>47.68</v>
      </c>
      <c r="BZ220" s="31">
        <v>61.11</v>
      </c>
      <c r="CA220" s="31">
        <v>88.87</v>
      </c>
      <c r="CB220" s="31">
        <v>46.72</v>
      </c>
      <c r="CC220" s="31">
        <v>61.27</v>
      </c>
      <c r="CD220" s="31">
        <v>94.43</v>
      </c>
      <c r="CE220" s="31">
        <v>229.04</v>
      </c>
      <c r="CF220" s="31">
        <v>288.54000000000002</v>
      </c>
      <c r="CG220" s="31">
        <v>375.45</v>
      </c>
      <c r="CH220" s="31">
        <v>289.32499999999999</v>
      </c>
      <c r="CI220" s="31">
        <v>382.51715515306108</v>
      </c>
      <c r="CJ220" s="31">
        <v>481.4464285714285</v>
      </c>
    </row>
    <row r="221" spans="1:88" x14ac:dyDescent="0.3">
      <c r="A221" s="9">
        <v>45505</v>
      </c>
      <c r="B221" s="18">
        <v>69.148571428571415</v>
      </c>
      <c r="C221" s="18">
        <v>79.135714285714272</v>
      </c>
      <c r="D221" s="18">
        <v>91.165102040816365</v>
      </c>
      <c r="E221" s="18">
        <v>121.94</v>
      </c>
      <c r="F221" s="18">
        <v>137</v>
      </c>
      <c r="G221" s="18">
        <v>164.82</v>
      </c>
      <c r="H221" s="18">
        <v>151.21710714285709</v>
      </c>
      <c r="I221" s="18">
        <v>171.12142857142859</v>
      </c>
      <c r="J221" s="18">
        <v>207.5612142857143</v>
      </c>
      <c r="K221" s="18">
        <v>7.49</v>
      </c>
      <c r="L221" s="18">
        <v>10.4</v>
      </c>
      <c r="M221" s="18">
        <v>13.61</v>
      </c>
      <c r="N221" s="18">
        <v>12.02</v>
      </c>
      <c r="O221" s="18">
        <v>17.690000000000001</v>
      </c>
      <c r="P221">
        <v>25.47</v>
      </c>
      <c r="Q221" s="18">
        <v>236.35703516326521</v>
      </c>
      <c r="R221" s="18">
        <v>324.53214285714279</v>
      </c>
      <c r="S221" s="18">
        <v>429.0196428571428</v>
      </c>
      <c r="T221" s="18">
        <v>161.24</v>
      </c>
      <c r="U221" s="18">
        <v>195.36</v>
      </c>
      <c r="V221" s="18">
        <v>237.06</v>
      </c>
      <c r="W221" s="18">
        <v>159.97999999999999</v>
      </c>
      <c r="X221" s="18">
        <v>196.22</v>
      </c>
      <c r="Y221" s="18">
        <v>238.31</v>
      </c>
      <c r="Z221" s="18">
        <v>163.75</v>
      </c>
      <c r="AA221" s="18">
        <v>196.53</v>
      </c>
      <c r="AB221" s="18">
        <v>238.63</v>
      </c>
      <c r="AC221" s="18">
        <v>20.32</v>
      </c>
      <c r="AD221">
        <v>25.98</v>
      </c>
      <c r="AE221" s="18">
        <v>34.85</v>
      </c>
      <c r="AF221" s="18">
        <v>20.64010714285714</v>
      </c>
      <c r="AG221" s="18">
        <v>26.083285714285719</v>
      </c>
      <c r="AH221" s="18">
        <v>35.718107142857143</v>
      </c>
      <c r="AI221" s="18">
        <v>16.07</v>
      </c>
      <c r="AJ221" s="18">
        <v>16.07</v>
      </c>
      <c r="AK221" s="18">
        <v>22.2</v>
      </c>
      <c r="AL221" s="18">
        <v>16.07</v>
      </c>
      <c r="AM221" s="18">
        <v>16.07</v>
      </c>
      <c r="AN221" s="18">
        <v>22.2</v>
      </c>
      <c r="AO221" s="18">
        <v>20.956394032798809</v>
      </c>
      <c r="AP221" s="18">
        <v>28.3245</v>
      </c>
      <c r="AQ221" s="18">
        <v>42.799857142857142</v>
      </c>
      <c r="AR221" s="18">
        <v>13.92</v>
      </c>
      <c r="AS221" s="18">
        <v>18.649999999999999</v>
      </c>
      <c r="AT221" s="18">
        <v>29.01</v>
      </c>
      <c r="AU221" s="18">
        <v>0</v>
      </c>
      <c r="AV221" s="18">
        <v>0</v>
      </c>
      <c r="AW221" s="18">
        <v>0.52</v>
      </c>
      <c r="AX221" s="18">
        <v>22.843214285714289</v>
      </c>
      <c r="AY221" s="18">
        <v>30.417857142857141</v>
      </c>
      <c r="AZ221" s="18">
        <v>45.95428571428571</v>
      </c>
      <c r="BA221" s="18">
        <v>45.227142857142859</v>
      </c>
      <c r="BB221" s="18">
        <v>61.193571428571431</v>
      </c>
      <c r="BC221" s="31">
        <v>87.098647990227988</v>
      </c>
      <c r="BD221" s="31">
        <v>19.920000000000002</v>
      </c>
      <c r="BE221" s="7">
        <v>28.89</v>
      </c>
      <c r="BF221" s="7">
        <v>38.97</v>
      </c>
      <c r="BG221" s="31">
        <v>62.43</v>
      </c>
      <c r="BH221" s="31">
        <v>87.64</v>
      </c>
      <c r="BI221" s="31">
        <v>118.51</v>
      </c>
      <c r="BJ221" s="31">
        <v>65.05</v>
      </c>
      <c r="BK221" s="31">
        <v>92.07</v>
      </c>
      <c r="BL221" s="31">
        <v>129.93</v>
      </c>
      <c r="BM221" s="31">
        <v>77.464285714285708</v>
      </c>
      <c r="BN221" s="31">
        <v>105.7959285714286</v>
      </c>
      <c r="BO221" s="31">
        <v>141.81610714285699</v>
      </c>
      <c r="BP221" s="31">
        <v>42.54</v>
      </c>
      <c r="BQ221" s="31">
        <v>50.8</v>
      </c>
      <c r="BR221" s="31">
        <v>68.19</v>
      </c>
      <c r="BS221" s="31">
        <v>44.42</v>
      </c>
      <c r="BT221" s="31">
        <v>56.89</v>
      </c>
      <c r="BU221" s="31">
        <v>79.14</v>
      </c>
      <c r="BV221" s="31">
        <v>55.54</v>
      </c>
      <c r="BW221" s="7">
        <v>67.930000000000007</v>
      </c>
      <c r="BX221" s="7">
        <v>93.94</v>
      </c>
      <c r="BY221" s="31">
        <v>47.65</v>
      </c>
      <c r="BZ221" s="31">
        <v>60.29</v>
      </c>
      <c r="CA221" s="31">
        <v>87.75</v>
      </c>
      <c r="CB221" s="31">
        <v>46.28</v>
      </c>
      <c r="CC221" s="31">
        <v>60.55</v>
      </c>
      <c r="CD221" s="31">
        <v>94.23</v>
      </c>
      <c r="CE221" s="31">
        <v>225.47</v>
      </c>
      <c r="CF221" s="31">
        <v>281.98</v>
      </c>
      <c r="CG221" s="31">
        <v>365.7</v>
      </c>
      <c r="CH221" s="31">
        <v>283.375</v>
      </c>
      <c r="CI221" s="31">
        <v>374.5041796122448</v>
      </c>
      <c r="CJ221" s="31">
        <v>466.78214285714279</v>
      </c>
    </row>
    <row r="222" spans="1:88" x14ac:dyDescent="0.3">
      <c r="A222" s="9">
        <v>45506</v>
      </c>
      <c r="B222" s="18">
        <v>67.309999999999988</v>
      </c>
      <c r="C222" s="18">
        <v>78.070000000000007</v>
      </c>
      <c r="D222" s="18">
        <v>87.785000000000011</v>
      </c>
      <c r="E222" s="18">
        <v>120.65</v>
      </c>
      <c r="F222" s="18">
        <v>134.38999999999999</v>
      </c>
      <c r="G222" s="18">
        <v>161</v>
      </c>
      <c r="H222" s="18">
        <v>147.75049999999999</v>
      </c>
      <c r="I222" s="18">
        <v>169.90855092857149</v>
      </c>
      <c r="J222" s="18">
        <v>200.98650000000001</v>
      </c>
      <c r="K222" s="18">
        <v>7.3</v>
      </c>
      <c r="L222" s="18">
        <v>10.16</v>
      </c>
      <c r="M222" s="18">
        <v>13.25</v>
      </c>
      <c r="N222" s="18">
        <v>11.7</v>
      </c>
      <c r="O222" s="18">
        <v>17.21</v>
      </c>
      <c r="P222">
        <v>24.85</v>
      </c>
      <c r="Q222" s="18">
        <v>236.0171636836734</v>
      </c>
      <c r="R222" s="18">
        <v>321.58857142857141</v>
      </c>
      <c r="S222" s="18">
        <v>419.19964285714292</v>
      </c>
      <c r="T222" s="18">
        <v>159.41999999999999</v>
      </c>
      <c r="U222" s="18">
        <v>192.42</v>
      </c>
      <c r="V222" s="18">
        <v>230.81</v>
      </c>
      <c r="W222" s="18">
        <v>158.49</v>
      </c>
      <c r="X222" s="18">
        <v>193.18</v>
      </c>
      <c r="Y222" s="18">
        <v>232.78</v>
      </c>
      <c r="Z222" s="18">
        <v>162.31</v>
      </c>
      <c r="AA222" s="18">
        <v>193.01</v>
      </c>
      <c r="AB222" s="18">
        <v>233.8</v>
      </c>
      <c r="AC222" s="18">
        <v>19.670000000000002</v>
      </c>
      <c r="AD222">
        <v>25.07</v>
      </c>
      <c r="AE222" s="18">
        <v>33.619999999999997</v>
      </c>
      <c r="AF222" s="18">
        <v>20.196714285714322</v>
      </c>
      <c r="AG222" s="18">
        <v>25.68092857142857</v>
      </c>
      <c r="AH222" s="18">
        <v>34.350499999999997</v>
      </c>
      <c r="AI222" s="18">
        <v>16.07</v>
      </c>
      <c r="AJ222" s="18">
        <v>16.07</v>
      </c>
      <c r="AK222" s="18">
        <v>21.6</v>
      </c>
      <c r="AL222" s="18">
        <v>16.07</v>
      </c>
      <c r="AM222" s="18">
        <v>16.07</v>
      </c>
      <c r="AN222" s="18">
        <v>21.6</v>
      </c>
      <c r="AO222" s="18">
        <v>20.595857142857142</v>
      </c>
      <c r="AP222" s="18">
        <v>28.061714285714292</v>
      </c>
      <c r="AQ222" s="18">
        <v>41.068975464285728</v>
      </c>
      <c r="AR222" s="18">
        <v>13.34</v>
      </c>
      <c r="AS222" s="18">
        <v>18.239999999999998</v>
      </c>
      <c r="AT222" s="18">
        <v>27.51</v>
      </c>
      <c r="AU222" s="18">
        <v>0</v>
      </c>
      <c r="AV222" s="18">
        <v>0</v>
      </c>
      <c r="AW222" s="18">
        <v>0.52</v>
      </c>
      <c r="AX222" s="18">
        <v>21.587499999999999</v>
      </c>
      <c r="AY222" s="18">
        <v>29.46</v>
      </c>
      <c r="AZ222" s="18">
        <v>43.714785714285718</v>
      </c>
      <c r="BA222" s="18">
        <v>43.93249999999999</v>
      </c>
      <c r="BB222" s="18">
        <v>58.647142857142853</v>
      </c>
      <c r="BC222" s="31">
        <v>83.80801951185137</v>
      </c>
      <c r="BD222" s="31">
        <v>19.440000000000001</v>
      </c>
      <c r="BE222" s="7">
        <v>28.07</v>
      </c>
      <c r="BF222" s="7">
        <v>37.299999999999997</v>
      </c>
      <c r="BG222" s="31">
        <v>60.93</v>
      </c>
      <c r="BH222" s="31">
        <v>84.33</v>
      </c>
      <c r="BI222" s="31">
        <v>115.18</v>
      </c>
      <c r="BJ222" s="31">
        <v>63.66</v>
      </c>
      <c r="BK222" s="31">
        <v>88.78</v>
      </c>
      <c r="BL222" s="31">
        <v>125.04</v>
      </c>
      <c r="BM222" s="31">
        <v>75.599999999999994</v>
      </c>
      <c r="BN222" s="31">
        <v>103.87142857142859</v>
      </c>
      <c r="BO222" s="31">
        <v>138.69999999999999</v>
      </c>
      <c r="BP222" s="31">
        <v>42.28</v>
      </c>
      <c r="BQ222" s="31">
        <v>50.42</v>
      </c>
      <c r="BR222" s="31">
        <v>67.150000000000006</v>
      </c>
      <c r="BS222" s="31">
        <v>44.07</v>
      </c>
      <c r="BT222" s="31">
        <v>56.46</v>
      </c>
      <c r="BU222" s="31">
        <v>77.69</v>
      </c>
      <c r="BV222" s="31">
        <v>53.91</v>
      </c>
      <c r="BW222" s="7">
        <v>66.36</v>
      </c>
      <c r="BX222" s="7">
        <v>91.28</v>
      </c>
      <c r="BY222" s="31">
        <v>47.72</v>
      </c>
      <c r="BZ222" s="31">
        <v>60.08</v>
      </c>
      <c r="CA222" s="31">
        <v>86.75</v>
      </c>
      <c r="CB222" s="31">
        <v>45.9</v>
      </c>
      <c r="CC222" s="31">
        <v>60.3</v>
      </c>
      <c r="CD222" s="31">
        <v>93.36</v>
      </c>
      <c r="CE222" s="31">
        <v>221.82</v>
      </c>
      <c r="CF222" s="31">
        <v>277.58999999999997</v>
      </c>
      <c r="CG222" s="31">
        <v>356.06</v>
      </c>
      <c r="CH222" s="31">
        <v>278.08571428571452</v>
      </c>
      <c r="CI222" s="31">
        <v>358.06707142857141</v>
      </c>
      <c r="CJ222" s="31">
        <v>458.77499999999998</v>
      </c>
    </row>
    <row r="223" spans="1:88" x14ac:dyDescent="0.3">
      <c r="A223" s="9">
        <v>45507</v>
      </c>
      <c r="B223" s="18">
        <v>66.184321428571437</v>
      </c>
      <c r="C223" s="18">
        <v>76.379285714285714</v>
      </c>
      <c r="D223" s="18">
        <v>86.643964285714276</v>
      </c>
      <c r="E223" s="18">
        <v>119.21</v>
      </c>
      <c r="F223" s="18">
        <v>131.58000000000001</v>
      </c>
      <c r="G223" s="18">
        <v>157.28</v>
      </c>
      <c r="H223" s="18">
        <v>146.0977040816326</v>
      </c>
      <c r="I223" s="18">
        <v>166.97142857142859</v>
      </c>
      <c r="J223" s="18">
        <v>202.90024489795931</v>
      </c>
      <c r="K223" s="18">
        <v>7.16</v>
      </c>
      <c r="L223" s="18">
        <v>10.01</v>
      </c>
      <c r="M223" s="18">
        <v>13.11</v>
      </c>
      <c r="N223" s="18">
        <v>11.5</v>
      </c>
      <c r="O223" s="18">
        <v>16.93</v>
      </c>
      <c r="P223">
        <v>24.31</v>
      </c>
      <c r="Q223" s="18">
        <v>234.63372077551011</v>
      </c>
      <c r="R223" s="18">
        <v>323.76041082653057</v>
      </c>
      <c r="S223" s="18">
        <v>411.75250000000011</v>
      </c>
      <c r="T223" s="18">
        <v>157.4</v>
      </c>
      <c r="U223" s="18">
        <v>189.28</v>
      </c>
      <c r="V223" s="18">
        <v>227.38</v>
      </c>
      <c r="W223" s="18">
        <v>156.63999999999999</v>
      </c>
      <c r="X223" s="18">
        <v>190.02</v>
      </c>
      <c r="Y223" s="18">
        <v>230.11</v>
      </c>
      <c r="Z223" s="18">
        <v>160.38</v>
      </c>
      <c r="AA223" s="18">
        <v>190.72</v>
      </c>
      <c r="AB223" s="18">
        <v>231.68</v>
      </c>
      <c r="AC223" s="18">
        <v>19.170000000000002</v>
      </c>
      <c r="AD223">
        <v>24.6</v>
      </c>
      <c r="AE223" s="18">
        <v>33.020000000000003</v>
      </c>
      <c r="AF223" s="18">
        <v>19.699729591836761</v>
      </c>
      <c r="AG223" s="18">
        <v>25.502357142857139</v>
      </c>
      <c r="AH223" s="18">
        <v>33.954928571428567</v>
      </c>
      <c r="AI223" s="18">
        <v>16.07</v>
      </c>
      <c r="AJ223" s="18">
        <v>16.07</v>
      </c>
      <c r="AK223" s="18">
        <v>21.17</v>
      </c>
      <c r="AL223" s="18">
        <v>16.07</v>
      </c>
      <c r="AM223" s="18">
        <v>16.07</v>
      </c>
      <c r="AN223" s="18">
        <v>21.17</v>
      </c>
      <c r="AO223" s="18">
        <v>20.151035714285719</v>
      </c>
      <c r="AP223" s="18">
        <v>27.962785714285719</v>
      </c>
      <c r="AQ223" s="18">
        <v>40.657804280612247</v>
      </c>
      <c r="AR223" s="18">
        <v>12.93</v>
      </c>
      <c r="AS223" s="18">
        <v>17.61</v>
      </c>
      <c r="AT223" s="18">
        <v>26.94</v>
      </c>
      <c r="AU223" s="18">
        <v>0</v>
      </c>
      <c r="AV223" s="18">
        <v>0</v>
      </c>
      <c r="AW223" s="18">
        <v>0.51</v>
      </c>
      <c r="AX223" s="18">
        <v>20.987857142857141</v>
      </c>
      <c r="AY223" s="18">
        <v>28.36428571428571</v>
      </c>
      <c r="AZ223" s="18">
        <v>42.537965029582097</v>
      </c>
      <c r="BA223" s="18">
        <v>43.01642857142857</v>
      </c>
      <c r="BB223" s="18">
        <v>58.418142857142861</v>
      </c>
      <c r="BC223" s="31">
        <v>81.888358636134996</v>
      </c>
      <c r="BD223" s="31">
        <v>18.78</v>
      </c>
      <c r="BE223" s="7">
        <v>27</v>
      </c>
      <c r="BF223" s="7">
        <v>36.21</v>
      </c>
      <c r="BG223" s="31">
        <v>59.38</v>
      </c>
      <c r="BH223" s="31">
        <v>81.55</v>
      </c>
      <c r="BI223" s="31">
        <v>112.51</v>
      </c>
      <c r="BJ223" s="31">
        <v>62.18</v>
      </c>
      <c r="BK223" s="31">
        <v>85.95</v>
      </c>
      <c r="BL223" s="31">
        <v>121.54</v>
      </c>
      <c r="BM223" s="31">
        <v>73.592857142857156</v>
      </c>
      <c r="BN223" s="31">
        <v>99.371428571428567</v>
      </c>
      <c r="BO223" s="31">
        <v>134.93214285714291</v>
      </c>
      <c r="BP223" s="31">
        <v>41.76</v>
      </c>
      <c r="BQ223" s="31">
        <v>49.94</v>
      </c>
      <c r="BR223" s="31">
        <v>67.03</v>
      </c>
      <c r="BS223" s="31">
        <v>43.41</v>
      </c>
      <c r="BT223" s="31">
        <v>55.54</v>
      </c>
      <c r="BU223" s="31">
        <v>77.58</v>
      </c>
      <c r="BV223" s="31">
        <v>52.69</v>
      </c>
      <c r="BW223" s="7">
        <v>64.290000000000006</v>
      </c>
      <c r="BX223" s="7">
        <v>89.57</v>
      </c>
      <c r="BY223" s="31">
        <v>47.02</v>
      </c>
      <c r="BZ223" s="31">
        <v>60.01</v>
      </c>
      <c r="CA223" s="31">
        <v>86.12</v>
      </c>
      <c r="CB223" s="31">
        <v>45.81</v>
      </c>
      <c r="CC223" s="31">
        <v>60.54</v>
      </c>
      <c r="CD223" s="31">
        <v>92.1</v>
      </c>
      <c r="CE223" s="31">
        <v>217.91</v>
      </c>
      <c r="CF223" s="31">
        <v>272.91000000000003</v>
      </c>
      <c r="CG223" s="31">
        <v>349.63</v>
      </c>
      <c r="CH223" s="31">
        <v>277.23214285714278</v>
      </c>
      <c r="CI223" s="31">
        <v>360.8176428571428</v>
      </c>
      <c r="CJ223" s="31">
        <v>449.35714285714278</v>
      </c>
    </row>
    <row r="224" spans="1:88" x14ac:dyDescent="0.3">
      <c r="A224" s="9">
        <v>45508</v>
      </c>
      <c r="B224" s="18">
        <v>64.901250000000005</v>
      </c>
      <c r="C224" s="18">
        <v>75.453571428571436</v>
      </c>
      <c r="D224" s="18">
        <v>85.67785714285715</v>
      </c>
      <c r="E224" s="18">
        <v>117.86</v>
      </c>
      <c r="F224" s="18">
        <v>128.46</v>
      </c>
      <c r="G224" s="18">
        <v>153.97999999999999</v>
      </c>
      <c r="H224" s="18">
        <v>144.35521428571431</v>
      </c>
      <c r="I224" s="18">
        <v>164.82857142857139</v>
      </c>
      <c r="J224" s="18">
        <v>196.34767857142859</v>
      </c>
      <c r="K224" s="18">
        <v>7.03</v>
      </c>
      <c r="L224" s="18">
        <v>9.86</v>
      </c>
      <c r="M224" s="18">
        <v>12.97</v>
      </c>
      <c r="N224" s="18">
        <v>11.29</v>
      </c>
      <c r="O224" s="18">
        <v>16.649999999999999</v>
      </c>
      <c r="P224">
        <v>23.77</v>
      </c>
      <c r="Q224" s="18">
        <v>235.33742072448979</v>
      </c>
      <c r="R224" s="18">
        <v>327.12857142857149</v>
      </c>
      <c r="S224" s="18">
        <v>411.85640519387772</v>
      </c>
      <c r="T224" s="18">
        <v>155.37</v>
      </c>
      <c r="U224" s="18">
        <v>186.14</v>
      </c>
      <c r="V224" s="18">
        <v>223.94</v>
      </c>
      <c r="W224" s="18">
        <v>154.79</v>
      </c>
      <c r="X224" s="18">
        <v>186.86</v>
      </c>
      <c r="Y224" s="18">
        <v>227.43</v>
      </c>
      <c r="Z224" s="18">
        <v>158.44999999999999</v>
      </c>
      <c r="AA224" s="18">
        <v>188.42</v>
      </c>
      <c r="AB224" s="18">
        <v>229.55</v>
      </c>
      <c r="AC224" s="18">
        <v>18.68</v>
      </c>
      <c r="AD224">
        <v>24.14</v>
      </c>
      <c r="AE224" s="18">
        <v>32.42</v>
      </c>
      <c r="AF224" s="18">
        <v>19.168103821428581</v>
      </c>
      <c r="AG224" s="18">
        <v>25.469357142857142</v>
      </c>
      <c r="AH224" s="18">
        <v>33.538035714285712</v>
      </c>
      <c r="AI224" s="18">
        <v>16.07</v>
      </c>
      <c r="AJ224" s="18">
        <v>16.07</v>
      </c>
      <c r="AK224" s="18">
        <v>20.74</v>
      </c>
      <c r="AL224" s="18">
        <v>16.07</v>
      </c>
      <c r="AM224" s="18">
        <v>16.07</v>
      </c>
      <c r="AN224" s="18">
        <v>20.74</v>
      </c>
      <c r="AO224" s="18">
        <v>19.62632142857143</v>
      </c>
      <c r="AP224" s="18">
        <v>27.199071428571429</v>
      </c>
      <c r="AQ224" s="18">
        <v>40.157821428571417</v>
      </c>
      <c r="AR224" s="18">
        <v>12.53</v>
      </c>
      <c r="AS224" s="18">
        <v>16.98</v>
      </c>
      <c r="AT224" s="18">
        <v>26.37</v>
      </c>
      <c r="AU224" s="18">
        <v>0</v>
      </c>
      <c r="AV224" s="18">
        <v>0</v>
      </c>
      <c r="AW224" s="18">
        <v>0.51</v>
      </c>
      <c r="AX224" s="18">
        <v>20.38821428571428</v>
      </c>
      <c r="AY224" s="18">
        <v>27.991428571428571</v>
      </c>
      <c r="AZ224" s="18">
        <v>41.486785714285723</v>
      </c>
      <c r="BA224" s="18">
        <v>42.145357142857137</v>
      </c>
      <c r="BB224" s="18">
        <v>56.54</v>
      </c>
      <c r="BC224" s="31">
        <v>79.74155490327577</v>
      </c>
      <c r="BD224" s="31">
        <v>18.12</v>
      </c>
      <c r="BE224" s="7">
        <v>25.92</v>
      </c>
      <c r="BF224" s="7">
        <v>35.119999999999997</v>
      </c>
      <c r="BG224" s="31">
        <v>57.81</v>
      </c>
      <c r="BH224" s="31">
        <v>78.78</v>
      </c>
      <c r="BI224" s="31">
        <v>109.86</v>
      </c>
      <c r="BJ224" s="31">
        <v>60.71</v>
      </c>
      <c r="BK224" s="31">
        <v>83.12</v>
      </c>
      <c r="BL224" s="31">
        <v>118.05</v>
      </c>
      <c r="BM224" s="31">
        <v>72.564285714285717</v>
      </c>
      <c r="BN224" s="31">
        <v>95.635714285714272</v>
      </c>
      <c r="BO224" s="31">
        <v>130.46071428571429</v>
      </c>
      <c r="BP224" s="31">
        <v>41.24</v>
      </c>
      <c r="BQ224" s="31">
        <v>49.46</v>
      </c>
      <c r="BR224" s="31">
        <v>66.92</v>
      </c>
      <c r="BS224" s="31">
        <v>42.74</v>
      </c>
      <c r="BT224" s="31">
        <v>54.62</v>
      </c>
      <c r="BU224" s="31">
        <v>77.459999999999994</v>
      </c>
      <c r="BV224" s="31">
        <v>51.48</v>
      </c>
      <c r="BW224" s="7">
        <v>62.22</v>
      </c>
      <c r="BX224" s="7">
        <v>87.86</v>
      </c>
      <c r="BY224" s="31">
        <v>46.32</v>
      </c>
      <c r="BZ224" s="31">
        <v>59.94</v>
      </c>
      <c r="CA224" s="31">
        <v>85.49</v>
      </c>
      <c r="CB224" s="31">
        <v>45.72</v>
      </c>
      <c r="CC224" s="31">
        <v>60.79</v>
      </c>
      <c r="CD224" s="31">
        <v>90.84</v>
      </c>
      <c r="CE224" s="31">
        <v>213.36</v>
      </c>
      <c r="CF224" s="31">
        <v>268.39</v>
      </c>
      <c r="CG224" s="31">
        <v>343.19</v>
      </c>
      <c r="CH224" s="31">
        <v>275.1142857142857</v>
      </c>
      <c r="CI224" s="31">
        <v>363.6767142857143</v>
      </c>
      <c r="CJ224" s="31">
        <v>436.6</v>
      </c>
    </row>
    <row r="225" spans="1:88" x14ac:dyDescent="0.3">
      <c r="A225" s="9">
        <v>45509</v>
      </c>
      <c r="B225" s="18">
        <v>63.662500000000009</v>
      </c>
      <c r="C225" s="18">
        <v>74.566428571428588</v>
      </c>
      <c r="D225" s="18">
        <v>85.492857142857147</v>
      </c>
      <c r="E225" s="18">
        <v>115.92</v>
      </c>
      <c r="F225" s="18">
        <v>126.54</v>
      </c>
      <c r="G225" s="18">
        <v>153.37</v>
      </c>
      <c r="H225" s="18">
        <v>143.04642857142861</v>
      </c>
      <c r="I225" s="18">
        <v>162.18571428571431</v>
      </c>
      <c r="J225" s="18">
        <v>193.6070357142857</v>
      </c>
      <c r="K225" s="18">
        <v>6.89</v>
      </c>
      <c r="L225" s="18">
        <v>9.7100000000000009</v>
      </c>
      <c r="M225" s="18">
        <v>12.86</v>
      </c>
      <c r="N225" s="18">
        <v>11.08</v>
      </c>
      <c r="O225" s="18">
        <v>16.36</v>
      </c>
      <c r="P225">
        <v>23.23</v>
      </c>
      <c r="Q225" s="18">
        <v>230.40836202040799</v>
      </c>
      <c r="R225" s="18">
        <v>322.4842857142857</v>
      </c>
      <c r="S225" s="18">
        <v>409.88182452040809</v>
      </c>
      <c r="T225" s="18">
        <v>153.35</v>
      </c>
      <c r="U225" s="18">
        <v>183.01</v>
      </c>
      <c r="V225" s="18">
        <v>220.51</v>
      </c>
      <c r="W225" s="18">
        <v>152.94999999999999</v>
      </c>
      <c r="X225" s="18">
        <v>183.7</v>
      </c>
      <c r="Y225" s="18">
        <v>224.75</v>
      </c>
      <c r="Z225" s="18">
        <v>156.52000000000001</v>
      </c>
      <c r="AA225" s="18">
        <v>186.13</v>
      </c>
      <c r="AB225" s="18">
        <v>227.43</v>
      </c>
      <c r="AC225" s="18">
        <v>18.18</v>
      </c>
      <c r="AD225">
        <v>23.67</v>
      </c>
      <c r="AE225" s="18">
        <v>31.83</v>
      </c>
      <c r="AF225" s="18">
        <v>18.59375</v>
      </c>
      <c r="AG225" s="18">
        <v>24.667734693877549</v>
      </c>
      <c r="AH225" s="18">
        <v>32.815535714285723</v>
      </c>
      <c r="AI225" s="18">
        <v>16.07</v>
      </c>
      <c r="AJ225" s="18">
        <v>16.07</v>
      </c>
      <c r="AK225" s="18">
        <v>20.309999999999999</v>
      </c>
      <c r="AL225" s="18">
        <v>16.07</v>
      </c>
      <c r="AM225" s="18">
        <v>16.07</v>
      </c>
      <c r="AN225" s="18">
        <v>20.309999999999999</v>
      </c>
      <c r="AO225" s="18">
        <v>19.13271428571429</v>
      </c>
      <c r="AP225" s="18">
        <v>26.22364285714286</v>
      </c>
      <c r="AQ225" s="18">
        <v>39.383560056122448</v>
      </c>
      <c r="AR225" s="18">
        <v>12.12</v>
      </c>
      <c r="AS225" s="18">
        <v>16.350000000000001</v>
      </c>
      <c r="AT225" s="18">
        <v>25.8</v>
      </c>
      <c r="AU225" s="18">
        <v>0</v>
      </c>
      <c r="AV225" s="18">
        <v>0</v>
      </c>
      <c r="AW225" s="18">
        <v>0.51</v>
      </c>
      <c r="AX225" s="18">
        <v>19.78857142857143</v>
      </c>
      <c r="AY225" s="18">
        <v>27.398571428571429</v>
      </c>
      <c r="AZ225" s="18">
        <v>39.744142857142847</v>
      </c>
      <c r="BA225" s="18">
        <v>41.13964285714286</v>
      </c>
      <c r="BB225" s="18">
        <v>54.972857142857137</v>
      </c>
      <c r="BC225" s="31">
        <v>77.055155152043611</v>
      </c>
      <c r="BD225" s="31">
        <v>17.46</v>
      </c>
      <c r="BE225" s="7">
        <v>24.88</v>
      </c>
      <c r="BF225" s="7">
        <v>34.06</v>
      </c>
      <c r="BG225" s="31">
        <v>56.33</v>
      </c>
      <c r="BH225" s="31">
        <v>76.010000000000005</v>
      </c>
      <c r="BI225" s="31">
        <v>107.21</v>
      </c>
      <c r="BJ225" s="31">
        <v>59.23</v>
      </c>
      <c r="BK225" s="31">
        <v>80.290000000000006</v>
      </c>
      <c r="BL225" s="31">
        <v>114.55</v>
      </c>
      <c r="BM225" s="31">
        <v>71.921428571428564</v>
      </c>
      <c r="BN225" s="31">
        <v>93.914285714285711</v>
      </c>
      <c r="BO225" s="31">
        <v>129.088081632653</v>
      </c>
      <c r="BP225" s="31">
        <v>40.72</v>
      </c>
      <c r="BQ225" s="31">
        <v>48.98</v>
      </c>
      <c r="BR225" s="31">
        <v>66.81</v>
      </c>
      <c r="BS225" s="31">
        <v>42.08</v>
      </c>
      <c r="BT225" s="31">
        <v>53.71</v>
      </c>
      <c r="BU225" s="31">
        <v>77.349999999999994</v>
      </c>
      <c r="BV225" s="31">
        <v>50.26</v>
      </c>
      <c r="BW225" s="7">
        <v>60.14</v>
      </c>
      <c r="BX225" s="7">
        <v>86.15</v>
      </c>
      <c r="BY225" s="31">
        <v>45.62</v>
      </c>
      <c r="BZ225" s="31">
        <v>59.86</v>
      </c>
      <c r="CA225" s="31">
        <v>84.86</v>
      </c>
      <c r="CB225" s="31">
        <v>45.64</v>
      </c>
      <c r="CC225" s="31">
        <v>61.04</v>
      </c>
      <c r="CD225" s="31">
        <v>89.59</v>
      </c>
      <c r="CE225" s="31">
        <v>208.81</v>
      </c>
      <c r="CF225" s="31">
        <v>264.08</v>
      </c>
      <c r="CG225" s="31">
        <v>336.75</v>
      </c>
      <c r="CH225" s="31">
        <v>267.77857142857152</v>
      </c>
      <c r="CI225" s="31">
        <v>360.64128571428569</v>
      </c>
      <c r="CJ225" s="31">
        <v>420.22142857142848</v>
      </c>
    </row>
    <row r="226" spans="1:88" x14ac:dyDescent="0.3">
      <c r="A226" s="9">
        <v>45510</v>
      </c>
      <c r="B226" s="18">
        <v>62.402857142857158</v>
      </c>
      <c r="C226" s="18">
        <v>74.022857142857134</v>
      </c>
      <c r="D226" s="18">
        <v>84.387857142857143</v>
      </c>
      <c r="E226" s="18">
        <v>113.48</v>
      </c>
      <c r="F226" s="18">
        <v>125.13</v>
      </c>
      <c r="G226" s="18">
        <v>149.32</v>
      </c>
      <c r="H226" s="18">
        <v>140.20478571428569</v>
      </c>
      <c r="I226" s="18">
        <v>159.76428571428571</v>
      </c>
      <c r="J226" s="18">
        <v>194.06622448979601</v>
      </c>
      <c r="K226" s="18">
        <v>6.75</v>
      </c>
      <c r="L226" s="18">
        <v>9.52</v>
      </c>
      <c r="M226" s="18">
        <v>12.77</v>
      </c>
      <c r="N226" s="18">
        <v>10.87</v>
      </c>
      <c r="O226" s="18">
        <v>16.079999999999998</v>
      </c>
      <c r="P226">
        <v>22.69</v>
      </c>
      <c r="Q226" s="18">
        <v>228.67910472448969</v>
      </c>
      <c r="R226" s="18">
        <v>323.39764285714301</v>
      </c>
      <c r="S226" s="18">
        <v>413.1817857142857</v>
      </c>
      <c r="T226" s="18">
        <v>151.32</v>
      </c>
      <c r="U226" s="18">
        <v>179.87</v>
      </c>
      <c r="V226" s="18">
        <v>217.07</v>
      </c>
      <c r="W226" s="18">
        <v>151.1</v>
      </c>
      <c r="X226" s="18">
        <v>180.54</v>
      </c>
      <c r="Y226" s="18">
        <v>222.08</v>
      </c>
      <c r="Z226" s="18">
        <v>154.59</v>
      </c>
      <c r="AA226" s="18">
        <v>183.84</v>
      </c>
      <c r="AB226" s="18">
        <v>225.31</v>
      </c>
      <c r="AC226" s="18">
        <v>17.68</v>
      </c>
      <c r="AD226">
        <v>23.2</v>
      </c>
      <c r="AE226" s="18">
        <v>31.23</v>
      </c>
      <c r="AF226" s="18">
        <v>17.970229591836741</v>
      </c>
      <c r="AG226" s="18">
        <v>23.500785714285708</v>
      </c>
      <c r="AH226" s="18">
        <v>32.50282142857143</v>
      </c>
      <c r="AI226" s="18">
        <v>16.07</v>
      </c>
      <c r="AJ226" s="18">
        <v>16.07</v>
      </c>
      <c r="AK226" s="18">
        <v>19.88</v>
      </c>
      <c r="AL226" s="18">
        <v>16.07</v>
      </c>
      <c r="AM226" s="18">
        <v>16.07</v>
      </c>
      <c r="AN226" s="18">
        <v>19.88</v>
      </c>
      <c r="AO226" s="18">
        <v>18.744214285714289</v>
      </c>
      <c r="AP226" s="18">
        <v>25.179571428571428</v>
      </c>
      <c r="AQ226" s="18">
        <v>38.669089338299862</v>
      </c>
      <c r="AR226" s="18">
        <v>11.72</v>
      </c>
      <c r="AS226" s="18">
        <v>15.72</v>
      </c>
      <c r="AT226" s="18">
        <v>25.23</v>
      </c>
      <c r="AU226" s="18">
        <v>0</v>
      </c>
      <c r="AV226" s="18">
        <v>0</v>
      </c>
      <c r="AW226" s="18">
        <v>0.51</v>
      </c>
      <c r="AX226" s="18">
        <v>19.188928571428569</v>
      </c>
      <c r="AY226" s="18">
        <v>26.660714285714281</v>
      </c>
      <c r="AZ226" s="18">
        <v>38.149642857142858</v>
      </c>
      <c r="BA226" s="18">
        <v>39.616428571428571</v>
      </c>
      <c r="BB226" s="18">
        <v>53.750714285714281</v>
      </c>
      <c r="BC226" s="31">
        <v>74.620625336328629</v>
      </c>
      <c r="BD226" s="31">
        <v>16.88</v>
      </c>
      <c r="BE226" s="7">
        <v>23.91</v>
      </c>
      <c r="BF226" s="7">
        <v>33.04</v>
      </c>
      <c r="BG226" s="31">
        <v>54.97</v>
      </c>
      <c r="BH226" s="31">
        <v>73.37</v>
      </c>
      <c r="BI226" s="31">
        <v>104.56</v>
      </c>
      <c r="BJ226" s="31">
        <v>57.76</v>
      </c>
      <c r="BK226" s="31">
        <v>77.45</v>
      </c>
      <c r="BL226" s="31">
        <v>111.05</v>
      </c>
      <c r="BM226" s="31">
        <v>69.864285714285714</v>
      </c>
      <c r="BN226" s="31">
        <v>92.921428571428564</v>
      </c>
      <c r="BO226" s="31">
        <v>126.3364897959183</v>
      </c>
      <c r="BP226" s="31">
        <v>40.19</v>
      </c>
      <c r="BQ226" s="31">
        <v>48.49</v>
      </c>
      <c r="BR226" s="31">
        <v>66.69</v>
      </c>
      <c r="BS226" s="31">
        <v>41.42</v>
      </c>
      <c r="BT226" s="31">
        <v>52.79</v>
      </c>
      <c r="BU226" s="31">
        <v>77.239999999999995</v>
      </c>
      <c r="BV226" s="31">
        <v>49.05</v>
      </c>
      <c r="BW226" s="7">
        <v>58.07</v>
      </c>
      <c r="BX226" s="7">
        <v>84.44</v>
      </c>
      <c r="BY226" s="31">
        <v>44.91</v>
      </c>
      <c r="BZ226" s="31">
        <v>59.79</v>
      </c>
      <c r="CA226" s="31">
        <v>84.22</v>
      </c>
      <c r="CB226" s="31">
        <v>45.55</v>
      </c>
      <c r="CC226" s="31">
        <v>61.29</v>
      </c>
      <c r="CD226" s="31">
        <v>88.33</v>
      </c>
      <c r="CE226" s="31">
        <v>204.87</v>
      </c>
      <c r="CF226" s="31">
        <v>259.79000000000002</v>
      </c>
      <c r="CG226" s="31">
        <v>330.31</v>
      </c>
      <c r="CH226" s="31">
        <v>264.63928571428568</v>
      </c>
      <c r="CI226" s="31">
        <v>352.58571428571429</v>
      </c>
      <c r="CJ226" s="31">
        <v>419.46814285714288</v>
      </c>
    </row>
    <row r="227" spans="1:88" x14ac:dyDescent="0.3">
      <c r="A227" s="9">
        <v>45511</v>
      </c>
      <c r="B227" s="18">
        <v>60.943249999999992</v>
      </c>
      <c r="C227" s="18">
        <v>72.713571428571441</v>
      </c>
      <c r="D227" s="18">
        <v>82.077500000000001</v>
      </c>
      <c r="E227" s="18">
        <v>111.1</v>
      </c>
      <c r="F227" s="18">
        <v>122.93</v>
      </c>
      <c r="G227" s="18">
        <v>147.28</v>
      </c>
      <c r="H227" s="18">
        <v>138.4122142857143</v>
      </c>
      <c r="I227" s="18">
        <v>155.07857142857139</v>
      </c>
      <c r="J227" s="18">
        <v>190.25714285714281</v>
      </c>
      <c r="K227" s="18">
        <v>6.62</v>
      </c>
      <c r="L227" s="18">
        <v>9.35</v>
      </c>
      <c r="M227" s="18">
        <v>12.73</v>
      </c>
      <c r="N227" s="18">
        <v>10.67</v>
      </c>
      <c r="O227" s="18">
        <v>15.8</v>
      </c>
      <c r="P227">
        <v>22.14</v>
      </c>
      <c r="Q227" s="18">
        <v>219.8014285714286</v>
      </c>
      <c r="R227" s="18">
        <v>316.56699999999978</v>
      </c>
      <c r="S227" s="18">
        <v>411.66377475510222</v>
      </c>
      <c r="T227" s="18">
        <v>149.30000000000001</v>
      </c>
      <c r="U227" s="18">
        <v>176.73</v>
      </c>
      <c r="V227" s="18">
        <v>213.64</v>
      </c>
      <c r="W227" s="18">
        <v>149.26</v>
      </c>
      <c r="X227" s="18">
        <v>177.38</v>
      </c>
      <c r="Y227" s="18">
        <v>219.4</v>
      </c>
      <c r="Z227" s="18">
        <v>152.66</v>
      </c>
      <c r="AA227" s="18">
        <v>181.54</v>
      </c>
      <c r="AB227" s="18">
        <v>223.18</v>
      </c>
      <c r="AC227" s="18">
        <v>17.190000000000001</v>
      </c>
      <c r="AD227">
        <v>22.74</v>
      </c>
      <c r="AE227" s="18">
        <v>30.63</v>
      </c>
      <c r="AF227" s="18">
        <v>17.669196285714289</v>
      </c>
      <c r="AG227" s="18">
        <v>22.913714285714281</v>
      </c>
      <c r="AH227" s="18">
        <v>31.55865306122449</v>
      </c>
      <c r="AI227" s="18">
        <v>16.07</v>
      </c>
      <c r="AJ227" s="18">
        <v>16.07</v>
      </c>
      <c r="AK227" s="18">
        <v>19.45</v>
      </c>
      <c r="AL227" s="18">
        <v>16.07</v>
      </c>
      <c r="AM227" s="18">
        <v>16.07</v>
      </c>
      <c r="AN227" s="18">
        <v>19.45</v>
      </c>
      <c r="AO227" s="18">
        <v>18.631607142857149</v>
      </c>
      <c r="AP227" s="18">
        <v>24.293857142857149</v>
      </c>
      <c r="AQ227" s="18">
        <v>37.809550891393613</v>
      </c>
      <c r="AR227" s="18">
        <v>11.31</v>
      </c>
      <c r="AS227" s="18">
        <v>15.09</v>
      </c>
      <c r="AT227" s="18">
        <v>24.66</v>
      </c>
      <c r="AU227" s="18">
        <v>0</v>
      </c>
      <c r="AV227" s="18">
        <v>0</v>
      </c>
      <c r="AW227" s="18">
        <v>0.51</v>
      </c>
      <c r="AX227" s="18">
        <v>18.525357142857139</v>
      </c>
      <c r="AY227" s="18">
        <v>25.72785714285715</v>
      </c>
      <c r="AZ227" s="18">
        <v>35.959642857142853</v>
      </c>
      <c r="BA227" s="18">
        <v>38.720268438737293</v>
      </c>
      <c r="BB227" s="18">
        <v>51.894214285714291</v>
      </c>
      <c r="BC227" s="31">
        <v>72.384309806327934</v>
      </c>
      <c r="BD227" s="31">
        <v>16.329999999999998</v>
      </c>
      <c r="BE227" s="7">
        <v>22.99</v>
      </c>
      <c r="BF227" s="7">
        <v>32.03</v>
      </c>
      <c r="BG227" s="31">
        <v>53.54</v>
      </c>
      <c r="BH227" s="31">
        <v>70.819999999999993</v>
      </c>
      <c r="BI227" s="31">
        <v>101.75</v>
      </c>
      <c r="BJ227" s="31">
        <v>56.28</v>
      </c>
      <c r="BK227" s="31">
        <v>74.62</v>
      </c>
      <c r="BL227" s="31">
        <v>107.55</v>
      </c>
      <c r="BM227" s="31">
        <v>67.525000000000006</v>
      </c>
      <c r="BN227" s="31">
        <v>89.55</v>
      </c>
      <c r="BO227" s="31">
        <v>122.6206122448979</v>
      </c>
      <c r="BP227" s="31">
        <v>39.67</v>
      </c>
      <c r="BQ227" s="31">
        <v>48.01</v>
      </c>
      <c r="BR227" s="31">
        <v>66.58</v>
      </c>
      <c r="BS227" s="31">
        <v>40.75</v>
      </c>
      <c r="BT227" s="31">
        <v>51.88</v>
      </c>
      <c r="BU227" s="31">
        <v>77.13</v>
      </c>
      <c r="BV227" s="31">
        <v>47.83</v>
      </c>
      <c r="BW227" s="7">
        <v>55.99</v>
      </c>
      <c r="BX227" s="7">
        <v>82.73</v>
      </c>
      <c r="BY227" s="31">
        <v>44.21</v>
      </c>
      <c r="BZ227" s="31">
        <v>59.72</v>
      </c>
      <c r="CA227" s="31">
        <v>83.59</v>
      </c>
      <c r="CB227" s="31">
        <v>45.46</v>
      </c>
      <c r="CC227" s="31">
        <v>61.53</v>
      </c>
      <c r="CD227" s="31">
        <v>87.07</v>
      </c>
      <c r="CE227" s="31">
        <v>200.95</v>
      </c>
      <c r="CF227" s="31">
        <v>255.26</v>
      </c>
      <c r="CG227" s="31">
        <v>323.87</v>
      </c>
      <c r="CH227" s="31">
        <v>265.60714285714278</v>
      </c>
      <c r="CI227" s="31">
        <v>342.7714285714286</v>
      </c>
      <c r="CJ227" s="31">
        <v>413.2283010204082</v>
      </c>
    </row>
    <row r="228" spans="1:88" x14ac:dyDescent="0.3">
      <c r="A228" s="9">
        <v>45512</v>
      </c>
      <c r="B228" s="18">
        <v>59.66</v>
      </c>
      <c r="C228" s="18">
        <v>70.615000785714301</v>
      </c>
      <c r="D228" s="18">
        <v>80.757142857142853</v>
      </c>
      <c r="E228" s="18">
        <v>107.64</v>
      </c>
      <c r="F228" s="18">
        <v>122.28</v>
      </c>
      <c r="G228" s="18">
        <v>145.33000000000001</v>
      </c>
      <c r="H228" s="18">
        <v>136.2607142857143</v>
      </c>
      <c r="I228" s="18">
        <v>152.2571428571429</v>
      </c>
      <c r="J228" s="18">
        <v>187.9571428571428</v>
      </c>
      <c r="K228" s="18">
        <v>6.5</v>
      </c>
      <c r="L228" s="18">
        <v>9.14</v>
      </c>
      <c r="M228" s="18">
        <v>12.61</v>
      </c>
      <c r="N228" s="18">
        <v>10.46</v>
      </c>
      <c r="O228" s="18">
        <v>15.51</v>
      </c>
      <c r="P228">
        <v>21.6</v>
      </c>
      <c r="Q228" s="18">
        <v>216.97892857142861</v>
      </c>
      <c r="R228" s="18">
        <v>312.28071428571428</v>
      </c>
      <c r="S228" s="18">
        <v>398.146868867347</v>
      </c>
      <c r="T228" s="18">
        <v>147.27000000000001</v>
      </c>
      <c r="U228" s="18">
        <v>173.59</v>
      </c>
      <c r="V228" s="18">
        <v>210.2</v>
      </c>
      <c r="W228" s="18">
        <v>147.41</v>
      </c>
      <c r="X228" s="18">
        <v>174.22</v>
      </c>
      <c r="Y228" s="18">
        <v>216.72</v>
      </c>
      <c r="Z228" s="18">
        <v>150.72999999999999</v>
      </c>
      <c r="AA228" s="18">
        <v>179.25</v>
      </c>
      <c r="AB228" s="18">
        <v>221.06</v>
      </c>
      <c r="AC228" s="18">
        <v>16.690000000000001</v>
      </c>
      <c r="AD228">
        <v>22.27</v>
      </c>
      <c r="AE228" s="18">
        <v>30.03</v>
      </c>
      <c r="AF228" s="18">
        <v>17.429337607142859</v>
      </c>
      <c r="AG228" s="18">
        <v>22.41057142857143</v>
      </c>
      <c r="AH228" s="18">
        <v>30.148250000000001</v>
      </c>
      <c r="AI228" s="18">
        <v>16.07</v>
      </c>
      <c r="AJ228" s="18">
        <v>16.07</v>
      </c>
      <c r="AK228" s="18">
        <v>19.02</v>
      </c>
      <c r="AL228" s="18">
        <v>16.07</v>
      </c>
      <c r="AM228" s="18">
        <v>16.07</v>
      </c>
      <c r="AN228" s="18">
        <v>19.02</v>
      </c>
      <c r="AO228" s="18">
        <v>17.970964285714292</v>
      </c>
      <c r="AP228" s="18">
        <v>23.40814285714286</v>
      </c>
      <c r="AQ228" s="18">
        <v>36.91222943367346</v>
      </c>
      <c r="AR228" s="18">
        <v>10.91</v>
      </c>
      <c r="AS228" s="18">
        <v>14.45</v>
      </c>
      <c r="AT228" s="18">
        <v>24.09</v>
      </c>
      <c r="AU228" s="18">
        <v>0</v>
      </c>
      <c r="AV228" s="18">
        <v>0</v>
      </c>
      <c r="AW228" s="18">
        <v>0.5</v>
      </c>
      <c r="AX228" s="18">
        <v>17.826428571428568</v>
      </c>
      <c r="AY228" s="18">
        <v>25.02214285714286</v>
      </c>
      <c r="AZ228" s="18">
        <v>34.506888578592857</v>
      </c>
      <c r="BA228" s="18">
        <v>36.918928571428573</v>
      </c>
      <c r="BB228" s="18">
        <v>50.159857142857163</v>
      </c>
      <c r="BC228" s="31">
        <v>71.862469971610281</v>
      </c>
      <c r="BD228" s="31">
        <v>15.79</v>
      </c>
      <c r="BE228" s="7">
        <v>22.08</v>
      </c>
      <c r="BF228" s="7">
        <v>31.01</v>
      </c>
      <c r="BG228" s="31">
        <v>52.15</v>
      </c>
      <c r="BH228" s="31">
        <v>68.27</v>
      </c>
      <c r="BI228" s="31">
        <v>98.87</v>
      </c>
      <c r="BJ228" s="31">
        <v>54.81</v>
      </c>
      <c r="BK228" s="31">
        <v>71.790000000000006</v>
      </c>
      <c r="BL228" s="31">
        <v>104.06</v>
      </c>
      <c r="BM228" s="31">
        <v>66.698979591836732</v>
      </c>
      <c r="BN228" s="31">
        <v>86</v>
      </c>
      <c r="BO228" s="31">
        <v>117.76824489795921</v>
      </c>
      <c r="BP228" s="31">
        <v>39.15</v>
      </c>
      <c r="BQ228" s="31">
        <v>47.53</v>
      </c>
      <c r="BR228" s="31">
        <v>66.459999999999994</v>
      </c>
      <c r="BS228" s="31">
        <v>40.090000000000003</v>
      </c>
      <c r="BT228" s="31">
        <v>50.96</v>
      </c>
      <c r="BU228" s="31">
        <v>77.02</v>
      </c>
      <c r="BV228" s="31">
        <v>46.61</v>
      </c>
      <c r="BW228" s="7">
        <v>53.92</v>
      </c>
      <c r="BX228" s="7">
        <v>81.02</v>
      </c>
      <c r="BY228" s="31">
        <v>43.51</v>
      </c>
      <c r="BZ228" s="31">
        <v>59.65</v>
      </c>
      <c r="CA228" s="31">
        <v>82.96</v>
      </c>
      <c r="CB228" s="31">
        <v>45.37</v>
      </c>
      <c r="CC228" s="31">
        <v>61.78</v>
      </c>
      <c r="CD228" s="31">
        <v>85.81</v>
      </c>
      <c r="CE228" s="31">
        <v>197.53</v>
      </c>
      <c r="CF228" s="31">
        <v>250.74</v>
      </c>
      <c r="CG228" s="31">
        <v>317.43</v>
      </c>
      <c r="CH228" s="31">
        <v>267.6035714285714</v>
      </c>
      <c r="CI228" s="31">
        <v>333.5050714285714</v>
      </c>
      <c r="CJ228" s="31">
        <v>405.32958421428577</v>
      </c>
    </row>
    <row r="229" spans="1:88" x14ac:dyDescent="0.3">
      <c r="A229" s="9">
        <v>45513</v>
      </c>
      <c r="B229" s="18">
        <v>58.325714285714298</v>
      </c>
      <c r="C229" s="18">
        <v>68.341500000000011</v>
      </c>
      <c r="D229" s="18">
        <v>80.804999999999993</v>
      </c>
      <c r="E229" s="18">
        <v>105.54</v>
      </c>
      <c r="F229" s="18">
        <v>121.76</v>
      </c>
      <c r="G229" s="18">
        <v>142.75</v>
      </c>
      <c r="H229" s="18">
        <v>134.77500000000001</v>
      </c>
      <c r="I229" s="18">
        <v>148.97857142857151</v>
      </c>
      <c r="J229" s="18">
        <v>184.375</v>
      </c>
      <c r="K229" s="18">
        <v>6.37</v>
      </c>
      <c r="L229" s="18">
        <v>8.9600000000000009</v>
      </c>
      <c r="M229" s="18">
        <v>12.51</v>
      </c>
      <c r="N229" s="18">
        <v>10.31</v>
      </c>
      <c r="O229" s="18">
        <v>15.17</v>
      </c>
      <c r="P229">
        <v>21.18</v>
      </c>
      <c r="Q229" s="18">
        <v>214.15642857142859</v>
      </c>
      <c r="R229" s="18">
        <v>310.30785714285707</v>
      </c>
      <c r="S229" s="18">
        <v>391.24790816326532</v>
      </c>
      <c r="T229" s="18">
        <v>145.13999999999999</v>
      </c>
      <c r="U229" s="18">
        <v>170.42</v>
      </c>
      <c r="V229" s="18">
        <v>207.48</v>
      </c>
      <c r="W229" s="18">
        <v>145.55000000000001</v>
      </c>
      <c r="X229" s="18">
        <v>171.13</v>
      </c>
      <c r="Y229" s="18">
        <v>213.76</v>
      </c>
      <c r="Z229" s="18">
        <v>148.80000000000001</v>
      </c>
      <c r="AA229" s="18">
        <v>175.76</v>
      </c>
      <c r="AB229" s="18">
        <v>218.29</v>
      </c>
      <c r="AC229" s="18">
        <v>16.399999999999999</v>
      </c>
      <c r="AD229">
        <v>21.75</v>
      </c>
      <c r="AE229" s="18">
        <v>29.41</v>
      </c>
      <c r="AF229" s="18">
        <v>16.662936500000011</v>
      </c>
      <c r="AG229" s="18">
        <v>22.40664285714286</v>
      </c>
      <c r="AH229" s="18">
        <v>30.05685714285714</v>
      </c>
      <c r="AI229" s="18">
        <v>16.07</v>
      </c>
      <c r="AJ229" s="18">
        <v>16.07</v>
      </c>
      <c r="AK229" s="18">
        <v>18.55</v>
      </c>
      <c r="AL229" s="18">
        <v>16.07</v>
      </c>
      <c r="AM229" s="18">
        <v>16.07</v>
      </c>
      <c r="AN229" s="18">
        <v>18.55</v>
      </c>
      <c r="AO229" s="18">
        <v>17.400857142857149</v>
      </c>
      <c r="AP229" s="18">
        <v>23.034500000000001</v>
      </c>
      <c r="AQ229" s="18">
        <v>35.649749999999997</v>
      </c>
      <c r="AR229" s="18">
        <v>10.51</v>
      </c>
      <c r="AS229" s="18">
        <v>13.76</v>
      </c>
      <c r="AT229" s="18">
        <v>23.2</v>
      </c>
      <c r="AU229" s="18">
        <v>0</v>
      </c>
      <c r="AV229" s="18">
        <v>0.01</v>
      </c>
      <c r="AW229" s="18">
        <v>0.49</v>
      </c>
      <c r="AX229" s="18">
        <v>17.225000000000001</v>
      </c>
      <c r="AY229" s="18">
        <v>24.373571428571431</v>
      </c>
      <c r="AZ229" s="18">
        <v>33.521201404517583</v>
      </c>
      <c r="BA229" s="18">
        <v>35.614999999999988</v>
      </c>
      <c r="BB229" s="18">
        <v>48.610500000000002</v>
      </c>
      <c r="BC229" s="31">
        <v>68.515964460612253</v>
      </c>
      <c r="BD229" s="31">
        <v>15.34</v>
      </c>
      <c r="BE229" s="7">
        <v>21.18</v>
      </c>
      <c r="BF229" s="7">
        <v>30.07</v>
      </c>
      <c r="BG229" s="31">
        <v>50.84</v>
      </c>
      <c r="BH229" s="31">
        <v>65.91</v>
      </c>
      <c r="BI229" s="31">
        <v>95.32</v>
      </c>
      <c r="BJ229" s="31">
        <v>53.34</v>
      </c>
      <c r="BK229" s="31">
        <v>69.08</v>
      </c>
      <c r="BL229" s="31">
        <v>101.13</v>
      </c>
      <c r="BM229" s="31">
        <v>64.63928571428572</v>
      </c>
      <c r="BN229" s="31">
        <v>82.449999999999989</v>
      </c>
      <c r="BO229" s="31">
        <v>114.85</v>
      </c>
      <c r="BP229" s="31">
        <v>38.630000000000003</v>
      </c>
      <c r="BQ229" s="31">
        <v>46.92</v>
      </c>
      <c r="BR229" s="31">
        <v>65.09</v>
      </c>
      <c r="BS229" s="31">
        <v>39.409999999999997</v>
      </c>
      <c r="BT229" s="31">
        <v>49.75</v>
      </c>
      <c r="BU229" s="31">
        <v>76.72</v>
      </c>
      <c r="BV229" s="31">
        <v>45.57</v>
      </c>
      <c r="BW229" s="7">
        <v>51.85</v>
      </c>
      <c r="BX229" s="7">
        <v>81.599999999999994</v>
      </c>
      <c r="BY229" s="31">
        <v>42.83</v>
      </c>
      <c r="BZ229" s="31">
        <v>58.53</v>
      </c>
      <c r="CA229" s="31">
        <v>82.04</v>
      </c>
      <c r="CB229" s="31">
        <v>45.29</v>
      </c>
      <c r="CC229" s="31">
        <v>61.57</v>
      </c>
      <c r="CD229" s="31">
        <v>84.65</v>
      </c>
      <c r="CE229" s="31">
        <v>193.41</v>
      </c>
      <c r="CF229" s="31">
        <v>244.86</v>
      </c>
      <c r="CG229" s="31">
        <v>311.02</v>
      </c>
      <c r="CH229" s="31">
        <v>263.56071428571431</v>
      </c>
      <c r="CI229" s="31">
        <v>325.8</v>
      </c>
      <c r="CJ229" s="31">
        <v>394.45768205612239</v>
      </c>
    </row>
    <row r="230" spans="1:88" x14ac:dyDescent="0.3">
      <c r="A230" s="9">
        <v>45514</v>
      </c>
      <c r="B230" s="18">
        <v>58.030642857142873</v>
      </c>
      <c r="C230" s="18">
        <v>67.985785714285726</v>
      </c>
      <c r="D230" s="18">
        <v>78.244285714285709</v>
      </c>
      <c r="E230" s="18">
        <v>103.5</v>
      </c>
      <c r="F230" s="18">
        <v>120.57</v>
      </c>
      <c r="G230" s="18">
        <v>139.72999999999999</v>
      </c>
      <c r="H230" s="18">
        <v>133.61071428571429</v>
      </c>
      <c r="I230" s="18">
        <v>147.94999999999999</v>
      </c>
      <c r="J230" s="18">
        <v>181.4892857142857</v>
      </c>
      <c r="K230" s="18">
        <v>6.26</v>
      </c>
      <c r="L230" s="18">
        <v>8.81</v>
      </c>
      <c r="M230" s="18">
        <v>12.36</v>
      </c>
      <c r="N230" s="18">
        <v>10.220000000000001</v>
      </c>
      <c r="O230" s="18">
        <v>14.99</v>
      </c>
      <c r="P230">
        <v>21.17</v>
      </c>
      <c r="Q230" s="18">
        <v>212.23357142857151</v>
      </c>
      <c r="R230" s="18">
        <v>301.8471428571429</v>
      </c>
      <c r="S230" s="18">
        <v>389.08763477040787</v>
      </c>
      <c r="T230" s="18">
        <v>143.88999999999999</v>
      </c>
      <c r="U230" s="18">
        <v>168.73</v>
      </c>
      <c r="V230" s="18">
        <v>205.98</v>
      </c>
      <c r="W230" s="18">
        <v>144.30000000000001</v>
      </c>
      <c r="X230" s="18">
        <v>169.33</v>
      </c>
      <c r="Y230" s="18">
        <v>211.53</v>
      </c>
      <c r="Z230" s="18">
        <v>147.1</v>
      </c>
      <c r="AA230" s="18">
        <v>173.17</v>
      </c>
      <c r="AB230" s="18">
        <v>215.15</v>
      </c>
      <c r="AC230" s="18">
        <v>16.05</v>
      </c>
      <c r="AD230">
        <v>21.27</v>
      </c>
      <c r="AE230" s="18">
        <v>28.83</v>
      </c>
      <c r="AF230" s="18">
        <v>16.66315816326528</v>
      </c>
      <c r="AG230" s="18">
        <v>21.837714285714281</v>
      </c>
      <c r="AH230" s="18">
        <v>29.54953571428571</v>
      </c>
      <c r="AI230" s="18">
        <v>16.07</v>
      </c>
      <c r="AJ230" s="18">
        <v>16.07</v>
      </c>
      <c r="AK230" s="18">
        <v>18.190000000000001</v>
      </c>
      <c r="AL230" s="18">
        <v>16.07</v>
      </c>
      <c r="AM230" s="18">
        <v>16.07</v>
      </c>
      <c r="AN230" s="18">
        <v>18.190000000000001</v>
      </c>
      <c r="AO230" s="18">
        <v>17.060040816326541</v>
      </c>
      <c r="AP230" s="18">
        <v>22.442785714285709</v>
      </c>
      <c r="AQ230" s="18">
        <v>35.148071428571427</v>
      </c>
      <c r="AR230" s="18">
        <v>10.31</v>
      </c>
      <c r="AS230" s="18">
        <v>13.45</v>
      </c>
      <c r="AT230" s="18">
        <v>22.28</v>
      </c>
      <c r="AU230" s="18">
        <v>0</v>
      </c>
      <c r="AV230" s="18">
        <v>0.01</v>
      </c>
      <c r="AW230" s="18">
        <v>0.49</v>
      </c>
      <c r="AX230" s="18">
        <v>17.08071428571429</v>
      </c>
      <c r="AY230" s="18">
        <v>23.713571428571431</v>
      </c>
      <c r="AZ230" s="18">
        <v>33.934642857142848</v>
      </c>
      <c r="BA230" s="18">
        <v>35.049285714285723</v>
      </c>
      <c r="BB230" s="18">
        <v>47.436428571428578</v>
      </c>
      <c r="BC230" s="31">
        <v>69.277351414214337</v>
      </c>
      <c r="BD230" s="31">
        <v>15.1</v>
      </c>
      <c r="BE230" s="7">
        <v>20.61</v>
      </c>
      <c r="BF230" s="7">
        <v>29.18</v>
      </c>
      <c r="BG230" s="31">
        <v>49.72</v>
      </c>
      <c r="BH230" s="31">
        <v>64.78</v>
      </c>
      <c r="BI230" s="31">
        <v>92.38</v>
      </c>
      <c r="BJ230" s="31">
        <v>52.13</v>
      </c>
      <c r="BK230" s="31">
        <v>67.62</v>
      </c>
      <c r="BL230" s="31">
        <v>98.33</v>
      </c>
      <c r="BM230" s="31">
        <v>63.685714285714283</v>
      </c>
      <c r="BN230" s="31">
        <v>80.414285714285725</v>
      </c>
      <c r="BO230" s="31">
        <v>113.30714285714291</v>
      </c>
      <c r="BP230" s="31">
        <v>38.46</v>
      </c>
      <c r="BQ230" s="31">
        <v>46.54</v>
      </c>
      <c r="BR230" s="31">
        <v>64.069999999999993</v>
      </c>
      <c r="BS230" s="31">
        <v>39.29</v>
      </c>
      <c r="BT230" s="31">
        <v>49.96</v>
      </c>
      <c r="BU230" s="31">
        <v>75.41</v>
      </c>
      <c r="BV230" s="31">
        <v>45.03</v>
      </c>
      <c r="BW230" s="7">
        <v>50.97</v>
      </c>
      <c r="BX230" s="7">
        <v>81</v>
      </c>
      <c r="BY230" s="31">
        <v>42.67</v>
      </c>
      <c r="BZ230" s="31">
        <v>57.67</v>
      </c>
      <c r="CA230" s="31">
        <v>81.010000000000005</v>
      </c>
      <c r="CB230" s="31">
        <v>45.06</v>
      </c>
      <c r="CC230" s="31">
        <v>60.79</v>
      </c>
      <c r="CD230" s="31">
        <v>83.9</v>
      </c>
      <c r="CE230" s="31">
        <v>191.22</v>
      </c>
      <c r="CF230" s="31">
        <v>240.26</v>
      </c>
      <c r="CG230" s="31">
        <v>305.83999999999997</v>
      </c>
      <c r="CH230" s="31">
        <v>261.15714285714279</v>
      </c>
      <c r="CI230" s="31">
        <v>319.59285714285721</v>
      </c>
      <c r="CJ230" s="31">
        <v>388.99285714285708</v>
      </c>
    </row>
    <row r="231" spans="1:88" x14ac:dyDescent="0.3">
      <c r="A231" s="9">
        <v>45515</v>
      </c>
      <c r="B231" s="18">
        <v>57.549642857142857</v>
      </c>
      <c r="C231" s="18">
        <v>66.803571428571416</v>
      </c>
      <c r="D231" s="18">
        <v>77.627857142857138</v>
      </c>
      <c r="E231" s="18">
        <v>102.03</v>
      </c>
      <c r="F231" s="18">
        <v>119.58</v>
      </c>
      <c r="G231" s="18">
        <v>135.71</v>
      </c>
      <c r="H231" s="18">
        <v>132.29642857142861</v>
      </c>
      <c r="I231" s="18">
        <v>147.75</v>
      </c>
      <c r="J231" s="18">
        <v>180.09285714285721</v>
      </c>
      <c r="K231" s="18">
        <v>6.14</v>
      </c>
      <c r="L231" s="18">
        <v>8.6300000000000008</v>
      </c>
      <c r="M231" s="18">
        <v>12.21</v>
      </c>
      <c r="N231" s="18">
        <v>10.130000000000001</v>
      </c>
      <c r="O231" s="18">
        <v>14.81</v>
      </c>
      <c r="P231">
        <v>21.16</v>
      </c>
      <c r="Q231" s="18">
        <v>210.33785714285719</v>
      </c>
      <c r="R231" s="18">
        <v>297.83928571428578</v>
      </c>
      <c r="S231" s="18">
        <v>383.4432142857143</v>
      </c>
      <c r="T231" s="18">
        <v>142.63999999999999</v>
      </c>
      <c r="U231" s="18">
        <v>167.03</v>
      </c>
      <c r="V231" s="18">
        <v>204.49</v>
      </c>
      <c r="W231" s="18">
        <v>143.05000000000001</v>
      </c>
      <c r="X231" s="18">
        <v>167.53</v>
      </c>
      <c r="Y231" s="18">
        <v>209.3</v>
      </c>
      <c r="Z231" s="18">
        <v>145.4</v>
      </c>
      <c r="AA231" s="18">
        <v>170.59</v>
      </c>
      <c r="AB231" s="18">
        <v>212</v>
      </c>
      <c r="AC231" s="18">
        <v>15.71</v>
      </c>
      <c r="AD231">
        <v>20.79</v>
      </c>
      <c r="AE231" s="18">
        <v>28.25</v>
      </c>
      <c r="AF231" s="18">
        <v>16.35190306122448</v>
      </c>
      <c r="AG231" s="18">
        <v>21.226928571428569</v>
      </c>
      <c r="AH231" s="18">
        <v>29.067316326530609</v>
      </c>
      <c r="AI231" s="18">
        <v>16.07</v>
      </c>
      <c r="AJ231" s="18">
        <v>16.07</v>
      </c>
      <c r="AK231" s="18">
        <v>17.829999999999998</v>
      </c>
      <c r="AL231" s="18">
        <v>16.07</v>
      </c>
      <c r="AM231" s="18">
        <v>16.07</v>
      </c>
      <c r="AN231" s="18">
        <v>17.829999999999998</v>
      </c>
      <c r="AO231" s="18">
        <v>16.656928571428569</v>
      </c>
      <c r="AP231" s="18">
        <v>21.85107142857143</v>
      </c>
      <c r="AQ231" s="18">
        <v>34.873922474489788</v>
      </c>
      <c r="AR231" s="18">
        <v>10.119999999999999</v>
      </c>
      <c r="AS231" s="18">
        <v>13.14</v>
      </c>
      <c r="AT231" s="18">
        <v>21.35</v>
      </c>
      <c r="AU231" s="18">
        <v>0</v>
      </c>
      <c r="AV231" s="18">
        <v>0.01</v>
      </c>
      <c r="AW231" s="18">
        <v>0.49</v>
      </c>
      <c r="AX231" s="18">
        <v>16.835000000000001</v>
      </c>
      <c r="AY231" s="18">
        <v>23.053571428571431</v>
      </c>
      <c r="AZ231" s="18">
        <v>34.006963138168082</v>
      </c>
      <c r="BA231" s="18">
        <v>34.64714285714286</v>
      </c>
      <c r="BB231" s="18">
        <v>46.287857142857149</v>
      </c>
      <c r="BC231" s="31">
        <v>67.948214285714286</v>
      </c>
      <c r="BD231" s="31">
        <v>14.87</v>
      </c>
      <c r="BE231" s="7">
        <v>20.04</v>
      </c>
      <c r="BF231" s="7">
        <v>28.3</v>
      </c>
      <c r="BG231" s="31">
        <v>48.41</v>
      </c>
      <c r="BH231" s="31">
        <v>63.65</v>
      </c>
      <c r="BI231" s="31">
        <v>89.45</v>
      </c>
      <c r="BJ231" s="31">
        <v>50.93</v>
      </c>
      <c r="BK231" s="31">
        <v>66.150000000000006</v>
      </c>
      <c r="BL231" s="31">
        <v>95.53</v>
      </c>
      <c r="BM231" s="31">
        <v>62.889285714285712</v>
      </c>
      <c r="BN231" s="31">
        <v>79.028571428571439</v>
      </c>
      <c r="BO231" s="31">
        <v>110.5714285714286</v>
      </c>
      <c r="BP231" s="31">
        <v>38.28</v>
      </c>
      <c r="BQ231" s="31">
        <v>46.16</v>
      </c>
      <c r="BR231" s="31">
        <v>63.05</v>
      </c>
      <c r="BS231" s="31">
        <v>39.17</v>
      </c>
      <c r="BT231" s="31">
        <v>50.17</v>
      </c>
      <c r="BU231" s="31">
        <v>74.099999999999994</v>
      </c>
      <c r="BV231" s="31">
        <v>44.49</v>
      </c>
      <c r="BW231" s="7">
        <v>50.09</v>
      </c>
      <c r="BX231" s="7">
        <v>80.41</v>
      </c>
      <c r="BY231" s="31">
        <v>42.51</v>
      </c>
      <c r="BZ231" s="31">
        <v>56.81</v>
      </c>
      <c r="CA231" s="31">
        <v>79.989999999999995</v>
      </c>
      <c r="CB231" s="31">
        <v>44.83</v>
      </c>
      <c r="CC231" s="31">
        <v>60.01</v>
      </c>
      <c r="CD231" s="31">
        <v>83.15</v>
      </c>
      <c r="CE231" s="31">
        <v>189.8</v>
      </c>
      <c r="CF231" s="31">
        <v>235.67</v>
      </c>
      <c r="CG231" s="31">
        <v>300.67</v>
      </c>
      <c r="CH231" s="31">
        <v>259.70714285714291</v>
      </c>
      <c r="CI231" s="31">
        <v>317.40714285714279</v>
      </c>
      <c r="CJ231" s="31">
        <v>383.48571428571432</v>
      </c>
    </row>
    <row r="232" spans="1:88" x14ac:dyDescent="0.3">
      <c r="A232" s="9">
        <v>45516</v>
      </c>
      <c r="B232" s="18">
        <v>57.531071428571437</v>
      </c>
      <c r="C232" s="18">
        <v>65.981428571428566</v>
      </c>
      <c r="D232" s="18">
        <v>76.943315943877536</v>
      </c>
      <c r="E232" s="18">
        <v>101.05</v>
      </c>
      <c r="F232" s="18">
        <v>117.83</v>
      </c>
      <c r="G232" s="18">
        <v>132.81</v>
      </c>
      <c r="H232" s="18">
        <v>131.38054081632649</v>
      </c>
      <c r="I232" s="18">
        <v>148.05000000000001</v>
      </c>
      <c r="J232" s="18">
        <v>176.7</v>
      </c>
      <c r="K232" s="18">
        <v>6.03</v>
      </c>
      <c r="L232" s="18">
        <v>8.4499999999999993</v>
      </c>
      <c r="M232" s="18">
        <v>12.03</v>
      </c>
      <c r="N232" s="18">
        <v>10.039999999999999</v>
      </c>
      <c r="O232" s="18">
        <v>14.63</v>
      </c>
      <c r="P232">
        <v>21.15</v>
      </c>
      <c r="Q232" s="18">
        <v>208.02</v>
      </c>
      <c r="R232" s="18">
        <v>290.40214285714279</v>
      </c>
      <c r="S232" s="18">
        <v>370.90423469387753</v>
      </c>
      <c r="T232" s="18">
        <v>141.38999999999999</v>
      </c>
      <c r="U232" s="18">
        <v>165.34</v>
      </c>
      <c r="V232" s="18">
        <v>202.99</v>
      </c>
      <c r="W232" s="18">
        <v>141.80000000000001</v>
      </c>
      <c r="X232" s="18">
        <v>165.74</v>
      </c>
      <c r="Y232" s="18">
        <v>207.07</v>
      </c>
      <c r="Z232" s="18">
        <v>143.69999999999999</v>
      </c>
      <c r="AA232" s="18">
        <v>168</v>
      </c>
      <c r="AB232" s="18">
        <v>208.85</v>
      </c>
      <c r="AC232" s="18">
        <v>15.36</v>
      </c>
      <c r="AD232">
        <v>20.32</v>
      </c>
      <c r="AE232" s="18">
        <v>27.67</v>
      </c>
      <c r="AF232" s="18">
        <v>15.87104591836732</v>
      </c>
      <c r="AG232" s="18">
        <v>20.66864285714286</v>
      </c>
      <c r="AH232" s="18">
        <v>28.644857142857141</v>
      </c>
      <c r="AI232" s="18">
        <v>16.07</v>
      </c>
      <c r="AJ232" s="18">
        <v>16.07</v>
      </c>
      <c r="AK232" s="18">
        <v>17.47</v>
      </c>
      <c r="AL232" s="18">
        <v>16.07</v>
      </c>
      <c r="AM232" s="18">
        <v>16.07</v>
      </c>
      <c r="AN232" s="18">
        <v>17.47</v>
      </c>
      <c r="AO232" s="18">
        <v>16.255285714285719</v>
      </c>
      <c r="AP232" s="18">
        <v>21.259357142857141</v>
      </c>
      <c r="AQ232" s="18">
        <v>34.217642857142849</v>
      </c>
      <c r="AR232" s="18">
        <v>9.92</v>
      </c>
      <c r="AS232" s="18">
        <v>12.82</v>
      </c>
      <c r="AT232" s="18">
        <v>20.420000000000002</v>
      </c>
      <c r="AU232" s="18">
        <v>0</v>
      </c>
      <c r="AV232" s="18">
        <v>0.01</v>
      </c>
      <c r="AW232" s="18">
        <v>0.49</v>
      </c>
      <c r="AX232" s="18">
        <v>16.812142857142859</v>
      </c>
      <c r="AY232" s="18">
        <v>22.583571428571432</v>
      </c>
      <c r="AZ232" s="18">
        <v>33.719184749377654</v>
      </c>
      <c r="BA232" s="18">
        <v>33.741071428571423</v>
      </c>
      <c r="BB232" s="18">
        <v>45.13928571428572</v>
      </c>
      <c r="BC232" s="31">
        <v>65.651428571428568</v>
      </c>
      <c r="BD232" s="31">
        <v>14.64</v>
      </c>
      <c r="BE232" s="7">
        <v>19.46</v>
      </c>
      <c r="BF232" s="7">
        <v>27.42</v>
      </c>
      <c r="BG232" s="31">
        <v>47.11</v>
      </c>
      <c r="BH232" s="31">
        <v>62.52</v>
      </c>
      <c r="BI232" s="31">
        <v>86.81</v>
      </c>
      <c r="BJ232" s="31">
        <v>49.73</v>
      </c>
      <c r="BK232" s="31">
        <v>64.680000000000007</v>
      </c>
      <c r="BL232" s="31">
        <v>92.74</v>
      </c>
      <c r="BM232" s="31">
        <v>61.397301020408158</v>
      </c>
      <c r="BN232" s="31">
        <v>78.950714285714284</v>
      </c>
      <c r="BO232" s="31">
        <v>107.675</v>
      </c>
      <c r="BP232" s="31">
        <v>38.1</v>
      </c>
      <c r="BQ232" s="31">
        <v>45.78</v>
      </c>
      <c r="BR232" s="31">
        <v>62.03</v>
      </c>
      <c r="BS232" s="31">
        <v>39.049999999999997</v>
      </c>
      <c r="BT232" s="31">
        <v>50.37</v>
      </c>
      <c r="BU232" s="31">
        <v>72.790000000000006</v>
      </c>
      <c r="BV232" s="31">
        <v>43.95</v>
      </c>
      <c r="BW232" s="7">
        <v>49.22</v>
      </c>
      <c r="BX232" s="7">
        <v>79.819999999999993</v>
      </c>
      <c r="BY232" s="31">
        <v>42.35</v>
      </c>
      <c r="BZ232" s="31">
        <v>55.96</v>
      </c>
      <c r="CA232" s="31">
        <v>78.959999999999994</v>
      </c>
      <c r="CB232" s="31">
        <v>44.61</v>
      </c>
      <c r="CC232" s="31">
        <v>59.23</v>
      </c>
      <c r="CD232" s="31">
        <v>82.4</v>
      </c>
      <c r="CE232" s="31">
        <v>188.37</v>
      </c>
      <c r="CF232" s="31">
        <v>231.08</v>
      </c>
      <c r="CG232" s="31">
        <v>295.49</v>
      </c>
      <c r="CH232" s="31">
        <v>256.4785714285714</v>
      </c>
      <c r="CI232" s="31">
        <v>308.20714285714291</v>
      </c>
      <c r="CJ232" s="31">
        <v>377.59744897959177</v>
      </c>
    </row>
    <row r="233" spans="1:88" x14ac:dyDescent="0.3">
      <c r="A233" s="9">
        <v>45517</v>
      </c>
      <c r="B233" s="18">
        <v>56.72908163265307</v>
      </c>
      <c r="C233" s="18">
        <v>65.806214285714276</v>
      </c>
      <c r="D233" s="18">
        <v>75.055000000000007</v>
      </c>
      <c r="E233" s="18">
        <v>100.69</v>
      </c>
      <c r="F233" s="18">
        <v>115.39</v>
      </c>
      <c r="G233" s="18">
        <v>131.55000000000001</v>
      </c>
      <c r="H233" s="18">
        <v>130.06785714285721</v>
      </c>
      <c r="I233" s="18">
        <v>147.18642857142871</v>
      </c>
      <c r="J233" s="18">
        <v>176.06785714285721</v>
      </c>
      <c r="K233" s="18">
        <v>5.92</v>
      </c>
      <c r="L233" s="18">
        <v>8.2899999999999991</v>
      </c>
      <c r="M233" s="18">
        <v>11.85</v>
      </c>
      <c r="N233" s="18">
        <v>9.9499999999999993</v>
      </c>
      <c r="O233" s="18">
        <v>14.45</v>
      </c>
      <c r="P233">
        <v>21.14</v>
      </c>
      <c r="Q233" s="18">
        <v>204.56642857142859</v>
      </c>
      <c r="R233" s="18">
        <v>280.01499999999999</v>
      </c>
      <c r="S233" s="18">
        <v>365.52515306122439</v>
      </c>
      <c r="T233" s="18">
        <v>140.13999999999999</v>
      </c>
      <c r="U233" s="18">
        <v>163.65</v>
      </c>
      <c r="V233" s="18">
        <v>201.49</v>
      </c>
      <c r="W233" s="18">
        <v>140.55000000000001</v>
      </c>
      <c r="X233" s="18">
        <v>163.94</v>
      </c>
      <c r="Y233" s="18">
        <v>204.84</v>
      </c>
      <c r="Z233" s="18">
        <v>142</v>
      </c>
      <c r="AA233" s="18">
        <v>165.41</v>
      </c>
      <c r="AB233" s="18">
        <v>205.7</v>
      </c>
      <c r="AC233" s="18">
        <v>15.01</v>
      </c>
      <c r="AD233">
        <v>19.84</v>
      </c>
      <c r="AE233" s="18">
        <v>27.09</v>
      </c>
      <c r="AF233" s="18">
        <v>15.40870408163263</v>
      </c>
      <c r="AG233" s="18">
        <v>20.263078581632652</v>
      </c>
      <c r="AH233" s="18">
        <v>27.70912064285713</v>
      </c>
      <c r="AI233" s="18">
        <v>16.07</v>
      </c>
      <c r="AJ233" s="18">
        <v>16.07</v>
      </c>
      <c r="AK233" s="18">
        <v>17.11</v>
      </c>
      <c r="AL233" s="18">
        <v>16.07</v>
      </c>
      <c r="AM233" s="18">
        <v>16.07</v>
      </c>
      <c r="AN233" s="18">
        <v>17.11</v>
      </c>
      <c r="AO233" s="18">
        <v>15.92035714285714</v>
      </c>
      <c r="AP233" s="18">
        <v>20.879285714285711</v>
      </c>
      <c r="AQ233" s="18">
        <v>33.725967872448969</v>
      </c>
      <c r="AR233" s="18">
        <v>9.73</v>
      </c>
      <c r="AS233" s="18">
        <v>12.51</v>
      </c>
      <c r="AT233" s="18">
        <v>19.5</v>
      </c>
      <c r="AU233" s="18">
        <v>0</v>
      </c>
      <c r="AV233" s="18">
        <v>0.02</v>
      </c>
      <c r="AW233" s="18">
        <v>0.49</v>
      </c>
      <c r="AX233" s="18">
        <v>16.42821442662251</v>
      </c>
      <c r="AY233" s="18">
        <v>22.05714285714286</v>
      </c>
      <c r="AZ233" s="18">
        <v>32.362499999999997</v>
      </c>
      <c r="BA233" s="18">
        <v>32.614964285714279</v>
      </c>
      <c r="BB233" s="18">
        <v>43.876428571428583</v>
      </c>
      <c r="BC233" s="31">
        <v>64.16214285714284</v>
      </c>
      <c r="BD233" s="31">
        <v>14.41</v>
      </c>
      <c r="BE233" s="7">
        <v>18.89</v>
      </c>
      <c r="BF233" s="7">
        <v>26.53</v>
      </c>
      <c r="BG233" s="31">
        <v>45.84</v>
      </c>
      <c r="BH233" s="31">
        <v>61.51</v>
      </c>
      <c r="BI233" s="31">
        <v>84.18</v>
      </c>
      <c r="BJ233" s="31">
        <v>48.52</v>
      </c>
      <c r="BK233" s="31">
        <v>63.21</v>
      </c>
      <c r="BL233" s="31">
        <v>89.94</v>
      </c>
      <c r="BM233" s="31">
        <v>60.243244897959187</v>
      </c>
      <c r="BN233" s="31">
        <v>77.683673469387742</v>
      </c>
      <c r="BO233" s="31">
        <v>104.2571428571429</v>
      </c>
      <c r="BP233" s="31">
        <v>37.92</v>
      </c>
      <c r="BQ233" s="31">
        <v>45.4</v>
      </c>
      <c r="BR233" s="31">
        <v>61.01</v>
      </c>
      <c r="BS233" s="31">
        <v>38.94</v>
      </c>
      <c r="BT233" s="31">
        <v>50.58</v>
      </c>
      <c r="BU233" s="31">
        <v>71.47</v>
      </c>
      <c r="BV233" s="31">
        <v>43.41</v>
      </c>
      <c r="BW233" s="7">
        <v>48.34</v>
      </c>
      <c r="BX233" s="7">
        <v>79.23</v>
      </c>
      <c r="BY233" s="31">
        <v>42.19</v>
      </c>
      <c r="BZ233" s="31">
        <v>55.1</v>
      </c>
      <c r="CA233" s="31">
        <v>77.930000000000007</v>
      </c>
      <c r="CB233" s="31">
        <v>44.38</v>
      </c>
      <c r="CC233" s="31">
        <v>58.45</v>
      </c>
      <c r="CD233" s="31">
        <v>81.64</v>
      </c>
      <c r="CE233" s="31">
        <v>186.19</v>
      </c>
      <c r="CF233" s="31">
        <v>226.48</v>
      </c>
      <c r="CG233" s="31">
        <v>290.32</v>
      </c>
      <c r="CH233" s="31">
        <v>254.31989795918369</v>
      </c>
      <c r="CI233" s="31">
        <v>306.09285714285721</v>
      </c>
      <c r="CJ233" s="31">
        <v>365.35765306122448</v>
      </c>
    </row>
    <row r="234" spans="1:88" x14ac:dyDescent="0.3">
      <c r="A234" s="9">
        <v>45518</v>
      </c>
      <c r="B234" s="18">
        <v>56.019030612244912</v>
      </c>
      <c r="C234" s="18">
        <v>65.377857142857138</v>
      </c>
      <c r="D234" s="18">
        <v>73.72999999999999</v>
      </c>
      <c r="E234" s="18">
        <v>100.59</v>
      </c>
      <c r="F234" s="18">
        <v>114.25</v>
      </c>
      <c r="G234" s="18">
        <v>130.4</v>
      </c>
      <c r="H234" s="18">
        <v>126.8107142857143</v>
      </c>
      <c r="I234" s="18">
        <v>144.44285714285709</v>
      </c>
      <c r="J234" s="18">
        <v>173.45357142857139</v>
      </c>
      <c r="K234" s="18">
        <v>5.81</v>
      </c>
      <c r="L234" s="18">
        <v>8.18</v>
      </c>
      <c r="M234" s="18">
        <v>11.65</v>
      </c>
      <c r="N234" s="18">
        <v>9.86</v>
      </c>
      <c r="O234" s="18">
        <v>14.27</v>
      </c>
      <c r="P234">
        <v>21.12</v>
      </c>
      <c r="Q234" s="18">
        <v>201.61464285714291</v>
      </c>
      <c r="R234" s="18">
        <v>275.54000000000002</v>
      </c>
      <c r="S234" s="18">
        <v>357.87571428571408</v>
      </c>
      <c r="T234" s="18">
        <v>138.88999999999999</v>
      </c>
      <c r="U234" s="18">
        <v>161.96</v>
      </c>
      <c r="V234" s="18">
        <v>200</v>
      </c>
      <c r="W234" s="18">
        <v>139.30000000000001</v>
      </c>
      <c r="X234" s="18">
        <v>162.15</v>
      </c>
      <c r="Y234" s="18">
        <v>202.61</v>
      </c>
      <c r="Z234" s="18">
        <v>140.30000000000001</v>
      </c>
      <c r="AA234" s="18">
        <v>162.83000000000001</v>
      </c>
      <c r="AB234" s="18">
        <v>202.56</v>
      </c>
      <c r="AC234" s="18">
        <v>14.67</v>
      </c>
      <c r="AD234">
        <v>19.37</v>
      </c>
      <c r="AE234" s="18">
        <v>26.51</v>
      </c>
      <c r="AF234" s="18">
        <v>15.074683673469361</v>
      </c>
      <c r="AG234" s="18">
        <v>19.663040897959171</v>
      </c>
      <c r="AH234" s="18">
        <v>26.965699607142849</v>
      </c>
      <c r="AI234" s="18">
        <v>16.07</v>
      </c>
      <c r="AJ234" s="18">
        <v>16.07</v>
      </c>
      <c r="AK234" s="18">
        <v>16.760000000000002</v>
      </c>
      <c r="AL234" s="18">
        <v>16.07</v>
      </c>
      <c r="AM234" s="18">
        <v>16.07</v>
      </c>
      <c r="AN234" s="18">
        <v>16.760000000000002</v>
      </c>
      <c r="AO234" s="18">
        <v>15.69088265306122</v>
      </c>
      <c r="AP234" s="18">
        <v>20.67435714285714</v>
      </c>
      <c r="AQ234" s="18">
        <v>33.041330153061217</v>
      </c>
      <c r="AR234" s="18">
        <v>9.5399999999999991</v>
      </c>
      <c r="AS234" s="18">
        <v>12.19</v>
      </c>
      <c r="AT234" s="18">
        <v>18.57</v>
      </c>
      <c r="AU234" s="18">
        <v>0</v>
      </c>
      <c r="AV234" s="18">
        <v>0.02</v>
      </c>
      <c r="AW234" s="18">
        <v>0.5</v>
      </c>
      <c r="AX234" s="18">
        <v>15.982809490076381</v>
      </c>
      <c r="AY234" s="18">
        <v>21.57714285714286</v>
      </c>
      <c r="AZ234" s="18">
        <v>31.29596428571428</v>
      </c>
      <c r="BA234" s="18">
        <v>32.25046428571428</v>
      </c>
      <c r="BB234" s="18">
        <v>42.518571428571427</v>
      </c>
      <c r="BC234" s="31">
        <v>63.474928571428563</v>
      </c>
      <c r="BD234" s="31">
        <v>14.18</v>
      </c>
      <c r="BE234" s="7">
        <v>18.32</v>
      </c>
      <c r="BF234" s="7">
        <v>25.65</v>
      </c>
      <c r="BG234" s="31">
        <v>44.56</v>
      </c>
      <c r="BH234" s="31">
        <v>60.53</v>
      </c>
      <c r="BI234" s="31">
        <v>81.69</v>
      </c>
      <c r="BJ234" s="31">
        <v>47.32</v>
      </c>
      <c r="BK234" s="31">
        <v>61.75</v>
      </c>
      <c r="BL234" s="31">
        <v>87.15</v>
      </c>
      <c r="BM234" s="31">
        <v>58.878571428571433</v>
      </c>
      <c r="BN234" s="31">
        <v>75.550000000000011</v>
      </c>
      <c r="BO234" s="31">
        <v>101.1142857142857</v>
      </c>
      <c r="BP234" s="31">
        <v>37.74</v>
      </c>
      <c r="BQ234" s="31">
        <v>45.02</v>
      </c>
      <c r="BR234" s="31">
        <v>59.99</v>
      </c>
      <c r="BS234" s="31">
        <v>38.82</v>
      </c>
      <c r="BT234" s="31">
        <v>50.79</v>
      </c>
      <c r="BU234" s="31">
        <v>70.16</v>
      </c>
      <c r="BV234" s="31">
        <v>42.88</v>
      </c>
      <c r="BW234" s="7">
        <v>47.46</v>
      </c>
      <c r="BX234" s="7">
        <v>78.64</v>
      </c>
      <c r="BY234" s="31">
        <v>42.03</v>
      </c>
      <c r="BZ234" s="31">
        <v>54.25</v>
      </c>
      <c r="CA234" s="31">
        <v>76.91</v>
      </c>
      <c r="CB234" s="31">
        <v>44.15</v>
      </c>
      <c r="CC234" s="31">
        <v>57.67</v>
      </c>
      <c r="CD234" s="31">
        <v>80.89</v>
      </c>
      <c r="CE234" s="31">
        <v>184</v>
      </c>
      <c r="CF234" s="31">
        <v>222.07</v>
      </c>
      <c r="CG234" s="31">
        <v>285.14</v>
      </c>
      <c r="CH234" s="31">
        <v>251.08928571428569</v>
      </c>
      <c r="CI234" s="31">
        <v>299.64035714285723</v>
      </c>
      <c r="CJ234" s="31">
        <v>352.08367346938792</v>
      </c>
    </row>
    <row r="235" spans="1:88" x14ac:dyDescent="0.3">
      <c r="A235" s="9">
        <v>45519</v>
      </c>
      <c r="B235" s="18">
        <v>55.615305816326533</v>
      </c>
      <c r="C235" s="18">
        <v>64.414642857142866</v>
      </c>
      <c r="D235" s="18">
        <v>73.463928571428553</v>
      </c>
      <c r="E235" s="18">
        <v>100.97</v>
      </c>
      <c r="F235" s="18">
        <v>111.96</v>
      </c>
      <c r="G235" s="18">
        <v>129.16999999999999</v>
      </c>
      <c r="H235" s="18">
        <v>125.0110714285718</v>
      </c>
      <c r="I235" s="18">
        <v>143.4392539489796</v>
      </c>
      <c r="J235" s="18">
        <v>172.59285714285721</v>
      </c>
      <c r="K235" s="18">
        <v>5.69</v>
      </c>
      <c r="L235" s="18">
        <v>8.08</v>
      </c>
      <c r="M235" s="18">
        <v>11.49</v>
      </c>
      <c r="N235" s="18">
        <v>9.76</v>
      </c>
      <c r="O235" s="18">
        <v>14.09</v>
      </c>
      <c r="P235">
        <v>21.11</v>
      </c>
      <c r="Q235" s="18">
        <v>199.2783265306123</v>
      </c>
      <c r="R235" s="18">
        <v>268.68214285714288</v>
      </c>
      <c r="S235" s="18">
        <v>352.33933673469357</v>
      </c>
      <c r="T235" s="18">
        <v>137.63999999999999</v>
      </c>
      <c r="U235" s="18">
        <v>160.26</v>
      </c>
      <c r="V235" s="18">
        <v>198.5</v>
      </c>
      <c r="W235" s="18">
        <v>138.05000000000001</v>
      </c>
      <c r="X235" s="18">
        <v>160.35</v>
      </c>
      <c r="Y235" s="18">
        <v>200.39</v>
      </c>
      <c r="Z235" s="18">
        <v>138.6</v>
      </c>
      <c r="AA235" s="18">
        <v>160.24</v>
      </c>
      <c r="AB235" s="18">
        <v>199.41</v>
      </c>
      <c r="AC235" s="18">
        <v>14.32</v>
      </c>
      <c r="AD235">
        <v>18.89</v>
      </c>
      <c r="AE235" s="18">
        <v>25.92</v>
      </c>
      <c r="AF235" s="18">
        <v>14.525357142857141</v>
      </c>
      <c r="AG235" s="18">
        <v>19.04264607142856</v>
      </c>
      <c r="AH235" s="18">
        <v>26.470928571428569</v>
      </c>
      <c r="AI235" s="18">
        <v>16.07</v>
      </c>
      <c r="AJ235" s="18">
        <v>16.07</v>
      </c>
      <c r="AK235" s="18">
        <v>16.399999999999999</v>
      </c>
      <c r="AL235" s="18">
        <v>16.07</v>
      </c>
      <c r="AM235" s="18">
        <v>16.07</v>
      </c>
      <c r="AN235" s="18">
        <v>16.399999999999999</v>
      </c>
      <c r="AO235" s="18">
        <v>15.171607142857139</v>
      </c>
      <c r="AP235" s="18">
        <v>20.679317459183661</v>
      </c>
      <c r="AQ235" s="18">
        <v>32.296148729591827</v>
      </c>
      <c r="AR235" s="18">
        <v>9.34</v>
      </c>
      <c r="AS235" s="18">
        <v>11.88</v>
      </c>
      <c r="AT235" s="18">
        <v>17.649999999999999</v>
      </c>
      <c r="AU235" s="18">
        <v>0</v>
      </c>
      <c r="AV235" s="18">
        <v>0.02</v>
      </c>
      <c r="AW235" s="18">
        <v>0.5</v>
      </c>
      <c r="AX235" s="18">
        <v>15.57285714285714</v>
      </c>
      <c r="AY235" s="18">
        <v>21.283571428571431</v>
      </c>
      <c r="AZ235" s="18">
        <v>30.359071428571429</v>
      </c>
      <c r="BA235" s="18">
        <v>31.373618535194431</v>
      </c>
      <c r="BB235" s="18">
        <v>41.25714285714286</v>
      </c>
      <c r="BC235" s="31">
        <v>62.46678571428572</v>
      </c>
      <c r="BD235" s="31">
        <v>13.95</v>
      </c>
      <c r="BE235" s="7">
        <v>17.739999999999998</v>
      </c>
      <c r="BF235" s="7">
        <v>24.76</v>
      </c>
      <c r="BG235" s="31">
        <v>43.24</v>
      </c>
      <c r="BH235" s="31">
        <v>59.56</v>
      </c>
      <c r="BI235" s="31">
        <v>79.290000000000006</v>
      </c>
      <c r="BJ235" s="31">
        <v>46.11</v>
      </c>
      <c r="BK235" s="31">
        <v>60.28</v>
      </c>
      <c r="BL235" s="31">
        <v>84.35</v>
      </c>
      <c r="BM235" s="31">
        <v>57.621428571428567</v>
      </c>
      <c r="BN235" s="31">
        <v>73.150000000000006</v>
      </c>
      <c r="BO235" s="31">
        <v>99.382142857142853</v>
      </c>
      <c r="BP235" s="31">
        <v>37.56</v>
      </c>
      <c r="BQ235" s="31">
        <v>44.64</v>
      </c>
      <c r="BR235" s="31">
        <v>58.98</v>
      </c>
      <c r="BS235" s="31">
        <v>38.700000000000003</v>
      </c>
      <c r="BT235" s="31">
        <v>50.99</v>
      </c>
      <c r="BU235" s="31">
        <v>68.849999999999994</v>
      </c>
      <c r="BV235" s="31">
        <v>42.34</v>
      </c>
      <c r="BW235" s="7">
        <v>46.58</v>
      </c>
      <c r="BX235" s="7">
        <v>78.05</v>
      </c>
      <c r="BY235" s="31">
        <v>41.87</v>
      </c>
      <c r="BZ235" s="31">
        <v>53.39</v>
      </c>
      <c r="CA235" s="31">
        <v>75.88</v>
      </c>
      <c r="CB235" s="31">
        <v>43.93</v>
      </c>
      <c r="CC235" s="31">
        <v>56.89</v>
      </c>
      <c r="CD235" s="31">
        <v>80.14</v>
      </c>
      <c r="CE235" s="31">
        <v>181.81</v>
      </c>
      <c r="CF235" s="31">
        <v>217.69</v>
      </c>
      <c r="CG235" s="31">
        <v>279.97000000000003</v>
      </c>
      <c r="CH235" s="31">
        <v>243.35714285714289</v>
      </c>
      <c r="CI235" s="31">
        <v>293.25</v>
      </c>
      <c r="CJ235" s="31">
        <v>342.37096428571431</v>
      </c>
    </row>
    <row r="236" spans="1:88" x14ac:dyDescent="0.3">
      <c r="A236" s="9">
        <v>45520</v>
      </c>
      <c r="B236" s="18">
        <v>54.973928428571433</v>
      </c>
      <c r="C236" s="18">
        <v>63.27183646938775</v>
      </c>
      <c r="D236" s="18">
        <v>72.79642857142855</v>
      </c>
      <c r="E236" s="18">
        <v>100.26</v>
      </c>
      <c r="F236" s="18">
        <v>109.45</v>
      </c>
      <c r="G236" s="18">
        <v>126.69</v>
      </c>
      <c r="H236" s="18">
        <v>122.8807142857143</v>
      </c>
      <c r="I236" s="18">
        <v>141.01435012244889</v>
      </c>
      <c r="J236" s="18">
        <v>170.78464285714281</v>
      </c>
      <c r="K236" s="18">
        <v>5.57</v>
      </c>
      <c r="L236" s="18">
        <v>7.94</v>
      </c>
      <c r="M236" s="18">
        <v>11.33</v>
      </c>
      <c r="N236" s="18">
        <v>9.59</v>
      </c>
      <c r="O236" s="18">
        <v>13.92</v>
      </c>
      <c r="P236">
        <v>21.01</v>
      </c>
      <c r="Q236" s="18">
        <v>198.75769387755099</v>
      </c>
      <c r="R236" s="18">
        <v>264.52928571428572</v>
      </c>
      <c r="S236" s="18">
        <v>342.00357142857138</v>
      </c>
      <c r="T236" s="18">
        <v>135.84</v>
      </c>
      <c r="U236" s="18">
        <v>158.58000000000001</v>
      </c>
      <c r="V236" s="18">
        <v>195.95</v>
      </c>
      <c r="W236" s="18">
        <v>135.88999999999999</v>
      </c>
      <c r="X236" s="18">
        <v>158.99</v>
      </c>
      <c r="Y236" s="18">
        <v>197.63</v>
      </c>
      <c r="Z236" s="18">
        <v>136.09</v>
      </c>
      <c r="AA236" s="18">
        <v>158.86000000000001</v>
      </c>
      <c r="AB236" s="18">
        <v>196.24</v>
      </c>
      <c r="AC236" s="18">
        <v>13.99</v>
      </c>
      <c r="AD236">
        <v>18.53</v>
      </c>
      <c r="AE236" s="18">
        <v>25.32</v>
      </c>
      <c r="AF236" s="18">
        <v>14.120749999999999</v>
      </c>
      <c r="AG236" s="18">
        <v>18.649366428571419</v>
      </c>
      <c r="AH236" s="18">
        <v>25.609249999999999</v>
      </c>
      <c r="AI236" s="18">
        <v>16.07</v>
      </c>
      <c r="AJ236" s="18">
        <v>16.07</v>
      </c>
      <c r="AK236" s="18">
        <v>16.07</v>
      </c>
      <c r="AL236" s="18">
        <v>16.07</v>
      </c>
      <c r="AM236" s="18">
        <v>16.07</v>
      </c>
      <c r="AN236" s="18">
        <v>16.07</v>
      </c>
      <c r="AO236" s="18">
        <v>14.91192857142855</v>
      </c>
      <c r="AP236" s="18">
        <v>20.384284714285709</v>
      </c>
      <c r="AQ236" s="18">
        <v>31.33287842857143</v>
      </c>
      <c r="AR236" s="18">
        <v>9.15</v>
      </c>
      <c r="AS236" s="18">
        <v>11.72</v>
      </c>
      <c r="AT236" s="18">
        <v>16.86</v>
      </c>
      <c r="AU236" s="18">
        <v>0</v>
      </c>
      <c r="AV236" s="18">
        <v>0.03</v>
      </c>
      <c r="AW236" s="18">
        <v>0.5</v>
      </c>
      <c r="AX236" s="18">
        <v>15.295</v>
      </c>
      <c r="AY236" s="18">
        <v>20.91714285714286</v>
      </c>
      <c r="AZ236" s="18">
        <v>29.200607142857141</v>
      </c>
      <c r="BA236" s="18">
        <v>30.585140841102369</v>
      </c>
      <c r="BB236" s="18">
        <v>40.468500000000013</v>
      </c>
      <c r="BC236" s="31">
        <v>60.635000000000012</v>
      </c>
      <c r="BD236" s="31">
        <v>13.62</v>
      </c>
      <c r="BE236" s="7">
        <v>17.27</v>
      </c>
      <c r="BF236" s="7">
        <v>23.9</v>
      </c>
      <c r="BG236" s="31">
        <v>42.11</v>
      </c>
      <c r="BH236" s="31">
        <v>58.87</v>
      </c>
      <c r="BI236" s="31">
        <v>77.36</v>
      </c>
      <c r="BJ236" s="31">
        <v>45.09</v>
      </c>
      <c r="BK236" s="31">
        <v>58.94</v>
      </c>
      <c r="BL236" s="31">
        <v>81.53</v>
      </c>
      <c r="BM236" s="31">
        <v>56.43214285714285</v>
      </c>
      <c r="BN236" s="31">
        <v>71.621428571428567</v>
      </c>
      <c r="BO236" s="31">
        <v>98.700000000000017</v>
      </c>
      <c r="BP236" s="31">
        <v>37.479999999999997</v>
      </c>
      <c r="BQ236" s="31">
        <v>44.33</v>
      </c>
      <c r="BR236" s="31">
        <v>58.97</v>
      </c>
      <c r="BS236" s="31">
        <v>38.58</v>
      </c>
      <c r="BT236" s="31">
        <v>51.14</v>
      </c>
      <c r="BU236" s="31">
        <v>67.290000000000006</v>
      </c>
      <c r="BV236" s="31">
        <v>41.8</v>
      </c>
      <c r="BW236" s="7">
        <v>45.73</v>
      </c>
      <c r="BX236" s="7">
        <v>76.260000000000005</v>
      </c>
      <c r="BY236" s="31">
        <v>41.4</v>
      </c>
      <c r="BZ236" s="31">
        <v>53.2</v>
      </c>
      <c r="CA236" s="31">
        <v>75.11</v>
      </c>
      <c r="CB236" s="31">
        <v>43.56</v>
      </c>
      <c r="CC236" s="31">
        <v>55.59</v>
      </c>
      <c r="CD236" s="31">
        <v>79.67</v>
      </c>
      <c r="CE236" s="31">
        <v>179.9</v>
      </c>
      <c r="CF236" s="31">
        <v>213.67</v>
      </c>
      <c r="CG236" s="31">
        <v>274.57</v>
      </c>
      <c r="CH236" s="31">
        <v>239.07499999999999</v>
      </c>
      <c r="CI236" s="31">
        <v>284.48327799999998</v>
      </c>
      <c r="CJ236" s="31">
        <v>337.6754285714286</v>
      </c>
    </row>
    <row r="237" spans="1:88" x14ac:dyDescent="0.3">
      <c r="A237" s="9">
        <v>45521</v>
      </c>
      <c r="B237" s="18">
        <v>54.094071428571432</v>
      </c>
      <c r="C237" s="18">
        <v>61.400714285714287</v>
      </c>
      <c r="D237" s="18">
        <v>71.795714285714283</v>
      </c>
      <c r="E237" s="18">
        <v>99.27</v>
      </c>
      <c r="F237" s="18">
        <v>107.56</v>
      </c>
      <c r="G237" s="18">
        <v>123.92</v>
      </c>
      <c r="H237" s="18">
        <v>121.1892857142857</v>
      </c>
      <c r="I237" s="18">
        <v>139.14471428571429</v>
      </c>
      <c r="J237" s="18">
        <v>167.2</v>
      </c>
      <c r="K237" s="18">
        <v>5.51</v>
      </c>
      <c r="L237" s="18">
        <v>7.88</v>
      </c>
      <c r="M237" s="18">
        <v>11.17</v>
      </c>
      <c r="N237" s="18">
        <v>9.43</v>
      </c>
      <c r="O237" s="18">
        <v>13.68</v>
      </c>
      <c r="P237">
        <v>20.76</v>
      </c>
      <c r="Q237" s="18">
        <v>195.2135510204082</v>
      </c>
      <c r="R237" s="18">
        <v>260.15928571428572</v>
      </c>
      <c r="S237" s="18">
        <v>337.6514285714286</v>
      </c>
      <c r="T237" s="18">
        <v>132.94</v>
      </c>
      <c r="U237" s="18">
        <v>156.38999999999999</v>
      </c>
      <c r="V237" s="18">
        <v>193.03</v>
      </c>
      <c r="W237" s="18">
        <v>133.41999999999999</v>
      </c>
      <c r="X237" s="18">
        <v>156.80000000000001</v>
      </c>
      <c r="Y237" s="18">
        <v>195.07</v>
      </c>
      <c r="Z237" s="18">
        <v>133.94</v>
      </c>
      <c r="AA237" s="18">
        <v>156.88999999999999</v>
      </c>
      <c r="AB237" s="18">
        <v>193.85</v>
      </c>
      <c r="AC237" s="18">
        <v>13.77</v>
      </c>
      <c r="AD237">
        <v>18.350000000000001</v>
      </c>
      <c r="AE237" s="18">
        <v>25.18</v>
      </c>
      <c r="AF237" s="18">
        <v>13.870428571428571</v>
      </c>
      <c r="AG237" s="18">
        <v>18.654785714285719</v>
      </c>
      <c r="AH237" s="18">
        <v>25.704899408163239</v>
      </c>
      <c r="AI237" s="18">
        <v>16.07</v>
      </c>
      <c r="AJ237" s="18">
        <v>16.07</v>
      </c>
      <c r="AK237" s="18">
        <v>16.07</v>
      </c>
      <c r="AL237" s="18">
        <v>16.07</v>
      </c>
      <c r="AM237" s="18">
        <v>16.07</v>
      </c>
      <c r="AN237" s="18">
        <v>16.07</v>
      </c>
      <c r="AO237" s="18">
        <v>15.018076530612239</v>
      </c>
      <c r="AP237" s="18">
        <v>20.428984357142848</v>
      </c>
      <c r="AQ237" s="18">
        <v>31.064911496869669</v>
      </c>
      <c r="AR237" s="18">
        <v>8.8800000000000008</v>
      </c>
      <c r="AS237" s="18">
        <v>11.49</v>
      </c>
      <c r="AT237" s="18">
        <v>16.61</v>
      </c>
      <c r="AU237" s="18">
        <v>0</v>
      </c>
      <c r="AV237" s="18">
        <v>0.03</v>
      </c>
      <c r="AW237" s="18">
        <v>0.49</v>
      </c>
      <c r="AX237" s="18">
        <v>15.1175</v>
      </c>
      <c r="AY237" s="18">
        <v>20.95071428571428</v>
      </c>
      <c r="AZ237" s="18">
        <v>28.728035714285721</v>
      </c>
      <c r="BA237" s="18">
        <v>29.869478279994041</v>
      </c>
      <c r="BB237" s="18">
        <v>41.259138783606829</v>
      </c>
      <c r="BC237" s="31">
        <v>60.318214285714291</v>
      </c>
      <c r="BD237" s="31">
        <v>13.33</v>
      </c>
      <c r="BE237" s="7">
        <v>17.16</v>
      </c>
      <c r="BF237" s="7">
        <v>23.58</v>
      </c>
      <c r="BG237" s="31">
        <v>41.28</v>
      </c>
      <c r="BH237" s="31">
        <v>58.35</v>
      </c>
      <c r="BI237" s="31">
        <v>77.25</v>
      </c>
      <c r="BJ237" s="31">
        <v>44.18</v>
      </c>
      <c r="BK237" s="31">
        <v>58.69</v>
      </c>
      <c r="BL237" s="31">
        <v>81.319999999999993</v>
      </c>
      <c r="BM237" s="31">
        <v>55.467857142857142</v>
      </c>
      <c r="BN237" s="31">
        <v>70.895534755102034</v>
      </c>
      <c r="BO237" s="31">
        <v>95.617857142857147</v>
      </c>
      <c r="BP237" s="31">
        <v>37.1</v>
      </c>
      <c r="BQ237" s="31">
        <v>43.9</v>
      </c>
      <c r="BR237" s="31">
        <v>58</v>
      </c>
      <c r="BS237" s="31">
        <v>37.89</v>
      </c>
      <c r="BT237" s="31">
        <v>50.55</v>
      </c>
      <c r="BU237" s="31">
        <v>66.48</v>
      </c>
      <c r="BV237" s="31">
        <v>41.37</v>
      </c>
      <c r="BW237" s="7">
        <v>45.28</v>
      </c>
      <c r="BX237" s="7">
        <v>74.23</v>
      </c>
      <c r="BY237" s="31">
        <v>40.79</v>
      </c>
      <c r="BZ237" s="31">
        <v>53.01</v>
      </c>
      <c r="CA237" s="31">
        <v>74.55</v>
      </c>
      <c r="CB237" s="31">
        <v>43.39</v>
      </c>
      <c r="CC237" s="31">
        <v>55.35</v>
      </c>
      <c r="CD237" s="31">
        <v>79.38</v>
      </c>
      <c r="CE237" s="31">
        <v>177.72</v>
      </c>
      <c r="CF237" s="31">
        <v>211.46</v>
      </c>
      <c r="CG237" s="31">
        <v>272.92</v>
      </c>
      <c r="CH237" s="31">
        <v>240.27500000000001</v>
      </c>
      <c r="CI237" s="31">
        <v>281.82959183673478</v>
      </c>
      <c r="CJ237" s="31">
        <v>334.11071428571432</v>
      </c>
    </row>
    <row r="238" spans="1:88" x14ac:dyDescent="0.3">
      <c r="A238" s="9">
        <v>45522</v>
      </c>
      <c r="B238" s="18">
        <v>53.624285714285712</v>
      </c>
      <c r="C238" s="18">
        <v>60.198571428571427</v>
      </c>
      <c r="D238" s="18">
        <v>71.127142857142871</v>
      </c>
      <c r="E238" s="18">
        <v>98.17</v>
      </c>
      <c r="F238" s="18">
        <v>105.69</v>
      </c>
      <c r="G238" s="18">
        <v>124.2</v>
      </c>
      <c r="H238" s="18">
        <v>118.4920918367347</v>
      </c>
      <c r="I238" s="18">
        <v>137.31428571428569</v>
      </c>
      <c r="J238" s="18">
        <v>163.375</v>
      </c>
      <c r="K238" s="18">
        <v>5.44</v>
      </c>
      <c r="L238" s="18">
        <v>7.84</v>
      </c>
      <c r="M238" s="18">
        <v>11</v>
      </c>
      <c r="N238" s="18">
        <v>9.2799999999999994</v>
      </c>
      <c r="O238" s="18">
        <v>13.43</v>
      </c>
      <c r="P238">
        <v>20.52</v>
      </c>
      <c r="Q238" s="18">
        <v>193.53973469387759</v>
      </c>
      <c r="R238" s="18">
        <v>251.86642857142849</v>
      </c>
      <c r="S238" s="18">
        <v>326.10285714285698</v>
      </c>
      <c r="T238" s="18">
        <v>130.04</v>
      </c>
      <c r="U238" s="18">
        <v>154.21</v>
      </c>
      <c r="V238" s="18">
        <v>190.11</v>
      </c>
      <c r="W238" s="18">
        <v>130.96</v>
      </c>
      <c r="X238" s="18">
        <v>154.61000000000001</v>
      </c>
      <c r="Y238" s="18">
        <v>192.5</v>
      </c>
      <c r="Z238" s="18">
        <v>131.79</v>
      </c>
      <c r="AA238" s="18">
        <v>154.91999999999999</v>
      </c>
      <c r="AB238" s="18">
        <v>191.47</v>
      </c>
      <c r="AC238" s="18">
        <v>13.56</v>
      </c>
      <c r="AD238">
        <v>18.18</v>
      </c>
      <c r="AE238" s="18">
        <v>25.03</v>
      </c>
      <c r="AF238" s="18">
        <v>13.60285714285714</v>
      </c>
      <c r="AG238" s="18">
        <v>18.4435</v>
      </c>
      <c r="AH238" s="18">
        <v>25.76182142857143</v>
      </c>
      <c r="AI238" s="18">
        <v>16.07</v>
      </c>
      <c r="AJ238" s="18">
        <v>16.07</v>
      </c>
      <c r="AK238" s="18">
        <v>16.07</v>
      </c>
      <c r="AL238" s="18">
        <v>16.07</v>
      </c>
      <c r="AM238" s="18">
        <v>16.07</v>
      </c>
      <c r="AN238" s="18">
        <v>16.07</v>
      </c>
      <c r="AO238" s="18">
        <v>14.78885714285714</v>
      </c>
      <c r="AP238" s="18">
        <v>20.582132734693872</v>
      </c>
      <c r="AQ238" s="18">
        <v>30.557933107142858</v>
      </c>
      <c r="AR238" s="18">
        <v>8.6199999999999992</v>
      </c>
      <c r="AS238" s="18">
        <v>11.27</v>
      </c>
      <c r="AT238" s="18">
        <v>16.36</v>
      </c>
      <c r="AU238" s="18">
        <v>0</v>
      </c>
      <c r="AV238" s="18">
        <v>0.03</v>
      </c>
      <c r="AW238" s="18">
        <v>0.47</v>
      </c>
      <c r="AX238" s="18">
        <v>14.8025</v>
      </c>
      <c r="AY238" s="18">
        <v>20.687142857142859</v>
      </c>
      <c r="AZ238" s="18">
        <v>28.308071428571431</v>
      </c>
      <c r="BA238" s="18">
        <v>28.98489285714286</v>
      </c>
      <c r="BB238" s="18">
        <v>40.862286902259683</v>
      </c>
      <c r="BC238" s="31">
        <v>60.600285714285718</v>
      </c>
      <c r="BD238" s="31">
        <v>13.03</v>
      </c>
      <c r="BE238" s="7">
        <v>17.059999999999999</v>
      </c>
      <c r="BF238" s="7">
        <v>23.27</v>
      </c>
      <c r="BG238" s="31">
        <v>40.67</v>
      </c>
      <c r="BH238" s="31">
        <v>57.83</v>
      </c>
      <c r="BI238" s="31">
        <v>77.13</v>
      </c>
      <c r="BJ238" s="31">
        <v>43.27</v>
      </c>
      <c r="BK238" s="31">
        <v>58.44</v>
      </c>
      <c r="BL238" s="31">
        <v>81.12</v>
      </c>
      <c r="BM238" s="31">
        <v>53.974999999999987</v>
      </c>
      <c r="BN238" s="31">
        <v>70.050000000000011</v>
      </c>
      <c r="BO238" s="31">
        <v>94.662299387755098</v>
      </c>
      <c r="BP238" s="31">
        <v>36.729999999999997</v>
      </c>
      <c r="BQ238" s="31">
        <v>43.47</v>
      </c>
      <c r="BR238" s="31">
        <v>57.02</v>
      </c>
      <c r="BS238" s="31">
        <v>37.21</v>
      </c>
      <c r="BT238" s="31">
        <v>49.97</v>
      </c>
      <c r="BU238" s="31">
        <v>65.680000000000007</v>
      </c>
      <c r="BV238" s="31">
        <v>40.94</v>
      </c>
      <c r="BW238" s="7">
        <v>44.83</v>
      </c>
      <c r="BX238" s="7">
        <v>72.2</v>
      </c>
      <c r="BY238" s="31">
        <v>40.17</v>
      </c>
      <c r="BZ238" s="31">
        <v>52.82</v>
      </c>
      <c r="CA238" s="31">
        <v>73.989999999999995</v>
      </c>
      <c r="CB238" s="31">
        <v>43.23</v>
      </c>
      <c r="CC238" s="31">
        <v>55.11</v>
      </c>
      <c r="CD238" s="31">
        <v>79.09</v>
      </c>
      <c r="CE238" s="31">
        <v>175.38</v>
      </c>
      <c r="CF238" s="31">
        <v>209.25</v>
      </c>
      <c r="CG238" s="31">
        <v>271.54000000000002</v>
      </c>
      <c r="CH238" s="31">
        <v>237.10557142857141</v>
      </c>
      <c r="CI238" s="31">
        <v>277.5214285714286</v>
      </c>
      <c r="CJ238" s="31">
        <v>337.00816326530628</v>
      </c>
    </row>
    <row r="239" spans="1:88" x14ac:dyDescent="0.3">
      <c r="A239" s="9">
        <v>45523</v>
      </c>
      <c r="B239" s="18">
        <v>52.419285714285706</v>
      </c>
      <c r="C239" s="18">
        <v>58.263571428571417</v>
      </c>
      <c r="D239" s="18">
        <v>70.528214285714284</v>
      </c>
      <c r="E239" s="18">
        <v>96.4</v>
      </c>
      <c r="F239" s="18">
        <v>103.28</v>
      </c>
      <c r="G239" s="18">
        <v>123.46</v>
      </c>
      <c r="H239" s="18">
        <v>116.6749489795919</v>
      </c>
      <c r="I239" s="18">
        <v>134.58257142857141</v>
      </c>
      <c r="J239" s="18">
        <v>160.54740306122449</v>
      </c>
      <c r="K239" s="18">
        <v>5.37</v>
      </c>
      <c r="L239" s="18">
        <v>7.82</v>
      </c>
      <c r="M239" s="18">
        <v>10.84</v>
      </c>
      <c r="N239" s="18">
        <v>9.1300000000000008</v>
      </c>
      <c r="O239" s="18">
        <v>13.19</v>
      </c>
      <c r="P239">
        <v>20.27</v>
      </c>
      <c r="Q239" s="18">
        <v>188.10964285714289</v>
      </c>
      <c r="R239" s="18">
        <v>248.02071428571429</v>
      </c>
      <c r="S239" s="18">
        <v>320.49535714285707</v>
      </c>
      <c r="T239" s="18">
        <v>127.13</v>
      </c>
      <c r="U239" s="18">
        <v>152.02000000000001</v>
      </c>
      <c r="V239" s="18">
        <v>187.19</v>
      </c>
      <c r="W239" s="18">
        <v>128.49</v>
      </c>
      <c r="X239" s="18">
        <v>152.43</v>
      </c>
      <c r="Y239" s="18">
        <v>189.94</v>
      </c>
      <c r="Z239" s="18">
        <v>129.63999999999999</v>
      </c>
      <c r="AA239" s="18">
        <v>152.94</v>
      </c>
      <c r="AB239" s="18">
        <v>189.08</v>
      </c>
      <c r="AC239" s="18">
        <v>13.34</v>
      </c>
      <c r="AD239">
        <v>18</v>
      </c>
      <c r="AE239" s="18">
        <v>24.89</v>
      </c>
      <c r="AF239" s="18">
        <v>13.402035714285709</v>
      </c>
      <c r="AG239" s="18">
        <v>18.667000000000002</v>
      </c>
      <c r="AH239" s="18">
        <v>25.72946428571429</v>
      </c>
      <c r="AI239" s="18">
        <v>16.07</v>
      </c>
      <c r="AJ239" s="18">
        <v>16.07</v>
      </c>
      <c r="AK239" s="18">
        <v>16.07</v>
      </c>
      <c r="AL239" s="18">
        <v>16.07</v>
      </c>
      <c r="AM239" s="18">
        <v>16.07</v>
      </c>
      <c r="AN239" s="18">
        <v>16.07</v>
      </c>
      <c r="AO239" s="18">
        <v>14.47682142857143</v>
      </c>
      <c r="AP239" s="18">
        <v>20.48564285714286</v>
      </c>
      <c r="AQ239" s="18">
        <v>30.504928571428572</v>
      </c>
      <c r="AR239" s="18">
        <v>8.35</v>
      </c>
      <c r="AS239" s="18">
        <v>11.05</v>
      </c>
      <c r="AT239" s="18">
        <v>16.11</v>
      </c>
      <c r="AU239" s="18">
        <v>0</v>
      </c>
      <c r="AV239" s="18">
        <v>0.03</v>
      </c>
      <c r="AW239" s="18">
        <v>0.46</v>
      </c>
      <c r="AX239" s="18">
        <v>14.44254421963995</v>
      </c>
      <c r="AY239" s="18">
        <v>20.29214285714286</v>
      </c>
      <c r="AZ239" s="18">
        <v>28.154125338173781</v>
      </c>
      <c r="BA239" s="18">
        <v>28.348285714285719</v>
      </c>
      <c r="BB239" s="18">
        <v>41.224285714285713</v>
      </c>
      <c r="BC239" s="31">
        <v>60.244505684175387</v>
      </c>
      <c r="BD239" s="31">
        <v>12.74</v>
      </c>
      <c r="BE239" s="7">
        <v>16.95</v>
      </c>
      <c r="BF239" s="7">
        <v>22.95</v>
      </c>
      <c r="BG239" s="31">
        <v>40.04</v>
      </c>
      <c r="BH239" s="31">
        <v>57.3</v>
      </c>
      <c r="BI239" s="31">
        <v>76.72</v>
      </c>
      <c r="BJ239" s="31">
        <v>42.36</v>
      </c>
      <c r="BK239" s="31">
        <v>58.19</v>
      </c>
      <c r="BL239" s="31">
        <v>80.92</v>
      </c>
      <c r="BM239" s="31">
        <v>52.921428571428557</v>
      </c>
      <c r="BN239" s="31">
        <v>68.550000000000011</v>
      </c>
      <c r="BO239" s="31">
        <v>96.761821428571437</v>
      </c>
      <c r="BP239" s="31">
        <v>36.36</v>
      </c>
      <c r="BQ239" s="31">
        <v>43.04</v>
      </c>
      <c r="BR239" s="31">
        <v>56.05</v>
      </c>
      <c r="BS239" s="31">
        <v>36.520000000000003</v>
      </c>
      <c r="BT239" s="31">
        <v>49.38</v>
      </c>
      <c r="BU239" s="31">
        <v>64.87</v>
      </c>
      <c r="BV239" s="31">
        <v>40.520000000000003</v>
      </c>
      <c r="BW239" s="7">
        <v>44.38</v>
      </c>
      <c r="BX239" s="7">
        <v>70.17</v>
      </c>
      <c r="BY239" s="31">
        <v>39.56</v>
      </c>
      <c r="BZ239" s="31">
        <v>52.63</v>
      </c>
      <c r="CA239" s="31">
        <v>73.430000000000007</v>
      </c>
      <c r="CB239" s="31">
        <v>43.06</v>
      </c>
      <c r="CC239" s="31">
        <v>54.87</v>
      </c>
      <c r="CD239" s="31">
        <v>78.81</v>
      </c>
      <c r="CE239" s="31">
        <v>173.03</v>
      </c>
      <c r="CF239" s="31">
        <v>207.21</v>
      </c>
      <c r="CG239" s="31">
        <v>270.45999999999998</v>
      </c>
      <c r="CH239" s="31">
        <v>234.33928571428569</v>
      </c>
      <c r="CI239" s="31">
        <v>274.12142857142851</v>
      </c>
      <c r="CJ239" s="31">
        <v>332.88928571428568</v>
      </c>
    </row>
    <row r="240" spans="1:88" x14ac:dyDescent="0.3">
      <c r="A240" s="9">
        <v>45524</v>
      </c>
      <c r="B240" s="18">
        <v>50.980714285714278</v>
      </c>
      <c r="C240" s="18">
        <v>58.107142857142861</v>
      </c>
      <c r="D240" s="18">
        <v>69</v>
      </c>
      <c r="E240" s="18">
        <v>94</v>
      </c>
      <c r="F240" s="18">
        <v>102.29</v>
      </c>
      <c r="G240" s="18">
        <v>122.04</v>
      </c>
      <c r="H240" s="18">
        <v>113.9491020408163</v>
      </c>
      <c r="I240" s="18">
        <v>132.48571428571429</v>
      </c>
      <c r="J240" s="18">
        <v>161.75</v>
      </c>
      <c r="K240" s="18">
        <v>5.3</v>
      </c>
      <c r="L240" s="18">
        <v>7.78</v>
      </c>
      <c r="M240" s="18">
        <v>10.67</v>
      </c>
      <c r="N240" s="18">
        <v>8.9700000000000006</v>
      </c>
      <c r="O240" s="18">
        <v>12.95</v>
      </c>
      <c r="P240">
        <v>20.03</v>
      </c>
      <c r="Q240" s="18">
        <v>188.12960204081639</v>
      </c>
      <c r="R240" s="18">
        <v>243.61500000000001</v>
      </c>
      <c r="S240" s="18">
        <v>312.61214285714283</v>
      </c>
      <c r="T240" s="18">
        <v>124.23</v>
      </c>
      <c r="U240" s="18">
        <v>149.84</v>
      </c>
      <c r="V240" s="18">
        <v>184.28</v>
      </c>
      <c r="W240" s="18">
        <v>126.02</v>
      </c>
      <c r="X240" s="18">
        <v>150.24</v>
      </c>
      <c r="Y240" s="18">
        <v>187.38</v>
      </c>
      <c r="Z240" s="18">
        <v>127.49</v>
      </c>
      <c r="AA240" s="18">
        <v>150.97</v>
      </c>
      <c r="AB240" s="18">
        <v>186.7</v>
      </c>
      <c r="AC240" s="18">
        <v>13.12</v>
      </c>
      <c r="AD240">
        <v>17.829999999999998</v>
      </c>
      <c r="AE240" s="18">
        <v>24.74</v>
      </c>
      <c r="AF240" s="18">
        <v>13.201214285714279</v>
      </c>
      <c r="AG240" s="18">
        <v>18.591357142857149</v>
      </c>
      <c r="AH240" s="18">
        <v>26.06558673469387</v>
      </c>
      <c r="AI240" s="18">
        <v>16.07</v>
      </c>
      <c r="AJ240" s="18">
        <v>16.07</v>
      </c>
      <c r="AK240" s="18">
        <v>16.07</v>
      </c>
      <c r="AL240" s="18">
        <v>16.07</v>
      </c>
      <c r="AM240" s="18">
        <v>16.07</v>
      </c>
      <c r="AN240" s="18">
        <v>16.07</v>
      </c>
      <c r="AO240" s="18">
        <v>14.01585714285714</v>
      </c>
      <c r="AP240" s="18">
        <v>20.182214285714291</v>
      </c>
      <c r="AQ240" s="18">
        <v>30.183821428571431</v>
      </c>
      <c r="AR240" s="18">
        <v>8.09</v>
      </c>
      <c r="AS240" s="18">
        <v>10.82</v>
      </c>
      <c r="AT240" s="18">
        <v>15.86</v>
      </c>
      <c r="AU240" s="18">
        <v>0</v>
      </c>
      <c r="AV240" s="18">
        <v>0.03</v>
      </c>
      <c r="AW240" s="18">
        <v>0.44</v>
      </c>
      <c r="AX240" s="18">
        <v>14.131071428571429</v>
      </c>
      <c r="AY240" s="18">
        <v>20.036428571428569</v>
      </c>
      <c r="AZ240" s="18">
        <v>27.754536875347679</v>
      </c>
      <c r="BA240" s="18">
        <v>27.545357142857139</v>
      </c>
      <c r="BB240" s="18">
        <v>40.299285714285723</v>
      </c>
      <c r="BC240" s="31">
        <v>60.323224229082548</v>
      </c>
      <c r="BD240" s="31">
        <v>12.45</v>
      </c>
      <c r="BE240" s="7">
        <v>16.84</v>
      </c>
      <c r="BF240" s="7">
        <v>22.63</v>
      </c>
      <c r="BG240" s="31">
        <v>39.46</v>
      </c>
      <c r="BH240" s="31">
        <v>56.9</v>
      </c>
      <c r="BI240" s="31">
        <v>76.31</v>
      </c>
      <c r="BJ240" s="31">
        <v>41.46</v>
      </c>
      <c r="BK240" s="31">
        <v>57.94</v>
      </c>
      <c r="BL240" s="31">
        <v>80.709999999999994</v>
      </c>
      <c r="BM240" s="31">
        <v>52.878571428571433</v>
      </c>
      <c r="BN240" s="31">
        <v>68.090785714285715</v>
      </c>
      <c r="BO240" s="31">
        <v>96.411605204081653</v>
      </c>
      <c r="BP240" s="31">
        <v>35.979999999999997</v>
      </c>
      <c r="BQ240" s="31">
        <v>42.61</v>
      </c>
      <c r="BR240" s="31">
        <v>55.07</v>
      </c>
      <c r="BS240" s="31">
        <v>35.83</v>
      </c>
      <c r="BT240" s="31">
        <v>48.8</v>
      </c>
      <c r="BU240" s="31">
        <v>64.06</v>
      </c>
      <c r="BV240" s="31">
        <v>40.090000000000003</v>
      </c>
      <c r="BW240" s="7">
        <v>43.94</v>
      </c>
      <c r="BX240" s="7">
        <v>68.14</v>
      </c>
      <c r="BY240" s="31">
        <v>38.94</v>
      </c>
      <c r="BZ240" s="31">
        <v>52.44</v>
      </c>
      <c r="CA240" s="31">
        <v>72.88</v>
      </c>
      <c r="CB240" s="31">
        <v>42.89</v>
      </c>
      <c r="CC240" s="31">
        <v>54.63</v>
      </c>
      <c r="CD240" s="31">
        <v>78.52</v>
      </c>
      <c r="CE240" s="31">
        <v>170.85</v>
      </c>
      <c r="CF240" s="31">
        <v>205.18</v>
      </c>
      <c r="CG240" s="31">
        <v>268.81</v>
      </c>
      <c r="CH240" s="31">
        <v>233.67857142857139</v>
      </c>
      <c r="CI240" s="31">
        <v>269.27857142857152</v>
      </c>
      <c r="CJ240" s="31">
        <v>329.21525000000003</v>
      </c>
    </row>
    <row r="241" spans="1:88" x14ac:dyDescent="0.3">
      <c r="A241" s="9">
        <v>45525</v>
      </c>
      <c r="B241" s="18">
        <v>50.26107142857142</v>
      </c>
      <c r="C241" s="18">
        <v>57.462142857142851</v>
      </c>
      <c r="D241" s="18">
        <v>67.523571428571415</v>
      </c>
      <c r="E241" s="18">
        <v>91.48</v>
      </c>
      <c r="F241" s="18">
        <v>100.04</v>
      </c>
      <c r="G241" s="18">
        <v>119.91</v>
      </c>
      <c r="H241" s="18">
        <v>110.74849737755081</v>
      </c>
      <c r="I241" s="18">
        <v>130.15</v>
      </c>
      <c r="J241" s="18">
        <v>158.71928571428569</v>
      </c>
      <c r="K241" s="18">
        <v>5.24</v>
      </c>
      <c r="L241" s="18">
        <v>7.71</v>
      </c>
      <c r="M241" s="18">
        <v>10.51</v>
      </c>
      <c r="N241" s="18">
        <v>8.82</v>
      </c>
      <c r="O241" s="18">
        <v>12.71</v>
      </c>
      <c r="P241">
        <v>19.78</v>
      </c>
      <c r="Q241" s="18">
        <v>186.2525</v>
      </c>
      <c r="R241" s="18">
        <v>240.88000000000011</v>
      </c>
      <c r="S241" s="18">
        <v>302.04903288265308</v>
      </c>
      <c r="T241" s="18">
        <v>121.33</v>
      </c>
      <c r="U241" s="18">
        <v>147.65</v>
      </c>
      <c r="V241" s="18">
        <v>181.36</v>
      </c>
      <c r="W241" s="18">
        <v>123.55</v>
      </c>
      <c r="X241" s="18">
        <v>148.06</v>
      </c>
      <c r="Y241" s="18">
        <v>184.82</v>
      </c>
      <c r="Z241" s="18">
        <v>125.34</v>
      </c>
      <c r="AA241" s="18">
        <v>149</v>
      </c>
      <c r="AB241" s="18">
        <v>184.31</v>
      </c>
      <c r="AC241" s="18">
        <v>12.9</v>
      </c>
      <c r="AD241">
        <v>17.649999999999999</v>
      </c>
      <c r="AE241" s="18">
        <v>24.6</v>
      </c>
      <c r="AF241" s="18">
        <v>12.963285714285711</v>
      </c>
      <c r="AG241" s="18">
        <v>18.25621428571429</v>
      </c>
      <c r="AH241" s="18">
        <v>25.300117346938769</v>
      </c>
      <c r="AI241" s="18">
        <v>16.07</v>
      </c>
      <c r="AJ241" s="18">
        <v>16.07</v>
      </c>
      <c r="AK241" s="18">
        <v>16.07</v>
      </c>
      <c r="AL241" s="18">
        <v>16.07</v>
      </c>
      <c r="AM241" s="18">
        <v>16.07</v>
      </c>
      <c r="AN241" s="18">
        <v>16.07</v>
      </c>
      <c r="AO241" s="18">
        <v>13.52135714285714</v>
      </c>
      <c r="AP241" s="18">
        <v>19.802068642857151</v>
      </c>
      <c r="AQ241" s="18">
        <v>29.777994166192371</v>
      </c>
      <c r="AR241" s="18">
        <v>7.83</v>
      </c>
      <c r="AS241" s="18">
        <v>10.6</v>
      </c>
      <c r="AT241" s="18">
        <v>15.61</v>
      </c>
      <c r="AU241" s="18">
        <v>0</v>
      </c>
      <c r="AV241" s="18">
        <v>0.03</v>
      </c>
      <c r="AW241" s="18">
        <v>0.43</v>
      </c>
      <c r="AX241" s="18">
        <v>13.866071428571431</v>
      </c>
      <c r="AY241" s="18">
        <v>20.011005489770419</v>
      </c>
      <c r="AZ241" s="18">
        <v>27.239642857142861</v>
      </c>
      <c r="BA241" s="18">
        <v>27.401428571428571</v>
      </c>
      <c r="BB241" s="18">
        <v>39.987857142857152</v>
      </c>
      <c r="BC241" s="31">
        <v>58.871613239312929</v>
      </c>
      <c r="BD241" s="31">
        <v>12.15</v>
      </c>
      <c r="BE241" s="7">
        <v>16.739999999999998</v>
      </c>
      <c r="BF241" s="7">
        <v>22.32</v>
      </c>
      <c r="BG241" s="31">
        <v>38.85</v>
      </c>
      <c r="BH241" s="31">
        <v>56.35</v>
      </c>
      <c r="BI241" s="31">
        <v>75.900000000000006</v>
      </c>
      <c r="BJ241" s="31">
        <v>40.549999999999997</v>
      </c>
      <c r="BK241" s="31">
        <v>57.69</v>
      </c>
      <c r="BL241" s="31">
        <v>80.510000000000005</v>
      </c>
      <c r="BM241" s="31">
        <v>52.249999999999993</v>
      </c>
      <c r="BN241" s="31">
        <v>70.099214285714282</v>
      </c>
      <c r="BO241" s="31">
        <v>95.371857142857138</v>
      </c>
      <c r="BP241" s="31">
        <v>35.61</v>
      </c>
      <c r="BQ241" s="31">
        <v>42.18</v>
      </c>
      <c r="BR241" s="31">
        <v>54.09</v>
      </c>
      <c r="BS241" s="31">
        <v>35.15</v>
      </c>
      <c r="BT241" s="31">
        <v>48.21</v>
      </c>
      <c r="BU241" s="31">
        <v>63.25</v>
      </c>
      <c r="BV241" s="31">
        <v>39.659999999999997</v>
      </c>
      <c r="BW241" s="7">
        <v>43.49</v>
      </c>
      <c r="BX241" s="7">
        <v>66.11</v>
      </c>
      <c r="BY241" s="31">
        <v>38.33</v>
      </c>
      <c r="BZ241" s="31">
        <v>52.25</v>
      </c>
      <c r="CA241" s="31">
        <v>72.319999999999993</v>
      </c>
      <c r="CB241" s="31">
        <v>42.73</v>
      </c>
      <c r="CC241" s="31">
        <v>54.38</v>
      </c>
      <c r="CD241" s="31">
        <v>78.23</v>
      </c>
      <c r="CE241" s="31">
        <v>168.67</v>
      </c>
      <c r="CF241" s="31">
        <v>202.96</v>
      </c>
      <c r="CG241" s="31">
        <v>267.16000000000003</v>
      </c>
      <c r="CH241" s="31">
        <v>227.95375910204069</v>
      </c>
      <c r="CI241" s="31">
        <v>262.8857142857143</v>
      </c>
      <c r="CJ241" s="31">
        <v>331.35</v>
      </c>
    </row>
    <row r="242" spans="1:88" x14ac:dyDescent="0.3">
      <c r="A242" s="9">
        <v>45526</v>
      </c>
      <c r="B242" s="18">
        <v>48.70821439285718</v>
      </c>
      <c r="C242" s="18">
        <v>55.80285714285715</v>
      </c>
      <c r="D242" s="18">
        <v>64.872500000000002</v>
      </c>
      <c r="E242" s="18">
        <v>89.03</v>
      </c>
      <c r="F242" s="18">
        <v>98.18</v>
      </c>
      <c r="G242" s="18">
        <v>117.77</v>
      </c>
      <c r="H242" s="18">
        <v>109.36114285714289</v>
      </c>
      <c r="I242" s="18">
        <v>128.03571428571431</v>
      </c>
      <c r="J242" s="18">
        <v>154.67142857142861</v>
      </c>
      <c r="K242" s="18">
        <v>5.17</v>
      </c>
      <c r="L242" s="18">
        <v>7.64</v>
      </c>
      <c r="M242" s="18">
        <v>10.33</v>
      </c>
      <c r="N242" s="18">
        <v>8.67</v>
      </c>
      <c r="O242" s="18">
        <v>12.47</v>
      </c>
      <c r="P242">
        <v>19.54</v>
      </c>
      <c r="Q242" s="18">
        <v>185.10749999999999</v>
      </c>
      <c r="R242" s="18">
        <v>239.06331800000001</v>
      </c>
      <c r="S242" s="18">
        <v>294.10035714285709</v>
      </c>
      <c r="T242" s="18">
        <v>118.42</v>
      </c>
      <c r="U242" s="18">
        <v>145.46</v>
      </c>
      <c r="V242" s="18">
        <v>178.44</v>
      </c>
      <c r="W242" s="18">
        <v>121.08</v>
      </c>
      <c r="X242" s="18">
        <v>145.87</v>
      </c>
      <c r="Y242" s="18">
        <v>182.26</v>
      </c>
      <c r="Z242" s="18">
        <v>123.19</v>
      </c>
      <c r="AA242" s="18">
        <v>147.03</v>
      </c>
      <c r="AB242" s="18">
        <v>181.92</v>
      </c>
      <c r="AC242" s="18">
        <v>12.69</v>
      </c>
      <c r="AD242">
        <v>17.47</v>
      </c>
      <c r="AE242" s="18">
        <v>24.46</v>
      </c>
      <c r="AF242" s="18">
        <v>12.79546428571429</v>
      </c>
      <c r="AG242" s="18">
        <v>17.81514285714286</v>
      </c>
      <c r="AH242" s="18">
        <v>25.008035714285711</v>
      </c>
      <c r="AI242" s="18">
        <v>16.07</v>
      </c>
      <c r="AJ242" s="18">
        <v>16.07</v>
      </c>
      <c r="AK242" s="18">
        <v>16.07</v>
      </c>
      <c r="AL242" s="18">
        <v>16.07</v>
      </c>
      <c r="AM242" s="18">
        <v>16.07</v>
      </c>
      <c r="AN242" s="18">
        <v>16.07</v>
      </c>
      <c r="AO242" s="18">
        <v>13.07667857142857</v>
      </c>
      <c r="AP242" s="18">
        <v>19.274071428571428</v>
      </c>
      <c r="AQ242" s="18">
        <v>29.885785714285721</v>
      </c>
      <c r="AR242" s="18">
        <v>7.56</v>
      </c>
      <c r="AS242" s="18">
        <v>10.37</v>
      </c>
      <c r="AT242" s="18">
        <v>15.37</v>
      </c>
      <c r="AU242" s="18">
        <v>0</v>
      </c>
      <c r="AV242" s="18">
        <v>0.03</v>
      </c>
      <c r="AW242" s="18">
        <v>0.41</v>
      </c>
      <c r="AX242" s="18">
        <v>13.440714285714289</v>
      </c>
      <c r="AY242" s="18">
        <v>19.614999999999998</v>
      </c>
      <c r="AZ242" s="18">
        <v>27.584285714285709</v>
      </c>
      <c r="BA242" s="18">
        <v>26.805714285714281</v>
      </c>
      <c r="BB242" s="18">
        <v>39.197857142857153</v>
      </c>
      <c r="BC242" s="31">
        <v>57.312142857142852</v>
      </c>
      <c r="BD242" s="31">
        <v>11.86</v>
      </c>
      <c r="BE242" s="7">
        <v>16.63</v>
      </c>
      <c r="BF242" s="7">
        <v>22</v>
      </c>
      <c r="BG242" s="31">
        <v>38.24</v>
      </c>
      <c r="BH242" s="31">
        <v>55.8</v>
      </c>
      <c r="BI242" s="31">
        <v>75.540000000000006</v>
      </c>
      <c r="BJ242" s="31">
        <v>39.64</v>
      </c>
      <c r="BK242" s="31">
        <v>57.44</v>
      </c>
      <c r="BL242" s="31">
        <v>80.3</v>
      </c>
      <c r="BM242" s="31">
        <v>51.15</v>
      </c>
      <c r="BN242" s="31">
        <v>71.126000000000005</v>
      </c>
      <c r="BO242" s="31">
        <v>94.071428571428555</v>
      </c>
      <c r="BP242" s="31">
        <v>35.229999999999997</v>
      </c>
      <c r="BQ242" s="31">
        <v>41.75</v>
      </c>
      <c r="BR242" s="31">
        <v>53.12</v>
      </c>
      <c r="BS242" s="31">
        <v>34.46</v>
      </c>
      <c r="BT242" s="31">
        <v>47.63</v>
      </c>
      <c r="BU242" s="31">
        <v>62.45</v>
      </c>
      <c r="BV242" s="31">
        <v>39.229999999999997</v>
      </c>
      <c r="BW242" s="7">
        <v>43.04</v>
      </c>
      <c r="BX242" s="7">
        <v>64.08</v>
      </c>
      <c r="BY242" s="31">
        <v>37.72</v>
      </c>
      <c r="BZ242" s="31">
        <v>52.06</v>
      </c>
      <c r="CA242" s="31">
        <v>71.760000000000005</v>
      </c>
      <c r="CB242" s="31">
        <v>42.56</v>
      </c>
      <c r="CC242" s="31">
        <v>54.14</v>
      </c>
      <c r="CD242" s="31">
        <v>77.94</v>
      </c>
      <c r="CE242" s="31">
        <v>166.49</v>
      </c>
      <c r="CF242" s="31">
        <v>200.71</v>
      </c>
      <c r="CG242" s="31">
        <v>265.51</v>
      </c>
      <c r="CH242" s="31">
        <v>225.71428571428569</v>
      </c>
      <c r="CI242" s="31">
        <v>257.53677067346962</v>
      </c>
      <c r="CJ242" s="31">
        <v>325.62142857142862</v>
      </c>
    </row>
    <row r="243" spans="1:88" x14ac:dyDescent="0.3">
      <c r="A243" s="9">
        <v>45527</v>
      </c>
      <c r="B243" s="18">
        <v>48.277500000000003</v>
      </c>
      <c r="C243" s="18">
        <v>55.325000000000003</v>
      </c>
      <c r="D243" s="18">
        <v>64.592499999999987</v>
      </c>
      <c r="E243" s="18">
        <v>86.79</v>
      </c>
      <c r="F243" s="18">
        <v>97.38</v>
      </c>
      <c r="G243" s="18">
        <v>116.68</v>
      </c>
      <c r="H243" s="18">
        <v>108.42925</v>
      </c>
      <c r="I243" s="18">
        <v>126.426</v>
      </c>
      <c r="J243" s="18">
        <v>151.06892857142859</v>
      </c>
      <c r="K243" s="18">
        <v>5.0999999999999996</v>
      </c>
      <c r="L243" s="18">
        <v>7.6</v>
      </c>
      <c r="M243" s="18">
        <v>10.15</v>
      </c>
      <c r="N243" s="18">
        <v>8.57</v>
      </c>
      <c r="O243" s="18">
        <v>12.32</v>
      </c>
      <c r="P243">
        <v>19.3</v>
      </c>
      <c r="Q243" s="18">
        <v>183.26607142857139</v>
      </c>
      <c r="R243" s="18">
        <v>234.0529736428571</v>
      </c>
      <c r="S243" s="18">
        <v>289.745</v>
      </c>
      <c r="T243" s="18">
        <v>116.16</v>
      </c>
      <c r="U243" s="18">
        <v>143.56</v>
      </c>
      <c r="V243" s="18">
        <v>175.93</v>
      </c>
      <c r="W243" s="18">
        <v>119</v>
      </c>
      <c r="X243" s="18">
        <v>143.38999999999999</v>
      </c>
      <c r="Y243" s="18">
        <v>180.54</v>
      </c>
      <c r="Z243" s="18">
        <v>120.9</v>
      </c>
      <c r="AA243" s="18">
        <v>144.80000000000001</v>
      </c>
      <c r="AB243" s="18">
        <v>179.8</v>
      </c>
      <c r="AC243" s="18">
        <v>12.47</v>
      </c>
      <c r="AD243">
        <v>17.329999999999998</v>
      </c>
      <c r="AE243" s="18">
        <v>24.23</v>
      </c>
      <c r="AF243" s="18">
        <v>12.51303571428573</v>
      </c>
      <c r="AG243" s="18">
        <v>17.40464285714285</v>
      </c>
      <c r="AH243" s="18">
        <v>24.44482142857143</v>
      </c>
      <c r="AI243" s="18">
        <v>16.07</v>
      </c>
      <c r="AJ243" s="18">
        <v>16.07</v>
      </c>
      <c r="AK243" s="18">
        <v>16.07</v>
      </c>
      <c r="AL243" s="18">
        <v>16.07</v>
      </c>
      <c r="AM243" s="18">
        <v>16.07</v>
      </c>
      <c r="AN243" s="18">
        <v>16.07</v>
      </c>
      <c r="AO243" s="18">
        <v>12.703749999999999</v>
      </c>
      <c r="AP243" s="18">
        <v>18.861499999999999</v>
      </c>
      <c r="AQ243" s="18">
        <v>29.927</v>
      </c>
      <c r="AR243" s="18">
        <v>7.33</v>
      </c>
      <c r="AS243" s="18">
        <v>10.1</v>
      </c>
      <c r="AT243" s="18">
        <v>15.1</v>
      </c>
      <c r="AU243" s="18">
        <v>0</v>
      </c>
      <c r="AV243" s="18">
        <v>0.03</v>
      </c>
      <c r="AW243" s="18">
        <v>0.4</v>
      </c>
      <c r="AX243" s="18">
        <v>12.987500000000001</v>
      </c>
      <c r="AY243" s="18">
        <v>19.265000000000001</v>
      </c>
      <c r="AZ243" s="18">
        <v>27.378652272014929</v>
      </c>
      <c r="BA243" s="18">
        <v>26.21</v>
      </c>
      <c r="BB243" s="18">
        <v>39.669354480199921</v>
      </c>
      <c r="BC243" s="31">
        <v>59.070000000000007</v>
      </c>
      <c r="BD243" s="31">
        <v>11.53</v>
      </c>
      <c r="BE243" s="7">
        <v>16.43</v>
      </c>
      <c r="BF243" s="7">
        <v>21.76</v>
      </c>
      <c r="BG243" s="31">
        <v>37.58</v>
      </c>
      <c r="BH243" s="31">
        <v>54.69</v>
      </c>
      <c r="BI243" s="31">
        <v>75.349999999999994</v>
      </c>
      <c r="BJ243" s="31">
        <v>38.72</v>
      </c>
      <c r="BK243" s="31">
        <v>57.21</v>
      </c>
      <c r="BL243" s="31">
        <v>79.45</v>
      </c>
      <c r="BM243" s="31">
        <v>50.128249999999987</v>
      </c>
      <c r="BN243" s="31">
        <v>70.161000000000001</v>
      </c>
      <c r="BO243" s="31">
        <v>93.159822535714298</v>
      </c>
      <c r="BP243" s="31">
        <v>34.76</v>
      </c>
      <c r="BQ243" s="31">
        <v>41.24</v>
      </c>
      <c r="BR243" s="31">
        <v>52.21</v>
      </c>
      <c r="BS243" s="31">
        <v>33.840000000000003</v>
      </c>
      <c r="BT243" s="31">
        <v>47.15</v>
      </c>
      <c r="BU243" s="31">
        <v>61.65</v>
      </c>
      <c r="BV243" s="31">
        <v>39</v>
      </c>
      <c r="BW243" s="7">
        <v>43.67</v>
      </c>
      <c r="BX243" s="7">
        <v>61.99</v>
      </c>
      <c r="BY243" s="31">
        <v>37.28</v>
      </c>
      <c r="BZ243" s="31">
        <v>51.94</v>
      </c>
      <c r="CA243" s="31">
        <v>70.790000000000006</v>
      </c>
      <c r="CB243" s="31">
        <v>42.18</v>
      </c>
      <c r="CC243" s="31">
        <v>54.31</v>
      </c>
      <c r="CD243" s="31">
        <v>76.7</v>
      </c>
      <c r="CE243" s="31">
        <v>163.72999999999999</v>
      </c>
      <c r="CF243" s="31">
        <v>199.36</v>
      </c>
      <c r="CG243" s="31">
        <v>263.01</v>
      </c>
      <c r="CH243" s="31">
        <v>219.45</v>
      </c>
      <c r="CI243" s="31">
        <v>254.38735278571451</v>
      </c>
      <c r="CJ243" s="31">
        <v>321.04802192857147</v>
      </c>
    </row>
    <row r="244" spans="1:88" x14ac:dyDescent="0.3">
      <c r="A244" s="9">
        <v>45528</v>
      </c>
      <c r="B244" s="18">
        <v>47.777892857142859</v>
      </c>
      <c r="C244" s="18">
        <v>54.27928571428572</v>
      </c>
      <c r="D244" s="18">
        <v>63.459642857142853</v>
      </c>
      <c r="E244" s="18">
        <v>85.41</v>
      </c>
      <c r="F244" s="18">
        <v>96.14</v>
      </c>
      <c r="G244" s="18">
        <v>116.06</v>
      </c>
      <c r="H244" s="18">
        <v>108.17360714285719</v>
      </c>
      <c r="I244" s="18">
        <v>124.77971428571431</v>
      </c>
      <c r="J244" s="18">
        <v>149.55000000000001</v>
      </c>
      <c r="K244" s="18">
        <v>5.0599999999999996</v>
      </c>
      <c r="L244" s="18">
        <v>7.49</v>
      </c>
      <c r="M244" s="18">
        <v>9.98</v>
      </c>
      <c r="N244" s="18">
        <v>8.4600000000000009</v>
      </c>
      <c r="O244" s="18">
        <v>12.18</v>
      </c>
      <c r="P244">
        <v>18.93</v>
      </c>
      <c r="Q244" s="18">
        <v>181.42607142857139</v>
      </c>
      <c r="R244" s="18">
        <v>228.9157142857143</v>
      </c>
      <c r="S244" s="18">
        <v>283.56392857142862</v>
      </c>
      <c r="T244" s="18">
        <v>115.19</v>
      </c>
      <c r="U244" s="18">
        <v>141.65</v>
      </c>
      <c r="V244" s="18">
        <v>173.65</v>
      </c>
      <c r="W244" s="18">
        <v>117.66</v>
      </c>
      <c r="X244" s="18">
        <v>141.37</v>
      </c>
      <c r="Y244" s="18">
        <v>177.26</v>
      </c>
      <c r="Z244" s="18">
        <v>119.51</v>
      </c>
      <c r="AA244" s="18">
        <v>143.19999999999999</v>
      </c>
      <c r="AB244" s="18">
        <v>177.3</v>
      </c>
      <c r="AC244" s="18">
        <v>12.3</v>
      </c>
      <c r="AD244">
        <v>17.12</v>
      </c>
      <c r="AE244" s="18">
        <v>24.03</v>
      </c>
      <c r="AF244" s="18">
        <v>12.425607142857141</v>
      </c>
      <c r="AG244" s="18">
        <v>17.141142857142849</v>
      </c>
      <c r="AH244" s="18">
        <v>23.572857142857139</v>
      </c>
      <c r="AI244" s="18">
        <v>16.07</v>
      </c>
      <c r="AJ244" s="18">
        <v>16.07</v>
      </c>
      <c r="AK244" s="18">
        <v>16.07</v>
      </c>
      <c r="AL244" s="18">
        <v>16.07</v>
      </c>
      <c r="AM244" s="18">
        <v>16.07</v>
      </c>
      <c r="AN244" s="18">
        <v>16.07</v>
      </c>
      <c r="AO244" s="18">
        <v>12.61510714285714</v>
      </c>
      <c r="AP244" s="18">
        <v>18.51857142857143</v>
      </c>
      <c r="AQ244" s="18">
        <v>29.065464285714281</v>
      </c>
      <c r="AR244" s="18">
        <v>7.24</v>
      </c>
      <c r="AS244" s="18">
        <v>9.93</v>
      </c>
      <c r="AT244" s="18">
        <v>14.91</v>
      </c>
      <c r="AU244" s="18">
        <v>0</v>
      </c>
      <c r="AV244" s="18">
        <v>0.03</v>
      </c>
      <c r="AW244" s="18">
        <v>0.4</v>
      </c>
      <c r="AX244" s="18">
        <v>12.693571428571429</v>
      </c>
      <c r="AY244" s="18">
        <v>18.82357142857143</v>
      </c>
      <c r="AZ244" s="18">
        <v>26.896023510959161</v>
      </c>
      <c r="BA244" s="18">
        <v>26.340714285714292</v>
      </c>
      <c r="BB244" s="18">
        <v>39.503201796474059</v>
      </c>
      <c r="BC244" s="31">
        <v>57.922499999999999</v>
      </c>
      <c r="BD244" s="31">
        <v>11.34</v>
      </c>
      <c r="BE244" s="7">
        <v>16.100000000000001</v>
      </c>
      <c r="BF244" s="7">
        <v>21.63</v>
      </c>
      <c r="BG244" s="31">
        <v>36.97</v>
      </c>
      <c r="BH244" s="31">
        <v>53.9</v>
      </c>
      <c r="BI244" s="31">
        <v>73.86</v>
      </c>
      <c r="BJ244" s="31">
        <v>38.200000000000003</v>
      </c>
      <c r="BK244" s="31">
        <v>56.36</v>
      </c>
      <c r="BL244" s="31">
        <v>77.849999999999994</v>
      </c>
      <c r="BM244" s="31">
        <v>49.493749999999991</v>
      </c>
      <c r="BN244" s="31">
        <v>68.66592857142858</v>
      </c>
      <c r="BO244" s="31">
        <v>90.383172892857147</v>
      </c>
      <c r="BP244" s="31">
        <v>34.200000000000003</v>
      </c>
      <c r="BQ244" s="31">
        <v>40.65</v>
      </c>
      <c r="BR244" s="31">
        <v>52.01</v>
      </c>
      <c r="BS244" s="31">
        <v>33.51</v>
      </c>
      <c r="BT244" s="31">
        <v>46.28</v>
      </c>
      <c r="BU244" s="31">
        <v>61.82</v>
      </c>
      <c r="BV244" s="31">
        <v>38.72</v>
      </c>
      <c r="BW244" s="7">
        <v>45.53</v>
      </c>
      <c r="BX244" s="7">
        <v>63.2</v>
      </c>
      <c r="BY244" s="31">
        <v>36.79</v>
      </c>
      <c r="BZ244" s="31">
        <v>51.35</v>
      </c>
      <c r="CA244" s="31">
        <v>70.489999999999995</v>
      </c>
      <c r="CB244" s="31">
        <v>41.44</v>
      </c>
      <c r="CC244" s="31">
        <v>53.56</v>
      </c>
      <c r="CD244" s="31">
        <v>75.28</v>
      </c>
      <c r="CE244" s="31">
        <v>161.07</v>
      </c>
      <c r="CF244" s="31">
        <v>197.83</v>
      </c>
      <c r="CG244" s="31">
        <v>258.19</v>
      </c>
      <c r="CH244" s="31">
        <v>216.85714285714289</v>
      </c>
      <c r="CI244" s="31">
        <v>255.40657142857151</v>
      </c>
      <c r="CJ244" s="31">
        <v>325.97085714285708</v>
      </c>
    </row>
    <row r="245" spans="1:88" x14ac:dyDescent="0.3">
      <c r="A245" s="9">
        <v>45529</v>
      </c>
      <c r="B245" s="18">
        <v>47.405357142857142</v>
      </c>
      <c r="C245" s="18">
        <v>53.630142857142857</v>
      </c>
      <c r="D245" s="18">
        <v>62.699642857142848</v>
      </c>
      <c r="E245" s="18">
        <v>84.02</v>
      </c>
      <c r="F245" s="18">
        <v>94.97</v>
      </c>
      <c r="G245" s="18">
        <v>113.38</v>
      </c>
      <c r="H245" s="18">
        <v>108.7821428571429</v>
      </c>
      <c r="I245" s="18">
        <v>122.7656075306124</v>
      </c>
      <c r="J245" s="18">
        <v>146.42500000000001</v>
      </c>
      <c r="K245" s="18">
        <v>5.01</v>
      </c>
      <c r="L245" s="18">
        <v>7.37</v>
      </c>
      <c r="M245" s="18">
        <v>9.82</v>
      </c>
      <c r="N245" s="18">
        <v>8.34</v>
      </c>
      <c r="O245" s="18">
        <v>12.05</v>
      </c>
      <c r="P245">
        <v>18.559999999999999</v>
      </c>
      <c r="Q245" s="18">
        <v>178.58357142857139</v>
      </c>
      <c r="R245" s="18">
        <v>221.40214285714279</v>
      </c>
      <c r="S245" s="18">
        <v>277.98821428571432</v>
      </c>
      <c r="T245" s="18">
        <v>114.21</v>
      </c>
      <c r="U245" s="18">
        <v>139.74</v>
      </c>
      <c r="V245" s="18">
        <v>171.38</v>
      </c>
      <c r="W245" s="18">
        <v>116.33</v>
      </c>
      <c r="X245" s="18">
        <v>139.35</v>
      </c>
      <c r="Y245" s="18">
        <v>173.97</v>
      </c>
      <c r="Z245" s="18">
        <v>118.13</v>
      </c>
      <c r="AA245" s="18">
        <v>141.61000000000001</v>
      </c>
      <c r="AB245" s="18">
        <v>174.81</v>
      </c>
      <c r="AC245" s="18">
        <v>12.14</v>
      </c>
      <c r="AD245">
        <v>16.91</v>
      </c>
      <c r="AE245" s="18">
        <v>23.83</v>
      </c>
      <c r="AF245" s="18">
        <v>12.213714285714291</v>
      </c>
      <c r="AG245" s="18">
        <v>17.020285714285709</v>
      </c>
      <c r="AH245" s="18">
        <v>23.49625</v>
      </c>
      <c r="AI245" s="18">
        <v>16.07</v>
      </c>
      <c r="AJ245" s="18">
        <v>16.07</v>
      </c>
      <c r="AK245" s="18">
        <v>16.07</v>
      </c>
      <c r="AL245" s="18">
        <v>16.07</v>
      </c>
      <c r="AM245" s="18">
        <v>16.07</v>
      </c>
      <c r="AN245" s="18">
        <v>16.07</v>
      </c>
      <c r="AO245" s="18">
        <v>12.51975</v>
      </c>
      <c r="AP245" s="18">
        <v>18.08678571428571</v>
      </c>
      <c r="AQ245" s="18">
        <v>28.009178571428571</v>
      </c>
      <c r="AR245" s="18">
        <v>7.14</v>
      </c>
      <c r="AS245" s="18">
        <v>9.77</v>
      </c>
      <c r="AT245" s="18">
        <v>14.73</v>
      </c>
      <c r="AU245" s="18">
        <v>0</v>
      </c>
      <c r="AV245" s="18">
        <v>0.03</v>
      </c>
      <c r="AW245" s="18">
        <v>0.39</v>
      </c>
      <c r="AX245" s="18">
        <v>12.699392857142859</v>
      </c>
      <c r="AY245" s="18">
        <v>18.390714285714289</v>
      </c>
      <c r="AZ245" s="18">
        <v>26.31196617847483</v>
      </c>
      <c r="BA245" s="18">
        <v>26.03142857142857</v>
      </c>
      <c r="BB245" s="18">
        <v>38.482937847494469</v>
      </c>
      <c r="BC245" s="31">
        <v>56.527500000000003</v>
      </c>
      <c r="BD245" s="31">
        <v>11.15</v>
      </c>
      <c r="BE245" s="7">
        <v>15.78</v>
      </c>
      <c r="BF245" s="7">
        <v>21.5</v>
      </c>
      <c r="BG245" s="31">
        <v>36.36</v>
      </c>
      <c r="BH245" s="31">
        <v>53.11</v>
      </c>
      <c r="BI245" s="31">
        <v>72.37</v>
      </c>
      <c r="BJ245" s="31">
        <v>37.69</v>
      </c>
      <c r="BK245" s="31">
        <v>55.51</v>
      </c>
      <c r="BL245" s="31">
        <v>76.25</v>
      </c>
      <c r="BM245" s="31">
        <v>48.48571428571428</v>
      </c>
      <c r="BN245" s="31">
        <v>68.372653061224497</v>
      </c>
      <c r="BO245" s="31">
        <v>90.121428571428567</v>
      </c>
      <c r="BP245" s="31">
        <v>33.630000000000003</v>
      </c>
      <c r="BQ245" s="31">
        <v>40.07</v>
      </c>
      <c r="BR245" s="31">
        <v>51.81</v>
      </c>
      <c r="BS245" s="31">
        <v>33.18</v>
      </c>
      <c r="BT245" s="31">
        <v>45.42</v>
      </c>
      <c r="BU245" s="31">
        <v>61.99</v>
      </c>
      <c r="BV245" s="31">
        <v>38.44</v>
      </c>
      <c r="BW245" s="7">
        <v>47.39</v>
      </c>
      <c r="BX245" s="7">
        <v>64.41</v>
      </c>
      <c r="BY245" s="31">
        <v>36.31</v>
      </c>
      <c r="BZ245" s="31">
        <v>50.76</v>
      </c>
      <c r="CA245" s="31">
        <v>70.19</v>
      </c>
      <c r="CB245" s="31">
        <v>40.700000000000003</v>
      </c>
      <c r="CC245" s="31">
        <v>52.81</v>
      </c>
      <c r="CD245" s="31">
        <v>73.86</v>
      </c>
      <c r="CE245" s="31">
        <v>158.41</v>
      </c>
      <c r="CF245" s="31">
        <v>196.3</v>
      </c>
      <c r="CG245" s="31">
        <v>253.01</v>
      </c>
      <c r="CH245" s="31">
        <v>214.5928571428571</v>
      </c>
      <c r="CI245" s="31">
        <v>251.91364285714289</v>
      </c>
      <c r="CJ245" s="31">
        <v>325.48214285714289</v>
      </c>
    </row>
    <row r="246" spans="1:88" x14ac:dyDescent="0.3">
      <c r="A246" s="9">
        <v>45530</v>
      </c>
      <c r="B246" s="18">
        <v>46.388499999999993</v>
      </c>
      <c r="C246" s="18">
        <v>52.854999999999997</v>
      </c>
      <c r="D246" s="18">
        <v>61.975357142857128</v>
      </c>
      <c r="E246" s="18">
        <v>82.86</v>
      </c>
      <c r="F246" s="18">
        <v>94.95</v>
      </c>
      <c r="G246" s="18">
        <v>110.25</v>
      </c>
      <c r="H246" s="18">
        <v>107.73571428571429</v>
      </c>
      <c r="I246" s="18">
        <v>122.0833571428572</v>
      </c>
      <c r="J246" s="18">
        <v>143.57857142857139</v>
      </c>
      <c r="K246" s="18">
        <v>4.97</v>
      </c>
      <c r="L246" s="18">
        <v>7.22</v>
      </c>
      <c r="M246" s="18">
        <v>9.64</v>
      </c>
      <c r="N246" s="18">
        <v>8.2200000000000006</v>
      </c>
      <c r="O246" s="18">
        <v>11.92</v>
      </c>
      <c r="P246">
        <v>18.190000000000001</v>
      </c>
      <c r="Q246" s="18">
        <v>174.37704081632671</v>
      </c>
      <c r="R246" s="18">
        <v>214.72285714285721</v>
      </c>
      <c r="S246" s="18">
        <v>274.08714285714291</v>
      </c>
      <c r="T246" s="18">
        <v>113.24</v>
      </c>
      <c r="U246" s="18">
        <v>137.84</v>
      </c>
      <c r="V246" s="18">
        <v>169.1</v>
      </c>
      <c r="W246" s="18">
        <v>114.99</v>
      </c>
      <c r="X246" s="18">
        <v>137.33000000000001</v>
      </c>
      <c r="Y246" s="18">
        <v>170.69</v>
      </c>
      <c r="Z246" s="18">
        <v>116.74</v>
      </c>
      <c r="AA246" s="18">
        <v>140.02000000000001</v>
      </c>
      <c r="AB246" s="18">
        <v>172.31</v>
      </c>
      <c r="AC246" s="18">
        <v>11.97</v>
      </c>
      <c r="AD246">
        <v>16.690000000000001</v>
      </c>
      <c r="AE246" s="18">
        <v>23.63</v>
      </c>
      <c r="AF246" s="18">
        <v>12.00182142857143</v>
      </c>
      <c r="AG246" s="18">
        <v>16.706438775510211</v>
      </c>
      <c r="AH246" s="18">
        <v>24.051642857142859</v>
      </c>
      <c r="AI246" s="18">
        <v>16.07</v>
      </c>
      <c r="AJ246" s="18">
        <v>16.07</v>
      </c>
      <c r="AK246" s="18">
        <v>16.07</v>
      </c>
      <c r="AL246" s="18">
        <v>16.07</v>
      </c>
      <c r="AM246" s="18">
        <v>16.07</v>
      </c>
      <c r="AN246" s="18">
        <v>16.07</v>
      </c>
      <c r="AO246" s="18">
        <v>12.17660714285714</v>
      </c>
      <c r="AP246" s="18">
        <v>17.77064285714286</v>
      </c>
      <c r="AQ246" s="18">
        <v>27.29013753061226</v>
      </c>
      <c r="AR246" s="18">
        <v>7.04</v>
      </c>
      <c r="AS246" s="18">
        <v>9.6</v>
      </c>
      <c r="AT246" s="18">
        <v>14.54</v>
      </c>
      <c r="AU246" s="18">
        <v>0</v>
      </c>
      <c r="AV246" s="18">
        <v>0.03</v>
      </c>
      <c r="AW246" s="18">
        <v>0.39</v>
      </c>
      <c r="AX246" s="18">
        <v>12.381071428571429</v>
      </c>
      <c r="AY246" s="18">
        <v>17.931428571428569</v>
      </c>
      <c r="AZ246" s="18">
        <v>25.79326598884764</v>
      </c>
      <c r="BA246" s="18">
        <v>25.645924751367801</v>
      </c>
      <c r="BB246" s="18">
        <v>37.462673898514872</v>
      </c>
      <c r="BC246" s="31">
        <v>54.930357142857147</v>
      </c>
      <c r="BD246" s="31">
        <v>10.96</v>
      </c>
      <c r="BE246" s="7">
        <v>15.46</v>
      </c>
      <c r="BF246" s="7">
        <v>21.37</v>
      </c>
      <c r="BG246" s="31">
        <v>35.700000000000003</v>
      </c>
      <c r="BH246" s="31">
        <v>52.32</v>
      </c>
      <c r="BI246" s="31">
        <v>70.88</v>
      </c>
      <c r="BJ246" s="31">
        <v>37.17</v>
      </c>
      <c r="BK246" s="31">
        <v>54.66</v>
      </c>
      <c r="BL246" s="31">
        <v>74.66</v>
      </c>
      <c r="BM246" s="31">
        <v>47.828571428571443</v>
      </c>
      <c r="BN246" s="31">
        <v>68.192857142857136</v>
      </c>
      <c r="BO246" s="31">
        <v>88.496428571428567</v>
      </c>
      <c r="BP246" s="31">
        <v>33.07</v>
      </c>
      <c r="BQ246" s="31">
        <v>39.479999999999997</v>
      </c>
      <c r="BR246" s="31">
        <v>51.61</v>
      </c>
      <c r="BS246" s="31">
        <v>32.85</v>
      </c>
      <c r="BT246" s="31">
        <v>44.55</v>
      </c>
      <c r="BU246" s="31">
        <v>62.16</v>
      </c>
      <c r="BV246" s="31">
        <v>38.159999999999997</v>
      </c>
      <c r="BW246" s="7">
        <v>49.24</v>
      </c>
      <c r="BX246" s="7">
        <v>65.62</v>
      </c>
      <c r="BY246" s="31">
        <v>35.82</v>
      </c>
      <c r="BZ246" s="31">
        <v>50.17</v>
      </c>
      <c r="CA246" s="31">
        <v>69.89</v>
      </c>
      <c r="CB246" s="31">
        <v>39.97</v>
      </c>
      <c r="CC246" s="31">
        <v>52.06</v>
      </c>
      <c r="CD246" s="31">
        <v>72.44</v>
      </c>
      <c r="CE246" s="31">
        <v>155.75</v>
      </c>
      <c r="CF246" s="31">
        <v>194.6</v>
      </c>
      <c r="CG246" s="31">
        <v>247.34</v>
      </c>
      <c r="CH246" s="31">
        <v>211.78826530612241</v>
      </c>
      <c r="CI246" s="31">
        <v>249.5457857142857</v>
      </c>
      <c r="CJ246" s="31">
        <v>318.00714285714292</v>
      </c>
    </row>
    <row r="247" spans="1:88" x14ac:dyDescent="0.3">
      <c r="A247" s="9">
        <v>45531</v>
      </c>
      <c r="B247" s="18">
        <v>45.195535714285711</v>
      </c>
      <c r="C247" s="18">
        <v>51.962857142857153</v>
      </c>
      <c r="D247" s="18">
        <v>61.267142857142836</v>
      </c>
      <c r="E247" s="18">
        <v>81.8</v>
      </c>
      <c r="F247" s="18">
        <v>93.33</v>
      </c>
      <c r="G247" s="18">
        <v>107.74</v>
      </c>
      <c r="H247" s="18">
        <v>106.8571428571428</v>
      </c>
      <c r="I247" s="18">
        <v>119.35857142857139</v>
      </c>
      <c r="J247" s="18">
        <v>140.6357142857143</v>
      </c>
      <c r="K247" s="18">
        <v>4.93</v>
      </c>
      <c r="L247" s="18">
        <v>7.08</v>
      </c>
      <c r="M247" s="18">
        <v>9.43</v>
      </c>
      <c r="N247" s="18">
        <v>8.1</v>
      </c>
      <c r="O247" s="18">
        <v>11.79</v>
      </c>
      <c r="P247">
        <v>17.82</v>
      </c>
      <c r="Q247" s="18">
        <v>169.87666326530629</v>
      </c>
      <c r="R247" s="18">
        <v>210.255</v>
      </c>
      <c r="S247" s="18">
        <v>267.47571428571428</v>
      </c>
      <c r="T247" s="18">
        <v>112.26</v>
      </c>
      <c r="U247" s="18">
        <v>135.93</v>
      </c>
      <c r="V247" s="18">
        <v>166.83</v>
      </c>
      <c r="W247" s="18">
        <v>113.66</v>
      </c>
      <c r="X247" s="18">
        <v>135.31</v>
      </c>
      <c r="Y247" s="18">
        <v>167.4</v>
      </c>
      <c r="Z247" s="18">
        <v>115.35</v>
      </c>
      <c r="AA247" s="18">
        <v>138.41999999999999</v>
      </c>
      <c r="AB247" s="18">
        <v>169.82</v>
      </c>
      <c r="AC247" s="18">
        <v>11.81</v>
      </c>
      <c r="AD247">
        <v>16.48</v>
      </c>
      <c r="AE247" s="18">
        <v>23.43</v>
      </c>
      <c r="AF247" s="18">
        <v>11.86503571428571</v>
      </c>
      <c r="AG247" s="18">
        <v>16.269346938775509</v>
      </c>
      <c r="AH247" s="18">
        <v>23.651714285714281</v>
      </c>
      <c r="AI247" s="18">
        <v>16.07</v>
      </c>
      <c r="AJ247" s="18">
        <v>16.07</v>
      </c>
      <c r="AK247" s="18">
        <v>16.07</v>
      </c>
      <c r="AL247" s="18">
        <v>16.07</v>
      </c>
      <c r="AM247" s="18">
        <v>16.07</v>
      </c>
      <c r="AN247" s="18">
        <v>16.07</v>
      </c>
      <c r="AO247" s="18">
        <v>11.912214285714279</v>
      </c>
      <c r="AP247" s="18">
        <v>17.544071428571431</v>
      </c>
      <c r="AQ247" s="18">
        <v>28.090428571428571</v>
      </c>
      <c r="AR247" s="18">
        <v>6.95</v>
      </c>
      <c r="AS247" s="18">
        <v>9.43</v>
      </c>
      <c r="AT247" s="18">
        <v>14.35</v>
      </c>
      <c r="AU247" s="18">
        <v>0</v>
      </c>
      <c r="AV247" s="18">
        <v>0.03</v>
      </c>
      <c r="AW247" s="18">
        <v>0.39</v>
      </c>
      <c r="AX247" s="18">
        <v>11.96178571428571</v>
      </c>
      <c r="AY247" s="18">
        <v>17.592857142857142</v>
      </c>
      <c r="AZ247" s="18">
        <v>25.226714285714291</v>
      </c>
      <c r="BA247" s="18">
        <v>25.26321428571428</v>
      </c>
      <c r="BB247" s="18">
        <v>36.609285714285718</v>
      </c>
      <c r="BC247" s="31">
        <v>53.108214285714283</v>
      </c>
      <c r="BD247" s="31">
        <v>10.76</v>
      </c>
      <c r="BE247" s="7">
        <v>15.13</v>
      </c>
      <c r="BF247" s="7">
        <v>21.24</v>
      </c>
      <c r="BG247" s="31">
        <v>34.979999999999997</v>
      </c>
      <c r="BH247" s="31">
        <v>51.41</v>
      </c>
      <c r="BI247" s="31">
        <v>69.39</v>
      </c>
      <c r="BJ247" s="31">
        <v>36.659999999999997</v>
      </c>
      <c r="BK247" s="31">
        <v>53.81</v>
      </c>
      <c r="BL247" s="31">
        <v>73.06</v>
      </c>
      <c r="BM247" s="31">
        <v>47.421428571428578</v>
      </c>
      <c r="BN247" s="31">
        <v>66.642857142857139</v>
      </c>
      <c r="BO247" s="31">
        <v>88.277428571428572</v>
      </c>
      <c r="BP247" s="31">
        <v>32.51</v>
      </c>
      <c r="BQ247" s="31">
        <v>38.89</v>
      </c>
      <c r="BR247" s="31">
        <v>51.41</v>
      </c>
      <c r="BS247" s="31">
        <v>32.520000000000003</v>
      </c>
      <c r="BT247" s="31">
        <v>43.68</v>
      </c>
      <c r="BU247" s="31">
        <v>62.33</v>
      </c>
      <c r="BV247" s="31">
        <v>37.880000000000003</v>
      </c>
      <c r="BW247" s="7">
        <v>51.1</v>
      </c>
      <c r="BX247" s="7">
        <v>66.83</v>
      </c>
      <c r="BY247" s="31">
        <v>35.340000000000003</v>
      </c>
      <c r="BZ247" s="31">
        <v>49.58</v>
      </c>
      <c r="CA247" s="31">
        <v>69.59</v>
      </c>
      <c r="CB247" s="31">
        <v>39.229999999999997</v>
      </c>
      <c r="CC247" s="31">
        <v>51.31</v>
      </c>
      <c r="CD247" s="31">
        <v>71.02</v>
      </c>
      <c r="CE247" s="31">
        <v>153.1</v>
      </c>
      <c r="CF247" s="31">
        <v>192.89</v>
      </c>
      <c r="CG247" s="31">
        <v>242.23</v>
      </c>
      <c r="CH247" s="31">
        <v>208.1974489795918</v>
      </c>
      <c r="CI247" s="31">
        <v>247.76428571428571</v>
      </c>
      <c r="CJ247" s="31">
        <v>311.81939285714287</v>
      </c>
    </row>
    <row r="248" spans="1:88" x14ac:dyDescent="0.3">
      <c r="A248" s="9">
        <v>45532</v>
      </c>
      <c r="B248" s="18">
        <v>44.181535714285729</v>
      </c>
      <c r="C248" s="18">
        <v>51.707142857142863</v>
      </c>
      <c r="D248" s="18">
        <v>59.79821428571428</v>
      </c>
      <c r="E248" s="18">
        <v>80.819999999999993</v>
      </c>
      <c r="F248" s="18">
        <v>92.38</v>
      </c>
      <c r="G248" s="18">
        <v>105.82</v>
      </c>
      <c r="H248" s="18">
        <v>105.1178571428571</v>
      </c>
      <c r="I248" s="18">
        <v>119.23571428571429</v>
      </c>
      <c r="J248" s="18">
        <v>137.58989285714279</v>
      </c>
      <c r="K248" s="18">
        <v>4.8899999999999997</v>
      </c>
      <c r="L248" s="18">
        <v>6.95</v>
      </c>
      <c r="M248" s="18">
        <v>9.2200000000000006</v>
      </c>
      <c r="N248" s="18">
        <v>7.99</v>
      </c>
      <c r="O248" s="18">
        <v>11.66</v>
      </c>
      <c r="P248">
        <v>17.45</v>
      </c>
      <c r="Q248" s="18">
        <v>165.69164285714319</v>
      </c>
      <c r="R248" s="18">
        <v>206.8064285714286</v>
      </c>
      <c r="S248" s="18">
        <v>259.85750000000002</v>
      </c>
      <c r="T248" s="18">
        <v>111.29</v>
      </c>
      <c r="U248" s="18">
        <v>134.02000000000001</v>
      </c>
      <c r="V248" s="18">
        <v>164.55</v>
      </c>
      <c r="W248" s="18">
        <v>112.32</v>
      </c>
      <c r="X248" s="18">
        <v>133.28</v>
      </c>
      <c r="Y248" s="18">
        <v>164.11</v>
      </c>
      <c r="Z248" s="18">
        <v>113.97</v>
      </c>
      <c r="AA248" s="18">
        <v>136.83000000000001</v>
      </c>
      <c r="AB248" s="18">
        <v>167.32</v>
      </c>
      <c r="AC248" s="18">
        <v>11.64</v>
      </c>
      <c r="AD248">
        <v>16.27</v>
      </c>
      <c r="AE248" s="18">
        <v>23.23</v>
      </c>
      <c r="AF248" s="18">
        <v>11.807464285714291</v>
      </c>
      <c r="AG248" s="18">
        <v>15.98142857142857</v>
      </c>
      <c r="AH248" s="18">
        <v>23.174525510204081</v>
      </c>
      <c r="AI248" s="18">
        <v>16.07</v>
      </c>
      <c r="AJ248" s="18">
        <v>16.07</v>
      </c>
      <c r="AK248" s="18">
        <v>16.07</v>
      </c>
      <c r="AL248" s="18">
        <v>16.07</v>
      </c>
      <c r="AM248" s="18">
        <v>16.07</v>
      </c>
      <c r="AN248" s="18">
        <v>16.07</v>
      </c>
      <c r="AO248" s="18">
        <v>11.678892857142859</v>
      </c>
      <c r="AP248" s="18">
        <v>17.30564285714286</v>
      </c>
      <c r="AQ248" s="18">
        <v>28.187249999999999</v>
      </c>
      <c r="AR248" s="18">
        <v>6.85</v>
      </c>
      <c r="AS248" s="18">
        <v>9.26</v>
      </c>
      <c r="AT248" s="18">
        <v>14.16</v>
      </c>
      <c r="AU248" s="18">
        <v>0</v>
      </c>
      <c r="AV248" s="18">
        <v>0.03</v>
      </c>
      <c r="AW248" s="18">
        <v>0.38</v>
      </c>
      <c r="AX248" s="18">
        <v>11.75107142857143</v>
      </c>
      <c r="AY248" s="18">
        <v>17.332142857142859</v>
      </c>
      <c r="AZ248" s="18">
        <v>24.512499999999999</v>
      </c>
      <c r="BA248" s="18">
        <v>24.69</v>
      </c>
      <c r="BB248" s="18">
        <v>35.883571428571429</v>
      </c>
      <c r="BC248" s="31">
        <v>51.25392857142856</v>
      </c>
      <c r="BD248" s="31">
        <v>10.57</v>
      </c>
      <c r="BE248" s="7">
        <v>14.81</v>
      </c>
      <c r="BF248" s="7">
        <v>21.11</v>
      </c>
      <c r="BG248" s="31">
        <v>34.29</v>
      </c>
      <c r="BH248" s="31">
        <v>50.62</v>
      </c>
      <c r="BI248" s="31">
        <v>67.900000000000006</v>
      </c>
      <c r="BJ248" s="31">
        <v>36.14</v>
      </c>
      <c r="BK248" s="31">
        <v>52.96</v>
      </c>
      <c r="BL248" s="31">
        <v>71.459999999999994</v>
      </c>
      <c r="BM248" s="31">
        <v>47.125000000000007</v>
      </c>
      <c r="BN248" s="31">
        <v>65.071428571428555</v>
      </c>
      <c r="BO248" s="31">
        <v>85.956435765306139</v>
      </c>
      <c r="BP248" s="31">
        <v>31.95</v>
      </c>
      <c r="BQ248" s="31">
        <v>38.31</v>
      </c>
      <c r="BR248" s="31">
        <v>51.22</v>
      </c>
      <c r="BS248" s="31">
        <v>32.19</v>
      </c>
      <c r="BT248" s="31">
        <v>42.82</v>
      </c>
      <c r="BU248" s="31">
        <v>62.5</v>
      </c>
      <c r="BV248" s="31">
        <v>37.6</v>
      </c>
      <c r="BW248" s="7">
        <v>52.96</v>
      </c>
      <c r="BX248" s="7">
        <v>68.040000000000006</v>
      </c>
      <c r="BY248" s="31">
        <v>34.85</v>
      </c>
      <c r="BZ248" s="31">
        <v>48.99</v>
      </c>
      <c r="CA248" s="31">
        <v>69.290000000000006</v>
      </c>
      <c r="CB248" s="31">
        <v>38.49</v>
      </c>
      <c r="CC248" s="31">
        <v>50.56</v>
      </c>
      <c r="CD248" s="31">
        <v>69.59</v>
      </c>
      <c r="CE248" s="31">
        <v>150.44</v>
      </c>
      <c r="CF248" s="31">
        <v>191.18</v>
      </c>
      <c r="CG248" s="31">
        <v>237.12</v>
      </c>
      <c r="CH248" s="31">
        <v>207.7739642857143</v>
      </c>
      <c r="CI248" s="31">
        <v>243.31428571428569</v>
      </c>
      <c r="CJ248" s="31">
        <v>302.32857142857142</v>
      </c>
    </row>
    <row r="249" spans="1:88" x14ac:dyDescent="0.3">
      <c r="A249" s="9">
        <v>45533</v>
      </c>
      <c r="B249" s="18">
        <v>43.520714285714291</v>
      </c>
      <c r="C249" s="18">
        <v>49.96142857142857</v>
      </c>
      <c r="D249" s="18">
        <v>58.353571428571428</v>
      </c>
      <c r="E249" s="18">
        <v>79.69</v>
      </c>
      <c r="F249" s="18">
        <v>91.88</v>
      </c>
      <c r="G249" s="18">
        <v>104.23</v>
      </c>
      <c r="H249" s="18">
        <v>104.01428571428571</v>
      </c>
      <c r="I249" s="18">
        <v>117.30714285714279</v>
      </c>
      <c r="J249" s="18">
        <v>136.9927857142857</v>
      </c>
      <c r="K249" s="18">
        <v>4.84</v>
      </c>
      <c r="L249" s="18">
        <v>6.85</v>
      </c>
      <c r="M249" s="18">
        <v>9.02</v>
      </c>
      <c r="N249" s="18">
        <v>7.87</v>
      </c>
      <c r="O249" s="18">
        <v>11.53</v>
      </c>
      <c r="P249">
        <v>17.079999999999998</v>
      </c>
      <c r="Q249" s="18">
        <v>164.20922959183699</v>
      </c>
      <c r="R249" s="18">
        <v>202.79499999999999</v>
      </c>
      <c r="S249" s="18">
        <v>253.8017857142857</v>
      </c>
      <c r="T249" s="18">
        <v>110.31</v>
      </c>
      <c r="U249" s="18">
        <v>132.11000000000001</v>
      </c>
      <c r="V249" s="18">
        <v>162.28</v>
      </c>
      <c r="W249" s="18">
        <v>110.99</v>
      </c>
      <c r="X249" s="18">
        <v>131.26</v>
      </c>
      <c r="Y249" s="18">
        <v>160.83000000000001</v>
      </c>
      <c r="Z249" s="18">
        <v>112.58</v>
      </c>
      <c r="AA249" s="18">
        <v>135.24</v>
      </c>
      <c r="AB249" s="18">
        <v>164.83</v>
      </c>
      <c r="AC249" s="18">
        <v>11.48</v>
      </c>
      <c r="AD249">
        <v>16.05</v>
      </c>
      <c r="AE249" s="18">
        <v>23.03</v>
      </c>
      <c r="AF249" s="18">
        <v>11.624928571428571</v>
      </c>
      <c r="AG249" s="18">
        <v>16.071000000000002</v>
      </c>
      <c r="AH249" s="18">
        <v>23.583699469175539</v>
      </c>
      <c r="AI249" s="18">
        <v>16.07</v>
      </c>
      <c r="AJ249" s="18">
        <v>16.07</v>
      </c>
      <c r="AK249" s="18">
        <v>16.07</v>
      </c>
      <c r="AL249" s="18">
        <v>16.07</v>
      </c>
      <c r="AM249" s="18">
        <v>16.07</v>
      </c>
      <c r="AN249" s="18">
        <v>16.07</v>
      </c>
      <c r="AO249" s="18">
        <v>11.78617857142857</v>
      </c>
      <c r="AP249" s="18">
        <v>16.93797478926351</v>
      </c>
      <c r="AQ249" s="18">
        <v>26.799321428571432</v>
      </c>
      <c r="AR249" s="18">
        <v>6.76</v>
      </c>
      <c r="AS249" s="18">
        <v>9.1</v>
      </c>
      <c r="AT249" s="18">
        <v>13.97</v>
      </c>
      <c r="AU249" s="18">
        <v>0</v>
      </c>
      <c r="AV249" s="18">
        <v>0.02</v>
      </c>
      <c r="AW249" s="18">
        <v>0.38</v>
      </c>
      <c r="AX249" s="18">
        <v>11.51928571428571</v>
      </c>
      <c r="AY249" s="18">
        <v>17.011428571428571</v>
      </c>
      <c r="AZ249" s="18">
        <v>24.018558277108909</v>
      </c>
      <c r="BA249" s="18">
        <v>24.136785714285711</v>
      </c>
      <c r="BB249" s="18">
        <v>35.233571428571423</v>
      </c>
      <c r="BC249" s="31">
        <v>50.078928571428577</v>
      </c>
      <c r="BD249" s="31">
        <v>10.38</v>
      </c>
      <c r="BE249" s="7">
        <v>14.49</v>
      </c>
      <c r="BF249" s="7">
        <v>20.98</v>
      </c>
      <c r="BG249" s="31">
        <v>33.61</v>
      </c>
      <c r="BH249" s="31">
        <v>49.78</v>
      </c>
      <c r="BI249" s="31">
        <v>66.34</v>
      </c>
      <c r="BJ249" s="31">
        <v>35.630000000000003</v>
      </c>
      <c r="BK249" s="31">
        <v>52.11</v>
      </c>
      <c r="BL249" s="31">
        <v>69.87</v>
      </c>
      <c r="BM249" s="31">
        <v>46.900000000000013</v>
      </c>
      <c r="BN249" s="31">
        <v>63.333673469387769</v>
      </c>
      <c r="BO249" s="31">
        <v>84.841234540816345</v>
      </c>
      <c r="BP249" s="31">
        <v>31.38</v>
      </c>
      <c r="BQ249" s="31">
        <v>37.72</v>
      </c>
      <c r="BR249" s="31">
        <v>51.02</v>
      </c>
      <c r="BS249" s="31">
        <v>31.86</v>
      </c>
      <c r="BT249" s="31">
        <v>41.95</v>
      </c>
      <c r="BU249" s="31">
        <v>62.67</v>
      </c>
      <c r="BV249" s="31">
        <v>37.32</v>
      </c>
      <c r="BW249" s="7">
        <v>54.81</v>
      </c>
      <c r="BX249" s="7">
        <v>69.260000000000005</v>
      </c>
      <c r="BY249" s="31">
        <v>34.369999999999997</v>
      </c>
      <c r="BZ249" s="31">
        <v>48.4</v>
      </c>
      <c r="CA249" s="31">
        <v>68.989999999999995</v>
      </c>
      <c r="CB249" s="31">
        <v>37.75</v>
      </c>
      <c r="CC249" s="31">
        <v>49.82</v>
      </c>
      <c r="CD249" s="31">
        <v>68.17</v>
      </c>
      <c r="CE249" s="31">
        <v>147.78</v>
      </c>
      <c r="CF249" s="31">
        <v>189.48</v>
      </c>
      <c r="CG249" s="31">
        <v>232.01</v>
      </c>
      <c r="CH249" s="31">
        <v>204.7428571428571</v>
      </c>
      <c r="CI249" s="31">
        <v>238.4823571428571</v>
      </c>
      <c r="CJ249" s="31">
        <v>294.5321428571429</v>
      </c>
    </row>
    <row r="250" spans="1:88" x14ac:dyDescent="0.3">
      <c r="A250" s="9">
        <v>45534</v>
      </c>
      <c r="B250" s="18">
        <v>42.698214285714293</v>
      </c>
      <c r="C250" s="18">
        <v>49.846428571428568</v>
      </c>
      <c r="D250" s="18">
        <v>56.640714285714282</v>
      </c>
      <c r="E250" s="18">
        <v>79.39</v>
      </c>
      <c r="F250" s="18">
        <v>91.08</v>
      </c>
      <c r="G250" s="18">
        <v>102.71</v>
      </c>
      <c r="H250" s="18">
        <v>102.2557142857143</v>
      </c>
      <c r="I250" s="18">
        <v>115.8155</v>
      </c>
      <c r="J250" s="18">
        <v>134.17500000000001</v>
      </c>
      <c r="K250" s="18">
        <v>4.84</v>
      </c>
      <c r="L250" s="18">
        <v>6.73</v>
      </c>
      <c r="M250" s="18">
        <v>8.83</v>
      </c>
      <c r="N250" s="18">
        <v>7.82</v>
      </c>
      <c r="O250" s="18">
        <v>11.39</v>
      </c>
      <c r="P250">
        <v>16.71</v>
      </c>
      <c r="Q250" s="18">
        <v>163.60001020408171</v>
      </c>
      <c r="R250" s="18">
        <v>200.74857142857149</v>
      </c>
      <c r="S250" s="18">
        <v>248.0653571428571</v>
      </c>
      <c r="T250" s="18">
        <v>109.49</v>
      </c>
      <c r="U250" s="18">
        <v>130.54</v>
      </c>
      <c r="V250" s="18">
        <v>159.96</v>
      </c>
      <c r="W250" s="18">
        <v>110.18</v>
      </c>
      <c r="X250" s="18">
        <v>129.32</v>
      </c>
      <c r="Y250" s="18">
        <v>157.16999999999999</v>
      </c>
      <c r="Z250" s="18">
        <v>111.33</v>
      </c>
      <c r="AA250" s="18">
        <v>133.21</v>
      </c>
      <c r="AB250" s="18">
        <v>161.78</v>
      </c>
      <c r="AC250" s="18">
        <v>11.33</v>
      </c>
      <c r="AD250">
        <v>15.78</v>
      </c>
      <c r="AE250" s="18">
        <v>22.86</v>
      </c>
      <c r="AF250" s="18">
        <v>11.41435714285714</v>
      </c>
      <c r="AG250" s="18">
        <v>15.937142857142859</v>
      </c>
      <c r="AH250" s="18">
        <v>23.63</v>
      </c>
      <c r="AI250" s="18">
        <v>16.07</v>
      </c>
      <c r="AJ250" s="18">
        <v>16.07</v>
      </c>
      <c r="AK250" s="18">
        <v>16.07</v>
      </c>
      <c r="AL250" s="18">
        <v>16.07</v>
      </c>
      <c r="AM250" s="18">
        <v>16.07</v>
      </c>
      <c r="AN250" s="18">
        <v>16.07</v>
      </c>
      <c r="AO250" s="18">
        <v>11.44525</v>
      </c>
      <c r="AP250" s="18">
        <v>16.802</v>
      </c>
      <c r="AQ250" s="18">
        <v>25.835750000000001</v>
      </c>
      <c r="AR250" s="18">
        <v>6.66</v>
      </c>
      <c r="AS250" s="18">
        <v>8.9600000000000009</v>
      </c>
      <c r="AT250" s="18">
        <v>13.79</v>
      </c>
      <c r="AU250" s="18">
        <v>0</v>
      </c>
      <c r="AV250" s="18">
        <v>0.02</v>
      </c>
      <c r="AW250" s="18">
        <v>0.36</v>
      </c>
      <c r="AX250" s="18">
        <v>11.42</v>
      </c>
      <c r="AY250" s="18">
        <v>16.694571428571429</v>
      </c>
      <c r="AZ250" s="18">
        <v>23.95975</v>
      </c>
      <c r="BA250" s="18">
        <v>23.927428571428571</v>
      </c>
      <c r="BB250" s="18">
        <v>34.968571428571423</v>
      </c>
      <c r="BC250" s="31">
        <v>49.12</v>
      </c>
      <c r="BD250" s="31">
        <v>10.199999999999999</v>
      </c>
      <c r="BE250" s="7">
        <v>14.18</v>
      </c>
      <c r="BF250" s="7">
        <v>20.78</v>
      </c>
      <c r="BG250" s="31">
        <v>32.94</v>
      </c>
      <c r="BH250" s="31">
        <v>49.32</v>
      </c>
      <c r="BI250" s="31">
        <v>65.010000000000005</v>
      </c>
      <c r="BJ250" s="31">
        <v>34.99</v>
      </c>
      <c r="BK250" s="31">
        <v>51.14</v>
      </c>
      <c r="BL250" s="31">
        <v>68.84</v>
      </c>
      <c r="BM250" s="31">
        <v>46.524999999999977</v>
      </c>
      <c r="BN250" s="31">
        <v>62.649999999999991</v>
      </c>
      <c r="BO250" s="31">
        <v>82.331804642857179</v>
      </c>
      <c r="BP250" s="31">
        <v>30.96</v>
      </c>
      <c r="BQ250" s="31">
        <v>37.200000000000003</v>
      </c>
      <c r="BR250" s="31">
        <v>50.69</v>
      </c>
      <c r="BS250" s="31">
        <v>31.69</v>
      </c>
      <c r="BT250" s="31">
        <v>41.01</v>
      </c>
      <c r="BU250" s="31">
        <v>63.36</v>
      </c>
      <c r="BV250" s="31">
        <v>37.020000000000003</v>
      </c>
      <c r="BW250" s="7">
        <v>55.25</v>
      </c>
      <c r="BX250" s="7">
        <v>71.17</v>
      </c>
      <c r="BY250" s="31">
        <v>34.01</v>
      </c>
      <c r="BZ250" s="31">
        <v>47.45</v>
      </c>
      <c r="CA250" s="31">
        <v>69.11</v>
      </c>
      <c r="CB250" s="31">
        <v>37.54</v>
      </c>
      <c r="CC250" s="31">
        <v>48.91</v>
      </c>
      <c r="CD250" s="31">
        <v>67.680000000000007</v>
      </c>
      <c r="CE250" s="31">
        <v>146.13999999999999</v>
      </c>
      <c r="CF250" s="31">
        <v>186.54</v>
      </c>
      <c r="CG250" s="31">
        <v>228.13</v>
      </c>
      <c r="CH250" s="31">
        <v>201.31357787244889</v>
      </c>
      <c r="CI250" s="31">
        <v>234.476530612245</v>
      </c>
      <c r="CJ250" s="31">
        <v>291.64999999999998</v>
      </c>
    </row>
    <row r="251" spans="1:88" x14ac:dyDescent="0.3">
      <c r="A251" s="9">
        <v>45535</v>
      </c>
      <c r="B251" s="18">
        <v>42.039999999999992</v>
      </c>
      <c r="C251" s="18">
        <v>49.177959020408167</v>
      </c>
      <c r="D251" s="18">
        <v>55.705714285714279</v>
      </c>
      <c r="E251" s="18">
        <v>78.86</v>
      </c>
      <c r="F251" s="18">
        <v>91.13</v>
      </c>
      <c r="G251" s="18">
        <v>101.84</v>
      </c>
      <c r="H251" s="18">
        <v>101.84178571428571</v>
      </c>
      <c r="I251" s="18">
        <v>113.72750000000001</v>
      </c>
      <c r="J251" s="18">
        <v>131.6</v>
      </c>
      <c r="K251" s="18">
        <v>4.8499999999999996</v>
      </c>
      <c r="L251" s="18">
        <v>6.67</v>
      </c>
      <c r="M251" s="18">
        <v>8.73</v>
      </c>
      <c r="N251" s="18">
        <v>7.82</v>
      </c>
      <c r="O251" s="18">
        <v>11.35</v>
      </c>
      <c r="P251">
        <v>16.559999999999999</v>
      </c>
      <c r="Q251" s="18">
        <v>163.37071428571431</v>
      </c>
      <c r="R251" s="18">
        <v>196.7392857142857</v>
      </c>
      <c r="S251" s="18">
        <v>243.0925</v>
      </c>
      <c r="T251" s="18">
        <v>108.93</v>
      </c>
      <c r="U251" s="18">
        <v>128.66999999999999</v>
      </c>
      <c r="V251" s="18">
        <v>157.08000000000001</v>
      </c>
      <c r="W251" s="18">
        <v>108.96</v>
      </c>
      <c r="X251" s="18">
        <v>127.54</v>
      </c>
      <c r="Y251" s="18">
        <v>154.74</v>
      </c>
      <c r="Z251" s="18">
        <v>109.95</v>
      </c>
      <c r="AA251" s="18">
        <v>130.87</v>
      </c>
      <c r="AB251" s="18">
        <v>158.33000000000001</v>
      </c>
      <c r="AC251" s="18">
        <v>11.33</v>
      </c>
      <c r="AD251">
        <v>15.58</v>
      </c>
      <c r="AE251" s="18">
        <v>22.48</v>
      </c>
      <c r="AF251" s="18">
        <v>11.50835714285714</v>
      </c>
      <c r="AG251" s="18">
        <v>15.68735714285714</v>
      </c>
      <c r="AH251" s="18">
        <v>23.37035480253234</v>
      </c>
      <c r="AI251" s="18">
        <v>16.07</v>
      </c>
      <c r="AJ251" s="18">
        <v>16.07</v>
      </c>
      <c r="AK251" s="18">
        <v>16.07</v>
      </c>
      <c r="AL251" s="18">
        <v>16.07</v>
      </c>
      <c r="AM251" s="18">
        <v>16.07</v>
      </c>
      <c r="AN251" s="18">
        <v>16.07</v>
      </c>
      <c r="AO251" s="18">
        <v>11.91532142857143</v>
      </c>
      <c r="AP251" s="18">
        <v>16.71820014254396</v>
      </c>
      <c r="AQ251" s="18">
        <v>26.000514892857129</v>
      </c>
      <c r="AR251" s="18">
        <v>6.67</v>
      </c>
      <c r="AS251" s="18">
        <v>8.93</v>
      </c>
      <c r="AT251" s="18">
        <v>13.61</v>
      </c>
      <c r="AU251" s="18">
        <v>0</v>
      </c>
      <c r="AV251" s="18">
        <v>0.03</v>
      </c>
      <c r="AW251" s="18">
        <v>0.37</v>
      </c>
      <c r="AX251" s="18">
        <v>11.62392857142857</v>
      </c>
      <c r="AY251" s="18">
        <v>16.39</v>
      </c>
      <c r="AZ251" s="18">
        <v>23.662107142857138</v>
      </c>
      <c r="BA251" s="18">
        <v>23.569857142857149</v>
      </c>
      <c r="BB251" s="18">
        <v>34.433658243422428</v>
      </c>
      <c r="BC251" s="31">
        <v>48.141679589757231</v>
      </c>
      <c r="BD251" s="31">
        <v>10.050000000000001</v>
      </c>
      <c r="BE251" s="7">
        <v>13.93</v>
      </c>
      <c r="BF251" s="7">
        <v>20.420000000000002</v>
      </c>
      <c r="BG251" s="31">
        <v>32.85</v>
      </c>
      <c r="BH251" s="31">
        <v>48.6</v>
      </c>
      <c r="BI251" s="31">
        <v>63.81</v>
      </c>
      <c r="BJ251" s="31">
        <v>34.58</v>
      </c>
      <c r="BK251" s="31">
        <v>50.25</v>
      </c>
      <c r="BL251" s="31">
        <v>67.760000000000005</v>
      </c>
      <c r="BM251" s="31">
        <v>46.746428571428567</v>
      </c>
      <c r="BN251" s="31">
        <v>61.75</v>
      </c>
      <c r="BO251" s="31">
        <v>80.952107142857159</v>
      </c>
      <c r="BP251" s="31">
        <v>30.69</v>
      </c>
      <c r="BQ251" s="31">
        <v>36.65</v>
      </c>
      <c r="BR251" s="31">
        <v>49.47</v>
      </c>
      <c r="BS251" s="31">
        <v>31.41</v>
      </c>
      <c r="BT251" s="31">
        <v>40.51</v>
      </c>
      <c r="BU251" s="31">
        <v>61.79</v>
      </c>
      <c r="BV251" s="31">
        <v>35.799999999999997</v>
      </c>
      <c r="BW251" s="7">
        <v>53.88</v>
      </c>
      <c r="BX251" s="7">
        <v>70.58</v>
      </c>
      <c r="BY251" s="31">
        <v>33.69</v>
      </c>
      <c r="BZ251" s="31">
        <v>46.67</v>
      </c>
      <c r="CA251" s="31">
        <v>67.59</v>
      </c>
      <c r="CB251" s="31">
        <v>37.14</v>
      </c>
      <c r="CC251" s="31">
        <v>48.11</v>
      </c>
      <c r="CD251" s="31">
        <v>66.59</v>
      </c>
      <c r="CE251" s="31">
        <v>144.61000000000001</v>
      </c>
      <c r="CF251" s="31">
        <v>182.56</v>
      </c>
      <c r="CG251" s="31">
        <v>223.82</v>
      </c>
      <c r="CH251" s="31">
        <v>202.8484693877551</v>
      </c>
      <c r="CI251" s="31">
        <v>230.495918367347</v>
      </c>
      <c r="CJ251" s="31">
        <v>288.85000000000002</v>
      </c>
    </row>
    <row r="252" spans="1:88" x14ac:dyDescent="0.3">
      <c r="A252" s="9">
        <v>45536</v>
      </c>
      <c r="B252" s="18">
        <v>41.212959183673483</v>
      </c>
      <c r="C252" s="18">
        <v>49.362142857142857</v>
      </c>
      <c r="D252" s="18">
        <v>54.636428571428567</v>
      </c>
      <c r="E252" s="18">
        <v>78.17</v>
      </c>
      <c r="F252" s="18">
        <v>90.35</v>
      </c>
      <c r="G252" s="18">
        <v>101.37</v>
      </c>
      <c r="H252" s="18">
        <v>101.005</v>
      </c>
      <c r="I252" s="18">
        <v>111.9357142857143</v>
      </c>
      <c r="J252" s="18">
        <v>129.25836734693871</v>
      </c>
      <c r="K252" s="18">
        <v>4.8499999999999996</v>
      </c>
      <c r="L252" s="18">
        <v>6.6</v>
      </c>
      <c r="M252" s="18">
        <v>8.6300000000000008</v>
      </c>
      <c r="N252" s="18">
        <v>7.81</v>
      </c>
      <c r="O252" s="18">
        <v>11.32</v>
      </c>
      <c r="P252">
        <v>16.399999999999999</v>
      </c>
      <c r="Q252" s="18">
        <v>163.11260714285709</v>
      </c>
      <c r="R252" s="18">
        <v>194.79214285714289</v>
      </c>
      <c r="S252" s="18">
        <v>239.6896428571429</v>
      </c>
      <c r="T252" s="18">
        <v>108.36</v>
      </c>
      <c r="U252" s="18">
        <v>126.8</v>
      </c>
      <c r="V252" s="18">
        <v>154.19999999999999</v>
      </c>
      <c r="W252" s="18">
        <v>107.74</v>
      </c>
      <c r="X252" s="18">
        <v>125.77</v>
      </c>
      <c r="Y252" s="18">
        <v>152.31</v>
      </c>
      <c r="Z252" s="18">
        <v>108.58</v>
      </c>
      <c r="AA252" s="18">
        <v>128.53</v>
      </c>
      <c r="AB252" s="18">
        <v>154.88</v>
      </c>
      <c r="AC252" s="18">
        <v>11.34</v>
      </c>
      <c r="AD252">
        <v>15.38</v>
      </c>
      <c r="AE252" s="18">
        <v>22.11</v>
      </c>
      <c r="AF252" s="18">
        <v>11.676821428571429</v>
      </c>
      <c r="AG252" s="18">
        <v>15.42478571428571</v>
      </c>
      <c r="AH252" s="18">
        <v>23.105818947086281</v>
      </c>
      <c r="AI252" s="18">
        <v>16.07</v>
      </c>
      <c r="AJ252" s="18">
        <v>16.07</v>
      </c>
      <c r="AK252" s="18">
        <v>16.07</v>
      </c>
      <c r="AL252" s="18">
        <v>16.07</v>
      </c>
      <c r="AM252" s="18">
        <v>16.07</v>
      </c>
      <c r="AN252" s="18">
        <v>16.07</v>
      </c>
      <c r="AO252" s="18">
        <v>11.819178571428569</v>
      </c>
      <c r="AP252" s="18">
        <v>16.437899151547558</v>
      </c>
      <c r="AQ252" s="18">
        <v>26.41477978571427</v>
      </c>
      <c r="AR252" s="18">
        <v>6.69</v>
      </c>
      <c r="AS252" s="18">
        <v>8.9</v>
      </c>
      <c r="AT252" s="18">
        <v>13.44</v>
      </c>
      <c r="AU252" s="18">
        <v>0</v>
      </c>
      <c r="AV252" s="18">
        <v>0.03</v>
      </c>
      <c r="AW252" s="18">
        <v>0.37</v>
      </c>
      <c r="AX252" s="18">
        <v>11.61785714285714</v>
      </c>
      <c r="AY252" s="18">
        <v>16.662857142857138</v>
      </c>
      <c r="AZ252" s="18">
        <v>23.29483508157811</v>
      </c>
      <c r="BA252" s="18">
        <v>23.341357142857142</v>
      </c>
      <c r="BB252" s="18">
        <v>33.675714285714292</v>
      </c>
      <c r="BC252" s="31">
        <v>47.62235714285714</v>
      </c>
      <c r="BD252" s="31">
        <v>9.9</v>
      </c>
      <c r="BE252" s="7">
        <v>13.67</v>
      </c>
      <c r="BF252" s="7">
        <v>20.059999999999999</v>
      </c>
      <c r="BG252" s="31">
        <v>32.770000000000003</v>
      </c>
      <c r="BH252" s="31">
        <v>47.89</v>
      </c>
      <c r="BI252" s="31">
        <v>62.61</v>
      </c>
      <c r="BJ252" s="31">
        <v>34.18</v>
      </c>
      <c r="BK252" s="31">
        <v>49.36</v>
      </c>
      <c r="BL252" s="31">
        <v>66.69</v>
      </c>
      <c r="BM252" s="31">
        <v>46.189285714285717</v>
      </c>
      <c r="BN252" s="31">
        <v>60.957142857142863</v>
      </c>
      <c r="BO252" s="31">
        <v>81.65521428571428</v>
      </c>
      <c r="BP252" s="31">
        <v>30.42</v>
      </c>
      <c r="BQ252" s="31">
        <v>36.1</v>
      </c>
      <c r="BR252" s="31">
        <v>48.25</v>
      </c>
      <c r="BS252" s="31">
        <v>31.13</v>
      </c>
      <c r="BT252" s="31">
        <v>40.01</v>
      </c>
      <c r="BU252" s="31">
        <v>60.22</v>
      </c>
      <c r="BV252" s="31">
        <v>34.590000000000003</v>
      </c>
      <c r="BW252" s="7">
        <v>52.51</v>
      </c>
      <c r="BX252" s="7">
        <v>69.989999999999995</v>
      </c>
      <c r="BY252" s="31">
        <v>33.369999999999997</v>
      </c>
      <c r="BZ252" s="31">
        <v>45.9</v>
      </c>
      <c r="CA252" s="31">
        <v>66.069999999999993</v>
      </c>
      <c r="CB252" s="31">
        <v>36.75</v>
      </c>
      <c r="CC252" s="31">
        <v>47.3</v>
      </c>
      <c r="CD252" s="31">
        <v>65.489999999999995</v>
      </c>
      <c r="CE252" s="31">
        <v>143.07</v>
      </c>
      <c r="CF252" s="31">
        <v>178.96</v>
      </c>
      <c r="CG252" s="31">
        <v>219.59</v>
      </c>
      <c r="CH252" s="31">
        <v>199.6498689846938</v>
      </c>
      <c r="CI252" s="31">
        <v>227.85714285714289</v>
      </c>
      <c r="CJ252" s="31">
        <v>288.87030612244922</v>
      </c>
    </row>
    <row r="253" spans="1:88" x14ac:dyDescent="0.3">
      <c r="A253" s="9">
        <v>45537</v>
      </c>
      <c r="B253" s="18">
        <v>40.257750000000001</v>
      </c>
      <c r="C253" s="18">
        <v>47.945714285714288</v>
      </c>
      <c r="D253" s="18">
        <v>54.172857142857147</v>
      </c>
      <c r="E253" s="18">
        <v>77.48</v>
      </c>
      <c r="F253" s="18">
        <v>89.34</v>
      </c>
      <c r="G253" s="18">
        <v>100.5</v>
      </c>
      <c r="H253" s="18">
        <v>99.859642857142859</v>
      </c>
      <c r="I253" s="18">
        <v>110.36560443877541</v>
      </c>
      <c r="J253" s="18">
        <v>129.31785714285709</v>
      </c>
      <c r="K253" s="18">
        <v>4.8600000000000003</v>
      </c>
      <c r="L253" s="18">
        <v>6.56</v>
      </c>
      <c r="M253" s="18">
        <v>8.5500000000000007</v>
      </c>
      <c r="N253" s="18">
        <v>7.81</v>
      </c>
      <c r="O253" s="18">
        <v>11.28</v>
      </c>
      <c r="P253">
        <v>16.25</v>
      </c>
      <c r="Q253" s="18">
        <v>162.56260714285719</v>
      </c>
      <c r="R253" s="18">
        <v>193.60109904081631</v>
      </c>
      <c r="S253" s="18">
        <v>235.14959183673469</v>
      </c>
      <c r="T253" s="18">
        <v>107.8</v>
      </c>
      <c r="U253" s="18">
        <v>124.93</v>
      </c>
      <c r="V253" s="18">
        <v>151.32</v>
      </c>
      <c r="W253" s="18">
        <v>106.51</v>
      </c>
      <c r="X253" s="18">
        <v>123.99</v>
      </c>
      <c r="Y253" s="18">
        <v>149.88</v>
      </c>
      <c r="Z253" s="18">
        <v>107.21</v>
      </c>
      <c r="AA253" s="18">
        <v>126.19</v>
      </c>
      <c r="AB253" s="18">
        <v>151.43</v>
      </c>
      <c r="AC253" s="18">
        <v>11.35</v>
      </c>
      <c r="AD253">
        <v>15.18</v>
      </c>
      <c r="AE253" s="18">
        <v>21.73</v>
      </c>
      <c r="AF253" s="18">
        <v>11.72946428571429</v>
      </c>
      <c r="AG253" s="18">
        <v>15.126285714285711</v>
      </c>
      <c r="AH253" s="18">
        <v>22.694835860478719</v>
      </c>
      <c r="AI253" s="18">
        <v>16.07</v>
      </c>
      <c r="AJ253" s="18">
        <v>16.07</v>
      </c>
      <c r="AK253" s="18">
        <v>16.07</v>
      </c>
      <c r="AL253" s="18">
        <v>16.07</v>
      </c>
      <c r="AM253" s="18">
        <v>16.07</v>
      </c>
      <c r="AN253" s="18">
        <v>16.07</v>
      </c>
      <c r="AO253" s="18">
        <v>11.69839285714286</v>
      </c>
      <c r="AP253" s="18">
        <v>16.537785714285711</v>
      </c>
      <c r="AQ253" s="18">
        <v>25.77935714285714</v>
      </c>
      <c r="AR253" s="18">
        <v>6.71</v>
      </c>
      <c r="AS253" s="18">
        <v>8.86</v>
      </c>
      <c r="AT253" s="18">
        <v>13.26</v>
      </c>
      <c r="AU253" s="18">
        <v>0</v>
      </c>
      <c r="AV253" s="18">
        <v>0.04</v>
      </c>
      <c r="AW253" s="18">
        <v>0.38</v>
      </c>
      <c r="AX253" s="18">
        <v>11.55607142857143</v>
      </c>
      <c r="AY253" s="18">
        <v>16.494285714285709</v>
      </c>
      <c r="AZ253" s="18">
        <v>23.054984292912021</v>
      </c>
      <c r="BA253" s="18">
        <v>23.056928571428571</v>
      </c>
      <c r="BB253" s="18">
        <v>33.432142857142857</v>
      </c>
      <c r="BC253" s="31">
        <v>48.065283823531267</v>
      </c>
      <c r="BD253" s="31">
        <v>9.76</v>
      </c>
      <c r="BE253" s="7">
        <v>13.41</v>
      </c>
      <c r="BF253" s="7">
        <v>19.7</v>
      </c>
      <c r="BG253" s="31">
        <v>32.74</v>
      </c>
      <c r="BH253" s="31">
        <v>47.07</v>
      </c>
      <c r="BI253" s="31">
        <v>61.4</v>
      </c>
      <c r="BJ253" s="31">
        <v>33.78</v>
      </c>
      <c r="BK253" s="31">
        <v>48.46</v>
      </c>
      <c r="BL253" s="31">
        <v>65.62</v>
      </c>
      <c r="BM253" s="31">
        <v>45.553571428571431</v>
      </c>
      <c r="BN253" s="31">
        <v>60.821428571428562</v>
      </c>
      <c r="BO253" s="31">
        <v>81.797750000000008</v>
      </c>
      <c r="BP253" s="31">
        <v>30.15</v>
      </c>
      <c r="BQ253" s="31">
        <v>35.56</v>
      </c>
      <c r="BR253" s="31">
        <v>47.02</v>
      </c>
      <c r="BS253" s="31">
        <v>30.85</v>
      </c>
      <c r="BT253" s="31">
        <v>39.5</v>
      </c>
      <c r="BU253" s="31">
        <v>58.65</v>
      </c>
      <c r="BV253" s="31">
        <v>33.369999999999997</v>
      </c>
      <c r="BW253" s="7">
        <v>51.14</v>
      </c>
      <c r="BX253" s="7">
        <v>69.400000000000006</v>
      </c>
      <c r="BY253" s="31">
        <v>33.049999999999997</v>
      </c>
      <c r="BZ253" s="31">
        <v>45.12</v>
      </c>
      <c r="CA253" s="31">
        <v>64.56</v>
      </c>
      <c r="CB253" s="31">
        <v>36.35</v>
      </c>
      <c r="CC253" s="31">
        <v>46.5</v>
      </c>
      <c r="CD253" s="31">
        <v>64.39</v>
      </c>
      <c r="CE253" s="31">
        <v>141.54</v>
      </c>
      <c r="CF253" s="31">
        <v>175.29</v>
      </c>
      <c r="CG253" s="31">
        <v>215.56</v>
      </c>
      <c r="CH253" s="31">
        <v>195.47857142857151</v>
      </c>
      <c r="CI253" s="31">
        <v>223.134693877551</v>
      </c>
      <c r="CJ253" s="31">
        <v>280.46785714285721</v>
      </c>
    </row>
    <row r="254" spans="1:88" x14ac:dyDescent="0.3">
      <c r="A254" s="9">
        <v>45538</v>
      </c>
      <c r="B254" s="18">
        <v>39.405392857142857</v>
      </c>
      <c r="C254" s="18">
        <v>46.846428571428561</v>
      </c>
      <c r="D254" s="18">
        <v>53.336071428571429</v>
      </c>
      <c r="E254" s="18">
        <v>77.31</v>
      </c>
      <c r="F254" s="18">
        <v>88.56</v>
      </c>
      <c r="G254" s="18">
        <v>100.44</v>
      </c>
      <c r="H254" s="18">
        <v>98.268307061224533</v>
      </c>
      <c r="I254" s="18">
        <v>110.4613754489793</v>
      </c>
      <c r="J254" s="18">
        <v>125.98571428571429</v>
      </c>
      <c r="K254" s="18">
        <v>4.8600000000000003</v>
      </c>
      <c r="L254" s="18">
        <v>6.51</v>
      </c>
      <c r="M254" s="18">
        <v>8.49</v>
      </c>
      <c r="N254" s="18">
        <v>7.8</v>
      </c>
      <c r="O254" s="18">
        <v>11.24</v>
      </c>
      <c r="P254">
        <v>16.09</v>
      </c>
      <c r="Q254" s="18">
        <v>159.2324591836732</v>
      </c>
      <c r="R254" s="18">
        <v>190.2692857142857</v>
      </c>
      <c r="S254" s="18">
        <v>228.6594387755101</v>
      </c>
      <c r="T254" s="18">
        <v>107.24</v>
      </c>
      <c r="U254" s="18">
        <v>123.06</v>
      </c>
      <c r="V254" s="18">
        <v>148.44</v>
      </c>
      <c r="W254" s="18">
        <v>105.29</v>
      </c>
      <c r="X254" s="18">
        <v>122.22</v>
      </c>
      <c r="Y254" s="18">
        <v>147.44999999999999</v>
      </c>
      <c r="Z254" s="18">
        <v>105.84</v>
      </c>
      <c r="AA254" s="18">
        <v>123.84</v>
      </c>
      <c r="AB254" s="18">
        <v>147.97</v>
      </c>
      <c r="AC254" s="18">
        <v>11.36</v>
      </c>
      <c r="AD254">
        <v>14.98</v>
      </c>
      <c r="AE254" s="18">
        <v>21.35</v>
      </c>
      <c r="AF254" s="18">
        <v>11.56457142857143</v>
      </c>
      <c r="AG254" s="18">
        <v>14.719724489795921</v>
      </c>
      <c r="AH254" s="18">
        <v>22.181591836734711</v>
      </c>
      <c r="AI254" s="18">
        <v>16.07</v>
      </c>
      <c r="AJ254" s="18">
        <v>16.07</v>
      </c>
      <c r="AK254" s="18">
        <v>16.07</v>
      </c>
      <c r="AL254" s="18">
        <v>16.07</v>
      </c>
      <c r="AM254" s="18">
        <v>16.07</v>
      </c>
      <c r="AN254" s="18">
        <v>16.07</v>
      </c>
      <c r="AO254" s="18">
        <v>11.317071428571429</v>
      </c>
      <c r="AP254" s="18">
        <v>16.309824479591821</v>
      </c>
      <c r="AQ254" s="18">
        <v>25.54814285714286</v>
      </c>
      <c r="AR254" s="18">
        <v>6.73</v>
      </c>
      <c r="AS254" s="18">
        <v>8.83</v>
      </c>
      <c r="AT254" s="18">
        <v>13.09</v>
      </c>
      <c r="AU254" s="18">
        <v>0</v>
      </c>
      <c r="AV254" s="18">
        <v>0.04</v>
      </c>
      <c r="AW254" s="18">
        <v>0.39</v>
      </c>
      <c r="AX254" s="18">
        <v>11.56428571428571</v>
      </c>
      <c r="AY254" s="18">
        <v>16.08648541845238</v>
      </c>
      <c r="AZ254" s="18">
        <v>23.005133504245929</v>
      </c>
      <c r="BA254" s="18">
        <v>22.991071428571431</v>
      </c>
      <c r="BB254" s="18">
        <v>33.069285714285712</v>
      </c>
      <c r="BC254" s="31">
        <v>47.436158844298262</v>
      </c>
      <c r="BD254" s="31">
        <v>9.6300000000000008</v>
      </c>
      <c r="BE254" s="7">
        <v>13.15</v>
      </c>
      <c r="BF254" s="7">
        <v>19.329999999999998</v>
      </c>
      <c r="BG254" s="31">
        <v>32.72</v>
      </c>
      <c r="BH254" s="31">
        <v>46.25</v>
      </c>
      <c r="BI254" s="31">
        <v>60.2</v>
      </c>
      <c r="BJ254" s="31">
        <v>33.380000000000003</v>
      </c>
      <c r="BK254" s="31">
        <v>47.57</v>
      </c>
      <c r="BL254" s="31">
        <v>64.540000000000006</v>
      </c>
      <c r="BM254" s="31">
        <v>45.149919459183693</v>
      </c>
      <c r="BN254" s="31">
        <v>59.399999999999991</v>
      </c>
      <c r="BO254" s="31">
        <v>79.939285714285717</v>
      </c>
      <c r="BP254" s="31">
        <v>29.88</v>
      </c>
      <c r="BQ254" s="31">
        <v>35.01</v>
      </c>
      <c r="BR254" s="31">
        <v>45.8</v>
      </c>
      <c r="BS254" s="31">
        <v>30.56</v>
      </c>
      <c r="BT254" s="31">
        <v>39</v>
      </c>
      <c r="BU254" s="31">
        <v>57.08</v>
      </c>
      <c r="BV254" s="31">
        <v>32.159999999999997</v>
      </c>
      <c r="BW254" s="7">
        <v>49.77</v>
      </c>
      <c r="BX254" s="7">
        <v>68.81</v>
      </c>
      <c r="BY254" s="31">
        <v>32.729999999999997</v>
      </c>
      <c r="BZ254" s="31">
        <v>44.34</v>
      </c>
      <c r="CA254" s="31">
        <v>63.04</v>
      </c>
      <c r="CB254" s="31">
        <v>35.96</v>
      </c>
      <c r="CC254" s="31">
        <v>45.7</v>
      </c>
      <c r="CD254" s="31">
        <v>63.29</v>
      </c>
      <c r="CE254" s="31">
        <v>140.01</v>
      </c>
      <c r="CF254" s="31">
        <v>171.45</v>
      </c>
      <c r="CG254" s="31">
        <v>211.54</v>
      </c>
      <c r="CH254" s="31">
        <v>193.8964285714286</v>
      </c>
      <c r="CI254" s="31">
        <v>218.7755102040816</v>
      </c>
      <c r="CJ254" s="31">
        <v>276.03571428571428</v>
      </c>
    </row>
    <row r="255" spans="1:88" x14ac:dyDescent="0.3">
      <c r="A255" s="9">
        <v>45539</v>
      </c>
      <c r="B255" s="18">
        <v>38.612040556122437</v>
      </c>
      <c r="C255" s="18">
        <v>45.81785714285715</v>
      </c>
      <c r="D255" s="18">
        <v>52.118214285714288</v>
      </c>
      <c r="E255" s="18">
        <v>76.989999999999995</v>
      </c>
      <c r="F255" s="18">
        <v>87.34</v>
      </c>
      <c r="G255" s="18">
        <v>98.51</v>
      </c>
      <c r="H255" s="18">
        <v>97.182857142857145</v>
      </c>
      <c r="I255" s="18">
        <v>110.05</v>
      </c>
      <c r="J255" s="18">
        <v>124.9276785714286</v>
      </c>
      <c r="K255" s="18">
        <v>4.8600000000000003</v>
      </c>
      <c r="L255" s="18">
        <v>6.46</v>
      </c>
      <c r="M255" s="18">
        <v>8.43</v>
      </c>
      <c r="N255" s="18">
        <v>7.79</v>
      </c>
      <c r="O255" s="18">
        <v>11.2</v>
      </c>
      <c r="P255">
        <v>15.94</v>
      </c>
      <c r="Q255" s="18">
        <v>155.5559285714283</v>
      </c>
      <c r="R255" s="18">
        <v>187.9</v>
      </c>
      <c r="S255" s="18">
        <v>225.10249999999999</v>
      </c>
      <c r="T255" s="18">
        <v>106.67</v>
      </c>
      <c r="U255" s="18">
        <v>121.19</v>
      </c>
      <c r="V255" s="18">
        <v>145.55000000000001</v>
      </c>
      <c r="W255" s="18">
        <v>104.07</v>
      </c>
      <c r="X255" s="18">
        <v>120.44</v>
      </c>
      <c r="Y255" s="18">
        <v>145.01</v>
      </c>
      <c r="Z255" s="18">
        <v>104.47</v>
      </c>
      <c r="AA255" s="18">
        <v>121.5</v>
      </c>
      <c r="AB255" s="18">
        <v>144.52000000000001</v>
      </c>
      <c r="AC255" s="18">
        <v>11.37</v>
      </c>
      <c r="AD255">
        <v>14.78</v>
      </c>
      <c r="AE255" s="18">
        <v>20.98</v>
      </c>
      <c r="AF255" s="18">
        <v>11.52571428571428</v>
      </c>
      <c r="AG255" s="18">
        <v>14.623887755102039</v>
      </c>
      <c r="AH255" s="18">
        <v>21.610260204081651</v>
      </c>
      <c r="AI255" s="18">
        <v>16.07</v>
      </c>
      <c r="AJ255" s="18">
        <v>16.07</v>
      </c>
      <c r="AK255" s="18">
        <v>16.07</v>
      </c>
      <c r="AL255" s="18">
        <v>16.07</v>
      </c>
      <c r="AM255" s="18">
        <v>16.07</v>
      </c>
      <c r="AN255" s="18">
        <v>16.07</v>
      </c>
      <c r="AO255" s="18">
        <v>11.33675</v>
      </c>
      <c r="AP255" s="18">
        <v>16.05968358163264</v>
      </c>
      <c r="AQ255" s="18">
        <v>24.569038908163272</v>
      </c>
      <c r="AR255" s="18">
        <v>6.74</v>
      </c>
      <c r="AS255" s="18">
        <v>8.8000000000000007</v>
      </c>
      <c r="AT255" s="18">
        <v>12.92</v>
      </c>
      <c r="AU255" s="18">
        <v>0</v>
      </c>
      <c r="AV255" s="18">
        <v>0.05</v>
      </c>
      <c r="AW255" s="18">
        <v>0.39</v>
      </c>
      <c r="AX255" s="18">
        <v>11.43464285714286</v>
      </c>
      <c r="AY255" s="18">
        <v>15.46428571428571</v>
      </c>
      <c r="AZ255" s="18">
        <v>22.442142857142859</v>
      </c>
      <c r="BA255" s="18">
        <v>23.220214285714292</v>
      </c>
      <c r="BB255" s="18">
        <v>32.880737204872119</v>
      </c>
      <c r="BC255" s="31">
        <v>46.506785714285712</v>
      </c>
      <c r="BD255" s="31">
        <v>9.49</v>
      </c>
      <c r="BE255" s="7">
        <v>12.9</v>
      </c>
      <c r="BF255" s="7">
        <v>18.97</v>
      </c>
      <c r="BG255" s="31">
        <v>32.71</v>
      </c>
      <c r="BH255" s="31">
        <v>45.43</v>
      </c>
      <c r="BI255" s="31">
        <v>59.1</v>
      </c>
      <c r="BJ255" s="31">
        <v>32.979999999999997</v>
      </c>
      <c r="BK255" s="31">
        <v>46.68</v>
      </c>
      <c r="BL255" s="31">
        <v>63.47</v>
      </c>
      <c r="BM255" s="31">
        <v>44.88928571428572</v>
      </c>
      <c r="BN255" s="31">
        <v>58.535714285714292</v>
      </c>
      <c r="BO255" s="31">
        <v>77.071428571428584</v>
      </c>
      <c r="BP255" s="31">
        <v>29.61</v>
      </c>
      <c r="BQ255" s="31">
        <v>34.46</v>
      </c>
      <c r="BR255" s="31">
        <v>44.58</v>
      </c>
      <c r="BS255" s="31">
        <v>30.28</v>
      </c>
      <c r="BT255" s="31">
        <v>38.5</v>
      </c>
      <c r="BU255" s="31">
        <v>55.51</v>
      </c>
      <c r="BV255" s="31">
        <v>30.94</v>
      </c>
      <c r="BW255" s="7">
        <v>48.4</v>
      </c>
      <c r="BX255" s="7">
        <v>68.23</v>
      </c>
      <c r="BY255" s="31">
        <v>32.409999999999997</v>
      </c>
      <c r="BZ255" s="31">
        <v>43.56</v>
      </c>
      <c r="CA255" s="31">
        <v>61.53</v>
      </c>
      <c r="CB255" s="31">
        <v>35.56</v>
      </c>
      <c r="CC255" s="31">
        <v>44.9</v>
      </c>
      <c r="CD255" s="31">
        <v>62.19</v>
      </c>
      <c r="CE255" s="31">
        <v>138.47999999999999</v>
      </c>
      <c r="CF255" s="31">
        <v>167.6</v>
      </c>
      <c r="CG255" s="31">
        <v>207.48</v>
      </c>
      <c r="CH255" s="31">
        <v>189.24642857142859</v>
      </c>
      <c r="CI255" s="31">
        <v>215.88407142857139</v>
      </c>
      <c r="CJ255" s="31">
        <v>271.94285714285712</v>
      </c>
    </row>
    <row r="256" spans="1:88" x14ac:dyDescent="0.3">
      <c r="A256" s="9">
        <v>45540</v>
      </c>
      <c r="B256" s="18">
        <v>37.950091836734721</v>
      </c>
      <c r="C256" s="18">
        <v>45.146714285714282</v>
      </c>
      <c r="D256" s="18">
        <v>52.070051020408172</v>
      </c>
      <c r="E256" s="18">
        <v>76.680000000000007</v>
      </c>
      <c r="F256" s="18">
        <v>86.21</v>
      </c>
      <c r="G256" s="18">
        <v>96.81</v>
      </c>
      <c r="H256" s="18">
        <v>95.994285714285709</v>
      </c>
      <c r="I256" s="18">
        <v>109.4071428571429</v>
      </c>
      <c r="J256" s="18">
        <v>123.1142857142857</v>
      </c>
      <c r="K256" s="18">
        <v>4.87</v>
      </c>
      <c r="L256" s="18">
        <v>6.39</v>
      </c>
      <c r="M256" s="18">
        <v>8.3699999999999992</v>
      </c>
      <c r="N256" s="18">
        <v>7.79</v>
      </c>
      <c r="O256" s="18">
        <v>11.17</v>
      </c>
      <c r="P256">
        <v>15.78</v>
      </c>
      <c r="Q256" s="18">
        <v>156.7845153061223</v>
      </c>
      <c r="R256" s="18">
        <v>184.8507142857143</v>
      </c>
      <c r="S256" s="18">
        <v>227.18535714285721</v>
      </c>
      <c r="T256" s="18">
        <v>106.11</v>
      </c>
      <c r="U256" s="18">
        <v>119.32</v>
      </c>
      <c r="V256" s="18">
        <v>142.66999999999999</v>
      </c>
      <c r="W256" s="18">
        <v>102.85</v>
      </c>
      <c r="X256" s="18">
        <v>118.67</v>
      </c>
      <c r="Y256" s="18">
        <v>142.58000000000001</v>
      </c>
      <c r="Z256" s="18">
        <v>103.1</v>
      </c>
      <c r="AA256" s="18">
        <v>119.16</v>
      </c>
      <c r="AB256" s="18">
        <v>141.07</v>
      </c>
      <c r="AC256" s="18">
        <v>11.37</v>
      </c>
      <c r="AD256">
        <v>14.57</v>
      </c>
      <c r="AE256" s="18">
        <v>20.6</v>
      </c>
      <c r="AF256" s="18">
        <v>11.55710714285714</v>
      </c>
      <c r="AG256" s="18">
        <v>14.658193877551019</v>
      </c>
      <c r="AH256" s="18">
        <v>21.115785714285739</v>
      </c>
      <c r="AI256" s="18">
        <v>16.07</v>
      </c>
      <c r="AJ256" s="18">
        <v>16.07</v>
      </c>
      <c r="AK256" s="18">
        <v>16.07</v>
      </c>
      <c r="AL256" s="18">
        <v>16.07</v>
      </c>
      <c r="AM256" s="18">
        <v>16.07</v>
      </c>
      <c r="AN256" s="18">
        <v>16.07</v>
      </c>
      <c r="AO256" s="18">
        <v>11.368499999999999</v>
      </c>
      <c r="AP256" s="18">
        <v>15.896714285714291</v>
      </c>
      <c r="AQ256" s="18">
        <v>23.823359500000009</v>
      </c>
      <c r="AR256" s="18">
        <v>6.76</v>
      </c>
      <c r="AS256" s="18">
        <v>8.76</v>
      </c>
      <c r="AT256" s="18">
        <v>12.74</v>
      </c>
      <c r="AU256" s="18">
        <v>0</v>
      </c>
      <c r="AV256" s="18">
        <v>0.05</v>
      </c>
      <c r="AW256" s="18">
        <v>0.4</v>
      </c>
      <c r="AX256" s="18">
        <v>11.464285714285721</v>
      </c>
      <c r="AY256" s="18">
        <v>15.41714285714286</v>
      </c>
      <c r="AZ256" s="18">
        <v>21.60821428571429</v>
      </c>
      <c r="BA256" s="18">
        <v>22.890516137286859</v>
      </c>
      <c r="BB256" s="18">
        <v>32.14</v>
      </c>
      <c r="BC256" s="31">
        <v>45.113928571428573</v>
      </c>
      <c r="BD256" s="31">
        <v>9.35</v>
      </c>
      <c r="BE256" s="7">
        <v>12.64</v>
      </c>
      <c r="BF256" s="7">
        <v>18.61</v>
      </c>
      <c r="BG256" s="31">
        <v>32.700000000000003</v>
      </c>
      <c r="BH256" s="31">
        <v>44.65</v>
      </c>
      <c r="BI256" s="31">
        <v>58.08</v>
      </c>
      <c r="BJ256" s="31">
        <v>32.58</v>
      </c>
      <c r="BK256" s="31">
        <v>45.79</v>
      </c>
      <c r="BL256" s="31">
        <v>62.4</v>
      </c>
      <c r="BM256" s="31">
        <v>43.882142857142867</v>
      </c>
      <c r="BN256" s="31">
        <v>57.04999999999999</v>
      </c>
      <c r="BO256" s="31">
        <v>76.275000000000006</v>
      </c>
      <c r="BP256" s="31">
        <v>29.34</v>
      </c>
      <c r="BQ256" s="31">
        <v>33.909999999999997</v>
      </c>
      <c r="BR256" s="31">
        <v>43.36</v>
      </c>
      <c r="BS256" s="31">
        <v>30</v>
      </c>
      <c r="BT256" s="31">
        <v>37.99</v>
      </c>
      <c r="BU256" s="31">
        <v>53.94</v>
      </c>
      <c r="BV256" s="31">
        <v>29.73</v>
      </c>
      <c r="BW256" s="7">
        <v>47.03</v>
      </c>
      <c r="BX256" s="7">
        <v>67.64</v>
      </c>
      <c r="BY256" s="31">
        <v>32.090000000000003</v>
      </c>
      <c r="BZ256" s="31">
        <v>42.78</v>
      </c>
      <c r="CA256" s="31">
        <v>60.01</v>
      </c>
      <c r="CB256" s="31">
        <v>35.159999999999997</v>
      </c>
      <c r="CC256" s="31">
        <v>44.1</v>
      </c>
      <c r="CD256" s="31">
        <v>61.09</v>
      </c>
      <c r="CE256" s="31">
        <v>136.94999999999999</v>
      </c>
      <c r="CF256" s="31">
        <v>163.76</v>
      </c>
      <c r="CG256" s="31">
        <v>203.42</v>
      </c>
      <c r="CH256" s="31">
        <v>183.875</v>
      </c>
      <c r="CI256" s="31">
        <v>213.1685714285714</v>
      </c>
      <c r="CJ256" s="31">
        <v>266.1142857142857</v>
      </c>
    </row>
    <row r="257" spans="1:88" x14ac:dyDescent="0.3">
      <c r="A257" s="9">
        <v>45541</v>
      </c>
      <c r="B257" s="18">
        <v>37.132249999999999</v>
      </c>
      <c r="C257" s="18">
        <v>44.603571428571428</v>
      </c>
      <c r="D257" s="18">
        <v>50.972499999999997</v>
      </c>
      <c r="E257" s="18">
        <v>76.13</v>
      </c>
      <c r="F257" s="18">
        <v>84.65</v>
      </c>
      <c r="G257" s="18">
        <v>95.74</v>
      </c>
      <c r="H257" s="18">
        <v>94.914972178571418</v>
      </c>
      <c r="I257" s="18">
        <v>107.7</v>
      </c>
      <c r="J257" s="18">
        <v>121.325</v>
      </c>
      <c r="K257" s="18">
        <v>4.84</v>
      </c>
      <c r="L257" s="18">
        <v>6.31</v>
      </c>
      <c r="M257" s="18">
        <v>8.2899999999999991</v>
      </c>
      <c r="N257" s="18">
        <v>7.7</v>
      </c>
      <c r="O257" s="18">
        <v>11.02</v>
      </c>
      <c r="P257">
        <v>15.76</v>
      </c>
      <c r="Q257" s="18">
        <v>153.7089285714286</v>
      </c>
      <c r="R257" s="18">
        <v>184.35714285714289</v>
      </c>
      <c r="S257" s="18">
        <v>222.1986326530612</v>
      </c>
      <c r="T257" s="18">
        <v>105.2</v>
      </c>
      <c r="U257" s="18">
        <v>117.44</v>
      </c>
      <c r="V257" s="18">
        <v>140.78</v>
      </c>
      <c r="W257" s="18">
        <v>101.37</v>
      </c>
      <c r="X257" s="18">
        <v>117.19</v>
      </c>
      <c r="Y257" s="18">
        <v>140.87</v>
      </c>
      <c r="Z257" s="18">
        <v>102.1</v>
      </c>
      <c r="AA257" s="18">
        <v>117.94</v>
      </c>
      <c r="AB257" s="18">
        <v>138.9</v>
      </c>
      <c r="AC257" s="18">
        <v>11.36</v>
      </c>
      <c r="AD257">
        <v>14.47</v>
      </c>
      <c r="AE257" s="18">
        <v>20.260000000000002</v>
      </c>
      <c r="AF257" s="18">
        <v>11.44543764285716</v>
      </c>
      <c r="AG257" s="18">
        <v>14.441142857142861</v>
      </c>
      <c r="AH257" s="18">
        <v>20.85766326530614</v>
      </c>
      <c r="AI257" s="18">
        <v>16.07</v>
      </c>
      <c r="AJ257" s="18">
        <v>16.07</v>
      </c>
      <c r="AK257" s="18">
        <v>16.07</v>
      </c>
      <c r="AL257" s="18">
        <v>16.07</v>
      </c>
      <c r="AM257" s="18">
        <v>16.07</v>
      </c>
      <c r="AN257" s="18">
        <v>16.07</v>
      </c>
      <c r="AO257" s="18">
        <v>11.21025</v>
      </c>
      <c r="AP257" s="18">
        <v>15.60086814285712</v>
      </c>
      <c r="AQ257" s="18">
        <v>23.984999999999999</v>
      </c>
      <c r="AR257" s="18">
        <v>6.77</v>
      </c>
      <c r="AS257" s="18">
        <v>8.6199999999999992</v>
      </c>
      <c r="AT257" s="18">
        <v>12.71</v>
      </c>
      <c r="AU257" s="18">
        <v>0</v>
      </c>
      <c r="AV257" s="18">
        <v>0.05</v>
      </c>
      <c r="AW257" s="18">
        <v>0.42</v>
      </c>
      <c r="AX257" s="18">
        <v>11.475</v>
      </c>
      <c r="AY257" s="18">
        <v>15.205714285714279</v>
      </c>
      <c r="AZ257" s="18">
        <v>21.2805</v>
      </c>
      <c r="BA257" s="18">
        <v>22.6175</v>
      </c>
      <c r="BB257" s="18">
        <v>32.026428571428568</v>
      </c>
      <c r="BC257" s="31">
        <v>43.70000000000001</v>
      </c>
      <c r="BD257" s="31">
        <v>9.32</v>
      </c>
      <c r="BE257" s="7">
        <v>12.44</v>
      </c>
      <c r="BF257" s="7">
        <v>18.3</v>
      </c>
      <c r="BG257" s="31">
        <v>32.840000000000003</v>
      </c>
      <c r="BH257" s="31">
        <v>43.78</v>
      </c>
      <c r="BI257" s="31">
        <v>56.95</v>
      </c>
      <c r="BJ257" s="31">
        <v>32.369999999999997</v>
      </c>
      <c r="BK257" s="31">
        <v>44.79</v>
      </c>
      <c r="BL257" s="31">
        <v>61.39</v>
      </c>
      <c r="BM257" s="31">
        <v>43.799285714285709</v>
      </c>
      <c r="BN257" s="31">
        <v>56.271428571428572</v>
      </c>
      <c r="BO257" s="31">
        <v>73.915035714285722</v>
      </c>
      <c r="BP257" s="31">
        <v>29</v>
      </c>
      <c r="BQ257" s="31">
        <v>33.380000000000003</v>
      </c>
      <c r="BR257" s="31">
        <v>42.4</v>
      </c>
      <c r="BS257" s="31">
        <v>29.5</v>
      </c>
      <c r="BT257" s="31">
        <v>37.58</v>
      </c>
      <c r="BU257" s="31">
        <v>52.37</v>
      </c>
      <c r="BV257" s="31">
        <v>28.28</v>
      </c>
      <c r="BW257" s="7">
        <v>46</v>
      </c>
      <c r="BX257" s="7">
        <v>66.92</v>
      </c>
      <c r="BY257" s="31">
        <v>31.7</v>
      </c>
      <c r="BZ257" s="31">
        <v>42.47</v>
      </c>
      <c r="CA257" s="31">
        <v>58.44</v>
      </c>
      <c r="CB257" s="31">
        <v>34.479999999999997</v>
      </c>
      <c r="CC257" s="31">
        <v>43.5</v>
      </c>
      <c r="CD257" s="31">
        <v>60.29</v>
      </c>
      <c r="CE257" s="31">
        <v>135.16999999999999</v>
      </c>
      <c r="CF257" s="31">
        <v>161.13</v>
      </c>
      <c r="CG257" s="31">
        <v>199.77</v>
      </c>
      <c r="CH257" s="31">
        <v>182.18214285714291</v>
      </c>
      <c r="CI257" s="31">
        <v>210.67323469387739</v>
      </c>
      <c r="CJ257" s="31">
        <v>261.03928571428582</v>
      </c>
    </row>
    <row r="258" spans="1:88" x14ac:dyDescent="0.3">
      <c r="A258" s="9">
        <v>45542</v>
      </c>
      <c r="B258" s="18">
        <v>36.508571428571422</v>
      </c>
      <c r="C258" s="18">
        <v>43.844285714285718</v>
      </c>
      <c r="D258" s="18">
        <v>50.226071428571423</v>
      </c>
      <c r="E258" s="18">
        <v>75.180000000000007</v>
      </c>
      <c r="F258" s="18">
        <v>82.76</v>
      </c>
      <c r="G258" s="18">
        <v>94.01</v>
      </c>
      <c r="H258" s="18">
        <v>93.706480255102036</v>
      </c>
      <c r="I258" s="18">
        <v>105.7307142857143</v>
      </c>
      <c r="J258" s="18">
        <v>119.63928571428571</v>
      </c>
      <c r="K258" s="18">
        <v>4.8</v>
      </c>
      <c r="L258" s="18">
        <v>6.24</v>
      </c>
      <c r="M258" s="18">
        <v>8.23</v>
      </c>
      <c r="N258" s="18">
        <v>7.63</v>
      </c>
      <c r="O258" s="18">
        <v>10.83</v>
      </c>
      <c r="P258">
        <v>15.67</v>
      </c>
      <c r="Q258" s="18">
        <v>149.29214285714289</v>
      </c>
      <c r="R258" s="18">
        <v>180.04357224489789</v>
      </c>
      <c r="S258" s="18">
        <v>218.81419897959179</v>
      </c>
      <c r="T258" s="18">
        <v>103.75</v>
      </c>
      <c r="U258" s="18">
        <v>115.96</v>
      </c>
      <c r="V258" s="18">
        <v>139.75</v>
      </c>
      <c r="W258" s="18">
        <v>100.27</v>
      </c>
      <c r="X258" s="18">
        <v>115.61</v>
      </c>
      <c r="Y258" s="18">
        <v>140.27000000000001</v>
      </c>
      <c r="Z258" s="18">
        <v>101.04</v>
      </c>
      <c r="AA258" s="18">
        <v>117.13</v>
      </c>
      <c r="AB258" s="18">
        <v>138.47999999999999</v>
      </c>
      <c r="AC258" s="18">
        <v>11.33</v>
      </c>
      <c r="AD258">
        <v>14.41</v>
      </c>
      <c r="AE258" s="18">
        <v>20.059999999999999</v>
      </c>
      <c r="AF258" s="18">
        <v>11.464308387755111</v>
      </c>
      <c r="AG258" s="18">
        <v>14.265316326530611</v>
      </c>
      <c r="AH258" s="18">
        <v>20.492096938775521</v>
      </c>
      <c r="AI258" s="18">
        <v>16.07</v>
      </c>
      <c r="AJ258" s="18">
        <v>16.07</v>
      </c>
      <c r="AK258" s="18">
        <v>16.07</v>
      </c>
      <c r="AL258" s="18">
        <v>16.07</v>
      </c>
      <c r="AM258" s="18">
        <v>16.07</v>
      </c>
      <c r="AN258" s="18">
        <v>16.07</v>
      </c>
      <c r="AO258" s="18">
        <v>11.33942857142857</v>
      </c>
      <c r="AP258" s="18">
        <v>15.661714285714289</v>
      </c>
      <c r="AQ258" s="18">
        <v>23.91807142857143</v>
      </c>
      <c r="AR258" s="18">
        <v>6.73</v>
      </c>
      <c r="AS258" s="18">
        <v>8.5</v>
      </c>
      <c r="AT258" s="18">
        <v>12.75</v>
      </c>
      <c r="AU258" s="18">
        <v>0</v>
      </c>
      <c r="AV258" s="18">
        <v>7.0000000000000007E-2</v>
      </c>
      <c r="AW258" s="18">
        <v>0.42</v>
      </c>
      <c r="AX258" s="18">
        <v>11.383571428571431</v>
      </c>
      <c r="AY258" s="18">
        <v>14.970714285714291</v>
      </c>
      <c r="AZ258" s="18">
        <v>21.857463870602519</v>
      </c>
      <c r="BA258" s="18">
        <v>23.355796005382501</v>
      </c>
      <c r="BB258" s="18">
        <v>32.226428571428571</v>
      </c>
      <c r="BC258" s="31">
        <v>44.431071428571428</v>
      </c>
      <c r="BD258" s="31">
        <v>9.2899999999999991</v>
      </c>
      <c r="BE258" s="7">
        <v>12.39</v>
      </c>
      <c r="BF258" s="7">
        <v>18.059999999999999</v>
      </c>
      <c r="BG258" s="31">
        <v>32.799999999999997</v>
      </c>
      <c r="BH258" s="31">
        <v>43.22</v>
      </c>
      <c r="BI258" s="31">
        <v>57.27</v>
      </c>
      <c r="BJ258" s="31">
        <v>32.380000000000003</v>
      </c>
      <c r="BK258" s="31">
        <v>44.21</v>
      </c>
      <c r="BL258" s="31">
        <v>61.19</v>
      </c>
      <c r="BM258" s="31">
        <v>43.56785714285715</v>
      </c>
      <c r="BN258" s="31">
        <v>55.492857142857133</v>
      </c>
      <c r="BO258" s="31">
        <v>74.403653061224503</v>
      </c>
      <c r="BP258" s="31">
        <v>28.6</v>
      </c>
      <c r="BQ258" s="31">
        <v>33.18</v>
      </c>
      <c r="BR258" s="31">
        <v>42.05</v>
      </c>
      <c r="BS258" s="31">
        <v>29.26</v>
      </c>
      <c r="BT258" s="31">
        <v>37.270000000000003</v>
      </c>
      <c r="BU258" s="31">
        <v>52.02</v>
      </c>
      <c r="BV258" s="31">
        <v>28.65</v>
      </c>
      <c r="BW258" s="7">
        <v>45.48</v>
      </c>
      <c r="BX258" s="7">
        <v>64.87</v>
      </c>
      <c r="BY258" s="31">
        <v>31.49</v>
      </c>
      <c r="BZ258" s="31">
        <v>42.17</v>
      </c>
      <c r="CA258" s="31">
        <v>57.89</v>
      </c>
      <c r="CB258" s="31">
        <v>34.07</v>
      </c>
      <c r="CC258" s="31">
        <v>43.14</v>
      </c>
      <c r="CD258" s="31">
        <v>59.49</v>
      </c>
      <c r="CE258" s="31">
        <v>133.69</v>
      </c>
      <c r="CF258" s="31">
        <v>160.79</v>
      </c>
      <c r="CG258" s="31">
        <v>198.36</v>
      </c>
      <c r="CH258" s="31">
        <v>180.18571428571431</v>
      </c>
      <c r="CI258" s="31">
        <v>210.45582653061209</v>
      </c>
      <c r="CJ258" s="31">
        <v>258.83214285714291</v>
      </c>
    </row>
    <row r="259" spans="1:88" x14ac:dyDescent="0.3">
      <c r="A259" s="9">
        <v>45543</v>
      </c>
      <c r="B259" s="18">
        <v>36.530642857142858</v>
      </c>
      <c r="C259" s="18">
        <v>43.342857142857142</v>
      </c>
      <c r="D259" s="18">
        <v>49.107857142857164</v>
      </c>
      <c r="E259" s="18">
        <v>74.22</v>
      </c>
      <c r="F259" s="18">
        <v>81.25</v>
      </c>
      <c r="G259" s="18">
        <v>92.85</v>
      </c>
      <c r="H259" s="18">
        <v>92.641785714285732</v>
      </c>
      <c r="I259" s="18">
        <v>103.9636428571429</v>
      </c>
      <c r="J259" s="18">
        <v>118.36964285714291</v>
      </c>
      <c r="K259" s="18">
        <v>4.76</v>
      </c>
      <c r="L259" s="18">
        <v>6.16</v>
      </c>
      <c r="M259" s="18">
        <v>8.17</v>
      </c>
      <c r="N259" s="18">
        <v>7.55</v>
      </c>
      <c r="O259" s="18">
        <v>10.63</v>
      </c>
      <c r="P259">
        <v>15.58</v>
      </c>
      <c r="Q259" s="18">
        <v>145.43671428571429</v>
      </c>
      <c r="R259" s="18">
        <v>175.83641789795911</v>
      </c>
      <c r="S259" s="18">
        <v>218.25141836734699</v>
      </c>
      <c r="T259" s="18">
        <v>102.3</v>
      </c>
      <c r="U259" s="18">
        <v>114.48</v>
      </c>
      <c r="V259" s="18">
        <v>138.72999999999999</v>
      </c>
      <c r="W259" s="18">
        <v>99.16</v>
      </c>
      <c r="X259" s="18">
        <v>114.02</v>
      </c>
      <c r="Y259" s="18">
        <v>139.66999999999999</v>
      </c>
      <c r="Z259" s="18">
        <v>99.98</v>
      </c>
      <c r="AA259" s="18">
        <v>116.33</v>
      </c>
      <c r="AB259" s="18">
        <v>138.06</v>
      </c>
      <c r="AC259" s="18">
        <v>11.29</v>
      </c>
      <c r="AD259">
        <v>14.36</v>
      </c>
      <c r="AE259" s="18">
        <v>19.87</v>
      </c>
      <c r="AF259" s="18">
        <v>11.44807142857143</v>
      </c>
      <c r="AG259" s="18">
        <v>14.0670612244898</v>
      </c>
      <c r="AH259" s="18">
        <v>20.399775510204101</v>
      </c>
      <c r="AI259" s="18">
        <v>16.07</v>
      </c>
      <c r="AJ259" s="18">
        <v>16.07</v>
      </c>
      <c r="AK259" s="18">
        <v>16.07</v>
      </c>
      <c r="AL259" s="18">
        <v>16.07</v>
      </c>
      <c r="AM259" s="18">
        <v>16.07</v>
      </c>
      <c r="AN259" s="18">
        <v>16.07</v>
      </c>
      <c r="AO259" s="18">
        <v>11.444035714285709</v>
      </c>
      <c r="AP259" s="18">
        <v>15.63213635714286</v>
      </c>
      <c r="AQ259" s="18">
        <v>24.469049020408161</v>
      </c>
      <c r="AR259" s="18">
        <v>6.69</v>
      </c>
      <c r="AS259" s="18">
        <v>8.3699999999999992</v>
      </c>
      <c r="AT259" s="18">
        <v>12.78</v>
      </c>
      <c r="AU259" s="18">
        <v>0</v>
      </c>
      <c r="AV259" s="18">
        <v>0.09</v>
      </c>
      <c r="AW259" s="18">
        <v>0.43</v>
      </c>
      <c r="AX259" s="18">
        <v>11.24699045436209</v>
      </c>
      <c r="AY259" s="18">
        <v>14.545714285714279</v>
      </c>
      <c r="AZ259" s="18">
        <v>21.9025</v>
      </c>
      <c r="BA259" s="18">
        <v>23.498251418647811</v>
      </c>
      <c r="BB259" s="18">
        <v>31.372142857142851</v>
      </c>
      <c r="BC259" s="31">
        <v>46.526428571428568</v>
      </c>
      <c r="BD259" s="31">
        <v>9.27</v>
      </c>
      <c r="BE259" s="7">
        <v>12.37</v>
      </c>
      <c r="BF259" s="7">
        <v>17.87</v>
      </c>
      <c r="BG259" s="31">
        <v>32.729999999999997</v>
      </c>
      <c r="BH259" s="31">
        <v>42.55</v>
      </c>
      <c r="BI259" s="31">
        <v>57.55</v>
      </c>
      <c r="BJ259" s="31">
        <v>32.4</v>
      </c>
      <c r="BK259" s="31">
        <v>43.63</v>
      </c>
      <c r="BL259" s="31">
        <v>60.99</v>
      </c>
      <c r="BM259" s="31">
        <v>44.182142857142857</v>
      </c>
      <c r="BN259" s="31">
        <v>55.192785714285719</v>
      </c>
      <c r="BO259" s="31">
        <v>75.481464285714281</v>
      </c>
      <c r="BP259" s="31">
        <v>28.2</v>
      </c>
      <c r="BQ259" s="31">
        <v>32.99</v>
      </c>
      <c r="BR259" s="31">
        <v>41.7</v>
      </c>
      <c r="BS259" s="31">
        <v>29.01</v>
      </c>
      <c r="BT259" s="31">
        <v>36.96</v>
      </c>
      <c r="BU259" s="31">
        <v>51.67</v>
      </c>
      <c r="BV259" s="31">
        <v>29.03</v>
      </c>
      <c r="BW259" s="7">
        <v>44.97</v>
      </c>
      <c r="BX259" s="7">
        <v>62.82</v>
      </c>
      <c r="BY259" s="31">
        <v>31.28</v>
      </c>
      <c r="BZ259" s="31">
        <v>41.86</v>
      </c>
      <c r="CA259" s="31">
        <v>57.34</v>
      </c>
      <c r="CB259" s="31">
        <v>33.67</v>
      </c>
      <c r="CC259" s="31">
        <v>42.78</v>
      </c>
      <c r="CD259" s="31">
        <v>58.69</v>
      </c>
      <c r="CE259" s="31">
        <v>132.21</v>
      </c>
      <c r="CF259" s="31">
        <v>159.99</v>
      </c>
      <c r="CG259" s="31">
        <v>196.99</v>
      </c>
      <c r="CH259" s="31">
        <v>178.43214285714279</v>
      </c>
      <c r="CI259" s="31">
        <v>209.2402142857143</v>
      </c>
      <c r="CJ259" s="31">
        <v>252.27092857142861</v>
      </c>
    </row>
    <row r="260" spans="1:88" x14ac:dyDescent="0.3">
      <c r="A260" s="9">
        <v>45544</v>
      </c>
      <c r="B260" s="18">
        <v>36.247750000000003</v>
      </c>
      <c r="C260" s="18">
        <v>41.892142857142858</v>
      </c>
      <c r="D260" s="18">
        <v>48.510285714285708</v>
      </c>
      <c r="E260" s="18">
        <v>73.47</v>
      </c>
      <c r="F260" s="18">
        <v>80.16</v>
      </c>
      <c r="G260" s="18">
        <v>92.84</v>
      </c>
      <c r="H260" s="18">
        <v>91.225357142857135</v>
      </c>
      <c r="I260" s="18">
        <v>102.3492857142857</v>
      </c>
      <c r="J260" s="18">
        <v>118.87264285714291</v>
      </c>
      <c r="K260" s="18">
        <v>4.7300000000000004</v>
      </c>
      <c r="L260" s="18">
        <v>6.07</v>
      </c>
      <c r="M260" s="18">
        <v>8.11</v>
      </c>
      <c r="N260" s="18">
        <v>7.47</v>
      </c>
      <c r="O260" s="18">
        <v>10.44</v>
      </c>
      <c r="P260">
        <v>15.48</v>
      </c>
      <c r="Q260" s="18">
        <v>144.22803571428571</v>
      </c>
      <c r="R260" s="18">
        <v>173.96071428571429</v>
      </c>
      <c r="S260" s="18">
        <v>211.71462755102041</v>
      </c>
      <c r="T260" s="18">
        <v>100.86</v>
      </c>
      <c r="U260" s="18">
        <v>113</v>
      </c>
      <c r="V260" s="18">
        <v>137.69999999999999</v>
      </c>
      <c r="W260" s="18">
        <v>98.05</v>
      </c>
      <c r="X260" s="18">
        <v>112.43</v>
      </c>
      <c r="Y260" s="18">
        <v>139.07</v>
      </c>
      <c r="Z260" s="18">
        <v>98.91</v>
      </c>
      <c r="AA260" s="18">
        <v>115.52</v>
      </c>
      <c r="AB260" s="18">
        <v>137.63999999999999</v>
      </c>
      <c r="AC260" s="18">
        <v>11.26</v>
      </c>
      <c r="AD260">
        <v>14.31</v>
      </c>
      <c r="AE260" s="18">
        <v>19.670000000000002</v>
      </c>
      <c r="AF260" s="18">
        <v>11.44875</v>
      </c>
      <c r="AG260" s="18">
        <v>14.048500000000001</v>
      </c>
      <c r="AH260" s="18">
        <v>20.79971428571428</v>
      </c>
      <c r="AI260" s="18">
        <v>16.07</v>
      </c>
      <c r="AJ260" s="18">
        <v>16.07</v>
      </c>
      <c r="AK260" s="18">
        <v>16.07</v>
      </c>
      <c r="AL260" s="18">
        <v>16.07</v>
      </c>
      <c r="AM260" s="18">
        <v>16.07</v>
      </c>
      <c r="AN260" s="18">
        <v>16.07</v>
      </c>
      <c r="AO260" s="18">
        <v>11.41957142857143</v>
      </c>
      <c r="AP260" s="18">
        <v>15.393821214285721</v>
      </c>
      <c r="AQ260" s="18">
        <v>24.576324908163262</v>
      </c>
      <c r="AR260" s="18">
        <v>6.65</v>
      </c>
      <c r="AS260" s="18">
        <v>8.25</v>
      </c>
      <c r="AT260" s="18">
        <v>12.82</v>
      </c>
      <c r="AU260" s="18">
        <v>0</v>
      </c>
      <c r="AV260" s="18">
        <v>0.1</v>
      </c>
      <c r="AW260" s="18">
        <v>0.44</v>
      </c>
      <c r="AX260" s="18">
        <v>11.147500000000001</v>
      </c>
      <c r="AY260" s="18">
        <v>14.120714285714291</v>
      </c>
      <c r="AZ260" s="18">
        <v>21.647749999999998</v>
      </c>
      <c r="BA260" s="18">
        <v>23.228428571428569</v>
      </c>
      <c r="BB260" s="18">
        <v>30.664285714285722</v>
      </c>
      <c r="BC260" s="31">
        <v>46.045357142857142</v>
      </c>
      <c r="BD260" s="31">
        <v>9.2200000000000006</v>
      </c>
      <c r="BE260" s="7">
        <v>12.35</v>
      </c>
      <c r="BF260" s="7">
        <v>17.68</v>
      </c>
      <c r="BG260" s="31">
        <v>32.68</v>
      </c>
      <c r="BH260" s="31">
        <v>42.01</v>
      </c>
      <c r="BI260" s="31">
        <v>57.84</v>
      </c>
      <c r="BJ260" s="31">
        <v>32.42</v>
      </c>
      <c r="BK260" s="31">
        <v>43.05</v>
      </c>
      <c r="BL260" s="31">
        <v>60.78</v>
      </c>
      <c r="BM260" s="31">
        <v>44.485714285714288</v>
      </c>
      <c r="BN260" s="31">
        <v>54.89828571428572</v>
      </c>
      <c r="BO260" s="31">
        <v>75.673178571428565</v>
      </c>
      <c r="BP260" s="31">
        <v>27.8</v>
      </c>
      <c r="BQ260" s="31">
        <v>32.799999999999997</v>
      </c>
      <c r="BR260" s="31">
        <v>41.35</v>
      </c>
      <c r="BS260" s="31">
        <v>28.77</v>
      </c>
      <c r="BT260" s="31">
        <v>36.65</v>
      </c>
      <c r="BU260" s="31">
        <v>51.33</v>
      </c>
      <c r="BV260" s="31">
        <v>29.41</v>
      </c>
      <c r="BW260" s="7">
        <v>44.45</v>
      </c>
      <c r="BX260" s="7">
        <v>60.78</v>
      </c>
      <c r="BY260" s="31">
        <v>31.07</v>
      </c>
      <c r="BZ260" s="31">
        <v>41.56</v>
      </c>
      <c r="CA260" s="31">
        <v>56.79</v>
      </c>
      <c r="CB260" s="31">
        <v>33.270000000000003</v>
      </c>
      <c r="CC260" s="31">
        <v>42.42</v>
      </c>
      <c r="CD260" s="31">
        <v>57.89</v>
      </c>
      <c r="CE260" s="31">
        <v>130.63999999999999</v>
      </c>
      <c r="CF260" s="31">
        <v>159.27000000000001</v>
      </c>
      <c r="CG260" s="31">
        <v>195.62</v>
      </c>
      <c r="CH260" s="31">
        <v>175.56785714285721</v>
      </c>
      <c r="CI260" s="31">
        <v>209.85521428571431</v>
      </c>
      <c r="CJ260" s="31">
        <v>250.05714285714291</v>
      </c>
    </row>
    <row r="261" spans="1:88" x14ac:dyDescent="0.3">
      <c r="A261" s="9">
        <v>45545</v>
      </c>
      <c r="B261" s="18">
        <v>35.726607142857148</v>
      </c>
      <c r="C261" s="18">
        <v>41.060714285714283</v>
      </c>
      <c r="D261" s="18">
        <v>48.157219387755113</v>
      </c>
      <c r="E261" s="18">
        <v>72.650000000000006</v>
      </c>
      <c r="F261" s="18">
        <v>79.34</v>
      </c>
      <c r="G261" s="18">
        <v>91.22</v>
      </c>
      <c r="H261" s="18">
        <v>89.580010770408222</v>
      </c>
      <c r="I261" s="18">
        <v>101.10857142857139</v>
      </c>
      <c r="J261" s="18">
        <v>119.7555511683674</v>
      </c>
      <c r="K261" s="18">
        <v>4.6900000000000004</v>
      </c>
      <c r="L261" s="18">
        <v>5.98</v>
      </c>
      <c r="M261" s="18">
        <v>8.06</v>
      </c>
      <c r="N261" s="18">
        <v>7.39</v>
      </c>
      <c r="O261" s="18">
        <v>10.24</v>
      </c>
      <c r="P261">
        <v>15.39</v>
      </c>
      <c r="Q261" s="18">
        <v>140.95714285714291</v>
      </c>
      <c r="R261" s="18">
        <v>169.69428571428571</v>
      </c>
      <c r="S261" s="18">
        <v>207.13892857142849</v>
      </c>
      <c r="T261" s="18">
        <v>99.41</v>
      </c>
      <c r="U261" s="18">
        <v>111.52</v>
      </c>
      <c r="V261" s="18">
        <v>136.68</v>
      </c>
      <c r="W261" s="18">
        <v>96.94</v>
      </c>
      <c r="X261" s="18">
        <v>110.84</v>
      </c>
      <c r="Y261" s="18">
        <v>138.47</v>
      </c>
      <c r="Z261" s="18">
        <v>97.85</v>
      </c>
      <c r="AA261" s="18">
        <v>114.71</v>
      </c>
      <c r="AB261" s="18">
        <v>137.22</v>
      </c>
      <c r="AC261" s="18">
        <v>11.22</v>
      </c>
      <c r="AD261">
        <v>14.26</v>
      </c>
      <c r="AE261" s="18">
        <v>19.48</v>
      </c>
      <c r="AF261" s="18">
        <v>11.425706336734709</v>
      </c>
      <c r="AG261" s="18">
        <v>13.965928571428581</v>
      </c>
      <c r="AH261" s="18">
        <v>20.355637204373181</v>
      </c>
      <c r="AI261" s="18">
        <v>16.07</v>
      </c>
      <c r="AJ261" s="18">
        <v>16.07</v>
      </c>
      <c r="AK261" s="18">
        <v>16.07</v>
      </c>
      <c r="AL261" s="18">
        <v>16.07</v>
      </c>
      <c r="AM261" s="18">
        <v>16.07</v>
      </c>
      <c r="AN261" s="18">
        <v>16.07</v>
      </c>
      <c r="AO261" s="18">
        <v>11.66892857142857</v>
      </c>
      <c r="AP261" s="18">
        <v>15.40336321428572</v>
      </c>
      <c r="AQ261" s="18">
        <v>24.346315081632639</v>
      </c>
      <c r="AR261" s="18">
        <v>6.62</v>
      </c>
      <c r="AS261" s="18">
        <v>8.1199999999999992</v>
      </c>
      <c r="AT261" s="18">
        <v>12.85</v>
      </c>
      <c r="AU261" s="18">
        <v>0</v>
      </c>
      <c r="AV261" s="18">
        <v>0.12</v>
      </c>
      <c r="AW261" s="18">
        <v>0.44</v>
      </c>
      <c r="AX261" s="18">
        <v>11.097857142857141</v>
      </c>
      <c r="AY261" s="18">
        <v>14.00642857142857</v>
      </c>
      <c r="AZ261" s="18">
        <v>21.509785714285709</v>
      </c>
      <c r="BA261" s="18">
        <v>22.83585714285714</v>
      </c>
      <c r="BB261" s="18">
        <v>30.184285714285721</v>
      </c>
      <c r="BC261" s="31">
        <v>44.951428571428572</v>
      </c>
      <c r="BD261" s="31">
        <v>9.18</v>
      </c>
      <c r="BE261" s="7">
        <v>12.33</v>
      </c>
      <c r="BF261" s="7">
        <v>17.489999999999998</v>
      </c>
      <c r="BG261" s="31">
        <v>32.64</v>
      </c>
      <c r="BH261" s="31">
        <v>41.56</v>
      </c>
      <c r="BI261" s="31">
        <v>58.12</v>
      </c>
      <c r="BJ261" s="31">
        <v>32.43</v>
      </c>
      <c r="BK261" s="31">
        <v>42.47</v>
      </c>
      <c r="BL261" s="31">
        <v>60.58</v>
      </c>
      <c r="BM261" s="31">
        <v>44.596428571428582</v>
      </c>
      <c r="BN261" s="31">
        <v>53.778571428571418</v>
      </c>
      <c r="BO261" s="31">
        <v>75.474428571428561</v>
      </c>
      <c r="BP261" s="31">
        <v>27.4</v>
      </c>
      <c r="BQ261" s="31">
        <v>32.6</v>
      </c>
      <c r="BR261" s="31">
        <v>41</v>
      </c>
      <c r="BS261" s="31">
        <v>28.52</v>
      </c>
      <c r="BT261" s="31">
        <v>36.340000000000003</v>
      </c>
      <c r="BU261" s="31">
        <v>50.98</v>
      </c>
      <c r="BV261" s="31">
        <v>29.79</v>
      </c>
      <c r="BW261" s="7">
        <v>43.94</v>
      </c>
      <c r="BX261" s="7">
        <v>58.73</v>
      </c>
      <c r="BY261" s="31">
        <v>30.86</v>
      </c>
      <c r="BZ261" s="31">
        <v>41.26</v>
      </c>
      <c r="CA261" s="31">
        <v>56.24</v>
      </c>
      <c r="CB261" s="31">
        <v>32.86</v>
      </c>
      <c r="CC261" s="31">
        <v>42.05</v>
      </c>
      <c r="CD261" s="31">
        <v>57.09</v>
      </c>
      <c r="CE261" s="31">
        <v>129.02000000000001</v>
      </c>
      <c r="CF261" s="31">
        <v>158.72</v>
      </c>
      <c r="CG261" s="31">
        <v>194.17</v>
      </c>
      <c r="CH261" s="31">
        <v>172.2</v>
      </c>
      <c r="CI261" s="31">
        <v>204.75612244897951</v>
      </c>
      <c r="CJ261" s="31">
        <v>246.22499999999999</v>
      </c>
    </row>
    <row r="262" spans="1:88" x14ac:dyDescent="0.3">
      <c r="A262" s="9">
        <v>45546</v>
      </c>
      <c r="B262" s="18">
        <v>34.436071428571417</v>
      </c>
      <c r="C262" s="18">
        <v>40.632142857142853</v>
      </c>
      <c r="D262" s="18">
        <v>46.888928571428572</v>
      </c>
      <c r="E262" s="18">
        <v>71.81</v>
      </c>
      <c r="F262" s="18">
        <v>78.38</v>
      </c>
      <c r="G262" s="18">
        <v>92.32</v>
      </c>
      <c r="H262" s="18">
        <v>87.791785714285709</v>
      </c>
      <c r="I262" s="18">
        <v>99.967357142857139</v>
      </c>
      <c r="J262" s="18">
        <v>118.36242857142859</v>
      </c>
      <c r="K262" s="18">
        <v>4.67</v>
      </c>
      <c r="L262" s="18">
        <v>5.9</v>
      </c>
      <c r="M262" s="18">
        <v>8</v>
      </c>
      <c r="N262" s="18">
        <v>7.32</v>
      </c>
      <c r="O262" s="18">
        <v>10.050000000000001</v>
      </c>
      <c r="P262">
        <v>15.3</v>
      </c>
      <c r="Q262" s="18">
        <v>139.91892857142861</v>
      </c>
      <c r="R262" s="18">
        <v>165.0757142857143</v>
      </c>
      <c r="S262" s="18">
        <v>205.45</v>
      </c>
      <c r="T262" s="18">
        <v>97.97</v>
      </c>
      <c r="U262" s="18">
        <v>110.04</v>
      </c>
      <c r="V262" s="18">
        <v>135.65</v>
      </c>
      <c r="W262" s="18">
        <v>95.84</v>
      </c>
      <c r="X262" s="18">
        <v>109.25</v>
      </c>
      <c r="Y262" s="18">
        <v>137.87</v>
      </c>
      <c r="Z262" s="18">
        <v>96.79</v>
      </c>
      <c r="AA262" s="18">
        <v>113.9</v>
      </c>
      <c r="AB262" s="18">
        <v>136.80000000000001</v>
      </c>
      <c r="AC262" s="18">
        <v>11.18</v>
      </c>
      <c r="AD262">
        <v>14.21</v>
      </c>
      <c r="AE262" s="18">
        <v>19.28</v>
      </c>
      <c r="AF262" s="18">
        <v>11.28702634183673</v>
      </c>
      <c r="AG262" s="18">
        <v>14.09016326530613</v>
      </c>
      <c r="AH262" s="18">
        <v>19.810113947944469</v>
      </c>
      <c r="AI262" s="18">
        <v>16.07</v>
      </c>
      <c r="AJ262" s="18">
        <v>16.07</v>
      </c>
      <c r="AK262" s="18">
        <v>16.07</v>
      </c>
      <c r="AL262" s="18">
        <v>16.07</v>
      </c>
      <c r="AM262" s="18">
        <v>16.07</v>
      </c>
      <c r="AN262" s="18">
        <v>16.07</v>
      </c>
      <c r="AO262" s="18">
        <v>11.75225</v>
      </c>
      <c r="AP262" s="18">
        <v>15.377785714285711</v>
      </c>
      <c r="AQ262" s="18">
        <v>24.53878457598179</v>
      </c>
      <c r="AR262" s="18">
        <v>6.58</v>
      </c>
      <c r="AS262" s="18">
        <v>7.99</v>
      </c>
      <c r="AT262" s="18">
        <v>12.89</v>
      </c>
      <c r="AU262" s="18">
        <v>0</v>
      </c>
      <c r="AV262" s="18">
        <v>0.14000000000000001</v>
      </c>
      <c r="AW262" s="18">
        <v>0.45</v>
      </c>
      <c r="AX262" s="18">
        <v>11.027035714285709</v>
      </c>
      <c r="AY262" s="18">
        <v>13.815714285714289</v>
      </c>
      <c r="AZ262" s="18">
        <v>21.05460714285714</v>
      </c>
      <c r="BA262" s="18">
        <v>22.83907142857143</v>
      </c>
      <c r="BB262" s="18">
        <v>30.789285714285722</v>
      </c>
      <c r="BC262" s="31">
        <v>43.786428571428573</v>
      </c>
      <c r="BD262" s="31">
        <v>9.14</v>
      </c>
      <c r="BE262" s="7">
        <v>12.31</v>
      </c>
      <c r="BF262" s="7">
        <v>17.25</v>
      </c>
      <c r="BG262" s="31">
        <v>32.590000000000003</v>
      </c>
      <c r="BH262" s="31">
        <v>41.12</v>
      </c>
      <c r="BI262" s="31">
        <v>58.3</v>
      </c>
      <c r="BJ262" s="31">
        <v>32.450000000000003</v>
      </c>
      <c r="BK262" s="31">
        <v>41.89</v>
      </c>
      <c r="BL262" s="31">
        <v>60.38</v>
      </c>
      <c r="BM262" s="31">
        <v>44.7015820969388</v>
      </c>
      <c r="BN262" s="31">
        <v>52.926616969387752</v>
      </c>
      <c r="BO262" s="31">
        <v>74.267857142857139</v>
      </c>
      <c r="BP262" s="31">
        <v>26.99</v>
      </c>
      <c r="BQ262" s="31">
        <v>32.409999999999997</v>
      </c>
      <c r="BR262" s="31">
        <v>40.659999999999997</v>
      </c>
      <c r="BS262" s="31">
        <v>28.28</v>
      </c>
      <c r="BT262" s="31">
        <v>36.020000000000003</v>
      </c>
      <c r="BU262" s="31">
        <v>50.63</v>
      </c>
      <c r="BV262" s="31">
        <v>30.17</v>
      </c>
      <c r="BW262" s="7">
        <v>43.42</v>
      </c>
      <c r="BX262" s="7">
        <v>56.69</v>
      </c>
      <c r="BY262" s="31">
        <v>30.65</v>
      </c>
      <c r="BZ262" s="31">
        <v>40.950000000000003</v>
      </c>
      <c r="CA262" s="31">
        <v>55.69</v>
      </c>
      <c r="CB262" s="31">
        <v>32.46</v>
      </c>
      <c r="CC262" s="31">
        <v>41.69</v>
      </c>
      <c r="CD262" s="31">
        <v>56.29</v>
      </c>
      <c r="CE262" s="31">
        <v>127.35</v>
      </c>
      <c r="CF262" s="31">
        <v>158.16999999999999</v>
      </c>
      <c r="CG262" s="31">
        <v>192.77</v>
      </c>
      <c r="CH262" s="31">
        <v>169.35155764795891</v>
      </c>
      <c r="CI262" s="31">
        <v>201.22346938775499</v>
      </c>
      <c r="CJ262" s="31">
        <v>242.55200778061209</v>
      </c>
    </row>
    <row r="263" spans="1:88" x14ac:dyDescent="0.3">
      <c r="A263" s="9">
        <v>45547</v>
      </c>
      <c r="B263" s="18">
        <v>33.569107142857142</v>
      </c>
      <c r="C263" s="18">
        <v>39.762142857142848</v>
      </c>
      <c r="D263" s="18">
        <v>45.793520448979592</v>
      </c>
      <c r="E263" s="18">
        <v>71.02</v>
      </c>
      <c r="F263" s="18">
        <v>77.650000000000006</v>
      </c>
      <c r="G263" s="18">
        <v>93.76</v>
      </c>
      <c r="H263" s="18">
        <v>86.716071428571439</v>
      </c>
      <c r="I263" s="18">
        <v>98.78792857142858</v>
      </c>
      <c r="J263" s="18">
        <v>118.2071428571428</v>
      </c>
      <c r="K263" s="18">
        <v>4.6399999999999997</v>
      </c>
      <c r="L263" s="18">
        <v>5.82</v>
      </c>
      <c r="M263" s="18">
        <v>7.96</v>
      </c>
      <c r="N263" s="18">
        <v>7.24</v>
      </c>
      <c r="O263" s="18">
        <v>9.86</v>
      </c>
      <c r="P263">
        <v>15.21</v>
      </c>
      <c r="Q263" s="18">
        <v>140.9121428571429</v>
      </c>
      <c r="R263" s="18">
        <v>162.71357142857141</v>
      </c>
      <c r="S263" s="18">
        <v>204.59642857142859</v>
      </c>
      <c r="T263" s="18">
        <v>96.52</v>
      </c>
      <c r="U263" s="18">
        <v>108.56</v>
      </c>
      <c r="V263" s="18">
        <v>134.63</v>
      </c>
      <c r="W263" s="18">
        <v>94.73</v>
      </c>
      <c r="X263" s="18">
        <v>107.66</v>
      </c>
      <c r="Y263" s="18">
        <v>137.27000000000001</v>
      </c>
      <c r="Z263" s="18">
        <v>95.73</v>
      </c>
      <c r="AA263" s="18">
        <v>113.09</v>
      </c>
      <c r="AB263" s="18">
        <v>136.37</v>
      </c>
      <c r="AC263" s="18">
        <v>11.15</v>
      </c>
      <c r="AD263">
        <v>14.16</v>
      </c>
      <c r="AE263" s="18">
        <v>19.09</v>
      </c>
      <c r="AF263" s="18">
        <v>11.101150265306121</v>
      </c>
      <c r="AG263" s="18">
        <v>14.04692857142857</v>
      </c>
      <c r="AH263" s="18">
        <v>19.374304977230029</v>
      </c>
      <c r="AI263" s="18">
        <v>16.07</v>
      </c>
      <c r="AJ263" s="18">
        <v>16.07</v>
      </c>
      <c r="AK263" s="18">
        <v>16.07</v>
      </c>
      <c r="AL263" s="18">
        <v>16.07</v>
      </c>
      <c r="AM263" s="18">
        <v>16.07</v>
      </c>
      <c r="AN263" s="18">
        <v>16.07</v>
      </c>
      <c r="AO263" s="18">
        <v>11.655428571428571</v>
      </c>
      <c r="AP263" s="18">
        <v>15.16464285714286</v>
      </c>
      <c r="AQ263" s="18">
        <v>24.02867779865861</v>
      </c>
      <c r="AR263" s="18">
        <v>6.54</v>
      </c>
      <c r="AS263" s="18">
        <v>7.87</v>
      </c>
      <c r="AT263" s="18">
        <v>12.92</v>
      </c>
      <c r="AU263" s="18">
        <v>0</v>
      </c>
      <c r="AV263" s="18">
        <v>0.15</v>
      </c>
      <c r="AW263" s="18">
        <v>0.46</v>
      </c>
      <c r="AX263" s="18">
        <v>11.02525</v>
      </c>
      <c r="AY263" s="18">
        <v>13.925000000000001</v>
      </c>
      <c r="AZ263" s="18">
        <v>20.938571428571429</v>
      </c>
      <c r="BA263" s="18">
        <v>23.027714285714289</v>
      </c>
      <c r="BB263" s="18">
        <v>31.008571428571429</v>
      </c>
      <c r="BC263" s="31">
        <v>43.51428571428572</v>
      </c>
      <c r="BD263" s="31">
        <v>9.1</v>
      </c>
      <c r="BE263" s="7">
        <v>12.29</v>
      </c>
      <c r="BF263" s="7">
        <v>17</v>
      </c>
      <c r="BG263" s="31">
        <v>32.54</v>
      </c>
      <c r="BH263" s="31">
        <v>40.590000000000003</v>
      </c>
      <c r="BI263" s="31">
        <v>58.41</v>
      </c>
      <c r="BJ263" s="31">
        <v>32.46</v>
      </c>
      <c r="BK263" s="31">
        <v>41.31</v>
      </c>
      <c r="BL263" s="31">
        <v>60.18</v>
      </c>
      <c r="BM263" s="31">
        <v>44.474999999999987</v>
      </c>
      <c r="BN263" s="31">
        <v>52.54999999999999</v>
      </c>
      <c r="BO263" s="31">
        <v>74.378571428571419</v>
      </c>
      <c r="BP263" s="31">
        <v>26.59</v>
      </c>
      <c r="BQ263" s="31">
        <v>32.21</v>
      </c>
      <c r="BR263" s="31">
        <v>40.31</v>
      </c>
      <c r="BS263" s="31">
        <v>28.03</v>
      </c>
      <c r="BT263" s="31">
        <v>35.71</v>
      </c>
      <c r="BU263" s="31">
        <v>50.28</v>
      </c>
      <c r="BV263" s="31">
        <v>30.55</v>
      </c>
      <c r="BW263" s="7">
        <v>42.91</v>
      </c>
      <c r="BX263" s="7">
        <v>54.64</v>
      </c>
      <c r="BY263" s="31">
        <v>30.45</v>
      </c>
      <c r="BZ263" s="31">
        <v>40.65</v>
      </c>
      <c r="CA263" s="31">
        <v>55.14</v>
      </c>
      <c r="CB263" s="31">
        <v>32.06</v>
      </c>
      <c r="CC263" s="31">
        <v>41.33</v>
      </c>
      <c r="CD263" s="31">
        <v>55.49</v>
      </c>
      <c r="CE263" s="31">
        <v>125.68</v>
      </c>
      <c r="CF263" s="31">
        <v>157.62</v>
      </c>
      <c r="CG263" s="31">
        <v>191.37</v>
      </c>
      <c r="CH263" s="31">
        <v>166.32499999999999</v>
      </c>
      <c r="CI263" s="31">
        <v>198.49183673469389</v>
      </c>
      <c r="CJ263" s="31">
        <v>239.8800357142857</v>
      </c>
    </row>
    <row r="264" spans="1:88" x14ac:dyDescent="0.3">
      <c r="A264" s="9">
        <v>45548</v>
      </c>
      <c r="B264" s="18">
        <v>32.946321214285732</v>
      </c>
      <c r="C264" s="18">
        <v>38.802040785714297</v>
      </c>
      <c r="D264" s="18">
        <v>43.884999999999998</v>
      </c>
      <c r="E264" s="18">
        <v>70.62</v>
      </c>
      <c r="F264" s="18">
        <v>76.989999999999995</v>
      </c>
      <c r="G264" s="18">
        <v>93.99</v>
      </c>
      <c r="H264" s="18">
        <v>85.380357142857122</v>
      </c>
      <c r="I264" s="18">
        <v>98.596357142857158</v>
      </c>
      <c r="J264" s="18">
        <v>116.7803571428571</v>
      </c>
      <c r="K264" s="18">
        <v>4.6100000000000003</v>
      </c>
      <c r="L264" s="18">
        <v>5.76</v>
      </c>
      <c r="M264" s="18">
        <v>7.93</v>
      </c>
      <c r="N264" s="18">
        <v>7.19</v>
      </c>
      <c r="O264" s="18">
        <v>9.7200000000000006</v>
      </c>
      <c r="P264">
        <v>15.03</v>
      </c>
      <c r="Q264" s="18">
        <v>141.07617857142861</v>
      </c>
      <c r="R264" s="18">
        <v>161.77285714285719</v>
      </c>
      <c r="S264" s="18">
        <v>202.9864285714286</v>
      </c>
      <c r="T264" s="18">
        <v>95.41</v>
      </c>
      <c r="U264" s="18">
        <v>107.31</v>
      </c>
      <c r="V264" s="18">
        <v>133.19</v>
      </c>
      <c r="W264" s="18">
        <v>93.77</v>
      </c>
      <c r="X264" s="18">
        <v>106.19</v>
      </c>
      <c r="Y264" s="18">
        <v>135.86000000000001</v>
      </c>
      <c r="Z264" s="18">
        <v>94.76</v>
      </c>
      <c r="AA264" s="18">
        <v>112.05</v>
      </c>
      <c r="AB264" s="18">
        <v>135.15</v>
      </c>
      <c r="AC264" s="18">
        <v>11.11</v>
      </c>
      <c r="AD264">
        <v>14.12</v>
      </c>
      <c r="AE264" s="18">
        <v>19.09</v>
      </c>
      <c r="AF264" s="18">
        <v>11.146000000000001</v>
      </c>
      <c r="AG264" s="18">
        <v>14.095214285714279</v>
      </c>
      <c r="AH264" s="18">
        <v>19.247811224489801</v>
      </c>
      <c r="AI264" s="18">
        <v>16.07</v>
      </c>
      <c r="AJ264" s="18">
        <v>16.07</v>
      </c>
      <c r="AK264" s="18">
        <v>16.07</v>
      </c>
      <c r="AL264" s="18">
        <v>16.07</v>
      </c>
      <c r="AM264" s="18">
        <v>16.07</v>
      </c>
      <c r="AN264" s="18">
        <v>16.07</v>
      </c>
      <c r="AO264" s="18">
        <v>11.57957142857143</v>
      </c>
      <c r="AP264" s="18">
        <v>14.82238681632651</v>
      </c>
      <c r="AQ264" s="18">
        <v>23.93404698383252</v>
      </c>
      <c r="AR264" s="18">
        <v>6.52</v>
      </c>
      <c r="AS264" s="18">
        <v>7.92</v>
      </c>
      <c r="AT264" s="18">
        <v>12.82</v>
      </c>
      <c r="AU264" s="18">
        <v>0</v>
      </c>
      <c r="AV264" s="18">
        <v>0.17</v>
      </c>
      <c r="AW264" s="18">
        <v>0.46</v>
      </c>
      <c r="AX264" s="18">
        <v>11.028214285714281</v>
      </c>
      <c r="AY264" s="18">
        <v>13.680999999999999</v>
      </c>
      <c r="AZ264" s="18">
        <v>20.676363102471441</v>
      </c>
      <c r="BA264" s="18">
        <v>22.77825</v>
      </c>
      <c r="BB264" s="18">
        <v>30.32</v>
      </c>
      <c r="BC264" s="31">
        <v>43.047500000000007</v>
      </c>
      <c r="BD264" s="31">
        <v>9.0399999999999991</v>
      </c>
      <c r="BE264" s="7">
        <v>12.29</v>
      </c>
      <c r="BF264" s="7">
        <v>16.79</v>
      </c>
      <c r="BG264" s="31">
        <v>32.29</v>
      </c>
      <c r="BH264" s="31">
        <v>40.380000000000003</v>
      </c>
      <c r="BI264" s="31">
        <v>58.68</v>
      </c>
      <c r="BJ264" s="31">
        <v>32.43</v>
      </c>
      <c r="BK264" s="31">
        <v>41.16</v>
      </c>
      <c r="BL264" s="31">
        <v>60</v>
      </c>
      <c r="BM264" s="31">
        <v>44.124999999999993</v>
      </c>
      <c r="BN264" s="31">
        <v>53.522543928571451</v>
      </c>
      <c r="BO264" s="31">
        <v>74.424999999999997</v>
      </c>
      <c r="BP264" s="31">
        <v>26.28</v>
      </c>
      <c r="BQ264" s="31">
        <v>31.97</v>
      </c>
      <c r="BR264" s="31">
        <v>40.03</v>
      </c>
      <c r="BS264" s="31">
        <v>27.9</v>
      </c>
      <c r="BT264" s="31">
        <v>35.520000000000003</v>
      </c>
      <c r="BU264" s="31">
        <v>49.69</v>
      </c>
      <c r="BV264" s="31">
        <v>31.17</v>
      </c>
      <c r="BW264" s="7">
        <v>42.18</v>
      </c>
      <c r="BX264" s="7">
        <v>52.64</v>
      </c>
      <c r="BY264" s="31">
        <v>30.22</v>
      </c>
      <c r="BZ264" s="31">
        <v>40.130000000000003</v>
      </c>
      <c r="CA264" s="31">
        <v>54.72</v>
      </c>
      <c r="CB264" s="31">
        <v>31.69</v>
      </c>
      <c r="CC264" s="31">
        <v>41.02</v>
      </c>
      <c r="CD264" s="31">
        <v>54.37</v>
      </c>
      <c r="CE264" s="31">
        <v>124.32</v>
      </c>
      <c r="CF264" s="31">
        <v>157.07</v>
      </c>
      <c r="CG264" s="31">
        <v>189.82</v>
      </c>
      <c r="CH264" s="31">
        <v>163.13663182142821</v>
      </c>
      <c r="CI264" s="31">
        <v>197</v>
      </c>
      <c r="CJ264" s="31">
        <v>241.625</v>
      </c>
    </row>
    <row r="265" spans="1:88" x14ac:dyDescent="0.3">
      <c r="A265" s="9">
        <v>45549</v>
      </c>
      <c r="B265" s="18">
        <v>32.760357142857153</v>
      </c>
      <c r="C265" s="18">
        <v>38.167857142857137</v>
      </c>
      <c r="D265" s="18">
        <v>43.496020408163282</v>
      </c>
      <c r="E265" s="18">
        <v>70.05</v>
      </c>
      <c r="F265" s="18">
        <v>76.09</v>
      </c>
      <c r="G265" s="18">
        <v>93.56</v>
      </c>
      <c r="H265" s="18">
        <v>85.085357142857134</v>
      </c>
      <c r="I265" s="18">
        <v>96.815928571428572</v>
      </c>
      <c r="J265" s="18">
        <v>114.8664285714286</v>
      </c>
      <c r="K265" s="18">
        <v>4.59</v>
      </c>
      <c r="L265" s="18">
        <v>5.73</v>
      </c>
      <c r="M265" s="18">
        <v>7.92</v>
      </c>
      <c r="N265" s="18">
        <v>7.16</v>
      </c>
      <c r="O265" s="18">
        <v>9.66</v>
      </c>
      <c r="P265">
        <v>15.07</v>
      </c>
      <c r="Q265" s="18">
        <v>139.35089285714281</v>
      </c>
      <c r="R265" s="18">
        <v>160.01314285714281</v>
      </c>
      <c r="S265" s="18">
        <v>200.68285714285719</v>
      </c>
      <c r="T265" s="18">
        <v>94.46</v>
      </c>
      <c r="U265" s="18">
        <v>106.56</v>
      </c>
      <c r="V265" s="18">
        <v>131.33000000000001</v>
      </c>
      <c r="W265" s="18">
        <v>92.61</v>
      </c>
      <c r="X265" s="18">
        <v>105.2</v>
      </c>
      <c r="Y265" s="18">
        <v>133.80000000000001</v>
      </c>
      <c r="Z265" s="18">
        <v>93.39</v>
      </c>
      <c r="AA265" s="18">
        <v>110.83</v>
      </c>
      <c r="AB265" s="18">
        <v>133.30000000000001</v>
      </c>
      <c r="AC265" s="18">
        <v>11.02</v>
      </c>
      <c r="AD265">
        <v>14.1</v>
      </c>
      <c r="AE265" s="18">
        <v>19.170000000000002</v>
      </c>
      <c r="AF265" s="18">
        <v>11.10971812244899</v>
      </c>
      <c r="AG265" s="18">
        <v>14.12592857142857</v>
      </c>
      <c r="AH265" s="18">
        <v>19.001658163265301</v>
      </c>
      <c r="AI265" s="18">
        <v>16.07</v>
      </c>
      <c r="AJ265" s="18">
        <v>16.07</v>
      </c>
      <c r="AK265" s="18">
        <v>16.07</v>
      </c>
      <c r="AL265" s="18">
        <v>16.07</v>
      </c>
      <c r="AM265" s="18">
        <v>16.07</v>
      </c>
      <c r="AN265" s="18">
        <v>16.07</v>
      </c>
      <c r="AO265" s="18">
        <v>11.531321428571429</v>
      </c>
      <c r="AP265" s="18">
        <v>15.458071428571429</v>
      </c>
      <c r="AQ265" s="18">
        <v>23.551689476931561</v>
      </c>
      <c r="AR265" s="18">
        <v>6.43</v>
      </c>
      <c r="AS265" s="18">
        <v>7.94</v>
      </c>
      <c r="AT265" s="18">
        <v>13.11</v>
      </c>
      <c r="AU265" s="18">
        <v>0</v>
      </c>
      <c r="AV265" s="18">
        <v>0.18</v>
      </c>
      <c r="AW265" s="18">
        <v>0.46</v>
      </c>
      <c r="AX265" s="18">
        <v>10.801821428571429</v>
      </c>
      <c r="AY265" s="18">
        <v>14.136428571428571</v>
      </c>
      <c r="AZ265" s="18">
        <v>20.851468629685041</v>
      </c>
      <c r="BA265" s="18">
        <v>22.311795664106711</v>
      </c>
      <c r="BB265" s="18">
        <v>30.32714285714286</v>
      </c>
      <c r="BC265" s="31">
        <v>42.590714285714292</v>
      </c>
      <c r="BD265" s="31">
        <v>8.9600000000000009</v>
      </c>
      <c r="BE265" s="7">
        <v>12.28</v>
      </c>
      <c r="BF265" s="7">
        <v>16.760000000000002</v>
      </c>
      <c r="BG265" s="31">
        <v>32.04</v>
      </c>
      <c r="BH265" s="31">
        <v>40.36</v>
      </c>
      <c r="BI265" s="31">
        <v>58.35</v>
      </c>
      <c r="BJ265" s="31">
        <v>32.159999999999997</v>
      </c>
      <c r="BK265" s="31">
        <v>41.1</v>
      </c>
      <c r="BL265" s="31">
        <v>59.3</v>
      </c>
      <c r="BM265" s="31">
        <v>43.774999999999977</v>
      </c>
      <c r="BN265" s="31">
        <v>54.228571428571428</v>
      </c>
      <c r="BO265" s="31">
        <v>74.771142857142863</v>
      </c>
      <c r="BP265" s="31">
        <v>26</v>
      </c>
      <c r="BQ265" s="31">
        <v>31.64</v>
      </c>
      <c r="BR265" s="31">
        <v>39.86</v>
      </c>
      <c r="BS265" s="31">
        <v>27.54</v>
      </c>
      <c r="BT265" s="31">
        <v>35.14</v>
      </c>
      <c r="BU265" s="31">
        <v>49.01</v>
      </c>
      <c r="BV265" s="31">
        <v>30.86</v>
      </c>
      <c r="BW265" s="7">
        <v>41.7</v>
      </c>
      <c r="BX265" s="7">
        <v>52.19</v>
      </c>
      <c r="BY265" s="31">
        <v>30.04</v>
      </c>
      <c r="BZ265" s="31">
        <v>39.58</v>
      </c>
      <c r="CA265" s="31">
        <v>53.83</v>
      </c>
      <c r="CB265" s="31">
        <v>31.38</v>
      </c>
      <c r="CC265" s="31">
        <v>40.9</v>
      </c>
      <c r="CD265" s="31">
        <v>53.9</v>
      </c>
      <c r="CE265" s="31">
        <v>123.05</v>
      </c>
      <c r="CF265" s="31">
        <v>154.52000000000001</v>
      </c>
      <c r="CG265" s="31">
        <v>188.04</v>
      </c>
      <c r="CH265" s="31">
        <v>162.6321428571429</v>
      </c>
      <c r="CI265" s="31">
        <v>194.59285714285721</v>
      </c>
      <c r="CJ265" s="31">
        <v>236.07499999999999</v>
      </c>
    </row>
    <row r="266" spans="1:88" x14ac:dyDescent="0.3">
      <c r="A266" s="9">
        <v>45550</v>
      </c>
      <c r="B266" s="18">
        <v>32.55621428571429</v>
      </c>
      <c r="C266" s="18">
        <v>37.454285714285717</v>
      </c>
      <c r="D266" s="18">
        <v>43.128214285714293</v>
      </c>
      <c r="E266" s="18">
        <v>69.489999999999995</v>
      </c>
      <c r="F266" s="18">
        <v>75.62</v>
      </c>
      <c r="G266" s="18">
        <v>92.77</v>
      </c>
      <c r="H266" s="18">
        <v>84.310357142857129</v>
      </c>
      <c r="I266" s="18">
        <v>95.098571428571432</v>
      </c>
      <c r="J266" s="18">
        <v>112.2307142857143</v>
      </c>
      <c r="K266" s="18">
        <v>4.5599999999999996</v>
      </c>
      <c r="L266" s="18">
        <v>5.7</v>
      </c>
      <c r="M266" s="18">
        <v>7.91</v>
      </c>
      <c r="N266" s="18">
        <v>7.12</v>
      </c>
      <c r="O266" s="18">
        <v>9.6</v>
      </c>
      <c r="P266">
        <v>15.1</v>
      </c>
      <c r="Q266" s="18">
        <v>137.62560714285709</v>
      </c>
      <c r="R266" s="18">
        <v>157.69035714285721</v>
      </c>
      <c r="S266" s="18">
        <v>198.85214285714289</v>
      </c>
      <c r="T266" s="18">
        <v>93.51</v>
      </c>
      <c r="U266" s="18">
        <v>105.8</v>
      </c>
      <c r="V266" s="18">
        <v>129.47999999999999</v>
      </c>
      <c r="W266" s="18">
        <v>91.45</v>
      </c>
      <c r="X266" s="18">
        <v>104.21</v>
      </c>
      <c r="Y266" s="18">
        <v>131.72999999999999</v>
      </c>
      <c r="Z266" s="18">
        <v>92.02</v>
      </c>
      <c r="AA266" s="18">
        <v>109.6</v>
      </c>
      <c r="AB266" s="18">
        <v>131.44</v>
      </c>
      <c r="AC266" s="18">
        <v>10.94</v>
      </c>
      <c r="AD266">
        <v>14.07</v>
      </c>
      <c r="AE266" s="18">
        <v>19.260000000000002</v>
      </c>
      <c r="AF266" s="18">
        <v>11.08380184693879</v>
      </c>
      <c r="AG266" s="18">
        <v>14.06678571428572</v>
      </c>
      <c r="AH266" s="18">
        <v>19.452051020408149</v>
      </c>
      <c r="AI266" s="18">
        <v>16.07</v>
      </c>
      <c r="AJ266" s="18">
        <v>16.07</v>
      </c>
      <c r="AK266" s="18">
        <v>16.07</v>
      </c>
      <c r="AL266" s="18">
        <v>16.07</v>
      </c>
      <c r="AM266" s="18">
        <v>16.07</v>
      </c>
      <c r="AN266" s="18">
        <v>16.07</v>
      </c>
      <c r="AO266" s="18">
        <v>11.415142857142859</v>
      </c>
      <c r="AP266" s="18">
        <v>15.41695416326529</v>
      </c>
      <c r="AQ266" s="18">
        <v>23.166492898602019</v>
      </c>
      <c r="AR266" s="18">
        <v>6.34</v>
      </c>
      <c r="AS266" s="18">
        <v>7.97</v>
      </c>
      <c r="AT266" s="18">
        <v>13.39</v>
      </c>
      <c r="AU266" s="18">
        <v>0</v>
      </c>
      <c r="AV266" s="18">
        <v>0.18</v>
      </c>
      <c r="AW266" s="18">
        <v>0.45</v>
      </c>
      <c r="AX266" s="18">
        <v>10.762892857142861</v>
      </c>
      <c r="AY266" s="18">
        <v>14.43642857142857</v>
      </c>
      <c r="AZ266" s="18">
        <v>20.72844138563288</v>
      </c>
      <c r="BA266" s="18">
        <v>22.522539867627401</v>
      </c>
      <c r="BB266" s="18">
        <v>30.872857142857139</v>
      </c>
      <c r="BC266" s="31">
        <v>42.362178571428572</v>
      </c>
      <c r="BD266" s="31">
        <v>8.86</v>
      </c>
      <c r="BE266" s="7">
        <v>12.24</v>
      </c>
      <c r="BF266" s="7">
        <v>16.670000000000002</v>
      </c>
      <c r="BG266" s="31">
        <v>31.86</v>
      </c>
      <c r="BH266" s="31">
        <v>40.4</v>
      </c>
      <c r="BI266" s="31">
        <v>58.05</v>
      </c>
      <c r="BJ266" s="31">
        <v>31.88</v>
      </c>
      <c r="BK266" s="31">
        <v>41.05</v>
      </c>
      <c r="BL266" s="31">
        <v>58.6</v>
      </c>
      <c r="BM266" s="31">
        <v>44.167857142857137</v>
      </c>
      <c r="BN266" s="31">
        <v>53.866714285714281</v>
      </c>
      <c r="BO266" s="31">
        <v>73.454418367346932</v>
      </c>
      <c r="BP266" s="31">
        <v>25.71</v>
      </c>
      <c r="BQ266" s="31">
        <v>31.31</v>
      </c>
      <c r="BR266" s="31">
        <v>39.69</v>
      </c>
      <c r="BS266" s="31">
        <v>27.18</v>
      </c>
      <c r="BT266" s="31">
        <v>34.770000000000003</v>
      </c>
      <c r="BU266" s="31">
        <v>48.33</v>
      </c>
      <c r="BV266" s="31">
        <v>30.55</v>
      </c>
      <c r="BW266" s="7">
        <v>41.23</v>
      </c>
      <c r="BX266" s="7">
        <v>51.74</v>
      </c>
      <c r="BY266" s="31">
        <v>29.87</v>
      </c>
      <c r="BZ266" s="31">
        <v>39.04</v>
      </c>
      <c r="CA266" s="31">
        <v>52.95</v>
      </c>
      <c r="CB266" s="31">
        <v>31.08</v>
      </c>
      <c r="CC266" s="31">
        <v>40.78</v>
      </c>
      <c r="CD266" s="31">
        <v>53.43</v>
      </c>
      <c r="CE266" s="31">
        <v>121.73</v>
      </c>
      <c r="CF266" s="31">
        <v>152.04</v>
      </c>
      <c r="CG266" s="31">
        <v>186.22</v>
      </c>
      <c r="CH266" s="31">
        <v>163.0383738571428</v>
      </c>
      <c r="CI266" s="31">
        <v>190.73571428571429</v>
      </c>
      <c r="CJ266" s="31">
        <v>237.02857142857141</v>
      </c>
    </row>
    <row r="267" spans="1:88" x14ac:dyDescent="0.3">
      <c r="A267" s="9">
        <v>45551</v>
      </c>
      <c r="B267" s="18">
        <v>32.127142857142857</v>
      </c>
      <c r="C267" s="18">
        <v>37.246326530612251</v>
      </c>
      <c r="D267" s="18">
        <v>42.520464285714297</v>
      </c>
      <c r="E267" s="18">
        <v>69.02</v>
      </c>
      <c r="F267" s="18">
        <v>75.22</v>
      </c>
      <c r="G267" s="18">
        <v>91.52</v>
      </c>
      <c r="H267" s="18">
        <v>83.051785714285728</v>
      </c>
      <c r="I267" s="18">
        <v>93.652857142857144</v>
      </c>
      <c r="J267" s="18">
        <v>109.4417857142857</v>
      </c>
      <c r="K267" s="18">
        <v>4.53</v>
      </c>
      <c r="L267" s="18">
        <v>5.68</v>
      </c>
      <c r="M267" s="18">
        <v>7.91</v>
      </c>
      <c r="N267" s="18">
        <v>7.09</v>
      </c>
      <c r="O267" s="18">
        <v>9.5399999999999991</v>
      </c>
      <c r="P267">
        <v>15.14</v>
      </c>
      <c r="Q267" s="18">
        <v>135.5641071428571</v>
      </c>
      <c r="R267" s="18">
        <v>154.4654183673471</v>
      </c>
      <c r="S267" s="18">
        <v>200.16499999999999</v>
      </c>
      <c r="T267" s="18">
        <v>92.56</v>
      </c>
      <c r="U267" s="18">
        <v>105.04</v>
      </c>
      <c r="V267" s="18">
        <v>127.62</v>
      </c>
      <c r="W267" s="18">
        <v>90.29</v>
      </c>
      <c r="X267" s="18">
        <v>103.23</v>
      </c>
      <c r="Y267" s="18">
        <v>129.66</v>
      </c>
      <c r="Z267" s="18">
        <v>90.66</v>
      </c>
      <c r="AA267" s="18">
        <v>108.37</v>
      </c>
      <c r="AB267" s="18">
        <v>129.58000000000001</v>
      </c>
      <c r="AC267" s="18">
        <v>10.86</v>
      </c>
      <c r="AD267">
        <v>14.05</v>
      </c>
      <c r="AE267" s="18">
        <v>19.34</v>
      </c>
      <c r="AF267" s="18">
        <v>10.98828571428572</v>
      </c>
      <c r="AG267" s="18">
        <v>13.898071428571431</v>
      </c>
      <c r="AH267" s="18">
        <v>20.085964285714279</v>
      </c>
      <c r="AI267" s="18">
        <v>16.07</v>
      </c>
      <c r="AJ267" s="18">
        <v>16.07</v>
      </c>
      <c r="AK267" s="18">
        <v>16.07</v>
      </c>
      <c r="AL267" s="18">
        <v>16.07</v>
      </c>
      <c r="AM267" s="18">
        <v>16.07</v>
      </c>
      <c r="AN267" s="18">
        <v>16.07</v>
      </c>
      <c r="AO267" s="18">
        <v>11.36053571428571</v>
      </c>
      <c r="AP267" s="18">
        <v>15.487452122448961</v>
      </c>
      <c r="AQ267" s="18">
        <v>22.771694279456149</v>
      </c>
      <c r="AR267" s="18">
        <v>6.26</v>
      </c>
      <c r="AS267" s="18">
        <v>8</v>
      </c>
      <c r="AT267" s="18">
        <v>13.67</v>
      </c>
      <c r="AU267" s="18">
        <v>0</v>
      </c>
      <c r="AV267" s="18">
        <v>0.19</v>
      </c>
      <c r="AW267" s="18">
        <v>0.45</v>
      </c>
      <c r="AX267" s="18">
        <v>10.769642857142861</v>
      </c>
      <c r="AY267" s="18">
        <v>14.39714285714286</v>
      </c>
      <c r="AZ267" s="18">
        <v>20.916278074065499</v>
      </c>
      <c r="BA267" s="18">
        <v>22.448647847219242</v>
      </c>
      <c r="BB267" s="18">
        <v>30.343785714285719</v>
      </c>
      <c r="BC267" s="31">
        <v>41.92785714285715</v>
      </c>
      <c r="BD267" s="31">
        <v>8.75</v>
      </c>
      <c r="BE267" s="7">
        <v>12.2</v>
      </c>
      <c r="BF267" s="7">
        <v>16.59</v>
      </c>
      <c r="BG267" s="31">
        <v>31.66</v>
      </c>
      <c r="BH267" s="31">
        <v>40.42</v>
      </c>
      <c r="BI267" s="31">
        <v>57.75</v>
      </c>
      <c r="BJ267" s="31">
        <v>31.61</v>
      </c>
      <c r="BK267" s="31">
        <v>40.99</v>
      </c>
      <c r="BL267" s="31">
        <v>57.9</v>
      </c>
      <c r="BM267" s="31">
        <v>44.071428571428569</v>
      </c>
      <c r="BN267" s="31">
        <v>53.943499999999993</v>
      </c>
      <c r="BO267" s="31">
        <v>71.945306122448983</v>
      </c>
      <c r="BP267" s="31">
        <v>25.43</v>
      </c>
      <c r="BQ267" s="31">
        <v>30.98</v>
      </c>
      <c r="BR267" s="31">
        <v>39.520000000000003</v>
      </c>
      <c r="BS267" s="31">
        <v>26.82</v>
      </c>
      <c r="BT267" s="31">
        <v>34.4</v>
      </c>
      <c r="BU267" s="31">
        <v>47.64</v>
      </c>
      <c r="BV267" s="31">
        <v>30.24</v>
      </c>
      <c r="BW267" s="7">
        <v>40.76</v>
      </c>
      <c r="BX267" s="7">
        <v>51.3</v>
      </c>
      <c r="BY267" s="31">
        <v>29.69</v>
      </c>
      <c r="BZ267" s="31">
        <v>38.5</v>
      </c>
      <c r="CA267" s="31">
        <v>52.07</v>
      </c>
      <c r="CB267" s="31">
        <v>30.77</v>
      </c>
      <c r="CC267" s="31">
        <v>40.67</v>
      </c>
      <c r="CD267" s="31">
        <v>52.95</v>
      </c>
      <c r="CE267" s="31">
        <v>120.56</v>
      </c>
      <c r="CF267" s="31">
        <v>149.56</v>
      </c>
      <c r="CG267" s="31">
        <v>184.4</v>
      </c>
      <c r="CH267" s="31">
        <v>159.75</v>
      </c>
      <c r="CI267" s="31">
        <v>190.80099999999999</v>
      </c>
      <c r="CJ267" s="31">
        <v>234.70714285714291</v>
      </c>
    </row>
    <row r="268" spans="1:88" x14ac:dyDescent="0.3">
      <c r="A268" s="9">
        <v>45552</v>
      </c>
      <c r="B268" s="18">
        <v>31.18571428571429</v>
      </c>
      <c r="C268" s="18">
        <v>36.747857142857143</v>
      </c>
      <c r="D268" s="18">
        <v>41.322142857142858</v>
      </c>
      <c r="E268" s="18">
        <v>68.59</v>
      </c>
      <c r="F268" s="18">
        <v>74.95</v>
      </c>
      <c r="G268" s="18">
        <v>91.6</v>
      </c>
      <c r="H268" s="18">
        <v>81.98207142857143</v>
      </c>
      <c r="I268" s="18">
        <v>92.29785714285714</v>
      </c>
      <c r="J268" s="18">
        <v>108.4847272959184</v>
      </c>
      <c r="K268" s="18">
        <v>4.5</v>
      </c>
      <c r="L268" s="18">
        <v>5.65</v>
      </c>
      <c r="M268" s="18">
        <v>7.91</v>
      </c>
      <c r="N268" s="18">
        <v>7.05</v>
      </c>
      <c r="O268" s="18">
        <v>9.4700000000000006</v>
      </c>
      <c r="P268">
        <v>15.18</v>
      </c>
      <c r="Q268" s="18">
        <v>134.10599999999999</v>
      </c>
      <c r="R268" s="18">
        <v>153.52957142857139</v>
      </c>
      <c r="S268" s="18">
        <v>195.7632142857143</v>
      </c>
      <c r="T268" s="18">
        <v>91.61</v>
      </c>
      <c r="U268" s="18">
        <v>104.29</v>
      </c>
      <c r="V268" s="18">
        <v>125.76</v>
      </c>
      <c r="W268" s="18">
        <v>89.13</v>
      </c>
      <c r="X268" s="18">
        <v>102.24</v>
      </c>
      <c r="Y268" s="18">
        <v>127.6</v>
      </c>
      <c r="Z268" s="18">
        <v>89.29</v>
      </c>
      <c r="AA268" s="18">
        <v>107.15</v>
      </c>
      <c r="AB268" s="18">
        <v>127.72</v>
      </c>
      <c r="AC268" s="18">
        <v>10.78</v>
      </c>
      <c r="AD268">
        <v>14.03</v>
      </c>
      <c r="AE268" s="18">
        <v>19.43</v>
      </c>
      <c r="AF268" s="18">
        <v>11.09343367346939</v>
      </c>
      <c r="AG268" s="18">
        <v>13.993777571428589</v>
      </c>
      <c r="AH268" s="18">
        <v>20.582821428571432</v>
      </c>
      <c r="AI268" s="18">
        <v>16.07</v>
      </c>
      <c r="AJ268" s="18">
        <v>16.07</v>
      </c>
      <c r="AK268" s="18">
        <v>16.07</v>
      </c>
      <c r="AL268" s="18">
        <v>16.07</v>
      </c>
      <c r="AM268" s="18">
        <v>16.07</v>
      </c>
      <c r="AN268" s="18">
        <v>16.07</v>
      </c>
      <c r="AO268" s="18">
        <v>11.369249999999999</v>
      </c>
      <c r="AP268" s="18">
        <v>15.486857142857151</v>
      </c>
      <c r="AQ268" s="18">
        <v>23.047785714285709</v>
      </c>
      <c r="AR268" s="18">
        <v>6.17</v>
      </c>
      <c r="AS268" s="18">
        <v>8.0299999999999994</v>
      </c>
      <c r="AT268" s="18">
        <v>13.95</v>
      </c>
      <c r="AU268" s="18">
        <v>0</v>
      </c>
      <c r="AV268" s="18">
        <v>0.19</v>
      </c>
      <c r="AW268" s="18">
        <v>0.44</v>
      </c>
      <c r="AX268" s="18">
        <v>10.65285714285714</v>
      </c>
      <c r="AY268" s="18">
        <v>14.17357142857143</v>
      </c>
      <c r="AZ268" s="18">
        <v>20.9797617371086</v>
      </c>
      <c r="BA268" s="18">
        <v>22.374755826811079</v>
      </c>
      <c r="BB268" s="18">
        <v>30.10257142857143</v>
      </c>
      <c r="BC268" s="31">
        <v>41.758214285714288</v>
      </c>
      <c r="BD268" s="31">
        <v>8.65</v>
      </c>
      <c r="BE268" s="7">
        <v>12.16</v>
      </c>
      <c r="BF268" s="7">
        <v>16.5</v>
      </c>
      <c r="BG268" s="31">
        <v>31.43</v>
      </c>
      <c r="BH268" s="31">
        <v>40.340000000000003</v>
      </c>
      <c r="BI268" s="31">
        <v>57.51</v>
      </c>
      <c r="BJ268" s="31">
        <v>31.33</v>
      </c>
      <c r="BK268" s="31">
        <v>40.93</v>
      </c>
      <c r="BL268" s="31">
        <v>57.2</v>
      </c>
      <c r="BM268" s="31">
        <v>43.817857142857143</v>
      </c>
      <c r="BN268" s="31">
        <v>54.027428571428558</v>
      </c>
      <c r="BO268" s="31">
        <v>71.185714285714283</v>
      </c>
      <c r="BP268" s="31">
        <v>25.15</v>
      </c>
      <c r="BQ268" s="31">
        <v>30.65</v>
      </c>
      <c r="BR268" s="31">
        <v>39.35</v>
      </c>
      <c r="BS268" s="31">
        <v>26.46</v>
      </c>
      <c r="BT268" s="31">
        <v>34.020000000000003</v>
      </c>
      <c r="BU268" s="31">
        <v>46.96</v>
      </c>
      <c r="BV268" s="31">
        <v>29.92</v>
      </c>
      <c r="BW268" s="7">
        <v>40.28</v>
      </c>
      <c r="BX268" s="7">
        <v>50.85</v>
      </c>
      <c r="BY268" s="31">
        <v>29.51</v>
      </c>
      <c r="BZ268" s="31">
        <v>37.950000000000003</v>
      </c>
      <c r="CA268" s="31">
        <v>51.18</v>
      </c>
      <c r="CB268" s="31">
        <v>30.46</v>
      </c>
      <c r="CC268" s="31">
        <v>40.549999999999997</v>
      </c>
      <c r="CD268" s="31">
        <v>52.48</v>
      </c>
      <c r="CE268" s="31">
        <v>119.49</v>
      </c>
      <c r="CF268" s="31">
        <v>147.06</v>
      </c>
      <c r="CG268" s="31">
        <v>182.65</v>
      </c>
      <c r="CH268" s="31">
        <v>157.75</v>
      </c>
      <c r="CI268" s="31">
        <v>188.97142857142859</v>
      </c>
      <c r="CJ268" s="31">
        <v>231.61785714285719</v>
      </c>
    </row>
    <row r="269" spans="1:88" x14ac:dyDescent="0.3">
      <c r="A269" s="9">
        <v>45553</v>
      </c>
      <c r="B269" s="18">
        <v>30.565050897959189</v>
      </c>
      <c r="C269" s="18">
        <v>35.71592857142857</v>
      </c>
      <c r="D269" s="18">
        <v>40.792499999999997</v>
      </c>
      <c r="E269" s="18">
        <v>68.150000000000006</v>
      </c>
      <c r="F269" s="18">
        <v>74.41</v>
      </c>
      <c r="G269" s="18">
        <v>90.86</v>
      </c>
      <c r="H269" s="18">
        <v>80.74396428571427</v>
      </c>
      <c r="I269" s="18">
        <v>91.269285714285715</v>
      </c>
      <c r="J269" s="18">
        <v>108.56696428571431</v>
      </c>
      <c r="K269" s="18">
        <v>4.47</v>
      </c>
      <c r="L269" s="18">
        <v>5.63</v>
      </c>
      <c r="M269" s="18">
        <v>7.9</v>
      </c>
      <c r="N269" s="18">
        <v>7.02</v>
      </c>
      <c r="O269" s="18">
        <v>9.41</v>
      </c>
      <c r="P269">
        <v>15.21</v>
      </c>
      <c r="Q269" s="18">
        <v>132.36949999999999</v>
      </c>
      <c r="R269" s="18">
        <v>150.60399521428559</v>
      </c>
      <c r="S269" s="18">
        <v>191.90892857142859</v>
      </c>
      <c r="T269" s="18">
        <v>90.66</v>
      </c>
      <c r="U269" s="18">
        <v>103.53</v>
      </c>
      <c r="V269" s="18">
        <v>123.91</v>
      </c>
      <c r="W269" s="18">
        <v>87.97</v>
      </c>
      <c r="X269" s="18">
        <v>101.26</v>
      </c>
      <c r="Y269" s="18">
        <v>125.53</v>
      </c>
      <c r="Z269" s="18">
        <v>87.92</v>
      </c>
      <c r="AA269" s="18">
        <v>105.92</v>
      </c>
      <c r="AB269" s="18">
        <v>125.87</v>
      </c>
      <c r="AC269" s="18">
        <v>10.69</v>
      </c>
      <c r="AD269">
        <v>14</v>
      </c>
      <c r="AE269" s="18">
        <v>19.510000000000002</v>
      </c>
      <c r="AF269" s="18">
        <v>10.91717857142857</v>
      </c>
      <c r="AG269" s="18">
        <v>14.158143285714299</v>
      </c>
      <c r="AH269" s="18">
        <v>21.111346938775512</v>
      </c>
      <c r="AI269" s="18">
        <v>16.07</v>
      </c>
      <c r="AJ269" s="18">
        <v>16.07</v>
      </c>
      <c r="AK269" s="18">
        <v>16.07</v>
      </c>
      <c r="AL269" s="18">
        <v>16.07</v>
      </c>
      <c r="AM269" s="18">
        <v>16.07</v>
      </c>
      <c r="AN269" s="18">
        <v>16.07</v>
      </c>
      <c r="AO269" s="18">
        <v>11.68675</v>
      </c>
      <c r="AP269" s="18">
        <v>15.28735714285714</v>
      </c>
      <c r="AQ269" s="18">
        <v>24.309249999999999</v>
      </c>
      <c r="AR269" s="18">
        <v>6.09</v>
      </c>
      <c r="AS269" s="18">
        <v>8.0500000000000007</v>
      </c>
      <c r="AT269" s="18">
        <v>14.23</v>
      </c>
      <c r="AU269" s="18">
        <v>0</v>
      </c>
      <c r="AV269" s="18">
        <v>0.2</v>
      </c>
      <c r="AW269" s="18">
        <v>0.44</v>
      </c>
      <c r="AX269" s="18">
        <v>10.588203776756639</v>
      </c>
      <c r="AY269" s="18">
        <v>13.989678918972521</v>
      </c>
      <c r="AZ269" s="18">
        <v>20.905546912846471</v>
      </c>
      <c r="BA269" s="18">
        <v>22.300863806402919</v>
      </c>
      <c r="BB269" s="18">
        <v>29.635642857142859</v>
      </c>
      <c r="BC269" s="31">
        <v>43.648214285714289</v>
      </c>
      <c r="BD269" s="31">
        <v>8.59</v>
      </c>
      <c r="BE269" s="7">
        <v>12.1</v>
      </c>
      <c r="BF269" s="7">
        <v>16.47</v>
      </c>
      <c r="BG269" s="31">
        <v>31.23</v>
      </c>
      <c r="BH269" s="31">
        <v>40.26</v>
      </c>
      <c r="BI269" s="31">
        <v>57.28</v>
      </c>
      <c r="BJ269" s="31">
        <v>31.05</v>
      </c>
      <c r="BK269" s="31">
        <v>40.869999999999997</v>
      </c>
      <c r="BL269" s="31">
        <v>56.5</v>
      </c>
      <c r="BM269" s="31">
        <v>43.117857142857133</v>
      </c>
      <c r="BN269" s="31">
        <v>53.982785714285697</v>
      </c>
      <c r="BO269" s="31">
        <v>69.94285714285715</v>
      </c>
      <c r="BP269" s="31">
        <v>24.86</v>
      </c>
      <c r="BQ269" s="31">
        <v>30.32</v>
      </c>
      <c r="BR269" s="31">
        <v>39.18</v>
      </c>
      <c r="BS269" s="31">
        <v>26.1</v>
      </c>
      <c r="BT269" s="31">
        <v>33.65</v>
      </c>
      <c r="BU269" s="31">
        <v>46.28</v>
      </c>
      <c r="BV269" s="31">
        <v>29.61</v>
      </c>
      <c r="BW269" s="7">
        <v>39.81</v>
      </c>
      <c r="BX269" s="7">
        <v>50.4</v>
      </c>
      <c r="BY269" s="31">
        <v>29.33</v>
      </c>
      <c r="BZ269" s="31">
        <v>37.409999999999997</v>
      </c>
      <c r="CA269" s="31">
        <v>50.3</v>
      </c>
      <c r="CB269" s="31">
        <v>30.15</v>
      </c>
      <c r="CC269" s="31">
        <v>40.43</v>
      </c>
      <c r="CD269" s="31">
        <v>52.01</v>
      </c>
      <c r="CE269" s="31">
        <v>118.37</v>
      </c>
      <c r="CF269" s="31">
        <v>144.22999999999999</v>
      </c>
      <c r="CG269" s="31">
        <v>180.9</v>
      </c>
      <c r="CH269" s="31">
        <v>155.67500000000001</v>
      </c>
      <c r="CI269" s="31">
        <v>190.8857142857143</v>
      </c>
      <c r="CJ269" s="31">
        <v>231.39285714285711</v>
      </c>
    </row>
    <row r="270" spans="1:88" x14ac:dyDescent="0.3">
      <c r="A270" s="9">
        <v>45554</v>
      </c>
      <c r="B270" s="18">
        <v>29.93775470408163</v>
      </c>
      <c r="C270" s="18">
        <v>34.757857142857127</v>
      </c>
      <c r="D270" s="18">
        <v>40.958214285714291</v>
      </c>
      <c r="E270" s="18">
        <v>67.62</v>
      </c>
      <c r="F270" s="18">
        <v>73.790000000000006</v>
      </c>
      <c r="G270" s="18">
        <v>90.43</v>
      </c>
      <c r="H270" s="18">
        <v>79.616785714285726</v>
      </c>
      <c r="I270" s="18">
        <v>89.440714285714279</v>
      </c>
      <c r="J270" s="18">
        <v>106.4882653061224</v>
      </c>
      <c r="K270" s="18">
        <v>4.4400000000000004</v>
      </c>
      <c r="L270" s="18">
        <v>5.61</v>
      </c>
      <c r="M270" s="18">
        <v>7.88</v>
      </c>
      <c r="N270" s="18">
        <v>6.98</v>
      </c>
      <c r="O270" s="18">
        <v>9.35</v>
      </c>
      <c r="P270">
        <v>15.25</v>
      </c>
      <c r="Q270" s="18">
        <v>129.73246428571429</v>
      </c>
      <c r="R270" s="18">
        <v>145.89976071428569</v>
      </c>
      <c r="S270" s="18">
        <v>189.11895918367321</v>
      </c>
      <c r="T270" s="18">
        <v>89.71</v>
      </c>
      <c r="U270" s="18">
        <v>102.77</v>
      </c>
      <c r="V270" s="18">
        <v>122.05</v>
      </c>
      <c r="W270" s="18">
        <v>86.82</v>
      </c>
      <c r="X270" s="18">
        <v>100.27</v>
      </c>
      <c r="Y270" s="18">
        <v>123.47</v>
      </c>
      <c r="Z270" s="18">
        <v>86.55</v>
      </c>
      <c r="AA270" s="18">
        <v>104.69</v>
      </c>
      <c r="AB270" s="18">
        <v>124.01</v>
      </c>
      <c r="AC270" s="18">
        <v>10.61</v>
      </c>
      <c r="AD270">
        <v>13.98</v>
      </c>
      <c r="AE270" s="18">
        <v>19.59</v>
      </c>
      <c r="AF270" s="18">
        <v>10.71121428571429</v>
      </c>
      <c r="AG270" s="18">
        <v>14.18064285714286</v>
      </c>
      <c r="AH270" s="18">
        <v>21.171994897959191</v>
      </c>
      <c r="AI270" s="18">
        <v>16.07</v>
      </c>
      <c r="AJ270" s="18">
        <v>16.07</v>
      </c>
      <c r="AK270" s="18">
        <v>16.07</v>
      </c>
      <c r="AL270" s="18">
        <v>16.07</v>
      </c>
      <c r="AM270" s="18">
        <v>16.07</v>
      </c>
      <c r="AN270" s="18">
        <v>16.07</v>
      </c>
      <c r="AO270" s="18">
        <v>11.72412134183674</v>
      </c>
      <c r="AP270" s="18">
        <v>15.0425</v>
      </c>
      <c r="AQ270" s="18">
        <v>24.279964214285709</v>
      </c>
      <c r="AR270" s="18">
        <v>6</v>
      </c>
      <c r="AS270" s="18">
        <v>8.08</v>
      </c>
      <c r="AT270" s="18">
        <v>14.52</v>
      </c>
      <c r="AU270" s="18">
        <v>0</v>
      </c>
      <c r="AV270" s="18">
        <v>0.2</v>
      </c>
      <c r="AW270" s="18">
        <v>0.44</v>
      </c>
      <c r="AX270" s="18">
        <v>10.56432267299116</v>
      </c>
      <c r="AY270" s="18">
        <v>13.580113334136129</v>
      </c>
      <c r="AZ270" s="18">
        <v>20.54946428571429</v>
      </c>
      <c r="BA270" s="18">
        <v>22.226971785994749</v>
      </c>
      <c r="BB270" s="18">
        <v>29.712142857142851</v>
      </c>
      <c r="BC270" s="31">
        <v>44.084999999999987</v>
      </c>
      <c r="BD270" s="31">
        <v>8.51</v>
      </c>
      <c r="BE270" s="7">
        <v>12.06</v>
      </c>
      <c r="BF270" s="7">
        <v>16.440000000000001</v>
      </c>
      <c r="BG270" s="31">
        <v>31.03</v>
      </c>
      <c r="BH270" s="31">
        <v>40.270000000000003</v>
      </c>
      <c r="BI270" s="31">
        <v>57.04</v>
      </c>
      <c r="BJ270" s="31">
        <v>30.78</v>
      </c>
      <c r="BK270" s="31">
        <v>40.81</v>
      </c>
      <c r="BL270" s="31">
        <v>55.8</v>
      </c>
      <c r="BM270" s="31">
        <v>42.346428571428561</v>
      </c>
      <c r="BN270" s="31">
        <v>53.557142857142878</v>
      </c>
      <c r="BO270" s="31">
        <v>67.885714285714286</v>
      </c>
      <c r="BP270" s="31">
        <v>24.58</v>
      </c>
      <c r="BQ270" s="31">
        <v>29.99</v>
      </c>
      <c r="BR270" s="31">
        <v>39.01</v>
      </c>
      <c r="BS270" s="31">
        <v>25.74</v>
      </c>
      <c r="BT270" s="31">
        <v>33.28</v>
      </c>
      <c r="BU270" s="31">
        <v>45.6</v>
      </c>
      <c r="BV270" s="31">
        <v>29.3</v>
      </c>
      <c r="BW270" s="7">
        <v>39.33</v>
      </c>
      <c r="BX270" s="7">
        <v>49.96</v>
      </c>
      <c r="BY270" s="31">
        <v>29.16</v>
      </c>
      <c r="BZ270" s="31">
        <v>36.86</v>
      </c>
      <c r="CA270" s="31">
        <v>49.42</v>
      </c>
      <c r="CB270" s="31">
        <v>29.84</v>
      </c>
      <c r="CC270" s="31">
        <v>40.32</v>
      </c>
      <c r="CD270" s="31">
        <v>51.53</v>
      </c>
      <c r="CE270" s="31">
        <v>117.24</v>
      </c>
      <c r="CF270" s="31">
        <v>141.52000000000001</v>
      </c>
      <c r="CG270" s="31">
        <v>179.15</v>
      </c>
      <c r="CH270" s="31">
        <v>155.15</v>
      </c>
      <c r="CI270" s="31">
        <v>190.40714285714279</v>
      </c>
      <c r="CJ270" s="31">
        <v>227.70357142857139</v>
      </c>
    </row>
    <row r="271" spans="1:88" x14ac:dyDescent="0.3">
      <c r="A271" s="9">
        <v>45555</v>
      </c>
      <c r="B271" s="18">
        <v>29.46678528571428</v>
      </c>
      <c r="C271" s="18">
        <v>33.692142857142848</v>
      </c>
      <c r="D271" s="18">
        <v>39.377499999999998</v>
      </c>
      <c r="E271" s="18">
        <v>66.66</v>
      </c>
      <c r="F271" s="18">
        <v>73.5</v>
      </c>
      <c r="G271" s="18">
        <v>89.24</v>
      </c>
      <c r="H271" s="18">
        <v>79.25548039285718</v>
      </c>
      <c r="I271" s="18">
        <v>88.620714285714286</v>
      </c>
      <c r="J271" s="18">
        <v>105.27500000000001</v>
      </c>
      <c r="K271" s="18">
        <v>4.4000000000000004</v>
      </c>
      <c r="L271" s="18">
        <v>5.59</v>
      </c>
      <c r="M271" s="18">
        <v>7.88</v>
      </c>
      <c r="N271" s="18">
        <v>6.97</v>
      </c>
      <c r="O271" s="18">
        <v>9.31</v>
      </c>
      <c r="P271">
        <v>15.38</v>
      </c>
      <c r="Q271" s="18">
        <v>127.2913316326532</v>
      </c>
      <c r="R271" s="18">
        <v>143.91764285714291</v>
      </c>
      <c r="S271" s="18">
        <v>186.52569897959171</v>
      </c>
      <c r="T271" s="18">
        <v>88.59</v>
      </c>
      <c r="U271" s="18">
        <v>101.45</v>
      </c>
      <c r="V271" s="18">
        <v>120.82</v>
      </c>
      <c r="W271" s="18">
        <v>85.75</v>
      </c>
      <c r="X271" s="18">
        <v>99.23</v>
      </c>
      <c r="Y271" s="18">
        <v>122.49</v>
      </c>
      <c r="Z271" s="18">
        <v>85.54</v>
      </c>
      <c r="AA271" s="18">
        <v>103</v>
      </c>
      <c r="AB271" s="18">
        <v>122.69</v>
      </c>
      <c r="AC271" s="18">
        <v>10.55</v>
      </c>
      <c r="AD271">
        <v>13.93</v>
      </c>
      <c r="AE271" s="18">
        <v>19.600000000000001</v>
      </c>
      <c r="AF271" s="18">
        <v>10.50525</v>
      </c>
      <c r="AG271" s="18">
        <v>14.109</v>
      </c>
      <c r="AH271" s="18">
        <v>21.289642857142859</v>
      </c>
      <c r="AI271" s="18">
        <v>16.07</v>
      </c>
      <c r="AJ271" s="18">
        <v>16.07</v>
      </c>
      <c r="AK271" s="18">
        <v>16.07</v>
      </c>
      <c r="AL271" s="18">
        <v>16.07</v>
      </c>
      <c r="AM271" s="18">
        <v>16.07</v>
      </c>
      <c r="AN271" s="18">
        <v>16.07</v>
      </c>
      <c r="AO271" s="18">
        <v>11.58175</v>
      </c>
      <c r="AP271" s="18">
        <v>14.903357142857139</v>
      </c>
      <c r="AQ271" s="18">
        <v>25.318285714285711</v>
      </c>
      <c r="AR271" s="18">
        <v>5.92</v>
      </c>
      <c r="AS271" s="18">
        <v>8.07</v>
      </c>
      <c r="AT271" s="18">
        <v>14.92</v>
      </c>
      <c r="AU271" s="18">
        <v>0</v>
      </c>
      <c r="AV271" s="18">
        <v>0.21</v>
      </c>
      <c r="AW271" s="18">
        <v>0.44</v>
      </c>
      <c r="AX271" s="18">
        <v>10.36</v>
      </c>
      <c r="AY271" s="18">
        <v>13.499285714285721</v>
      </c>
      <c r="AZ271" s="18">
        <v>21.177867264322199</v>
      </c>
      <c r="BA271" s="18">
        <v>22.056249999999999</v>
      </c>
      <c r="BB271" s="18">
        <v>29.56</v>
      </c>
      <c r="BC271" s="31">
        <v>45.354999999999997</v>
      </c>
      <c r="BD271" s="31">
        <v>8.48</v>
      </c>
      <c r="BE271" s="7">
        <v>12.03</v>
      </c>
      <c r="BF271" s="7">
        <v>16.510000000000002</v>
      </c>
      <c r="BG271" s="31">
        <v>30.96</v>
      </c>
      <c r="BH271" s="31">
        <v>40.11</v>
      </c>
      <c r="BI271" s="31">
        <v>56.8</v>
      </c>
      <c r="BJ271" s="31">
        <v>30.62</v>
      </c>
      <c r="BK271" s="31">
        <v>40.58</v>
      </c>
      <c r="BL271" s="31">
        <v>55.12</v>
      </c>
      <c r="BM271" s="31">
        <v>41.707142857142863</v>
      </c>
      <c r="BN271" s="31">
        <v>53.243500000000012</v>
      </c>
      <c r="BO271" s="31">
        <v>68.674999999999997</v>
      </c>
      <c r="BP271" s="31">
        <v>24.15</v>
      </c>
      <c r="BQ271" s="31">
        <v>29.66</v>
      </c>
      <c r="BR271" s="31">
        <v>38.799999999999997</v>
      </c>
      <c r="BS271" s="31">
        <v>25.27</v>
      </c>
      <c r="BT271" s="31">
        <v>32.83</v>
      </c>
      <c r="BU271" s="31">
        <v>45.15</v>
      </c>
      <c r="BV271" s="31">
        <v>28.79</v>
      </c>
      <c r="BW271" s="7">
        <v>38.729999999999997</v>
      </c>
      <c r="BX271" s="7">
        <v>49.59</v>
      </c>
      <c r="BY271" s="31">
        <v>28.97</v>
      </c>
      <c r="BZ271" s="31">
        <v>36.42</v>
      </c>
      <c r="CA271" s="31">
        <v>48.59</v>
      </c>
      <c r="CB271" s="31">
        <v>29.78</v>
      </c>
      <c r="CC271" s="31">
        <v>40.049999999999997</v>
      </c>
      <c r="CD271" s="31">
        <v>51.57</v>
      </c>
      <c r="CE271" s="31">
        <v>116.28</v>
      </c>
      <c r="CF271" s="31">
        <v>139</v>
      </c>
      <c r="CG271" s="31">
        <v>177.68</v>
      </c>
      <c r="CH271" s="31">
        <v>153.41428571428551</v>
      </c>
      <c r="CI271" s="31">
        <v>187.95</v>
      </c>
      <c r="CJ271" s="31">
        <v>229.97142857142859</v>
      </c>
    </row>
    <row r="272" spans="1:88" x14ac:dyDescent="0.3">
      <c r="A272" s="9">
        <v>45556</v>
      </c>
      <c r="B272" s="18">
        <v>28.941734693877571</v>
      </c>
      <c r="C272" s="18">
        <v>33.155000000000001</v>
      </c>
      <c r="D272" s="18">
        <v>38.556392857142853</v>
      </c>
      <c r="E272" s="18">
        <v>65.3</v>
      </c>
      <c r="F272" s="18">
        <v>73.290000000000006</v>
      </c>
      <c r="G272" s="18">
        <v>90.78</v>
      </c>
      <c r="H272" s="18">
        <v>78.531099719387768</v>
      </c>
      <c r="I272" s="18">
        <v>87.509285714285724</v>
      </c>
      <c r="J272" s="18">
        <v>104.8753571428571</v>
      </c>
      <c r="K272" s="18">
        <v>4.38</v>
      </c>
      <c r="L272" s="18">
        <v>5.55</v>
      </c>
      <c r="M272" s="18">
        <v>7.92</v>
      </c>
      <c r="N272" s="18">
        <v>6.96</v>
      </c>
      <c r="O272" s="18">
        <v>9.25</v>
      </c>
      <c r="P272">
        <v>15.29</v>
      </c>
      <c r="Q272" s="18">
        <v>125.35412244897969</v>
      </c>
      <c r="R272" s="18">
        <v>143.35785714285711</v>
      </c>
      <c r="S272" s="18">
        <v>183.41892857142861</v>
      </c>
      <c r="T272" s="18">
        <v>87.25</v>
      </c>
      <c r="U272" s="18">
        <v>100.42</v>
      </c>
      <c r="V272" s="18">
        <v>119.92</v>
      </c>
      <c r="W272" s="18">
        <v>84.86</v>
      </c>
      <c r="X272" s="18">
        <v>98.53</v>
      </c>
      <c r="Y272" s="18">
        <v>121.54</v>
      </c>
      <c r="Z272" s="18">
        <v>84.89</v>
      </c>
      <c r="AA272" s="18">
        <v>102.09</v>
      </c>
      <c r="AB272" s="18">
        <v>121.92</v>
      </c>
      <c r="AC272" s="18">
        <v>10.59</v>
      </c>
      <c r="AD272">
        <v>13.86</v>
      </c>
      <c r="AE272" s="18">
        <v>19.600000000000001</v>
      </c>
      <c r="AF272" s="18">
        <v>10.942500000000001</v>
      </c>
      <c r="AG272" s="18">
        <v>14.10614285714286</v>
      </c>
      <c r="AH272" s="18">
        <v>21.65232142857143</v>
      </c>
      <c r="AI272" s="18">
        <v>16.07</v>
      </c>
      <c r="AJ272" s="18">
        <v>16.07</v>
      </c>
      <c r="AK272" s="18">
        <v>16.07</v>
      </c>
      <c r="AL272" s="18">
        <v>16.07</v>
      </c>
      <c r="AM272" s="18">
        <v>16.07</v>
      </c>
      <c r="AN272" s="18">
        <v>16.07</v>
      </c>
      <c r="AO272" s="18">
        <v>11.46335714285714</v>
      </c>
      <c r="AP272" s="18">
        <v>14.966142857142859</v>
      </c>
      <c r="AQ272" s="18">
        <v>24.80681513265305</v>
      </c>
      <c r="AR272" s="18">
        <v>5.89</v>
      </c>
      <c r="AS272" s="18">
        <v>8.14</v>
      </c>
      <c r="AT272" s="18">
        <v>15.4</v>
      </c>
      <c r="AU272" s="18">
        <v>0</v>
      </c>
      <c r="AV272" s="18">
        <v>0.21</v>
      </c>
      <c r="AW272" s="18">
        <v>0.45</v>
      </c>
      <c r="AX272" s="18">
        <v>10.280749999999999</v>
      </c>
      <c r="AY272" s="18">
        <v>13.577857142857139</v>
      </c>
      <c r="AZ272" s="18">
        <v>21.50715055280493</v>
      </c>
      <c r="BA272" s="18">
        <v>22.157990674310771</v>
      </c>
      <c r="BB272" s="18">
        <v>28.998571428571431</v>
      </c>
      <c r="BC272" s="31">
        <v>45.8682882728462</v>
      </c>
      <c r="BD272" s="31">
        <v>8.41</v>
      </c>
      <c r="BE272" s="7">
        <v>12</v>
      </c>
      <c r="BF272" s="7">
        <v>16.7</v>
      </c>
      <c r="BG272" s="31">
        <v>30.85</v>
      </c>
      <c r="BH272" s="31">
        <v>40.090000000000003</v>
      </c>
      <c r="BI272" s="31">
        <v>56.89</v>
      </c>
      <c r="BJ272" s="31">
        <v>30.52</v>
      </c>
      <c r="BK272" s="31">
        <v>40.659999999999997</v>
      </c>
      <c r="BL272" s="31">
        <v>55.35</v>
      </c>
      <c r="BM272" s="31">
        <v>41.684250000000013</v>
      </c>
      <c r="BN272" s="31">
        <v>53.017714285714291</v>
      </c>
      <c r="BO272" s="31">
        <v>68.153571428571425</v>
      </c>
      <c r="BP272" s="31">
        <v>23.83</v>
      </c>
      <c r="BQ272" s="31">
        <v>29.2</v>
      </c>
      <c r="BR272" s="31">
        <v>38.21</v>
      </c>
      <c r="BS272" s="31">
        <v>25.02</v>
      </c>
      <c r="BT272" s="31">
        <v>32.369999999999997</v>
      </c>
      <c r="BU272" s="31">
        <v>44.51</v>
      </c>
      <c r="BV272" s="31">
        <v>28.15</v>
      </c>
      <c r="BW272" s="7">
        <v>38.130000000000003</v>
      </c>
      <c r="BX272" s="7">
        <v>49.91</v>
      </c>
      <c r="BY272" s="31">
        <v>28.52</v>
      </c>
      <c r="BZ272" s="31">
        <v>36.06</v>
      </c>
      <c r="CA272" s="31">
        <v>48.12</v>
      </c>
      <c r="CB272" s="31">
        <v>29.77</v>
      </c>
      <c r="CC272" s="31">
        <v>39.6</v>
      </c>
      <c r="CD272" s="31">
        <v>51.05</v>
      </c>
      <c r="CE272" s="31">
        <v>115.57</v>
      </c>
      <c r="CF272" s="31">
        <v>138.16</v>
      </c>
      <c r="CG272" s="31">
        <v>176.9</v>
      </c>
      <c r="CH272" s="31">
        <v>152.15</v>
      </c>
      <c r="CI272" s="31">
        <v>184.50714285714281</v>
      </c>
      <c r="CJ272" s="31">
        <v>234.3964285714286</v>
      </c>
    </row>
    <row r="273" spans="1:88" x14ac:dyDescent="0.3">
      <c r="A273" s="9">
        <v>45557</v>
      </c>
      <c r="B273" s="18">
        <v>28.631785714285709</v>
      </c>
      <c r="C273" s="18">
        <v>32.786428571428573</v>
      </c>
      <c r="D273" s="18">
        <v>37.920714285714283</v>
      </c>
      <c r="E273" s="18">
        <v>64.77</v>
      </c>
      <c r="F273" s="18">
        <v>72.739999999999995</v>
      </c>
      <c r="G273" s="18">
        <v>91.08</v>
      </c>
      <c r="H273" s="18">
        <v>77.311205974489795</v>
      </c>
      <c r="I273" s="18">
        <v>86.142142857142858</v>
      </c>
      <c r="J273" s="18">
        <v>103.8142857142857</v>
      </c>
      <c r="K273" s="18">
        <v>4.37</v>
      </c>
      <c r="L273" s="18">
        <v>5.52</v>
      </c>
      <c r="M273" s="18">
        <v>7.96</v>
      </c>
      <c r="N273" s="18">
        <v>6.96</v>
      </c>
      <c r="O273" s="18">
        <v>9.18</v>
      </c>
      <c r="P273">
        <v>15.21</v>
      </c>
      <c r="Q273" s="18">
        <v>121.9521428571429</v>
      </c>
      <c r="R273" s="18">
        <v>143.09714285714281</v>
      </c>
      <c r="S273" s="18">
        <v>179.22535714285709</v>
      </c>
      <c r="T273" s="18">
        <v>85.91</v>
      </c>
      <c r="U273" s="18">
        <v>99.39</v>
      </c>
      <c r="V273" s="18">
        <v>119.03</v>
      </c>
      <c r="W273" s="18">
        <v>83.96</v>
      </c>
      <c r="X273" s="18">
        <v>97.83</v>
      </c>
      <c r="Y273" s="18">
        <v>120.6</v>
      </c>
      <c r="Z273" s="18">
        <v>84.24</v>
      </c>
      <c r="AA273" s="18">
        <v>101.19</v>
      </c>
      <c r="AB273" s="18">
        <v>121.15</v>
      </c>
      <c r="AC273" s="18">
        <v>10.62</v>
      </c>
      <c r="AD273">
        <v>13.78</v>
      </c>
      <c r="AE273" s="18">
        <v>19.59</v>
      </c>
      <c r="AF273" s="18">
        <v>11.03228571428571</v>
      </c>
      <c r="AG273" s="18">
        <v>14.095285714285721</v>
      </c>
      <c r="AH273" s="18">
        <v>21.289357142857138</v>
      </c>
      <c r="AI273" s="18">
        <v>16.07</v>
      </c>
      <c r="AJ273" s="18">
        <v>16.07</v>
      </c>
      <c r="AK273" s="18">
        <v>16.07</v>
      </c>
      <c r="AL273" s="18">
        <v>16.07</v>
      </c>
      <c r="AM273" s="18">
        <v>16.07</v>
      </c>
      <c r="AN273" s="18">
        <v>16.07</v>
      </c>
      <c r="AO273" s="18">
        <v>11.58432142857143</v>
      </c>
      <c r="AP273" s="18">
        <v>15.088142857142859</v>
      </c>
      <c r="AQ273" s="18">
        <v>24.43765137755101</v>
      </c>
      <c r="AR273" s="18">
        <v>5.86</v>
      </c>
      <c r="AS273" s="18">
        <v>8.2100000000000009</v>
      </c>
      <c r="AT273" s="18">
        <v>15.88</v>
      </c>
      <c r="AU273" s="18">
        <v>0</v>
      </c>
      <c r="AV273" s="18">
        <v>0.21</v>
      </c>
      <c r="AW273" s="18">
        <v>0.46</v>
      </c>
      <c r="AX273" s="18">
        <v>10.1105</v>
      </c>
      <c r="AY273" s="18">
        <v>13.705</v>
      </c>
      <c r="AZ273" s="18">
        <v>21.317499999999999</v>
      </c>
      <c r="BA273" s="18">
        <v>22.09553571428572</v>
      </c>
      <c r="BB273" s="18">
        <v>28.71285714285715</v>
      </c>
      <c r="BC273" s="31">
        <v>45.332857142857151</v>
      </c>
      <c r="BD273" s="31">
        <v>8.36</v>
      </c>
      <c r="BE273" s="7">
        <v>11.97</v>
      </c>
      <c r="BF273" s="7">
        <v>16.88</v>
      </c>
      <c r="BG273" s="31">
        <v>30.68</v>
      </c>
      <c r="BH273" s="31">
        <v>40.130000000000003</v>
      </c>
      <c r="BI273" s="31">
        <v>56.97</v>
      </c>
      <c r="BJ273" s="31">
        <v>30.41</v>
      </c>
      <c r="BK273" s="31">
        <v>40.729999999999997</v>
      </c>
      <c r="BL273" s="31">
        <v>55.58</v>
      </c>
      <c r="BM273" s="31">
        <v>42.144964285714281</v>
      </c>
      <c r="BN273" s="31">
        <v>53.62764285714286</v>
      </c>
      <c r="BO273" s="31">
        <v>69.110714285714295</v>
      </c>
      <c r="BP273" s="31">
        <v>23.5</v>
      </c>
      <c r="BQ273" s="31">
        <v>28.74</v>
      </c>
      <c r="BR273" s="31">
        <v>37.619999999999997</v>
      </c>
      <c r="BS273" s="31">
        <v>24.78</v>
      </c>
      <c r="BT273" s="31">
        <v>31.92</v>
      </c>
      <c r="BU273" s="31">
        <v>43.87</v>
      </c>
      <c r="BV273" s="31">
        <v>27.5</v>
      </c>
      <c r="BW273" s="7">
        <v>37.53</v>
      </c>
      <c r="BX273" s="7">
        <v>50.22</v>
      </c>
      <c r="BY273" s="31">
        <v>28.07</v>
      </c>
      <c r="BZ273" s="31">
        <v>35.700000000000003</v>
      </c>
      <c r="CA273" s="31">
        <v>47.65</v>
      </c>
      <c r="CB273" s="31">
        <v>29.75</v>
      </c>
      <c r="CC273" s="31">
        <v>39.15</v>
      </c>
      <c r="CD273" s="31">
        <v>50.52</v>
      </c>
      <c r="CE273" s="31">
        <v>114.9</v>
      </c>
      <c r="CF273" s="31">
        <v>137.31</v>
      </c>
      <c r="CG273" s="31">
        <v>176.12</v>
      </c>
      <c r="CH273" s="31">
        <v>151.41785714285709</v>
      </c>
      <c r="CI273" s="31">
        <v>182.84285714285721</v>
      </c>
      <c r="CJ273" s="31">
        <v>234.5</v>
      </c>
    </row>
    <row r="274" spans="1:88" x14ac:dyDescent="0.3">
      <c r="A274" s="9">
        <v>45558</v>
      </c>
      <c r="B274" s="18">
        <v>28.35678571428571</v>
      </c>
      <c r="C274" s="18">
        <v>31.87591836734692</v>
      </c>
      <c r="D274" s="18">
        <v>37.06746428571428</v>
      </c>
      <c r="E274" s="18">
        <v>63.71</v>
      </c>
      <c r="F274" s="18">
        <v>71.98</v>
      </c>
      <c r="G274" s="18">
        <v>91.92</v>
      </c>
      <c r="H274" s="18">
        <v>75.819169372448982</v>
      </c>
      <c r="I274" s="18">
        <v>84.796428571428578</v>
      </c>
      <c r="J274" s="18">
        <v>104.8925</v>
      </c>
      <c r="K274" s="18">
        <v>4.3499999999999996</v>
      </c>
      <c r="L274" s="18">
        <v>5.48</v>
      </c>
      <c r="M274" s="18">
        <v>8</v>
      </c>
      <c r="N274" s="18">
        <v>6.95</v>
      </c>
      <c r="O274" s="18">
        <v>9.11</v>
      </c>
      <c r="P274">
        <v>15.13</v>
      </c>
      <c r="Q274" s="18">
        <v>119.4519642857143</v>
      </c>
      <c r="R274" s="18">
        <v>141.24964285714279</v>
      </c>
      <c r="S274" s="18">
        <v>176.31153061224481</v>
      </c>
      <c r="T274" s="18">
        <v>84.57</v>
      </c>
      <c r="U274" s="18">
        <v>98.36</v>
      </c>
      <c r="V274" s="18">
        <v>118.13</v>
      </c>
      <c r="W274" s="18">
        <v>83.07</v>
      </c>
      <c r="X274" s="18">
        <v>97.13</v>
      </c>
      <c r="Y274" s="18">
        <v>119.66</v>
      </c>
      <c r="Z274" s="18">
        <v>83.58</v>
      </c>
      <c r="AA274" s="18">
        <v>100.28</v>
      </c>
      <c r="AB274" s="18">
        <v>120.37</v>
      </c>
      <c r="AC274" s="18">
        <v>10.66</v>
      </c>
      <c r="AD274">
        <v>13.7</v>
      </c>
      <c r="AE274" s="18">
        <v>19.579999999999998</v>
      </c>
      <c r="AF274" s="18">
        <v>10.99014285714286</v>
      </c>
      <c r="AG274" s="18">
        <v>13.896214285714279</v>
      </c>
      <c r="AH274" s="18">
        <v>20.926392857142861</v>
      </c>
      <c r="AI274" s="18">
        <v>16.07</v>
      </c>
      <c r="AJ274" s="18">
        <v>16.07</v>
      </c>
      <c r="AK274" s="18">
        <v>16.07</v>
      </c>
      <c r="AL274" s="18">
        <v>16.07</v>
      </c>
      <c r="AM274" s="18">
        <v>16.07</v>
      </c>
      <c r="AN274" s="18">
        <v>16.07</v>
      </c>
      <c r="AO274" s="18">
        <v>11.525357142857141</v>
      </c>
      <c r="AP274" s="18">
        <v>14.870634857142869</v>
      </c>
      <c r="AQ274" s="18">
        <v>24.06848762244897</v>
      </c>
      <c r="AR274" s="18">
        <v>5.83</v>
      </c>
      <c r="AS274" s="18">
        <v>8.2799999999999994</v>
      </c>
      <c r="AT274" s="18">
        <v>16.350000000000001</v>
      </c>
      <c r="AU274" s="18">
        <v>0</v>
      </c>
      <c r="AV274" s="18">
        <v>0.22</v>
      </c>
      <c r="AW274" s="18">
        <v>0.48</v>
      </c>
      <c r="AX274" s="18">
        <v>10.066571428571431</v>
      </c>
      <c r="AY274" s="18">
        <v>13.726428571428571</v>
      </c>
      <c r="AZ274" s="18">
        <v>21.394285714285711</v>
      </c>
      <c r="BA274" s="18">
        <v>22.231708847780151</v>
      </c>
      <c r="BB274" s="18">
        <v>28.459820403029759</v>
      </c>
      <c r="BC274" s="31">
        <v>44.374642857142859</v>
      </c>
      <c r="BD274" s="31">
        <v>8.31</v>
      </c>
      <c r="BE274" s="7">
        <v>11.93</v>
      </c>
      <c r="BF274" s="7">
        <v>17.07</v>
      </c>
      <c r="BG274" s="31">
        <v>30.52</v>
      </c>
      <c r="BH274" s="31">
        <v>40.270000000000003</v>
      </c>
      <c r="BI274" s="31">
        <v>57.03</v>
      </c>
      <c r="BJ274" s="31">
        <v>30.31</v>
      </c>
      <c r="BK274" s="31">
        <v>40.799999999999997</v>
      </c>
      <c r="BL274" s="31">
        <v>55.81</v>
      </c>
      <c r="BM274" s="31">
        <v>42.11785714285714</v>
      </c>
      <c r="BN274" s="31">
        <v>53.23571428571428</v>
      </c>
      <c r="BO274" s="31">
        <v>69.367857142857147</v>
      </c>
      <c r="BP274" s="31">
        <v>23.18</v>
      </c>
      <c r="BQ274" s="31">
        <v>28.28</v>
      </c>
      <c r="BR274" s="31">
        <v>37.03</v>
      </c>
      <c r="BS274" s="31">
        <v>24.53</v>
      </c>
      <c r="BT274" s="31">
        <v>31.46</v>
      </c>
      <c r="BU274" s="31">
        <v>43.23</v>
      </c>
      <c r="BV274" s="31">
        <v>26.86</v>
      </c>
      <c r="BW274" s="7">
        <v>36.93</v>
      </c>
      <c r="BX274" s="7">
        <v>50.53</v>
      </c>
      <c r="BY274" s="31">
        <v>27.62</v>
      </c>
      <c r="BZ274" s="31">
        <v>35.35</v>
      </c>
      <c r="CA274" s="31">
        <v>47.18</v>
      </c>
      <c r="CB274" s="31">
        <v>29.73</v>
      </c>
      <c r="CC274" s="31">
        <v>38.700000000000003</v>
      </c>
      <c r="CD274" s="31">
        <v>49.99</v>
      </c>
      <c r="CE274" s="31">
        <v>114.17</v>
      </c>
      <c r="CF274" s="31">
        <v>136.47</v>
      </c>
      <c r="CG274" s="31">
        <v>175.34</v>
      </c>
      <c r="CH274" s="31">
        <v>151.26428571428571</v>
      </c>
      <c r="CI274" s="31">
        <v>179.60195639795941</v>
      </c>
      <c r="CJ274" s="31">
        <v>235.78571428571431</v>
      </c>
    </row>
    <row r="275" spans="1:88" x14ac:dyDescent="0.3">
      <c r="A275" s="9">
        <v>45559</v>
      </c>
      <c r="B275" s="18">
        <v>27.738214285714289</v>
      </c>
      <c r="C275" s="18">
        <v>31.462857142857139</v>
      </c>
      <c r="D275" s="18">
        <v>36.293714285714287</v>
      </c>
      <c r="E275" s="18">
        <v>62.14</v>
      </c>
      <c r="F275" s="18">
        <v>70.66</v>
      </c>
      <c r="G275" s="18">
        <v>90.76</v>
      </c>
      <c r="H275" s="18">
        <v>75.438928571428576</v>
      </c>
      <c r="I275" s="18">
        <v>84.025510204081627</v>
      </c>
      <c r="J275" s="18">
        <v>101.65428571428571</v>
      </c>
      <c r="K275" s="18">
        <v>4.33</v>
      </c>
      <c r="L275" s="18">
        <v>5.44</v>
      </c>
      <c r="M275" s="18">
        <v>8.0399999999999991</v>
      </c>
      <c r="N275" s="18">
        <v>6.94</v>
      </c>
      <c r="O275" s="18">
        <v>9.0500000000000007</v>
      </c>
      <c r="P275">
        <v>15.05</v>
      </c>
      <c r="Q275" s="18">
        <v>117.6049285714286</v>
      </c>
      <c r="R275" s="18">
        <v>137.97428571428571</v>
      </c>
      <c r="S275" s="18">
        <v>174.29499999999999</v>
      </c>
      <c r="T275" s="18">
        <v>83.24</v>
      </c>
      <c r="U275" s="18">
        <v>97.34</v>
      </c>
      <c r="V275" s="18">
        <v>117.23</v>
      </c>
      <c r="W275" s="18">
        <v>82.17</v>
      </c>
      <c r="X275" s="18">
        <v>96.43</v>
      </c>
      <c r="Y275" s="18">
        <v>118.72</v>
      </c>
      <c r="Z275" s="18">
        <v>82.93</v>
      </c>
      <c r="AA275" s="18">
        <v>99.38</v>
      </c>
      <c r="AB275" s="18">
        <v>119.6</v>
      </c>
      <c r="AC275" s="18">
        <v>10.69</v>
      </c>
      <c r="AD275">
        <v>13.63</v>
      </c>
      <c r="AE275" s="18">
        <v>19.57</v>
      </c>
      <c r="AF275" s="18">
        <v>10.9255</v>
      </c>
      <c r="AG275" s="18">
        <v>13.747214285714289</v>
      </c>
      <c r="AH275" s="18">
        <v>20.56342857142857</v>
      </c>
      <c r="AI275" s="18">
        <v>16.07</v>
      </c>
      <c r="AJ275" s="18">
        <v>16.07</v>
      </c>
      <c r="AK275" s="18">
        <v>16.07</v>
      </c>
      <c r="AL275" s="18">
        <v>16.07</v>
      </c>
      <c r="AM275" s="18">
        <v>16.07</v>
      </c>
      <c r="AN275" s="18">
        <v>16.07</v>
      </c>
      <c r="AO275" s="18">
        <v>11.518928571428569</v>
      </c>
      <c r="AP275" s="18">
        <v>14.681633428571439</v>
      </c>
      <c r="AQ275" s="18">
        <v>23.602060336734692</v>
      </c>
      <c r="AR275" s="18">
        <v>5.8</v>
      </c>
      <c r="AS275" s="18">
        <v>8.34</v>
      </c>
      <c r="AT275" s="18">
        <v>16.829999999999998</v>
      </c>
      <c r="AU275" s="18">
        <v>0</v>
      </c>
      <c r="AV275" s="18">
        <v>0.22</v>
      </c>
      <c r="AW275" s="18">
        <v>0.49</v>
      </c>
      <c r="AX275" s="18">
        <v>9.9861785714285709</v>
      </c>
      <c r="AY275" s="18">
        <v>13.698755294127</v>
      </c>
      <c r="AZ275" s="18">
        <v>21.94526494534227</v>
      </c>
      <c r="BA275" s="18">
        <v>22.293282220229131</v>
      </c>
      <c r="BB275" s="18">
        <v>28.39357142857143</v>
      </c>
      <c r="BC275" s="31">
        <v>44.687142857142859</v>
      </c>
      <c r="BD275" s="31">
        <v>8.26</v>
      </c>
      <c r="BE275" s="7">
        <v>11.9</v>
      </c>
      <c r="BF275" s="7">
        <v>17.260000000000002</v>
      </c>
      <c r="BG275" s="31">
        <v>30.32</v>
      </c>
      <c r="BH275" s="31">
        <v>40.28</v>
      </c>
      <c r="BI275" s="31">
        <v>56.9</v>
      </c>
      <c r="BJ275" s="31">
        <v>30.21</v>
      </c>
      <c r="BK275" s="31">
        <v>40.880000000000003</v>
      </c>
      <c r="BL275" s="31">
        <v>56.03</v>
      </c>
      <c r="BM275" s="31">
        <v>41.801403698979591</v>
      </c>
      <c r="BN275" s="31">
        <v>53.429384887755113</v>
      </c>
      <c r="BO275" s="31">
        <v>71.217857142857156</v>
      </c>
      <c r="BP275" s="31">
        <v>22.86</v>
      </c>
      <c r="BQ275" s="31">
        <v>27.82</v>
      </c>
      <c r="BR275" s="31">
        <v>36.44</v>
      </c>
      <c r="BS275" s="31">
        <v>24.29</v>
      </c>
      <c r="BT275" s="31">
        <v>31</v>
      </c>
      <c r="BU275" s="31">
        <v>42.59</v>
      </c>
      <c r="BV275" s="31">
        <v>26.21</v>
      </c>
      <c r="BW275" s="7">
        <v>36.33</v>
      </c>
      <c r="BX275" s="7">
        <v>50.85</v>
      </c>
      <c r="BY275" s="31">
        <v>27.17</v>
      </c>
      <c r="BZ275" s="31">
        <v>34.99</v>
      </c>
      <c r="CA275" s="31">
        <v>46.71</v>
      </c>
      <c r="CB275" s="31">
        <v>29.72</v>
      </c>
      <c r="CC275" s="31">
        <v>38.24</v>
      </c>
      <c r="CD275" s="31">
        <v>49.47</v>
      </c>
      <c r="CE275" s="31">
        <v>113.24</v>
      </c>
      <c r="CF275" s="31">
        <v>135.65</v>
      </c>
      <c r="CG275" s="31">
        <v>174.56</v>
      </c>
      <c r="CH275" s="31">
        <v>149.35777398469409</v>
      </c>
      <c r="CI275" s="31">
        <v>176.2053571428572</v>
      </c>
      <c r="CJ275" s="31">
        <v>234.6071428571428</v>
      </c>
    </row>
    <row r="276" spans="1:88" x14ac:dyDescent="0.3">
      <c r="A276" s="9">
        <v>45560</v>
      </c>
      <c r="B276" s="18">
        <v>27.188464285714279</v>
      </c>
      <c r="C276" s="18">
        <v>31.039285714285711</v>
      </c>
      <c r="D276" s="18">
        <v>35.786938765306118</v>
      </c>
      <c r="E276" s="18">
        <v>61.05</v>
      </c>
      <c r="F276" s="18">
        <v>70.53</v>
      </c>
      <c r="G276" s="18">
        <v>89.45</v>
      </c>
      <c r="H276" s="18">
        <v>74.221785714285716</v>
      </c>
      <c r="I276" s="18">
        <v>83.075928571428577</v>
      </c>
      <c r="J276" s="18">
        <v>99.79785714285714</v>
      </c>
      <c r="K276" s="18">
        <v>4.3099999999999996</v>
      </c>
      <c r="L276" s="18">
        <v>5.4</v>
      </c>
      <c r="M276" s="18">
        <v>8.08</v>
      </c>
      <c r="N276" s="18">
        <v>6.93</v>
      </c>
      <c r="O276" s="18">
        <v>8.98</v>
      </c>
      <c r="P276">
        <v>14.97</v>
      </c>
      <c r="Q276" s="18">
        <v>115.44725</v>
      </c>
      <c r="R276" s="18">
        <v>137.41499999999999</v>
      </c>
      <c r="S276" s="18">
        <v>169.65607142857141</v>
      </c>
      <c r="T276" s="18">
        <v>81.900000000000006</v>
      </c>
      <c r="U276" s="18">
        <v>96.31</v>
      </c>
      <c r="V276" s="18">
        <v>116.34</v>
      </c>
      <c r="W276" s="18">
        <v>81.28</v>
      </c>
      <c r="X276" s="18">
        <v>95.73</v>
      </c>
      <c r="Y276" s="18">
        <v>117.78</v>
      </c>
      <c r="Z276" s="18">
        <v>82.28</v>
      </c>
      <c r="AA276" s="18">
        <v>98.47</v>
      </c>
      <c r="AB276" s="18">
        <v>118.83</v>
      </c>
      <c r="AC276" s="18">
        <v>10.73</v>
      </c>
      <c r="AD276">
        <v>13.55</v>
      </c>
      <c r="AE276" s="18">
        <v>19.559999999999999</v>
      </c>
      <c r="AF276" s="18">
        <v>10.811999999999999</v>
      </c>
      <c r="AG276" s="18">
        <v>13.535071428571429</v>
      </c>
      <c r="AH276" s="18">
        <v>20.154821428571431</v>
      </c>
      <c r="AI276" s="18">
        <v>16.07</v>
      </c>
      <c r="AJ276" s="18">
        <v>16.07</v>
      </c>
      <c r="AK276" s="18">
        <v>16.07</v>
      </c>
      <c r="AL276" s="18">
        <v>16.07</v>
      </c>
      <c r="AM276" s="18">
        <v>16.07</v>
      </c>
      <c r="AN276" s="18">
        <v>16.07</v>
      </c>
      <c r="AO276" s="18">
        <v>11.113250000000001</v>
      </c>
      <c r="AP276" s="18">
        <v>14.89535714285714</v>
      </c>
      <c r="AQ276" s="18">
        <v>23.071750000000002</v>
      </c>
      <c r="AR276" s="18">
        <v>5.77</v>
      </c>
      <c r="AS276" s="18">
        <v>8.41</v>
      </c>
      <c r="AT276" s="18">
        <v>17.309999999999999</v>
      </c>
      <c r="AU276" s="18">
        <v>0</v>
      </c>
      <c r="AV276" s="18">
        <v>0.22</v>
      </c>
      <c r="AW276" s="18">
        <v>0.5</v>
      </c>
      <c r="AX276" s="18">
        <v>9.870118658193487</v>
      </c>
      <c r="AY276" s="18">
        <v>13.877142857142861</v>
      </c>
      <c r="AZ276" s="18">
        <v>22.35020382167929</v>
      </c>
      <c r="BA276" s="18">
        <v>22.3716185308927</v>
      </c>
      <c r="BB276" s="18">
        <v>28.372285714285709</v>
      </c>
      <c r="BC276" s="31">
        <v>46.031428571428563</v>
      </c>
      <c r="BD276" s="31">
        <v>8.17</v>
      </c>
      <c r="BE276" s="7">
        <v>11.88</v>
      </c>
      <c r="BF276" s="7">
        <v>17.45</v>
      </c>
      <c r="BG276" s="31">
        <v>30.1</v>
      </c>
      <c r="BH276" s="31">
        <v>40.270000000000003</v>
      </c>
      <c r="BI276" s="31">
        <v>56.77</v>
      </c>
      <c r="BJ276" s="31">
        <v>30.1</v>
      </c>
      <c r="BK276" s="31">
        <v>40.950000000000003</v>
      </c>
      <c r="BL276" s="31">
        <v>56.26</v>
      </c>
      <c r="BM276" s="31">
        <v>42.087729709183662</v>
      </c>
      <c r="BN276" s="31">
        <v>52.861785714285723</v>
      </c>
      <c r="BO276" s="31">
        <v>72.935071428571419</v>
      </c>
      <c r="BP276" s="31">
        <v>22.53</v>
      </c>
      <c r="BQ276" s="31">
        <v>27.36</v>
      </c>
      <c r="BR276" s="31">
        <v>35.85</v>
      </c>
      <c r="BS276" s="31">
        <v>24.04</v>
      </c>
      <c r="BT276" s="31">
        <v>30.55</v>
      </c>
      <c r="BU276" s="31">
        <v>41.95</v>
      </c>
      <c r="BV276" s="31">
        <v>25.57</v>
      </c>
      <c r="BW276" s="7">
        <v>35.72</v>
      </c>
      <c r="BX276" s="7">
        <v>51.16</v>
      </c>
      <c r="BY276" s="31">
        <v>26.72</v>
      </c>
      <c r="BZ276" s="31">
        <v>34.630000000000003</v>
      </c>
      <c r="CA276" s="31">
        <v>46.24</v>
      </c>
      <c r="CB276" s="31">
        <v>29.7</v>
      </c>
      <c r="CC276" s="31">
        <v>37.79</v>
      </c>
      <c r="CD276" s="31">
        <v>48.94</v>
      </c>
      <c r="CE276" s="31">
        <v>112.57</v>
      </c>
      <c r="CF276" s="31">
        <v>135.25</v>
      </c>
      <c r="CG276" s="31">
        <v>173.78</v>
      </c>
      <c r="CH276" s="31">
        <v>147.73214285714289</v>
      </c>
      <c r="CI276" s="31">
        <v>176.71771428571429</v>
      </c>
      <c r="CJ276" s="31">
        <v>233.02704081632649</v>
      </c>
    </row>
    <row r="277" spans="1:88" x14ac:dyDescent="0.3">
      <c r="A277" s="9">
        <v>45561</v>
      </c>
      <c r="B277" s="18">
        <v>26.67464285714286</v>
      </c>
      <c r="C277" s="18">
        <v>30.021642857142862</v>
      </c>
      <c r="D277" s="18">
        <v>35.076683668367338</v>
      </c>
      <c r="E277" s="18">
        <v>59.89</v>
      </c>
      <c r="F277" s="18">
        <v>70.16</v>
      </c>
      <c r="G277" s="18">
        <v>86.9</v>
      </c>
      <c r="H277" s="18">
        <v>73.681678571428563</v>
      </c>
      <c r="I277" s="18">
        <v>82.026428571428568</v>
      </c>
      <c r="J277" s="18">
        <v>99.915841852040813</v>
      </c>
      <c r="K277" s="18">
        <v>4.29</v>
      </c>
      <c r="L277" s="18">
        <v>5.36</v>
      </c>
      <c r="M277" s="18">
        <v>8.1199999999999992</v>
      </c>
      <c r="N277" s="18">
        <v>6.92</v>
      </c>
      <c r="O277" s="18">
        <v>8.91</v>
      </c>
      <c r="P277">
        <v>14.89</v>
      </c>
      <c r="Q277" s="18">
        <v>116.01521428571429</v>
      </c>
      <c r="R277" s="18">
        <v>136.67735714285709</v>
      </c>
      <c r="S277" s="18">
        <v>164.65857142857141</v>
      </c>
      <c r="T277" s="18">
        <v>80.56</v>
      </c>
      <c r="U277" s="18">
        <v>95.28</v>
      </c>
      <c r="V277" s="18">
        <v>115.44</v>
      </c>
      <c r="W277" s="18">
        <v>80.38</v>
      </c>
      <c r="X277" s="18">
        <v>95.03</v>
      </c>
      <c r="Y277" s="18">
        <v>116.84</v>
      </c>
      <c r="Z277" s="18">
        <v>81.63</v>
      </c>
      <c r="AA277" s="18">
        <v>97.56</v>
      </c>
      <c r="AB277" s="18">
        <v>118.06</v>
      </c>
      <c r="AC277" s="18">
        <v>10.76</v>
      </c>
      <c r="AD277">
        <v>13.47</v>
      </c>
      <c r="AE277" s="18">
        <v>19.55</v>
      </c>
      <c r="AF277" s="18">
        <v>10.89875</v>
      </c>
      <c r="AG277" s="18">
        <v>13.5425</v>
      </c>
      <c r="AH277" s="18">
        <v>20.030249999999999</v>
      </c>
      <c r="AI277" s="18">
        <v>16.07</v>
      </c>
      <c r="AJ277" s="18">
        <v>16.07</v>
      </c>
      <c r="AK277" s="18">
        <v>16.07</v>
      </c>
      <c r="AL277" s="18">
        <v>16.07</v>
      </c>
      <c r="AM277" s="18">
        <v>16.07</v>
      </c>
      <c r="AN277" s="18">
        <v>16.07</v>
      </c>
      <c r="AO277" s="18">
        <v>10.953607142857139</v>
      </c>
      <c r="AP277" s="18">
        <v>15.25642857142857</v>
      </c>
      <c r="AQ277" s="18">
        <v>22.80725</v>
      </c>
      <c r="AR277" s="18">
        <v>5.74</v>
      </c>
      <c r="AS277" s="18">
        <v>8.48</v>
      </c>
      <c r="AT277" s="18">
        <v>17.79</v>
      </c>
      <c r="AU277" s="18">
        <v>0</v>
      </c>
      <c r="AV277" s="18">
        <v>0.23</v>
      </c>
      <c r="AW277" s="18">
        <v>0.51</v>
      </c>
      <c r="AX277" s="18">
        <v>9.8600118622299036</v>
      </c>
      <c r="AY277" s="18">
        <v>13.86214285714286</v>
      </c>
      <c r="AZ277" s="18">
        <v>21.793050365086021</v>
      </c>
      <c r="BA277" s="18">
        <v>22.46547632170903</v>
      </c>
      <c r="BB277" s="18">
        <v>28.54067401807211</v>
      </c>
      <c r="BC277" s="31">
        <v>47.258571428571443</v>
      </c>
      <c r="BD277" s="31">
        <v>8.1199999999999992</v>
      </c>
      <c r="BE277" s="7">
        <v>11.85</v>
      </c>
      <c r="BF277" s="7">
        <v>17.64</v>
      </c>
      <c r="BG277" s="31">
        <v>29.88</v>
      </c>
      <c r="BH277" s="31">
        <v>40.270000000000003</v>
      </c>
      <c r="BI277" s="31">
        <v>56.64</v>
      </c>
      <c r="BJ277" s="31">
        <v>30</v>
      </c>
      <c r="BK277" s="31">
        <v>41.02</v>
      </c>
      <c r="BL277" s="31">
        <v>56.49</v>
      </c>
      <c r="BM277" s="31">
        <v>41.398535714285707</v>
      </c>
      <c r="BN277" s="31">
        <v>52.385714285714293</v>
      </c>
      <c r="BO277" s="31">
        <v>72.304321428571413</v>
      </c>
      <c r="BP277" s="31">
        <v>22.21</v>
      </c>
      <c r="BQ277" s="31">
        <v>26.9</v>
      </c>
      <c r="BR277" s="31">
        <v>35.26</v>
      </c>
      <c r="BS277" s="31">
        <v>23.8</v>
      </c>
      <c r="BT277" s="31">
        <v>30.09</v>
      </c>
      <c r="BU277" s="31">
        <v>41.3</v>
      </c>
      <c r="BV277" s="31">
        <v>24.92</v>
      </c>
      <c r="BW277" s="7">
        <v>35.119999999999997</v>
      </c>
      <c r="BX277" s="7">
        <v>51.47</v>
      </c>
      <c r="BY277" s="31">
        <v>26.27</v>
      </c>
      <c r="BZ277" s="31">
        <v>34.270000000000003</v>
      </c>
      <c r="CA277" s="31">
        <v>45.77</v>
      </c>
      <c r="CB277" s="31">
        <v>29.68</v>
      </c>
      <c r="CC277" s="31">
        <v>37.340000000000003</v>
      </c>
      <c r="CD277" s="31">
        <v>48.42</v>
      </c>
      <c r="CE277" s="31">
        <v>111.91</v>
      </c>
      <c r="CF277" s="31">
        <v>134.74</v>
      </c>
      <c r="CG277" s="31">
        <v>173</v>
      </c>
      <c r="CH277" s="31">
        <v>145.28214285714279</v>
      </c>
      <c r="CI277" s="31">
        <v>177.09285714285721</v>
      </c>
      <c r="CJ277" s="31">
        <v>233.31975</v>
      </c>
    </row>
    <row r="278" spans="1:88" x14ac:dyDescent="0.3">
      <c r="A278" s="9">
        <v>45562</v>
      </c>
      <c r="B278" s="18">
        <v>26.365714285714279</v>
      </c>
      <c r="C278" s="18">
        <v>29.451428571428568</v>
      </c>
      <c r="D278" s="18">
        <v>34.822499999999998</v>
      </c>
      <c r="E278" s="18">
        <v>58.85</v>
      </c>
      <c r="F278" s="18">
        <v>69.27</v>
      </c>
      <c r="G278" s="18">
        <v>85.86</v>
      </c>
      <c r="H278" s="18">
        <v>72.900000000000006</v>
      </c>
      <c r="I278" s="18">
        <v>80.707142857142856</v>
      </c>
      <c r="J278" s="18">
        <v>98.494596249999987</v>
      </c>
      <c r="K278" s="18">
        <v>4.2699999999999996</v>
      </c>
      <c r="L278" s="18">
        <v>5.33</v>
      </c>
      <c r="M278" s="18">
        <v>8.14</v>
      </c>
      <c r="N278" s="18">
        <v>6.88</v>
      </c>
      <c r="O278" s="18">
        <v>8.8699999999999992</v>
      </c>
      <c r="P278">
        <v>14.7</v>
      </c>
      <c r="Q278" s="18">
        <v>114.1766785714286</v>
      </c>
      <c r="R278" s="18">
        <v>134.3873571428571</v>
      </c>
      <c r="S278" s="18">
        <v>164.0946428571429</v>
      </c>
      <c r="T278" s="18">
        <v>79.27</v>
      </c>
      <c r="U278" s="18">
        <v>94.23</v>
      </c>
      <c r="V278" s="18">
        <v>114.14</v>
      </c>
      <c r="W278" s="18">
        <v>79.459999999999994</v>
      </c>
      <c r="X278" s="18">
        <v>94.29</v>
      </c>
      <c r="Y278" s="18">
        <v>115.53</v>
      </c>
      <c r="Z278" s="18">
        <v>80.790000000000006</v>
      </c>
      <c r="AA278" s="18">
        <v>96.99</v>
      </c>
      <c r="AB278" s="18">
        <v>117.09</v>
      </c>
      <c r="AC278" s="18">
        <v>10.84</v>
      </c>
      <c r="AD278">
        <v>13.37</v>
      </c>
      <c r="AE278" s="18">
        <v>19.38</v>
      </c>
      <c r="AF278" s="18">
        <v>10.86271428571427</v>
      </c>
      <c r="AG278" s="18">
        <v>13.5785</v>
      </c>
      <c r="AH278" s="18">
        <v>19.839321428571431</v>
      </c>
      <c r="AI278" s="18">
        <v>16.07</v>
      </c>
      <c r="AJ278" s="18">
        <v>16.07</v>
      </c>
      <c r="AK278" s="18">
        <v>16.07</v>
      </c>
      <c r="AL278" s="18">
        <v>16.07</v>
      </c>
      <c r="AM278" s="18">
        <v>16.07</v>
      </c>
      <c r="AN278" s="18">
        <v>16.07</v>
      </c>
      <c r="AO278" s="18">
        <v>11.105178571428571</v>
      </c>
      <c r="AP278" s="18">
        <v>15.15564285714286</v>
      </c>
      <c r="AQ278" s="18">
        <v>23.038356122448981</v>
      </c>
      <c r="AR278" s="18">
        <v>5.73</v>
      </c>
      <c r="AS278" s="18">
        <v>8.5399999999999991</v>
      </c>
      <c r="AT278" s="18">
        <v>18.28</v>
      </c>
      <c r="AU278" s="18">
        <v>0</v>
      </c>
      <c r="AV278" s="18">
        <v>0.23</v>
      </c>
      <c r="AW278" s="18">
        <v>0.52</v>
      </c>
      <c r="AX278" s="18">
        <v>9.9007499999999986</v>
      </c>
      <c r="AY278" s="18">
        <v>13.79</v>
      </c>
      <c r="AZ278" s="18">
        <v>21.203518334694571</v>
      </c>
      <c r="BA278" s="18">
        <v>22.567499999999999</v>
      </c>
      <c r="BB278" s="18">
        <v>28.46857142857143</v>
      </c>
      <c r="BC278" s="31">
        <v>47.535500000000013</v>
      </c>
      <c r="BD278" s="31">
        <v>8.02</v>
      </c>
      <c r="BE278" s="7">
        <v>11.83</v>
      </c>
      <c r="BF278" s="7">
        <v>17.690000000000001</v>
      </c>
      <c r="BG278" s="31">
        <v>29.63</v>
      </c>
      <c r="BH278" s="31">
        <v>40.61</v>
      </c>
      <c r="BI278" s="31">
        <v>56.74</v>
      </c>
      <c r="BJ278" s="31">
        <v>29.82</v>
      </c>
      <c r="BK278" s="31">
        <v>41.25</v>
      </c>
      <c r="BL278" s="31">
        <v>56.78</v>
      </c>
      <c r="BM278" s="31">
        <v>41.074999999999989</v>
      </c>
      <c r="BN278" s="31">
        <v>52.449999999999989</v>
      </c>
      <c r="BO278" s="31">
        <v>70.79049999999998</v>
      </c>
      <c r="BP278" s="31">
        <v>21.94</v>
      </c>
      <c r="BQ278" s="31">
        <v>26.44</v>
      </c>
      <c r="BR278" s="31">
        <v>34.630000000000003</v>
      </c>
      <c r="BS278" s="31">
        <v>23.6</v>
      </c>
      <c r="BT278" s="31">
        <v>29.69</v>
      </c>
      <c r="BU278" s="31">
        <v>40.72</v>
      </c>
      <c r="BV278" s="31">
        <v>24.49</v>
      </c>
      <c r="BW278" s="7">
        <v>34.58</v>
      </c>
      <c r="BX278" s="7">
        <v>52.33</v>
      </c>
      <c r="BY278" s="31">
        <v>25.79</v>
      </c>
      <c r="BZ278" s="31">
        <v>34.03</v>
      </c>
      <c r="CA278" s="31">
        <v>45.25</v>
      </c>
      <c r="CB278" s="31">
        <v>29.46</v>
      </c>
      <c r="CC278" s="31">
        <v>36.96</v>
      </c>
      <c r="CD278" s="31">
        <v>47.73</v>
      </c>
      <c r="CE278" s="31">
        <v>110.84</v>
      </c>
      <c r="CF278" s="31">
        <v>134.49</v>
      </c>
      <c r="CG278" s="31">
        <v>172.13</v>
      </c>
      <c r="CH278" s="31">
        <v>144.52500000000001</v>
      </c>
      <c r="CI278" s="31">
        <v>172.77600000000001</v>
      </c>
      <c r="CJ278" s="31">
        <v>230.36817857142859</v>
      </c>
    </row>
    <row r="279" spans="1:88" x14ac:dyDescent="0.3">
      <c r="A279" s="9">
        <v>45563</v>
      </c>
      <c r="B279" s="18">
        <v>25.767142857142861</v>
      </c>
      <c r="C279" s="18">
        <v>28.721632653061221</v>
      </c>
      <c r="D279" s="18">
        <v>35.130428571428567</v>
      </c>
      <c r="E279" s="18">
        <v>58.9</v>
      </c>
      <c r="F279" s="18">
        <v>68.989999999999995</v>
      </c>
      <c r="G279" s="18">
        <v>83.51</v>
      </c>
      <c r="H279" s="18">
        <v>71.411071428571432</v>
      </c>
      <c r="I279" s="18">
        <v>80.125714285714281</v>
      </c>
      <c r="J279" s="18">
        <v>96.611535714285722</v>
      </c>
      <c r="K279" s="18">
        <v>4.25</v>
      </c>
      <c r="L279" s="18">
        <v>5.3</v>
      </c>
      <c r="M279" s="18">
        <v>8.08</v>
      </c>
      <c r="N279" s="18">
        <v>6.88</v>
      </c>
      <c r="O279" s="18">
        <v>8.86</v>
      </c>
      <c r="P279">
        <v>14.52</v>
      </c>
      <c r="Q279" s="18">
        <v>113.5413928571429</v>
      </c>
      <c r="R279" s="18">
        <v>135.0622419795919</v>
      </c>
      <c r="S279" s="18">
        <v>161.28892857142861</v>
      </c>
      <c r="T279" s="18">
        <v>78.540000000000006</v>
      </c>
      <c r="U279" s="18">
        <v>93.2</v>
      </c>
      <c r="V279" s="18">
        <v>112.51</v>
      </c>
      <c r="W279" s="18">
        <v>78.44</v>
      </c>
      <c r="X279" s="18">
        <v>93.58</v>
      </c>
      <c r="Y279" s="18">
        <v>113.75</v>
      </c>
      <c r="Z279" s="18">
        <v>80.09</v>
      </c>
      <c r="AA279" s="18">
        <v>96.26</v>
      </c>
      <c r="AB279" s="18">
        <v>115.62</v>
      </c>
      <c r="AC279" s="18">
        <v>10.84</v>
      </c>
      <c r="AD279">
        <v>13.38</v>
      </c>
      <c r="AE279" s="18">
        <v>19.16</v>
      </c>
      <c r="AF279" s="18">
        <v>11.07625</v>
      </c>
      <c r="AG279" s="18">
        <v>13.38635714285714</v>
      </c>
      <c r="AH279" s="18">
        <v>19.776785714285719</v>
      </c>
      <c r="AI279" s="18">
        <v>16.07</v>
      </c>
      <c r="AJ279" s="18">
        <v>16.07</v>
      </c>
      <c r="AK279" s="18">
        <v>16.07</v>
      </c>
      <c r="AL279" s="18">
        <v>16.07</v>
      </c>
      <c r="AM279" s="18">
        <v>16.07</v>
      </c>
      <c r="AN279" s="18">
        <v>16.07</v>
      </c>
      <c r="AO279" s="18">
        <v>11.274749999999999</v>
      </c>
      <c r="AP279" s="18">
        <v>15.13721428571429</v>
      </c>
      <c r="AQ279" s="18">
        <v>22.671869581632659</v>
      </c>
      <c r="AR279" s="18">
        <v>5.77</v>
      </c>
      <c r="AS279" s="18">
        <v>8.5299999999999994</v>
      </c>
      <c r="AT279" s="18">
        <v>18.27</v>
      </c>
      <c r="AU279" s="18">
        <v>0</v>
      </c>
      <c r="AV279" s="18">
        <v>0.22</v>
      </c>
      <c r="AW279" s="18">
        <v>0.52</v>
      </c>
      <c r="AX279" s="18">
        <v>9.873035714285713</v>
      </c>
      <c r="AY279" s="18">
        <v>13.70142857142857</v>
      </c>
      <c r="AZ279" s="18">
        <v>21.139070495516631</v>
      </c>
      <c r="BA279" s="18">
        <v>22.688428416070611</v>
      </c>
      <c r="BB279" s="18">
        <v>27.937142857142859</v>
      </c>
      <c r="BC279" s="31">
        <v>47.71960714285715</v>
      </c>
      <c r="BD279" s="31">
        <v>8.02</v>
      </c>
      <c r="BE279" s="7">
        <v>11.73</v>
      </c>
      <c r="BF279" s="7">
        <v>17.489999999999998</v>
      </c>
      <c r="BG279" s="31">
        <v>29.62</v>
      </c>
      <c r="BH279" s="31">
        <v>40.69</v>
      </c>
      <c r="BI279" s="31">
        <v>56.81</v>
      </c>
      <c r="BJ279" s="31">
        <v>29.78</v>
      </c>
      <c r="BK279" s="31">
        <v>41.19</v>
      </c>
      <c r="BL279" s="31">
        <v>56.49</v>
      </c>
      <c r="BM279" s="31">
        <v>41.005306122448978</v>
      </c>
      <c r="BN279" s="31">
        <v>51.73571428571428</v>
      </c>
      <c r="BO279" s="31">
        <v>72.499678571428575</v>
      </c>
      <c r="BP279" s="31">
        <v>21.64</v>
      </c>
      <c r="BQ279" s="31">
        <v>26.21</v>
      </c>
      <c r="BR279" s="31">
        <v>34.25</v>
      </c>
      <c r="BS279" s="31">
        <v>23.24</v>
      </c>
      <c r="BT279" s="31">
        <v>29.42</v>
      </c>
      <c r="BU279" s="31">
        <v>40.36</v>
      </c>
      <c r="BV279" s="31">
        <v>24.47</v>
      </c>
      <c r="BW279" s="7">
        <v>34.11</v>
      </c>
      <c r="BX279" s="7">
        <v>52.15</v>
      </c>
      <c r="BY279" s="31">
        <v>25.48</v>
      </c>
      <c r="BZ279" s="31">
        <v>33.78</v>
      </c>
      <c r="CA279" s="31">
        <v>44.96</v>
      </c>
      <c r="CB279" s="31">
        <v>29.02</v>
      </c>
      <c r="CC279" s="31">
        <v>36.479999999999997</v>
      </c>
      <c r="CD279" s="31">
        <v>47.43</v>
      </c>
      <c r="CE279" s="31">
        <v>110.16</v>
      </c>
      <c r="CF279" s="31">
        <v>133.13999999999999</v>
      </c>
      <c r="CG279" s="31">
        <v>171.53</v>
      </c>
      <c r="CH279" s="31">
        <v>143.2714285714286</v>
      </c>
      <c r="CI279" s="31">
        <v>173.03577551020391</v>
      </c>
      <c r="CJ279" s="31">
        <v>227.7849642857143</v>
      </c>
    </row>
    <row r="280" spans="1:88" x14ac:dyDescent="0.3">
      <c r="A280" s="9">
        <v>45564</v>
      </c>
      <c r="B280" s="18">
        <v>25.100357142857138</v>
      </c>
      <c r="C280" s="18">
        <v>28.26877551020409</v>
      </c>
      <c r="D280" s="18">
        <v>34.787857142857149</v>
      </c>
      <c r="E280" s="18">
        <v>58.01</v>
      </c>
      <c r="F280" s="18">
        <v>68.88</v>
      </c>
      <c r="G280" s="18">
        <v>82.94</v>
      </c>
      <c r="H280" s="18">
        <v>69.887142857142862</v>
      </c>
      <c r="I280" s="18">
        <v>79.374285714285719</v>
      </c>
      <c r="J280" s="18">
        <v>93.923321428571427</v>
      </c>
      <c r="K280" s="18">
        <v>4.24</v>
      </c>
      <c r="L280" s="18">
        <v>5.27</v>
      </c>
      <c r="M280" s="18">
        <v>8.02</v>
      </c>
      <c r="N280" s="18">
        <v>6.87</v>
      </c>
      <c r="O280" s="18">
        <v>8.84</v>
      </c>
      <c r="P280">
        <v>14.34</v>
      </c>
      <c r="Q280" s="18">
        <v>112.6623928571429</v>
      </c>
      <c r="R280" s="18">
        <v>133.494712877551</v>
      </c>
      <c r="S280" s="18">
        <v>156.98503061224471</v>
      </c>
      <c r="T280" s="18">
        <v>77.81</v>
      </c>
      <c r="U280" s="18">
        <v>92.17</v>
      </c>
      <c r="V280" s="18">
        <v>110.88</v>
      </c>
      <c r="W280" s="18">
        <v>77.430000000000007</v>
      </c>
      <c r="X280" s="18">
        <v>92.87</v>
      </c>
      <c r="Y280" s="18">
        <v>111.97</v>
      </c>
      <c r="Z280" s="18">
        <v>79.400000000000006</v>
      </c>
      <c r="AA280" s="18">
        <v>95.53</v>
      </c>
      <c r="AB280" s="18">
        <v>114.15</v>
      </c>
      <c r="AC280" s="18">
        <v>10.84</v>
      </c>
      <c r="AD280">
        <v>13.39</v>
      </c>
      <c r="AE280" s="18">
        <v>18.940000000000001</v>
      </c>
      <c r="AF280" s="18">
        <v>11.093999999999999</v>
      </c>
      <c r="AG280" s="18">
        <v>13.41414285714286</v>
      </c>
      <c r="AH280" s="18">
        <v>19.66132142857143</v>
      </c>
      <c r="AI280" s="18">
        <v>16.07</v>
      </c>
      <c r="AJ280" s="18">
        <v>16.07</v>
      </c>
      <c r="AK280" s="18">
        <v>16.07</v>
      </c>
      <c r="AL280" s="18">
        <v>16.07</v>
      </c>
      <c r="AM280" s="18">
        <v>16.07</v>
      </c>
      <c r="AN280" s="18">
        <v>16.07</v>
      </c>
      <c r="AO280" s="18">
        <v>11.509180020519629</v>
      </c>
      <c r="AP280" s="18">
        <v>14.99892857142857</v>
      </c>
      <c r="AQ280" s="18">
        <v>22.756218510204089</v>
      </c>
      <c r="AR280" s="18">
        <v>5.8</v>
      </c>
      <c r="AS280" s="18">
        <v>8.52</v>
      </c>
      <c r="AT280" s="18">
        <v>18.260000000000002</v>
      </c>
      <c r="AU280" s="18">
        <v>0</v>
      </c>
      <c r="AV280" s="18">
        <v>0.22</v>
      </c>
      <c r="AW280" s="18">
        <v>0.52</v>
      </c>
      <c r="AX280" s="18">
        <v>9.7433571428571426</v>
      </c>
      <c r="AY280" s="18">
        <v>13.737857142857139</v>
      </c>
      <c r="AZ280" s="18">
        <v>21.0746226563387</v>
      </c>
      <c r="BA280" s="18">
        <v>23.020181438469269</v>
      </c>
      <c r="BB280" s="18">
        <v>28.30714285714286</v>
      </c>
      <c r="BC280" s="31">
        <v>47.352999999999987</v>
      </c>
      <c r="BD280" s="31">
        <v>8.02</v>
      </c>
      <c r="BE280" s="7">
        <v>11.63</v>
      </c>
      <c r="BF280" s="7">
        <v>17.37</v>
      </c>
      <c r="BG280" s="31">
        <v>29.61</v>
      </c>
      <c r="BH280" s="31">
        <v>40.74</v>
      </c>
      <c r="BI280" s="31">
        <v>56.89</v>
      </c>
      <c r="BJ280" s="31">
        <v>29.74</v>
      </c>
      <c r="BK280" s="31">
        <v>41.14</v>
      </c>
      <c r="BL280" s="31">
        <v>56.21</v>
      </c>
      <c r="BM280" s="31">
        <v>41.139285714285712</v>
      </c>
      <c r="BN280" s="31">
        <v>51.521428571428572</v>
      </c>
      <c r="BO280" s="31">
        <v>76.38164285714285</v>
      </c>
      <c r="BP280" s="31">
        <v>21.34</v>
      </c>
      <c r="BQ280" s="31">
        <v>25.98</v>
      </c>
      <c r="BR280" s="31">
        <v>33.86</v>
      </c>
      <c r="BS280" s="31">
        <v>22.87</v>
      </c>
      <c r="BT280" s="31">
        <v>29.15</v>
      </c>
      <c r="BU280" s="31">
        <v>40.01</v>
      </c>
      <c r="BV280" s="31">
        <v>24.44</v>
      </c>
      <c r="BW280" s="7">
        <v>33.64</v>
      </c>
      <c r="BX280" s="7">
        <v>51.97</v>
      </c>
      <c r="BY280" s="31">
        <v>25.16</v>
      </c>
      <c r="BZ280" s="31">
        <v>33.53</v>
      </c>
      <c r="CA280" s="31">
        <v>44.67</v>
      </c>
      <c r="CB280" s="31">
        <v>28.59</v>
      </c>
      <c r="CC280" s="31">
        <v>35.99</v>
      </c>
      <c r="CD280" s="31">
        <v>47.13</v>
      </c>
      <c r="CE280" s="31">
        <v>109.47</v>
      </c>
      <c r="CF280" s="31">
        <v>131.69999999999999</v>
      </c>
      <c r="CG280" s="31">
        <v>170.92</v>
      </c>
      <c r="CH280" s="31">
        <v>141.56785714285721</v>
      </c>
      <c r="CI280" s="31">
        <v>171.6142857142857</v>
      </c>
      <c r="CJ280" s="31">
        <v>226.31428571428569</v>
      </c>
    </row>
    <row r="281" spans="1:88" x14ac:dyDescent="0.3">
      <c r="A281" s="9">
        <v>45565</v>
      </c>
      <c r="B281" s="18">
        <v>24.72889285714286</v>
      </c>
      <c r="C281" s="18">
        <v>27.926734693877549</v>
      </c>
      <c r="D281" s="18">
        <v>33.73892857142858</v>
      </c>
      <c r="E281" s="18">
        <v>57.5</v>
      </c>
      <c r="F281" s="18">
        <v>68.27</v>
      </c>
      <c r="G281" s="18">
        <v>81.22</v>
      </c>
      <c r="H281" s="18">
        <v>68.636392857142852</v>
      </c>
      <c r="I281" s="18">
        <v>78.424580224489802</v>
      </c>
      <c r="J281" s="18">
        <v>92.785464285714284</v>
      </c>
      <c r="K281" s="18">
        <v>4.22</v>
      </c>
      <c r="L281" s="18">
        <v>5.24</v>
      </c>
      <c r="M281" s="18">
        <v>7.95</v>
      </c>
      <c r="N281" s="18">
        <v>6.86</v>
      </c>
      <c r="O281" s="18">
        <v>8.82</v>
      </c>
      <c r="P281">
        <v>14.16</v>
      </c>
      <c r="Q281" s="18">
        <v>111.12637244897959</v>
      </c>
      <c r="R281" s="18">
        <v>129.0886123469387</v>
      </c>
      <c r="S281" s="18">
        <v>154.64452040816329</v>
      </c>
      <c r="T281" s="18">
        <v>77.08</v>
      </c>
      <c r="U281" s="18">
        <v>91.14</v>
      </c>
      <c r="V281" s="18">
        <v>109.25</v>
      </c>
      <c r="W281" s="18">
        <v>76.41</v>
      </c>
      <c r="X281" s="18">
        <v>92.16</v>
      </c>
      <c r="Y281" s="18">
        <v>110.19</v>
      </c>
      <c r="Z281" s="18">
        <v>78.7</v>
      </c>
      <c r="AA281" s="18">
        <v>94.8</v>
      </c>
      <c r="AB281" s="18">
        <v>112.68</v>
      </c>
      <c r="AC281" s="18">
        <v>10.85</v>
      </c>
      <c r="AD281">
        <v>13.39</v>
      </c>
      <c r="AE281" s="18">
        <v>18.72</v>
      </c>
      <c r="AF281" s="18">
        <v>11.03857142857143</v>
      </c>
      <c r="AG281" s="18">
        <v>13.46685714285714</v>
      </c>
      <c r="AH281" s="18">
        <v>19.49907142857143</v>
      </c>
      <c r="AI281" s="18">
        <v>16.07</v>
      </c>
      <c r="AJ281" s="18">
        <v>16.07</v>
      </c>
      <c r="AK281" s="18">
        <v>16.07</v>
      </c>
      <c r="AL281" s="18">
        <v>16.07</v>
      </c>
      <c r="AM281" s="18">
        <v>16.07</v>
      </c>
      <c r="AN281" s="18">
        <v>16.07</v>
      </c>
      <c r="AO281" s="18">
        <v>11.41285714285714</v>
      </c>
      <c r="AP281" s="18">
        <v>15.013773142857151</v>
      </c>
      <c r="AQ281" s="18">
        <v>22.848185418367351</v>
      </c>
      <c r="AR281" s="18">
        <v>5.84</v>
      </c>
      <c r="AS281" s="18">
        <v>8.5</v>
      </c>
      <c r="AT281" s="18">
        <v>18.260000000000002</v>
      </c>
      <c r="AU281" s="18">
        <v>0</v>
      </c>
      <c r="AV281" s="18">
        <v>0.21</v>
      </c>
      <c r="AW281" s="18">
        <v>0.53</v>
      </c>
      <c r="AX281" s="18">
        <v>9.8304285714285715</v>
      </c>
      <c r="AY281" s="18">
        <v>13.881400561785391</v>
      </c>
      <c r="AZ281" s="18">
        <v>21.01017481716077</v>
      </c>
      <c r="BA281" s="18">
        <v>23.329964285714279</v>
      </c>
      <c r="BB281" s="18">
        <v>28.38763064578902</v>
      </c>
      <c r="BC281" s="31">
        <v>45.71460714285714</v>
      </c>
      <c r="BD281" s="31">
        <v>8.02</v>
      </c>
      <c r="BE281" s="7">
        <v>11.52</v>
      </c>
      <c r="BF281" s="7">
        <v>17.260000000000002</v>
      </c>
      <c r="BG281" s="31">
        <v>29.6</v>
      </c>
      <c r="BH281" s="31">
        <v>40.729999999999997</v>
      </c>
      <c r="BI281" s="31">
        <v>56.98</v>
      </c>
      <c r="BJ281" s="31">
        <v>29.69</v>
      </c>
      <c r="BK281" s="31">
        <v>41.08</v>
      </c>
      <c r="BL281" s="31">
        <v>55.92</v>
      </c>
      <c r="BM281" s="31">
        <v>41.00305248979592</v>
      </c>
      <c r="BN281" s="31">
        <v>50.594315214285729</v>
      </c>
      <c r="BO281" s="31">
        <v>77.060714285714269</v>
      </c>
      <c r="BP281" s="31">
        <v>21.05</v>
      </c>
      <c r="BQ281" s="31">
        <v>25.75</v>
      </c>
      <c r="BR281" s="31">
        <v>33.479999999999997</v>
      </c>
      <c r="BS281" s="31">
        <v>22.5</v>
      </c>
      <c r="BT281" s="31">
        <v>28.87</v>
      </c>
      <c r="BU281" s="31">
        <v>39.659999999999997</v>
      </c>
      <c r="BV281" s="31">
        <v>24.41</v>
      </c>
      <c r="BW281" s="7">
        <v>33.17</v>
      </c>
      <c r="BX281" s="7">
        <v>51.79</v>
      </c>
      <c r="BY281" s="31">
        <v>24.84</v>
      </c>
      <c r="BZ281" s="31">
        <v>33.28</v>
      </c>
      <c r="CA281" s="31">
        <v>44.38</v>
      </c>
      <c r="CB281" s="31">
        <v>28.15</v>
      </c>
      <c r="CC281" s="31">
        <v>35.5</v>
      </c>
      <c r="CD281" s="31">
        <v>46.83</v>
      </c>
      <c r="CE281" s="31">
        <v>108.78</v>
      </c>
      <c r="CF281" s="31">
        <v>130.25</v>
      </c>
      <c r="CG281" s="31">
        <v>170.32</v>
      </c>
      <c r="CH281" s="31">
        <v>141.4928571428571</v>
      </c>
      <c r="CI281" s="31">
        <v>170.49489795918359</v>
      </c>
      <c r="CJ281" s="31">
        <v>224.58571428571429</v>
      </c>
    </row>
    <row r="282" spans="1:88" x14ac:dyDescent="0.3">
      <c r="A282" s="9">
        <v>45566</v>
      </c>
      <c r="B282" s="18">
        <v>24.19464285714286</v>
      </c>
      <c r="C282" s="18">
        <v>27.594795826530611</v>
      </c>
      <c r="D282" s="18">
        <v>32.885000000000012</v>
      </c>
      <c r="E282" s="18">
        <v>57.78</v>
      </c>
      <c r="F282" s="18">
        <v>67.28</v>
      </c>
      <c r="G282" s="18">
        <v>80.13</v>
      </c>
      <c r="H282" s="18">
        <v>68.114071428571421</v>
      </c>
      <c r="I282" s="18">
        <v>76.944285714285712</v>
      </c>
      <c r="J282" s="18">
        <v>92.860714285714295</v>
      </c>
      <c r="K282" s="18">
        <v>4.2</v>
      </c>
      <c r="L282" s="18">
        <v>5.21</v>
      </c>
      <c r="M282" s="18">
        <v>7.89</v>
      </c>
      <c r="N282" s="18">
        <v>6.85</v>
      </c>
      <c r="O282" s="18">
        <v>8.81</v>
      </c>
      <c r="P282">
        <v>13.98</v>
      </c>
      <c r="Q282" s="18">
        <v>109.34189285714289</v>
      </c>
      <c r="R282" s="18">
        <v>127.1304081632652</v>
      </c>
      <c r="S282" s="18">
        <v>152.19</v>
      </c>
      <c r="T282" s="18">
        <v>76.349999999999994</v>
      </c>
      <c r="U282" s="18">
        <v>90.12</v>
      </c>
      <c r="V282" s="18">
        <v>107.63</v>
      </c>
      <c r="W282" s="18">
        <v>75.39</v>
      </c>
      <c r="X282" s="18">
        <v>91.46</v>
      </c>
      <c r="Y282" s="18">
        <v>108.4</v>
      </c>
      <c r="Z282" s="18">
        <v>78</v>
      </c>
      <c r="AA282" s="18">
        <v>94.07</v>
      </c>
      <c r="AB282" s="18">
        <v>111.21</v>
      </c>
      <c r="AC282" s="18">
        <v>10.85</v>
      </c>
      <c r="AD282">
        <v>13.4</v>
      </c>
      <c r="AE282" s="18">
        <v>18.5</v>
      </c>
      <c r="AF282" s="18">
        <v>10.97714285714286</v>
      </c>
      <c r="AG282" s="18">
        <v>13.40530612244898</v>
      </c>
      <c r="AH282" s="18">
        <v>19.414464285714281</v>
      </c>
      <c r="AI282" s="18">
        <v>16.07</v>
      </c>
      <c r="AJ282" s="18">
        <v>16.07</v>
      </c>
      <c r="AK282" s="18">
        <v>16.07</v>
      </c>
      <c r="AL282" s="18">
        <v>16.07</v>
      </c>
      <c r="AM282" s="18">
        <v>16.07</v>
      </c>
      <c r="AN282" s="18">
        <v>16.07</v>
      </c>
      <c r="AO282" s="18">
        <v>11.33882142857143</v>
      </c>
      <c r="AP282" s="18">
        <v>14.840151102040791</v>
      </c>
      <c r="AQ282" s="18">
        <v>22.64340232653063</v>
      </c>
      <c r="AR282" s="18">
        <v>5.87</v>
      </c>
      <c r="AS282" s="18">
        <v>8.49</v>
      </c>
      <c r="AT282" s="18">
        <v>18.25</v>
      </c>
      <c r="AU282" s="18">
        <v>0</v>
      </c>
      <c r="AV282" s="18">
        <v>0.21</v>
      </c>
      <c r="AW282" s="18">
        <v>0.53</v>
      </c>
      <c r="AX282" s="18">
        <v>10.15621428571429</v>
      </c>
      <c r="AY282" s="18">
        <v>14.043252969948661</v>
      </c>
      <c r="AZ282" s="18">
        <v>20.94572697798284</v>
      </c>
      <c r="BA282" s="18">
        <v>23.511857142857149</v>
      </c>
      <c r="BB282" s="18">
        <v>28.50928571428571</v>
      </c>
      <c r="BC282" s="31">
        <v>44.015357142857141</v>
      </c>
      <c r="BD282" s="31">
        <v>8.0399999999999991</v>
      </c>
      <c r="BE282" s="7">
        <v>11.43</v>
      </c>
      <c r="BF282" s="7">
        <v>17.14</v>
      </c>
      <c r="BG282" s="31">
        <v>29.62</v>
      </c>
      <c r="BH282" s="31">
        <v>40.729999999999997</v>
      </c>
      <c r="BI282" s="31">
        <v>57.21</v>
      </c>
      <c r="BJ282" s="31">
        <v>29.65</v>
      </c>
      <c r="BK282" s="31">
        <v>41.02</v>
      </c>
      <c r="BL282" s="31">
        <v>55.63</v>
      </c>
      <c r="BM282" s="31">
        <v>41.398838102040813</v>
      </c>
      <c r="BN282" s="31">
        <v>50.857142857142847</v>
      </c>
      <c r="BO282" s="31">
        <v>76.055964285714282</v>
      </c>
      <c r="BP282" s="31">
        <v>20.75</v>
      </c>
      <c r="BQ282" s="31">
        <v>25.53</v>
      </c>
      <c r="BR282" s="31">
        <v>33.090000000000003</v>
      </c>
      <c r="BS282" s="31">
        <v>22.14</v>
      </c>
      <c r="BT282" s="31">
        <v>28.6</v>
      </c>
      <c r="BU282" s="31">
        <v>39.299999999999997</v>
      </c>
      <c r="BV282" s="31">
        <v>24.38</v>
      </c>
      <c r="BW282" s="7">
        <v>32.700000000000003</v>
      </c>
      <c r="BX282" s="7">
        <v>51.61</v>
      </c>
      <c r="BY282" s="31">
        <v>24.53</v>
      </c>
      <c r="BZ282" s="31">
        <v>33.03</v>
      </c>
      <c r="CA282" s="31">
        <v>44.09</v>
      </c>
      <c r="CB282" s="31">
        <v>27.72</v>
      </c>
      <c r="CC282" s="31">
        <v>35.020000000000003</v>
      </c>
      <c r="CD282" s="31">
        <v>46.53</v>
      </c>
      <c r="CE282" s="31">
        <v>108.24</v>
      </c>
      <c r="CF282" s="31">
        <v>128.9</v>
      </c>
      <c r="CG282" s="31">
        <v>169.71</v>
      </c>
      <c r="CH282" s="31">
        <v>141.4071428571429</v>
      </c>
      <c r="CI282" s="31">
        <v>169.2051020408164</v>
      </c>
      <c r="CJ282" s="31">
        <v>222.37142857142859</v>
      </c>
    </row>
    <row r="283" spans="1:88" x14ac:dyDescent="0.3">
      <c r="A283" s="9">
        <v>45567</v>
      </c>
      <c r="B283" s="18">
        <v>23.818928571428572</v>
      </c>
      <c r="C283" s="18">
        <v>27.195510204081621</v>
      </c>
      <c r="D283" s="18">
        <v>32.063214285714288</v>
      </c>
      <c r="E283" s="18">
        <v>57.36</v>
      </c>
      <c r="F283" s="18">
        <v>66.239999999999995</v>
      </c>
      <c r="G283" s="18">
        <v>79.34</v>
      </c>
      <c r="H283" s="18">
        <v>67.529607142857131</v>
      </c>
      <c r="I283" s="18">
        <v>75.370714285714286</v>
      </c>
      <c r="J283" s="18">
        <v>93.474999999999994</v>
      </c>
      <c r="K283" s="18">
        <v>4.18</v>
      </c>
      <c r="L283" s="18">
        <v>5.19</v>
      </c>
      <c r="M283" s="18">
        <v>7.83</v>
      </c>
      <c r="N283" s="18">
        <v>6.84</v>
      </c>
      <c r="O283" s="18">
        <v>8.7899999999999991</v>
      </c>
      <c r="P283">
        <v>13.8</v>
      </c>
      <c r="Q283" s="18">
        <v>108.35475</v>
      </c>
      <c r="R283" s="18">
        <v>126.4352857142857</v>
      </c>
      <c r="S283" s="18">
        <v>150.96</v>
      </c>
      <c r="T283" s="18">
        <v>75.62</v>
      </c>
      <c r="U283" s="18">
        <v>89.09</v>
      </c>
      <c r="V283" s="18">
        <v>106</v>
      </c>
      <c r="W283" s="18">
        <v>74.37</v>
      </c>
      <c r="X283" s="18">
        <v>90.75</v>
      </c>
      <c r="Y283" s="18">
        <v>106.62</v>
      </c>
      <c r="Z283" s="18">
        <v>77.31</v>
      </c>
      <c r="AA283" s="18">
        <v>93.34</v>
      </c>
      <c r="AB283" s="18">
        <v>109.73</v>
      </c>
      <c r="AC283" s="18">
        <v>10.85</v>
      </c>
      <c r="AD283">
        <v>13.41</v>
      </c>
      <c r="AE283" s="18">
        <v>18.28</v>
      </c>
      <c r="AF283" s="18">
        <v>11.03217764285715</v>
      </c>
      <c r="AG283" s="18">
        <v>13.39970408163266</v>
      </c>
      <c r="AH283" s="18">
        <v>19.23067857142857</v>
      </c>
      <c r="AI283" s="18">
        <v>16.07</v>
      </c>
      <c r="AJ283" s="18">
        <v>16.07</v>
      </c>
      <c r="AK283" s="18">
        <v>16.07</v>
      </c>
      <c r="AL283" s="18">
        <v>16.07</v>
      </c>
      <c r="AM283" s="18">
        <v>16.07</v>
      </c>
      <c r="AN283" s="18">
        <v>16.07</v>
      </c>
      <c r="AO283" s="18">
        <v>11.51432142857143</v>
      </c>
      <c r="AP283" s="18">
        <v>14.832120877551009</v>
      </c>
      <c r="AQ283" s="18">
        <v>22.46510714285715</v>
      </c>
      <c r="AR283" s="18">
        <v>5.91</v>
      </c>
      <c r="AS283" s="18">
        <v>8.48</v>
      </c>
      <c r="AT283" s="18">
        <v>18.239999999999998</v>
      </c>
      <c r="AU283" s="18">
        <v>0</v>
      </c>
      <c r="AV283" s="18">
        <v>0.2</v>
      </c>
      <c r="AW283" s="18">
        <v>0.53</v>
      </c>
      <c r="AX283" s="18">
        <v>10.11221428571428</v>
      </c>
      <c r="AY283" s="18">
        <v>14.16928571428571</v>
      </c>
      <c r="AZ283" s="18">
        <v>20.54964285714286</v>
      </c>
      <c r="BA283" s="18">
        <v>23.34017857142857</v>
      </c>
      <c r="BB283" s="18">
        <v>28.427714285714281</v>
      </c>
      <c r="BC283" s="31">
        <v>42.304250000000003</v>
      </c>
      <c r="BD283" s="31">
        <v>8.06</v>
      </c>
      <c r="BE283" s="7">
        <v>11.35</v>
      </c>
      <c r="BF283" s="7">
        <v>17.02</v>
      </c>
      <c r="BG283" s="31">
        <v>29.65</v>
      </c>
      <c r="BH283" s="31">
        <v>40.75</v>
      </c>
      <c r="BI283" s="31">
        <v>57.43</v>
      </c>
      <c r="BJ283" s="31">
        <v>29.61</v>
      </c>
      <c r="BK283" s="31">
        <v>40.96</v>
      </c>
      <c r="BL283" s="31">
        <v>55.34</v>
      </c>
      <c r="BM283" s="31">
        <v>41.274999999999991</v>
      </c>
      <c r="BN283" s="31">
        <v>51.107142857142861</v>
      </c>
      <c r="BO283" s="31">
        <v>73.792107142857148</v>
      </c>
      <c r="BP283" s="31">
        <v>20.45</v>
      </c>
      <c r="BQ283" s="31">
        <v>25.3</v>
      </c>
      <c r="BR283" s="31">
        <v>32.71</v>
      </c>
      <c r="BS283" s="31">
        <v>21.77</v>
      </c>
      <c r="BT283" s="31">
        <v>28.32</v>
      </c>
      <c r="BU283" s="31">
        <v>38.950000000000003</v>
      </c>
      <c r="BV283" s="31">
        <v>24.36</v>
      </c>
      <c r="BW283" s="7">
        <v>32.229999999999997</v>
      </c>
      <c r="BX283" s="7">
        <v>51.44</v>
      </c>
      <c r="BY283" s="31">
        <v>24.21</v>
      </c>
      <c r="BZ283" s="31">
        <v>32.78</v>
      </c>
      <c r="CA283" s="31">
        <v>43.8</v>
      </c>
      <c r="CB283" s="31">
        <v>27.28</v>
      </c>
      <c r="CC283" s="31">
        <v>34.53</v>
      </c>
      <c r="CD283" s="31">
        <v>46.23</v>
      </c>
      <c r="CE283" s="31">
        <v>107.55</v>
      </c>
      <c r="CF283" s="31">
        <v>127.45</v>
      </c>
      <c r="CG283" s="31">
        <v>169.11</v>
      </c>
      <c r="CH283" s="31">
        <v>140.68928571428569</v>
      </c>
      <c r="CI283" s="31">
        <v>166.1653061224491</v>
      </c>
      <c r="CJ283" s="31">
        <v>218.3857142857143</v>
      </c>
    </row>
    <row r="284" spans="1:88" x14ac:dyDescent="0.3">
      <c r="A284" s="9">
        <v>45568</v>
      </c>
      <c r="B284" s="18">
        <v>23.238321428571432</v>
      </c>
      <c r="C284" s="18">
        <v>27.13632653061223</v>
      </c>
      <c r="D284" s="18">
        <v>31.71857142857143</v>
      </c>
      <c r="E284" s="18">
        <v>57.1</v>
      </c>
      <c r="F284" s="18">
        <v>64.72</v>
      </c>
      <c r="G284" s="18">
        <v>78.02</v>
      </c>
      <c r="H284" s="18">
        <v>66.410357142857137</v>
      </c>
      <c r="I284" s="18">
        <v>74.309999999999988</v>
      </c>
      <c r="J284" s="18">
        <v>91.367142857142852</v>
      </c>
      <c r="K284" s="18">
        <v>4.17</v>
      </c>
      <c r="L284" s="18">
        <v>5.16</v>
      </c>
      <c r="M284" s="18">
        <v>7.77</v>
      </c>
      <c r="N284" s="18">
        <v>6.84</v>
      </c>
      <c r="O284" s="18">
        <v>8.77</v>
      </c>
      <c r="P284">
        <v>13.62</v>
      </c>
      <c r="Q284" s="18">
        <v>107.1472142857143</v>
      </c>
      <c r="R284" s="18">
        <v>123.6540714285714</v>
      </c>
      <c r="S284" s="18">
        <v>148.68035714285719</v>
      </c>
      <c r="T284" s="18">
        <v>74.89</v>
      </c>
      <c r="U284" s="18">
        <v>88.06</v>
      </c>
      <c r="V284" s="18">
        <v>104.37</v>
      </c>
      <c r="W284" s="18">
        <v>73.349999999999994</v>
      </c>
      <c r="X284" s="18">
        <v>90.04</v>
      </c>
      <c r="Y284" s="18">
        <v>104.84</v>
      </c>
      <c r="Z284" s="18">
        <v>76.61</v>
      </c>
      <c r="AA284" s="18">
        <v>92.61</v>
      </c>
      <c r="AB284" s="18">
        <v>108.26</v>
      </c>
      <c r="AC284" s="18">
        <v>10.86</v>
      </c>
      <c r="AD284">
        <v>13.41</v>
      </c>
      <c r="AE284" s="18">
        <v>18.07</v>
      </c>
      <c r="AF284" s="18">
        <v>10.758316326530609</v>
      </c>
      <c r="AG284" s="18">
        <v>13.475306122448981</v>
      </c>
      <c r="AH284" s="18">
        <v>18.85003571428571</v>
      </c>
      <c r="AI284" s="18">
        <v>16.07</v>
      </c>
      <c r="AJ284" s="18">
        <v>16.07</v>
      </c>
      <c r="AK284" s="18">
        <v>16.07</v>
      </c>
      <c r="AL284" s="18">
        <v>16.07</v>
      </c>
      <c r="AM284" s="18">
        <v>16.07</v>
      </c>
      <c r="AN284" s="18">
        <v>16.07</v>
      </c>
      <c r="AO284" s="18">
        <v>11.68425</v>
      </c>
      <c r="AP284" s="18">
        <v>14.82821428571429</v>
      </c>
      <c r="AQ284" s="18">
        <v>22.252014714285739</v>
      </c>
      <c r="AR284" s="18">
        <v>5.95</v>
      </c>
      <c r="AS284" s="18">
        <v>8.4700000000000006</v>
      </c>
      <c r="AT284" s="18">
        <v>18.23</v>
      </c>
      <c r="AU284" s="18">
        <v>0</v>
      </c>
      <c r="AV284" s="18">
        <v>0.2</v>
      </c>
      <c r="AW284" s="18">
        <v>0.54</v>
      </c>
      <c r="AX284" s="18">
        <v>10.30785714285714</v>
      </c>
      <c r="AY284" s="18">
        <v>14.135</v>
      </c>
      <c r="AZ284" s="18">
        <v>20.184999999999999</v>
      </c>
      <c r="BA284" s="18">
        <v>22.862835889628069</v>
      </c>
      <c r="BB284" s="18">
        <v>28.456428571428571</v>
      </c>
      <c r="BC284" s="31">
        <v>43.058500000000002</v>
      </c>
      <c r="BD284" s="31">
        <v>8.08</v>
      </c>
      <c r="BE284" s="7">
        <v>11.26</v>
      </c>
      <c r="BF284" s="7">
        <v>16.899999999999999</v>
      </c>
      <c r="BG284" s="31">
        <v>29.68</v>
      </c>
      <c r="BH284" s="31">
        <v>40.729999999999997</v>
      </c>
      <c r="BI284" s="31">
        <v>57.65</v>
      </c>
      <c r="BJ284" s="31">
        <v>29.56</v>
      </c>
      <c r="BK284" s="31">
        <v>40.909999999999997</v>
      </c>
      <c r="BL284" s="31">
        <v>55.05</v>
      </c>
      <c r="BM284" s="31">
        <v>41.04999999999999</v>
      </c>
      <c r="BN284" s="31">
        <v>51.978571428571442</v>
      </c>
      <c r="BO284" s="31">
        <v>73.996428571428538</v>
      </c>
      <c r="BP284" s="31">
        <v>20.149999999999999</v>
      </c>
      <c r="BQ284" s="31">
        <v>25.07</v>
      </c>
      <c r="BR284" s="31">
        <v>32.32</v>
      </c>
      <c r="BS284" s="31">
        <v>21.4</v>
      </c>
      <c r="BT284" s="31">
        <v>28.05</v>
      </c>
      <c r="BU284" s="31">
        <v>38.590000000000003</v>
      </c>
      <c r="BV284" s="31">
        <v>24.33</v>
      </c>
      <c r="BW284" s="7">
        <v>31.76</v>
      </c>
      <c r="BX284" s="7">
        <v>51.26</v>
      </c>
      <c r="BY284" s="31">
        <v>23.89</v>
      </c>
      <c r="BZ284" s="31">
        <v>32.53</v>
      </c>
      <c r="CA284" s="31">
        <v>43.51</v>
      </c>
      <c r="CB284" s="31">
        <v>26.85</v>
      </c>
      <c r="CC284" s="31">
        <v>34.04</v>
      </c>
      <c r="CD284" s="31">
        <v>45.93</v>
      </c>
      <c r="CE284" s="31">
        <v>106.86</v>
      </c>
      <c r="CF284" s="31">
        <v>126.19</v>
      </c>
      <c r="CG284" s="31">
        <v>168.51</v>
      </c>
      <c r="CH284" s="31">
        <v>139.06180612244901</v>
      </c>
      <c r="CI284" s="31">
        <v>163.83979591836751</v>
      </c>
      <c r="CJ284" s="31">
        <v>220.18571428571431</v>
      </c>
    </row>
    <row r="285" spans="1:88" x14ac:dyDescent="0.3">
      <c r="A285" s="9">
        <v>45569</v>
      </c>
      <c r="B285" s="18">
        <v>22.88071428571428</v>
      </c>
      <c r="C285" s="18">
        <v>26.61428571428571</v>
      </c>
      <c r="D285" s="18">
        <v>31.2</v>
      </c>
      <c r="E285" s="18">
        <v>56.12</v>
      </c>
      <c r="F285" s="18">
        <v>63.65</v>
      </c>
      <c r="G285" s="18">
        <v>77.16</v>
      </c>
      <c r="H285" s="18">
        <v>65.164999999999992</v>
      </c>
      <c r="I285" s="18">
        <v>73.578571428571422</v>
      </c>
      <c r="J285" s="18">
        <v>91.297499999999985</v>
      </c>
      <c r="K285" s="18">
        <v>4.1500000000000004</v>
      </c>
      <c r="L285" s="18">
        <v>5.13</v>
      </c>
      <c r="M285" s="18">
        <v>7.72</v>
      </c>
      <c r="N285" s="18">
        <v>6.83</v>
      </c>
      <c r="O285" s="18">
        <v>8.7200000000000006</v>
      </c>
      <c r="P285">
        <v>13.55</v>
      </c>
      <c r="Q285" s="18">
        <v>106.33483163265301</v>
      </c>
      <c r="R285" s="18">
        <v>121.42423469387749</v>
      </c>
      <c r="S285" s="18">
        <v>147.12821428571431</v>
      </c>
      <c r="T285" s="18">
        <v>74.03</v>
      </c>
      <c r="U285" s="18">
        <v>87.11</v>
      </c>
      <c r="V285" s="18">
        <v>102.99</v>
      </c>
      <c r="W285" s="18">
        <v>72.34</v>
      </c>
      <c r="X285" s="18">
        <v>89.04</v>
      </c>
      <c r="Y285" s="18">
        <v>103</v>
      </c>
      <c r="Z285" s="18">
        <v>75.819999999999993</v>
      </c>
      <c r="AA285" s="18">
        <v>91.71</v>
      </c>
      <c r="AB285" s="18">
        <v>106.89</v>
      </c>
      <c r="AC285" s="18">
        <v>10.79</v>
      </c>
      <c r="AD285">
        <v>13.44</v>
      </c>
      <c r="AE285" s="18">
        <v>18</v>
      </c>
      <c r="AF285" s="18">
        <v>10.8055</v>
      </c>
      <c r="AG285" s="18">
        <v>13.63021428571429</v>
      </c>
      <c r="AH285" s="18">
        <v>18.303999999999998</v>
      </c>
      <c r="AI285" s="18">
        <v>16.07</v>
      </c>
      <c r="AJ285" s="18">
        <v>16.07</v>
      </c>
      <c r="AK285" s="18">
        <v>16.07</v>
      </c>
      <c r="AL285" s="18">
        <v>16.07</v>
      </c>
      <c r="AM285" s="18">
        <v>16.07</v>
      </c>
      <c r="AN285" s="18">
        <v>16.07</v>
      </c>
      <c r="AO285" s="18">
        <v>11.7845</v>
      </c>
      <c r="AP285" s="18">
        <v>14.653</v>
      </c>
      <c r="AQ285" s="18">
        <v>22.21501411258652</v>
      </c>
      <c r="AR285" s="18">
        <v>5.95</v>
      </c>
      <c r="AS285" s="18">
        <v>8.51</v>
      </c>
      <c r="AT285" s="18">
        <v>18.39</v>
      </c>
      <c r="AU285" s="18">
        <v>0</v>
      </c>
      <c r="AV285" s="18">
        <v>0.19</v>
      </c>
      <c r="AW285" s="18">
        <v>0.54</v>
      </c>
      <c r="AX285" s="18">
        <v>10.253214285714289</v>
      </c>
      <c r="AY285" s="18">
        <v>14.238571428571429</v>
      </c>
      <c r="AZ285" s="18">
        <v>19.629928571428572</v>
      </c>
      <c r="BA285" s="18">
        <v>22.8732745893399</v>
      </c>
      <c r="BB285" s="18">
        <v>28.907142857142858</v>
      </c>
      <c r="BC285" s="31">
        <v>44.378928571428567</v>
      </c>
      <c r="BD285" s="31">
        <v>8.14</v>
      </c>
      <c r="BE285" s="7">
        <v>11.18</v>
      </c>
      <c r="BF285" s="7">
        <v>16.95</v>
      </c>
      <c r="BG285" s="31">
        <v>29.69</v>
      </c>
      <c r="BH285" s="31">
        <v>40.49</v>
      </c>
      <c r="BI285" s="31">
        <v>57.71</v>
      </c>
      <c r="BJ285" s="31">
        <v>29.52</v>
      </c>
      <c r="BK285" s="31">
        <v>40.86</v>
      </c>
      <c r="BL285" s="31">
        <v>55.01</v>
      </c>
      <c r="BM285" s="31">
        <v>40.973370249999988</v>
      </c>
      <c r="BN285" s="31">
        <v>52.25</v>
      </c>
      <c r="BO285" s="31">
        <v>73.124999999999986</v>
      </c>
      <c r="BP285" s="31">
        <v>19.93</v>
      </c>
      <c r="BQ285" s="31">
        <v>24.92</v>
      </c>
      <c r="BR285" s="31">
        <v>31.89</v>
      </c>
      <c r="BS285" s="31">
        <v>21.06</v>
      </c>
      <c r="BT285" s="31">
        <v>27.91</v>
      </c>
      <c r="BU285" s="31">
        <v>37.979999999999997</v>
      </c>
      <c r="BV285" s="31">
        <v>24.21</v>
      </c>
      <c r="BW285" s="7">
        <v>31.51</v>
      </c>
      <c r="BX285" s="7">
        <v>50.05</v>
      </c>
      <c r="BY285" s="31">
        <v>23.57</v>
      </c>
      <c r="BZ285" s="31">
        <v>32.130000000000003</v>
      </c>
      <c r="CA285" s="31">
        <v>43.04</v>
      </c>
      <c r="CB285" s="31">
        <v>26.39</v>
      </c>
      <c r="CC285" s="31">
        <v>33.39</v>
      </c>
      <c r="CD285" s="31">
        <v>45.53</v>
      </c>
      <c r="CE285" s="31">
        <v>106.55</v>
      </c>
      <c r="CF285" s="31">
        <v>124.47</v>
      </c>
      <c r="CG285" s="31">
        <v>166.88</v>
      </c>
      <c r="CH285" s="31">
        <v>136.75000000000011</v>
      </c>
      <c r="CI285" s="31">
        <v>161.60871428571451</v>
      </c>
      <c r="CJ285" s="31">
        <v>221.8</v>
      </c>
    </row>
    <row r="286" spans="1:88" x14ac:dyDescent="0.3">
      <c r="A286" s="9">
        <v>45570</v>
      </c>
      <c r="B286" s="18">
        <v>22.677142857142861</v>
      </c>
      <c r="C286" s="18">
        <v>26.082755102040799</v>
      </c>
      <c r="D286" s="18">
        <v>30.468214285714279</v>
      </c>
      <c r="E286" s="18">
        <v>54.58</v>
      </c>
      <c r="F286" s="18">
        <v>62.46</v>
      </c>
      <c r="G286" s="18">
        <v>76.42</v>
      </c>
      <c r="H286" s="18">
        <v>64.365357142857135</v>
      </c>
      <c r="I286" s="18">
        <v>72.631428571428557</v>
      </c>
      <c r="J286" s="18">
        <v>88.910321428571422</v>
      </c>
      <c r="K286" s="18">
        <v>4.1500000000000004</v>
      </c>
      <c r="L286" s="18">
        <v>5.12</v>
      </c>
      <c r="M286" s="18">
        <v>7.72</v>
      </c>
      <c r="N286" s="18">
        <v>6.79</v>
      </c>
      <c r="O286" s="18">
        <v>8.69</v>
      </c>
      <c r="P286">
        <v>13.52</v>
      </c>
      <c r="Q286" s="18">
        <v>105.7874693877551</v>
      </c>
      <c r="R286" s="18">
        <v>120.3822142857143</v>
      </c>
      <c r="S286" s="18">
        <v>145.1203571428571</v>
      </c>
      <c r="T286" s="18">
        <v>73.08</v>
      </c>
      <c r="U286" s="18">
        <v>86.08</v>
      </c>
      <c r="V286" s="18">
        <v>102.11</v>
      </c>
      <c r="W286" s="18">
        <v>71.84</v>
      </c>
      <c r="X286" s="18">
        <v>88.17</v>
      </c>
      <c r="Y286" s="18">
        <v>102.26</v>
      </c>
      <c r="Z286" s="18">
        <v>74.510000000000005</v>
      </c>
      <c r="AA286" s="18">
        <v>90.89</v>
      </c>
      <c r="AB286" s="18">
        <v>105.71</v>
      </c>
      <c r="AC286" s="18">
        <v>10.73</v>
      </c>
      <c r="AD286">
        <v>13.3</v>
      </c>
      <c r="AE286" s="18">
        <v>18.22</v>
      </c>
      <c r="AF286" s="18">
        <v>10.792857142857139</v>
      </c>
      <c r="AG286" s="18">
        <v>13.583500000000001</v>
      </c>
      <c r="AH286" s="18">
        <v>18.148653061224479</v>
      </c>
      <c r="AI286" s="18">
        <v>16.07</v>
      </c>
      <c r="AJ286" s="18">
        <v>16.07</v>
      </c>
      <c r="AK286" s="18">
        <v>16.07</v>
      </c>
      <c r="AL286" s="18">
        <v>16.07</v>
      </c>
      <c r="AM286" s="18">
        <v>16.07</v>
      </c>
      <c r="AN286" s="18">
        <v>16.07</v>
      </c>
      <c r="AO286" s="18">
        <v>11.604571428571431</v>
      </c>
      <c r="AP286" s="18">
        <v>14.58327914285713</v>
      </c>
      <c r="AQ286" s="18">
        <v>22.798814372065031</v>
      </c>
      <c r="AR286" s="18">
        <v>5.92</v>
      </c>
      <c r="AS286" s="18">
        <v>8.58</v>
      </c>
      <c r="AT286" s="18">
        <v>18.440000000000001</v>
      </c>
      <c r="AU286" s="18">
        <v>0</v>
      </c>
      <c r="AV286" s="18">
        <v>0.19</v>
      </c>
      <c r="AW286" s="18">
        <v>0.53</v>
      </c>
      <c r="AX286" s="18">
        <v>10.52994000674653</v>
      </c>
      <c r="AY286" s="18">
        <v>14.15603621263512</v>
      </c>
      <c r="AZ286" s="18">
        <v>19.600357142857138</v>
      </c>
      <c r="BA286" s="18">
        <v>23.176928571428569</v>
      </c>
      <c r="BB286" s="18">
        <v>28.574258457628751</v>
      </c>
      <c r="BC286" s="31">
        <v>44.534642857142863</v>
      </c>
      <c r="BD286" s="31">
        <v>8.23</v>
      </c>
      <c r="BE286" s="7">
        <v>11.27</v>
      </c>
      <c r="BF286" s="7">
        <v>17.149999999999999</v>
      </c>
      <c r="BG286" s="31">
        <v>29.66</v>
      </c>
      <c r="BH286" s="31">
        <v>40.42</v>
      </c>
      <c r="BI286" s="31">
        <v>58.43</v>
      </c>
      <c r="BJ286" s="31">
        <v>29.95</v>
      </c>
      <c r="BK286" s="31">
        <v>40.68</v>
      </c>
      <c r="BL286" s="31">
        <v>55.71</v>
      </c>
      <c r="BM286" s="31">
        <v>41.852489795918338</v>
      </c>
      <c r="BN286" s="31">
        <v>52.064285714285717</v>
      </c>
      <c r="BO286" s="31">
        <v>72.796428571428578</v>
      </c>
      <c r="BP286" s="31">
        <v>19.72</v>
      </c>
      <c r="BQ286" s="31">
        <v>24.62</v>
      </c>
      <c r="BR286" s="31">
        <v>31.53</v>
      </c>
      <c r="BS286" s="31">
        <v>20.87</v>
      </c>
      <c r="BT286" s="31">
        <v>27.69</v>
      </c>
      <c r="BU286" s="31">
        <v>37.43</v>
      </c>
      <c r="BV286" s="31">
        <v>23.81</v>
      </c>
      <c r="BW286" s="7">
        <v>31.09</v>
      </c>
      <c r="BX286" s="7">
        <v>49.64</v>
      </c>
      <c r="BY286" s="31">
        <v>23.35</v>
      </c>
      <c r="BZ286" s="31">
        <v>31.78</v>
      </c>
      <c r="CA286" s="31">
        <v>42.24</v>
      </c>
      <c r="CB286" s="31">
        <v>26.17</v>
      </c>
      <c r="CC286" s="31">
        <v>33.06</v>
      </c>
      <c r="CD286" s="31">
        <v>44.89</v>
      </c>
      <c r="CE286" s="31">
        <v>105.85</v>
      </c>
      <c r="CF286" s="31">
        <v>123.96</v>
      </c>
      <c r="CG286" s="31">
        <v>165.16</v>
      </c>
      <c r="CH286" s="31">
        <v>137.26428571428571</v>
      </c>
      <c r="CI286" s="31">
        <v>160.68655102040839</v>
      </c>
      <c r="CJ286" s="31">
        <v>217.63928571428571</v>
      </c>
    </row>
    <row r="287" spans="1:88" x14ac:dyDescent="0.3">
      <c r="A287" s="9">
        <v>45571</v>
      </c>
      <c r="B287" s="18">
        <v>22.797142857142859</v>
      </c>
      <c r="C287" s="18">
        <v>25.421122448979609</v>
      </c>
      <c r="D287" s="18">
        <v>29.84732142857143</v>
      </c>
      <c r="E287" s="18">
        <v>53.67</v>
      </c>
      <c r="F287" s="18">
        <v>61.29</v>
      </c>
      <c r="G287" s="18">
        <v>74.709999999999994</v>
      </c>
      <c r="H287" s="18">
        <v>63.807857142857138</v>
      </c>
      <c r="I287" s="18">
        <v>71.874795918367354</v>
      </c>
      <c r="J287" s="18">
        <v>87.42285714285714</v>
      </c>
      <c r="K287" s="18">
        <v>4.16</v>
      </c>
      <c r="L287" s="18">
        <v>5.13</v>
      </c>
      <c r="M287" s="18">
        <v>7.71</v>
      </c>
      <c r="N287" s="18">
        <v>6.76</v>
      </c>
      <c r="O287" s="18">
        <v>8.65</v>
      </c>
      <c r="P287">
        <v>13.48</v>
      </c>
      <c r="Q287" s="18">
        <v>104.97278571428571</v>
      </c>
      <c r="R287" s="18">
        <v>119.53149999999999</v>
      </c>
      <c r="S287" s="18">
        <v>142.7585714285714</v>
      </c>
      <c r="T287" s="18">
        <v>72.13</v>
      </c>
      <c r="U287" s="18">
        <v>85.05</v>
      </c>
      <c r="V287" s="18">
        <v>101.24</v>
      </c>
      <c r="W287" s="18">
        <v>71.34</v>
      </c>
      <c r="X287" s="18">
        <v>87.29</v>
      </c>
      <c r="Y287" s="18">
        <v>101.53</v>
      </c>
      <c r="Z287" s="18">
        <v>73.19</v>
      </c>
      <c r="AA287" s="18">
        <v>90.06</v>
      </c>
      <c r="AB287" s="18">
        <v>104.54</v>
      </c>
      <c r="AC287" s="18">
        <v>10.68</v>
      </c>
      <c r="AD287">
        <v>13.16</v>
      </c>
      <c r="AE287" s="18">
        <v>18.45</v>
      </c>
      <c r="AF287" s="18">
        <v>10.98036189795919</v>
      </c>
      <c r="AG287" s="18">
        <v>13.39628571428571</v>
      </c>
      <c r="AH287" s="18">
        <v>18.40981204922765</v>
      </c>
      <c r="AI287" s="18">
        <v>16.07</v>
      </c>
      <c r="AJ287" s="18">
        <v>16.07</v>
      </c>
      <c r="AK287" s="18">
        <v>16.07</v>
      </c>
      <c r="AL287" s="18">
        <v>16.07</v>
      </c>
      <c r="AM287" s="18">
        <v>16.07</v>
      </c>
      <c r="AN287" s="18">
        <v>16.07</v>
      </c>
      <c r="AO287" s="18">
        <v>11.499730887755099</v>
      </c>
      <c r="AP287" s="18">
        <v>14.472244897959181</v>
      </c>
      <c r="AQ287" s="18">
        <v>23.2650864063705</v>
      </c>
      <c r="AR287" s="18">
        <v>5.89</v>
      </c>
      <c r="AS287" s="18">
        <v>8.64</v>
      </c>
      <c r="AT287" s="18">
        <v>18.48</v>
      </c>
      <c r="AU287" s="18">
        <v>0</v>
      </c>
      <c r="AV287" s="18">
        <v>0.19</v>
      </c>
      <c r="AW287" s="18">
        <v>0.52</v>
      </c>
      <c r="AX287" s="18">
        <v>10.56325</v>
      </c>
      <c r="AY287" s="18">
        <v>14.17014285714286</v>
      </c>
      <c r="AZ287" s="18">
        <v>20.704999999999998</v>
      </c>
      <c r="BA287" s="18">
        <v>22.92417857142857</v>
      </c>
      <c r="BB287" s="18">
        <v>28.140233655448419</v>
      </c>
      <c r="BC287" s="31">
        <v>43.976785714285711</v>
      </c>
      <c r="BD287" s="31">
        <v>8.26</v>
      </c>
      <c r="BE287" s="7">
        <v>11.36</v>
      </c>
      <c r="BF287" s="7">
        <v>17.260000000000002</v>
      </c>
      <c r="BG287" s="31">
        <v>29.63</v>
      </c>
      <c r="BH287" s="31">
        <v>40.29</v>
      </c>
      <c r="BI287" s="31">
        <v>59.15</v>
      </c>
      <c r="BJ287" s="31">
        <v>30.38</v>
      </c>
      <c r="BK287" s="31">
        <v>40.49</v>
      </c>
      <c r="BL287" s="31">
        <v>56.4</v>
      </c>
      <c r="BM287" s="31">
        <v>42.04285714285713</v>
      </c>
      <c r="BN287" s="31">
        <v>51.682653061224492</v>
      </c>
      <c r="BO287" s="31">
        <v>72.28214285714283</v>
      </c>
      <c r="BP287" s="31">
        <v>19.510000000000002</v>
      </c>
      <c r="BQ287" s="31">
        <v>24.32</v>
      </c>
      <c r="BR287" s="31">
        <v>31.16</v>
      </c>
      <c r="BS287" s="31">
        <v>20.69</v>
      </c>
      <c r="BT287" s="31">
        <v>27.47</v>
      </c>
      <c r="BU287" s="31">
        <v>36.880000000000003</v>
      </c>
      <c r="BV287" s="31">
        <v>23.41</v>
      </c>
      <c r="BW287" s="7">
        <v>30.66</v>
      </c>
      <c r="BX287" s="7">
        <v>49.23</v>
      </c>
      <c r="BY287" s="31">
        <v>23.13</v>
      </c>
      <c r="BZ287" s="31">
        <v>31.43</v>
      </c>
      <c r="CA287" s="31">
        <v>41.45</v>
      </c>
      <c r="CB287" s="31">
        <v>25.95</v>
      </c>
      <c r="CC287" s="31">
        <v>32.74</v>
      </c>
      <c r="CD287" s="31">
        <v>44.25</v>
      </c>
      <c r="CE287" s="31">
        <v>105.11</v>
      </c>
      <c r="CF287" s="31">
        <v>123.54</v>
      </c>
      <c r="CG287" s="31">
        <v>163.44999999999999</v>
      </c>
      <c r="CH287" s="31">
        <v>137.11506395918349</v>
      </c>
      <c r="CI287" s="31">
        <v>161.69499999999999</v>
      </c>
      <c r="CJ287" s="31">
        <v>216.52857142857141</v>
      </c>
    </row>
    <row r="288" spans="1:88" x14ac:dyDescent="0.3">
      <c r="A288" s="9">
        <v>45572</v>
      </c>
      <c r="B288" s="18">
        <v>22.633035714285711</v>
      </c>
      <c r="C288" s="18">
        <v>24.76061224489797</v>
      </c>
      <c r="D288" s="18">
        <v>29.368857142857141</v>
      </c>
      <c r="E288" s="18">
        <v>52.75</v>
      </c>
      <c r="F288" s="18">
        <v>59.92</v>
      </c>
      <c r="G288" s="18">
        <v>73.11</v>
      </c>
      <c r="H288" s="18">
        <v>63.346326530612252</v>
      </c>
      <c r="I288" s="18">
        <v>72.208979591836737</v>
      </c>
      <c r="J288" s="18">
        <v>86.030000000000015</v>
      </c>
      <c r="K288" s="18">
        <v>4.1500000000000004</v>
      </c>
      <c r="L288" s="18">
        <v>5.13</v>
      </c>
      <c r="M288" s="18">
        <v>7.7</v>
      </c>
      <c r="N288" s="18">
        <v>6.72</v>
      </c>
      <c r="O288" s="18">
        <v>8.61</v>
      </c>
      <c r="P288">
        <v>13.45</v>
      </c>
      <c r="Q288" s="18">
        <v>104.358</v>
      </c>
      <c r="R288" s="18">
        <v>120.03100000000001</v>
      </c>
      <c r="S288" s="18">
        <v>140.3235714285714</v>
      </c>
      <c r="T288" s="18">
        <v>71.17</v>
      </c>
      <c r="U288" s="18">
        <v>84.02</v>
      </c>
      <c r="V288" s="18">
        <v>100.37</v>
      </c>
      <c r="W288" s="18">
        <v>70.84</v>
      </c>
      <c r="X288" s="18">
        <v>86.42</v>
      </c>
      <c r="Y288" s="18">
        <v>100.79</v>
      </c>
      <c r="Z288" s="18">
        <v>71.88</v>
      </c>
      <c r="AA288" s="18">
        <v>89.23</v>
      </c>
      <c r="AB288" s="18">
        <v>103.37</v>
      </c>
      <c r="AC288" s="18">
        <v>10.63</v>
      </c>
      <c r="AD288">
        <v>13.02</v>
      </c>
      <c r="AE288" s="18">
        <v>18.670000000000002</v>
      </c>
      <c r="AF288" s="18">
        <v>11.03289285714286</v>
      </c>
      <c r="AG288" s="18">
        <v>13.38587906122449</v>
      </c>
      <c r="AH288" s="18">
        <v>18.714086833533131</v>
      </c>
      <c r="AI288" s="18">
        <v>16.07</v>
      </c>
      <c r="AJ288" s="18">
        <v>16.07</v>
      </c>
      <c r="AK288" s="18">
        <v>16.07</v>
      </c>
      <c r="AL288" s="18">
        <v>16.07</v>
      </c>
      <c r="AM288" s="18">
        <v>16.07</v>
      </c>
      <c r="AN288" s="18">
        <v>16.07</v>
      </c>
      <c r="AO288" s="18">
        <v>11.492749999999999</v>
      </c>
      <c r="AP288" s="18">
        <v>14.695081632653061</v>
      </c>
      <c r="AQ288" s="18">
        <v>23.649179869247408</v>
      </c>
      <c r="AR288" s="18">
        <v>5.86</v>
      </c>
      <c r="AS288" s="18">
        <v>8.7100000000000009</v>
      </c>
      <c r="AT288" s="18">
        <v>18.53</v>
      </c>
      <c r="AU288" s="18">
        <v>0</v>
      </c>
      <c r="AV288" s="18">
        <v>0.18</v>
      </c>
      <c r="AW288" s="18">
        <v>0.5</v>
      </c>
      <c r="AX288" s="18">
        <v>10.23921428571429</v>
      </c>
      <c r="AY288" s="18">
        <v>14.4</v>
      </c>
      <c r="AZ288" s="18">
        <v>21.24071428571429</v>
      </c>
      <c r="BA288" s="18">
        <v>23.180499999999999</v>
      </c>
      <c r="BB288" s="18">
        <v>28.689052580622921</v>
      </c>
      <c r="BC288" s="31">
        <v>42.65392857142858</v>
      </c>
      <c r="BD288" s="31">
        <v>8.2799999999999994</v>
      </c>
      <c r="BE288" s="7">
        <v>11.46</v>
      </c>
      <c r="BF288" s="7">
        <v>17.37</v>
      </c>
      <c r="BG288" s="31">
        <v>29.6</v>
      </c>
      <c r="BH288" s="31">
        <v>40.1</v>
      </c>
      <c r="BI288" s="31">
        <v>59.88</v>
      </c>
      <c r="BJ288" s="31">
        <v>30.81</v>
      </c>
      <c r="BK288" s="31">
        <v>40.31</v>
      </c>
      <c r="BL288" s="31">
        <v>57.09</v>
      </c>
      <c r="BM288" s="31">
        <v>42.464285714285708</v>
      </c>
      <c r="BN288" s="31">
        <v>52.082857142857137</v>
      </c>
      <c r="BO288" s="31">
        <v>73.939285714285731</v>
      </c>
      <c r="BP288" s="31">
        <v>19.3</v>
      </c>
      <c r="BQ288" s="31">
        <v>24.02</v>
      </c>
      <c r="BR288" s="31">
        <v>30.8</v>
      </c>
      <c r="BS288" s="31">
        <v>20.5</v>
      </c>
      <c r="BT288" s="31">
        <v>27.25</v>
      </c>
      <c r="BU288" s="31">
        <v>36.33</v>
      </c>
      <c r="BV288" s="31">
        <v>23</v>
      </c>
      <c r="BW288" s="7">
        <v>30.23</v>
      </c>
      <c r="BX288" s="7">
        <v>48.82</v>
      </c>
      <c r="BY288" s="31">
        <v>22.91</v>
      </c>
      <c r="BZ288" s="31">
        <v>31.09</v>
      </c>
      <c r="CA288" s="31">
        <v>40.65</v>
      </c>
      <c r="CB288" s="31">
        <v>25.73</v>
      </c>
      <c r="CC288" s="31">
        <v>32.409999999999997</v>
      </c>
      <c r="CD288" s="31">
        <v>43.62</v>
      </c>
      <c r="CE288" s="31">
        <v>104.38</v>
      </c>
      <c r="CF288" s="31">
        <v>123.13</v>
      </c>
      <c r="CG288" s="31">
        <v>161.72999999999999</v>
      </c>
      <c r="CH288" s="31">
        <v>135.27500000000001</v>
      </c>
      <c r="CI288" s="31">
        <v>159.86671428571429</v>
      </c>
      <c r="CJ288" s="31">
        <v>215.16071428571431</v>
      </c>
    </row>
    <row r="289" spans="1:88" x14ac:dyDescent="0.3">
      <c r="A289" s="9">
        <v>45573</v>
      </c>
      <c r="B289" s="18">
        <v>22.231071428571429</v>
      </c>
      <c r="C289" s="18">
        <v>24.404693948979592</v>
      </c>
      <c r="D289" s="18">
        <v>28.638928571428579</v>
      </c>
      <c r="E289" s="18">
        <v>51.29</v>
      </c>
      <c r="F289" s="18">
        <v>59.1</v>
      </c>
      <c r="G289" s="18">
        <v>71.760000000000005</v>
      </c>
      <c r="H289" s="18">
        <v>62.391428571428563</v>
      </c>
      <c r="I289" s="18">
        <v>71.782448979591848</v>
      </c>
      <c r="J289" s="18">
        <v>84.583928571428572</v>
      </c>
      <c r="K289" s="18">
        <v>4.1500000000000004</v>
      </c>
      <c r="L289" s="18">
        <v>5.14</v>
      </c>
      <c r="M289" s="18">
        <v>7.69</v>
      </c>
      <c r="N289" s="18">
        <v>6.69</v>
      </c>
      <c r="O289" s="18">
        <v>8.58</v>
      </c>
      <c r="P289">
        <v>13.42</v>
      </c>
      <c r="Q289" s="18">
        <v>102.7085</v>
      </c>
      <c r="R289" s="18">
        <v>118.18161224489781</v>
      </c>
      <c r="S289" s="18">
        <v>137.66892857142861</v>
      </c>
      <c r="T289" s="18">
        <v>70.22</v>
      </c>
      <c r="U289" s="18">
        <v>82.99</v>
      </c>
      <c r="V289" s="18">
        <v>99.49</v>
      </c>
      <c r="W289" s="18">
        <v>70.34</v>
      </c>
      <c r="X289" s="18">
        <v>85.55</v>
      </c>
      <c r="Y289" s="18">
        <v>100.06</v>
      </c>
      <c r="Z289" s="18">
        <v>70.569999999999993</v>
      </c>
      <c r="AA289" s="18">
        <v>88.4</v>
      </c>
      <c r="AB289" s="18">
        <v>102.19</v>
      </c>
      <c r="AC289" s="18">
        <v>10.57</v>
      </c>
      <c r="AD289">
        <v>12.89</v>
      </c>
      <c r="AE289" s="18">
        <v>18.89</v>
      </c>
      <c r="AF289" s="18">
        <v>10.94871428571428</v>
      </c>
      <c r="AG289" s="18">
        <v>13.16057142857143</v>
      </c>
      <c r="AH289" s="18">
        <v>18.906218760695761</v>
      </c>
      <c r="AI289" s="18">
        <v>16.07</v>
      </c>
      <c r="AJ289" s="18">
        <v>16.07</v>
      </c>
      <c r="AK289" s="18">
        <v>16.07</v>
      </c>
      <c r="AL289" s="18">
        <v>16.07</v>
      </c>
      <c r="AM289" s="18">
        <v>16.07</v>
      </c>
      <c r="AN289" s="18">
        <v>16.07</v>
      </c>
      <c r="AO289" s="18">
        <v>11.291621882653059</v>
      </c>
      <c r="AP289" s="18">
        <v>14.534846938775519</v>
      </c>
      <c r="AQ289" s="18">
        <v>23.643844760695739</v>
      </c>
      <c r="AR289" s="18">
        <v>5.83</v>
      </c>
      <c r="AS289" s="18">
        <v>8.7799999999999994</v>
      </c>
      <c r="AT289" s="18">
        <v>18.579999999999998</v>
      </c>
      <c r="AU289" s="18">
        <v>0</v>
      </c>
      <c r="AV289" s="18">
        <v>0.18</v>
      </c>
      <c r="AW289" s="18">
        <v>0.49</v>
      </c>
      <c r="AX289" s="18">
        <v>10.18839285714286</v>
      </c>
      <c r="AY289" s="18">
        <v>14.31357142857143</v>
      </c>
      <c r="AZ289" s="18">
        <v>22.172956152354072</v>
      </c>
      <c r="BA289" s="18">
        <v>23.429464285714289</v>
      </c>
      <c r="BB289" s="18">
        <v>29.100928571428579</v>
      </c>
      <c r="BC289" s="31">
        <v>42.435000000000002</v>
      </c>
      <c r="BD289" s="31">
        <v>8.32</v>
      </c>
      <c r="BE289" s="7">
        <v>11.54</v>
      </c>
      <c r="BF289" s="7">
        <v>17.48</v>
      </c>
      <c r="BG289" s="31">
        <v>29.54</v>
      </c>
      <c r="BH289" s="31">
        <v>40.020000000000003</v>
      </c>
      <c r="BI289" s="31">
        <v>60.6</v>
      </c>
      <c r="BJ289" s="31">
        <v>31.24</v>
      </c>
      <c r="BK289" s="31">
        <v>40.130000000000003</v>
      </c>
      <c r="BL289" s="31">
        <v>57.78</v>
      </c>
      <c r="BM289" s="31">
        <v>43.256948979591812</v>
      </c>
      <c r="BN289" s="31">
        <v>51.881142857142862</v>
      </c>
      <c r="BO289" s="31">
        <v>73.903571428571439</v>
      </c>
      <c r="BP289" s="31">
        <v>19.100000000000001</v>
      </c>
      <c r="BQ289" s="31">
        <v>23.72</v>
      </c>
      <c r="BR289" s="31">
        <v>30.43</v>
      </c>
      <c r="BS289" s="31">
        <v>20.309999999999999</v>
      </c>
      <c r="BT289" s="31">
        <v>27.03</v>
      </c>
      <c r="BU289" s="31">
        <v>35.79</v>
      </c>
      <c r="BV289" s="31">
        <v>22.6</v>
      </c>
      <c r="BW289" s="7">
        <v>29.81</v>
      </c>
      <c r="BX289" s="7">
        <v>48.42</v>
      </c>
      <c r="BY289" s="31">
        <v>22.69</v>
      </c>
      <c r="BZ289" s="31">
        <v>30.74</v>
      </c>
      <c r="CA289" s="31">
        <v>39.86</v>
      </c>
      <c r="CB289" s="31">
        <v>25.51</v>
      </c>
      <c r="CC289" s="31">
        <v>32.090000000000003</v>
      </c>
      <c r="CD289" s="31">
        <v>42.98</v>
      </c>
      <c r="CE289" s="31">
        <v>103.65</v>
      </c>
      <c r="CF289" s="31">
        <v>122.62</v>
      </c>
      <c r="CG289" s="31">
        <v>160.02000000000001</v>
      </c>
      <c r="CH289" s="31">
        <v>134.06332906122441</v>
      </c>
      <c r="CI289" s="31">
        <v>162.23128571428569</v>
      </c>
      <c r="CJ289" s="31">
        <v>212.92142857142861</v>
      </c>
    </row>
    <row r="290" spans="1:88" x14ac:dyDescent="0.3">
      <c r="A290" s="9">
        <v>45574</v>
      </c>
      <c r="B290" s="18">
        <v>21.817035714285701</v>
      </c>
      <c r="C290" s="18">
        <v>23.990918367346939</v>
      </c>
      <c r="D290" s="18">
        <v>27.9375</v>
      </c>
      <c r="E290" s="18">
        <v>50.37</v>
      </c>
      <c r="F290" s="18">
        <v>57.86</v>
      </c>
      <c r="G290" s="18">
        <v>70.17</v>
      </c>
      <c r="H290" s="18">
        <v>61.592959183673472</v>
      </c>
      <c r="I290" s="18">
        <v>71.562061224489824</v>
      </c>
      <c r="J290" s="18">
        <v>83.236428571428576</v>
      </c>
      <c r="K290" s="18">
        <v>4.1500000000000004</v>
      </c>
      <c r="L290" s="18">
        <v>5.13</v>
      </c>
      <c r="M290" s="18">
        <v>7.64</v>
      </c>
      <c r="N290" s="18">
        <v>6.65</v>
      </c>
      <c r="O290" s="18">
        <v>8.5399999999999991</v>
      </c>
      <c r="P290">
        <v>13.39</v>
      </c>
      <c r="Q290" s="18">
        <v>101.5715</v>
      </c>
      <c r="R290" s="18">
        <v>115.99</v>
      </c>
      <c r="S290" s="18">
        <v>134.4482142857143</v>
      </c>
      <c r="T290" s="18">
        <v>69.260000000000005</v>
      </c>
      <c r="U290" s="18">
        <v>81.96</v>
      </c>
      <c r="V290" s="18">
        <v>98.62</v>
      </c>
      <c r="W290" s="18">
        <v>69.84</v>
      </c>
      <c r="X290" s="18">
        <v>84.67</v>
      </c>
      <c r="Y290" s="18">
        <v>99.32</v>
      </c>
      <c r="Z290" s="18">
        <v>69.25</v>
      </c>
      <c r="AA290" s="18">
        <v>87.57</v>
      </c>
      <c r="AB290" s="18">
        <v>101.02</v>
      </c>
      <c r="AC290" s="18">
        <v>10.52</v>
      </c>
      <c r="AD290">
        <v>12.75</v>
      </c>
      <c r="AE290" s="18">
        <v>19.12</v>
      </c>
      <c r="AF290" s="18">
        <v>10.939071428571429</v>
      </c>
      <c r="AG290" s="18">
        <v>13.053142857142859</v>
      </c>
      <c r="AH290" s="18">
        <v>19.31631497357267</v>
      </c>
      <c r="AI290" s="18">
        <v>16.07</v>
      </c>
      <c r="AJ290" s="18">
        <v>16.07</v>
      </c>
      <c r="AK290" s="18">
        <v>16.07</v>
      </c>
      <c r="AL290" s="18">
        <v>16.07</v>
      </c>
      <c r="AM290" s="18">
        <v>16.07</v>
      </c>
      <c r="AN290" s="18">
        <v>16.07</v>
      </c>
      <c r="AO290" s="18">
        <v>11.56725</v>
      </c>
      <c r="AP290" s="18">
        <v>14.604590151020419</v>
      </c>
      <c r="AQ290" s="18">
        <v>23.598295366429792</v>
      </c>
      <c r="AR290" s="18">
        <v>5.8</v>
      </c>
      <c r="AS290" s="18">
        <v>8.85</v>
      </c>
      <c r="AT290" s="18">
        <v>18.62</v>
      </c>
      <c r="AU290" s="18">
        <v>0</v>
      </c>
      <c r="AV290" s="18">
        <v>0.18</v>
      </c>
      <c r="AW290" s="18">
        <v>0.47</v>
      </c>
      <c r="AX290" s="18">
        <v>10.11767857142857</v>
      </c>
      <c r="AY290" s="18">
        <v>14.37321939278179</v>
      </c>
      <c r="AZ290" s="18">
        <v>22.71142857142857</v>
      </c>
      <c r="BA290" s="18">
        <v>23.558642857142861</v>
      </c>
      <c r="BB290" s="18">
        <v>28.791428571428568</v>
      </c>
      <c r="BC290" s="31">
        <v>43.330357142857139</v>
      </c>
      <c r="BD290" s="31">
        <v>8.4</v>
      </c>
      <c r="BE290" s="7">
        <v>11.65</v>
      </c>
      <c r="BF290" s="7">
        <v>17.59</v>
      </c>
      <c r="BG290" s="31">
        <v>29.48</v>
      </c>
      <c r="BH290" s="31">
        <v>39.94</v>
      </c>
      <c r="BI290" s="31">
        <v>61.32</v>
      </c>
      <c r="BJ290" s="31">
        <v>31.67</v>
      </c>
      <c r="BK290" s="31">
        <v>39.950000000000003</v>
      </c>
      <c r="BL290" s="31">
        <v>58.48</v>
      </c>
      <c r="BM290" s="31">
        <v>44.221428571428568</v>
      </c>
      <c r="BN290" s="31">
        <v>51.621428571428559</v>
      </c>
      <c r="BO290" s="31">
        <v>73.19285714285715</v>
      </c>
      <c r="BP290" s="31">
        <v>18.89</v>
      </c>
      <c r="BQ290" s="31">
        <v>23.43</v>
      </c>
      <c r="BR290" s="31">
        <v>30.07</v>
      </c>
      <c r="BS290" s="31">
        <v>20.12</v>
      </c>
      <c r="BT290" s="31">
        <v>26.8</v>
      </c>
      <c r="BU290" s="31">
        <v>35.24</v>
      </c>
      <c r="BV290" s="31">
        <v>22.2</v>
      </c>
      <c r="BW290" s="7">
        <v>29.38</v>
      </c>
      <c r="BX290" s="7">
        <v>48.01</v>
      </c>
      <c r="BY290" s="31">
        <v>22.47</v>
      </c>
      <c r="BZ290" s="31">
        <v>30.4</v>
      </c>
      <c r="CA290" s="31">
        <v>39.06</v>
      </c>
      <c r="CB290" s="31">
        <v>25.29</v>
      </c>
      <c r="CC290" s="31">
        <v>31.76</v>
      </c>
      <c r="CD290" s="31">
        <v>42.35</v>
      </c>
      <c r="CE290" s="31">
        <v>103.01</v>
      </c>
      <c r="CF290" s="31">
        <v>122.35</v>
      </c>
      <c r="CG290" s="31">
        <v>158.44</v>
      </c>
      <c r="CH290" s="31">
        <v>132.71067589795899</v>
      </c>
      <c r="CI290" s="31">
        <v>161.79585714285719</v>
      </c>
      <c r="CJ290" s="31">
        <v>209.78571428571431</v>
      </c>
    </row>
    <row r="291" spans="1:88" x14ac:dyDescent="0.3">
      <c r="A291" s="9">
        <v>45575</v>
      </c>
      <c r="B291" s="18">
        <v>21.360464285714279</v>
      </c>
      <c r="C291" s="18">
        <v>23.414387755102052</v>
      </c>
      <c r="D291" s="18">
        <v>27.618571428571421</v>
      </c>
      <c r="E291" s="18">
        <v>49.51</v>
      </c>
      <c r="F291" s="18">
        <v>57.6</v>
      </c>
      <c r="G291" s="18">
        <v>69.72</v>
      </c>
      <c r="H291" s="18">
        <v>60.715765306122449</v>
      </c>
      <c r="I291" s="18">
        <v>70.739500000000021</v>
      </c>
      <c r="J291" s="18">
        <v>81.871428571428567</v>
      </c>
      <c r="K291" s="18">
        <v>4.1500000000000004</v>
      </c>
      <c r="L291" s="18">
        <v>5.13</v>
      </c>
      <c r="M291" s="18">
        <v>7.58</v>
      </c>
      <c r="N291" s="18">
        <v>6.62</v>
      </c>
      <c r="O291" s="18">
        <v>8.5</v>
      </c>
      <c r="P291">
        <v>13.35</v>
      </c>
      <c r="Q291" s="18">
        <v>100.0946428571429</v>
      </c>
      <c r="R291" s="18">
        <v>114.94928571428569</v>
      </c>
      <c r="S291" s="18">
        <v>131.83253571428571</v>
      </c>
      <c r="T291" s="18">
        <v>68.31</v>
      </c>
      <c r="U291" s="18">
        <v>80.94</v>
      </c>
      <c r="V291" s="18">
        <v>97.74</v>
      </c>
      <c r="W291" s="18">
        <v>69.34</v>
      </c>
      <c r="X291" s="18">
        <v>83.8</v>
      </c>
      <c r="Y291" s="18">
        <v>98.58</v>
      </c>
      <c r="Z291" s="18">
        <v>67.94</v>
      </c>
      <c r="AA291" s="18">
        <v>86.74</v>
      </c>
      <c r="AB291" s="18">
        <v>99.85</v>
      </c>
      <c r="AC291" s="18">
        <v>10.46</v>
      </c>
      <c r="AD291">
        <v>12.61</v>
      </c>
      <c r="AE291" s="18">
        <v>19.34</v>
      </c>
      <c r="AF291" s="18">
        <v>10.71325</v>
      </c>
      <c r="AG291" s="18">
        <v>12.84107142857143</v>
      </c>
      <c r="AH291" s="18">
        <v>19.827678571428571</v>
      </c>
      <c r="AI291" s="18">
        <v>16.07</v>
      </c>
      <c r="AJ291" s="18">
        <v>16.07</v>
      </c>
      <c r="AK291" s="18">
        <v>16.07</v>
      </c>
      <c r="AL291" s="18">
        <v>16.07</v>
      </c>
      <c r="AM291" s="18">
        <v>16.07</v>
      </c>
      <c r="AN291" s="18">
        <v>16.07</v>
      </c>
      <c r="AO291" s="18">
        <v>11.39925</v>
      </c>
      <c r="AP291" s="18">
        <v>14.694020408163279</v>
      </c>
      <c r="AQ291" s="18">
        <v>23.362058181197469</v>
      </c>
      <c r="AR291" s="18">
        <v>5.76</v>
      </c>
      <c r="AS291" s="18">
        <v>8.92</v>
      </c>
      <c r="AT291" s="18">
        <v>18.670000000000002</v>
      </c>
      <c r="AU291" s="18">
        <v>0</v>
      </c>
      <c r="AV291" s="18">
        <v>0.17</v>
      </c>
      <c r="AW291" s="18">
        <v>0.46</v>
      </c>
      <c r="AX291" s="18">
        <v>10.07521428571429</v>
      </c>
      <c r="AY291" s="18">
        <v>14.01985204584302</v>
      </c>
      <c r="AZ291" s="18">
        <v>22.773214285714289</v>
      </c>
      <c r="BA291" s="18">
        <v>23.494964285714289</v>
      </c>
      <c r="BB291" s="18">
        <v>28.364229596863449</v>
      </c>
      <c r="BC291" s="31">
        <v>44.200357142857143</v>
      </c>
      <c r="BD291" s="31">
        <v>8.4700000000000006</v>
      </c>
      <c r="BE291" s="7">
        <v>11.76</v>
      </c>
      <c r="BF291" s="7">
        <v>17.7</v>
      </c>
      <c r="BG291" s="31">
        <v>29.44</v>
      </c>
      <c r="BH291" s="31">
        <v>39.89</v>
      </c>
      <c r="BI291" s="31">
        <v>62.04</v>
      </c>
      <c r="BJ291" s="31">
        <v>32.1</v>
      </c>
      <c r="BK291" s="31">
        <v>39.770000000000003</v>
      </c>
      <c r="BL291" s="31">
        <v>59.17</v>
      </c>
      <c r="BM291" s="31">
        <v>43.7</v>
      </c>
      <c r="BN291" s="31">
        <v>51.728571428571414</v>
      </c>
      <c r="BO291" s="31">
        <v>72.332142857142856</v>
      </c>
      <c r="BP291" s="31">
        <v>18.68</v>
      </c>
      <c r="BQ291" s="31">
        <v>23.13</v>
      </c>
      <c r="BR291" s="31">
        <v>29.7</v>
      </c>
      <c r="BS291" s="31">
        <v>19.93</v>
      </c>
      <c r="BT291" s="31">
        <v>26.58</v>
      </c>
      <c r="BU291" s="31">
        <v>34.69</v>
      </c>
      <c r="BV291" s="31">
        <v>21.79</v>
      </c>
      <c r="BW291" s="7">
        <v>28.96</v>
      </c>
      <c r="BX291" s="7">
        <v>47.6</v>
      </c>
      <c r="BY291" s="31">
        <v>22.25</v>
      </c>
      <c r="BZ291" s="31">
        <v>30.05</v>
      </c>
      <c r="CA291" s="31">
        <v>38.270000000000003</v>
      </c>
      <c r="CB291" s="31">
        <v>25.07</v>
      </c>
      <c r="CC291" s="31">
        <v>31.44</v>
      </c>
      <c r="CD291" s="31">
        <v>41.71</v>
      </c>
      <c r="CE291" s="31">
        <v>102.3</v>
      </c>
      <c r="CF291" s="31">
        <v>121.99</v>
      </c>
      <c r="CG291" s="31">
        <v>156.82</v>
      </c>
      <c r="CH291" s="31">
        <v>131.53481710204071</v>
      </c>
      <c r="CI291" s="31">
        <v>160.7032857142857</v>
      </c>
      <c r="CJ291" s="31">
        <v>206.84214285714279</v>
      </c>
    </row>
    <row r="292" spans="1:88" x14ac:dyDescent="0.3">
      <c r="A292" s="9">
        <v>45576</v>
      </c>
      <c r="B292" s="18">
        <v>20.904250000000001</v>
      </c>
      <c r="C292" s="18">
        <v>23.355</v>
      </c>
      <c r="D292" s="18">
        <v>27.457142857142859</v>
      </c>
      <c r="E292" s="18">
        <v>48.88</v>
      </c>
      <c r="F292" s="18">
        <v>57.04</v>
      </c>
      <c r="G292" s="18">
        <v>68.760000000000005</v>
      </c>
      <c r="H292" s="18">
        <v>59.722214285714287</v>
      </c>
      <c r="I292" s="18">
        <v>70.085714285714303</v>
      </c>
      <c r="J292" s="18">
        <v>80.491785714285726</v>
      </c>
      <c r="K292" s="18">
        <v>4.1500000000000004</v>
      </c>
      <c r="L292" s="18">
        <v>5.12</v>
      </c>
      <c r="M292" s="18">
        <v>7.52</v>
      </c>
      <c r="N292" s="18">
        <v>6.58</v>
      </c>
      <c r="O292" s="18">
        <v>8.4600000000000009</v>
      </c>
      <c r="P292">
        <v>13.42</v>
      </c>
      <c r="Q292" s="18">
        <v>98.354392857142855</v>
      </c>
      <c r="R292" s="18">
        <v>112.7585</v>
      </c>
      <c r="S292" s="18">
        <v>129.2518571428572</v>
      </c>
      <c r="T292" s="18">
        <v>67.48</v>
      </c>
      <c r="U292" s="18">
        <v>79.819999999999993</v>
      </c>
      <c r="V292" s="18">
        <v>97.07</v>
      </c>
      <c r="W292" s="18">
        <v>68.64</v>
      </c>
      <c r="X292" s="18">
        <v>83.13</v>
      </c>
      <c r="Y292" s="18">
        <v>98.35</v>
      </c>
      <c r="Z292" s="18">
        <v>66.900000000000006</v>
      </c>
      <c r="AA292" s="18">
        <v>86.11</v>
      </c>
      <c r="AB292" s="18">
        <v>99.02</v>
      </c>
      <c r="AC292" s="18">
        <v>10.44</v>
      </c>
      <c r="AD292">
        <v>12.48</v>
      </c>
      <c r="AE292" s="18">
        <v>19.559999999999999</v>
      </c>
      <c r="AF292" s="18">
        <v>10.59</v>
      </c>
      <c r="AG292" s="18">
        <v>12.715500000000009</v>
      </c>
      <c r="AH292" s="18">
        <v>20.475428571428569</v>
      </c>
      <c r="AI292" s="18">
        <v>16.07</v>
      </c>
      <c r="AJ292" s="18">
        <v>16.07</v>
      </c>
      <c r="AK292" s="18">
        <v>16.07</v>
      </c>
      <c r="AL292" s="18">
        <v>16.07</v>
      </c>
      <c r="AM292" s="18">
        <v>16.07</v>
      </c>
      <c r="AN292" s="18">
        <v>16.07</v>
      </c>
      <c r="AO292" s="18">
        <v>11.164</v>
      </c>
      <c r="AP292" s="18">
        <v>14.515714285714299</v>
      </c>
      <c r="AQ292" s="18">
        <v>23.249732192632631</v>
      </c>
      <c r="AR292" s="18">
        <v>5.76</v>
      </c>
      <c r="AS292" s="18">
        <v>8.94</v>
      </c>
      <c r="AT292" s="18">
        <v>18.54</v>
      </c>
      <c r="AU292" s="18">
        <v>0</v>
      </c>
      <c r="AV292" s="18">
        <v>0.17</v>
      </c>
      <c r="AW292" s="18">
        <v>0.44</v>
      </c>
      <c r="AX292" s="18">
        <v>9.9893571428571413</v>
      </c>
      <c r="AY292" s="18">
        <v>14.045999999999999</v>
      </c>
      <c r="AZ292" s="18">
        <v>22.69208614736927</v>
      </c>
      <c r="BA292" s="18">
        <v>23.297714285714289</v>
      </c>
      <c r="BB292" s="18">
        <v>28.164198984618551</v>
      </c>
      <c r="BC292" s="31">
        <v>44.727857142857147</v>
      </c>
      <c r="BD292" s="31">
        <v>8.48</v>
      </c>
      <c r="BE292" s="7">
        <v>11.9</v>
      </c>
      <c r="BF292" s="7">
        <v>17.760000000000002</v>
      </c>
      <c r="BG292" s="31">
        <v>29.53</v>
      </c>
      <c r="BH292" s="31">
        <v>39.840000000000003</v>
      </c>
      <c r="BI292" s="31">
        <v>62.6</v>
      </c>
      <c r="BJ292" s="31">
        <v>32.47</v>
      </c>
      <c r="BK292" s="31">
        <v>39.450000000000003</v>
      </c>
      <c r="BL292" s="31">
        <v>59.43</v>
      </c>
      <c r="BM292" s="31">
        <v>43.911250000000003</v>
      </c>
      <c r="BN292" s="31">
        <v>51.149999999999991</v>
      </c>
      <c r="BO292" s="31">
        <v>72.189285714285717</v>
      </c>
      <c r="BP292" s="31">
        <v>18.420000000000002</v>
      </c>
      <c r="BQ292" s="31">
        <v>22.73</v>
      </c>
      <c r="BR292" s="31">
        <v>29.19</v>
      </c>
      <c r="BS292" s="31">
        <v>19.73</v>
      </c>
      <c r="BT292" s="31">
        <v>26.22</v>
      </c>
      <c r="BU292" s="31">
        <v>34.17</v>
      </c>
      <c r="BV292" s="31">
        <v>21.47</v>
      </c>
      <c r="BW292" s="7">
        <v>28.6</v>
      </c>
      <c r="BX292" s="7">
        <v>47.49</v>
      </c>
      <c r="BY292" s="31">
        <v>22.05</v>
      </c>
      <c r="BZ292" s="31">
        <v>29.76</v>
      </c>
      <c r="CA292" s="31">
        <v>37.51</v>
      </c>
      <c r="CB292" s="31">
        <v>24.82</v>
      </c>
      <c r="CC292" s="31">
        <v>31.33</v>
      </c>
      <c r="CD292" s="31">
        <v>41.06</v>
      </c>
      <c r="CE292" s="31">
        <v>101.46</v>
      </c>
      <c r="CF292" s="31">
        <v>121.67</v>
      </c>
      <c r="CG292" s="31">
        <v>156.30000000000001</v>
      </c>
      <c r="CH292" s="31">
        <v>129.58394099999981</v>
      </c>
      <c r="CI292" s="31">
        <v>159.41428571428551</v>
      </c>
      <c r="CJ292" s="31">
        <v>204.72499999999999</v>
      </c>
    </row>
    <row r="293" spans="1:88" x14ac:dyDescent="0.3">
      <c r="A293" s="9">
        <v>45577</v>
      </c>
      <c r="B293" s="18">
        <v>20.941836734693869</v>
      </c>
      <c r="C293" s="18">
        <v>23.619285714285709</v>
      </c>
      <c r="D293" s="18">
        <v>27.33</v>
      </c>
      <c r="E293" s="18">
        <v>48.54</v>
      </c>
      <c r="F293" s="18">
        <v>56.21</v>
      </c>
      <c r="G293" s="18">
        <v>66.97</v>
      </c>
      <c r="H293" s="18">
        <v>59.11535714285715</v>
      </c>
      <c r="I293" s="18">
        <v>69.370551020408158</v>
      </c>
      <c r="J293" s="18">
        <v>79.583821428571426</v>
      </c>
      <c r="K293" s="18">
        <v>4.12</v>
      </c>
      <c r="L293" s="18">
        <v>5.09</v>
      </c>
      <c r="M293" s="18">
        <v>7.62</v>
      </c>
      <c r="N293" s="18">
        <v>6.56</v>
      </c>
      <c r="O293" s="18">
        <v>8.4</v>
      </c>
      <c r="P293">
        <v>13.57</v>
      </c>
      <c r="Q293" s="18">
        <v>97.301285714285711</v>
      </c>
      <c r="R293" s="18">
        <v>110.89278571428569</v>
      </c>
      <c r="S293" s="18">
        <v>127.4225</v>
      </c>
      <c r="T293" s="18">
        <v>66.739999999999995</v>
      </c>
      <c r="U293" s="18">
        <v>78.510000000000005</v>
      </c>
      <c r="V293" s="18">
        <v>95.83</v>
      </c>
      <c r="W293" s="18">
        <v>68.47</v>
      </c>
      <c r="X293" s="18">
        <v>82.42</v>
      </c>
      <c r="Y293" s="18">
        <v>97.44</v>
      </c>
      <c r="Z293" s="18">
        <v>66.75</v>
      </c>
      <c r="AA293" s="18">
        <v>85.52</v>
      </c>
      <c r="AB293" s="18">
        <v>98.54</v>
      </c>
      <c r="AC293" s="18">
        <v>10.45</v>
      </c>
      <c r="AD293">
        <v>12.66</v>
      </c>
      <c r="AE293" s="18">
        <v>19.64</v>
      </c>
      <c r="AF293" s="18">
        <v>10.39085714285714</v>
      </c>
      <c r="AG293" s="18">
        <v>13.106519591836721</v>
      </c>
      <c r="AH293" s="18">
        <v>20.780514567158249</v>
      </c>
      <c r="AI293" s="18">
        <v>16.07</v>
      </c>
      <c r="AJ293" s="18">
        <v>16.07</v>
      </c>
      <c r="AK293" s="18">
        <v>16.07</v>
      </c>
      <c r="AL293" s="18">
        <v>16.07</v>
      </c>
      <c r="AM293" s="18">
        <v>16.07</v>
      </c>
      <c r="AN293" s="18">
        <v>16.07</v>
      </c>
      <c r="AO293" s="18">
        <v>11.30314075510204</v>
      </c>
      <c r="AP293" s="18">
        <v>14.778027393877551</v>
      </c>
      <c r="AQ293" s="18">
        <v>24.31478682226026</v>
      </c>
      <c r="AR293" s="18">
        <v>5.81</v>
      </c>
      <c r="AS293" s="18">
        <v>9.0299999999999994</v>
      </c>
      <c r="AT293" s="18">
        <v>18.72</v>
      </c>
      <c r="AU293" s="18">
        <v>0</v>
      </c>
      <c r="AV293" s="18">
        <v>0.18</v>
      </c>
      <c r="AW293" s="18">
        <v>0.45</v>
      </c>
      <c r="AX293" s="18">
        <v>10.13185714285714</v>
      </c>
      <c r="AY293" s="18">
        <v>14.80621428571429</v>
      </c>
      <c r="AZ293" s="18">
        <v>22.421568956717831</v>
      </c>
      <c r="BA293" s="18">
        <v>23.390071428571432</v>
      </c>
      <c r="BB293" s="18">
        <v>28.499142857142861</v>
      </c>
      <c r="BC293" s="31">
        <v>46.312225552942138</v>
      </c>
      <c r="BD293" s="31">
        <v>8.52</v>
      </c>
      <c r="BE293" s="7">
        <v>11.93</v>
      </c>
      <c r="BF293" s="7">
        <v>17.96</v>
      </c>
      <c r="BG293" s="31">
        <v>29.62</v>
      </c>
      <c r="BH293" s="31">
        <v>40.01</v>
      </c>
      <c r="BI293" s="31">
        <v>62.61</v>
      </c>
      <c r="BJ293" s="31">
        <v>32.19</v>
      </c>
      <c r="BK293" s="31">
        <v>39.700000000000003</v>
      </c>
      <c r="BL293" s="31">
        <v>60.35</v>
      </c>
      <c r="BM293" s="31">
        <v>44.216265423469409</v>
      </c>
      <c r="BN293" s="31">
        <v>50.864285714285721</v>
      </c>
      <c r="BO293" s="31">
        <v>75.376249999999999</v>
      </c>
      <c r="BP293" s="31">
        <v>18.16</v>
      </c>
      <c r="BQ293" s="31">
        <v>22.45</v>
      </c>
      <c r="BR293" s="31">
        <v>28.76</v>
      </c>
      <c r="BS293" s="31">
        <v>19.489999999999998</v>
      </c>
      <c r="BT293" s="31">
        <v>25.99</v>
      </c>
      <c r="BU293" s="31">
        <v>33.770000000000003</v>
      </c>
      <c r="BV293" s="31">
        <v>21.4</v>
      </c>
      <c r="BW293" s="7">
        <v>28.48</v>
      </c>
      <c r="BX293" s="7">
        <v>46.51</v>
      </c>
      <c r="BY293" s="31">
        <v>21.85</v>
      </c>
      <c r="BZ293" s="31">
        <v>29.41</v>
      </c>
      <c r="CA293" s="31">
        <v>37.04</v>
      </c>
      <c r="CB293" s="31">
        <v>24.6</v>
      </c>
      <c r="CC293" s="31">
        <v>31.11</v>
      </c>
      <c r="CD293" s="31">
        <v>40.68</v>
      </c>
      <c r="CE293" s="31">
        <v>101.48</v>
      </c>
      <c r="CF293" s="31">
        <v>121.78</v>
      </c>
      <c r="CG293" s="31">
        <v>156.69</v>
      </c>
      <c r="CH293" s="31">
        <v>127.9497782499998</v>
      </c>
      <c r="CI293" s="31">
        <v>158.16428571428571</v>
      </c>
      <c r="CJ293" s="31">
        <v>202.46071428571429</v>
      </c>
    </row>
    <row r="294" spans="1:88" x14ac:dyDescent="0.3">
      <c r="A294" s="9">
        <v>45578</v>
      </c>
      <c r="B294" s="18">
        <v>20.846887755102031</v>
      </c>
      <c r="C294" s="18">
        <v>23.33642857142857</v>
      </c>
      <c r="D294" s="18">
        <v>26.903571428571428</v>
      </c>
      <c r="E294" s="18">
        <v>47.56</v>
      </c>
      <c r="F294" s="18">
        <v>55.59</v>
      </c>
      <c r="G294" s="18">
        <v>65.599999999999994</v>
      </c>
      <c r="H294" s="18">
        <v>58.548214285714288</v>
      </c>
      <c r="I294" s="18">
        <v>68.185183673469396</v>
      </c>
      <c r="J294" s="18">
        <v>78.183928571428567</v>
      </c>
      <c r="K294" s="18">
        <v>4.0999999999999996</v>
      </c>
      <c r="L294" s="18">
        <v>5.05</v>
      </c>
      <c r="M294" s="18">
        <v>7.74</v>
      </c>
      <c r="N294" s="18">
        <v>6.54</v>
      </c>
      <c r="O294" s="18">
        <v>8.33</v>
      </c>
      <c r="P294">
        <v>13.72</v>
      </c>
      <c r="Q294" s="18">
        <v>96.195071428571424</v>
      </c>
      <c r="R294" s="18">
        <v>110.6411428571429</v>
      </c>
      <c r="S294" s="18">
        <v>127.1668571428571</v>
      </c>
      <c r="T294" s="18">
        <v>65.989999999999995</v>
      </c>
      <c r="U294" s="18">
        <v>77.2</v>
      </c>
      <c r="V294" s="18">
        <v>94.59</v>
      </c>
      <c r="W294" s="18">
        <v>68.31</v>
      </c>
      <c r="X294" s="18">
        <v>81.709999999999994</v>
      </c>
      <c r="Y294" s="18">
        <v>96.52</v>
      </c>
      <c r="Z294" s="18">
        <v>66.599999999999994</v>
      </c>
      <c r="AA294" s="18">
        <v>84.93</v>
      </c>
      <c r="AB294" s="18">
        <v>98.06</v>
      </c>
      <c r="AC294" s="18">
        <v>10.46</v>
      </c>
      <c r="AD294">
        <v>12.85</v>
      </c>
      <c r="AE294" s="18">
        <v>19.71</v>
      </c>
      <c r="AF294" s="18">
        <v>10.474464285714291</v>
      </c>
      <c r="AG294" s="18">
        <v>13.367745826530591</v>
      </c>
      <c r="AH294" s="18">
        <v>21.12248602070429</v>
      </c>
      <c r="AI294" s="18">
        <v>16.07</v>
      </c>
      <c r="AJ294" s="18">
        <v>16.07</v>
      </c>
      <c r="AK294" s="18">
        <v>16.07</v>
      </c>
      <c r="AL294" s="18">
        <v>16.07</v>
      </c>
      <c r="AM294" s="18">
        <v>16.07</v>
      </c>
      <c r="AN294" s="18">
        <v>16.07</v>
      </c>
      <c r="AO294" s="18">
        <v>11.334993102040819</v>
      </c>
      <c r="AP294" s="18">
        <v>14.71892623469388</v>
      </c>
      <c r="AQ294" s="18">
        <v>24.679769923765502</v>
      </c>
      <c r="AR294" s="18">
        <v>5.86</v>
      </c>
      <c r="AS294" s="18">
        <v>9.1199999999999992</v>
      </c>
      <c r="AT294" s="18">
        <v>18.899999999999999</v>
      </c>
      <c r="AU294" s="18">
        <v>0</v>
      </c>
      <c r="AV294" s="18">
        <v>0.19</v>
      </c>
      <c r="AW294" s="18">
        <v>0.46</v>
      </c>
      <c r="AX294" s="18">
        <v>10.02425</v>
      </c>
      <c r="AY294" s="18">
        <v>14.87785714285714</v>
      </c>
      <c r="AZ294" s="18">
        <v>22.97179714960367</v>
      </c>
      <c r="BA294" s="18">
        <v>23.543214285714289</v>
      </c>
      <c r="BB294" s="18">
        <v>28.572428571428571</v>
      </c>
      <c r="BC294" s="31">
        <v>47.670728773852048</v>
      </c>
      <c r="BD294" s="31">
        <v>8.58</v>
      </c>
      <c r="BE294" s="7">
        <v>11.97</v>
      </c>
      <c r="BF294" s="7">
        <v>18.16</v>
      </c>
      <c r="BG294" s="31">
        <v>29.71</v>
      </c>
      <c r="BH294" s="31">
        <v>40.229999999999997</v>
      </c>
      <c r="BI294" s="31">
        <v>62.61</v>
      </c>
      <c r="BJ294" s="31">
        <v>31.91</v>
      </c>
      <c r="BK294" s="31">
        <v>39.94</v>
      </c>
      <c r="BL294" s="31">
        <v>61.26</v>
      </c>
      <c r="BM294" s="31">
        <v>43.869964285714289</v>
      </c>
      <c r="BN294" s="31">
        <v>51.261142857142858</v>
      </c>
      <c r="BO294" s="31">
        <v>75.302571428571412</v>
      </c>
      <c r="BP294" s="31">
        <v>17.89</v>
      </c>
      <c r="BQ294" s="31">
        <v>22.18</v>
      </c>
      <c r="BR294" s="31">
        <v>28.33</v>
      </c>
      <c r="BS294" s="31">
        <v>19.25</v>
      </c>
      <c r="BT294" s="31">
        <v>25.76</v>
      </c>
      <c r="BU294" s="31">
        <v>33.36</v>
      </c>
      <c r="BV294" s="31">
        <v>21.34</v>
      </c>
      <c r="BW294" s="7">
        <v>28.36</v>
      </c>
      <c r="BX294" s="7">
        <v>45.53</v>
      </c>
      <c r="BY294" s="31">
        <v>21.64</v>
      </c>
      <c r="BZ294" s="31">
        <v>29.07</v>
      </c>
      <c r="CA294" s="31">
        <v>36.56</v>
      </c>
      <c r="CB294" s="31">
        <v>24.38</v>
      </c>
      <c r="CC294" s="31">
        <v>30.89</v>
      </c>
      <c r="CD294" s="31">
        <v>40.299999999999997</v>
      </c>
      <c r="CE294" s="31">
        <v>101.52</v>
      </c>
      <c r="CF294" s="31">
        <v>121.89</v>
      </c>
      <c r="CG294" s="31">
        <v>157.09</v>
      </c>
      <c r="CH294" s="31">
        <v>127.99642857142859</v>
      </c>
      <c r="CI294" s="31">
        <v>157.44999999999999</v>
      </c>
      <c r="CJ294" s="31">
        <v>202.47499999999999</v>
      </c>
    </row>
    <row r="295" spans="1:88" x14ac:dyDescent="0.3">
      <c r="A295" s="9">
        <v>45579</v>
      </c>
      <c r="B295" s="18">
        <v>20.41714285714286</v>
      </c>
      <c r="C295" s="18">
        <v>22.84928571428571</v>
      </c>
      <c r="D295" s="18">
        <v>26.685561224489799</v>
      </c>
      <c r="E295" s="18">
        <v>46.91</v>
      </c>
      <c r="F295" s="18">
        <v>55.37</v>
      </c>
      <c r="G295" s="18">
        <v>64.77</v>
      </c>
      <c r="H295" s="18">
        <v>57.821801663265319</v>
      </c>
      <c r="I295" s="18">
        <v>66.87848979591837</v>
      </c>
      <c r="J295" s="18">
        <v>78.358785714285716</v>
      </c>
      <c r="K295" s="18">
        <v>4.09</v>
      </c>
      <c r="L295" s="18">
        <v>5</v>
      </c>
      <c r="M295" s="18">
        <v>7.85</v>
      </c>
      <c r="N295" s="18">
        <v>6.51</v>
      </c>
      <c r="O295" s="18">
        <v>8.26</v>
      </c>
      <c r="P295">
        <v>13.87</v>
      </c>
      <c r="Q295" s="18">
        <v>94.702964285714302</v>
      </c>
      <c r="R295" s="18">
        <v>109.90392857142859</v>
      </c>
      <c r="S295" s="18">
        <v>127.51499610714301</v>
      </c>
      <c r="T295" s="18">
        <v>65.239999999999995</v>
      </c>
      <c r="U295" s="18">
        <v>75.900000000000006</v>
      </c>
      <c r="V295" s="18">
        <v>93.35</v>
      </c>
      <c r="W295" s="18">
        <v>68.150000000000006</v>
      </c>
      <c r="X295" s="18">
        <v>81</v>
      </c>
      <c r="Y295" s="18">
        <v>95.61</v>
      </c>
      <c r="Z295" s="18">
        <v>66.459999999999994</v>
      </c>
      <c r="AA295" s="18">
        <v>84.34</v>
      </c>
      <c r="AB295" s="18">
        <v>97.58</v>
      </c>
      <c r="AC295" s="18">
        <v>10.47</v>
      </c>
      <c r="AD295">
        <v>13.03</v>
      </c>
      <c r="AE295" s="18">
        <v>19.78</v>
      </c>
      <c r="AF295" s="18">
        <v>10.521321428571429</v>
      </c>
      <c r="AG295" s="18">
        <v>13.4440434897959</v>
      </c>
      <c r="AH295" s="18">
        <v>21.44502890282175</v>
      </c>
      <c r="AI295" s="18">
        <v>16.07</v>
      </c>
      <c r="AJ295" s="18">
        <v>16.07</v>
      </c>
      <c r="AK295" s="18">
        <v>16.07</v>
      </c>
      <c r="AL295" s="18">
        <v>16.07</v>
      </c>
      <c r="AM295" s="18">
        <v>16.07</v>
      </c>
      <c r="AN295" s="18">
        <v>16.07</v>
      </c>
      <c r="AO295" s="18">
        <v>11.25507142857143</v>
      </c>
      <c r="AP295" s="18">
        <v>14.87962631632654</v>
      </c>
      <c r="AQ295" s="18">
        <v>25.08828873955645</v>
      </c>
      <c r="AR295" s="18">
        <v>5.9</v>
      </c>
      <c r="AS295" s="18">
        <v>9.2100000000000009</v>
      </c>
      <c r="AT295" s="18">
        <v>19.07</v>
      </c>
      <c r="AU295" s="18">
        <v>0</v>
      </c>
      <c r="AV295" s="18">
        <v>0.2</v>
      </c>
      <c r="AW295" s="18">
        <v>0.47</v>
      </c>
      <c r="AX295" s="18">
        <v>9.8308214285714275</v>
      </c>
      <c r="AY295" s="18">
        <v>14.61811735196547</v>
      </c>
      <c r="AZ295" s="18">
        <v>23.693506832077301</v>
      </c>
      <c r="BA295" s="18">
        <v>23.585785714285709</v>
      </c>
      <c r="BB295" s="18">
        <v>29.175714285714289</v>
      </c>
      <c r="BC295" s="31">
        <v>47.352142857142852</v>
      </c>
      <c r="BD295" s="31">
        <v>8.67</v>
      </c>
      <c r="BE295" s="7">
        <v>12</v>
      </c>
      <c r="BF295" s="7">
        <v>18.36</v>
      </c>
      <c r="BG295" s="31">
        <v>29.8</v>
      </c>
      <c r="BH295" s="31">
        <v>40.5</v>
      </c>
      <c r="BI295" s="31">
        <v>62.61</v>
      </c>
      <c r="BJ295" s="31">
        <v>31.62</v>
      </c>
      <c r="BK295" s="31">
        <v>40.19</v>
      </c>
      <c r="BL295" s="31">
        <v>62.17</v>
      </c>
      <c r="BM295" s="31">
        <v>44.034500000000008</v>
      </c>
      <c r="BN295" s="31">
        <v>51.864285714285707</v>
      </c>
      <c r="BO295" s="31">
        <v>75.31785714285715</v>
      </c>
      <c r="BP295" s="31">
        <v>17.63</v>
      </c>
      <c r="BQ295" s="31">
        <v>21.9</v>
      </c>
      <c r="BR295" s="31">
        <v>27.9</v>
      </c>
      <c r="BS295" s="31">
        <v>19.010000000000002</v>
      </c>
      <c r="BT295" s="31">
        <v>25.53</v>
      </c>
      <c r="BU295" s="31">
        <v>32.96</v>
      </c>
      <c r="BV295" s="31">
        <v>21.28</v>
      </c>
      <c r="BW295" s="7">
        <v>28.24</v>
      </c>
      <c r="BX295" s="7">
        <v>44.54</v>
      </c>
      <c r="BY295" s="31">
        <v>21.44</v>
      </c>
      <c r="BZ295" s="31">
        <v>28.73</v>
      </c>
      <c r="CA295" s="31">
        <v>36.08</v>
      </c>
      <c r="CB295" s="31">
        <v>24.16</v>
      </c>
      <c r="CC295" s="31">
        <v>30.67</v>
      </c>
      <c r="CD295" s="31">
        <v>39.92</v>
      </c>
      <c r="CE295" s="31">
        <v>101.56</v>
      </c>
      <c r="CF295" s="31">
        <v>122.05</v>
      </c>
      <c r="CG295" s="31">
        <v>157.97999999999999</v>
      </c>
      <c r="CH295" s="31">
        <v>127.70357142857139</v>
      </c>
      <c r="CI295" s="31">
        <v>157.45714285714291</v>
      </c>
      <c r="CJ295" s="31">
        <v>202.73650000000001</v>
      </c>
    </row>
    <row r="296" spans="1:88" x14ac:dyDescent="0.3">
      <c r="A296" s="9">
        <v>45580</v>
      </c>
      <c r="B296" s="18">
        <v>20.04392857142857</v>
      </c>
      <c r="C296" s="18">
        <v>22.734285714285711</v>
      </c>
      <c r="D296" s="18">
        <v>26.405102040816342</v>
      </c>
      <c r="E296" s="18">
        <v>46.37</v>
      </c>
      <c r="F296" s="18">
        <v>55.29</v>
      </c>
      <c r="G296" s="18">
        <v>64.28</v>
      </c>
      <c r="H296" s="18">
        <v>56.956785714285722</v>
      </c>
      <c r="I296" s="18">
        <v>65.524448979591853</v>
      </c>
      <c r="J296" s="18">
        <v>77.651749999999993</v>
      </c>
      <c r="K296" s="18">
        <v>4.08</v>
      </c>
      <c r="L296" s="18">
        <v>4.95</v>
      </c>
      <c r="M296" s="18">
        <v>7.97</v>
      </c>
      <c r="N296" s="18">
        <v>6.49</v>
      </c>
      <c r="O296" s="18">
        <v>8.1999999999999993</v>
      </c>
      <c r="P296">
        <v>14.02</v>
      </c>
      <c r="Q296" s="18">
        <v>93.420321428571413</v>
      </c>
      <c r="R296" s="18">
        <v>108.58621428571431</v>
      </c>
      <c r="S296" s="18">
        <v>126.85</v>
      </c>
      <c r="T296" s="18">
        <v>64.5</v>
      </c>
      <c r="U296" s="18">
        <v>74.59</v>
      </c>
      <c r="V296" s="18">
        <v>92.11</v>
      </c>
      <c r="W296" s="18">
        <v>67.989999999999995</v>
      </c>
      <c r="X296" s="18">
        <v>80.28</v>
      </c>
      <c r="Y296" s="18">
        <v>94.69</v>
      </c>
      <c r="Z296" s="18">
        <v>66.31</v>
      </c>
      <c r="AA296" s="18">
        <v>83.76</v>
      </c>
      <c r="AB296" s="18">
        <v>97.1</v>
      </c>
      <c r="AC296" s="18">
        <v>10.48</v>
      </c>
      <c r="AD296">
        <v>13.21</v>
      </c>
      <c r="AE296" s="18">
        <v>19.86</v>
      </c>
      <c r="AF296" s="18">
        <v>10.63040816326531</v>
      </c>
      <c r="AG296" s="18">
        <v>13.65284115306121</v>
      </c>
      <c r="AH296" s="18">
        <v>21.767464642082071</v>
      </c>
      <c r="AI296" s="18">
        <v>16.07</v>
      </c>
      <c r="AJ296" s="18">
        <v>16.07</v>
      </c>
      <c r="AK296" s="18">
        <v>16.07</v>
      </c>
      <c r="AL296" s="18">
        <v>16.07</v>
      </c>
      <c r="AM296" s="18">
        <v>16.07</v>
      </c>
      <c r="AN296" s="18">
        <v>16.07</v>
      </c>
      <c r="AO296" s="18">
        <v>11.19142857142857</v>
      </c>
      <c r="AP296" s="18">
        <v>15.046040683673469</v>
      </c>
      <c r="AQ296" s="18">
        <v>25.641307555347399</v>
      </c>
      <c r="AR296" s="18">
        <v>5.95</v>
      </c>
      <c r="AS296" s="18">
        <v>9.3000000000000007</v>
      </c>
      <c r="AT296" s="18">
        <v>19.25</v>
      </c>
      <c r="AU296" s="18">
        <v>0</v>
      </c>
      <c r="AV296" s="18">
        <v>0.21</v>
      </c>
      <c r="AW296" s="18">
        <v>0.49</v>
      </c>
      <c r="AX296" s="18">
        <v>9.6373928571428547</v>
      </c>
      <c r="AY296" s="18">
        <v>14.99485204584302</v>
      </c>
      <c r="AZ296" s="18">
        <v>23.357606441207441</v>
      </c>
      <c r="BA296" s="18">
        <v>23.115035714285721</v>
      </c>
      <c r="BB296" s="18">
        <v>29.497857142857139</v>
      </c>
      <c r="BC296" s="31">
        <v>47.378928571428567</v>
      </c>
      <c r="BD296" s="31">
        <v>8.7200000000000006</v>
      </c>
      <c r="BE296" s="7">
        <v>12.03</v>
      </c>
      <c r="BF296" s="7">
        <v>18.559999999999999</v>
      </c>
      <c r="BG296" s="31">
        <v>29.97</v>
      </c>
      <c r="BH296" s="31">
        <v>40.909999999999997</v>
      </c>
      <c r="BI296" s="31">
        <v>62.61</v>
      </c>
      <c r="BJ296" s="31">
        <v>31.34</v>
      </c>
      <c r="BK296" s="31">
        <v>40.44</v>
      </c>
      <c r="BL296" s="31">
        <v>63.09</v>
      </c>
      <c r="BM296" s="31">
        <v>43.314285714285703</v>
      </c>
      <c r="BN296" s="31">
        <v>52.685714285714283</v>
      </c>
      <c r="BO296" s="31">
        <v>76.617857142857147</v>
      </c>
      <c r="BP296" s="31">
        <v>17.37</v>
      </c>
      <c r="BQ296" s="31">
        <v>21.62</v>
      </c>
      <c r="BR296" s="31">
        <v>27.47</v>
      </c>
      <c r="BS296" s="31">
        <v>18.77</v>
      </c>
      <c r="BT296" s="31">
        <v>25.3</v>
      </c>
      <c r="BU296" s="31">
        <v>32.549999999999997</v>
      </c>
      <c r="BV296" s="31">
        <v>21.22</v>
      </c>
      <c r="BW296" s="7">
        <v>28.13</v>
      </c>
      <c r="BX296" s="7">
        <v>43.56</v>
      </c>
      <c r="BY296" s="31">
        <v>21.24</v>
      </c>
      <c r="BZ296" s="31">
        <v>28.38</v>
      </c>
      <c r="CA296" s="31">
        <v>35.61</v>
      </c>
      <c r="CB296" s="31">
        <v>23.94</v>
      </c>
      <c r="CC296" s="31">
        <v>30.45</v>
      </c>
      <c r="CD296" s="31">
        <v>39.53</v>
      </c>
      <c r="CE296" s="31">
        <v>101.61</v>
      </c>
      <c r="CF296" s="31">
        <v>122.24</v>
      </c>
      <c r="CG296" s="31">
        <v>159.30000000000001</v>
      </c>
      <c r="CH296" s="31">
        <v>126.2678571428571</v>
      </c>
      <c r="CI296" s="31">
        <v>160.1357142857143</v>
      </c>
      <c r="CJ296" s="31">
        <v>202.83603571428571</v>
      </c>
    </row>
    <row r="297" spans="1:88" x14ac:dyDescent="0.3">
      <c r="A297" s="9">
        <v>45581</v>
      </c>
      <c r="B297" s="18">
        <v>19.796785714285711</v>
      </c>
      <c r="C297" s="18">
        <v>22.5045</v>
      </c>
      <c r="D297" s="18">
        <v>26.31071428571429</v>
      </c>
      <c r="E297" s="18">
        <v>46.13</v>
      </c>
      <c r="F297" s="18">
        <v>55.19</v>
      </c>
      <c r="G297" s="18">
        <v>63.57</v>
      </c>
      <c r="H297" s="18">
        <v>56.70607142857142</v>
      </c>
      <c r="I297" s="18">
        <v>64.335000000000008</v>
      </c>
      <c r="J297" s="18">
        <v>76.89679089795915</v>
      </c>
      <c r="K297" s="18">
        <v>4.07</v>
      </c>
      <c r="L297" s="18">
        <v>4.91</v>
      </c>
      <c r="M297" s="18">
        <v>8.1199999999999992</v>
      </c>
      <c r="N297" s="18">
        <v>6.47</v>
      </c>
      <c r="O297" s="18">
        <v>8.1300000000000008</v>
      </c>
      <c r="P297">
        <v>14.17</v>
      </c>
      <c r="Q297" s="18">
        <v>91.891999999999982</v>
      </c>
      <c r="R297" s="18">
        <v>106.2537142857143</v>
      </c>
      <c r="S297" s="18">
        <v>125.76425</v>
      </c>
      <c r="T297" s="18">
        <v>63.75</v>
      </c>
      <c r="U297" s="18">
        <v>73.28</v>
      </c>
      <c r="V297" s="18">
        <v>90.87</v>
      </c>
      <c r="W297" s="18">
        <v>67.83</v>
      </c>
      <c r="X297" s="18">
        <v>79.569999999999993</v>
      </c>
      <c r="Y297" s="18">
        <v>93.78</v>
      </c>
      <c r="Z297" s="18">
        <v>66.16</v>
      </c>
      <c r="AA297" s="18">
        <v>83.17</v>
      </c>
      <c r="AB297" s="18">
        <v>96.62</v>
      </c>
      <c r="AC297" s="18">
        <v>10.49</v>
      </c>
      <c r="AD297">
        <v>13.39</v>
      </c>
      <c r="AE297" s="18">
        <v>19.93</v>
      </c>
      <c r="AF297" s="18">
        <v>10.5205</v>
      </c>
      <c r="AG297" s="18">
        <v>13.88163881632652</v>
      </c>
      <c r="AH297" s="18">
        <v>21.39553571428571</v>
      </c>
      <c r="AI297" s="18">
        <v>16.07</v>
      </c>
      <c r="AJ297" s="18">
        <v>16.07</v>
      </c>
      <c r="AK297" s="18">
        <v>16.07</v>
      </c>
      <c r="AL297" s="18">
        <v>16.07</v>
      </c>
      <c r="AM297" s="18">
        <v>16.07</v>
      </c>
      <c r="AN297" s="18">
        <v>16.07</v>
      </c>
      <c r="AO297" s="18">
        <v>11.24117857142857</v>
      </c>
      <c r="AP297" s="18">
        <v>15.12742857142857</v>
      </c>
      <c r="AQ297" s="18">
        <v>25.938612085424069</v>
      </c>
      <c r="AR297" s="18">
        <v>6</v>
      </c>
      <c r="AS297" s="18">
        <v>9.3800000000000008</v>
      </c>
      <c r="AT297" s="18">
        <v>19.43</v>
      </c>
      <c r="AU297" s="18">
        <v>0</v>
      </c>
      <c r="AV297" s="18">
        <v>0.22</v>
      </c>
      <c r="AW297" s="18">
        <v>0.5</v>
      </c>
      <c r="AX297" s="18">
        <v>9.625392857142856</v>
      </c>
      <c r="AY297" s="18">
        <v>14.907582341106959</v>
      </c>
      <c r="AZ297" s="18">
        <v>23.067499999999999</v>
      </c>
      <c r="BA297" s="18">
        <v>23.353285714285711</v>
      </c>
      <c r="BB297" s="18">
        <v>29.50357142857143</v>
      </c>
      <c r="BC297" s="31">
        <v>46.976428571428578</v>
      </c>
      <c r="BD297" s="31">
        <v>8.75</v>
      </c>
      <c r="BE297" s="7">
        <v>12.02</v>
      </c>
      <c r="BF297" s="7">
        <v>18.760000000000002</v>
      </c>
      <c r="BG297" s="31">
        <v>30.19</v>
      </c>
      <c r="BH297" s="31">
        <v>41.32</v>
      </c>
      <c r="BI297" s="31">
        <v>62.61</v>
      </c>
      <c r="BJ297" s="31">
        <v>31.06</v>
      </c>
      <c r="BK297" s="31">
        <v>40.68</v>
      </c>
      <c r="BL297" s="31">
        <v>64</v>
      </c>
      <c r="BM297" s="31">
        <v>42.81428571428571</v>
      </c>
      <c r="BN297" s="31">
        <v>53.092857142857127</v>
      </c>
      <c r="BO297" s="31">
        <v>78.360714285714295</v>
      </c>
      <c r="BP297" s="31">
        <v>17.11</v>
      </c>
      <c r="BQ297" s="31">
        <v>21.34</v>
      </c>
      <c r="BR297" s="31">
        <v>27.04</v>
      </c>
      <c r="BS297" s="31">
        <v>18.53</v>
      </c>
      <c r="BT297" s="31">
        <v>25.07</v>
      </c>
      <c r="BU297" s="31">
        <v>32.15</v>
      </c>
      <c r="BV297" s="31">
        <v>21.15</v>
      </c>
      <c r="BW297" s="7">
        <v>28.01</v>
      </c>
      <c r="BX297" s="7">
        <v>42.58</v>
      </c>
      <c r="BY297" s="31">
        <v>21.04</v>
      </c>
      <c r="BZ297" s="31">
        <v>28.04</v>
      </c>
      <c r="CA297" s="31">
        <v>35.130000000000003</v>
      </c>
      <c r="CB297" s="31">
        <v>23.72</v>
      </c>
      <c r="CC297" s="31">
        <v>30.23</v>
      </c>
      <c r="CD297" s="31">
        <v>39.15</v>
      </c>
      <c r="CE297" s="31">
        <v>101.56</v>
      </c>
      <c r="CF297" s="31">
        <v>122.11</v>
      </c>
      <c r="CG297" s="31">
        <v>160.47</v>
      </c>
      <c r="CH297" s="31">
        <v>125.3857142857143</v>
      </c>
      <c r="CI297" s="31">
        <v>159.93571428571431</v>
      </c>
      <c r="CJ297" s="31">
        <v>201.66542857142861</v>
      </c>
    </row>
    <row r="298" spans="1:88" x14ac:dyDescent="0.3">
      <c r="A298" s="9">
        <v>45582</v>
      </c>
      <c r="B298" s="18">
        <v>19.56428571428571</v>
      </c>
      <c r="C298" s="18">
        <v>22.287856969387761</v>
      </c>
      <c r="D298" s="18">
        <v>26.00703571428572</v>
      </c>
      <c r="E298" s="18">
        <v>45.87</v>
      </c>
      <c r="F298" s="18">
        <v>55.11</v>
      </c>
      <c r="G298" s="18">
        <v>62.52</v>
      </c>
      <c r="H298" s="18">
        <v>55.995357142857152</v>
      </c>
      <c r="I298" s="18">
        <v>63.22571428571429</v>
      </c>
      <c r="J298" s="18">
        <v>76.051785714285714</v>
      </c>
      <c r="K298" s="18">
        <v>4.0599999999999996</v>
      </c>
      <c r="L298" s="18">
        <v>4.87</v>
      </c>
      <c r="M298" s="18">
        <v>8.27</v>
      </c>
      <c r="N298" s="18">
        <v>6.45</v>
      </c>
      <c r="O298" s="18">
        <v>8.06</v>
      </c>
      <c r="P298">
        <v>14.32</v>
      </c>
      <c r="Q298" s="18">
        <v>91.990499999999997</v>
      </c>
      <c r="R298" s="18">
        <v>104.11971428571429</v>
      </c>
      <c r="S298" s="18">
        <v>123.6578571428572</v>
      </c>
      <c r="T298" s="18">
        <v>63.01</v>
      </c>
      <c r="U298" s="18">
        <v>71.98</v>
      </c>
      <c r="V298" s="18">
        <v>89.63</v>
      </c>
      <c r="W298" s="18">
        <v>67.67</v>
      </c>
      <c r="X298" s="18">
        <v>78.86</v>
      </c>
      <c r="Y298" s="18">
        <v>92.86</v>
      </c>
      <c r="Z298" s="18">
        <v>66.02</v>
      </c>
      <c r="AA298" s="18">
        <v>82.58</v>
      </c>
      <c r="AB298" s="18">
        <v>96.14</v>
      </c>
      <c r="AC298" s="18">
        <v>10.5</v>
      </c>
      <c r="AD298">
        <v>13.58</v>
      </c>
      <c r="AE298" s="18">
        <v>20.010000000000002</v>
      </c>
      <c r="AF298" s="18">
        <v>10.464892857142861</v>
      </c>
      <c r="AG298" s="18">
        <v>13.997071428571431</v>
      </c>
      <c r="AH298" s="18">
        <v>20.967964285714281</v>
      </c>
      <c r="AI298" s="18">
        <v>16.07</v>
      </c>
      <c r="AJ298" s="18">
        <v>16.07</v>
      </c>
      <c r="AK298" s="18">
        <v>16.07</v>
      </c>
      <c r="AL298" s="18">
        <v>16.07</v>
      </c>
      <c r="AM298" s="18">
        <v>16.07</v>
      </c>
      <c r="AN298" s="18">
        <v>16.07</v>
      </c>
      <c r="AO298" s="18">
        <v>11.290928571428569</v>
      </c>
      <c r="AP298" s="18">
        <v>15.240071428571429</v>
      </c>
      <c r="AQ298" s="18">
        <v>25.70059832100171</v>
      </c>
      <c r="AR298" s="18">
        <v>6.05</v>
      </c>
      <c r="AS298" s="18">
        <v>9.4700000000000006</v>
      </c>
      <c r="AT298" s="18">
        <v>19.61</v>
      </c>
      <c r="AU298" s="18">
        <v>0</v>
      </c>
      <c r="AV298" s="18">
        <v>0.23</v>
      </c>
      <c r="AW298" s="18">
        <v>0.51</v>
      </c>
      <c r="AX298" s="18">
        <v>9.6452500000000008</v>
      </c>
      <c r="AY298" s="18">
        <v>14.673899486745571</v>
      </c>
      <c r="AZ298" s="18">
        <v>23.072500000000002</v>
      </c>
      <c r="BA298" s="18">
        <v>22.990532441357129</v>
      </c>
      <c r="BB298" s="18">
        <v>29.276428571428571</v>
      </c>
      <c r="BC298" s="31">
        <v>48.717500000000008</v>
      </c>
      <c r="BD298" s="31">
        <v>8.77</v>
      </c>
      <c r="BE298" s="7">
        <v>12.02</v>
      </c>
      <c r="BF298" s="7">
        <v>18.96</v>
      </c>
      <c r="BG298" s="31">
        <v>30.38</v>
      </c>
      <c r="BH298" s="31">
        <v>41.72</v>
      </c>
      <c r="BI298" s="31">
        <v>62.61</v>
      </c>
      <c r="BJ298" s="31">
        <v>30.77</v>
      </c>
      <c r="BK298" s="31">
        <v>40.93</v>
      </c>
      <c r="BL298" s="31">
        <v>64.91</v>
      </c>
      <c r="BM298" s="31">
        <v>42.378785714285712</v>
      </c>
      <c r="BN298" s="31">
        <v>53.057142857142843</v>
      </c>
      <c r="BO298" s="31">
        <v>80.346708515306119</v>
      </c>
      <c r="BP298" s="31">
        <v>16.84</v>
      </c>
      <c r="BQ298" s="31">
        <v>21.07</v>
      </c>
      <c r="BR298" s="31">
        <v>26.6</v>
      </c>
      <c r="BS298" s="31">
        <v>18.29</v>
      </c>
      <c r="BT298" s="31">
        <v>24.84</v>
      </c>
      <c r="BU298" s="31">
        <v>31.75</v>
      </c>
      <c r="BV298" s="31">
        <v>21.09</v>
      </c>
      <c r="BW298" s="7">
        <v>27.89</v>
      </c>
      <c r="BX298" s="7">
        <v>41.6</v>
      </c>
      <c r="BY298" s="31">
        <v>20.84</v>
      </c>
      <c r="BZ298" s="31">
        <v>27.7</v>
      </c>
      <c r="CA298" s="31">
        <v>34.65</v>
      </c>
      <c r="CB298" s="31">
        <v>23.5</v>
      </c>
      <c r="CC298" s="31">
        <v>30.01</v>
      </c>
      <c r="CD298" s="31">
        <v>38.770000000000003</v>
      </c>
      <c r="CE298" s="31">
        <v>101.67</v>
      </c>
      <c r="CF298" s="31">
        <v>121.88</v>
      </c>
      <c r="CG298" s="31">
        <v>161.69</v>
      </c>
      <c r="CH298" s="31">
        <v>124.22499999999999</v>
      </c>
      <c r="CI298" s="31">
        <v>158.31428571428569</v>
      </c>
      <c r="CJ298" s="31">
        <v>202.53107142857149</v>
      </c>
    </row>
    <row r="299" spans="1:88" x14ac:dyDescent="0.3">
      <c r="A299" s="9">
        <v>45583</v>
      </c>
      <c r="B299" s="18">
        <v>19.253214285714272</v>
      </c>
      <c r="C299" s="18">
        <v>22.142857142857149</v>
      </c>
      <c r="D299" s="18">
        <v>25.522500000000001</v>
      </c>
      <c r="E299" s="18">
        <v>46.04</v>
      </c>
      <c r="F299" s="18">
        <v>54.91</v>
      </c>
      <c r="G299" s="18">
        <v>61.61</v>
      </c>
      <c r="H299" s="18">
        <v>55.115000000000002</v>
      </c>
      <c r="I299" s="18">
        <v>62.488571428571433</v>
      </c>
      <c r="J299" s="18">
        <v>74.428214285714276</v>
      </c>
      <c r="K299" s="18">
        <v>4.05</v>
      </c>
      <c r="L299" s="18">
        <v>4.83</v>
      </c>
      <c r="M299" s="18">
        <v>8.2899999999999991</v>
      </c>
      <c r="N299" s="18">
        <v>6.43</v>
      </c>
      <c r="O299" s="18">
        <v>8</v>
      </c>
      <c r="P299">
        <v>14.15</v>
      </c>
      <c r="Q299" s="18">
        <v>90.750071428571431</v>
      </c>
      <c r="R299" s="18">
        <v>102.65385714285711</v>
      </c>
      <c r="S299" s="18">
        <v>121.3642857142857</v>
      </c>
      <c r="T299" s="18">
        <v>62.44</v>
      </c>
      <c r="U299" s="18">
        <v>71.150000000000006</v>
      </c>
      <c r="V299" s="18">
        <v>88.39</v>
      </c>
      <c r="W299" s="18">
        <v>67.36</v>
      </c>
      <c r="X299" s="18">
        <v>77.930000000000007</v>
      </c>
      <c r="Y299" s="18">
        <v>91.19</v>
      </c>
      <c r="Z299" s="18">
        <v>65.52</v>
      </c>
      <c r="AA299" s="18">
        <v>81.99</v>
      </c>
      <c r="AB299" s="18">
        <v>95.6</v>
      </c>
      <c r="AC299" s="18">
        <v>10.48</v>
      </c>
      <c r="AD299">
        <v>13.69</v>
      </c>
      <c r="AE299" s="18">
        <v>20.16</v>
      </c>
      <c r="AF299" s="18">
        <v>10.4575</v>
      </c>
      <c r="AG299" s="18">
        <v>13.98814285714286</v>
      </c>
      <c r="AH299" s="18">
        <v>21.003804214285729</v>
      </c>
      <c r="AI299" s="18">
        <v>16.07</v>
      </c>
      <c r="AJ299" s="18">
        <v>16.07</v>
      </c>
      <c r="AK299" s="18">
        <v>16.07</v>
      </c>
      <c r="AL299" s="18">
        <v>16.07</v>
      </c>
      <c r="AM299" s="18">
        <v>16.07</v>
      </c>
      <c r="AN299" s="18">
        <v>16.07</v>
      </c>
      <c r="AO299" s="18">
        <v>11.371285714285721</v>
      </c>
      <c r="AP299" s="18">
        <v>15.34899807142858</v>
      </c>
      <c r="AQ299" s="18">
        <v>25.38003386454184</v>
      </c>
      <c r="AR299" s="18">
        <v>6.09</v>
      </c>
      <c r="AS299" s="18">
        <v>9.5500000000000007</v>
      </c>
      <c r="AT299" s="18">
        <v>19.79</v>
      </c>
      <c r="AU299" s="18">
        <v>0</v>
      </c>
      <c r="AV299" s="18">
        <v>0.24</v>
      </c>
      <c r="AW299" s="18">
        <v>0.53</v>
      </c>
      <c r="AX299" s="18">
        <v>9.4813571428571422</v>
      </c>
      <c r="AY299" s="18">
        <v>14.895</v>
      </c>
      <c r="AZ299" s="18">
        <v>23.539642857142859</v>
      </c>
      <c r="BA299" s="18">
        <v>22.771699771312949</v>
      </c>
      <c r="BB299" s="18">
        <v>29.39</v>
      </c>
      <c r="BC299" s="31">
        <v>49.417499999999997</v>
      </c>
      <c r="BD299" s="31">
        <v>8.7799999999999994</v>
      </c>
      <c r="BE299" s="7">
        <v>11.99</v>
      </c>
      <c r="BF299" s="7">
        <v>19.079999999999998</v>
      </c>
      <c r="BG299" s="31">
        <v>30.48</v>
      </c>
      <c r="BH299" s="31">
        <v>42.41</v>
      </c>
      <c r="BI299" s="31">
        <v>62.54</v>
      </c>
      <c r="BJ299" s="31">
        <v>30.64</v>
      </c>
      <c r="BK299" s="31">
        <v>41.42</v>
      </c>
      <c r="BL299" s="31">
        <v>65.58</v>
      </c>
      <c r="BM299" s="31">
        <v>42.128571428571419</v>
      </c>
      <c r="BN299" s="31">
        <v>53.34999999999998</v>
      </c>
      <c r="BO299" s="31">
        <v>80.621428571428581</v>
      </c>
      <c r="BP299" s="31">
        <v>16.649999999999999</v>
      </c>
      <c r="BQ299" s="31">
        <v>20.86</v>
      </c>
      <c r="BR299" s="31">
        <v>26.42</v>
      </c>
      <c r="BS299" s="31">
        <v>18.100000000000001</v>
      </c>
      <c r="BT299" s="31">
        <v>24.68</v>
      </c>
      <c r="BU299" s="31">
        <v>31.49</v>
      </c>
      <c r="BV299" s="31">
        <v>21</v>
      </c>
      <c r="BW299" s="7">
        <v>27.69</v>
      </c>
      <c r="BX299" s="7">
        <v>40.799999999999997</v>
      </c>
      <c r="BY299" s="31">
        <v>20.66</v>
      </c>
      <c r="BZ299" s="31">
        <v>27.39</v>
      </c>
      <c r="CA299" s="31">
        <v>34.32</v>
      </c>
      <c r="CB299" s="31">
        <v>23.29</v>
      </c>
      <c r="CC299" s="31">
        <v>29.72</v>
      </c>
      <c r="CD299" s="31">
        <v>38.5</v>
      </c>
      <c r="CE299" s="31">
        <v>102.11</v>
      </c>
      <c r="CF299" s="31">
        <v>122.04</v>
      </c>
      <c r="CG299" s="31">
        <v>162.68</v>
      </c>
      <c r="CH299" s="31">
        <v>123.38928571428571</v>
      </c>
      <c r="CI299" s="31">
        <v>157.57142857142861</v>
      </c>
      <c r="CJ299" s="31">
        <v>203.75325000000001</v>
      </c>
    </row>
    <row r="300" spans="1:88" x14ac:dyDescent="0.3">
      <c r="A300" s="9">
        <v>45584</v>
      </c>
      <c r="B300" s="18">
        <v>19.20729591836734</v>
      </c>
      <c r="C300" s="18">
        <v>21.71</v>
      </c>
      <c r="D300" s="18">
        <v>25.021428571428569</v>
      </c>
      <c r="E300" s="18">
        <v>45.93</v>
      </c>
      <c r="F300" s="18">
        <v>54.56</v>
      </c>
      <c r="G300" s="18">
        <v>60.92</v>
      </c>
      <c r="H300" s="18">
        <v>55.279999999999987</v>
      </c>
      <c r="I300" s="18">
        <v>62.097448979591817</v>
      </c>
      <c r="J300" s="18">
        <v>72.886071428571427</v>
      </c>
      <c r="K300" s="18">
        <v>4.0199999999999996</v>
      </c>
      <c r="L300" s="18">
        <v>4.79</v>
      </c>
      <c r="M300" s="18">
        <v>8.14</v>
      </c>
      <c r="N300" s="18">
        <v>6.37</v>
      </c>
      <c r="O300" s="18">
        <v>7.92</v>
      </c>
      <c r="P300">
        <v>13.86</v>
      </c>
      <c r="Q300" s="18">
        <v>89.210607142857143</v>
      </c>
      <c r="R300" s="18">
        <v>102.6515</v>
      </c>
      <c r="S300" s="18">
        <v>119.39964285714289</v>
      </c>
      <c r="T300" s="18">
        <v>61.96</v>
      </c>
      <c r="U300" s="18">
        <v>70.48</v>
      </c>
      <c r="V300" s="18">
        <v>87.56</v>
      </c>
      <c r="W300" s="18">
        <v>66.3</v>
      </c>
      <c r="X300" s="18">
        <v>76.75</v>
      </c>
      <c r="Y300" s="18">
        <v>89.87</v>
      </c>
      <c r="Z300" s="18">
        <v>64.709999999999994</v>
      </c>
      <c r="AA300" s="18">
        <v>80.45</v>
      </c>
      <c r="AB300" s="18">
        <v>94.71</v>
      </c>
      <c r="AC300" s="18">
        <v>10.5</v>
      </c>
      <c r="AD300">
        <v>13.69</v>
      </c>
      <c r="AE300" s="18">
        <v>20.29</v>
      </c>
      <c r="AF300" s="18">
        <v>10.68346428571428</v>
      </c>
      <c r="AG300" s="18">
        <v>13.94257142857143</v>
      </c>
      <c r="AH300" s="18">
        <v>20.816607142857141</v>
      </c>
      <c r="AI300" s="18">
        <v>16.07</v>
      </c>
      <c r="AJ300" s="18">
        <v>16.07</v>
      </c>
      <c r="AK300" s="18">
        <v>16.07</v>
      </c>
      <c r="AL300" s="18">
        <v>16.07</v>
      </c>
      <c r="AM300" s="18">
        <v>16.07</v>
      </c>
      <c r="AN300" s="18">
        <v>16.07</v>
      </c>
      <c r="AO300" s="18">
        <v>11.363821428571431</v>
      </c>
      <c r="AP300" s="18">
        <v>15.18914285714285</v>
      </c>
      <c r="AQ300" s="18">
        <v>25.949100816747379</v>
      </c>
      <c r="AR300" s="18">
        <v>6.1</v>
      </c>
      <c r="AS300" s="18">
        <v>9.5299999999999994</v>
      </c>
      <c r="AT300" s="18">
        <v>20.43</v>
      </c>
      <c r="AU300" s="18">
        <v>0</v>
      </c>
      <c r="AV300" s="18">
        <v>0.24</v>
      </c>
      <c r="AW300" s="18">
        <v>0.53</v>
      </c>
      <c r="AX300" s="18">
        <v>9.4247499999999995</v>
      </c>
      <c r="AY300" s="18">
        <v>15.107428571428571</v>
      </c>
      <c r="AZ300" s="18">
        <v>23.8125</v>
      </c>
      <c r="BA300" s="18">
        <v>22.55286710126876</v>
      </c>
      <c r="BB300" s="18">
        <v>29.482142857142861</v>
      </c>
      <c r="BC300" s="31">
        <v>49.425357142857138</v>
      </c>
      <c r="BD300" s="31">
        <v>8.6300000000000008</v>
      </c>
      <c r="BE300" s="7">
        <v>11.99</v>
      </c>
      <c r="BF300" s="7">
        <v>18.899999999999999</v>
      </c>
      <c r="BG300" s="31">
        <v>30.48</v>
      </c>
      <c r="BH300" s="31">
        <v>42.56</v>
      </c>
      <c r="BI300" s="31">
        <v>61.91</v>
      </c>
      <c r="BJ300" s="31">
        <v>30.75</v>
      </c>
      <c r="BK300" s="31">
        <v>41.51</v>
      </c>
      <c r="BL300" s="31">
        <v>65.34</v>
      </c>
      <c r="BM300" s="31">
        <v>42.214285714285708</v>
      </c>
      <c r="BN300" s="31">
        <v>53.235714285714273</v>
      </c>
      <c r="BO300" s="31">
        <v>78.367806122448997</v>
      </c>
      <c r="BP300" s="31">
        <v>16.55</v>
      </c>
      <c r="BQ300" s="31">
        <v>20.63</v>
      </c>
      <c r="BR300" s="31">
        <v>26.06</v>
      </c>
      <c r="BS300" s="31">
        <v>17.95</v>
      </c>
      <c r="BT300" s="31">
        <v>24.41</v>
      </c>
      <c r="BU300" s="31">
        <v>31.16</v>
      </c>
      <c r="BV300" s="31">
        <v>20.84</v>
      </c>
      <c r="BW300" s="7">
        <v>27.6</v>
      </c>
      <c r="BX300" s="7">
        <v>40.130000000000003</v>
      </c>
      <c r="BY300" s="31">
        <v>20.48</v>
      </c>
      <c r="BZ300" s="31">
        <v>27</v>
      </c>
      <c r="CA300" s="31">
        <v>34.119999999999997</v>
      </c>
      <c r="CB300" s="31">
        <v>23</v>
      </c>
      <c r="CC300" s="31">
        <v>29.41</v>
      </c>
      <c r="CD300" s="31">
        <v>38.04</v>
      </c>
      <c r="CE300" s="31">
        <v>101.49</v>
      </c>
      <c r="CF300" s="31">
        <v>121.56</v>
      </c>
      <c r="CG300" s="31">
        <v>163.35</v>
      </c>
      <c r="CH300" s="31">
        <v>121.4142857142857</v>
      </c>
      <c r="CI300" s="31">
        <v>154.51838775510211</v>
      </c>
      <c r="CJ300" s="31">
        <v>200.11071428571429</v>
      </c>
    </row>
    <row r="301" spans="1:88" x14ac:dyDescent="0.3">
      <c r="A301" s="9">
        <v>45585</v>
      </c>
      <c r="B301" s="18">
        <v>19.078877551020401</v>
      </c>
      <c r="C301" s="18">
        <v>21.322857142857149</v>
      </c>
      <c r="D301" s="18">
        <v>24.672499999999999</v>
      </c>
      <c r="E301" s="18">
        <v>46.24</v>
      </c>
      <c r="F301" s="18">
        <v>53.99</v>
      </c>
      <c r="G301" s="18">
        <v>60.39</v>
      </c>
      <c r="H301" s="18">
        <v>55.038928571428571</v>
      </c>
      <c r="I301" s="18">
        <v>61.291785714285723</v>
      </c>
      <c r="J301" s="18">
        <v>73.012785714285712</v>
      </c>
      <c r="K301" s="18">
        <v>4</v>
      </c>
      <c r="L301" s="18">
        <v>4.76</v>
      </c>
      <c r="M301" s="18">
        <v>7.98</v>
      </c>
      <c r="N301" s="18">
        <v>6.3</v>
      </c>
      <c r="O301" s="18">
        <v>7.84</v>
      </c>
      <c r="P301">
        <v>13.57</v>
      </c>
      <c r="Q301" s="18">
        <v>87.871107142857156</v>
      </c>
      <c r="R301" s="18">
        <v>102.22671428571429</v>
      </c>
      <c r="S301" s="18">
        <v>118.2339332397959</v>
      </c>
      <c r="T301" s="18">
        <v>61.49</v>
      </c>
      <c r="U301" s="18">
        <v>69.81</v>
      </c>
      <c r="V301" s="18">
        <v>86.72</v>
      </c>
      <c r="W301" s="18">
        <v>65.25</v>
      </c>
      <c r="X301" s="18">
        <v>75.58</v>
      </c>
      <c r="Y301" s="18">
        <v>88.54</v>
      </c>
      <c r="Z301" s="18">
        <v>63.9</v>
      </c>
      <c r="AA301" s="18">
        <v>78.91</v>
      </c>
      <c r="AB301" s="18">
        <v>93.81</v>
      </c>
      <c r="AC301" s="18">
        <v>10.53</v>
      </c>
      <c r="AD301">
        <v>13.68</v>
      </c>
      <c r="AE301" s="18">
        <v>20.420000000000002</v>
      </c>
      <c r="AF301" s="18">
        <v>10.871464285714289</v>
      </c>
      <c r="AG301" s="18">
        <v>13.79828571428571</v>
      </c>
      <c r="AH301" s="18">
        <v>21.330668367346941</v>
      </c>
      <c r="AI301" s="18">
        <v>16.07</v>
      </c>
      <c r="AJ301" s="18">
        <v>16.07</v>
      </c>
      <c r="AK301" s="18">
        <v>16.07</v>
      </c>
      <c r="AL301" s="18">
        <v>16.07</v>
      </c>
      <c r="AM301" s="18">
        <v>16.07</v>
      </c>
      <c r="AN301" s="18">
        <v>16.07</v>
      </c>
      <c r="AO301" s="18">
        <v>11.482571428571431</v>
      </c>
      <c r="AP301" s="18">
        <v>14.99685714285714</v>
      </c>
      <c r="AQ301" s="18">
        <v>25.996205183478299</v>
      </c>
      <c r="AR301" s="18">
        <v>6.12</v>
      </c>
      <c r="AS301" s="18">
        <v>9.51</v>
      </c>
      <c r="AT301" s="18">
        <v>21.07</v>
      </c>
      <c r="AU301" s="18">
        <v>0</v>
      </c>
      <c r="AV301" s="18">
        <v>0.25</v>
      </c>
      <c r="AW301" s="18">
        <v>0.54</v>
      </c>
      <c r="AX301" s="18">
        <v>9.4819285714285719</v>
      </c>
      <c r="AY301" s="18">
        <v>15.10857142857143</v>
      </c>
      <c r="AZ301" s="18">
        <v>23.298571428571432</v>
      </c>
      <c r="BA301" s="18">
        <v>22.58885714285714</v>
      </c>
      <c r="BB301" s="18">
        <v>29.177857142857139</v>
      </c>
      <c r="BC301" s="31">
        <v>48.945357142857148</v>
      </c>
      <c r="BD301" s="31">
        <v>8.5</v>
      </c>
      <c r="BE301" s="7">
        <v>11.99</v>
      </c>
      <c r="BF301" s="7">
        <v>18.72</v>
      </c>
      <c r="BG301" s="31">
        <v>30.49</v>
      </c>
      <c r="BH301" s="31">
        <v>42.73</v>
      </c>
      <c r="BI301" s="31">
        <v>61.29</v>
      </c>
      <c r="BJ301" s="31">
        <v>30.86</v>
      </c>
      <c r="BK301" s="31">
        <v>41.6</v>
      </c>
      <c r="BL301" s="31">
        <v>65.099999999999994</v>
      </c>
      <c r="BM301" s="31">
        <v>42.371428571428567</v>
      </c>
      <c r="BN301" s="31">
        <v>54.035714285714278</v>
      </c>
      <c r="BO301" s="31">
        <v>79.099999999999994</v>
      </c>
      <c r="BP301" s="31">
        <v>16.46</v>
      </c>
      <c r="BQ301" s="31">
        <v>20.399999999999999</v>
      </c>
      <c r="BR301" s="31">
        <v>25.71</v>
      </c>
      <c r="BS301" s="31">
        <v>17.8</v>
      </c>
      <c r="BT301" s="31">
        <v>24.13</v>
      </c>
      <c r="BU301" s="31">
        <v>30.84</v>
      </c>
      <c r="BV301" s="31">
        <v>20.69</v>
      </c>
      <c r="BW301" s="7">
        <v>27.5</v>
      </c>
      <c r="BX301" s="7">
        <v>39.47</v>
      </c>
      <c r="BY301" s="31">
        <v>20.29</v>
      </c>
      <c r="BZ301" s="31">
        <v>26.62</v>
      </c>
      <c r="CA301" s="31">
        <v>33.92</v>
      </c>
      <c r="CB301" s="31">
        <v>22.71</v>
      </c>
      <c r="CC301" s="31">
        <v>29.11</v>
      </c>
      <c r="CD301" s="31">
        <v>37.58</v>
      </c>
      <c r="CE301" s="31">
        <v>100.88</v>
      </c>
      <c r="CF301" s="31">
        <v>121.07</v>
      </c>
      <c r="CG301" s="31">
        <v>164.02</v>
      </c>
      <c r="CH301" s="31">
        <v>121.9516220153061</v>
      </c>
      <c r="CI301" s="31">
        <v>153.35820408163269</v>
      </c>
      <c r="CJ301" s="31">
        <v>203.3134285714286</v>
      </c>
    </row>
    <row r="302" spans="1:88" x14ac:dyDescent="0.3">
      <c r="A302" s="9">
        <v>45586</v>
      </c>
      <c r="B302" s="18">
        <v>18.813571428571429</v>
      </c>
      <c r="C302" s="18">
        <v>21.107142857142861</v>
      </c>
      <c r="D302" s="18">
        <v>24.400918367346929</v>
      </c>
      <c r="E302" s="18">
        <v>46.22</v>
      </c>
      <c r="F302" s="18">
        <v>52.86</v>
      </c>
      <c r="G302" s="18">
        <v>60.03</v>
      </c>
      <c r="H302" s="18">
        <v>54.012857142857143</v>
      </c>
      <c r="I302" s="18">
        <v>61.206071428571427</v>
      </c>
      <c r="J302" s="18">
        <v>71.931178571428575</v>
      </c>
      <c r="K302" s="18">
        <v>3.97</v>
      </c>
      <c r="L302" s="18">
        <v>4.7300000000000004</v>
      </c>
      <c r="M302" s="18">
        <v>7.79</v>
      </c>
      <c r="N302" s="18">
        <v>6.24</v>
      </c>
      <c r="O302" s="18">
        <v>7.77</v>
      </c>
      <c r="P302">
        <v>13.27</v>
      </c>
      <c r="Q302" s="18">
        <v>87.059821428571439</v>
      </c>
      <c r="R302" s="18">
        <v>100.88652040816319</v>
      </c>
      <c r="S302" s="18">
        <v>117.2117857142857</v>
      </c>
      <c r="T302" s="18">
        <v>61.01</v>
      </c>
      <c r="U302" s="18">
        <v>69.14</v>
      </c>
      <c r="V302" s="18">
        <v>85.89</v>
      </c>
      <c r="W302" s="18">
        <v>64.19</v>
      </c>
      <c r="X302" s="18">
        <v>74.400000000000006</v>
      </c>
      <c r="Y302" s="18">
        <v>87.21</v>
      </c>
      <c r="Z302" s="18">
        <v>63.09</v>
      </c>
      <c r="AA302" s="18">
        <v>77.37</v>
      </c>
      <c r="AB302" s="18">
        <v>92.92</v>
      </c>
      <c r="AC302" s="18">
        <v>10.55</v>
      </c>
      <c r="AD302">
        <v>13.68</v>
      </c>
      <c r="AE302" s="18">
        <v>20.55</v>
      </c>
      <c r="AF302" s="18">
        <v>10.955821428571429</v>
      </c>
      <c r="AG302" s="18">
        <v>13.70335714285714</v>
      </c>
      <c r="AH302" s="18">
        <v>21.393984693877549</v>
      </c>
      <c r="AI302" s="18">
        <v>16.07</v>
      </c>
      <c r="AJ302" s="18">
        <v>16.07</v>
      </c>
      <c r="AK302" s="18">
        <v>16.07</v>
      </c>
      <c r="AL302" s="18">
        <v>16.07</v>
      </c>
      <c r="AM302" s="18">
        <v>16.07</v>
      </c>
      <c r="AN302" s="18">
        <v>16.07</v>
      </c>
      <c r="AO302" s="18">
        <v>11.601428571428571</v>
      </c>
      <c r="AP302" s="18">
        <v>15.04742857142857</v>
      </c>
      <c r="AQ302" s="18">
        <v>25.641392857142861</v>
      </c>
      <c r="AR302" s="18">
        <v>6.13</v>
      </c>
      <c r="AS302" s="18">
        <v>9.49</v>
      </c>
      <c r="AT302" s="18">
        <v>21.71</v>
      </c>
      <c r="AU302" s="18">
        <v>0</v>
      </c>
      <c r="AV302" s="18">
        <v>0.25</v>
      </c>
      <c r="AW302" s="18">
        <v>0.54</v>
      </c>
      <c r="AX302" s="18">
        <v>9.2949285714285708</v>
      </c>
      <c r="AY302" s="18">
        <v>14.92285714285714</v>
      </c>
      <c r="AZ302" s="18">
        <v>22.77403571428572</v>
      </c>
      <c r="BA302" s="18">
        <v>22.395500000000009</v>
      </c>
      <c r="BB302" s="18">
        <v>29.048571428571432</v>
      </c>
      <c r="BC302" s="31">
        <v>49.76642857142857</v>
      </c>
      <c r="BD302" s="31">
        <v>8.33</v>
      </c>
      <c r="BE302" s="7">
        <v>12.04</v>
      </c>
      <c r="BF302" s="7">
        <v>18.53</v>
      </c>
      <c r="BG302" s="31">
        <v>30.49</v>
      </c>
      <c r="BH302" s="31">
        <v>42.88</v>
      </c>
      <c r="BI302" s="31">
        <v>60.67</v>
      </c>
      <c r="BJ302" s="31">
        <v>30.96</v>
      </c>
      <c r="BK302" s="31">
        <v>41.69</v>
      </c>
      <c r="BL302" s="31">
        <v>64.86</v>
      </c>
      <c r="BM302" s="31">
        <v>42.764285714285712</v>
      </c>
      <c r="BN302" s="31">
        <v>54.771428571428572</v>
      </c>
      <c r="BO302" s="31">
        <v>78.125</v>
      </c>
      <c r="BP302" s="31">
        <v>16.36</v>
      </c>
      <c r="BQ302" s="31">
        <v>20.16</v>
      </c>
      <c r="BR302" s="31">
        <v>25.35</v>
      </c>
      <c r="BS302" s="31">
        <v>17.649999999999999</v>
      </c>
      <c r="BT302" s="31">
        <v>23.85</v>
      </c>
      <c r="BU302" s="31">
        <v>30.52</v>
      </c>
      <c r="BV302" s="31">
        <v>20.53</v>
      </c>
      <c r="BW302" s="7">
        <v>27.41</v>
      </c>
      <c r="BX302" s="7">
        <v>38.799999999999997</v>
      </c>
      <c r="BY302" s="31">
        <v>20.11</v>
      </c>
      <c r="BZ302" s="31">
        <v>26.23</v>
      </c>
      <c r="CA302" s="31">
        <v>33.72</v>
      </c>
      <c r="CB302" s="31">
        <v>22.42</v>
      </c>
      <c r="CC302" s="31">
        <v>28.8</v>
      </c>
      <c r="CD302" s="31">
        <v>37.119999999999997</v>
      </c>
      <c r="CE302" s="31">
        <v>100.27</v>
      </c>
      <c r="CF302" s="31">
        <v>120.62</v>
      </c>
      <c r="CG302" s="31">
        <v>164.18</v>
      </c>
      <c r="CH302" s="31">
        <v>122.9777553367346</v>
      </c>
      <c r="CI302" s="31">
        <v>152.19802040816319</v>
      </c>
      <c r="CJ302" s="31">
        <v>202.5865</v>
      </c>
    </row>
    <row r="303" spans="1:88" x14ac:dyDescent="0.3">
      <c r="A303" s="9">
        <v>45587</v>
      </c>
      <c r="B303" s="18">
        <v>18.65964285714286</v>
      </c>
      <c r="C303" s="18">
        <v>20.895714285714281</v>
      </c>
      <c r="D303" s="18">
        <v>24.23255102040816</v>
      </c>
      <c r="E303" s="18">
        <v>46.09</v>
      </c>
      <c r="F303" s="18">
        <v>52.02</v>
      </c>
      <c r="G303" s="18">
        <v>59.36</v>
      </c>
      <c r="H303" s="18">
        <v>53.767142857142858</v>
      </c>
      <c r="I303" s="18">
        <v>60.58678571428571</v>
      </c>
      <c r="J303" s="18">
        <v>71.275499999999994</v>
      </c>
      <c r="K303" s="18">
        <v>3.93</v>
      </c>
      <c r="L303" s="18">
        <v>4.7</v>
      </c>
      <c r="M303" s="18">
        <v>7.6</v>
      </c>
      <c r="N303" s="18">
        <v>6.17</v>
      </c>
      <c r="O303" s="18">
        <v>7.69</v>
      </c>
      <c r="P303">
        <v>12.98</v>
      </c>
      <c r="Q303" s="18">
        <v>86.342035714285728</v>
      </c>
      <c r="R303" s="18">
        <v>99.907285714285734</v>
      </c>
      <c r="S303" s="18">
        <v>116.6621428571429</v>
      </c>
      <c r="T303" s="18">
        <v>60.53</v>
      </c>
      <c r="U303" s="18">
        <v>68.459999999999994</v>
      </c>
      <c r="V303" s="18">
        <v>85.05</v>
      </c>
      <c r="W303" s="18">
        <v>63.13</v>
      </c>
      <c r="X303" s="18">
        <v>73.22</v>
      </c>
      <c r="Y303" s="18">
        <v>85.89</v>
      </c>
      <c r="Z303" s="18">
        <v>62.28</v>
      </c>
      <c r="AA303" s="18">
        <v>75.83</v>
      </c>
      <c r="AB303" s="18">
        <v>92.03</v>
      </c>
      <c r="AC303" s="18">
        <v>10.58</v>
      </c>
      <c r="AD303">
        <v>13.67</v>
      </c>
      <c r="AE303" s="18">
        <v>20.68</v>
      </c>
      <c r="AF303" s="18">
        <v>10.93015306122447</v>
      </c>
      <c r="AG303" s="18">
        <v>13.78557142857143</v>
      </c>
      <c r="AH303" s="18">
        <v>21.307758733657</v>
      </c>
      <c r="AI303" s="18">
        <v>16.07</v>
      </c>
      <c r="AJ303" s="18">
        <v>16.07</v>
      </c>
      <c r="AK303" s="18">
        <v>16.07</v>
      </c>
      <c r="AL303" s="18">
        <v>16.07</v>
      </c>
      <c r="AM303" s="18">
        <v>16.07</v>
      </c>
      <c r="AN303" s="18">
        <v>16.07</v>
      </c>
      <c r="AO303" s="18">
        <v>11.71035714285714</v>
      </c>
      <c r="AP303" s="18">
        <v>15.054</v>
      </c>
      <c r="AQ303" s="18">
        <v>25.578050301020419</v>
      </c>
      <c r="AR303" s="18">
        <v>6.14</v>
      </c>
      <c r="AS303" s="18">
        <v>9.48</v>
      </c>
      <c r="AT303" s="18">
        <v>22.36</v>
      </c>
      <c r="AU303" s="18">
        <v>0</v>
      </c>
      <c r="AV303" s="18">
        <v>0.25</v>
      </c>
      <c r="AW303" s="18">
        <v>0.55000000000000004</v>
      </c>
      <c r="AX303" s="18">
        <v>9.364357142857143</v>
      </c>
      <c r="AY303" s="18">
        <v>14.908571428571429</v>
      </c>
      <c r="AZ303" s="18">
        <v>22.260928571428568</v>
      </c>
      <c r="BA303" s="18">
        <v>22.357392857142859</v>
      </c>
      <c r="BB303" s="18">
        <v>29.18292857142858</v>
      </c>
      <c r="BC303" s="31">
        <v>49.284285714285701</v>
      </c>
      <c r="BD303" s="31">
        <v>8.19</v>
      </c>
      <c r="BE303" s="7">
        <v>12.09</v>
      </c>
      <c r="BF303" s="7">
        <v>18.350000000000001</v>
      </c>
      <c r="BG303" s="31">
        <v>30.46</v>
      </c>
      <c r="BH303" s="31">
        <v>42.85</v>
      </c>
      <c r="BI303" s="31">
        <v>60.04</v>
      </c>
      <c r="BJ303" s="31">
        <v>31.07</v>
      </c>
      <c r="BK303" s="31">
        <v>41.78</v>
      </c>
      <c r="BL303" s="31">
        <v>64.62</v>
      </c>
      <c r="BM303" s="31">
        <v>42.707142857142863</v>
      </c>
      <c r="BN303" s="31">
        <v>54.494706602040829</v>
      </c>
      <c r="BO303" s="31">
        <v>77.396428571428572</v>
      </c>
      <c r="BP303" s="31">
        <v>16.260000000000002</v>
      </c>
      <c r="BQ303" s="31">
        <v>19.93</v>
      </c>
      <c r="BR303" s="31">
        <v>24.99</v>
      </c>
      <c r="BS303" s="31">
        <v>17.5</v>
      </c>
      <c r="BT303" s="31">
        <v>23.58</v>
      </c>
      <c r="BU303" s="31">
        <v>30.19</v>
      </c>
      <c r="BV303" s="31">
        <v>20.37</v>
      </c>
      <c r="BW303" s="7">
        <v>27.31</v>
      </c>
      <c r="BX303" s="7">
        <v>38.130000000000003</v>
      </c>
      <c r="BY303" s="31">
        <v>19.920000000000002</v>
      </c>
      <c r="BZ303" s="31">
        <v>25.85</v>
      </c>
      <c r="CA303" s="31">
        <v>33.520000000000003</v>
      </c>
      <c r="CB303" s="31">
        <v>22.13</v>
      </c>
      <c r="CC303" s="31">
        <v>28.5</v>
      </c>
      <c r="CD303" s="31">
        <v>36.659999999999997</v>
      </c>
      <c r="CE303" s="31">
        <v>99.66</v>
      </c>
      <c r="CF303" s="31">
        <v>120.1</v>
      </c>
      <c r="CG303" s="31">
        <v>163.93</v>
      </c>
      <c r="CH303" s="31">
        <v>124.36135891326521</v>
      </c>
      <c r="CI303" s="31">
        <v>150.35714285714289</v>
      </c>
      <c r="CJ303" s="31">
        <v>200.24442857142861</v>
      </c>
    </row>
    <row r="304" spans="1:88" x14ac:dyDescent="0.3">
      <c r="A304" s="9">
        <v>45588</v>
      </c>
      <c r="B304" s="18">
        <v>18.37892857142857</v>
      </c>
      <c r="C304" s="18">
        <v>20.67642857142857</v>
      </c>
      <c r="D304" s="18">
        <v>23.722142857142849</v>
      </c>
      <c r="E304" s="18">
        <v>45.27</v>
      </c>
      <c r="F304" s="18">
        <v>51.02</v>
      </c>
      <c r="G304" s="18">
        <v>59.44</v>
      </c>
      <c r="H304" s="18">
        <v>53.254642857142862</v>
      </c>
      <c r="I304" s="18">
        <v>59.799571428571433</v>
      </c>
      <c r="J304" s="18">
        <v>69.833321428571438</v>
      </c>
      <c r="K304" s="18">
        <v>3.9</v>
      </c>
      <c r="L304" s="18">
        <v>4.67</v>
      </c>
      <c r="M304" s="18">
        <v>7.41</v>
      </c>
      <c r="N304" s="18">
        <v>6.1</v>
      </c>
      <c r="O304" s="18">
        <v>7.61</v>
      </c>
      <c r="P304">
        <v>12.68</v>
      </c>
      <c r="Q304" s="18">
        <v>84.804107142857163</v>
      </c>
      <c r="R304" s="18">
        <v>98.343642857142868</v>
      </c>
      <c r="S304" s="18">
        <v>114.5900357142857</v>
      </c>
      <c r="T304" s="18">
        <v>60.05</v>
      </c>
      <c r="U304" s="18">
        <v>67.790000000000006</v>
      </c>
      <c r="V304" s="18">
        <v>84.22</v>
      </c>
      <c r="W304" s="18">
        <v>62.08</v>
      </c>
      <c r="X304" s="18">
        <v>72.040000000000006</v>
      </c>
      <c r="Y304" s="18">
        <v>84.56</v>
      </c>
      <c r="Z304" s="18">
        <v>61.46</v>
      </c>
      <c r="AA304" s="18">
        <v>74.290000000000006</v>
      </c>
      <c r="AB304" s="18">
        <v>91.14</v>
      </c>
      <c r="AC304" s="18">
        <v>10.6</v>
      </c>
      <c r="AD304">
        <v>13.67</v>
      </c>
      <c r="AE304" s="18">
        <v>20.81</v>
      </c>
      <c r="AF304" s="18">
        <v>10.88153061224487</v>
      </c>
      <c r="AG304" s="18">
        <v>13.727285714285721</v>
      </c>
      <c r="AH304" s="18">
        <v>21.35168877551018</v>
      </c>
      <c r="AI304" s="18">
        <v>16.07</v>
      </c>
      <c r="AJ304" s="18">
        <v>16.07</v>
      </c>
      <c r="AK304" s="18">
        <v>16.07</v>
      </c>
      <c r="AL304" s="18">
        <v>16.07</v>
      </c>
      <c r="AM304" s="18">
        <v>16.07</v>
      </c>
      <c r="AN304" s="18">
        <v>16.07</v>
      </c>
      <c r="AO304" s="18">
        <v>11.68125894387755</v>
      </c>
      <c r="AP304" s="18">
        <v>15.128071428571429</v>
      </c>
      <c r="AQ304" s="18">
        <v>25.588457740466701</v>
      </c>
      <c r="AR304" s="18">
        <v>6.16</v>
      </c>
      <c r="AS304" s="18">
        <v>9.4600000000000009</v>
      </c>
      <c r="AT304" s="18">
        <v>23</v>
      </c>
      <c r="AU304" s="18">
        <v>0</v>
      </c>
      <c r="AV304" s="18">
        <v>0.25</v>
      </c>
      <c r="AW304" s="18">
        <v>0.55000000000000004</v>
      </c>
      <c r="AX304" s="18">
        <v>9.5593214285714296</v>
      </c>
      <c r="AY304" s="18">
        <v>14.687857142857141</v>
      </c>
      <c r="AZ304" s="18">
        <v>22.940964285714291</v>
      </c>
      <c r="BA304" s="18">
        <v>22.459214285714289</v>
      </c>
      <c r="BB304" s="18">
        <v>29.267785714285711</v>
      </c>
      <c r="BC304" s="31">
        <v>47.812857142857141</v>
      </c>
      <c r="BD304" s="31">
        <v>8.0399999999999991</v>
      </c>
      <c r="BE304" s="7">
        <v>12.09</v>
      </c>
      <c r="BF304" s="7">
        <v>18.170000000000002</v>
      </c>
      <c r="BG304" s="31">
        <v>30.39</v>
      </c>
      <c r="BH304" s="31">
        <v>42.67</v>
      </c>
      <c r="BI304" s="31">
        <v>59.42</v>
      </c>
      <c r="BJ304" s="31">
        <v>31.18</v>
      </c>
      <c r="BK304" s="31">
        <v>41.87</v>
      </c>
      <c r="BL304" s="31">
        <v>64.39</v>
      </c>
      <c r="BM304" s="31">
        <v>42.624999999999993</v>
      </c>
      <c r="BN304" s="31">
        <v>54.344714285714289</v>
      </c>
      <c r="BO304" s="31">
        <v>77.589285714285722</v>
      </c>
      <c r="BP304" s="31">
        <v>16.170000000000002</v>
      </c>
      <c r="BQ304" s="31">
        <v>19.7</v>
      </c>
      <c r="BR304" s="31">
        <v>24.64</v>
      </c>
      <c r="BS304" s="31">
        <v>17.350000000000001</v>
      </c>
      <c r="BT304" s="31">
        <v>23.3</v>
      </c>
      <c r="BU304" s="31">
        <v>29.87</v>
      </c>
      <c r="BV304" s="31">
        <v>20.22</v>
      </c>
      <c r="BW304" s="7">
        <v>27.22</v>
      </c>
      <c r="BX304" s="7">
        <v>37.47</v>
      </c>
      <c r="BY304" s="31">
        <v>19.739999999999998</v>
      </c>
      <c r="BZ304" s="31">
        <v>25.46</v>
      </c>
      <c r="CA304" s="31">
        <v>33.32</v>
      </c>
      <c r="CB304" s="31">
        <v>21.84</v>
      </c>
      <c r="CC304" s="31">
        <v>28.19</v>
      </c>
      <c r="CD304" s="31">
        <v>36.200000000000003</v>
      </c>
      <c r="CE304" s="31">
        <v>99.04</v>
      </c>
      <c r="CF304" s="31">
        <v>119.71</v>
      </c>
      <c r="CG304" s="31">
        <v>163.54</v>
      </c>
      <c r="CH304" s="31">
        <v>124.5964285714286</v>
      </c>
      <c r="CI304" s="31">
        <v>149.75276914285729</v>
      </c>
      <c r="CJ304" s="31">
        <v>197.90235714285711</v>
      </c>
    </row>
    <row r="305" spans="1:88" x14ac:dyDescent="0.3">
      <c r="A305" s="9">
        <v>45589</v>
      </c>
      <c r="B305" s="18">
        <v>18.098214285714281</v>
      </c>
      <c r="C305" s="18">
        <v>20.298571428571421</v>
      </c>
      <c r="D305" s="18">
        <v>23.585714285714278</v>
      </c>
      <c r="E305" s="18">
        <v>44.64</v>
      </c>
      <c r="F305" s="18">
        <v>49.94</v>
      </c>
      <c r="G305" s="18">
        <v>59.01</v>
      </c>
      <c r="H305" s="18">
        <v>52.454999999999998</v>
      </c>
      <c r="I305" s="18">
        <v>59.861428571428583</v>
      </c>
      <c r="J305" s="18">
        <v>68.778984693877561</v>
      </c>
      <c r="K305" s="18">
        <v>3.86</v>
      </c>
      <c r="L305" s="18">
        <v>4.63</v>
      </c>
      <c r="M305" s="18">
        <v>7.22</v>
      </c>
      <c r="N305" s="18">
        <v>6.04</v>
      </c>
      <c r="O305" s="18">
        <v>7.53</v>
      </c>
      <c r="P305">
        <v>12.39</v>
      </c>
      <c r="Q305" s="18">
        <v>84.38560714285714</v>
      </c>
      <c r="R305" s="18">
        <v>96.47999999999999</v>
      </c>
      <c r="S305" s="18">
        <v>113.51603571428571</v>
      </c>
      <c r="T305" s="18">
        <v>59.57</v>
      </c>
      <c r="U305" s="18">
        <v>67.12</v>
      </c>
      <c r="V305" s="18">
        <v>83.38</v>
      </c>
      <c r="W305" s="18">
        <v>61.02</v>
      </c>
      <c r="X305" s="18">
        <v>70.87</v>
      </c>
      <c r="Y305" s="18">
        <v>83.23</v>
      </c>
      <c r="Z305" s="18">
        <v>60.65</v>
      </c>
      <c r="AA305" s="18">
        <v>72.75</v>
      </c>
      <c r="AB305" s="18">
        <v>90.25</v>
      </c>
      <c r="AC305" s="18">
        <v>10.63</v>
      </c>
      <c r="AD305">
        <v>13.66</v>
      </c>
      <c r="AE305" s="18">
        <v>20.93</v>
      </c>
      <c r="AF305" s="18">
        <v>10.83951530612242</v>
      </c>
      <c r="AG305" s="18">
        <v>13.7745</v>
      </c>
      <c r="AH305" s="18">
        <v>21.784086734693851</v>
      </c>
      <c r="AI305" s="18">
        <v>16.07</v>
      </c>
      <c r="AJ305" s="18">
        <v>16.07</v>
      </c>
      <c r="AK305" s="18">
        <v>16.07</v>
      </c>
      <c r="AL305" s="18">
        <v>16.07</v>
      </c>
      <c r="AM305" s="18">
        <v>16.07</v>
      </c>
      <c r="AN305" s="18">
        <v>16.07</v>
      </c>
      <c r="AO305" s="18">
        <v>11.83585714285714</v>
      </c>
      <c r="AP305" s="18">
        <v>15.4115</v>
      </c>
      <c r="AQ305" s="18">
        <v>25.220749999999999</v>
      </c>
      <c r="AR305" s="18">
        <v>6.17</v>
      </c>
      <c r="AS305" s="18">
        <v>9.44</v>
      </c>
      <c r="AT305" s="18">
        <v>23.64</v>
      </c>
      <c r="AU305" s="18">
        <v>0</v>
      </c>
      <c r="AV305" s="18">
        <v>0.26</v>
      </c>
      <c r="AW305" s="18">
        <v>0.56000000000000005</v>
      </c>
      <c r="AX305" s="18">
        <v>9.6468571428571437</v>
      </c>
      <c r="AY305" s="18">
        <v>14.685</v>
      </c>
      <c r="AZ305" s="18">
        <v>22.071821428571429</v>
      </c>
      <c r="BA305" s="18">
        <v>22.684999999999999</v>
      </c>
      <c r="BB305" s="18">
        <v>29.032857142857139</v>
      </c>
      <c r="BC305" s="31">
        <v>46.341428571428573</v>
      </c>
      <c r="BD305" s="31">
        <v>7.87</v>
      </c>
      <c r="BE305" s="7">
        <v>12.15</v>
      </c>
      <c r="BF305" s="7">
        <v>17.989999999999998</v>
      </c>
      <c r="BG305" s="31">
        <v>30.32</v>
      </c>
      <c r="BH305" s="31">
        <v>42.5</v>
      </c>
      <c r="BI305" s="31">
        <v>58.79</v>
      </c>
      <c r="BJ305" s="31">
        <v>31.29</v>
      </c>
      <c r="BK305" s="31">
        <v>41.96</v>
      </c>
      <c r="BL305" s="31">
        <v>64.150000000000006</v>
      </c>
      <c r="BM305" s="31">
        <v>42.614564892857167</v>
      </c>
      <c r="BN305" s="31">
        <v>54.563857142857152</v>
      </c>
      <c r="BO305" s="31">
        <v>77.015107142857147</v>
      </c>
      <c r="BP305" s="31">
        <v>16.07</v>
      </c>
      <c r="BQ305" s="31">
        <v>19.46</v>
      </c>
      <c r="BR305" s="31">
        <v>24.28</v>
      </c>
      <c r="BS305" s="31">
        <v>17.2</v>
      </c>
      <c r="BT305" s="31">
        <v>23.02</v>
      </c>
      <c r="BU305" s="31">
        <v>29.55</v>
      </c>
      <c r="BV305" s="31">
        <v>20.059999999999999</v>
      </c>
      <c r="BW305" s="7">
        <v>27.12</v>
      </c>
      <c r="BX305" s="7">
        <v>36.799999999999997</v>
      </c>
      <c r="BY305" s="31">
        <v>19.55</v>
      </c>
      <c r="BZ305" s="31">
        <v>25.07</v>
      </c>
      <c r="CA305" s="31">
        <v>33.119999999999997</v>
      </c>
      <c r="CB305" s="31">
        <v>21.55</v>
      </c>
      <c r="CC305" s="31">
        <v>27.88</v>
      </c>
      <c r="CD305" s="31">
        <v>35.74</v>
      </c>
      <c r="CE305" s="31">
        <v>98.33</v>
      </c>
      <c r="CF305" s="31">
        <v>119.31</v>
      </c>
      <c r="CG305" s="31">
        <v>163.04</v>
      </c>
      <c r="CH305" s="31">
        <v>124.3</v>
      </c>
      <c r="CI305" s="31">
        <v>151.15</v>
      </c>
      <c r="CJ305" s="31">
        <v>195.47499999999999</v>
      </c>
    </row>
    <row r="306" spans="1:88" x14ac:dyDescent="0.3">
      <c r="A306" s="9">
        <v>45590</v>
      </c>
      <c r="B306" s="18">
        <v>17.8325</v>
      </c>
      <c r="C306" s="18">
        <v>20.105071428571431</v>
      </c>
      <c r="D306" s="18">
        <v>23.27825</v>
      </c>
      <c r="E306" s="18">
        <v>43.76</v>
      </c>
      <c r="F306" s="18">
        <v>49.14</v>
      </c>
      <c r="G306" s="18">
        <v>58.35</v>
      </c>
      <c r="H306" s="18">
        <v>51.750000000000007</v>
      </c>
      <c r="I306" s="18">
        <v>59.016428571428577</v>
      </c>
      <c r="J306" s="18">
        <v>67.855000000000004</v>
      </c>
      <c r="K306" s="18">
        <v>3.83</v>
      </c>
      <c r="L306" s="18">
        <v>4.59</v>
      </c>
      <c r="M306" s="18">
        <v>7.13</v>
      </c>
      <c r="N306" s="18">
        <v>5.96</v>
      </c>
      <c r="O306" s="18">
        <v>7.46</v>
      </c>
      <c r="P306">
        <v>12.17</v>
      </c>
      <c r="Q306" s="18">
        <v>83.128892857142873</v>
      </c>
      <c r="R306" s="18">
        <v>94.149785714285713</v>
      </c>
      <c r="S306" s="18">
        <v>112.48096428571429</v>
      </c>
      <c r="T306" s="18">
        <v>58.95</v>
      </c>
      <c r="U306" s="18">
        <v>66.2</v>
      </c>
      <c r="V306" s="18">
        <v>82.01</v>
      </c>
      <c r="W306" s="18">
        <v>60.18</v>
      </c>
      <c r="X306" s="18">
        <v>69.680000000000007</v>
      </c>
      <c r="Y306" s="18">
        <v>82.38</v>
      </c>
      <c r="Z306" s="18">
        <v>59.95</v>
      </c>
      <c r="AA306" s="18">
        <v>71.180000000000007</v>
      </c>
      <c r="AB306" s="18">
        <v>88.55</v>
      </c>
      <c r="AC306" s="18">
        <v>10.67</v>
      </c>
      <c r="AD306">
        <v>13.65</v>
      </c>
      <c r="AE306" s="18">
        <v>20.86</v>
      </c>
      <c r="AF306" s="18">
        <v>10.844928571428561</v>
      </c>
      <c r="AG306" s="18">
        <v>13.78914285714286</v>
      </c>
      <c r="AH306" s="18">
        <v>21.404121186246151</v>
      </c>
      <c r="AI306" s="18">
        <v>16.07</v>
      </c>
      <c r="AJ306" s="18">
        <v>16.07</v>
      </c>
      <c r="AK306" s="18">
        <v>16.07</v>
      </c>
      <c r="AL306" s="18">
        <v>16.07</v>
      </c>
      <c r="AM306" s="18">
        <v>16.07</v>
      </c>
      <c r="AN306" s="18">
        <v>16.07</v>
      </c>
      <c r="AO306" s="18">
        <v>11.996</v>
      </c>
      <c r="AP306" s="18">
        <v>15.477</v>
      </c>
      <c r="AQ306" s="18">
        <v>24.894500000000001</v>
      </c>
      <c r="AR306" s="18">
        <v>6.17</v>
      </c>
      <c r="AS306" s="18">
        <v>9.41</v>
      </c>
      <c r="AT306" s="18">
        <v>24.28</v>
      </c>
      <c r="AU306" s="18">
        <v>0</v>
      </c>
      <c r="AV306" s="18">
        <v>0.26</v>
      </c>
      <c r="AW306" s="18">
        <v>0.56000000000000005</v>
      </c>
      <c r="AX306" s="18">
        <v>9.5073928571428574</v>
      </c>
      <c r="AY306" s="18">
        <v>14.386428571428571</v>
      </c>
      <c r="AZ306" s="18">
        <v>22.100249999999999</v>
      </c>
      <c r="BA306" s="18">
        <v>22.533249999999999</v>
      </c>
      <c r="BB306" s="18">
        <v>28.638802191962771</v>
      </c>
      <c r="BC306" s="31">
        <v>46.65175</v>
      </c>
      <c r="BD306" s="31">
        <v>7.73</v>
      </c>
      <c r="BE306" s="7">
        <v>12.1</v>
      </c>
      <c r="BF306" s="7">
        <v>17.77</v>
      </c>
      <c r="BG306" s="31">
        <v>30.17</v>
      </c>
      <c r="BH306" s="31">
        <v>42.02</v>
      </c>
      <c r="BI306" s="31">
        <v>58.27</v>
      </c>
      <c r="BJ306" s="31">
        <v>31.22</v>
      </c>
      <c r="BK306" s="31">
        <v>41.71</v>
      </c>
      <c r="BL306" s="31">
        <v>63.5</v>
      </c>
      <c r="BM306" s="31">
        <v>42.843346515306131</v>
      </c>
      <c r="BN306" s="31">
        <v>54.733000000000018</v>
      </c>
      <c r="BO306" s="31">
        <v>75.575000000000003</v>
      </c>
      <c r="BP306" s="31">
        <v>15.93</v>
      </c>
      <c r="BQ306" s="31">
        <v>19.22</v>
      </c>
      <c r="BR306" s="31">
        <v>23.91</v>
      </c>
      <c r="BS306" s="31">
        <v>16.97</v>
      </c>
      <c r="BT306" s="31">
        <v>22.69</v>
      </c>
      <c r="BU306" s="31">
        <v>29.27</v>
      </c>
      <c r="BV306" s="31">
        <v>19.88</v>
      </c>
      <c r="BW306" s="7">
        <v>26.97</v>
      </c>
      <c r="BX306" s="7">
        <v>36.130000000000003</v>
      </c>
      <c r="BY306" s="31">
        <v>19.350000000000001</v>
      </c>
      <c r="BZ306" s="31">
        <v>24.73</v>
      </c>
      <c r="CA306" s="31">
        <v>32.9</v>
      </c>
      <c r="CB306" s="31">
        <v>21.22</v>
      </c>
      <c r="CC306" s="31">
        <v>27.68</v>
      </c>
      <c r="CD306" s="31">
        <v>35.31</v>
      </c>
      <c r="CE306" s="31">
        <v>97.32</v>
      </c>
      <c r="CF306" s="31">
        <v>118.36</v>
      </c>
      <c r="CG306" s="31">
        <v>160.93</v>
      </c>
      <c r="CH306" s="31">
        <v>121.8571428571429</v>
      </c>
      <c r="CI306" s="31">
        <v>148.75214285714301</v>
      </c>
      <c r="CJ306" s="31">
        <v>192.63771428571431</v>
      </c>
    </row>
    <row r="307" spans="1:88" x14ac:dyDescent="0.3">
      <c r="A307" s="9">
        <v>45591</v>
      </c>
      <c r="B307" s="18">
        <v>17.524642857142862</v>
      </c>
      <c r="C307" s="18">
        <v>19.764285714285709</v>
      </c>
      <c r="D307" s="18">
        <v>22.881642857142861</v>
      </c>
      <c r="E307" s="18">
        <v>43.06</v>
      </c>
      <c r="F307" s="18">
        <v>48.15</v>
      </c>
      <c r="G307" s="18">
        <v>57.48</v>
      </c>
      <c r="H307" s="18">
        <v>51.309505102040838</v>
      </c>
      <c r="I307" s="18">
        <v>57.818571428571431</v>
      </c>
      <c r="J307" s="18">
        <v>66.880035714285725</v>
      </c>
      <c r="K307" s="18">
        <v>3.8</v>
      </c>
      <c r="L307" s="18">
        <v>4.5599999999999996</v>
      </c>
      <c r="M307" s="18">
        <v>7.02</v>
      </c>
      <c r="N307" s="18">
        <v>5.88</v>
      </c>
      <c r="O307" s="18">
        <v>7.42</v>
      </c>
      <c r="P307">
        <v>11.93</v>
      </c>
      <c r="Q307" s="18">
        <v>83.063535714285706</v>
      </c>
      <c r="R307" s="18">
        <v>92.551285714285711</v>
      </c>
      <c r="S307" s="18">
        <v>112.2667857142857</v>
      </c>
      <c r="T307" s="18">
        <v>58.18</v>
      </c>
      <c r="U307" s="18">
        <v>65.55</v>
      </c>
      <c r="V307" s="18">
        <v>80.84</v>
      </c>
      <c r="W307" s="18">
        <v>59.29</v>
      </c>
      <c r="X307" s="18">
        <v>68.73</v>
      </c>
      <c r="Y307" s="18">
        <v>81.14</v>
      </c>
      <c r="Z307" s="18">
        <v>59.41</v>
      </c>
      <c r="AA307" s="18">
        <v>70.069999999999993</v>
      </c>
      <c r="AB307" s="18">
        <v>86.86</v>
      </c>
      <c r="AC307" s="18">
        <v>10.61</v>
      </c>
      <c r="AD307">
        <v>13.58</v>
      </c>
      <c r="AE307" s="18">
        <v>20.75</v>
      </c>
      <c r="AF307" s="18">
        <v>10.76992857142857</v>
      </c>
      <c r="AG307" s="18">
        <v>13.875753591836739</v>
      </c>
      <c r="AH307" s="18">
        <v>21.640360844087549</v>
      </c>
      <c r="AI307" s="18">
        <v>16.07</v>
      </c>
      <c r="AJ307" s="18">
        <v>16.07</v>
      </c>
      <c r="AK307" s="18">
        <v>16.07</v>
      </c>
      <c r="AL307" s="18">
        <v>16.07</v>
      </c>
      <c r="AM307" s="18">
        <v>16.07</v>
      </c>
      <c r="AN307" s="18">
        <v>16.07</v>
      </c>
      <c r="AO307" s="18">
        <v>11.86960714285714</v>
      </c>
      <c r="AP307" s="18">
        <v>15.68249069387754</v>
      </c>
      <c r="AQ307" s="18">
        <v>24.97410714285714</v>
      </c>
      <c r="AR307" s="18">
        <v>6.21</v>
      </c>
      <c r="AS307" s="18">
        <v>9.33</v>
      </c>
      <c r="AT307" s="18">
        <v>24.01</v>
      </c>
      <c r="AU307" s="18">
        <v>0</v>
      </c>
      <c r="AV307" s="18">
        <v>0.26</v>
      </c>
      <c r="AW307" s="18">
        <v>0.55000000000000004</v>
      </c>
      <c r="AX307" s="18">
        <v>9.575214285714285</v>
      </c>
      <c r="AY307" s="18">
        <v>14.222857142857141</v>
      </c>
      <c r="AZ307" s="18">
        <v>21.60857142857143</v>
      </c>
      <c r="BA307" s="18">
        <v>22.695</v>
      </c>
      <c r="BB307" s="18">
        <v>28.421142857142851</v>
      </c>
      <c r="BC307" s="31">
        <v>46.334678571428569</v>
      </c>
      <c r="BD307" s="31">
        <v>7.68</v>
      </c>
      <c r="BE307" s="7">
        <v>12.06</v>
      </c>
      <c r="BF307" s="7">
        <v>17.510000000000002</v>
      </c>
      <c r="BG307" s="31">
        <v>29.88</v>
      </c>
      <c r="BH307" s="31">
        <v>41.84</v>
      </c>
      <c r="BI307" s="31">
        <v>57.86</v>
      </c>
      <c r="BJ307" s="31">
        <v>30.96</v>
      </c>
      <c r="BK307" s="31">
        <v>41.57</v>
      </c>
      <c r="BL307" s="31">
        <v>62.84</v>
      </c>
      <c r="BM307" s="31">
        <v>42.339526173469388</v>
      </c>
      <c r="BN307" s="31">
        <v>53.478571428571428</v>
      </c>
      <c r="BO307" s="31">
        <v>75.620107142857137</v>
      </c>
      <c r="BP307" s="31">
        <v>15.67</v>
      </c>
      <c r="BQ307" s="31">
        <v>18.91</v>
      </c>
      <c r="BR307" s="31">
        <v>23.53</v>
      </c>
      <c r="BS307" s="31">
        <v>16.77</v>
      </c>
      <c r="BT307" s="31">
        <v>22.2</v>
      </c>
      <c r="BU307" s="31">
        <v>28.74</v>
      </c>
      <c r="BV307" s="31">
        <v>19.82</v>
      </c>
      <c r="BW307" s="7">
        <v>26.79</v>
      </c>
      <c r="BX307" s="7">
        <v>35.08</v>
      </c>
      <c r="BY307" s="31">
        <v>18.96</v>
      </c>
      <c r="BZ307" s="31">
        <v>24.51</v>
      </c>
      <c r="CA307" s="31">
        <v>32.47</v>
      </c>
      <c r="CB307" s="31">
        <v>20.91</v>
      </c>
      <c r="CC307" s="31">
        <v>27.29</v>
      </c>
      <c r="CD307" s="31">
        <v>34.97</v>
      </c>
      <c r="CE307" s="31">
        <v>96.92</v>
      </c>
      <c r="CF307" s="31">
        <v>116.98</v>
      </c>
      <c r="CG307" s="31">
        <v>158.46</v>
      </c>
      <c r="CH307" s="31">
        <v>120.07857142857139</v>
      </c>
      <c r="CI307" s="31">
        <v>146.8857142857143</v>
      </c>
      <c r="CJ307" s="31">
        <v>191.44393502550989</v>
      </c>
    </row>
    <row r="308" spans="1:88" x14ac:dyDescent="0.3">
      <c r="A308" s="9">
        <v>45592</v>
      </c>
      <c r="B308" s="18">
        <v>17.294642857142861</v>
      </c>
      <c r="C308" s="18">
        <v>19.507755020408169</v>
      </c>
      <c r="D308" s="18">
        <v>22.56625</v>
      </c>
      <c r="E308" s="18">
        <v>42.2</v>
      </c>
      <c r="F308" s="18">
        <v>46.98</v>
      </c>
      <c r="G308" s="18">
        <v>57.18</v>
      </c>
      <c r="H308" s="18">
        <v>51.151122448979613</v>
      </c>
      <c r="I308" s="18">
        <v>56.958571428571432</v>
      </c>
      <c r="J308" s="18">
        <v>66.15532142857144</v>
      </c>
      <c r="K308" s="18">
        <v>3.77</v>
      </c>
      <c r="L308" s="18">
        <v>4.5199999999999996</v>
      </c>
      <c r="M308" s="18">
        <v>6.92</v>
      </c>
      <c r="N308" s="18">
        <v>5.8</v>
      </c>
      <c r="O308" s="18">
        <v>7.38</v>
      </c>
      <c r="P308">
        <v>11.7</v>
      </c>
      <c r="Q308" s="18">
        <v>82.101484005102051</v>
      </c>
      <c r="R308" s="18">
        <v>90.959267683673474</v>
      </c>
      <c r="S308" s="18">
        <v>110.93214285714279</v>
      </c>
      <c r="T308" s="18">
        <v>57.41</v>
      </c>
      <c r="U308" s="18">
        <v>64.91</v>
      </c>
      <c r="V308" s="18">
        <v>79.67</v>
      </c>
      <c r="W308" s="18">
        <v>58.41</v>
      </c>
      <c r="X308" s="18">
        <v>67.78</v>
      </c>
      <c r="Y308" s="18">
        <v>79.91</v>
      </c>
      <c r="Z308" s="18">
        <v>58.88</v>
      </c>
      <c r="AA308" s="18">
        <v>68.97</v>
      </c>
      <c r="AB308" s="18">
        <v>85.17</v>
      </c>
      <c r="AC308" s="18">
        <v>10.55</v>
      </c>
      <c r="AD308">
        <v>13.52</v>
      </c>
      <c r="AE308" s="18">
        <v>20.64</v>
      </c>
      <c r="AF308" s="18">
        <v>10.68110714285714</v>
      </c>
      <c r="AG308" s="18">
        <v>13.6884146122449</v>
      </c>
      <c r="AH308" s="18">
        <v>21.393219387755099</v>
      </c>
      <c r="AI308" s="18">
        <v>16.07</v>
      </c>
      <c r="AJ308" s="18">
        <v>16.07</v>
      </c>
      <c r="AK308" s="18">
        <v>16.07</v>
      </c>
      <c r="AL308" s="18">
        <v>16.07</v>
      </c>
      <c r="AM308" s="18">
        <v>16.07</v>
      </c>
      <c r="AN308" s="18">
        <v>16.07</v>
      </c>
      <c r="AO308" s="18">
        <v>11.65801795918367</v>
      </c>
      <c r="AP308" s="18">
        <v>15.504219602040809</v>
      </c>
      <c r="AQ308" s="18">
        <v>24.686836465999068</v>
      </c>
      <c r="AR308" s="18">
        <v>6.26</v>
      </c>
      <c r="AS308" s="18">
        <v>9.25</v>
      </c>
      <c r="AT308" s="18">
        <v>23.75</v>
      </c>
      <c r="AU308" s="18">
        <v>0</v>
      </c>
      <c r="AV308" s="18">
        <v>0.26</v>
      </c>
      <c r="AW308" s="18">
        <v>0.55000000000000004</v>
      </c>
      <c r="AX308" s="18">
        <v>9.5365357142857139</v>
      </c>
      <c r="AY308" s="18">
        <v>13.959285714285709</v>
      </c>
      <c r="AZ308" s="18">
        <v>21.303333937653392</v>
      </c>
      <c r="BA308" s="18">
        <v>22.444964285714281</v>
      </c>
      <c r="BB308" s="18">
        <v>29.132285714285711</v>
      </c>
      <c r="BC308" s="31">
        <v>45.988371254857817</v>
      </c>
      <c r="BD308" s="31">
        <v>7.62</v>
      </c>
      <c r="BE308" s="7">
        <v>12.01</v>
      </c>
      <c r="BF308" s="7">
        <v>17.260000000000002</v>
      </c>
      <c r="BG308" s="31">
        <v>29.58</v>
      </c>
      <c r="BH308" s="31">
        <v>41.67</v>
      </c>
      <c r="BI308" s="31">
        <v>57.45</v>
      </c>
      <c r="BJ308" s="31">
        <v>30.7</v>
      </c>
      <c r="BK308" s="31">
        <v>41.43</v>
      </c>
      <c r="BL308" s="31">
        <v>62.18</v>
      </c>
      <c r="BM308" s="31">
        <v>41.648254581632671</v>
      </c>
      <c r="BN308" s="31">
        <v>53.069928571428584</v>
      </c>
      <c r="BO308" s="31">
        <v>73.541593015306134</v>
      </c>
      <c r="BP308" s="31">
        <v>15.4</v>
      </c>
      <c r="BQ308" s="31">
        <v>18.600000000000001</v>
      </c>
      <c r="BR308" s="31">
        <v>23.16</v>
      </c>
      <c r="BS308" s="31">
        <v>16.579999999999998</v>
      </c>
      <c r="BT308" s="31">
        <v>21.7</v>
      </c>
      <c r="BU308" s="31">
        <v>28.21</v>
      </c>
      <c r="BV308" s="31">
        <v>19.760000000000002</v>
      </c>
      <c r="BW308" s="7">
        <v>26.61</v>
      </c>
      <c r="BX308" s="7">
        <v>34.03</v>
      </c>
      <c r="BY308" s="31">
        <v>18.559999999999999</v>
      </c>
      <c r="BZ308" s="31">
        <v>24.29</v>
      </c>
      <c r="CA308" s="31">
        <v>32.04</v>
      </c>
      <c r="CB308" s="31">
        <v>20.6</v>
      </c>
      <c r="CC308" s="31">
        <v>26.9</v>
      </c>
      <c r="CD308" s="31">
        <v>34.619999999999997</v>
      </c>
      <c r="CE308" s="31">
        <v>96.53</v>
      </c>
      <c r="CF308" s="31">
        <v>115.5</v>
      </c>
      <c r="CG308" s="31">
        <v>155.56</v>
      </c>
      <c r="CH308" s="31">
        <v>119.0907142857143</v>
      </c>
      <c r="CI308" s="31">
        <v>145.5214285714286</v>
      </c>
      <c r="CJ308" s="31">
        <v>186.3447142857143</v>
      </c>
    </row>
    <row r="309" spans="1:88" x14ac:dyDescent="0.3">
      <c r="A309" s="9">
        <v>45593</v>
      </c>
      <c r="B309" s="18">
        <v>16.987500000000001</v>
      </c>
      <c r="C309" s="18">
        <v>19.200857142857149</v>
      </c>
      <c r="D309" s="18">
        <v>22.219642857142858</v>
      </c>
      <c r="E309" s="18">
        <v>41.15</v>
      </c>
      <c r="F309" s="18">
        <v>46.66</v>
      </c>
      <c r="G309" s="18">
        <v>55.77</v>
      </c>
      <c r="H309" s="18">
        <v>50.66742857142858</v>
      </c>
      <c r="I309" s="18">
        <v>56.14</v>
      </c>
      <c r="J309" s="18">
        <v>65.218928571428577</v>
      </c>
      <c r="K309" s="18">
        <v>3.74</v>
      </c>
      <c r="L309" s="18">
        <v>4.4800000000000004</v>
      </c>
      <c r="M309" s="18">
        <v>6.84</v>
      </c>
      <c r="N309" s="18">
        <v>5.71</v>
      </c>
      <c r="O309" s="18">
        <v>7.35</v>
      </c>
      <c r="P309">
        <v>11.46</v>
      </c>
      <c r="Q309" s="18">
        <v>80.728749999999991</v>
      </c>
      <c r="R309" s="18">
        <v>90.085571428571427</v>
      </c>
      <c r="S309" s="18">
        <v>108.5210714285714</v>
      </c>
      <c r="T309" s="18">
        <v>56.64</v>
      </c>
      <c r="U309" s="18">
        <v>64.260000000000005</v>
      </c>
      <c r="V309" s="18">
        <v>78.489999999999995</v>
      </c>
      <c r="W309" s="18">
        <v>57.52</v>
      </c>
      <c r="X309" s="18">
        <v>66.83</v>
      </c>
      <c r="Y309" s="18">
        <v>78.67</v>
      </c>
      <c r="Z309" s="18">
        <v>58.34</v>
      </c>
      <c r="AA309" s="18">
        <v>67.86</v>
      </c>
      <c r="AB309" s="18">
        <v>83.48</v>
      </c>
      <c r="AC309" s="18">
        <v>10.49</v>
      </c>
      <c r="AD309">
        <v>13.46</v>
      </c>
      <c r="AE309" s="18">
        <v>20.53</v>
      </c>
      <c r="AF309" s="18">
        <v>10.53992857142857</v>
      </c>
      <c r="AG309" s="18">
        <v>13.686714285714279</v>
      </c>
      <c r="AH309" s="18">
        <v>21.30038265306122</v>
      </c>
      <c r="AI309" s="18">
        <v>16.07</v>
      </c>
      <c r="AJ309" s="18">
        <v>16.07</v>
      </c>
      <c r="AK309" s="18">
        <v>16.07</v>
      </c>
      <c r="AL309" s="18">
        <v>16.07</v>
      </c>
      <c r="AM309" s="18">
        <v>16.07</v>
      </c>
      <c r="AN309" s="18">
        <v>16.07</v>
      </c>
      <c r="AO309" s="18">
        <v>11.50360714285714</v>
      </c>
      <c r="AP309" s="18">
        <v>15.17509136734693</v>
      </c>
      <c r="AQ309" s="18">
        <v>24.25758987133209</v>
      </c>
      <c r="AR309" s="18">
        <v>6.3</v>
      </c>
      <c r="AS309" s="18">
        <v>9.17</v>
      </c>
      <c r="AT309" s="18">
        <v>23.48</v>
      </c>
      <c r="AU309" s="18">
        <v>0</v>
      </c>
      <c r="AV309" s="18">
        <v>0.26</v>
      </c>
      <c r="AW309" s="18">
        <v>0.54</v>
      </c>
      <c r="AX309" s="18">
        <v>9.4533571428571435</v>
      </c>
      <c r="AY309" s="18">
        <v>13.92642857142857</v>
      </c>
      <c r="AZ309" s="18">
        <v>21.078437106887879</v>
      </c>
      <c r="BA309" s="18">
        <v>22.08839285714286</v>
      </c>
      <c r="BB309" s="18">
        <v>28.9960583073957</v>
      </c>
      <c r="BC309" s="31">
        <v>45.208535714285709</v>
      </c>
      <c r="BD309" s="31">
        <v>7.56</v>
      </c>
      <c r="BE309" s="7">
        <v>11.91</v>
      </c>
      <c r="BF309" s="7">
        <v>16.989999999999998</v>
      </c>
      <c r="BG309" s="31">
        <v>29.25</v>
      </c>
      <c r="BH309" s="31">
        <v>41.49</v>
      </c>
      <c r="BI309" s="31">
        <v>57.04</v>
      </c>
      <c r="BJ309" s="31">
        <v>30.43</v>
      </c>
      <c r="BK309" s="31">
        <v>41.29</v>
      </c>
      <c r="BL309" s="31">
        <v>61.53</v>
      </c>
      <c r="BM309" s="31">
        <v>41.364285714285721</v>
      </c>
      <c r="BN309" s="31">
        <v>53.267071428571427</v>
      </c>
      <c r="BO309" s="31">
        <v>73.857142857142861</v>
      </c>
      <c r="BP309" s="31">
        <v>15.14</v>
      </c>
      <c r="BQ309" s="31">
        <v>18.29</v>
      </c>
      <c r="BR309" s="31">
        <v>22.78</v>
      </c>
      <c r="BS309" s="31">
        <v>16.39</v>
      </c>
      <c r="BT309" s="31">
        <v>21.21</v>
      </c>
      <c r="BU309" s="31">
        <v>27.67</v>
      </c>
      <c r="BV309" s="31">
        <v>19.7</v>
      </c>
      <c r="BW309" s="7">
        <v>26.43</v>
      </c>
      <c r="BX309" s="7">
        <v>32.97</v>
      </c>
      <c r="BY309" s="31">
        <v>18.170000000000002</v>
      </c>
      <c r="BZ309" s="31">
        <v>24.07</v>
      </c>
      <c r="CA309" s="31">
        <v>31.62</v>
      </c>
      <c r="CB309" s="31">
        <v>20.29</v>
      </c>
      <c r="CC309" s="31">
        <v>26.51</v>
      </c>
      <c r="CD309" s="31">
        <v>34.28</v>
      </c>
      <c r="CE309" s="31">
        <v>95.9</v>
      </c>
      <c r="CF309" s="31">
        <v>113.84</v>
      </c>
      <c r="CG309" s="31">
        <v>152.68</v>
      </c>
      <c r="CH309" s="31">
        <v>116.9114285714286</v>
      </c>
      <c r="CI309" s="31">
        <v>142.6</v>
      </c>
      <c r="CJ309" s="31">
        <v>184.39232142857139</v>
      </c>
    </row>
    <row r="310" spans="1:88" x14ac:dyDescent="0.3">
      <c r="A310" s="9">
        <v>45594</v>
      </c>
      <c r="B310" s="18">
        <v>16.657857142857139</v>
      </c>
      <c r="C310" s="18">
        <v>18.885744887755109</v>
      </c>
      <c r="D310" s="18">
        <v>21.797249999999998</v>
      </c>
      <c r="E310" s="18">
        <v>40.159999999999997</v>
      </c>
      <c r="F310" s="18">
        <v>46.18</v>
      </c>
      <c r="G310" s="18">
        <v>54.71</v>
      </c>
      <c r="H310" s="18">
        <v>49.594173469387769</v>
      </c>
      <c r="I310" s="18">
        <v>56.05244897959183</v>
      </c>
      <c r="J310" s="18">
        <v>65.879821428571432</v>
      </c>
      <c r="K310" s="18">
        <v>3.71</v>
      </c>
      <c r="L310" s="18">
        <v>4.4400000000000004</v>
      </c>
      <c r="M310" s="18">
        <v>6.76</v>
      </c>
      <c r="N310" s="18">
        <v>5.63</v>
      </c>
      <c r="O310" s="18">
        <v>7.31</v>
      </c>
      <c r="P310">
        <v>11.22</v>
      </c>
      <c r="Q310" s="18">
        <v>78.50524999999999</v>
      </c>
      <c r="R310" s="18">
        <v>89.207805214285742</v>
      </c>
      <c r="S310" s="18">
        <v>107.2007142857143</v>
      </c>
      <c r="T310" s="18">
        <v>55.87</v>
      </c>
      <c r="U310" s="18">
        <v>63.62</v>
      </c>
      <c r="V310" s="18">
        <v>77.319999999999993</v>
      </c>
      <c r="W310" s="18">
        <v>56.64</v>
      </c>
      <c r="X310" s="18">
        <v>65.88</v>
      </c>
      <c r="Y310" s="18">
        <v>77.430000000000007</v>
      </c>
      <c r="Z310" s="18">
        <v>57.8</v>
      </c>
      <c r="AA310" s="18">
        <v>66.760000000000005</v>
      </c>
      <c r="AB310" s="18">
        <v>81.78</v>
      </c>
      <c r="AC310" s="18">
        <v>10.44</v>
      </c>
      <c r="AD310">
        <v>13.39</v>
      </c>
      <c r="AE310" s="18">
        <v>20.420000000000002</v>
      </c>
      <c r="AF310" s="18">
        <v>10.517107142857141</v>
      </c>
      <c r="AG310" s="18">
        <v>13.76671428571429</v>
      </c>
      <c r="AH310" s="18">
        <v>21.207545918367341</v>
      </c>
      <c r="AI310" s="18">
        <v>16.07</v>
      </c>
      <c r="AJ310" s="18">
        <v>16.07</v>
      </c>
      <c r="AK310" s="18">
        <v>16.07</v>
      </c>
      <c r="AL310" s="18">
        <v>16.07</v>
      </c>
      <c r="AM310" s="18">
        <v>16.07</v>
      </c>
      <c r="AN310" s="18">
        <v>16.07</v>
      </c>
      <c r="AO310" s="18">
        <v>11.32717857142857</v>
      </c>
      <c r="AP310" s="18">
        <v>14.809034561224481</v>
      </c>
      <c r="AQ310" s="18">
        <v>23.628244115709631</v>
      </c>
      <c r="AR310" s="18">
        <v>6.34</v>
      </c>
      <c r="AS310" s="18">
        <v>9.09</v>
      </c>
      <c r="AT310" s="18">
        <v>23.21</v>
      </c>
      <c r="AU310" s="18">
        <v>0</v>
      </c>
      <c r="AV310" s="18">
        <v>0.26</v>
      </c>
      <c r="AW310" s="18">
        <v>0.53</v>
      </c>
      <c r="AX310" s="18">
        <v>9.3864642857142861</v>
      </c>
      <c r="AY310" s="18">
        <v>13.986594516152641</v>
      </c>
      <c r="AZ310" s="18">
        <v>20.582479543672729</v>
      </c>
      <c r="BA310" s="18">
        <v>22.391903290248539</v>
      </c>
      <c r="BB310" s="18">
        <v>29.206183642691009</v>
      </c>
      <c r="BC310" s="31">
        <v>44.645464285714283</v>
      </c>
      <c r="BD310" s="31">
        <v>7.47</v>
      </c>
      <c r="BE310" s="7">
        <v>11.81</v>
      </c>
      <c r="BF310" s="7">
        <v>16.72</v>
      </c>
      <c r="BG310" s="31">
        <v>28.92</v>
      </c>
      <c r="BH310" s="31">
        <v>41.36</v>
      </c>
      <c r="BI310" s="31">
        <v>56.64</v>
      </c>
      <c r="BJ310" s="31">
        <v>30.17</v>
      </c>
      <c r="BK310" s="31">
        <v>41.15</v>
      </c>
      <c r="BL310" s="31">
        <v>60.87</v>
      </c>
      <c r="BM310" s="31">
        <v>41.017857142857139</v>
      </c>
      <c r="BN310" s="31">
        <v>53.221428571428582</v>
      </c>
      <c r="BO310" s="31">
        <v>73.207285714285717</v>
      </c>
      <c r="BP310" s="31">
        <v>14.88</v>
      </c>
      <c r="BQ310" s="31">
        <v>17.98</v>
      </c>
      <c r="BR310" s="31">
        <v>22.4</v>
      </c>
      <c r="BS310" s="31">
        <v>16.2</v>
      </c>
      <c r="BT310" s="31">
        <v>20.72</v>
      </c>
      <c r="BU310" s="31">
        <v>27.14</v>
      </c>
      <c r="BV310" s="31">
        <v>19.64</v>
      </c>
      <c r="BW310" s="7">
        <v>26.25</v>
      </c>
      <c r="BX310" s="7">
        <v>31.92</v>
      </c>
      <c r="BY310" s="31">
        <v>17.78</v>
      </c>
      <c r="BZ310" s="31">
        <v>23.85</v>
      </c>
      <c r="CA310" s="31">
        <v>31.19</v>
      </c>
      <c r="CB310" s="31">
        <v>19.98</v>
      </c>
      <c r="CC310" s="31">
        <v>26.13</v>
      </c>
      <c r="CD310" s="31">
        <v>33.94</v>
      </c>
      <c r="CE310" s="31">
        <v>95.11</v>
      </c>
      <c r="CF310" s="31">
        <v>112.32</v>
      </c>
      <c r="CG310" s="31">
        <v>149.82</v>
      </c>
      <c r="CH310" s="31">
        <v>114.9071428571429</v>
      </c>
      <c r="CI310" s="31">
        <v>142.63078571428571</v>
      </c>
      <c r="CJ310" s="31">
        <v>183.2499744897959</v>
      </c>
    </row>
    <row r="311" spans="1:88" x14ac:dyDescent="0.3">
      <c r="A311" s="9">
        <v>45595</v>
      </c>
      <c r="B311" s="18">
        <v>16.58107142857143</v>
      </c>
      <c r="C311" s="18">
        <v>18.600020377551019</v>
      </c>
      <c r="D311" s="18">
        <v>21.327214285714291</v>
      </c>
      <c r="E311" s="18">
        <v>39.94</v>
      </c>
      <c r="F311" s="18">
        <v>46.06</v>
      </c>
      <c r="G311" s="18">
        <v>53.75</v>
      </c>
      <c r="H311" s="18">
        <v>49.34392857142857</v>
      </c>
      <c r="I311" s="18">
        <v>55.502142857142857</v>
      </c>
      <c r="J311" s="18">
        <v>65.409943877551029</v>
      </c>
      <c r="K311" s="18">
        <v>3.68</v>
      </c>
      <c r="L311" s="18">
        <v>4.4000000000000004</v>
      </c>
      <c r="M311" s="18">
        <v>6.69</v>
      </c>
      <c r="N311" s="18">
        <v>5.55</v>
      </c>
      <c r="O311" s="18">
        <v>7.27</v>
      </c>
      <c r="P311">
        <v>10.99</v>
      </c>
      <c r="Q311" s="18">
        <v>77.044499999999985</v>
      </c>
      <c r="R311" s="18">
        <v>88.239489602040834</v>
      </c>
      <c r="S311" s="18">
        <v>105.90628396428571</v>
      </c>
      <c r="T311" s="18">
        <v>55.1</v>
      </c>
      <c r="U311" s="18">
        <v>62.97</v>
      </c>
      <c r="V311" s="18">
        <v>76.150000000000006</v>
      </c>
      <c r="W311" s="18">
        <v>55.75</v>
      </c>
      <c r="X311" s="18">
        <v>64.930000000000007</v>
      </c>
      <c r="Y311" s="18">
        <v>76.2</v>
      </c>
      <c r="Z311" s="18">
        <v>57.27</v>
      </c>
      <c r="AA311" s="18">
        <v>65.650000000000006</v>
      </c>
      <c r="AB311" s="18">
        <v>80.09</v>
      </c>
      <c r="AC311" s="18">
        <v>10.38</v>
      </c>
      <c r="AD311">
        <v>13.33</v>
      </c>
      <c r="AE311" s="18">
        <v>20.309999999999999</v>
      </c>
      <c r="AF311" s="18">
        <v>10.451178571428571</v>
      </c>
      <c r="AG311" s="18">
        <v>13.495928571428569</v>
      </c>
      <c r="AH311" s="18">
        <v>21.415107142857138</v>
      </c>
      <c r="AI311" s="18">
        <v>16.07</v>
      </c>
      <c r="AJ311" s="18">
        <v>16.07</v>
      </c>
      <c r="AK311" s="18">
        <v>16.07</v>
      </c>
      <c r="AL311" s="18">
        <v>16.07</v>
      </c>
      <c r="AM311" s="18">
        <v>16.07</v>
      </c>
      <c r="AN311" s="18">
        <v>16.07</v>
      </c>
      <c r="AO311" s="18">
        <v>11.418571428571431</v>
      </c>
      <c r="AP311" s="18">
        <v>14.96842857142857</v>
      </c>
      <c r="AQ311" s="18">
        <v>23.448784433693799</v>
      </c>
      <c r="AR311" s="18">
        <v>6.39</v>
      </c>
      <c r="AS311" s="18">
        <v>9.01</v>
      </c>
      <c r="AT311" s="18">
        <v>22.94</v>
      </c>
      <c r="AU311" s="18">
        <v>0</v>
      </c>
      <c r="AV311" s="18">
        <v>0.26</v>
      </c>
      <c r="AW311" s="18">
        <v>0.53</v>
      </c>
      <c r="AX311" s="18">
        <v>9.0398928571428563</v>
      </c>
      <c r="AY311" s="18">
        <v>14.11142857142857</v>
      </c>
      <c r="AZ311" s="18">
        <v>19.905983517295379</v>
      </c>
      <c r="BA311" s="18">
        <v>22.210571428571431</v>
      </c>
      <c r="BB311" s="18">
        <v>28.69202326370058</v>
      </c>
      <c r="BC311" s="31">
        <v>44.082392857142857</v>
      </c>
      <c r="BD311" s="31">
        <v>7.39</v>
      </c>
      <c r="BE311" s="7">
        <v>11.76</v>
      </c>
      <c r="BF311" s="7">
        <v>16.5</v>
      </c>
      <c r="BG311" s="31">
        <v>28.6</v>
      </c>
      <c r="BH311" s="31">
        <v>41.37</v>
      </c>
      <c r="BI311" s="31">
        <v>56.23</v>
      </c>
      <c r="BJ311" s="31">
        <v>29.91</v>
      </c>
      <c r="BK311" s="31">
        <v>41</v>
      </c>
      <c r="BL311" s="31">
        <v>60.21</v>
      </c>
      <c r="BM311" s="31">
        <v>40.88214285714286</v>
      </c>
      <c r="BN311" s="31">
        <v>52.678571428571438</v>
      </c>
      <c r="BO311" s="31">
        <v>73.594500000000011</v>
      </c>
      <c r="BP311" s="31">
        <v>14.62</v>
      </c>
      <c r="BQ311" s="31">
        <v>17.670000000000002</v>
      </c>
      <c r="BR311" s="31">
        <v>22.02</v>
      </c>
      <c r="BS311" s="31">
        <v>16.010000000000002</v>
      </c>
      <c r="BT311" s="31">
        <v>20.22</v>
      </c>
      <c r="BU311" s="31">
        <v>26.61</v>
      </c>
      <c r="BV311" s="31">
        <v>19.579999999999998</v>
      </c>
      <c r="BW311" s="7">
        <v>26.07</v>
      </c>
      <c r="BX311" s="7">
        <v>30.87</v>
      </c>
      <c r="BY311" s="31">
        <v>17.39</v>
      </c>
      <c r="BZ311" s="31">
        <v>23.63</v>
      </c>
      <c r="CA311" s="31">
        <v>30.77</v>
      </c>
      <c r="CB311" s="31">
        <v>19.670000000000002</v>
      </c>
      <c r="CC311" s="31">
        <v>25.74</v>
      </c>
      <c r="CD311" s="31">
        <v>33.590000000000003</v>
      </c>
      <c r="CE311" s="31">
        <v>94.32</v>
      </c>
      <c r="CF311" s="31">
        <v>110.75</v>
      </c>
      <c r="CG311" s="31">
        <v>146.99</v>
      </c>
      <c r="CH311" s="31">
        <v>114.2821428571429</v>
      </c>
      <c r="CI311" s="31">
        <v>139.17400000000001</v>
      </c>
      <c r="CJ311" s="31">
        <v>180.66267857142859</v>
      </c>
    </row>
    <row r="312" spans="1:88" x14ac:dyDescent="0.3">
      <c r="A312" s="9">
        <v>45596</v>
      </c>
      <c r="B312" s="18">
        <v>16.188214285714281</v>
      </c>
      <c r="C312" s="18">
        <v>18.387724438775511</v>
      </c>
      <c r="D312" s="18">
        <v>20.822857142857139</v>
      </c>
      <c r="E312" s="18">
        <v>39.43</v>
      </c>
      <c r="F312" s="18">
        <v>45.24</v>
      </c>
      <c r="G312" s="18">
        <v>53.67</v>
      </c>
      <c r="H312" s="18">
        <v>48.6875</v>
      </c>
      <c r="I312" s="18">
        <v>54.609285714285733</v>
      </c>
      <c r="J312" s="18">
        <v>63.939107142857146</v>
      </c>
      <c r="K312" s="18">
        <v>3.65</v>
      </c>
      <c r="L312" s="18">
        <v>4.3499999999999996</v>
      </c>
      <c r="M312" s="18">
        <v>6.64</v>
      </c>
      <c r="N312" s="18">
        <v>5.46</v>
      </c>
      <c r="O312" s="18">
        <v>7.23</v>
      </c>
      <c r="P312">
        <v>10.75</v>
      </c>
      <c r="Q312" s="18">
        <v>76.382785714285717</v>
      </c>
      <c r="R312" s="18">
        <v>87.51335714285716</v>
      </c>
      <c r="S312" s="18">
        <v>105.80977125</v>
      </c>
      <c r="T312" s="18">
        <v>54.34</v>
      </c>
      <c r="U312" s="18">
        <v>62.32</v>
      </c>
      <c r="V312" s="18">
        <v>74.98</v>
      </c>
      <c r="W312" s="18">
        <v>54.86</v>
      </c>
      <c r="X312" s="18">
        <v>63.98</v>
      </c>
      <c r="Y312" s="18">
        <v>74.959999999999994</v>
      </c>
      <c r="Z312" s="18">
        <v>56.73</v>
      </c>
      <c r="AA312" s="18">
        <v>64.540000000000006</v>
      </c>
      <c r="AB312" s="18">
        <v>78.400000000000006</v>
      </c>
      <c r="AC312" s="18">
        <v>10.32</v>
      </c>
      <c r="AD312">
        <v>13.27</v>
      </c>
      <c r="AE312" s="18">
        <v>20.2</v>
      </c>
      <c r="AF312" s="18">
        <v>10.413</v>
      </c>
      <c r="AG312" s="18">
        <v>13.42228571428571</v>
      </c>
      <c r="AH312" s="18">
        <v>20.89521560938627</v>
      </c>
      <c r="AI312" s="18">
        <v>16.07</v>
      </c>
      <c r="AJ312" s="18">
        <v>16.07</v>
      </c>
      <c r="AK312" s="18">
        <v>16.07</v>
      </c>
      <c r="AL312" s="18">
        <v>16.07</v>
      </c>
      <c r="AM312" s="18">
        <v>16.07</v>
      </c>
      <c r="AN312" s="18">
        <v>16.07</v>
      </c>
      <c r="AO312" s="18">
        <v>11.585000000000001</v>
      </c>
      <c r="AP312" s="18">
        <v>15.109785714285721</v>
      </c>
      <c r="AQ312" s="18">
        <v>23.505105150825269</v>
      </c>
      <c r="AR312" s="18">
        <v>6.43</v>
      </c>
      <c r="AS312" s="18">
        <v>8.93</v>
      </c>
      <c r="AT312" s="18">
        <v>22.67</v>
      </c>
      <c r="AU312" s="18">
        <v>0</v>
      </c>
      <c r="AV312" s="18">
        <v>0.26</v>
      </c>
      <c r="AW312" s="18">
        <v>0.52</v>
      </c>
      <c r="AX312" s="18">
        <v>8.6862499999999994</v>
      </c>
      <c r="AY312" s="18">
        <v>14.01357142857143</v>
      </c>
      <c r="AZ312" s="18">
        <v>19.67472811260723</v>
      </c>
      <c r="BA312" s="18">
        <v>22.230607142857139</v>
      </c>
      <c r="BB312" s="18">
        <v>28.407442323207039</v>
      </c>
      <c r="BC312" s="31">
        <v>43.51932142857143</v>
      </c>
      <c r="BD312" s="31">
        <v>7.33</v>
      </c>
      <c r="BE312" s="7">
        <v>11.66</v>
      </c>
      <c r="BF312" s="7">
        <v>16.27</v>
      </c>
      <c r="BG312" s="31">
        <v>28.31</v>
      </c>
      <c r="BH312" s="31">
        <v>41.37</v>
      </c>
      <c r="BI312" s="31">
        <v>55.82</v>
      </c>
      <c r="BJ312" s="31">
        <v>29.65</v>
      </c>
      <c r="BK312" s="31">
        <v>40.86</v>
      </c>
      <c r="BL312" s="31">
        <v>59.55</v>
      </c>
      <c r="BM312" s="31">
        <v>40.853571428571428</v>
      </c>
      <c r="BN312" s="31">
        <v>52.692857142857143</v>
      </c>
      <c r="BO312" s="31">
        <v>72.777326530612271</v>
      </c>
      <c r="BP312" s="31">
        <v>14.35</v>
      </c>
      <c r="BQ312" s="31">
        <v>17.36</v>
      </c>
      <c r="BR312" s="31">
        <v>21.64</v>
      </c>
      <c r="BS312" s="31">
        <v>15.81</v>
      </c>
      <c r="BT312" s="31">
        <v>19.73</v>
      </c>
      <c r="BU312" s="31">
        <v>26.07</v>
      </c>
      <c r="BV312" s="31">
        <v>19.53</v>
      </c>
      <c r="BW312" s="7">
        <v>25.88</v>
      </c>
      <c r="BX312" s="7">
        <v>29.82</v>
      </c>
      <c r="BY312" s="31">
        <v>17</v>
      </c>
      <c r="BZ312" s="31">
        <v>23.41</v>
      </c>
      <c r="CA312" s="31">
        <v>30.34</v>
      </c>
      <c r="CB312" s="31">
        <v>19.36</v>
      </c>
      <c r="CC312" s="31">
        <v>25.35</v>
      </c>
      <c r="CD312" s="31">
        <v>33.25</v>
      </c>
      <c r="CE312" s="31">
        <v>93.58</v>
      </c>
      <c r="CF312" s="31">
        <v>109.18</v>
      </c>
      <c r="CG312" s="31">
        <v>144.22999999999999</v>
      </c>
      <c r="CH312" s="31">
        <v>114.61071428571429</v>
      </c>
      <c r="CI312" s="31">
        <v>136.79285714285709</v>
      </c>
      <c r="CJ312" s="31">
        <v>176.24485714285709</v>
      </c>
    </row>
    <row r="313" spans="1:88" x14ac:dyDescent="0.3">
      <c r="A313" s="9">
        <v>45597</v>
      </c>
      <c r="B313" s="18">
        <v>15.722142857142829</v>
      </c>
      <c r="C313" s="18">
        <v>18.148571357142849</v>
      </c>
      <c r="D313" s="18">
        <v>20.420357142857149</v>
      </c>
      <c r="E313" s="18">
        <v>38.630000000000003</v>
      </c>
      <c r="F313" s="18">
        <v>45.26</v>
      </c>
      <c r="G313" s="18">
        <v>53.46</v>
      </c>
      <c r="H313" s="18">
        <v>48.154464285714297</v>
      </c>
      <c r="I313" s="18">
        <v>54.250785714285712</v>
      </c>
      <c r="J313" s="18">
        <v>63.246215928571438</v>
      </c>
      <c r="K313" s="18">
        <v>3.6</v>
      </c>
      <c r="L313" s="18">
        <v>4.29</v>
      </c>
      <c r="M313" s="18">
        <v>6.49</v>
      </c>
      <c r="N313" s="18">
        <v>5.35</v>
      </c>
      <c r="O313" s="18">
        <v>7.1</v>
      </c>
      <c r="P313">
        <v>10.53</v>
      </c>
      <c r="Q313" s="18">
        <v>75.456321428571414</v>
      </c>
      <c r="R313" s="18">
        <v>86.529428571428582</v>
      </c>
      <c r="S313" s="18">
        <v>106.06147282142859</v>
      </c>
      <c r="T313" s="18">
        <v>53.4</v>
      </c>
      <c r="U313" s="18">
        <v>61.53</v>
      </c>
      <c r="V313" s="18">
        <v>73.98</v>
      </c>
      <c r="W313" s="18">
        <v>53.97</v>
      </c>
      <c r="X313" s="18">
        <v>63.11</v>
      </c>
      <c r="Y313" s="18">
        <v>73.61</v>
      </c>
      <c r="Z313" s="18">
        <v>56.08</v>
      </c>
      <c r="AA313" s="18">
        <v>63.29</v>
      </c>
      <c r="AB313" s="18">
        <v>77.459999999999994</v>
      </c>
      <c r="AC313" s="18">
        <v>10.25</v>
      </c>
      <c r="AD313">
        <v>13.28</v>
      </c>
      <c r="AE313" s="18">
        <v>20.05</v>
      </c>
      <c r="AF313" s="18">
        <v>10.305999999999999</v>
      </c>
      <c r="AG313" s="18">
        <v>13.57657142857143</v>
      </c>
      <c r="AH313" s="18">
        <v>20.639964285714282</v>
      </c>
      <c r="AI313" s="18">
        <v>16.07</v>
      </c>
      <c r="AJ313" s="18">
        <v>16.07</v>
      </c>
      <c r="AK313" s="18">
        <v>16.07</v>
      </c>
      <c r="AL313" s="18">
        <v>16.07</v>
      </c>
      <c r="AM313" s="18">
        <v>16.07</v>
      </c>
      <c r="AN313" s="18">
        <v>16.07</v>
      </c>
      <c r="AO313" s="18">
        <v>11.618</v>
      </c>
      <c r="AP313" s="18">
        <v>15.093857142857139</v>
      </c>
      <c r="AQ313" s="18">
        <v>23.546749999999999</v>
      </c>
      <c r="AR313" s="18">
        <v>6.47</v>
      </c>
      <c r="AS313" s="18">
        <v>8.8800000000000008</v>
      </c>
      <c r="AT313" s="18">
        <v>22.41</v>
      </c>
      <c r="AU313" s="18">
        <v>0</v>
      </c>
      <c r="AV313" s="18">
        <v>0.26</v>
      </c>
      <c r="AW313" s="18">
        <v>0.52</v>
      </c>
      <c r="AX313" s="18">
        <v>8.5642857142857132</v>
      </c>
      <c r="AY313" s="18">
        <v>14.139285714285711</v>
      </c>
      <c r="AZ313" s="18">
        <v>19.339634917765121</v>
      </c>
      <c r="BA313" s="18">
        <v>22.090250000000001</v>
      </c>
      <c r="BB313" s="18">
        <v>28.62</v>
      </c>
      <c r="BC313" s="31">
        <v>42.813000000000002</v>
      </c>
      <c r="BD313" s="31">
        <v>7.25</v>
      </c>
      <c r="BE313" s="7">
        <v>11.59</v>
      </c>
      <c r="BF313" s="7">
        <v>16.14</v>
      </c>
      <c r="BG313" s="31">
        <v>28.03</v>
      </c>
      <c r="BH313" s="31">
        <v>41.24</v>
      </c>
      <c r="BI313" s="31">
        <v>55.43</v>
      </c>
      <c r="BJ313" s="31">
        <v>29.35</v>
      </c>
      <c r="BK313" s="31">
        <v>40.840000000000003</v>
      </c>
      <c r="BL313" s="31">
        <v>59.58</v>
      </c>
      <c r="BM313" s="31">
        <v>41.217857142857142</v>
      </c>
      <c r="BN313" s="31">
        <v>52.79999999999999</v>
      </c>
      <c r="BO313" s="31">
        <v>71.578392857142902</v>
      </c>
      <c r="BP313" s="31">
        <v>14.11</v>
      </c>
      <c r="BQ313" s="31">
        <v>17.02</v>
      </c>
      <c r="BR313" s="31">
        <v>21.23</v>
      </c>
      <c r="BS313" s="31">
        <v>15.6</v>
      </c>
      <c r="BT313" s="31">
        <v>19.36</v>
      </c>
      <c r="BU313" s="31">
        <v>25.43</v>
      </c>
      <c r="BV313" s="31">
        <v>19.38</v>
      </c>
      <c r="BW313" s="7">
        <v>25.73</v>
      </c>
      <c r="BX313" s="7">
        <v>28.76</v>
      </c>
      <c r="BY313" s="31">
        <v>16.52</v>
      </c>
      <c r="BZ313" s="31">
        <v>23.12</v>
      </c>
      <c r="CA313" s="31">
        <v>29.8</v>
      </c>
      <c r="CB313" s="31">
        <v>19.079999999999998</v>
      </c>
      <c r="CC313" s="31">
        <v>25.02</v>
      </c>
      <c r="CD313" s="31">
        <v>32.89</v>
      </c>
      <c r="CE313" s="31">
        <v>92.65</v>
      </c>
      <c r="CF313" s="31">
        <v>107.85</v>
      </c>
      <c r="CG313" s="31">
        <v>141.87</v>
      </c>
      <c r="CH313" s="31">
        <v>113.4920133775511</v>
      </c>
      <c r="CI313" s="31">
        <v>137.26314557142851</v>
      </c>
      <c r="CJ313" s="31">
        <v>176.60714285714269</v>
      </c>
    </row>
    <row r="314" spans="1:88" x14ac:dyDescent="0.3">
      <c r="A314" s="9">
        <v>45598</v>
      </c>
      <c r="B314" s="18">
        <v>15.44</v>
      </c>
      <c r="C314" s="18">
        <v>17.741499999999998</v>
      </c>
      <c r="D314" s="18">
        <v>20.01831632653062</v>
      </c>
      <c r="E314" s="18">
        <v>38.39</v>
      </c>
      <c r="F314" s="18">
        <v>45.3</v>
      </c>
      <c r="G314" s="18">
        <v>52.93</v>
      </c>
      <c r="H314" s="18">
        <v>47.496785714285707</v>
      </c>
      <c r="I314" s="18">
        <v>53.682357142857143</v>
      </c>
      <c r="J314" s="18">
        <v>62.471462770408174</v>
      </c>
      <c r="K314" s="18">
        <v>3.51</v>
      </c>
      <c r="L314" s="18">
        <v>4.21</v>
      </c>
      <c r="M314" s="18">
        <v>6.27</v>
      </c>
      <c r="N314" s="18">
        <v>5.2</v>
      </c>
      <c r="O314" s="18">
        <v>6.92</v>
      </c>
      <c r="P314">
        <v>10.220000000000001</v>
      </c>
      <c r="Q314" s="18">
        <v>74.610456183673477</v>
      </c>
      <c r="R314" s="18">
        <v>84.775142857142853</v>
      </c>
      <c r="S314" s="18">
        <v>105.82345175</v>
      </c>
      <c r="T314" s="18">
        <v>52.38</v>
      </c>
      <c r="U314" s="18">
        <v>60.43</v>
      </c>
      <c r="V314" s="18">
        <v>72.55</v>
      </c>
      <c r="W314" s="18">
        <v>52.96</v>
      </c>
      <c r="X314" s="18">
        <v>61.87</v>
      </c>
      <c r="Y314" s="18">
        <v>72.23</v>
      </c>
      <c r="Z314" s="18">
        <v>54.68</v>
      </c>
      <c r="AA314" s="18">
        <v>62.2</v>
      </c>
      <c r="AB314" s="18">
        <v>76.069999999999993</v>
      </c>
      <c r="AC314" s="18">
        <v>10.16</v>
      </c>
      <c r="AD314">
        <v>13.26</v>
      </c>
      <c r="AE314" s="18">
        <v>19.899999999999999</v>
      </c>
      <c r="AF314" s="18">
        <v>10.22875</v>
      </c>
      <c r="AG314" s="18">
        <v>13.70321428571429</v>
      </c>
      <c r="AH314" s="18">
        <v>20.362705243729639</v>
      </c>
      <c r="AI314" s="18">
        <v>16.04</v>
      </c>
      <c r="AJ314" s="18">
        <v>16.07</v>
      </c>
      <c r="AK314" s="18">
        <v>16.07</v>
      </c>
      <c r="AL314" s="18">
        <v>16.04</v>
      </c>
      <c r="AM314" s="18">
        <v>16.07</v>
      </c>
      <c r="AN314" s="18">
        <v>16.07</v>
      </c>
      <c r="AO314" s="18">
        <v>11.36439285714286</v>
      </c>
      <c r="AP314" s="18">
        <v>15.016999999999999</v>
      </c>
      <c r="AQ314" s="18">
        <v>23.873000000000001</v>
      </c>
      <c r="AR314" s="18">
        <v>6.47</v>
      </c>
      <c r="AS314" s="18">
        <v>8.84</v>
      </c>
      <c r="AT314" s="18">
        <v>21.83</v>
      </c>
      <c r="AU314" s="18">
        <v>0</v>
      </c>
      <c r="AV314" s="18">
        <v>0.26</v>
      </c>
      <c r="AW314" s="18">
        <v>0.52</v>
      </c>
      <c r="AX314" s="18">
        <v>8.6246071428571423</v>
      </c>
      <c r="AY314" s="18">
        <v>14.112857142857139</v>
      </c>
      <c r="AZ314" s="18">
        <v>19.78328317080533</v>
      </c>
      <c r="BA314" s="18">
        <v>21.416250000000002</v>
      </c>
      <c r="BB314" s="18">
        <v>28.844285714285721</v>
      </c>
      <c r="BC314" s="31">
        <v>43.036714285714282</v>
      </c>
      <c r="BD314" s="31">
        <v>7.18</v>
      </c>
      <c r="BE314" s="7">
        <v>11.31</v>
      </c>
      <c r="BF314" s="7">
        <v>16.149999999999999</v>
      </c>
      <c r="BG314" s="31">
        <v>27.84</v>
      </c>
      <c r="BH314" s="31">
        <v>40.54</v>
      </c>
      <c r="BI314" s="31">
        <v>55.29</v>
      </c>
      <c r="BJ314" s="31">
        <v>29.14</v>
      </c>
      <c r="BK314" s="31">
        <v>40.72</v>
      </c>
      <c r="BL314" s="31">
        <v>59.3</v>
      </c>
      <c r="BM314" s="31">
        <v>40.910714285714278</v>
      </c>
      <c r="BN314" s="31">
        <v>53.5</v>
      </c>
      <c r="BO314" s="31">
        <v>71.174535714285724</v>
      </c>
      <c r="BP314" s="31">
        <v>13.86</v>
      </c>
      <c r="BQ314" s="31">
        <v>16.63</v>
      </c>
      <c r="BR314" s="31">
        <v>20.77</v>
      </c>
      <c r="BS314" s="31">
        <v>15.33</v>
      </c>
      <c r="BT314" s="31">
        <v>19.09</v>
      </c>
      <c r="BU314" s="31">
        <v>25.07</v>
      </c>
      <c r="BV314" s="31">
        <v>19.14</v>
      </c>
      <c r="BW314" s="7">
        <v>25.18</v>
      </c>
      <c r="BX314" s="7">
        <v>28.64</v>
      </c>
      <c r="BY314" s="31">
        <v>16.059999999999999</v>
      </c>
      <c r="BZ314" s="31">
        <v>22.43</v>
      </c>
      <c r="CA314" s="31">
        <v>29.1</v>
      </c>
      <c r="CB314" s="31">
        <v>18.510000000000002</v>
      </c>
      <c r="CC314" s="31">
        <v>24.6</v>
      </c>
      <c r="CD314" s="31">
        <v>32.32</v>
      </c>
      <c r="CE314" s="31">
        <v>90.92</v>
      </c>
      <c r="CF314" s="31">
        <v>106.77</v>
      </c>
      <c r="CG314" s="31">
        <v>139.22999999999999</v>
      </c>
      <c r="CH314" s="31">
        <v>110.50357142857141</v>
      </c>
      <c r="CI314" s="31">
        <v>134.2428834897959</v>
      </c>
      <c r="CJ314" s="31">
        <v>173.8213928571428</v>
      </c>
    </row>
    <row r="315" spans="1:88" x14ac:dyDescent="0.3">
      <c r="A315" s="9">
        <v>45599</v>
      </c>
      <c r="B315" s="18">
        <v>15.262499999999999</v>
      </c>
      <c r="C315" s="18">
        <v>17.52251020408162</v>
      </c>
      <c r="D315" s="18">
        <v>19.613061224489801</v>
      </c>
      <c r="E315" s="18">
        <v>38.049999999999997</v>
      </c>
      <c r="F315" s="18">
        <v>45.26</v>
      </c>
      <c r="G315" s="18">
        <v>52.09</v>
      </c>
      <c r="H315" s="18">
        <v>46.061428571428571</v>
      </c>
      <c r="I315" s="18">
        <v>52.926428571428559</v>
      </c>
      <c r="J315" s="18">
        <v>60.714642857142863</v>
      </c>
      <c r="K315" s="18">
        <v>3.42</v>
      </c>
      <c r="L315" s="18">
        <v>4.1399999999999997</v>
      </c>
      <c r="M315" s="18">
        <v>6.06</v>
      </c>
      <c r="N315" s="18">
        <v>5.05</v>
      </c>
      <c r="O315" s="18">
        <v>6.74</v>
      </c>
      <c r="P315">
        <v>9.91</v>
      </c>
      <c r="Q315" s="18">
        <v>73.485881438775507</v>
      </c>
      <c r="R315" s="18">
        <v>82.940499999999986</v>
      </c>
      <c r="S315" s="18">
        <v>105.4724850357143</v>
      </c>
      <c r="T315" s="18">
        <v>51.36</v>
      </c>
      <c r="U315" s="18">
        <v>59.33</v>
      </c>
      <c r="V315" s="18">
        <v>71.12</v>
      </c>
      <c r="W315" s="18">
        <v>51.95</v>
      </c>
      <c r="X315" s="18">
        <v>60.63</v>
      </c>
      <c r="Y315" s="18">
        <v>70.84</v>
      </c>
      <c r="Z315" s="18">
        <v>53.28</v>
      </c>
      <c r="AA315" s="18">
        <v>61.1</v>
      </c>
      <c r="AB315" s="18">
        <v>74.680000000000007</v>
      </c>
      <c r="AC315" s="18">
        <v>10.07</v>
      </c>
      <c r="AD315">
        <v>13.25</v>
      </c>
      <c r="AE315" s="18">
        <v>19.739999999999998</v>
      </c>
      <c r="AF315" s="18">
        <v>10.11803571428571</v>
      </c>
      <c r="AG315" s="18">
        <v>13.49011982649332</v>
      </c>
      <c r="AH315" s="18">
        <v>20.587821428571431</v>
      </c>
      <c r="AI315" s="18">
        <v>16</v>
      </c>
      <c r="AJ315" s="18">
        <v>16.07</v>
      </c>
      <c r="AK315" s="18">
        <v>16.07</v>
      </c>
      <c r="AL315" s="18">
        <v>16</v>
      </c>
      <c r="AM315" s="18">
        <v>16.07</v>
      </c>
      <c r="AN315" s="18">
        <v>16.07</v>
      </c>
      <c r="AO315" s="18">
        <v>11.16242857142857</v>
      </c>
      <c r="AP315" s="18">
        <v>15.19935714285714</v>
      </c>
      <c r="AQ315" s="18">
        <v>23.62667857142857</v>
      </c>
      <c r="AR315" s="18">
        <v>6.47</v>
      </c>
      <c r="AS315" s="18">
        <v>8.8000000000000007</v>
      </c>
      <c r="AT315" s="18">
        <v>21.26</v>
      </c>
      <c r="AU315" s="18">
        <v>0</v>
      </c>
      <c r="AV315" s="18">
        <v>0.25</v>
      </c>
      <c r="AW315" s="18">
        <v>0.51</v>
      </c>
      <c r="AX315" s="18">
        <v>8.4329999999999998</v>
      </c>
      <c r="AY315" s="18">
        <v>13.757857142857141</v>
      </c>
      <c r="AZ315" s="18">
        <v>19.881631826754969</v>
      </c>
      <c r="BA315" s="18">
        <v>21.244535714285711</v>
      </c>
      <c r="BB315" s="18">
        <v>28.54785714285714</v>
      </c>
      <c r="BC315" s="31">
        <v>42.80667857142857</v>
      </c>
      <c r="BD315" s="31">
        <v>7.12</v>
      </c>
      <c r="BE315" s="7">
        <v>11.03</v>
      </c>
      <c r="BF315" s="7">
        <v>16.14</v>
      </c>
      <c r="BG315" s="31">
        <v>27.64</v>
      </c>
      <c r="BH315" s="31">
        <v>39.86</v>
      </c>
      <c r="BI315" s="31">
        <v>55.14</v>
      </c>
      <c r="BJ315" s="31">
        <v>28.93</v>
      </c>
      <c r="BK315" s="31">
        <v>40.6</v>
      </c>
      <c r="BL315" s="31">
        <v>59.02</v>
      </c>
      <c r="BM315" s="31">
        <v>40.75132142857143</v>
      </c>
      <c r="BN315" s="31">
        <v>53</v>
      </c>
      <c r="BO315" s="31">
        <v>70.931678571428577</v>
      </c>
      <c r="BP315" s="31">
        <v>13.61</v>
      </c>
      <c r="BQ315" s="31">
        <v>16.239999999999998</v>
      </c>
      <c r="BR315" s="31">
        <v>20.32</v>
      </c>
      <c r="BS315" s="31">
        <v>15.07</v>
      </c>
      <c r="BT315" s="31">
        <v>18.82</v>
      </c>
      <c r="BU315" s="31">
        <v>24.7</v>
      </c>
      <c r="BV315" s="31">
        <v>18.91</v>
      </c>
      <c r="BW315" s="7">
        <v>24.64</v>
      </c>
      <c r="BX315" s="7">
        <v>28.51</v>
      </c>
      <c r="BY315" s="31">
        <v>15.6</v>
      </c>
      <c r="BZ315" s="31">
        <v>21.74</v>
      </c>
      <c r="CA315" s="31">
        <v>28.41</v>
      </c>
      <c r="CB315" s="31">
        <v>17.95</v>
      </c>
      <c r="CC315" s="31">
        <v>24.18</v>
      </c>
      <c r="CD315" s="31">
        <v>31.74</v>
      </c>
      <c r="CE315" s="31">
        <v>89.19</v>
      </c>
      <c r="CF315" s="31">
        <v>105.76</v>
      </c>
      <c r="CG315" s="31">
        <v>137.02000000000001</v>
      </c>
      <c r="CH315" s="31">
        <v>109.70663265306101</v>
      </c>
      <c r="CI315" s="31">
        <v>132.4071428571429</v>
      </c>
      <c r="CJ315" s="31">
        <v>170.3305714285714</v>
      </c>
    </row>
    <row r="316" spans="1:88" x14ac:dyDescent="0.3">
      <c r="A316" s="9">
        <v>45600</v>
      </c>
      <c r="B316" s="18">
        <v>15.077500000000001</v>
      </c>
      <c r="C316" s="18">
        <v>17.23678571428572</v>
      </c>
      <c r="D316" s="18">
        <v>19.28142857142857</v>
      </c>
      <c r="E316" s="18">
        <v>38.31</v>
      </c>
      <c r="F316" s="18">
        <v>45.04</v>
      </c>
      <c r="G316" s="18">
        <v>53.01</v>
      </c>
      <c r="H316" s="18">
        <v>45.410714285714292</v>
      </c>
      <c r="I316" s="18">
        <v>51.954071428571417</v>
      </c>
      <c r="J316" s="18">
        <v>58.99067857142856</v>
      </c>
      <c r="K316" s="18">
        <v>3.33</v>
      </c>
      <c r="L316" s="18">
        <v>4.07</v>
      </c>
      <c r="M316" s="18">
        <v>5.85</v>
      </c>
      <c r="N316" s="18">
        <v>4.91</v>
      </c>
      <c r="O316" s="18">
        <v>6.56</v>
      </c>
      <c r="P316">
        <v>9.61</v>
      </c>
      <c r="Q316" s="18">
        <v>71.870582448979619</v>
      </c>
      <c r="R316" s="18">
        <v>81.905285714285725</v>
      </c>
      <c r="S316" s="18">
        <v>105.0037203928572</v>
      </c>
      <c r="T316" s="18">
        <v>50.35</v>
      </c>
      <c r="U316" s="18">
        <v>58.23</v>
      </c>
      <c r="V316" s="18">
        <v>69.69</v>
      </c>
      <c r="W316" s="18">
        <v>50.94</v>
      </c>
      <c r="X316" s="18">
        <v>59.38</v>
      </c>
      <c r="Y316" s="18">
        <v>69.459999999999994</v>
      </c>
      <c r="Z316" s="18">
        <v>51.87</v>
      </c>
      <c r="AA316" s="18">
        <v>60.01</v>
      </c>
      <c r="AB316" s="18">
        <v>73.3</v>
      </c>
      <c r="AC316" s="18">
        <v>9.9700000000000006</v>
      </c>
      <c r="AD316">
        <v>13.23</v>
      </c>
      <c r="AE316" s="18">
        <v>19.59</v>
      </c>
      <c r="AF316" s="18">
        <v>10.01032142857143</v>
      </c>
      <c r="AG316" s="18">
        <v>13.38571428571429</v>
      </c>
      <c r="AH316" s="18">
        <v>21.153294953180641</v>
      </c>
      <c r="AI316" s="18">
        <v>15.97</v>
      </c>
      <c r="AJ316" s="18">
        <v>16.07</v>
      </c>
      <c r="AK316" s="18">
        <v>16.07</v>
      </c>
      <c r="AL316" s="18">
        <v>15.97</v>
      </c>
      <c r="AM316" s="18">
        <v>16.07</v>
      </c>
      <c r="AN316" s="18">
        <v>16.07</v>
      </c>
      <c r="AO316" s="18">
        <v>10.91421428571428</v>
      </c>
      <c r="AP316" s="18">
        <v>14.981785714285721</v>
      </c>
      <c r="AQ316" s="18">
        <v>23.498249999999999</v>
      </c>
      <c r="AR316" s="18">
        <v>6.46</v>
      </c>
      <c r="AS316" s="18">
        <v>8.76</v>
      </c>
      <c r="AT316" s="18">
        <v>20.69</v>
      </c>
      <c r="AU316" s="18">
        <v>0</v>
      </c>
      <c r="AV316" s="18">
        <v>0.24</v>
      </c>
      <c r="AW316" s="18">
        <v>0.51</v>
      </c>
      <c r="AX316" s="18">
        <v>8.5815357142857138</v>
      </c>
      <c r="AY316" s="18">
        <v>13.54214285714286</v>
      </c>
      <c r="AZ316" s="18">
        <v>20.051715844725148</v>
      </c>
      <c r="BA316" s="18">
        <v>20.88278571428571</v>
      </c>
      <c r="BB316" s="18">
        <v>28.219285714285711</v>
      </c>
      <c r="BC316" s="31">
        <v>42.581064766436327</v>
      </c>
      <c r="BD316" s="31">
        <v>7.07</v>
      </c>
      <c r="BE316" s="7">
        <v>10.76</v>
      </c>
      <c r="BF316" s="7">
        <v>16.03</v>
      </c>
      <c r="BG316" s="31">
        <v>27.5</v>
      </c>
      <c r="BH316" s="31">
        <v>39.130000000000003</v>
      </c>
      <c r="BI316" s="31">
        <v>54.99</v>
      </c>
      <c r="BJ316" s="31">
        <v>28.71</v>
      </c>
      <c r="BK316" s="31">
        <v>40.479999999999997</v>
      </c>
      <c r="BL316" s="31">
        <v>58.74</v>
      </c>
      <c r="BM316" s="31">
        <v>40.642857142857153</v>
      </c>
      <c r="BN316" s="31">
        <v>52.778571428571418</v>
      </c>
      <c r="BO316" s="31">
        <v>70.085857142857165</v>
      </c>
      <c r="BP316" s="31">
        <v>13.36</v>
      </c>
      <c r="BQ316" s="31">
        <v>15.85</v>
      </c>
      <c r="BR316" s="31">
        <v>19.86</v>
      </c>
      <c r="BS316" s="31">
        <v>14.8</v>
      </c>
      <c r="BT316" s="31">
        <v>18.54</v>
      </c>
      <c r="BU316" s="31">
        <v>24.34</v>
      </c>
      <c r="BV316" s="31">
        <v>18.670000000000002</v>
      </c>
      <c r="BW316" s="7">
        <v>24.09</v>
      </c>
      <c r="BX316" s="7">
        <v>28.38</v>
      </c>
      <c r="BY316" s="31">
        <v>15.14</v>
      </c>
      <c r="BZ316" s="31">
        <v>21.05</v>
      </c>
      <c r="CA316" s="31">
        <v>27.72</v>
      </c>
      <c r="CB316" s="31">
        <v>17.39</v>
      </c>
      <c r="CC316" s="31">
        <v>23.75</v>
      </c>
      <c r="CD316" s="31">
        <v>31.16</v>
      </c>
      <c r="CE316" s="31">
        <v>87.69</v>
      </c>
      <c r="CF316" s="31">
        <v>104.86</v>
      </c>
      <c r="CG316" s="31">
        <v>134.78</v>
      </c>
      <c r="CH316" s="31">
        <v>109.93316326530589</v>
      </c>
      <c r="CI316" s="31">
        <v>133.19792857142849</v>
      </c>
      <c r="CJ316" s="31">
        <v>166.83975000000001</v>
      </c>
    </row>
    <row r="317" spans="1:88" x14ac:dyDescent="0.3">
      <c r="A317" s="9">
        <v>45601</v>
      </c>
      <c r="B317" s="18">
        <v>14.7325</v>
      </c>
      <c r="C317" s="18">
        <v>16.86214285714286</v>
      </c>
      <c r="D317" s="18">
        <v>18.978928571428568</v>
      </c>
      <c r="E317" s="18">
        <v>38.340000000000003</v>
      </c>
      <c r="F317" s="18">
        <v>44.77</v>
      </c>
      <c r="G317" s="18">
        <v>52.95</v>
      </c>
      <c r="H317" s="18">
        <v>43.695000000000007</v>
      </c>
      <c r="I317" s="18">
        <v>50.95278571428571</v>
      </c>
      <c r="J317" s="18">
        <v>57.443214285714291</v>
      </c>
      <c r="K317" s="18">
        <v>3.25</v>
      </c>
      <c r="L317" s="18">
        <v>3.99</v>
      </c>
      <c r="M317" s="18">
        <v>5.64</v>
      </c>
      <c r="N317" s="18">
        <v>4.76</v>
      </c>
      <c r="O317" s="18">
        <v>6.38</v>
      </c>
      <c r="P317">
        <v>9.3000000000000007</v>
      </c>
      <c r="Q317" s="18">
        <v>70.634092010204114</v>
      </c>
      <c r="R317" s="18">
        <v>80.891428571428577</v>
      </c>
      <c r="S317" s="18">
        <v>101.27671428571431</v>
      </c>
      <c r="T317" s="18">
        <v>49.33</v>
      </c>
      <c r="U317" s="18">
        <v>57.13</v>
      </c>
      <c r="V317" s="18">
        <v>68.260000000000005</v>
      </c>
      <c r="W317" s="18">
        <v>49.93</v>
      </c>
      <c r="X317" s="18">
        <v>58.14</v>
      </c>
      <c r="Y317" s="18">
        <v>68.08</v>
      </c>
      <c r="Z317" s="18">
        <v>50.47</v>
      </c>
      <c r="AA317" s="18">
        <v>58.92</v>
      </c>
      <c r="AB317" s="18">
        <v>71.91</v>
      </c>
      <c r="AC317" s="18">
        <v>9.8800000000000008</v>
      </c>
      <c r="AD317">
        <v>13.22</v>
      </c>
      <c r="AE317" s="18">
        <v>19.440000000000001</v>
      </c>
      <c r="AF317" s="18">
        <v>10.34492857142857</v>
      </c>
      <c r="AG317" s="18">
        <v>13.42264285714286</v>
      </c>
      <c r="AH317" s="18">
        <v>21.411151235071859</v>
      </c>
      <c r="AI317" s="18">
        <v>15.93</v>
      </c>
      <c r="AJ317" s="18">
        <v>16.07</v>
      </c>
      <c r="AK317" s="18">
        <v>16.07</v>
      </c>
      <c r="AL317" s="18">
        <v>15.93</v>
      </c>
      <c r="AM317" s="18">
        <v>16.07</v>
      </c>
      <c r="AN317" s="18">
        <v>16.07</v>
      </c>
      <c r="AO317" s="18">
        <v>10.871892857142861</v>
      </c>
      <c r="AP317" s="18">
        <v>14.67942857142857</v>
      </c>
      <c r="AQ317" s="18">
        <v>23.367767359134891</v>
      </c>
      <c r="AR317" s="18">
        <v>6.46</v>
      </c>
      <c r="AS317" s="18">
        <v>8.7200000000000006</v>
      </c>
      <c r="AT317" s="18">
        <v>20.12</v>
      </c>
      <c r="AU317" s="18">
        <v>0</v>
      </c>
      <c r="AV317" s="18">
        <v>0.24</v>
      </c>
      <c r="AW317" s="18">
        <v>0.51</v>
      </c>
      <c r="AX317" s="18">
        <v>8.8272857142857131</v>
      </c>
      <c r="AY317" s="18">
        <v>13.69828571428571</v>
      </c>
      <c r="AZ317" s="18">
        <v>20.0105</v>
      </c>
      <c r="BA317" s="18">
        <v>20.519535714285709</v>
      </c>
      <c r="BB317" s="18">
        <v>28.05142857142857</v>
      </c>
      <c r="BC317" s="31">
        <v>43.402965225175173</v>
      </c>
      <c r="BD317" s="31">
        <v>7.02</v>
      </c>
      <c r="BE317" s="7">
        <v>10.49</v>
      </c>
      <c r="BF317" s="7">
        <v>16.010000000000002</v>
      </c>
      <c r="BG317" s="31">
        <v>27.33</v>
      </c>
      <c r="BH317" s="31">
        <v>38.44</v>
      </c>
      <c r="BI317" s="31">
        <v>54.93</v>
      </c>
      <c r="BJ317" s="31">
        <v>28.5</v>
      </c>
      <c r="BK317" s="31">
        <v>40.36</v>
      </c>
      <c r="BL317" s="31">
        <v>58.47</v>
      </c>
      <c r="BM317" s="31">
        <v>40.307142857142857</v>
      </c>
      <c r="BN317" s="31">
        <v>52.014285714285712</v>
      </c>
      <c r="BO317" s="31">
        <v>69.767142857142886</v>
      </c>
      <c r="BP317" s="31">
        <v>13.11</v>
      </c>
      <c r="BQ317" s="31">
        <v>15.46</v>
      </c>
      <c r="BR317" s="31">
        <v>19.41</v>
      </c>
      <c r="BS317" s="31">
        <v>14.53</v>
      </c>
      <c r="BT317" s="31">
        <v>18.27</v>
      </c>
      <c r="BU317" s="31">
        <v>23.97</v>
      </c>
      <c r="BV317" s="31">
        <v>18.43</v>
      </c>
      <c r="BW317" s="7">
        <v>23.54</v>
      </c>
      <c r="BX317" s="7">
        <v>28.26</v>
      </c>
      <c r="BY317" s="31">
        <v>14.68</v>
      </c>
      <c r="BZ317" s="31">
        <v>20.350000000000001</v>
      </c>
      <c r="CA317" s="31">
        <v>27.02</v>
      </c>
      <c r="CB317" s="31">
        <v>16.82</v>
      </c>
      <c r="CC317" s="31">
        <v>23.33</v>
      </c>
      <c r="CD317" s="31">
        <v>30.58</v>
      </c>
      <c r="CE317" s="31">
        <v>86.35</v>
      </c>
      <c r="CF317" s="31">
        <v>103.89</v>
      </c>
      <c r="CG317" s="31">
        <v>132.53</v>
      </c>
      <c r="CH317" s="31">
        <v>110.7454081632651</v>
      </c>
      <c r="CI317" s="31">
        <v>131.78542857142861</v>
      </c>
      <c r="CJ317" s="31">
        <v>163.34892857142859</v>
      </c>
    </row>
    <row r="318" spans="1:88" x14ac:dyDescent="0.3">
      <c r="A318" s="9">
        <v>45602</v>
      </c>
      <c r="B318" s="18">
        <v>14.42591836734694</v>
      </c>
      <c r="C318" s="18">
        <v>16.52</v>
      </c>
      <c r="D318" s="18">
        <v>18.553928571428571</v>
      </c>
      <c r="E318" s="18">
        <v>37.729999999999997</v>
      </c>
      <c r="F318" s="18">
        <v>44.55</v>
      </c>
      <c r="G318" s="18">
        <v>52.75</v>
      </c>
      <c r="H318" s="18">
        <v>43.100714285714297</v>
      </c>
      <c r="I318" s="18">
        <v>50.142040816326563</v>
      </c>
      <c r="J318" s="18">
        <v>57.857571428571433</v>
      </c>
      <c r="K318" s="18">
        <v>3.16</v>
      </c>
      <c r="L318" s="18">
        <v>3.92</v>
      </c>
      <c r="M318" s="18">
        <v>5.43</v>
      </c>
      <c r="N318" s="18">
        <v>4.62</v>
      </c>
      <c r="O318" s="18">
        <v>6.2</v>
      </c>
      <c r="P318">
        <v>8.99</v>
      </c>
      <c r="Q318" s="18">
        <v>69.452533857142868</v>
      </c>
      <c r="R318" s="18">
        <v>80.087142857142851</v>
      </c>
      <c r="S318" s="18">
        <v>100.07250000000001</v>
      </c>
      <c r="T318" s="18">
        <v>48.31</v>
      </c>
      <c r="U318" s="18">
        <v>56.03</v>
      </c>
      <c r="V318" s="18">
        <v>66.83</v>
      </c>
      <c r="W318" s="18">
        <v>48.92</v>
      </c>
      <c r="X318" s="18">
        <v>56.89</v>
      </c>
      <c r="Y318" s="18">
        <v>66.7</v>
      </c>
      <c r="Z318" s="18">
        <v>49.06</v>
      </c>
      <c r="AA318" s="18">
        <v>57.82</v>
      </c>
      <c r="AB318" s="18">
        <v>70.53</v>
      </c>
      <c r="AC318" s="18">
        <v>9.7899999999999991</v>
      </c>
      <c r="AD318">
        <v>13.2</v>
      </c>
      <c r="AE318" s="18">
        <v>19.28</v>
      </c>
      <c r="AF318" s="18">
        <v>10.248035714285709</v>
      </c>
      <c r="AG318" s="18">
        <v>13.50414285714286</v>
      </c>
      <c r="AH318" s="18">
        <v>20.895472458128172</v>
      </c>
      <c r="AI318" s="18">
        <v>15.9</v>
      </c>
      <c r="AJ318" s="18">
        <v>16.07</v>
      </c>
      <c r="AK318" s="18">
        <v>16.07</v>
      </c>
      <c r="AL318" s="18">
        <v>15.9</v>
      </c>
      <c r="AM318" s="18">
        <v>16.07</v>
      </c>
      <c r="AN318" s="18">
        <v>16.07</v>
      </c>
      <c r="AO318" s="18">
        <v>10.77485714285714</v>
      </c>
      <c r="AP318" s="18">
        <v>14.68185714285714</v>
      </c>
      <c r="AQ318" s="18">
        <v>23.727459363523039</v>
      </c>
      <c r="AR318" s="18">
        <v>6.46</v>
      </c>
      <c r="AS318" s="18">
        <v>8.68</v>
      </c>
      <c r="AT318" s="18">
        <v>19.55</v>
      </c>
      <c r="AU318" s="18">
        <v>0</v>
      </c>
      <c r="AV318" s="18">
        <v>0.23</v>
      </c>
      <c r="AW318" s="18">
        <v>0.51</v>
      </c>
      <c r="AX318" s="18">
        <v>9.0180000000000007</v>
      </c>
      <c r="AY318" s="18">
        <v>13.422642857142851</v>
      </c>
      <c r="AZ318" s="18">
        <v>19.967681124962311</v>
      </c>
      <c r="BA318" s="18">
        <v>20.621178571428569</v>
      </c>
      <c r="BB318" s="18">
        <v>27.446857142857152</v>
      </c>
      <c r="BC318" s="31">
        <v>42.889043755182662</v>
      </c>
      <c r="BD318" s="31">
        <v>6.97</v>
      </c>
      <c r="BE318" s="7">
        <v>10.210000000000001</v>
      </c>
      <c r="BF318" s="7">
        <v>15.86</v>
      </c>
      <c r="BG318" s="31">
        <v>27.17</v>
      </c>
      <c r="BH318" s="31">
        <v>37.76</v>
      </c>
      <c r="BI318" s="31">
        <v>54.86</v>
      </c>
      <c r="BJ318" s="31">
        <v>28.28</v>
      </c>
      <c r="BK318" s="31">
        <v>40.24</v>
      </c>
      <c r="BL318" s="31">
        <v>58.19</v>
      </c>
      <c r="BM318" s="31">
        <v>39.649642857142858</v>
      </c>
      <c r="BN318" s="31">
        <v>51.821428571428569</v>
      </c>
      <c r="BO318" s="31">
        <v>69.404107142857185</v>
      </c>
      <c r="BP318" s="31">
        <v>12.86</v>
      </c>
      <c r="BQ318" s="31">
        <v>15.07</v>
      </c>
      <c r="BR318" s="31">
        <v>18.95</v>
      </c>
      <c r="BS318" s="31">
        <v>14.27</v>
      </c>
      <c r="BT318" s="31">
        <v>18</v>
      </c>
      <c r="BU318" s="31">
        <v>23.61</v>
      </c>
      <c r="BV318" s="31">
        <v>18.190000000000001</v>
      </c>
      <c r="BW318" s="7">
        <v>23</v>
      </c>
      <c r="BX318" s="7">
        <v>28.13</v>
      </c>
      <c r="BY318" s="31">
        <v>14.22</v>
      </c>
      <c r="BZ318" s="31">
        <v>19.66</v>
      </c>
      <c r="CA318" s="31">
        <v>26.33</v>
      </c>
      <c r="CB318" s="31">
        <v>16.260000000000002</v>
      </c>
      <c r="CC318" s="31">
        <v>22.91</v>
      </c>
      <c r="CD318" s="31">
        <v>30</v>
      </c>
      <c r="CE318" s="31">
        <v>85.02</v>
      </c>
      <c r="CF318" s="31">
        <v>102.9</v>
      </c>
      <c r="CG318" s="31">
        <v>130.37</v>
      </c>
      <c r="CH318" s="31">
        <v>110.3347857142857</v>
      </c>
      <c r="CI318" s="31">
        <v>129.69285714285721</v>
      </c>
      <c r="CJ318" s="31">
        <v>160.4892857142857</v>
      </c>
    </row>
    <row r="319" spans="1:88" x14ac:dyDescent="0.3">
      <c r="A319" s="9">
        <v>45603</v>
      </c>
      <c r="B319" s="18">
        <v>13.996464285714289</v>
      </c>
      <c r="C319" s="18">
        <v>16.23142857142857</v>
      </c>
      <c r="D319" s="18">
        <v>18.446785714285721</v>
      </c>
      <c r="E319" s="18">
        <v>37.18</v>
      </c>
      <c r="F319" s="18">
        <v>44.77</v>
      </c>
      <c r="G319" s="18">
        <v>51.93</v>
      </c>
      <c r="H319" s="18">
        <v>42.622500000000002</v>
      </c>
      <c r="I319" s="18">
        <v>49.361642857142847</v>
      </c>
      <c r="J319" s="18">
        <v>57.920500000000011</v>
      </c>
      <c r="K319" s="18">
        <v>3.08</v>
      </c>
      <c r="L319" s="18">
        <v>3.84</v>
      </c>
      <c r="M319" s="18">
        <v>5.22</v>
      </c>
      <c r="N319" s="18">
        <v>4.47</v>
      </c>
      <c r="O319" s="18">
        <v>6.02</v>
      </c>
      <c r="P319">
        <v>8.68</v>
      </c>
      <c r="Q319" s="18">
        <v>68.952282382653067</v>
      </c>
      <c r="R319" s="18">
        <v>79.606061224489821</v>
      </c>
      <c r="S319" s="18">
        <v>98.306428571428569</v>
      </c>
      <c r="T319" s="18">
        <v>47.29</v>
      </c>
      <c r="U319" s="18">
        <v>54.93</v>
      </c>
      <c r="V319" s="18">
        <v>65.400000000000006</v>
      </c>
      <c r="W319" s="18">
        <v>47.91</v>
      </c>
      <c r="X319" s="18">
        <v>55.65</v>
      </c>
      <c r="Y319" s="18">
        <v>65.31</v>
      </c>
      <c r="Z319" s="18">
        <v>47.66</v>
      </c>
      <c r="AA319" s="18">
        <v>56.73</v>
      </c>
      <c r="AB319" s="18">
        <v>69.14</v>
      </c>
      <c r="AC319" s="18">
        <v>9.6999999999999993</v>
      </c>
      <c r="AD319">
        <v>13.18</v>
      </c>
      <c r="AE319" s="18">
        <v>19.13</v>
      </c>
      <c r="AF319" s="18">
        <v>10.08810714285714</v>
      </c>
      <c r="AG319" s="18">
        <v>13.513285714285709</v>
      </c>
      <c r="AH319" s="18">
        <v>20.30442857142857</v>
      </c>
      <c r="AI319" s="18">
        <v>15.86</v>
      </c>
      <c r="AJ319" s="18">
        <v>16.07</v>
      </c>
      <c r="AK319" s="18">
        <v>16.07</v>
      </c>
      <c r="AL319" s="18">
        <v>15.86</v>
      </c>
      <c r="AM319" s="18">
        <v>16.07</v>
      </c>
      <c r="AN319" s="18">
        <v>16.07</v>
      </c>
      <c r="AO319" s="18">
        <v>10.609249999999999</v>
      </c>
      <c r="AP319" s="18">
        <v>14.57221428571428</v>
      </c>
      <c r="AQ319" s="18">
        <v>24.024000000000001</v>
      </c>
      <c r="AR319" s="18">
        <v>6.46</v>
      </c>
      <c r="AS319" s="18">
        <v>8.64</v>
      </c>
      <c r="AT319" s="18">
        <v>18.98</v>
      </c>
      <c r="AU319" s="18">
        <v>0</v>
      </c>
      <c r="AV319" s="18">
        <v>0.22</v>
      </c>
      <c r="AW319" s="18">
        <v>0.5</v>
      </c>
      <c r="AX319" s="18">
        <v>9.151571428571426</v>
      </c>
      <c r="AY319" s="18">
        <v>13.61353103682065</v>
      </c>
      <c r="AZ319" s="18">
        <v>19.622068880064361</v>
      </c>
      <c r="BA319" s="18">
        <v>19.80939285714285</v>
      </c>
      <c r="BB319" s="18">
        <v>26.792285714285718</v>
      </c>
      <c r="BC319" s="31">
        <v>43.584364967388623</v>
      </c>
      <c r="BD319" s="31">
        <v>6.91</v>
      </c>
      <c r="BE319" s="7">
        <v>9.9600000000000009</v>
      </c>
      <c r="BF319" s="7">
        <v>15.7</v>
      </c>
      <c r="BG319" s="31">
        <v>26.97</v>
      </c>
      <c r="BH319" s="31">
        <v>37.090000000000003</v>
      </c>
      <c r="BI319" s="31">
        <v>54.79</v>
      </c>
      <c r="BJ319" s="31">
        <v>28.07</v>
      </c>
      <c r="BK319" s="31">
        <v>40.11</v>
      </c>
      <c r="BL319" s="31">
        <v>57.91</v>
      </c>
      <c r="BM319" s="31">
        <v>39.403571428571432</v>
      </c>
      <c r="BN319" s="31">
        <v>52.028571428571432</v>
      </c>
      <c r="BO319" s="31">
        <v>69.562074403061246</v>
      </c>
      <c r="BP319" s="31">
        <v>12.61</v>
      </c>
      <c r="BQ319" s="31">
        <v>14.68</v>
      </c>
      <c r="BR319" s="31">
        <v>18.5</v>
      </c>
      <c r="BS319" s="31">
        <v>14</v>
      </c>
      <c r="BT319" s="31">
        <v>17.73</v>
      </c>
      <c r="BU319" s="31">
        <v>23.24</v>
      </c>
      <c r="BV319" s="31">
        <v>17.95</v>
      </c>
      <c r="BW319" s="7">
        <v>22.45</v>
      </c>
      <c r="BX319" s="7">
        <v>28.01</v>
      </c>
      <c r="BY319" s="31">
        <v>13.76</v>
      </c>
      <c r="BZ319" s="31">
        <v>18.97</v>
      </c>
      <c r="CA319" s="31">
        <v>25.63</v>
      </c>
      <c r="CB319" s="31">
        <v>15.69</v>
      </c>
      <c r="CC319" s="31">
        <v>22.49</v>
      </c>
      <c r="CD319" s="31">
        <v>29.43</v>
      </c>
      <c r="CE319" s="31">
        <v>83.63</v>
      </c>
      <c r="CF319" s="31">
        <v>101.91</v>
      </c>
      <c r="CG319" s="31">
        <v>128.27000000000001</v>
      </c>
      <c r="CH319" s="31">
        <v>107.35</v>
      </c>
      <c r="CI319" s="31">
        <v>129.15714285714279</v>
      </c>
      <c r="CJ319" s="31">
        <v>159.8678571428571</v>
      </c>
    </row>
    <row r="320" spans="1:88" x14ac:dyDescent="0.3">
      <c r="A320" s="9">
        <v>45604</v>
      </c>
      <c r="B320" s="18">
        <v>13.765678663265319</v>
      </c>
      <c r="C320" s="18">
        <v>15.912000000000001</v>
      </c>
      <c r="D320" s="18">
        <v>17.997499999999999</v>
      </c>
      <c r="E320" s="18">
        <v>36.79</v>
      </c>
      <c r="F320" s="18">
        <v>43.61</v>
      </c>
      <c r="G320" s="18">
        <v>51.38</v>
      </c>
      <c r="H320" s="18">
        <v>41.836357142857153</v>
      </c>
      <c r="I320" s="18">
        <v>48.582857142857137</v>
      </c>
      <c r="J320" s="18">
        <v>56.669714285714292</v>
      </c>
      <c r="K320" s="18">
        <v>2.99</v>
      </c>
      <c r="L320" s="18">
        <v>3.78</v>
      </c>
      <c r="M320" s="18">
        <v>5.0999999999999996</v>
      </c>
      <c r="N320" s="18">
        <v>4.37</v>
      </c>
      <c r="O320" s="18">
        <v>5.92</v>
      </c>
      <c r="P320">
        <v>8.5</v>
      </c>
      <c r="Q320" s="18">
        <v>68.541035714285712</v>
      </c>
      <c r="R320" s="18">
        <v>78.522857142857134</v>
      </c>
      <c r="S320" s="18">
        <v>96.261892857142868</v>
      </c>
      <c r="T320" s="18">
        <v>46.13</v>
      </c>
      <c r="U320" s="18">
        <v>54.11</v>
      </c>
      <c r="V320" s="18">
        <v>64.06</v>
      </c>
      <c r="W320" s="18">
        <v>46.6</v>
      </c>
      <c r="X320" s="18">
        <v>54.54</v>
      </c>
      <c r="Y320" s="18">
        <v>64.23</v>
      </c>
      <c r="Z320" s="18">
        <v>46.13</v>
      </c>
      <c r="AA320" s="18">
        <v>55.69</v>
      </c>
      <c r="AB320" s="18">
        <v>67.540000000000006</v>
      </c>
      <c r="AC320" s="18">
        <v>9.6199999999999992</v>
      </c>
      <c r="AD320">
        <v>13.18</v>
      </c>
      <c r="AE320" s="18">
        <v>19.22</v>
      </c>
      <c r="AF320" s="18">
        <v>9.8175000000000008</v>
      </c>
      <c r="AG320" s="18">
        <v>13.315</v>
      </c>
      <c r="AH320" s="18">
        <v>20.188435705585519</v>
      </c>
      <c r="AI320" s="18">
        <v>15.86</v>
      </c>
      <c r="AJ320" s="18">
        <v>16.07</v>
      </c>
      <c r="AK320" s="18">
        <v>16.07</v>
      </c>
      <c r="AL320" s="18">
        <v>15.86</v>
      </c>
      <c r="AM320" s="18">
        <v>16.07</v>
      </c>
      <c r="AN320" s="18">
        <v>16.07</v>
      </c>
      <c r="AO320" s="18">
        <v>10.683285714285709</v>
      </c>
      <c r="AP320" s="18">
        <v>14.473000000000001</v>
      </c>
      <c r="AQ320" s="18">
        <v>23.951250000000002</v>
      </c>
      <c r="AR320" s="18">
        <v>6.39</v>
      </c>
      <c r="AS320" s="18">
        <v>8.6</v>
      </c>
      <c r="AT320" s="18">
        <v>18.41</v>
      </c>
      <c r="AU320" s="18">
        <v>0</v>
      </c>
      <c r="AV320" s="18">
        <v>0.21</v>
      </c>
      <c r="AW320" s="18">
        <v>0.5</v>
      </c>
      <c r="AX320" s="18">
        <v>9.0268571428571427</v>
      </c>
      <c r="AY320" s="18">
        <v>13.25071428571429</v>
      </c>
      <c r="AZ320" s="18">
        <v>19.442528063737829</v>
      </c>
      <c r="BA320" s="18">
        <v>19.71051998952677</v>
      </c>
      <c r="BB320" s="18">
        <v>26.933714285714291</v>
      </c>
      <c r="BC320" s="31">
        <v>44.402333008478188</v>
      </c>
      <c r="BD320" s="31">
        <v>6.87</v>
      </c>
      <c r="BE320" s="7">
        <v>9.6999999999999993</v>
      </c>
      <c r="BF320" s="7">
        <v>15.55</v>
      </c>
      <c r="BG320" s="31">
        <v>26.62</v>
      </c>
      <c r="BH320" s="31">
        <v>36.39</v>
      </c>
      <c r="BI320" s="31">
        <v>54.71</v>
      </c>
      <c r="BJ320" s="31">
        <v>27.87</v>
      </c>
      <c r="BK320" s="31">
        <v>40.049999999999997</v>
      </c>
      <c r="BL320" s="31">
        <v>57.51</v>
      </c>
      <c r="BM320" s="31">
        <v>39.764285714285712</v>
      </c>
      <c r="BN320" s="31">
        <v>52.30385714285714</v>
      </c>
      <c r="BO320" s="31">
        <v>69.544750000000008</v>
      </c>
      <c r="BP320" s="31">
        <v>12.33</v>
      </c>
      <c r="BQ320" s="31">
        <v>14.3</v>
      </c>
      <c r="BR320" s="31">
        <v>18.079999999999998</v>
      </c>
      <c r="BS320" s="31">
        <v>13.75</v>
      </c>
      <c r="BT320" s="31">
        <v>17.309999999999999</v>
      </c>
      <c r="BU320" s="31">
        <v>22.88</v>
      </c>
      <c r="BV320" s="31">
        <v>17.899999999999999</v>
      </c>
      <c r="BW320" s="7">
        <v>21.88</v>
      </c>
      <c r="BX320" s="7">
        <v>27.88</v>
      </c>
      <c r="BY320" s="31">
        <v>13.36</v>
      </c>
      <c r="BZ320" s="31">
        <v>18.23</v>
      </c>
      <c r="CA320" s="31">
        <v>25</v>
      </c>
      <c r="CB320" s="31">
        <v>15.1</v>
      </c>
      <c r="CC320" s="31">
        <v>21.98</v>
      </c>
      <c r="CD320" s="31">
        <v>28.79</v>
      </c>
      <c r="CE320" s="31">
        <v>82.09</v>
      </c>
      <c r="CF320" s="31">
        <v>101.03</v>
      </c>
      <c r="CG320" s="31">
        <v>126.98</v>
      </c>
      <c r="CH320" s="31">
        <v>106.625</v>
      </c>
      <c r="CI320" s="31">
        <v>128.4</v>
      </c>
      <c r="CJ320" s="31">
        <v>157.79285714285709</v>
      </c>
    </row>
    <row r="321" spans="1:88" x14ac:dyDescent="0.3">
      <c r="A321" s="9">
        <v>45605</v>
      </c>
      <c r="B321" s="18">
        <v>13.481964285714289</v>
      </c>
      <c r="C321" s="18">
        <v>15.65</v>
      </c>
      <c r="D321" s="18">
        <v>17.565000000000001</v>
      </c>
      <c r="E321" s="18">
        <v>35.880000000000003</v>
      </c>
      <c r="F321" s="18">
        <v>42.69</v>
      </c>
      <c r="G321" s="18">
        <v>51.34</v>
      </c>
      <c r="H321" s="18">
        <v>41.62032142857143</v>
      </c>
      <c r="I321" s="18">
        <v>48.031714285714287</v>
      </c>
      <c r="J321" s="18">
        <v>55.34357142857143</v>
      </c>
      <c r="K321" s="18">
        <v>2.94</v>
      </c>
      <c r="L321" s="18">
        <v>3.74</v>
      </c>
      <c r="M321" s="18">
        <v>5.04</v>
      </c>
      <c r="N321" s="18">
        <v>4.32</v>
      </c>
      <c r="O321" s="18">
        <v>5.86</v>
      </c>
      <c r="P321">
        <v>8.36</v>
      </c>
      <c r="Q321" s="18">
        <v>68.646279433673485</v>
      </c>
      <c r="R321" s="18">
        <v>78.28292857142857</v>
      </c>
      <c r="S321" s="18">
        <v>94.270178571428573</v>
      </c>
      <c r="T321" s="18">
        <v>45.22</v>
      </c>
      <c r="U321" s="18">
        <v>53.3</v>
      </c>
      <c r="V321" s="18">
        <v>63.34</v>
      </c>
      <c r="W321" s="18">
        <v>45.44</v>
      </c>
      <c r="X321" s="18">
        <v>53.61</v>
      </c>
      <c r="Y321" s="18">
        <v>63.58</v>
      </c>
      <c r="Z321" s="18">
        <v>44.67</v>
      </c>
      <c r="AA321" s="18">
        <v>54.57</v>
      </c>
      <c r="AB321" s="18">
        <v>66.09</v>
      </c>
      <c r="AC321" s="18">
        <v>9.5399999999999991</v>
      </c>
      <c r="AD321">
        <v>13.04</v>
      </c>
      <c r="AE321" s="18">
        <v>19.190000000000001</v>
      </c>
      <c r="AF321" s="18">
        <v>9.7961785714285714</v>
      </c>
      <c r="AG321" s="18">
        <v>13.124000000000001</v>
      </c>
      <c r="AH321" s="18">
        <v>20.367772108883631</v>
      </c>
      <c r="AI321" s="18">
        <v>15.9</v>
      </c>
      <c r="AJ321" s="18">
        <v>16.07</v>
      </c>
      <c r="AK321" s="18">
        <v>16.07</v>
      </c>
      <c r="AL321" s="18">
        <v>15.9</v>
      </c>
      <c r="AM321" s="18">
        <v>16.07</v>
      </c>
      <c r="AN321" s="18">
        <v>16.07</v>
      </c>
      <c r="AO321" s="18">
        <v>10.41103571428571</v>
      </c>
      <c r="AP321" s="18">
        <v>14.342857142857151</v>
      </c>
      <c r="AQ321" s="18">
        <v>23.639986198064879</v>
      </c>
      <c r="AR321" s="18">
        <v>6.3</v>
      </c>
      <c r="AS321" s="18">
        <v>8.6</v>
      </c>
      <c r="AT321" s="18">
        <v>17.8</v>
      </c>
      <c r="AU321" s="18">
        <v>0</v>
      </c>
      <c r="AV321" s="18">
        <v>0.21</v>
      </c>
      <c r="AW321" s="18">
        <v>0.49</v>
      </c>
      <c r="AX321" s="18">
        <v>9.4460357142857152</v>
      </c>
      <c r="AY321" s="18">
        <v>13.12514120304856</v>
      </c>
      <c r="AZ321" s="18">
        <v>20.500714285714292</v>
      </c>
      <c r="BA321" s="18">
        <v>19.700392857142859</v>
      </c>
      <c r="BB321" s="18">
        <v>26.38144631100452</v>
      </c>
      <c r="BC321" s="31">
        <v>43.888928571428572</v>
      </c>
      <c r="BD321" s="31">
        <v>6.83</v>
      </c>
      <c r="BE321" s="7">
        <v>9.65</v>
      </c>
      <c r="BF321" s="7">
        <v>15.24</v>
      </c>
      <c r="BG321" s="31">
        <v>26.09</v>
      </c>
      <c r="BH321" s="31">
        <v>36.08</v>
      </c>
      <c r="BI321" s="31">
        <v>53.82</v>
      </c>
      <c r="BJ321" s="31">
        <v>27.62</v>
      </c>
      <c r="BK321" s="31">
        <v>39.76</v>
      </c>
      <c r="BL321" s="31">
        <v>56.56</v>
      </c>
      <c r="BM321" s="31">
        <v>39.364285714285707</v>
      </c>
      <c r="BN321" s="31">
        <v>51.536714285714268</v>
      </c>
      <c r="BO321" s="31">
        <v>70.515841836734708</v>
      </c>
      <c r="BP321" s="31">
        <v>12.13</v>
      </c>
      <c r="BQ321" s="31">
        <v>14.08</v>
      </c>
      <c r="BR321" s="31">
        <v>17.809999999999999</v>
      </c>
      <c r="BS321" s="31">
        <v>13.41</v>
      </c>
      <c r="BT321" s="31">
        <v>17</v>
      </c>
      <c r="BU321" s="31">
        <v>22.54</v>
      </c>
      <c r="BV321" s="31">
        <v>17.79</v>
      </c>
      <c r="BW321" s="7">
        <v>21.55</v>
      </c>
      <c r="BX321" s="7">
        <v>27.68</v>
      </c>
      <c r="BY321" s="31">
        <v>13.06</v>
      </c>
      <c r="BZ321" s="31">
        <v>17.86</v>
      </c>
      <c r="CA321" s="31">
        <v>24.44</v>
      </c>
      <c r="CB321" s="31">
        <v>14.76</v>
      </c>
      <c r="CC321" s="31">
        <v>21.43</v>
      </c>
      <c r="CD321" s="31">
        <v>28.32</v>
      </c>
      <c r="CE321" s="31">
        <v>80.17</v>
      </c>
      <c r="CF321" s="31">
        <v>99.04</v>
      </c>
      <c r="CG321" s="31">
        <v>125.14</v>
      </c>
      <c r="CH321" s="31">
        <v>103.2285714285714</v>
      </c>
      <c r="CI321" s="31">
        <v>126.3357142857143</v>
      </c>
      <c r="CJ321" s="31">
        <v>158.59725</v>
      </c>
    </row>
    <row r="322" spans="1:88" x14ac:dyDescent="0.3">
      <c r="A322" s="9">
        <v>45606</v>
      </c>
      <c r="B322" s="18">
        <v>13.222857142857141</v>
      </c>
      <c r="C322" s="18">
        <v>15.288</v>
      </c>
      <c r="D322" s="18">
        <v>17.204999999999998</v>
      </c>
      <c r="E322" s="18">
        <v>35.270000000000003</v>
      </c>
      <c r="F322" s="18">
        <v>42.32</v>
      </c>
      <c r="G322" s="18">
        <v>50.93</v>
      </c>
      <c r="H322" s="18">
        <v>41.198597275510217</v>
      </c>
      <c r="I322" s="18">
        <v>47.477857142857147</v>
      </c>
      <c r="J322" s="18">
        <v>54.062091836734687</v>
      </c>
      <c r="K322" s="18">
        <v>2.88</v>
      </c>
      <c r="L322" s="18">
        <v>3.68</v>
      </c>
      <c r="M322" s="18">
        <v>4.99</v>
      </c>
      <c r="N322" s="18">
        <v>4.2699999999999996</v>
      </c>
      <c r="O322" s="18">
        <v>5.81</v>
      </c>
      <c r="P322">
        <v>8.2200000000000006</v>
      </c>
      <c r="Q322" s="18">
        <v>68.405857142857144</v>
      </c>
      <c r="R322" s="18">
        <v>77.644642857142856</v>
      </c>
      <c r="S322" s="18">
        <v>92.478821428571436</v>
      </c>
      <c r="T322" s="18">
        <v>44.31</v>
      </c>
      <c r="U322" s="18">
        <v>52.49</v>
      </c>
      <c r="V322" s="18">
        <v>62.61</v>
      </c>
      <c r="W322" s="18">
        <v>44.29</v>
      </c>
      <c r="X322" s="18">
        <v>52.69</v>
      </c>
      <c r="Y322" s="18">
        <v>62.93</v>
      </c>
      <c r="Z322" s="18">
        <v>43.22</v>
      </c>
      <c r="AA322" s="18">
        <v>53.44</v>
      </c>
      <c r="AB322" s="18">
        <v>64.64</v>
      </c>
      <c r="AC322" s="18">
        <v>9.4499999999999993</v>
      </c>
      <c r="AD322">
        <v>12.9</v>
      </c>
      <c r="AE322" s="18">
        <v>19.170000000000002</v>
      </c>
      <c r="AF322" s="18">
        <v>9.7996071428571412</v>
      </c>
      <c r="AG322" s="18">
        <v>12.9375</v>
      </c>
      <c r="AH322" s="18">
        <v>20.575607142857141</v>
      </c>
      <c r="AI322" s="18">
        <v>15.93</v>
      </c>
      <c r="AJ322" s="18">
        <v>16.07</v>
      </c>
      <c r="AK322" s="18">
        <v>16.07</v>
      </c>
      <c r="AL322" s="18">
        <v>15.93</v>
      </c>
      <c r="AM322" s="18">
        <v>16.07</v>
      </c>
      <c r="AN322" s="18">
        <v>16.07</v>
      </c>
      <c r="AO322" s="18">
        <v>10.330357142857141</v>
      </c>
      <c r="AP322" s="18">
        <v>14.188857142857151</v>
      </c>
      <c r="AQ322" s="18">
        <v>23.37167678050081</v>
      </c>
      <c r="AR322" s="18">
        <v>6.21</v>
      </c>
      <c r="AS322" s="18">
        <v>8.6</v>
      </c>
      <c r="AT322" s="18">
        <v>17.190000000000001</v>
      </c>
      <c r="AU322" s="18">
        <v>0</v>
      </c>
      <c r="AV322" s="18">
        <v>0.21</v>
      </c>
      <c r="AW322" s="18">
        <v>0.48</v>
      </c>
      <c r="AX322" s="18">
        <v>9.2295000000000016</v>
      </c>
      <c r="AY322" s="18">
        <v>12.913928571428571</v>
      </c>
      <c r="AZ322" s="18">
        <v>19.556071428571428</v>
      </c>
      <c r="BA322" s="18">
        <v>20.08867857142857</v>
      </c>
      <c r="BB322" s="18">
        <v>26.120714285714289</v>
      </c>
      <c r="BC322" s="31">
        <v>44.186928571428567</v>
      </c>
      <c r="BD322" s="31">
        <v>6.78</v>
      </c>
      <c r="BE322" s="7">
        <v>9.6</v>
      </c>
      <c r="BF322" s="7">
        <v>14.92</v>
      </c>
      <c r="BG322" s="31">
        <v>25.56</v>
      </c>
      <c r="BH322" s="31">
        <v>35.72</v>
      </c>
      <c r="BI322" s="31">
        <v>52.93</v>
      </c>
      <c r="BJ322" s="31">
        <v>27.37</v>
      </c>
      <c r="BK322" s="31">
        <v>39.479999999999997</v>
      </c>
      <c r="BL322" s="31">
        <v>55.61</v>
      </c>
      <c r="BM322" s="31">
        <v>39.35</v>
      </c>
      <c r="BN322" s="31">
        <v>50.671857142857142</v>
      </c>
      <c r="BO322" s="31">
        <v>71.06675510204083</v>
      </c>
      <c r="BP322" s="31">
        <v>11.92</v>
      </c>
      <c r="BQ322" s="31">
        <v>13.86</v>
      </c>
      <c r="BR322" s="31">
        <v>17.54</v>
      </c>
      <c r="BS322" s="31">
        <v>13.07</v>
      </c>
      <c r="BT322" s="31">
        <v>16.690000000000001</v>
      </c>
      <c r="BU322" s="31">
        <v>22.2</v>
      </c>
      <c r="BV322" s="31">
        <v>17.690000000000001</v>
      </c>
      <c r="BW322" s="7">
        <v>21.21</v>
      </c>
      <c r="BX322" s="7">
        <v>27.47</v>
      </c>
      <c r="BY322" s="31">
        <v>12.76</v>
      </c>
      <c r="BZ322" s="31">
        <v>17.489999999999998</v>
      </c>
      <c r="CA322" s="31">
        <v>23.88</v>
      </c>
      <c r="CB322" s="31">
        <v>14.42</v>
      </c>
      <c r="CC322" s="31">
        <v>20.88</v>
      </c>
      <c r="CD322" s="31">
        <v>27.85</v>
      </c>
      <c r="CE322" s="31">
        <v>78.260000000000005</v>
      </c>
      <c r="CF322" s="31">
        <v>97.06</v>
      </c>
      <c r="CG322" s="31">
        <v>123.29</v>
      </c>
      <c r="CH322" s="31">
        <v>100.73092857142861</v>
      </c>
      <c r="CI322" s="31">
        <v>123.9714285714286</v>
      </c>
      <c r="CJ322" s="31">
        <v>154.08214285714291</v>
      </c>
    </row>
    <row r="323" spans="1:88" x14ac:dyDescent="0.3">
      <c r="A323" s="9">
        <v>45607</v>
      </c>
      <c r="B323" s="18">
        <v>13.243928571428571</v>
      </c>
      <c r="C323" s="18">
        <v>15.035</v>
      </c>
      <c r="D323" s="18">
        <v>16.936122448979599</v>
      </c>
      <c r="E323" s="18">
        <v>34.78</v>
      </c>
      <c r="F323" s="18">
        <v>42.21</v>
      </c>
      <c r="G323" s="18">
        <v>50.1</v>
      </c>
      <c r="H323" s="18">
        <v>40.950357142857143</v>
      </c>
      <c r="I323" s="18">
        <v>46.722857142857137</v>
      </c>
      <c r="J323" s="18">
        <v>52.947387755102064</v>
      </c>
      <c r="K323" s="18">
        <v>2.83</v>
      </c>
      <c r="L323" s="18">
        <v>3.64</v>
      </c>
      <c r="M323" s="18">
        <v>4.9400000000000004</v>
      </c>
      <c r="N323" s="18">
        <v>4.22</v>
      </c>
      <c r="O323" s="18">
        <v>5.75</v>
      </c>
      <c r="P323">
        <v>8.07</v>
      </c>
      <c r="Q323" s="18">
        <v>67.323321428571418</v>
      </c>
      <c r="R323" s="18">
        <v>76.698428571428565</v>
      </c>
      <c r="S323" s="18">
        <v>90.68746428571427</v>
      </c>
      <c r="T323" s="18">
        <v>43.4</v>
      </c>
      <c r="U323" s="18">
        <v>51.68</v>
      </c>
      <c r="V323" s="18">
        <v>61.89</v>
      </c>
      <c r="W323" s="18">
        <v>43.13</v>
      </c>
      <c r="X323" s="18">
        <v>51.76</v>
      </c>
      <c r="Y323" s="18">
        <v>62.29</v>
      </c>
      <c r="Z323" s="18">
        <v>41.77</v>
      </c>
      <c r="AA323" s="18">
        <v>52.31</v>
      </c>
      <c r="AB323" s="18">
        <v>63.19</v>
      </c>
      <c r="AC323" s="18">
        <v>9.3699999999999992</v>
      </c>
      <c r="AD323">
        <v>12.77</v>
      </c>
      <c r="AE323" s="18">
        <v>19.149999999999999</v>
      </c>
      <c r="AF323" s="18">
        <v>9.8029285714285734</v>
      </c>
      <c r="AG323" s="18">
        <v>12.555071428571431</v>
      </c>
      <c r="AH323" s="18">
        <v>19.99578571428572</v>
      </c>
      <c r="AI323" s="18">
        <v>15.97</v>
      </c>
      <c r="AJ323" s="18">
        <v>16.07</v>
      </c>
      <c r="AK323" s="18">
        <v>16.07</v>
      </c>
      <c r="AL323" s="18">
        <v>15.97</v>
      </c>
      <c r="AM323" s="18">
        <v>16.07</v>
      </c>
      <c r="AN323" s="18">
        <v>16.07</v>
      </c>
      <c r="AO323" s="18">
        <v>10.313750000000001</v>
      </c>
      <c r="AP323" s="18">
        <v>14.12257142857143</v>
      </c>
      <c r="AQ323" s="18">
        <v>23.46275</v>
      </c>
      <c r="AR323" s="18">
        <v>6.12</v>
      </c>
      <c r="AS323" s="18">
        <v>8.6</v>
      </c>
      <c r="AT323" s="18">
        <v>16.579999999999998</v>
      </c>
      <c r="AU323" s="18">
        <v>0</v>
      </c>
      <c r="AV323" s="18">
        <v>0.21</v>
      </c>
      <c r="AW323" s="18">
        <v>0.47</v>
      </c>
      <c r="AX323" s="18">
        <v>8.8807500000000008</v>
      </c>
      <c r="AY323" s="18">
        <v>12.73080893990759</v>
      </c>
      <c r="AZ323" s="18">
        <v>19.293392857142859</v>
      </c>
      <c r="BA323" s="18">
        <v>19.710142857142859</v>
      </c>
      <c r="BB323" s="18">
        <v>26.44857142857143</v>
      </c>
      <c r="BC323" s="31">
        <v>43.379642857142848</v>
      </c>
      <c r="BD323" s="31">
        <v>6.73</v>
      </c>
      <c r="BE323" s="7">
        <v>9.5500000000000007</v>
      </c>
      <c r="BF323" s="7">
        <v>14.72</v>
      </c>
      <c r="BG323" s="31">
        <v>25.02</v>
      </c>
      <c r="BH323" s="31">
        <v>35.409999999999997</v>
      </c>
      <c r="BI323" s="31">
        <v>52.04</v>
      </c>
      <c r="BJ323" s="31">
        <v>27.13</v>
      </c>
      <c r="BK323" s="31">
        <v>39.19</v>
      </c>
      <c r="BL323" s="31">
        <v>54.67</v>
      </c>
      <c r="BM323" s="31">
        <v>39.592857142857127</v>
      </c>
      <c r="BN323" s="31">
        <v>49.571428571428569</v>
      </c>
      <c r="BO323" s="31">
        <v>70.595326530612226</v>
      </c>
      <c r="BP323" s="31">
        <v>11.72</v>
      </c>
      <c r="BQ323" s="31">
        <v>13.63</v>
      </c>
      <c r="BR323" s="31">
        <v>17.27</v>
      </c>
      <c r="BS323" s="31">
        <v>12.73</v>
      </c>
      <c r="BT323" s="31">
        <v>16.37</v>
      </c>
      <c r="BU323" s="31">
        <v>21.86</v>
      </c>
      <c r="BV323" s="31">
        <v>17.579999999999998</v>
      </c>
      <c r="BW323" s="7">
        <v>20.88</v>
      </c>
      <c r="BX323" s="7">
        <v>27.27</v>
      </c>
      <c r="BY323" s="31">
        <v>12.46</v>
      </c>
      <c r="BZ323" s="31">
        <v>17.13</v>
      </c>
      <c r="CA323" s="31">
        <v>23.33</v>
      </c>
      <c r="CB323" s="31">
        <v>14.08</v>
      </c>
      <c r="CC323" s="31">
        <v>20.32</v>
      </c>
      <c r="CD323" s="31">
        <v>27.38</v>
      </c>
      <c r="CE323" s="31">
        <v>76.349999999999994</v>
      </c>
      <c r="CF323" s="31">
        <v>94.79</v>
      </c>
      <c r="CG323" s="31">
        <v>121.44</v>
      </c>
      <c r="CH323" s="31">
        <v>98.089285714285708</v>
      </c>
      <c r="CI323" s="31">
        <v>121.6071428571429</v>
      </c>
      <c r="CJ323" s="31">
        <v>154.58214285714291</v>
      </c>
    </row>
    <row r="324" spans="1:88" x14ac:dyDescent="0.3">
      <c r="A324" s="9">
        <v>45608</v>
      </c>
      <c r="B324" s="18">
        <v>12.832142857142861</v>
      </c>
      <c r="C324" s="18">
        <v>14.729285714285711</v>
      </c>
      <c r="D324" s="18">
        <v>16.61214285714286</v>
      </c>
      <c r="E324" s="18">
        <v>34.590000000000003</v>
      </c>
      <c r="F324" s="18">
        <v>42.01</v>
      </c>
      <c r="G324" s="18">
        <v>50.46</v>
      </c>
      <c r="H324" s="18">
        <v>40.450357142857143</v>
      </c>
      <c r="I324" s="18">
        <v>45.75714285714286</v>
      </c>
      <c r="J324" s="18">
        <v>52.979545918367343</v>
      </c>
      <c r="K324" s="18">
        <v>2.78</v>
      </c>
      <c r="L324" s="18">
        <v>3.6</v>
      </c>
      <c r="M324" s="18">
        <v>4.8899999999999997</v>
      </c>
      <c r="N324" s="18">
        <v>4.17</v>
      </c>
      <c r="O324" s="18">
        <v>5.7</v>
      </c>
      <c r="P324">
        <v>7.93</v>
      </c>
      <c r="Q324" s="18">
        <v>66.136025010204094</v>
      </c>
      <c r="R324" s="18">
        <v>75.788714285714292</v>
      </c>
      <c r="S324" s="18">
        <v>88.847499999999997</v>
      </c>
      <c r="T324" s="18">
        <v>42.5</v>
      </c>
      <c r="U324" s="18">
        <v>50.87</v>
      </c>
      <c r="V324" s="18">
        <v>61.17</v>
      </c>
      <c r="W324" s="18">
        <v>41.97</v>
      </c>
      <c r="X324" s="18">
        <v>50.84</v>
      </c>
      <c r="Y324" s="18">
        <v>61.64</v>
      </c>
      <c r="Z324" s="18">
        <v>40.31</v>
      </c>
      <c r="AA324" s="18">
        <v>51.18</v>
      </c>
      <c r="AB324" s="18">
        <v>61.74</v>
      </c>
      <c r="AC324" s="18">
        <v>9.2899999999999991</v>
      </c>
      <c r="AD324">
        <v>12.63</v>
      </c>
      <c r="AE324" s="18">
        <v>19.13</v>
      </c>
      <c r="AF324" s="18">
        <v>9.6401785714285708</v>
      </c>
      <c r="AG324" s="18">
        <v>12.32792857142857</v>
      </c>
      <c r="AH324" s="18">
        <v>19.698836880144611</v>
      </c>
      <c r="AI324" s="18">
        <v>16</v>
      </c>
      <c r="AJ324" s="18">
        <v>16.07</v>
      </c>
      <c r="AK324" s="18">
        <v>16.07</v>
      </c>
      <c r="AL324" s="18">
        <v>16</v>
      </c>
      <c r="AM324" s="18">
        <v>16.07</v>
      </c>
      <c r="AN324" s="18">
        <v>16.07</v>
      </c>
      <c r="AO324" s="18">
        <v>10.3761960255102</v>
      </c>
      <c r="AP324" s="18">
        <v>14.07435714285714</v>
      </c>
      <c r="AQ324" s="18">
        <v>23.52525</v>
      </c>
      <c r="AR324" s="18">
        <v>6.03</v>
      </c>
      <c r="AS324" s="18">
        <v>8.6</v>
      </c>
      <c r="AT324" s="18">
        <v>15.97</v>
      </c>
      <c r="AU324" s="18">
        <v>0</v>
      </c>
      <c r="AV324" s="18">
        <v>0.21</v>
      </c>
      <c r="AW324" s="18">
        <v>0.46</v>
      </c>
      <c r="AX324" s="18">
        <v>8.610964285714287</v>
      </c>
      <c r="AY324" s="18">
        <v>12.41642857142857</v>
      </c>
      <c r="AZ324" s="18">
        <v>18.64835714285714</v>
      </c>
      <c r="BA324" s="18">
        <v>19.723118913833709</v>
      </c>
      <c r="BB324" s="18">
        <v>26.6465</v>
      </c>
      <c r="BC324" s="31">
        <v>41.988214285714292</v>
      </c>
      <c r="BD324" s="31">
        <v>6.68</v>
      </c>
      <c r="BE324" s="7">
        <v>9.49</v>
      </c>
      <c r="BF324" s="7">
        <v>14.42</v>
      </c>
      <c r="BG324" s="31">
        <v>24.51</v>
      </c>
      <c r="BH324" s="31">
        <v>35.049999999999997</v>
      </c>
      <c r="BI324" s="31">
        <v>51.06</v>
      </c>
      <c r="BJ324" s="31">
        <v>26.88</v>
      </c>
      <c r="BK324" s="31">
        <v>38.909999999999997</v>
      </c>
      <c r="BL324" s="31">
        <v>53.72</v>
      </c>
      <c r="BM324" s="31">
        <v>39.587928571428577</v>
      </c>
      <c r="BN324" s="31">
        <v>48.657142857142837</v>
      </c>
      <c r="BO324" s="31">
        <v>69.328653061224472</v>
      </c>
      <c r="BP324" s="31">
        <v>11.52</v>
      </c>
      <c r="BQ324" s="31">
        <v>13.41</v>
      </c>
      <c r="BR324" s="31">
        <v>17</v>
      </c>
      <c r="BS324" s="31">
        <v>12.39</v>
      </c>
      <c r="BT324" s="31">
        <v>16.059999999999999</v>
      </c>
      <c r="BU324" s="31">
        <v>21.52</v>
      </c>
      <c r="BV324" s="31">
        <v>17.47</v>
      </c>
      <c r="BW324" s="7">
        <v>20.55</v>
      </c>
      <c r="BX324" s="7">
        <v>27.06</v>
      </c>
      <c r="BY324" s="31">
        <v>12.15</v>
      </c>
      <c r="BZ324" s="31">
        <v>16.760000000000002</v>
      </c>
      <c r="CA324" s="31">
        <v>22.77</v>
      </c>
      <c r="CB324" s="31">
        <v>13.74</v>
      </c>
      <c r="CC324" s="31">
        <v>19.77</v>
      </c>
      <c r="CD324" s="31">
        <v>26.91</v>
      </c>
      <c r="CE324" s="31">
        <v>74.44</v>
      </c>
      <c r="CF324" s="31">
        <v>92.51</v>
      </c>
      <c r="CG324" s="31">
        <v>119.59</v>
      </c>
      <c r="CH324" s="31">
        <v>94.272857142857134</v>
      </c>
      <c r="CI324" s="31">
        <v>118.3197142857143</v>
      </c>
      <c r="CJ324" s="31">
        <v>155.28894045918369</v>
      </c>
    </row>
    <row r="325" spans="1:88" x14ac:dyDescent="0.3">
      <c r="A325" s="9">
        <v>45609</v>
      </c>
      <c r="B325" s="18">
        <v>12.454928571428569</v>
      </c>
      <c r="C325" s="18">
        <v>14.252142857142861</v>
      </c>
      <c r="D325" s="18">
        <v>16.317678571428569</v>
      </c>
      <c r="E325" s="18">
        <v>34.1</v>
      </c>
      <c r="F325" s="18">
        <v>41.58</v>
      </c>
      <c r="G325" s="18">
        <v>50.03</v>
      </c>
      <c r="H325" s="18">
        <v>39.950714285714277</v>
      </c>
      <c r="I325" s="18">
        <v>45.391428571428577</v>
      </c>
      <c r="J325" s="18">
        <v>52.980714285714278</v>
      </c>
      <c r="K325" s="18">
        <v>2.73</v>
      </c>
      <c r="L325" s="18">
        <v>3.58</v>
      </c>
      <c r="M325" s="18">
        <v>4.84</v>
      </c>
      <c r="N325" s="18">
        <v>4.12</v>
      </c>
      <c r="O325" s="18">
        <v>5.64</v>
      </c>
      <c r="P325">
        <v>7.79</v>
      </c>
      <c r="Q325" s="18">
        <v>64.952500000000001</v>
      </c>
      <c r="R325" s="18">
        <v>75.305499999999995</v>
      </c>
      <c r="S325" s="18">
        <v>87.897785714285703</v>
      </c>
      <c r="T325" s="18">
        <v>41.59</v>
      </c>
      <c r="U325" s="18">
        <v>50.06</v>
      </c>
      <c r="V325" s="18">
        <v>60.44</v>
      </c>
      <c r="W325" s="18">
        <v>40.81</v>
      </c>
      <c r="X325" s="18">
        <v>49.91</v>
      </c>
      <c r="Y325" s="18">
        <v>60.99</v>
      </c>
      <c r="Z325" s="18">
        <v>38.86</v>
      </c>
      <c r="AA325" s="18">
        <v>50.05</v>
      </c>
      <c r="AB325" s="18">
        <v>60.29</v>
      </c>
      <c r="AC325" s="18">
        <v>9.1999999999999993</v>
      </c>
      <c r="AD325">
        <v>12.49</v>
      </c>
      <c r="AE325" s="18">
        <v>19.11</v>
      </c>
      <c r="AF325" s="18">
        <v>9.4748191620663285</v>
      </c>
      <c r="AG325" s="18">
        <v>12.21021428571429</v>
      </c>
      <c r="AH325" s="18">
        <v>19.82686138368345</v>
      </c>
      <c r="AI325" s="18">
        <v>16.04</v>
      </c>
      <c r="AJ325" s="18">
        <v>16.07</v>
      </c>
      <c r="AK325" s="18">
        <v>16.07</v>
      </c>
      <c r="AL325" s="18">
        <v>16.04</v>
      </c>
      <c r="AM325" s="18">
        <v>16.07</v>
      </c>
      <c r="AN325" s="18">
        <v>16.07</v>
      </c>
      <c r="AO325" s="18">
        <v>10.229892857142859</v>
      </c>
      <c r="AP325" s="18">
        <v>13.84642857142857</v>
      </c>
      <c r="AQ325" s="18">
        <v>23.26182142857142</v>
      </c>
      <c r="AR325" s="18">
        <v>5.94</v>
      </c>
      <c r="AS325" s="18">
        <v>8.6</v>
      </c>
      <c r="AT325" s="18">
        <v>15.37</v>
      </c>
      <c r="AU325" s="18">
        <v>0</v>
      </c>
      <c r="AV325" s="18">
        <v>0.21</v>
      </c>
      <c r="AW325" s="18">
        <v>0.46</v>
      </c>
      <c r="AX325" s="18">
        <v>8.3146785714285727</v>
      </c>
      <c r="AY325" s="18">
        <v>12.16</v>
      </c>
      <c r="AZ325" s="18">
        <v>18.24653571428572</v>
      </c>
      <c r="BA325" s="18">
        <v>19.444214285714288</v>
      </c>
      <c r="BB325" s="18">
        <v>27.117571428571431</v>
      </c>
      <c r="BC325" s="31">
        <v>40.020357142857137</v>
      </c>
      <c r="BD325" s="31">
        <v>6.63</v>
      </c>
      <c r="BE325" s="7">
        <v>9.44</v>
      </c>
      <c r="BF325" s="7">
        <v>14.23</v>
      </c>
      <c r="BG325" s="31">
        <v>23.98</v>
      </c>
      <c r="BH325" s="31">
        <v>34.68</v>
      </c>
      <c r="BI325" s="31">
        <v>50.09</v>
      </c>
      <c r="BJ325" s="31">
        <v>26.63</v>
      </c>
      <c r="BK325" s="31">
        <v>38.619999999999997</v>
      </c>
      <c r="BL325" s="31">
        <v>52.78</v>
      </c>
      <c r="BM325" s="31">
        <v>39.190107142857137</v>
      </c>
      <c r="BN325" s="31">
        <v>49.207142857142863</v>
      </c>
      <c r="BO325" s="31">
        <v>67.696959183673457</v>
      </c>
      <c r="BP325" s="31">
        <v>11.32</v>
      </c>
      <c r="BQ325" s="31">
        <v>13.19</v>
      </c>
      <c r="BR325" s="31">
        <v>16.73</v>
      </c>
      <c r="BS325" s="31">
        <v>12.05</v>
      </c>
      <c r="BT325" s="31">
        <v>15.75</v>
      </c>
      <c r="BU325" s="31">
        <v>21.18</v>
      </c>
      <c r="BV325" s="31">
        <v>17.36</v>
      </c>
      <c r="BW325" s="7">
        <v>20.21</v>
      </c>
      <c r="BX325" s="7">
        <v>26.86</v>
      </c>
      <c r="BY325" s="31">
        <v>11.85</v>
      </c>
      <c r="BZ325" s="31">
        <v>16.39</v>
      </c>
      <c r="CA325" s="31">
        <v>22.22</v>
      </c>
      <c r="CB325" s="31">
        <v>13.4</v>
      </c>
      <c r="CC325" s="31">
        <v>19.22</v>
      </c>
      <c r="CD325" s="31">
        <v>26.44</v>
      </c>
      <c r="CE325" s="31">
        <v>72.52</v>
      </c>
      <c r="CF325" s="31">
        <v>90.26</v>
      </c>
      <c r="CG325" s="31">
        <v>117.75</v>
      </c>
      <c r="CH325" s="31">
        <v>91.99035714285715</v>
      </c>
      <c r="CI325" s="31">
        <v>116.33928571428569</v>
      </c>
      <c r="CJ325" s="31">
        <v>152.65714285714279</v>
      </c>
    </row>
    <row r="326" spans="1:88" x14ac:dyDescent="0.3">
      <c r="A326" s="9">
        <v>45610</v>
      </c>
      <c r="B326" s="18">
        <v>12.010918367346919</v>
      </c>
      <c r="C326" s="18">
        <v>14.065714285714289</v>
      </c>
      <c r="D326" s="18">
        <v>15.9575</v>
      </c>
      <c r="E326" s="18">
        <v>34.33</v>
      </c>
      <c r="F326" s="18">
        <v>40.950000000000003</v>
      </c>
      <c r="G326" s="18">
        <v>49.61</v>
      </c>
      <c r="H326" s="18">
        <v>39.195357142857141</v>
      </c>
      <c r="I326" s="18">
        <v>44.739999999999988</v>
      </c>
      <c r="J326" s="18">
        <v>52.696071428571422</v>
      </c>
      <c r="K326" s="18">
        <v>2.67</v>
      </c>
      <c r="L326" s="18">
        <v>3.55</v>
      </c>
      <c r="M326" s="18">
        <v>4.79</v>
      </c>
      <c r="N326" s="18">
        <v>4.07</v>
      </c>
      <c r="O326" s="18">
        <v>5.59</v>
      </c>
      <c r="P326">
        <v>7.65</v>
      </c>
      <c r="Q326" s="18">
        <v>64.767464285714283</v>
      </c>
      <c r="R326" s="18">
        <v>74.184642857142848</v>
      </c>
      <c r="S326" s="18">
        <v>87.053571428571431</v>
      </c>
      <c r="T326" s="18">
        <v>40.68</v>
      </c>
      <c r="U326" s="18">
        <v>49.25</v>
      </c>
      <c r="V326" s="18">
        <v>59.72</v>
      </c>
      <c r="W326" s="18">
        <v>39.659999999999997</v>
      </c>
      <c r="X326" s="18">
        <v>48.99</v>
      </c>
      <c r="Y326" s="18">
        <v>60.35</v>
      </c>
      <c r="Z326" s="18">
        <v>37.4</v>
      </c>
      <c r="AA326" s="18">
        <v>48.92</v>
      </c>
      <c r="AB326" s="18">
        <v>58.84</v>
      </c>
      <c r="AC326" s="18">
        <v>9.1199999999999992</v>
      </c>
      <c r="AD326">
        <v>12.36</v>
      </c>
      <c r="AE326" s="18">
        <v>19.09</v>
      </c>
      <c r="AF326" s="18">
        <v>9.2354999999999983</v>
      </c>
      <c r="AG326" s="18">
        <v>12.306917707285709</v>
      </c>
      <c r="AH326" s="18">
        <v>19.954885887222289</v>
      </c>
      <c r="AI326" s="18">
        <v>16.07</v>
      </c>
      <c r="AJ326" s="18">
        <v>16.07</v>
      </c>
      <c r="AK326" s="18">
        <v>16.07</v>
      </c>
      <c r="AL326" s="18">
        <v>16.07</v>
      </c>
      <c r="AM326" s="18">
        <v>16.07</v>
      </c>
      <c r="AN326" s="18">
        <v>16.07</v>
      </c>
      <c r="AO326" s="18">
        <v>9.9126071428571425</v>
      </c>
      <c r="AP326" s="18">
        <v>13.727785714285719</v>
      </c>
      <c r="AQ326" s="18">
        <v>22.683071428571431</v>
      </c>
      <c r="AR326" s="18">
        <v>5.85</v>
      </c>
      <c r="AS326" s="18">
        <v>8.6</v>
      </c>
      <c r="AT326" s="18">
        <v>14.76</v>
      </c>
      <c r="AU326" s="18">
        <v>0</v>
      </c>
      <c r="AV326" s="18">
        <v>0.22</v>
      </c>
      <c r="AW326" s="18">
        <v>0.45</v>
      </c>
      <c r="AX326" s="18">
        <v>8.3607857142857149</v>
      </c>
      <c r="AY326" s="18">
        <v>11.89</v>
      </c>
      <c r="AZ326" s="18">
        <v>17.67642857142857</v>
      </c>
      <c r="BA326" s="18">
        <v>19.524949435751449</v>
      </c>
      <c r="BB326" s="18">
        <v>27.02514285714286</v>
      </c>
      <c r="BC326" s="31">
        <v>38.660428571428568</v>
      </c>
      <c r="BD326" s="31">
        <v>6.58</v>
      </c>
      <c r="BE326" s="7">
        <v>9.36</v>
      </c>
      <c r="BF326" s="7">
        <v>14.1</v>
      </c>
      <c r="BG326" s="31">
        <v>23.45</v>
      </c>
      <c r="BH326" s="31">
        <v>34.32</v>
      </c>
      <c r="BI326" s="31">
        <v>49.12</v>
      </c>
      <c r="BJ326" s="31">
        <v>26.39</v>
      </c>
      <c r="BK326" s="31">
        <v>38.340000000000003</v>
      </c>
      <c r="BL326" s="31">
        <v>51.83</v>
      </c>
      <c r="BM326" s="31">
        <v>38.259632714285722</v>
      </c>
      <c r="BN326" s="31">
        <v>49.428571428571423</v>
      </c>
      <c r="BO326" s="31">
        <v>64.26524999999998</v>
      </c>
      <c r="BP326" s="31">
        <v>11.11</v>
      </c>
      <c r="BQ326" s="31">
        <v>12.97</v>
      </c>
      <c r="BR326" s="31">
        <v>16.46</v>
      </c>
      <c r="BS326" s="31">
        <v>11.71</v>
      </c>
      <c r="BT326" s="31">
        <v>15.43</v>
      </c>
      <c r="BU326" s="31">
        <v>20.84</v>
      </c>
      <c r="BV326" s="31">
        <v>17.260000000000002</v>
      </c>
      <c r="BW326" s="7">
        <v>19.88</v>
      </c>
      <c r="BX326" s="7">
        <v>26.65</v>
      </c>
      <c r="BY326" s="31">
        <v>11.55</v>
      </c>
      <c r="BZ326" s="31">
        <v>16.03</v>
      </c>
      <c r="CA326" s="31">
        <v>21.66</v>
      </c>
      <c r="CB326" s="31">
        <v>13.06</v>
      </c>
      <c r="CC326" s="31">
        <v>18.670000000000002</v>
      </c>
      <c r="CD326" s="31">
        <v>25.97</v>
      </c>
      <c r="CE326" s="31">
        <v>70.61</v>
      </c>
      <c r="CF326" s="31">
        <v>88.12</v>
      </c>
      <c r="CG326" s="31">
        <v>115.9</v>
      </c>
      <c r="CH326" s="31">
        <v>90.908571428571435</v>
      </c>
      <c r="CI326" s="31">
        <v>113.5</v>
      </c>
      <c r="CJ326" s="31">
        <v>148.2988928571429</v>
      </c>
    </row>
    <row r="327" spans="1:88" x14ac:dyDescent="0.3">
      <c r="A327" s="9">
        <v>45611</v>
      </c>
      <c r="B327" s="18">
        <v>12.0055</v>
      </c>
      <c r="C327" s="18">
        <v>13.7935</v>
      </c>
      <c r="D327" s="18">
        <v>15.649749999999999</v>
      </c>
      <c r="E327" s="18">
        <v>34.43</v>
      </c>
      <c r="F327" s="18">
        <v>40.99</v>
      </c>
      <c r="G327" s="18">
        <v>49.24</v>
      </c>
      <c r="H327" s="18">
        <v>39.027500000000003</v>
      </c>
      <c r="I327" s="18">
        <v>44.119285714285724</v>
      </c>
      <c r="J327" s="18">
        <v>51.984999999999999</v>
      </c>
      <c r="K327" s="18">
        <v>2.63</v>
      </c>
      <c r="L327" s="18">
        <v>3.52</v>
      </c>
      <c r="M327" s="18">
        <v>4.74</v>
      </c>
      <c r="N327" s="18">
        <v>4.01</v>
      </c>
      <c r="O327" s="18">
        <v>5.54</v>
      </c>
      <c r="P327">
        <v>7.48</v>
      </c>
      <c r="Q327" s="18">
        <v>64.016785714285717</v>
      </c>
      <c r="R327" s="18">
        <v>73.063785714285714</v>
      </c>
      <c r="S327" s="18">
        <v>86.645714285714291</v>
      </c>
      <c r="T327" s="18">
        <v>40.39</v>
      </c>
      <c r="U327" s="18">
        <v>48.55</v>
      </c>
      <c r="V327" s="18">
        <v>58.76</v>
      </c>
      <c r="W327" s="18">
        <v>39.01</v>
      </c>
      <c r="X327" s="18">
        <v>48.14</v>
      </c>
      <c r="Y327" s="18">
        <v>59.66</v>
      </c>
      <c r="Z327" s="18">
        <v>36.07</v>
      </c>
      <c r="AA327" s="18">
        <v>47.88</v>
      </c>
      <c r="AB327" s="18">
        <v>57.73</v>
      </c>
      <c r="AC327" s="18">
        <v>9.0299999999999994</v>
      </c>
      <c r="AD327">
        <v>12.19</v>
      </c>
      <c r="AE327" s="18">
        <v>18.91</v>
      </c>
      <c r="AF327" s="18">
        <v>9.1421071428571423</v>
      </c>
      <c r="AG327" s="18">
        <v>12.198499999999999</v>
      </c>
      <c r="AH327" s="18">
        <v>20.050012705012051</v>
      </c>
      <c r="AI327" s="18">
        <v>16.07</v>
      </c>
      <c r="AJ327" s="18">
        <v>16.07</v>
      </c>
      <c r="AK327" s="18">
        <v>16.07</v>
      </c>
      <c r="AL327" s="18">
        <v>16.07</v>
      </c>
      <c r="AM327" s="18">
        <v>16.07</v>
      </c>
      <c r="AN327" s="18">
        <v>16.07</v>
      </c>
      <c r="AO327" s="18">
        <v>9.8238214285714278</v>
      </c>
      <c r="AP327" s="18">
        <v>13.539737726709109</v>
      </c>
      <c r="AQ327" s="18">
        <v>22.485829538986909</v>
      </c>
      <c r="AR327" s="18">
        <v>5.85</v>
      </c>
      <c r="AS327" s="18">
        <v>8.6</v>
      </c>
      <c r="AT327" s="18">
        <v>14.15</v>
      </c>
      <c r="AU327" s="18">
        <v>0</v>
      </c>
      <c r="AV327" s="18">
        <v>0.22</v>
      </c>
      <c r="AW327" s="18">
        <v>0.44</v>
      </c>
      <c r="AX327" s="18">
        <v>8.2522500000000001</v>
      </c>
      <c r="AY327" s="18">
        <v>11.947142857142859</v>
      </c>
      <c r="AZ327" s="18">
        <v>16.920000000000002</v>
      </c>
      <c r="BA327" s="18">
        <v>19.351348744652409</v>
      </c>
      <c r="BB327" s="18">
        <v>26.85857142857143</v>
      </c>
      <c r="BC327" s="31">
        <v>37.39</v>
      </c>
      <c r="BD327" s="31">
        <v>6.51</v>
      </c>
      <c r="BE327" s="7">
        <v>9.34</v>
      </c>
      <c r="BF327" s="7">
        <v>13.78</v>
      </c>
      <c r="BG327" s="31">
        <v>23.13</v>
      </c>
      <c r="BH327" s="31">
        <v>34.17</v>
      </c>
      <c r="BI327" s="31">
        <v>48.22</v>
      </c>
      <c r="BJ327" s="31">
        <v>26.19</v>
      </c>
      <c r="BK327" s="31">
        <v>37.99</v>
      </c>
      <c r="BL327" s="31">
        <v>51.18</v>
      </c>
      <c r="BM327" s="31">
        <v>37.292532581632663</v>
      </c>
      <c r="BN327" s="31">
        <v>49.944285714285691</v>
      </c>
      <c r="BO327" s="31">
        <v>63.101999999999983</v>
      </c>
      <c r="BP327" s="31">
        <v>10.96</v>
      </c>
      <c r="BQ327" s="31">
        <v>12.79</v>
      </c>
      <c r="BR327" s="31">
        <v>16.190000000000001</v>
      </c>
      <c r="BS327" s="31">
        <v>11.43</v>
      </c>
      <c r="BT327" s="31">
        <v>15.24</v>
      </c>
      <c r="BU327" s="31">
        <v>20.6</v>
      </c>
      <c r="BV327" s="31">
        <v>16.96</v>
      </c>
      <c r="BW327" s="7">
        <v>19.55</v>
      </c>
      <c r="BX327" s="7">
        <v>26.45</v>
      </c>
      <c r="BY327" s="31">
        <v>11.29</v>
      </c>
      <c r="BZ327" s="31">
        <v>15.69</v>
      </c>
      <c r="CA327" s="31">
        <v>21.05</v>
      </c>
      <c r="CB327" s="31">
        <v>12.79</v>
      </c>
      <c r="CC327" s="31">
        <v>18.059999999999999</v>
      </c>
      <c r="CD327" s="31">
        <v>25.41</v>
      </c>
      <c r="CE327" s="31">
        <v>68.150000000000006</v>
      </c>
      <c r="CF327" s="31">
        <v>85.9</v>
      </c>
      <c r="CG327" s="31">
        <v>114.25</v>
      </c>
      <c r="CH327" s="31">
        <v>90.15</v>
      </c>
      <c r="CI327" s="31">
        <v>112.15</v>
      </c>
      <c r="CJ327" s="31">
        <v>147.7735714285715</v>
      </c>
    </row>
    <row r="328" spans="1:88" x14ac:dyDescent="0.3">
      <c r="A328" s="9">
        <v>45612</v>
      </c>
      <c r="B328" s="18">
        <v>12.22792857142854</v>
      </c>
      <c r="C328" s="18">
        <v>13.63142857142857</v>
      </c>
      <c r="D328" s="18">
        <v>15.13892857142857</v>
      </c>
      <c r="E328" s="18">
        <v>34.049999999999997</v>
      </c>
      <c r="F328" s="18">
        <v>41.3</v>
      </c>
      <c r="G328" s="18">
        <v>49.08</v>
      </c>
      <c r="H328" s="18">
        <v>38.900714285714287</v>
      </c>
      <c r="I328" s="18">
        <v>43.557142857142857</v>
      </c>
      <c r="J328" s="18">
        <v>51.555357142857133</v>
      </c>
      <c r="K328" s="18">
        <v>2.6</v>
      </c>
      <c r="L328" s="18">
        <v>3.48</v>
      </c>
      <c r="M328" s="18">
        <v>4.6900000000000004</v>
      </c>
      <c r="N328" s="18">
        <v>3.93</v>
      </c>
      <c r="O328" s="18">
        <v>5.43</v>
      </c>
      <c r="P328">
        <v>7.35</v>
      </c>
      <c r="Q328" s="18">
        <v>63.330749999999988</v>
      </c>
      <c r="R328" s="18">
        <v>71.942928571428581</v>
      </c>
      <c r="S328" s="18">
        <v>86.070698979591839</v>
      </c>
      <c r="T328" s="18">
        <v>39.729999999999997</v>
      </c>
      <c r="U328" s="18">
        <v>48.04</v>
      </c>
      <c r="V328" s="18">
        <v>57.84</v>
      </c>
      <c r="W328" s="18">
        <v>38.29</v>
      </c>
      <c r="X328" s="18">
        <v>47.51</v>
      </c>
      <c r="Y328" s="18">
        <v>58.93</v>
      </c>
      <c r="Z328" s="18">
        <v>34.869999999999997</v>
      </c>
      <c r="AA328" s="18">
        <v>47.09</v>
      </c>
      <c r="AB328" s="18">
        <v>56.93</v>
      </c>
      <c r="AC328" s="18">
        <v>8.89</v>
      </c>
      <c r="AD328">
        <v>12.02</v>
      </c>
      <c r="AE328" s="18">
        <v>18.52</v>
      </c>
      <c r="AF328" s="18">
        <v>8.8702499999999986</v>
      </c>
      <c r="AG328" s="18">
        <v>12.13584642228108</v>
      </c>
      <c r="AH328" s="18">
        <v>19.04443745183822</v>
      </c>
      <c r="AI328" s="18">
        <v>16.07</v>
      </c>
      <c r="AJ328" s="18">
        <v>16.07</v>
      </c>
      <c r="AK328" s="18">
        <v>16.07</v>
      </c>
      <c r="AL328" s="18">
        <v>16.07</v>
      </c>
      <c r="AM328" s="18">
        <v>16.07</v>
      </c>
      <c r="AN328" s="18">
        <v>16.07</v>
      </c>
      <c r="AO328" s="18">
        <v>9.8081785714285701</v>
      </c>
      <c r="AP328" s="18">
        <v>13.368357142857141</v>
      </c>
      <c r="AQ328" s="18">
        <v>22.217678571428571</v>
      </c>
      <c r="AR328" s="18">
        <v>5.87</v>
      </c>
      <c r="AS328" s="18">
        <v>8.59</v>
      </c>
      <c r="AT328" s="18">
        <v>14.02</v>
      </c>
      <c r="AU328" s="18">
        <v>0</v>
      </c>
      <c r="AV328" s="18">
        <v>0.22</v>
      </c>
      <c r="AW328" s="18">
        <v>0.45</v>
      </c>
      <c r="AX328" s="18">
        <v>7.8688214285714304</v>
      </c>
      <c r="AY328" s="18">
        <v>11.725511865923281</v>
      </c>
      <c r="AZ328" s="18">
        <v>16.46321428571429</v>
      </c>
      <c r="BA328" s="18">
        <v>19.20046428571429</v>
      </c>
      <c r="BB328" s="18">
        <v>26.976428571428571</v>
      </c>
      <c r="BC328" s="31">
        <v>38.008571428571429</v>
      </c>
      <c r="BD328" s="31">
        <v>6.42</v>
      </c>
      <c r="BE328" s="7">
        <v>9.2100000000000009</v>
      </c>
      <c r="BF328" s="7">
        <v>13.69</v>
      </c>
      <c r="BG328" s="31">
        <v>22.73</v>
      </c>
      <c r="BH328" s="31">
        <v>33.61</v>
      </c>
      <c r="BI328" s="31">
        <v>47.84</v>
      </c>
      <c r="BJ328" s="31">
        <v>25.71</v>
      </c>
      <c r="BK328" s="31">
        <v>37.159999999999997</v>
      </c>
      <c r="BL328" s="31">
        <v>50.83</v>
      </c>
      <c r="BM328" s="31">
        <v>38.328571428571429</v>
      </c>
      <c r="BN328" s="31">
        <v>49.607142857142861</v>
      </c>
      <c r="BO328" s="31">
        <v>61.54467857142857</v>
      </c>
      <c r="BP328" s="31">
        <v>10.74</v>
      </c>
      <c r="BQ328" s="31">
        <v>12.63</v>
      </c>
      <c r="BR328" s="31">
        <v>15.95</v>
      </c>
      <c r="BS328" s="31">
        <v>11.22</v>
      </c>
      <c r="BT328" s="31">
        <v>14.96</v>
      </c>
      <c r="BU328" s="31">
        <v>20.21</v>
      </c>
      <c r="BV328" s="31">
        <v>16.75</v>
      </c>
      <c r="BW328" s="7">
        <v>19.420000000000002</v>
      </c>
      <c r="BX328" s="7">
        <v>26.65</v>
      </c>
      <c r="BY328" s="31">
        <v>11.02</v>
      </c>
      <c r="BZ328" s="31">
        <v>15.36</v>
      </c>
      <c r="CA328" s="31">
        <v>20.57</v>
      </c>
      <c r="CB328" s="31">
        <v>12.35</v>
      </c>
      <c r="CC328" s="31">
        <v>17.670000000000002</v>
      </c>
      <c r="CD328" s="31">
        <v>24.71</v>
      </c>
      <c r="CE328" s="31">
        <v>66.819999999999993</v>
      </c>
      <c r="CF328" s="31">
        <v>84.43</v>
      </c>
      <c r="CG328" s="31">
        <v>112.15</v>
      </c>
      <c r="CH328" s="31">
        <v>87.82714285714286</v>
      </c>
      <c r="CI328" s="31">
        <v>108.08285714285709</v>
      </c>
      <c r="CJ328" s="31">
        <v>140.52857142857141</v>
      </c>
    </row>
    <row r="329" spans="1:88" x14ac:dyDescent="0.3">
      <c r="A329" s="9">
        <v>45613</v>
      </c>
      <c r="B329" s="18">
        <v>11.8725</v>
      </c>
      <c r="C329" s="18">
        <v>13.48621428571429</v>
      </c>
      <c r="D329" s="18">
        <v>14.94107142857143</v>
      </c>
      <c r="E329" s="18">
        <v>33.520000000000003</v>
      </c>
      <c r="F329" s="18">
        <v>40.85</v>
      </c>
      <c r="G329" s="18">
        <v>48.68</v>
      </c>
      <c r="H329" s="18">
        <v>37.845073811224488</v>
      </c>
      <c r="I329" s="18">
        <v>43.421420204081628</v>
      </c>
      <c r="J329" s="18">
        <v>50.612857142857138</v>
      </c>
      <c r="K329" s="18">
        <v>2.57</v>
      </c>
      <c r="L329" s="18">
        <v>3.42</v>
      </c>
      <c r="M329" s="18">
        <v>4.62</v>
      </c>
      <c r="N329" s="18">
        <v>3.84</v>
      </c>
      <c r="O329" s="18">
        <v>5.31</v>
      </c>
      <c r="P329">
        <v>7.22</v>
      </c>
      <c r="Q329" s="18">
        <v>61.977428571428561</v>
      </c>
      <c r="R329" s="18">
        <v>70.822071428571434</v>
      </c>
      <c r="S329" s="18">
        <v>85.987894377550987</v>
      </c>
      <c r="T329" s="18">
        <v>39.07</v>
      </c>
      <c r="U329" s="18">
        <v>47.54</v>
      </c>
      <c r="V329" s="18">
        <v>56.92</v>
      </c>
      <c r="W329" s="18">
        <v>37.57</v>
      </c>
      <c r="X329" s="18">
        <v>46.89</v>
      </c>
      <c r="Y329" s="18">
        <v>58.19</v>
      </c>
      <c r="Z329" s="18">
        <v>33.67</v>
      </c>
      <c r="AA329" s="18">
        <v>46.31</v>
      </c>
      <c r="AB329" s="18">
        <v>56.13</v>
      </c>
      <c r="AC329" s="18">
        <v>8.76</v>
      </c>
      <c r="AD329">
        <v>11.85</v>
      </c>
      <c r="AE329" s="18">
        <v>18.12</v>
      </c>
      <c r="AF329" s="18">
        <v>8.8477499999999996</v>
      </c>
      <c r="AG329" s="18">
        <v>11.771921578919301</v>
      </c>
      <c r="AH329" s="18">
        <v>19.08828879663924</v>
      </c>
      <c r="AI329" s="18">
        <v>16.07</v>
      </c>
      <c r="AJ329" s="18">
        <v>16.07</v>
      </c>
      <c r="AK329" s="18">
        <v>16.07</v>
      </c>
      <c r="AL329" s="18">
        <v>16.07</v>
      </c>
      <c r="AM329" s="18">
        <v>16.07</v>
      </c>
      <c r="AN329" s="18">
        <v>16.07</v>
      </c>
      <c r="AO329" s="18">
        <v>9.9219943068116816</v>
      </c>
      <c r="AP329" s="18">
        <v>13.051857142857139</v>
      </c>
      <c r="AQ329" s="18">
        <v>21.500293234467321</v>
      </c>
      <c r="AR329" s="18">
        <v>5.89</v>
      </c>
      <c r="AS329" s="18">
        <v>8.58</v>
      </c>
      <c r="AT329" s="18">
        <v>13.88</v>
      </c>
      <c r="AU329" s="18">
        <v>0</v>
      </c>
      <c r="AV329" s="18">
        <v>0.22</v>
      </c>
      <c r="AW329" s="18">
        <v>0.45</v>
      </c>
      <c r="AX329" s="18">
        <v>8.0211428571428556</v>
      </c>
      <c r="AY329" s="18">
        <v>11.671575568744951</v>
      </c>
      <c r="AZ329" s="18">
        <v>16.074999999999999</v>
      </c>
      <c r="BA329" s="18">
        <v>18.98714285714286</v>
      </c>
      <c r="BB329" s="18">
        <v>26.545000000000002</v>
      </c>
      <c r="BC329" s="31">
        <v>38.159642857142863</v>
      </c>
      <c r="BD329" s="31">
        <v>6.34</v>
      </c>
      <c r="BE329" s="7">
        <v>9.07</v>
      </c>
      <c r="BF329" s="7">
        <v>13.6</v>
      </c>
      <c r="BG329" s="31">
        <v>22.33</v>
      </c>
      <c r="BH329" s="31">
        <v>33.090000000000003</v>
      </c>
      <c r="BI329" s="31">
        <v>47.45</v>
      </c>
      <c r="BJ329" s="31">
        <v>25.24</v>
      </c>
      <c r="BK329" s="31">
        <v>36.32</v>
      </c>
      <c r="BL329" s="31">
        <v>50.48</v>
      </c>
      <c r="BM329" s="31">
        <v>37.910714285714278</v>
      </c>
      <c r="BN329" s="31">
        <v>49.335714285714268</v>
      </c>
      <c r="BO329" s="31">
        <v>61.032142857142858</v>
      </c>
      <c r="BP329" s="31">
        <v>10.52</v>
      </c>
      <c r="BQ329" s="31">
        <v>12.46</v>
      </c>
      <c r="BR329" s="31">
        <v>15.7</v>
      </c>
      <c r="BS329" s="31">
        <v>11.02</v>
      </c>
      <c r="BT329" s="31">
        <v>14.69</v>
      </c>
      <c r="BU329" s="31">
        <v>19.82</v>
      </c>
      <c r="BV329" s="31">
        <v>16.54</v>
      </c>
      <c r="BW329" s="7">
        <v>19.29</v>
      </c>
      <c r="BX329" s="7">
        <v>26.85</v>
      </c>
      <c r="BY329" s="31">
        <v>10.75</v>
      </c>
      <c r="BZ329" s="31">
        <v>15.02</v>
      </c>
      <c r="CA329" s="31">
        <v>20.09</v>
      </c>
      <c r="CB329" s="31">
        <v>11.92</v>
      </c>
      <c r="CC329" s="31">
        <v>17.28</v>
      </c>
      <c r="CD329" s="31">
        <v>24.02</v>
      </c>
      <c r="CE329" s="31">
        <v>65.5</v>
      </c>
      <c r="CF329" s="31">
        <v>82.97</v>
      </c>
      <c r="CG329" s="31">
        <v>110</v>
      </c>
      <c r="CH329" s="31">
        <v>84.993214285714288</v>
      </c>
      <c r="CI329" s="31">
        <v>105.0942857142857</v>
      </c>
      <c r="CJ329" s="31">
        <v>138.28571428571431</v>
      </c>
    </row>
    <row r="330" spans="1:88" x14ac:dyDescent="0.3">
      <c r="A330" s="9">
        <v>45614</v>
      </c>
      <c r="B330" s="18">
        <v>11.762908163265269</v>
      </c>
      <c r="C330" s="18">
        <v>13.24642857142857</v>
      </c>
      <c r="D330" s="18">
        <v>14.926785714285719</v>
      </c>
      <c r="E330" s="18">
        <v>32.619999999999997</v>
      </c>
      <c r="F330" s="18">
        <v>39.72</v>
      </c>
      <c r="G330" s="18">
        <v>47.28</v>
      </c>
      <c r="H330" s="18">
        <v>37.307970969387753</v>
      </c>
      <c r="I330" s="18">
        <v>42.766285714285708</v>
      </c>
      <c r="J330" s="18">
        <v>50.03321428571428</v>
      </c>
      <c r="K330" s="18">
        <v>2.54</v>
      </c>
      <c r="L330" s="18">
        <v>3.36</v>
      </c>
      <c r="M330" s="18">
        <v>4.54</v>
      </c>
      <c r="N330" s="18">
        <v>3.76</v>
      </c>
      <c r="O330" s="18">
        <v>5.19</v>
      </c>
      <c r="P330">
        <v>7.1</v>
      </c>
      <c r="Q330" s="18">
        <v>62.135500000000008</v>
      </c>
      <c r="R330" s="18">
        <v>69.7012142857143</v>
      </c>
      <c r="S330" s="18">
        <v>84.275142897959142</v>
      </c>
      <c r="T330" s="18">
        <v>38.42</v>
      </c>
      <c r="U330" s="18">
        <v>47.04</v>
      </c>
      <c r="V330" s="18">
        <v>56</v>
      </c>
      <c r="W330" s="18">
        <v>36.85</v>
      </c>
      <c r="X330" s="18">
        <v>46.26</v>
      </c>
      <c r="Y330" s="18">
        <v>57.46</v>
      </c>
      <c r="Z330" s="18">
        <v>32.46</v>
      </c>
      <c r="AA330" s="18">
        <v>45.52</v>
      </c>
      <c r="AB330" s="18">
        <v>55.34</v>
      </c>
      <c r="AC330" s="18">
        <v>8.6199999999999992</v>
      </c>
      <c r="AD330">
        <v>11.68</v>
      </c>
      <c r="AE330" s="18">
        <v>17.73</v>
      </c>
      <c r="AF330" s="18">
        <v>8.6123928571428578</v>
      </c>
      <c r="AG330" s="18">
        <v>11.654500000000001</v>
      </c>
      <c r="AH330" s="18">
        <v>18.35722952347809</v>
      </c>
      <c r="AI330" s="18">
        <v>16.07</v>
      </c>
      <c r="AJ330" s="18">
        <v>16.07</v>
      </c>
      <c r="AK330" s="18">
        <v>16.07</v>
      </c>
      <c r="AL330" s="18">
        <v>16.07</v>
      </c>
      <c r="AM330" s="18">
        <v>16.07</v>
      </c>
      <c r="AN330" s="18">
        <v>16.07</v>
      </c>
      <c r="AO330" s="18">
        <v>9.6310461545302672</v>
      </c>
      <c r="AP330" s="18">
        <v>12.90714285714286</v>
      </c>
      <c r="AQ330" s="18">
        <v>20.728178571428568</v>
      </c>
      <c r="AR330" s="18">
        <v>5.91</v>
      </c>
      <c r="AS330" s="18">
        <v>8.57</v>
      </c>
      <c r="AT330" s="18">
        <v>13.75</v>
      </c>
      <c r="AU330" s="18">
        <v>0</v>
      </c>
      <c r="AV330" s="18">
        <v>0.21</v>
      </c>
      <c r="AW330" s="18">
        <v>0.46</v>
      </c>
      <c r="AX330" s="18">
        <v>7.6360905378147734</v>
      </c>
      <c r="AY330" s="18">
        <v>11.61763927156662</v>
      </c>
      <c r="AZ330" s="18">
        <v>16.412714285714291</v>
      </c>
      <c r="BA330" s="18">
        <v>18.50737276861183</v>
      </c>
      <c r="BB330" s="18">
        <v>26.748835171384979</v>
      </c>
      <c r="BC330" s="31">
        <v>37.784785714285711</v>
      </c>
      <c r="BD330" s="31">
        <v>6.25</v>
      </c>
      <c r="BE330" s="7">
        <v>8.94</v>
      </c>
      <c r="BF330" s="7">
        <v>13.52</v>
      </c>
      <c r="BG330" s="31">
        <v>21.91</v>
      </c>
      <c r="BH330" s="31">
        <v>32.56</v>
      </c>
      <c r="BI330" s="31">
        <v>47.07</v>
      </c>
      <c r="BJ330" s="31">
        <v>24.77</v>
      </c>
      <c r="BK330" s="31">
        <v>35.49</v>
      </c>
      <c r="BL330" s="31">
        <v>50.14</v>
      </c>
      <c r="BM330" s="31">
        <v>36.455546535714298</v>
      </c>
      <c r="BN330" s="31">
        <v>48.028571428571411</v>
      </c>
      <c r="BO330" s="31">
        <v>60.667857142857137</v>
      </c>
      <c r="BP330" s="31">
        <v>10.3</v>
      </c>
      <c r="BQ330" s="31">
        <v>12.29</v>
      </c>
      <c r="BR330" s="31">
        <v>15.46</v>
      </c>
      <c r="BS330" s="31">
        <v>10.81</v>
      </c>
      <c r="BT330" s="31">
        <v>14.41</v>
      </c>
      <c r="BU330" s="31">
        <v>19.43</v>
      </c>
      <c r="BV330" s="31">
        <v>16.329999999999998</v>
      </c>
      <c r="BW330" s="7">
        <v>19.149999999999999</v>
      </c>
      <c r="BX330" s="7">
        <v>27.05</v>
      </c>
      <c r="BY330" s="31">
        <v>10.48</v>
      </c>
      <c r="BZ330" s="31">
        <v>14.68</v>
      </c>
      <c r="CA330" s="31">
        <v>19.61</v>
      </c>
      <c r="CB330" s="31">
        <v>11.48</v>
      </c>
      <c r="CC330" s="31">
        <v>16.89</v>
      </c>
      <c r="CD330" s="31">
        <v>23.33</v>
      </c>
      <c r="CE330" s="31">
        <v>64.180000000000007</v>
      </c>
      <c r="CF330" s="31">
        <v>81.78</v>
      </c>
      <c r="CG330" s="31">
        <v>107.7</v>
      </c>
      <c r="CH330" s="31">
        <v>81.192857142857136</v>
      </c>
      <c r="CI330" s="31">
        <v>103.9892857142857</v>
      </c>
      <c r="CJ330" s="31">
        <v>135.40724489795909</v>
      </c>
    </row>
    <row r="331" spans="1:88" x14ac:dyDescent="0.3">
      <c r="A331" s="9">
        <v>45615</v>
      </c>
      <c r="B331" s="18">
        <v>11.580306122448951</v>
      </c>
      <c r="C331" s="18">
        <v>13.03428571428571</v>
      </c>
      <c r="D331" s="18">
        <v>14.66225</v>
      </c>
      <c r="E331" s="18">
        <v>31.68</v>
      </c>
      <c r="F331" s="18">
        <v>39.229999999999997</v>
      </c>
      <c r="G331" s="18">
        <v>46.4</v>
      </c>
      <c r="H331" s="18">
        <v>36.726706367346921</v>
      </c>
      <c r="I331" s="18">
        <v>42.027857142857137</v>
      </c>
      <c r="J331" s="18">
        <v>49.383392857142859</v>
      </c>
      <c r="K331" s="18">
        <v>2.5099999999999998</v>
      </c>
      <c r="L331" s="18">
        <v>3.3</v>
      </c>
      <c r="M331" s="18">
        <v>4.47</v>
      </c>
      <c r="N331" s="18">
        <v>3.68</v>
      </c>
      <c r="O331" s="18">
        <v>5.07</v>
      </c>
      <c r="P331">
        <v>6.97</v>
      </c>
      <c r="Q331" s="18">
        <v>60.72871428571429</v>
      </c>
      <c r="R331" s="18">
        <v>68.662285714285716</v>
      </c>
      <c r="S331" s="18">
        <v>82.769642857142856</v>
      </c>
      <c r="T331" s="18">
        <v>37.76</v>
      </c>
      <c r="U331" s="18">
        <v>46.53</v>
      </c>
      <c r="V331" s="18">
        <v>55.09</v>
      </c>
      <c r="W331" s="18">
        <v>36.14</v>
      </c>
      <c r="X331" s="18">
        <v>45.64</v>
      </c>
      <c r="Y331" s="18">
        <v>56.73</v>
      </c>
      <c r="Z331" s="18">
        <v>31.26</v>
      </c>
      <c r="AA331" s="18">
        <v>44.74</v>
      </c>
      <c r="AB331" s="18">
        <v>54.54</v>
      </c>
      <c r="AC331" s="18">
        <v>8.49</v>
      </c>
      <c r="AD331">
        <v>11.51</v>
      </c>
      <c r="AE331" s="18">
        <v>17.329999999999998</v>
      </c>
      <c r="AF331" s="18">
        <v>8.5719642857142873</v>
      </c>
      <c r="AG331" s="18">
        <v>11.488285714285711</v>
      </c>
      <c r="AH331" s="18">
        <v>17.690955964602651</v>
      </c>
      <c r="AI331" s="18">
        <v>16.07</v>
      </c>
      <c r="AJ331" s="18">
        <v>16.07</v>
      </c>
      <c r="AK331" s="18">
        <v>16.07</v>
      </c>
      <c r="AL331" s="18">
        <v>16.07</v>
      </c>
      <c r="AM331" s="18">
        <v>16.07</v>
      </c>
      <c r="AN331" s="18">
        <v>16.07</v>
      </c>
      <c r="AO331" s="18">
        <v>9.415729275510202</v>
      </c>
      <c r="AP331" s="18">
        <v>12.681785714285709</v>
      </c>
      <c r="AQ331" s="18">
        <v>20.272749999999998</v>
      </c>
      <c r="AR331" s="18">
        <v>5.93</v>
      </c>
      <c r="AS331" s="18">
        <v>8.56</v>
      </c>
      <c r="AT331" s="18">
        <v>13.61</v>
      </c>
      <c r="AU331" s="18">
        <v>0</v>
      </c>
      <c r="AV331" s="18">
        <v>0.21</v>
      </c>
      <c r="AW331" s="18">
        <v>0.47</v>
      </c>
      <c r="AX331" s="18">
        <v>7.8089047027863971</v>
      </c>
      <c r="AY331" s="18">
        <v>11.197017637711831</v>
      </c>
      <c r="AZ331" s="18">
        <v>16.107142857142851</v>
      </c>
      <c r="BA331" s="18">
        <v>18.58653571428572</v>
      </c>
      <c r="BB331" s="18">
        <v>25.78702867987008</v>
      </c>
      <c r="BC331" s="31">
        <v>37.43928571428571</v>
      </c>
      <c r="BD331" s="31">
        <v>6.17</v>
      </c>
      <c r="BE331" s="7">
        <v>8.81</v>
      </c>
      <c r="BF331" s="7">
        <v>13.44</v>
      </c>
      <c r="BG331" s="31">
        <v>21.45</v>
      </c>
      <c r="BH331" s="31">
        <v>32.04</v>
      </c>
      <c r="BI331" s="31">
        <v>46.68</v>
      </c>
      <c r="BJ331" s="31">
        <v>24.3</v>
      </c>
      <c r="BK331" s="31">
        <v>34.65</v>
      </c>
      <c r="BL331" s="31">
        <v>49.79</v>
      </c>
      <c r="BM331" s="31">
        <v>36.644139709183662</v>
      </c>
      <c r="BN331" s="31">
        <v>46.614285714285707</v>
      </c>
      <c r="BO331" s="31">
        <v>60.25</v>
      </c>
      <c r="BP331" s="31">
        <v>10.07</v>
      </c>
      <c r="BQ331" s="31">
        <v>12.13</v>
      </c>
      <c r="BR331" s="31">
        <v>15.22</v>
      </c>
      <c r="BS331" s="31">
        <v>10.6</v>
      </c>
      <c r="BT331" s="31">
        <v>14.14</v>
      </c>
      <c r="BU331" s="31">
        <v>19.04</v>
      </c>
      <c r="BV331" s="31">
        <v>16.12</v>
      </c>
      <c r="BW331" s="7">
        <v>19.02</v>
      </c>
      <c r="BX331" s="7">
        <v>27.25</v>
      </c>
      <c r="BY331" s="31">
        <v>10.210000000000001</v>
      </c>
      <c r="BZ331" s="31">
        <v>14.34</v>
      </c>
      <c r="CA331" s="31">
        <v>19.13</v>
      </c>
      <c r="CB331" s="31">
        <v>11.04</v>
      </c>
      <c r="CC331" s="31">
        <v>16.5</v>
      </c>
      <c r="CD331" s="31">
        <v>22.64</v>
      </c>
      <c r="CE331" s="31">
        <v>62.86</v>
      </c>
      <c r="CF331" s="31">
        <v>80.58</v>
      </c>
      <c r="CG331" s="31">
        <v>105.41</v>
      </c>
      <c r="CH331" s="31">
        <v>78.841071428571439</v>
      </c>
      <c r="CI331" s="31">
        <v>102.4571428571429</v>
      </c>
      <c r="CJ331" s="31">
        <v>131.58030612244889</v>
      </c>
    </row>
    <row r="332" spans="1:88" x14ac:dyDescent="0.3">
      <c r="A332" s="9">
        <v>45616</v>
      </c>
      <c r="B332" s="18">
        <v>11.31428571428571</v>
      </c>
      <c r="C332" s="18">
        <v>13.059285714285711</v>
      </c>
      <c r="D332" s="18">
        <v>14.527142857142859</v>
      </c>
      <c r="E332" s="18">
        <v>31.5</v>
      </c>
      <c r="F332" s="18">
        <v>39.01</v>
      </c>
      <c r="G332" s="18">
        <v>45.56</v>
      </c>
      <c r="H332" s="18">
        <v>35.913071428571428</v>
      </c>
      <c r="I332" s="18">
        <v>41.47</v>
      </c>
      <c r="J332" s="18">
        <v>49.340535714285721</v>
      </c>
      <c r="K332" s="18">
        <v>2.48</v>
      </c>
      <c r="L332" s="18">
        <v>3.22</v>
      </c>
      <c r="M332" s="18">
        <v>4.4000000000000004</v>
      </c>
      <c r="N332" s="18">
        <v>3.59</v>
      </c>
      <c r="O332" s="18">
        <v>4.95</v>
      </c>
      <c r="P332">
        <v>6.84</v>
      </c>
      <c r="Q332" s="18">
        <v>59.452750000000002</v>
      </c>
      <c r="R332" s="18">
        <v>68.064142857142883</v>
      </c>
      <c r="S332" s="18">
        <v>81.846785714285716</v>
      </c>
      <c r="T332" s="18">
        <v>37.11</v>
      </c>
      <c r="U332" s="18">
        <v>46.03</v>
      </c>
      <c r="V332" s="18">
        <v>54.17</v>
      </c>
      <c r="W332" s="18">
        <v>35.42</v>
      </c>
      <c r="X332" s="18">
        <v>45.01</v>
      </c>
      <c r="Y332" s="18">
        <v>55.99</v>
      </c>
      <c r="Z332" s="18">
        <v>30.06</v>
      </c>
      <c r="AA332" s="18">
        <v>43.96</v>
      </c>
      <c r="AB332" s="18">
        <v>53.75</v>
      </c>
      <c r="AC332" s="18">
        <v>8.35</v>
      </c>
      <c r="AD332">
        <v>11.34</v>
      </c>
      <c r="AE332" s="18">
        <v>16.940000000000001</v>
      </c>
      <c r="AF332" s="18">
        <v>8.4427142857142865</v>
      </c>
      <c r="AG332" s="18">
        <v>11.53763735116458</v>
      </c>
      <c r="AH332" s="18">
        <v>17.26314285714286</v>
      </c>
      <c r="AI332" s="18">
        <v>16.07</v>
      </c>
      <c r="AJ332" s="18">
        <v>16.07</v>
      </c>
      <c r="AK332" s="18">
        <v>16.07</v>
      </c>
      <c r="AL332" s="18">
        <v>16.07</v>
      </c>
      <c r="AM332" s="18">
        <v>16.07</v>
      </c>
      <c r="AN332" s="18">
        <v>16.07</v>
      </c>
      <c r="AO332" s="18">
        <v>9.2485714285714273</v>
      </c>
      <c r="AP332" s="18">
        <v>12.84557142857143</v>
      </c>
      <c r="AQ332" s="18">
        <v>19.953142857142851</v>
      </c>
      <c r="AR332" s="18">
        <v>5.95</v>
      </c>
      <c r="AS332" s="18">
        <v>8.5399999999999991</v>
      </c>
      <c r="AT332" s="18">
        <v>13.48</v>
      </c>
      <c r="AU332" s="18">
        <v>0</v>
      </c>
      <c r="AV332" s="18">
        <v>0.21</v>
      </c>
      <c r="AW332" s="18">
        <v>0.48</v>
      </c>
      <c r="AX332" s="18">
        <v>7.6412500000000003</v>
      </c>
      <c r="AY332" s="18">
        <v>11.13142857142857</v>
      </c>
      <c r="AZ332" s="18">
        <v>15.73964285714286</v>
      </c>
      <c r="BA332" s="18">
        <v>18.43882142857143</v>
      </c>
      <c r="BB332" s="18">
        <v>24.748436474069489</v>
      </c>
      <c r="BC332" s="31">
        <v>36.414642857142859</v>
      </c>
      <c r="BD332" s="31">
        <v>6.08</v>
      </c>
      <c r="BE332" s="7">
        <v>8.66</v>
      </c>
      <c r="BF332" s="7">
        <v>13.34</v>
      </c>
      <c r="BG332" s="31">
        <v>21</v>
      </c>
      <c r="BH332" s="31">
        <v>31.51</v>
      </c>
      <c r="BI332" s="31">
        <v>46.3</v>
      </c>
      <c r="BJ332" s="31">
        <v>23.83</v>
      </c>
      <c r="BK332" s="31">
        <v>33.81</v>
      </c>
      <c r="BL332" s="31">
        <v>49.44</v>
      </c>
      <c r="BM332" s="31">
        <v>35.80714285714285</v>
      </c>
      <c r="BN332" s="31">
        <v>44.878571428571419</v>
      </c>
      <c r="BO332" s="31">
        <v>60.121428571428567</v>
      </c>
      <c r="BP332" s="31">
        <v>9.85</v>
      </c>
      <c r="BQ332" s="31">
        <v>11.96</v>
      </c>
      <c r="BR332" s="31">
        <v>14.98</v>
      </c>
      <c r="BS332" s="31">
        <v>10.39</v>
      </c>
      <c r="BT332" s="31">
        <v>13.86</v>
      </c>
      <c r="BU332" s="31">
        <v>18.649999999999999</v>
      </c>
      <c r="BV332" s="31">
        <v>15.91</v>
      </c>
      <c r="BW332" s="7">
        <v>18.89</v>
      </c>
      <c r="BX332" s="7">
        <v>27.45</v>
      </c>
      <c r="BY332" s="31">
        <v>9.93</v>
      </c>
      <c r="BZ332" s="31">
        <v>14</v>
      </c>
      <c r="CA332" s="31">
        <v>18.64</v>
      </c>
      <c r="CB332" s="31">
        <v>10.6</v>
      </c>
      <c r="CC332" s="31">
        <v>16.11</v>
      </c>
      <c r="CD332" s="31">
        <v>21.94</v>
      </c>
      <c r="CE332" s="31">
        <v>61.53</v>
      </c>
      <c r="CF332" s="31">
        <v>79.08</v>
      </c>
      <c r="CG332" s="31">
        <v>103.13</v>
      </c>
      <c r="CH332" s="31">
        <v>76.363928571428573</v>
      </c>
      <c r="CI332" s="31">
        <v>100.6942857142857</v>
      </c>
      <c r="CJ332" s="31">
        <v>127.97499999999999</v>
      </c>
    </row>
    <row r="333" spans="1:88" x14ac:dyDescent="0.3">
      <c r="A333" s="9">
        <v>45617</v>
      </c>
      <c r="B333" s="18">
        <v>11.033607142857139</v>
      </c>
      <c r="C333" s="18">
        <v>12.925000000000001</v>
      </c>
      <c r="D333" s="18">
        <v>14.378214285714289</v>
      </c>
      <c r="E333" s="18">
        <v>31.31</v>
      </c>
      <c r="F333" s="18">
        <v>38.75</v>
      </c>
      <c r="G333" s="18">
        <v>45.13</v>
      </c>
      <c r="H333" s="18">
        <v>35.365357142857142</v>
      </c>
      <c r="I333" s="18">
        <v>40.578571428571429</v>
      </c>
      <c r="J333" s="18">
        <v>48.813785714285707</v>
      </c>
      <c r="K333" s="18">
        <v>2.44</v>
      </c>
      <c r="L333" s="18">
        <v>3.14</v>
      </c>
      <c r="M333" s="18">
        <v>4.32</v>
      </c>
      <c r="N333" s="18">
        <v>3.51</v>
      </c>
      <c r="O333" s="18">
        <v>4.83</v>
      </c>
      <c r="P333">
        <v>6.71</v>
      </c>
      <c r="Q333" s="18">
        <v>59.570142857142862</v>
      </c>
      <c r="R333" s="18">
        <v>67.438897959183691</v>
      </c>
      <c r="S333" s="18">
        <v>81.705000000000041</v>
      </c>
      <c r="T333" s="18">
        <v>36.450000000000003</v>
      </c>
      <c r="U333" s="18">
        <v>45.53</v>
      </c>
      <c r="V333" s="18">
        <v>53.25</v>
      </c>
      <c r="W333" s="18">
        <v>34.700000000000003</v>
      </c>
      <c r="X333" s="18">
        <v>44.39</v>
      </c>
      <c r="Y333" s="18">
        <v>55.26</v>
      </c>
      <c r="Z333" s="18">
        <v>28.85</v>
      </c>
      <c r="AA333" s="18">
        <v>43.17</v>
      </c>
      <c r="AB333" s="18">
        <v>52.95</v>
      </c>
      <c r="AC333" s="18">
        <v>8.2200000000000006</v>
      </c>
      <c r="AD333">
        <v>11.17</v>
      </c>
      <c r="AE333" s="18">
        <v>16.54</v>
      </c>
      <c r="AF333" s="18">
        <v>8.2636071428571434</v>
      </c>
      <c r="AG333" s="18">
        <v>11.516071428571429</v>
      </c>
      <c r="AH333" s="18">
        <v>17.261178571428569</v>
      </c>
      <c r="AI333" s="18">
        <v>16.07</v>
      </c>
      <c r="AJ333" s="18">
        <v>16.07</v>
      </c>
      <c r="AK333" s="18">
        <v>16.07</v>
      </c>
      <c r="AL333" s="18">
        <v>16.07</v>
      </c>
      <c r="AM333" s="18">
        <v>16.07</v>
      </c>
      <c r="AN333" s="18">
        <v>16.07</v>
      </c>
      <c r="AO333" s="18">
        <v>9.1455000000000002</v>
      </c>
      <c r="AP333" s="18">
        <v>12.924857142857141</v>
      </c>
      <c r="AQ333" s="18">
        <v>19.348607142857141</v>
      </c>
      <c r="AR333" s="18">
        <v>5.97</v>
      </c>
      <c r="AS333" s="18">
        <v>8.5299999999999994</v>
      </c>
      <c r="AT333" s="18">
        <v>13.34</v>
      </c>
      <c r="AU333" s="18">
        <v>0</v>
      </c>
      <c r="AV333" s="18">
        <v>0.21</v>
      </c>
      <c r="AW333" s="18">
        <v>0.48</v>
      </c>
      <c r="AX333" s="18">
        <v>7.2352575218136401</v>
      </c>
      <c r="AY333" s="18">
        <v>10.822142857142859</v>
      </c>
      <c r="AZ333" s="18">
        <v>15.62928571428572</v>
      </c>
      <c r="BA333" s="18">
        <v>18.057535714285709</v>
      </c>
      <c r="BB333" s="18">
        <v>24.312857142857141</v>
      </c>
      <c r="BC333" s="31">
        <v>35.896749999999997</v>
      </c>
      <c r="BD333" s="31">
        <v>5.98</v>
      </c>
      <c r="BE333" s="7">
        <v>8.52</v>
      </c>
      <c r="BF333" s="7">
        <v>13.18</v>
      </c>
      <c r="BG333" s="31">
        <v>20.56</v>
      </c>
      <c r="BH333" s="31">
        <v>30.99</v>
      </c>
      <c r="BI333" s="31">
        <v>45.92</v>
      </c>
      <c r="BJ333" s="31">
        <v>23.36</v>
      </c>
      <c r="BK333" s="31">
        <v>32.979999999999997</v>
      </c>
      <c r="BL333" s="31">
        <v>49.1</v>
      </c>
      <c r="BM333" s="31">
        <v>35.349999999999987</v>
      </c>
      <c r="BN333" s="31">
        <v>43.571428571428562</v>
      </c>
      <c r="BO333" s="31">
        <v>60.374999999999993</v>
      </c>
      <c r="BP333" s="31">
        <v>9.6300000000000008</v>
      </c>
      <c r="BQ333" s="31">
        <v>11.79</v>
      </c>
      <c r="BR333" s="31">
        <v>14.74</v>
      </c>
      <c r="BS333" s="31">
        <v>10.18</v>
      </c>
      <c r="BT333" s="31">
        <v>13.59</v>
      </c>
      <c r="BU333" s="31">
        <v>18.27</v>
      </c>
      <c r="BV333" s="31">
        <v>15.7</v>
      </c>
      <c r="BW333" s="7">
        <v>18.760000000000002</v>
      </c>
      <c r="BX333" s="7">
        <v>27.66</v>
      </c>
      <c r="BY333" s="31">
        <v>9.66</v>
      </c>
      <c r="BZ333" s="31">
        <v>13.67</v>
      </c>
      <c r="CA333" s="31">
        <v>18.16</v>
      </c>
      <c r="CB333" s="31">
        <v>10.16</v>
      </c>
      <c r="CC333" s="31">
        <v>15.72</v>
      </c>
      <c r="CD333" s="31">
        <v>21.25</v>
      </c>
      <c r="CE333" s="31">
        <v>60.21</v>
      </c>
      <c r="CF333" s="31">
        <v>77.45</v>
      </c>
      <c r="CG333" s="31">
        <v>100.75</v>
      </c>
      <c r="CH333" s="31">
        <v>71.452500000000001</v>
      </c>
      <c r="CI333" s="31">
        <v>99.55857142857144</v>
      </c>
      <c r="CJ333" s="31">
        <v>125.3835714285713</v>
      </c>
    </row>
    <row r="334" spans="1:88" x14ac:dyDescent="0.3">
      <c r="A334" s="9">
        <v>45618</v>
      </c>
      <c r="B334" s="18">
        <v>10.872892857142819</v>
      </c>
      <c r="C334" s="18">
        <v>12.77335714285714</v>
      </c>
      <c r="D334" s="18">
        <v>14.262499999999999</v>
      </c>
      <c r="E334" s="18">
        <v>30.63</v>
      </c>
      <c r="F334" s="18">
        <v>38</v>
      </c>
      <c r="G334" s="18">
        <v>44.81</v>
      </c>
      <c r="H334" s="18">
        <v>34.455071428571451</v>
      </c>
      <c r="I334" s="18">
        <v>40.904285714285713</v>
      </c>
      <c r="J334" s="18">
        <v>47.770750000000007</v>
      </c>
      <c r="K334" s="18">
        <v>2.4</v>
      </c>
      <c r="L334" s="18">
        <v>3.07</v>
      </c>
      <c r="M334" s="18">
        <v>4.25</v>
      </c>
      <c r="N334" s="18">
        <v>3.45</v>
      </c>
      <c r="O334" s="18">
        <v>4.71</v>
      </c>
      <c r="P334">
        <v>6.56</v>
      </c>
      <c r="Q334" s="18">
        <v>58.96264285714286</v>
      </c>
      <c r="R334" s="18">
        <v>67.062000000000012</v>
      </c>
      <c r="S334" s="18">
        <v>81.814535714285711</v>
      </c>
      <c r="T334" s="18">
        <v>35.46</v>
      </c>
      <c r="U334" s="18">
        <v>44.83</v>
      </c>
      <c r="V334" s="18">
        <v>52.75</v>
      </c>
      <c r="W334" s="18">
        <v>33.47</v>
      </c>
      <c r="X334" s="18">
        <v>43.74</v>
      </c>
      <c r="Y334" s="18">
        <v>54.47</v>
      </c>
      <c r="Z334" s="18">
        <v>27.75</v>
      </c>
      <c r="AA334" s="18">
        <v>42.26</v>
      </c>
      <c r="AB334" s="18">
        <v>52.07</v>
      </c>
      <c r="AC334" s="18">
        <v>8.08</v>
      </c>
      <c r="AD334">
        <v>10.98</v>
      </c>
      <c r="AE334" s="18">
        <v>15.99</v>
      </c>
      <c r="AF334" s="18">
        <v>8.1865000000000023</v>
      </c>
      <c r="AG334" s="18">
        <v>11.245714285714291</v>
      </c>
      <c r="AH334" s="18">
        <v>16.368071428571429</v>
      </c>
      <c r="AI334" s="18">
        <v>15.73</v>
      </c>
      <c r="AJ334" s="18">
        <v>16.07</v>
      </c>
      <c r="AK334" s="18">
        <v>16.07</v>
      </c>
      <c r="AL334" s="18">
        <v>15.73</v>
      </c>
      <c r="AM334" s="18">
        <v>16.07</v>
      </c>
      <c r="AN334" s="18">
        <v>16.07</v>
      </c>
      <c r="AO334" s="18">
        <v>8.9285000000000014</v>
      </c>
      <c r="AP334" s="18">
        <v>12.548500000000001</v>
      </c>
      <c r="AQ334" s="18">
        <v>19.234928571428568</v>
      </c>
      <c r="AR334" s="18">
        <v>5.95</v>
      </c>
      <c r="AS334" s="18">
        <v>8.52</v>
      </c>
      <c r="AT334" s="18">
        <v>13.21</v>
      </c>
      <c r="AU334" s="18">
        <v>0</v>
      </c>
      <c r="AV334" s="18">
        <v>0.21</v>
      </c>
      <c r="AW334" s="18">
        <v>0.49</v>
      </c>
      <c r="AX334" s="18">
        <v>7.1933149279018176</v>
      </c>
      <c r="AY334" s="18">
        <v>10.378</v>
      </c>
      <c r="AZ334" s="18">
        <v>15.4275</v>
      </c>
      <c r="BA334" s="18">
        <v>17.649999999999999</v>
      </c>
      <c r="BB334" s="18">
        <v>23.195499999999999</v>
      </c>
      <c r="BC334" s="31">
        <v>35.382500000000007</v>
      </c>
      <c r="BD334" s="31">
        <v>5.93</v>
      </c>
      <c r="BE334" s="7">
        <v>8.36</v>
      </c>
      <c r="BF334" s="7">
        <v>13.08</v>
      </c>
      <c r="BG334" s="31">
        <v>20.05</v>
      </c>
      <c r="BH334" s="31">
        <v>30.1</v>
      </c>
      <c r="BI334" s="31">
        <v>44.96</v>
      </c>
      <c r="BJ334" s="31">
        <v>22.75</v>
      </c>
      <c r="BK334" s="31">
        <v>31.99</v>
      </c>
      <c r="BL334" s="31">
        <v>48.31</v>
      </c>
      <c r="BM334" s="31">
        <v>34.25</v>
      </c>
      <c r="BN334" s="31">
        <v>43.364285714285707</v>
      </c>
      <c r="BO334" s="31">
        <v>60.303571428571423</v>
      </c>
      <c r="BP334" s="31">
        <v>9.4</v>
      </c>
      <c r="BQ334" s="31">
        <v>11.59</v>
      </c>
      <c r="BR334" s="31">
        <v>14.53</v>
      </c>
      <c r="BS334" s="31">
        <v>9.8800000000000008</v>
      </c>
      <c r="BT334" s="31">
        <v>13.2</v>
      </c>
      <c r="BU334" s="31">
        <v>17.88</v>
      </c>
      <c r="BV334" s="31">
        <v>15.34</v>
      </c>
      <c r="BW334" s="7">
        <v>18.760000000000002</v>
      </c>
      <c r="BX334" s="7">
        <v>27.86</v>
      </c>
      <c r="BY334" s="31">
        <v>9.3800000000000008</v>
      </c>
      <c r="BZ334" s="31">
        <v>13.38</v>
      </c>
      <c r="CA334" s="31">
        <v>17.8</v>
      </c>
      <c r="CB334" s="31">
        <v>9.7100000000000009</v>
      </c>
      <c r="CC334" s="31">
        <v>15.35</v>
      </c>
      <c r="CD334" s="31">
        <v>20.72</v>
      </c>
      <c r="CE334" s="31">
        <v>59.33</v>
      </c>
      <c r="CF334" s="31">
        <v>75.790000000000006</v>
      </c>
      <c r="CG334" s="31">
        <v>98.7</v>
      </c>
      <c r="CH334" s="31">
        <v>70.728571428571428</v>
      </c>
      <c r="CI334" s="31">
        <v>98.685000000000002</v>
      </c>
      <c r="CJ334" s="31">
        <v>121.7564285714286</v>
      </c>
    </row>
    <row r="335" spans="1:88" x14ac:dyDescent="0.3">
      <c r="A335" s="9">
        <v>45619</v>
      </c>
      <c r="B335" s="18">
        <v>10.70173469387756</v>
      </c>
      <c r="C335" s="18">
        <v>12.66657142857143</v>
      </c>
      <c r="D335" s="18">
        <v>14.231785714285721</v>
      </c>
      <c r="E335" s="18">
        <v>30.33</v>
      </c>
      <c r="F335" s="18">
        <v>37.200000000000003</v>
      </c>
      <c r="G335" s="18">
        <v>44.01</v>
      </c>
      <c r="H335" s="18">
        <v>34.631071428571431</v>
      </c>
      <c r="I335" s="18">
        <v>39.860714285714288</v>
      </c>
      <c r="J335" s="18">
        <v>45.88416326530615</v>
      </c>
      <c r="K335" s="18">
        <v>2.37</v>
      </c>
      <c r="L335" s="18">
        <v>3.03</v>
      </c>
      <c r="M335" s="18">
        <v>4.21</v>
      </c>
      <c r="N335" s="18">
        <v>3.44</v>
      </c>
      <c r="O335" s="18">
        <v>4.6900000000000004</v>
      </c>
      <c r="P335">
        <v>6.48</v>
      </c>
      <c r="Q335" s="18">
        <v>58.248892857142849</v>
      </c>
      <c r="R335" s="18">
        <v>66.606714285714276</v>
      </c>
      <c r="S335" s="18">
        <v>81.603571428571414</v>
      </c>
      <c r="T335" s="18">
        <v>34.86</v>
      </c>
      <c r="U335" s="18">
        <v>44.24</v>
      </c>
      <c r="V335" s="18">
        <v>52.17</v>
      </c>
      <c r="W335" s="18">
        <v>32.78</v>
      </c>
      <c r="X335" s="18">
        <v>43.23</v>
      </c>
      <c r="Y335" s="18">
        <v>54.02</v>
      </c>
      <c r="Z335" s="18">
        <v>27.46</v>
      </c>
      <c r="AA335" s="18">
        <v>41.32</v>
      </c>
      <c r="AB335" s="18">
        <v>51.43</v>
      </c>
      <c r="AC335" s="18">
        <v>8.02</v>
      </c>
      <c r="AD335">
        <v>10.8</v>
      </c>
      <c r="AE335" s="18">
        <v>15.78</v>
      </c>
      <c r="AF335" s="18">
        <v>7.9326390541533289</v>
      </c>
      <c r="AG335" s="18">
        <v>11.38085714285714</v>
      </c>
      <c r="AH335" s="18">
        <v>16.536821428571429</v>
      </c>
      <c r="AI335" s="18">
        <v>15.31</v>
      </c>
      <c r="AJ335" s="18">
        <v>16.07</v>
      </c>
      <c r="AK335" s="18">
        <v>16.07</v>
      </c>
      <c r="AL335" s="18">
        <v>15.31</v>
      </c>
      <c r="AM335" s="18">
        <v>16.07</v>
      </c>
      <c r="AN335" s="18">
        <v>16.07</v>
      </c>
      <c r="AO335" s="18">
        <v>8.8096071428571427</v>
      </c>
      <c r="AP335" s="18">
        <v>12.543571428571431</v>
      </c>
      <c r="AQ335" s="18">
        <v>18.854428571428571</v>
      </c>
      <c r="AR335" s="18">
        <v>5.89</v>
      </c>
      <c r="AS335" s="18">
        <v>8.48</v>
      </c>
      <c r="AT335" s="18">
        <v>13.36</v>
      </c>
      <c r="AU335" s="18">
        <v>0</v>
      </c>
      <c r="AV335" s="18">
        <v>0.21</v>
      </c>
      <c r="AW335" s="18">
        <v>0.49</v>
      </c>
      <c r="AX335" s="18">
        <v>7.2314642857142859</v>
      </c>
      <c r="AY335" s="18">
        <v>10.59557142857143</v>
      </c>
      <c r="AZ335" s="18">
        <v>14.959285714285709</v>
      </c>
      <c r="BA335" s="18">
        <v>17.28407142857143</v>
      </c>
      <c r="BB335" s="18">
        <v>23.016142857142849</v>
      </c>
      <c r="BC335" s="31">
        <v>34.410607142857138</v>
      </c>
      <c r="BD335" s="31">
        <v>5.83</v>
      </c>
      <c r="BE335" s="7">
        <v>8.2899999999999991</v>
      </c>
      <c r="BF335" s="7">
        <v>12.91</v>
      </c>
      <c r="BG335" s="31">
        <v>20</v>
      </c>
      <c r="BH335" s="31">
        <v>29.62</v>
      </c>
      <c r="BI335" s="31">
        <v>43.93</v>
      </c>
      <c r="BJ335" s="31">
        <v>22.41</v>
      </c>
      <c r="BK335" s="31">
        <v>31.66</v>
      </c>
      <c r="BL335" s="31">
        <v>47.08</v>
      </c>
      <c r="BM335" s="31">
        <v>33.875</v>
      </c>
      <c r="BN335" s="31">
        <v>42.749999999999993</v>
      </c>
      <c r="BO335" s="31">
        <v>58.857142857142861</v>
      </c>
      <c r="BP335" s="31">
        <v>9.3000000000000007</v>
      </c>
      <c r="BQ335" s="31">
        <v>11.45</v>
      </c>
      <c r="BR335" s="31">
        <v>14.32</v>
      </c>
      <c r="BS335" s="31">
        <v>9.6</v>
      </c>
      <c r="BT335" s="31">
        <v>12.98</v>
      </c>
      <c r="BU335" s="31">
        <v>17.57</v>
      </c>
      <c r="BV335" s="31">
        <v>15.01</v>
      </c>
      <c r="BW335" s="7">
        <v>18.84</v>
      </c>
      <c r="BX335" s="7">
        <v>27.69</v>
      </c>
      <c r="BY335" s="31">
        <v>9.23</v>
      </c>
      <c r="BZ335" s="31">
        <v>13.08</v>
      </c>
      <c r="CA335" s="31">
        <v>17.440000000000001</v>
      </c>
      <c r="CB335" s="31">
        <v>9.51</v>
      </c>
      <c r="CC335" s="31">
        <v>14.89</v>
      </c>
      <c r="CD335" s="31">
        <v>20.37</v>
      </c>
      <c r="CE335" s="31">
        <v>57.26</v>
      </c>
      <c r="CF335" s="31">
        <v>74.489999999999995</v>
      </c>
      <c r="CG335" s="31">
        <v>97.67</v>
      </c>
      <c r="CH335" s="31">
        <v>71.423928571428576</v>
      </c>
      <c r="CI335" s="31">
        <v>95.110714285714295</v>
      </c>
      <c r="CJ335" s="31">
        <v>115.58535714285711</v>
      </c>
    </row>
    <row r="336" spans="1:88" x14ac:dyDescent="0.3">
      <c r="A336" s="9">
        <v>45620</v>
      </c>
      <c r="B336" s="18">
        <v>10.67467857142857</v>
      </c>
      <c r="C336" s="18">
        <v>12.562857142857141</v>
      </c>
      <c r="D336" s="18">
        <v>14.108928571428571</v>
      </c>
      <c r="E336" s="18">
        <v>30.45</v>
      </c>
      <c r="F336" s="18">
        <v>36.840000000000003</v>
      </c>
      <c r="G336" s="18">
        <v>43.25</v>
      </c>
      <c r="H336" s="18">
        <v>34.081071428571427</v>
      </c>
      <c r="I336" s="18">
        <v>39.619285714285709</v>
      </c>
      <c r="J336" s="18">
        <v>45.324183673469413</v>
      </c>
      <c r="K336" s="18">
        <v>2.35</v>
      </c>
      <c r="L336" s="18">
        <v>3.01</v>
      </c>
      <c r="M336" s="18">
        <v>4.17</v>
      </c>
      <c r="N336" s="18">
        <v>3.44</v>
      </c>
      <c r="O336" s="18">
        <v>4.66</v>
      </c>
      <c r="P336">
        <v>6.4</v>
      </c>
      <c r="Q336" s="18">
        <v>57.279392857142852</v>
      </c>
      <c r="R336" s="18">
        <v>66.734499999999997</v>
      </c>
      <c r="S336" s="18">
        <v>80.364178571428596</v>
      </c>
      <c r="T336" s="18">
        <v>34.25</v>
      </c>
      <c r="U336" s="18">
        <v>43.65</v>
      </c>
      <c r="V336" s="18">
        <v>51.6</v>
      </c>
      <c r="W336" s="18">
        <v>32.090000000000003</v>
      </c>
      <c r="X336" s="18">
        <v>42.73</v>
      </c>
      <c r="Y336" s="18">
        <v>53.57</v>
      </c>
      <c r="Z336" s="18">
        <v>27.18</v>
      </c>
      <c r="AA336" s="18">
        <v>40.380000000000003</v>
      </c>
      <c r="AB336" s="18">
        <v>50.78</v>
      </c>
      <c r="AC336" s="18">
        <v>7.97</v>
      </c>
      <c r="AD336">
        <v>10.62</v>
      </c>
      <c r="AE336" s="18">
        <v>15.57</v>
      </c>
      <c r="AF336" s="18">
        <v>7.9459999999999997</v>
      </c>
      <c r="AG336" s="18">
        <v>11.1815</v>
      </c>
      <c r="AH336" s="18">
        <v>16.565981636381721</v>
      </c>
      <c r="AI336" s="18">
        <v>14.89</v>
      </c>
      <c r="AJ336" s="18">
        <v>16.07</v>
      </c>
      <c r="AK336" s="18">
        <v>16.07</v>
      </c>
      <c r="AL336" s="18">
        <v>14.89</v>
      </c>
      <c r="AM336" s="18">
        <v>16.07</v>
      </c>
      <c r="AN336" s="18">
        <v>16.07</v>
      </c>
      <c r="AO336" s="18">
        <v>8.5712500000000009</v>
      </c>
      <c r="AP336" s="18">
        <v>12.50792857142857</v>
      </c>
      <c r="AQ336" s="18">
        <v>18.79873705179283</v>
      </c>
      <c r="AR336" s="18">
        <v>5.83</v>
      </c>
      <c r="AS336" s="18">
        <v>8.43</v>
      </c>
      <c r="AT336" s="18">
        <v>13.51</v>
      </c>
      <c r="AU336" s="18">
        <v>0</v>
      </c>
      <c r="AV336" s="18">
        <v>0.2</v>
      </c>
      <c r="AW336" s="18">
        <v>0.49</v>
      </c>
      <c r="AX336" s="18">
        <v>7.1832270777469462</v>
      </c>
      <c r="AY336" s="18">
        <v>10.4255</v>
      </c>
      <c r="AZ336" s="18">
        <v>14.768928571428569</v>
      </c>
      <c r="BA336" s="18">
        <v>16.817892857142859</v>
      </c>
      <c r="BB336" s="18">
        <v>23.092857142857149</v>
      </c>
      <c r="BC336" s="31">
        <v>34.757749999999987</v>
      </c>
      <c r="BD336" s="31">
        <v>5.74</v>
      </c>
      <c r="BE336" s="7">
        <v>8.25</v>
      </c>
      <c r="BF336" s="7">
        <v>12.77</v>
      </c>
      <c r="BG336" s="31">
        <v>19.96</v>
      </c>
      <c r="BH336" s="31">
        <v>29.14</v>
      </c>
      <c r="BI336" s="31">
        <v>42.75</v>
      </c>
      <c r="BJ336" s="31">
        <v>22.07</v>
      </c>
      <c r="BK336" s="31">
        <v>31.32</v>
      </c>
      <c r="BL336" s="31">
        <v>45.85</v>
      </c>
      <c r="BM336" s="31">
        <v>33.725000000000001</v>
      </c>
      <c r="BN336" s="31">
        <v>42.262071428571431</v>
      </c>
      <c r="BO336" s="31">
        <v>58.003571428571433</v>
      </c>
      <c r="BP336" s="31">
        <v>9.2100000000000009</v>
      </c>
      <c r="BQ336" s="31">
        <v>11.31</v>
      </c>
      <c r="BR336" s="31">
        <v>14.1</v>
      </c>
      <c r="BS336" s="31">
        <v>9.32</v>
      </c>
      <c r="BT336" s="31">
        <v>12.75</v>
      </c>
      <c r="BU336" s="31">
        <v>17.260000000000002</v>
      </c>
      <c r="BV336" s="31">
        <v>14.67</v>
      </c>
      <c r="BW336" s="7">
        <v>18.93</v>
      </c>
      <c r="BX336" s="7">
        <v>27.52</v>
      </c>
      <c r="BY336" s="31">
        <v>9.08</v>
      </c>
      <c r="BZ336" s="31">
        <v>12.79</v>
      </c>
      <c r="CA336" s="31">
        <v>17.079999999999998</v>
      </c>
      <c r="CB336" s="31">
        <v>9.32</v>
      </c>
      <c r="CC336" s="31">
        <v>14.42</v>
      </c>
      <c r="CD336" s="31">
        <v>20.03</v>
      </c>
      <c r="CE336" s="31">
        <v>55.06</v>
      </c>
      <c r="CF336" s="31">
        <v>73.180000000000007</v>
      </c>
      <c r="CG336" s="31">
        <v>96.68</v>
      </c>
      <c r="CH336" s="31">
        <v>72.176678571428582</v>
      </c>
      <c r="CI336" s="31">
        <v>92.910365785714276</v>
      </c>
      <c r="CJ336" s="31">
        <v>114.0941836734693</v>
      </c>
    </row>
    <row r="337" spans="1:88" x14ac:dyDescent="0.3">
      <c r="A337" s="9">
        <v>45621</v>
      </c>
      <c r="B337" s="18">
        <v>10.916397959183691</v>
      </c>
      <c r="C337" s="18">
        <v>12.376428571428569</v>
      </c>
      <c r="D337" s="18">
        <v>14.061785714285721</v>
      </c>
      <c r="E337" s="18">
        <v>30.71</v>
      </c>
      <c r="F337" s="18">
        <v>37.229999999999997</v>
      </c>
      <c r="G337" s="18">
        <v>43.42</v>
      </c>
      <c r="H337" s="18">
        <v>34.166071428571428</v>
      </c>
      <c r="I337" s="18">
        <v>39.117142857142859</v>
      </c>
      <c r="J337" s="18">
        <v>44.969489795918378</v>
      </c>
      <c r="K337" s="18">
        <v>2.3199999999999998</v>
      </c>
      <c r="L337" s="18">
        <v>3</v>
      </c>
      <c r="M337" s="18">
        <v>4.13</v>
      </c>
      <c r="N337" s="18">
        <v>3.44</v>
      </c>
      <c r="O337" s="18">
        <v>4.6399999999999997</v>
      </c>
      <c r="P337">
        <v>6.33</v>
      </c>
      <c r="Q337" s="18">
        <v>56.352214285714282</v>
      </c>
      <c r="R337" s="18">
        <v>66.111999999999995</v>
      </c>
      <c r="S337" s="18">
        <v>78.569642857142867</v>
      </c>
      <c r="T337" s="18">
        <v>33.65</v>
      </c>
      <c r="U337" s="18">
        <v>43.05</v>
      </c>
      <c r="V337" s="18">
        <v>51.02</v>
      </c>
      <c r="W337" s="18">
        <v>31.4</v>
      </c>
      <c r="X337" s="18">
        <v>42.22</v>
      </c>
      <c r="Y337" s="18">
        <v>53.11</v>
      </c>
      <c r="Z337" s="18">
        <v>26.89</v>
      </c>
      <c r="AA337" s="18">
        <v>39.450000000000003</v>
      </c>
      <c r="AB337" s="18">
        <v>50.14</v>
      </c>
      <c r="AC337" s="18">
        <v>7.91</v>
      </c>
      <c r="AD337">
        <v>10.44</v>
      </c>
      <c r="AE337" s="18">
        <v>15.35</v>
      </c>
      <c r="AF337" s="18">
        <v>7.8475714285714284</v>
      </c>
      <c r="AG337" s="18">
        <v>11.00935643441299</v>
      </c>
      <c r="AH337" s="18">
        <v>16.459152794004329</v>
      </c>
      <c r="AI337" s="18">
        <v>14.46</v>
      </c>
      <c r="AJ337" s="18">
        <v>16.07</v>
      </c>
      <c r="AK337" s="18">
        <v>16.07</v>
      </c>
      <c r="AL337" s="18">
        <v>14.46</v>
      </c>
      <c r="AM337" s="18">
        <v>16.07</v>
      </c>
      <c r="AN337" s="18">
        <v>16.07</v>
      </c>
      <c r="AO337" s="18">
        <v>8.7115714285714283</v>
      </c>
      <c r="AP337" s="18">
        <v>12.28828666277118</v>
      </c>
      <c r="AQ337" s="18">
        <v>18.782107142857139</v>
      </c>
      <c r="AR337" s="18">
        <v>5.77</v>
      </c>
      <c r="AS337" s="18">
        <v>8.39</v>
      </c>
      <c r="AT337" s="18">
        <v>13.67</v>
      </c>
      <c r="AU337" s="18">
        <v>0</v>
      </c>
      <c r="AV337" s="18">
        <v>0.2</v>
      </c>
      <c r="AW337" s="18">
        <v>0.5</v>
      </c>
      <c r="AX337" s="18">
        <v>6.9703571428571429</v>
      </c>
      <c r="AY337" s="18">
        <v>10.16385714285714</v>
      </c>
      <c r="AZ337" s="18">
        <v>14.37928571428572</v>
      </c>
      <c r="BA337" s="18">
        <v>16.403392857142862</v>
      </c>
      <c r="BB337" s="18">
        <v>23.355</v>
      </c>
      <c r="BC337" s="31">
        <v>34.302857142857142</v>
      </c>
      <c r="BD337" s="31">
        <v>5.65</v>
      </c>
      <c r="BE337" s="7">
        <v>8.19</v>
      </c>
      <c r="BF337" s="7">
        <v>12.63</v>
      </c>
      <c r="BG337" s="31">
        <v>19.86</v>
      </c>
      <c r="BH337" s="31">
        <v>28.54</v>
      </c>
      <c r="BI337" s="31">
        <v>41.57</v>
      </c>
      <c r="BJ337" s="31">
        <v>21.74</v>
      </c>
      <c r="BK337" s="31">
        <v>30.99</v>
      </c>
      <c r="BL337" s="31">
        <v>44.62</v>
      </c>
      <c r="BM337" s="31">
        <v>34.017857142857139</v>
      </c>
      <c r="BN337" s="31">
        <v>41.871428571428567</v>
      </c>
      <c r="BO337" s="31">
        <v>56.428571428571438</v>
      </c>
      <c r="BP337" s="31">
        <v>9.1199999999999992</v>
      </c>
      <c r="BQ337" s="31">
        <v>11.18</v>
      </c>
      <c r="BR337" s="31">
        <v>13.89</v>
      </c>
      <c r="BS337" s="31">
        <v>9.0500000000000007</v>
      </c>
      <c r="BT337" s="31">
        <v>12.53</v>
      </c>
      <c r="BU337" s="31">
        <v>16.95</v>
      </c>
      <c r="BV337" s="31">
        <v>14.33</v>
      </c>
      <c r="BW337" s="7">
        <v>19.010000000000002</v>
      </c>
      <c r="BX337" s="7">
        <v>27.35</v>
      </c>
      <c r="BY337" s="31">
        <v>8.93</v>
      </c>
      <c r="BZ337" s="31">
        <v>12.49</v>
      </c>
      <c r="CA337" s="31">
        <v>16.72</v>
      </c>
      <c r="CB337" s="31">
        <v>9.1199999999999992</v>
      </c>
      <c r="CC337" s="31">
        <v>13.96</v>
      </c>
      <c r="CD337" s="31">
        <v>19.68</v>
      </c>
      <c r="CE337" s="31">
        <v>52.79</v>
      </c>
      <c r="CF337" s="31">
        <v>71.88</v>
      </c>
      <c r="CG337" s="31">
        <v>95.74</v>
      </c>
      <c r="CH337" s="31">
        <v>71.230357142857144</v>
      </c>
      <c r="CI337" s="31">
        <v>92.139285714285705</v>
      </c>
      <c r="CJ337" s="31">
        <v>114.12696428571429</v>
      </c>
    </row>
    <row r="338" spans="1:88" x14ac:dyDescent="0.3">
      <c r="A338" s="9">
        <v>45622</v>
      </c>
      <c r="B338" s="18">
        <v>10.816928571428569</v>
      </c>
      <c r="C338" s="18">
        <v>12.23794897959184</v>
      </c>
      <c r="D338" s="18">
        <v>13.862107142857139</v>
      </c>
      <c r="E338" s="18">
        <v>30.83</v>
      </c>
      <c r="F338" s="18">
        <v>36.07</v>
      </c>
      <c r="G338" s="18">
        <v>42.2</v>
      </c>
      <c r="H338" s="18">
        <v>34.294642857142847</v>
      </c>
      <c r="I338" s="18">
        <v>38.413571428571423</v>
      </c>
      <c r="J338" s="18">
        <v>45.525306122448981</v>
      </c>
      <c r="K338" s="18">
        <v>2.2999999999999998</v>
      </c>
      <c r="L338" s="18">
        <v>2.99</v>
      </c>
      <c r="M338" s="18">
        <v>4.09</v>
      </c>
      <c r="N338" s="18">
        <v>3.44</v>
      </c>
      <c r="O338" s="18">
        <v>4.6100000000000003</v>
      </c>
      <c r="P338">
        <v>6.25</v>
      </c>
      <c r="Q338" s="18">
        <v>55.656607142857141</v>
      </c>
      <c r="R338" s="18">
        <v>64.832999999999998</v>
      </c>
      <c r="S338" s="18">
        <v>76.791499999999985</v>
      </c>
      <c r="T338" s="18">
        <v>33.04</v>
      </c>
      <c r="U338" s="18">
        <v>42.46</v>
      </c>
      <c r="V338" s="18">
        <v>50.44</v>
      </c>
      <c r="W338" s="18">
        <v>30.71</v>
      </c>
      <c r="X338" s="18">
        <v>41.71</v>
      </c>
      <c r="Y338" s="18">
        <v>52.66</v>
      </c>
      <c r="Z338" s="18">
        <v>26.6</v>
      </c>
      <c r="AA338" s="18">
        <v>38.51</v>
      </c>
      <c r="AB338" s="18">
        <v>49.49</v>
      </c>
      <c r="AC338" s="18">
        <v>7.85</v>
      </c>
      <c r="AD338">
        <v>10.26</v>
      </c>
      <c r="AE338" s="18">
        <v>15.14</v>
      </c>
      <c r="AF338" s="18">
        <v>7.8338928571428568</v>
      </c>
      <c r="AG338" s="18">
        <v>10.83178571428572</v>
      </c>
      <c r="AH338" s="18">
        <v>16.73817857142857</v>
      </c>
      <c r="AI338" s="18">
        <v>14.04</v>
      </c>
      <c r="AJ338" s="18">
        <v>16.07</v>
      </c>
      <c r="AK338" s="18">
        <v>16.07</v>
      </c>
      <c r="AL338" s="18">
        <v>14.04</v>
      </c>
      <c r="AM338" s="18">
        <v>16.07</v>
      </c>
      <c r="AN338" s="18">
        <v>16.07</v>
      </c>
      <c r="AO338" s="18">
        <v>8.7746071428571426</v>
      </c>
      <c r="AP338" s="18">
        <v>11.63135569773808</v>
      </c>
      <c r="AQ338" s="18">
        <v>18.822285714285709</v>
      </c>
      <c r="AR338" s="18">
        <v>5.71</v>
      </c>
      <c r="AS338" s="18">
        <v>8.35</v>
      </c>
      <c r="AT338" s="18">
        <v>13.82</v>
      </c>
      <c r="AU338" s="18">
        <v>0</v>
      </c>
      <c r="AV338" s="18">
        <v>0.19</v>
      </c>
      <c r="AW338" s="18">
        <v>0.5</v>
      </c>
      <c r="AX338" s="18">
        <v>6.8447500000000003</v>
      </c>
      <c r="AY338" s="18">
        <v>10.351859025290221</v>
      </c>
      <c r="AZ338" s="18">
        <v>14.088571428571431</v>
      </c>
      <c r="BA338" s="18">
        <v>16.328785714285711</v>
      </c>
      <c r="BB338" s="18">
        <v>23.23271428571428</v>
      </c>
      <c r="BC338" s="31">
        <v>33.105928571428578</v>
      </c>
      <c r="BD338" s="31">
        <v>5.55</v>
      </c>
      <c r="BE338" s="7">
        <v>8.1199999999999992</v>
      </c>
      <c r="BF338" s="7">
        <v>12.49</v>
      </c>
      <c r="BG338" s="31">
        <v>19.899999999999999</v>
      </c>
      <c r="BH338" s="31">
        <v>27.94</v>
      </c>
      <c r="BI338" s="31">
        <v>40.39</v>
      </c>
      <c r="BJ338" s="31">
        <v>21.4</v>
      </c>
      <c r="BK338" s="31">
        <v>30.65</v>
      </c>
      <c r="BL338" s="31">
        <v>43.4</v>
      </c>
      <c r="BM338" s="31">
        <v>33.921428571428557</v>
      </c>
      <c r="BN338" s="31">
        <v>42.209071428571427</v>
      </c>
      <c r="BO338" s="31">
        <v>55.389285714285712</v>
      </c>
      <c r="BP338" s="31">
        <v>9.0299999999999994</v>
      </c>
      <c r="BQ338" s="31">
        <v>11.04</v>
      </c>
      <c r="BR338" s="31">
        <v>13.67</v>
      </c>
      <c r="BS338" s="31">
        <v>8.77</v>
      </c>
      <c r="BT338" s="31">
        <v>12.3</v>
      </c>
      <c r="BU338" s="31">
        <v>16.64</v>
      </c>
      <c r="BV338" s="31">
        <v>13.99</v>
      </c>
      <c r="BW338" s="7">
        <v>19.100000000000001</v>
      </c>
      <c r="BX338" s="7">
        <v>27.18</v>
      </c>
      <c r="BY338" s="31">
        <v>8.7799999999999994</v>
      </c>
      <c r="BZ338" s="31">
        <v>12.19</v>
      </c>
      <c r="CA338" s="31">
        <v>16.36</v>
      </c>
      <c r="CB338" s="31">
        <v>8.93</v>
      </c>
      <c r="CC338" s="31">
        <v>13.49</v>
      </c>
      <c r="CD338" s="31">
        <v>19.329999999999998</v>
      </c>
      <c r="CE338" s="31">
        <v>50.72</v>
      </c>
      <c r="CF338" s="31">
        <v>70.569999999999993</v>
      </c>
      <c r="CG338" s="31">
        <v>94.9</v>
      </c>
      <c r="CH338" s="31">
        <v>72.714999999999989</v>
      </c>
      <c r="CI338" s="31">
        <v>88.78</v>
      </c>
      <c r="CJ338" s="31">
        <v>110.1520255102041</v>
      </c>
    </row>
    <row r="339" spans="1:88" x14ac:dyDescent="0.3">
      <c r="A339" s="9">
        <v>45623</v>
      </c>
      <c r="B339" s="18">
        <v>10.765484693877561</v>
      </c>
      <c r="C339" s="18">
        <v>12.41071428571429</v>
      </c>
      <c r="D339" s="18">
        <v>13.70214285714286</v>
      </c>
      <c r="E339" s="18">
        <v>30.09</v>
      </c>
      <c r="F339" s="18">
        <v>35.19</v>
      </c>
      <c r="G339" s="18">
        <v>41.13</v>
      </c>
      <c r="H339" s="18">
        <v>33.489270408163279</v>
      </c>
      <c r="I339" s="18">
        <v>38.193571428571431</v>
      </c>
      <c r="J339" s="18">
        <v>45.13928571428572</v>
      </c>
      <c r="K339" s="18">
        <v>2.2799999999999998</v>
      </c>
      <c r="L339" s="18">
        <v>2.99</v>
      </c>
      <c r="M339" s="18">
        <v>4.05</v>
      </c>
      <c r="N339" s="18">
        <v>3.43</v>
      </c>
      <c r="O339" s="18">
        <v>4.58</v>
      </c>
      <c r="P339">
        <v>6.17</v>
      </c>
      <c r="Q339" s="18">
        <v>54.591035714285709</v>
      </c>
      <c r="R339" s="18">
        <v>64.151499999999999</v>
      </c>
      <c r="S339" s="18">
        <v>75.158285714285697</v>
      </c>
      <c r="T339" s="18">
        <v>32.44</v>
      </c>
      <c r="U339" s="18">
        <v>41.87</v>
      </c>
      <c r="V339" s="18">
        <v>49.86</v>
      </c>
      <c r="W339" s="18">
        <v>30.03</v>
      </c>
      <c r="X339" s="18">
        <v>41.2</v>
      </c>
      <c r="Y339" s="18">
        <v>52.21</v>
      </c>
      <c r="Z339" s="18">
        <v>26.32</v>
      </c>
      <c r="AA339" s="18">
        <v>37.57</v>
      </c>
      <c r="AB339" s="18">
        <v>48.85</v>
      </c>
      <c r="AC339" s="18">
        <v>7.8</v>
      </c>
      <c r="AD339">
        <v>10.08</v>
      </c>
      <c r="AE339" s="18">
        <v>14.93</v>
      </c>
      <c r="AF339" s="18">
        <v>7.7574642857142848</v>
      </c>
      <c r="AG339" s="18">
        <v>10.622642857142861</v>
      </c>
      <c r="AH339" s="18">
        <v>15.97571428571429</v>
      </c>
      <c r="AI339" s="18">
        <v>13.62</v>
      </c>
      <c r="AJ339" s="18">
        <v>16.07</v>
      </c>
      <c r="AK339" s="18">
        <v>16.07</v>
      </c>
      <c r="AL339" s="18">
        <v>13.62</v>
      </c>
      <c r="AM339" s="18">
        <v>16.07</v>
      </c>
      <c r="AN339" s="18">
        <v>16.07</v>
      </c>
      <c r="AO339" s="18">
        <v>8.5830714285714276</v>
      </c>
      <c r="AP339" s="18">
        <v>11.242067589847821</v>
      </c>
      <c r="AQ339" s="18">
        <v>18.013183110942549</v>
      </c>
      <c r="AR339" s="18">
        <v>5.65</v>
      </c>
      <c r="AS339" s="18">
        <v>8.3000000000000007</v>
      </c>
      <c r="AT339" s="18">
        <v>13.98</v>
      </c>
      <c r="AU339" s="18">
        <v>0</v>
      </c>
      <c r="AV339" s="18">
        <v>0.18</v>
      </c>
      <c r="AW339" s="18">
        <v>0.5</v>
      </c>
      <c r="AX339" s="18">
        <v>6.814750000000001</v>
      </c>
      <c r="AY339" s="18">
        <v>10.31142857142857</v>
      </c>
      <c r="AZ339" s="18">
        <v>14.04246428571429</v>
      </c>
      <c r="BA339" s="18">
        <v>15.54667228550487</v>
      </c>
      <c r="BB339" s="18">
        <v>22.420357142857139</v>
      </c>
      <c r="BC339" s="31">
        <v>33.088928571428568</v>
      </c>
      <c r="BD339" s="31">
        <v>5.46</v>
      </c>
      <c r="BE339" s="7">
        <v>8.07</v>
      </c>
      <c r="BF339" s="7">
        <v>12.19</v>
      </c>
      <c r="BG339" s="31">
        <v>19.95</v>
      </c>
      <c r="BH339" s="31">
        <v>27.46</v>
      </c>
      <c r="BI339" s="31">
        <v>39.21</v>
      </c>
      <c r="BJ339" s="31">
        <v>21.06</v>
      </c>
      <c r="BK339" s="31">
        <v>30.31</v>
      </c>
      <c r="BL339" s="31">
        <v>42.17</v>
      </c>
      <c r="BM339" s="31">
        <v>33.126020408163257</v>
      </c>
      <c r="BN339" s="31">
        <v>41.371428571428567</v>
      </c>
      <c r="BO339" s="31">
        <v>53.257142857142867</v>
      </c>
      <c r="BP339" s="31">
        <v>8.94</v>
      </c>
      <c r="BQ339" s="31">
        <v>10.91</v>
      </c>
      <c r="BR339" s="31">
        <v>13.46</v>
      </c>
      <c r="BS339" s="31">
        <v>8.49</v>
      </c>
      <c r="BT339" s="31">
        <v>12.08</v>
      </c>
      <c r="BU339" s="31">
        <v>16.329999999999998</v>
      </c>
      <c r="BV339" s="31">
        <v>13.65</v>
      </c>
      <c r="BW339" s="7">
        <v>19.18</v>
      </c>
      <c r="BX339" s="7">
        <v>27.01</v>
      </c>
      <c r="BY339" s="31">
        <v>8.6300000000000008</v>
      </c>
      <c r="BZ339" s="31">
        <v>11.9</v>
      </c>
      <c r="CA339" s="31">
        <v>16</v>
      </c>
      <c r="CB339" s="31">
        <v>8.73</v>
      </c>
      <c r="CC339" s="31">
        <v>13.03</v>
      </c>
      <c r="CD339" s="31">
        <v>18.98</v>
      </c>
      <c r="CE339" s="31">
        <v>48.66</v>
      </c>
      <c r="CF339" s="31">
        <v>69.569999999999993</v>
      </c>
      <c r="CG339" s="31">
        <v>93.68</v>
      </c>
      <c r="CH339" s="31">
        <v>69.678571428571416</v>
      </c>
      <c r="CI339" s="31">
        <v>85.948999999999984</v>
      </c>
      <c r="CJ339" s="31">
        <v>106.87096428571429</v>
      </c>
    </row>
    <row r="340" spans="1:88" x14ac:dyDescent="0.3">
      <c r="A340" s="9">
        <v>45624</v>
      </c>
      <c r="B340" s="18">
        <v>10.52785714285714</v>
      </c>
      <c r="C340" s="18">
        <v>12.34642857142857</v>
      </c>
      <c r="D340" s="18">
        <v>13.705714285714279</v>
      </c>
      <c r="E340" s="18">
        <v>29</v>
      </c>
      <c r="F340" s="18">
        <v>34.36</v>
      </c>
      <c r="G340" s="18">
        <v>40.56</v>
      </c>
      <c r="H340" s="18">
        <v>32.787857142857142</v>
      </c>
      <c r="I340" s="18">
        <v>38.262857142857143</v>
      </c>
      <c r="J340" s="18">
        <v>44.721499999999999</v>
      </c>
      <c r="K340" s="18">
        <v>2.2599999999999998</v>
      </c>
      <c r="L340" s="18">
        <v>2.99</v>
      </c>
      <c r="M340" s="18">
        <v>4.01</v>
      </c>
      <c r="N340" s="18">
        <v>3.43</v>
      </c>
      <c r="O340" s="18">
        <v>4.5599999999999996</v>
      </c>
      <c r="P340">
        <v>6.09</v>
      </c>
      <c r="Q340" s="18">
        <v>54.211464285714293</v>
      </c>
      <c r="R340" s="18">
        <v>63.620357142857152</v>
      </c>
      <c r="S340" s="18">
        <v>73.91685714285714</v>
      </c>
      <c r="T340" s="18">
        <v>31.83</v>
      </c>
      <c r="U340" s="18">
        <v>41.27</v>
      </c>
      <c r="V340" s="18">
        <v>49.28</v>
      </c>
      <c r="W340" s="18">
        <v>29.34</v>
      </c>
      <c r="X340" s="18">
        <v>40.69</v>
      </c>
      <c r="Y340" s="18">
        <v>51.76</v>
      </c>
      <c r="Z340" s="18">
        <v>26.03</v>
      </c>
      <c r="AA340" s="18">
        <v>36.64</v>
      </c>
      <c r="AB340" s="18">
        <v>48.2</v>
      </c>
      <c r="AC340" s="18">
        <v>7.74</v>
      </c>
      <c r="AD340">
        <v>9.9</v>
      </c>
      <c r="AE340" s="18">
        <v>14.71</v>
      </c>
      <c r="AF340" s="18">
        <v>7.7736428571428569</v>
      </c>
      <c r="AG340" s="18">
        <v>10.3125</v>
      </c>
      <c r="AH340" s="18">
        <v>15.55782142857143</v>
      </c>
      <c r="AI340" s="18">
        <v>13.2</v>
      </c>
      <c r="AJ340" s="18">
        <v>16.07</v>
      </c>
      <c r="AK340" s="18">
        <v>16.07</v>
      </c>
      <c r="AL340" s="18">
        <v>13.2</v>
      </c>
      <c r="AM340" s="18">
        <v>16.07</v>
      </c>
      <c r="AN340" s="18">
        <v>16.07</v>
      </c>
      <c r="AO340" s="18">
        <v>8.2095714285714294</v>
      </c>
      <c r="AP340" s="18">
        <v>10.95694469624328</v>
      </c>
      <c r="AQ340" s="18">
        <v>17.740571428571432</v>
      </c>
      <c r="AR340" s="18">
        <v>5.6</v>
      </c>
      <c r="AS340" s="18">
        <v>8.26</v>
      </c>
      <c r="AT340" s="18">
        <v>14.14</v>
      </c>
      <c r="AU340" s="18">
        <v>0</v>
      </c>
      <c r="AV340" s="18">
        <v>0.18</v>
      </c>
      <c r="AW340" s="18">
        <v>0.5</v>
      </c>
      <c r="AX340" s="18">
        <v>6.6576785714285727</v>
      </c>
      <c r="AY340" s="18">
        <v>10.46142857142857</v>
      </c>
      <c r="AZ340" s="18">
        <v>14.326785714285711</v>
      </c>
      <c r="BA340" s="18">
        <v>15.51271428571429</v>
      </c>
      <c r="BB340" s="18">
        <v>21.54492936661347</v>
      </c>
      <c r="BC340" s="31">
        <v>33.109980733929113</v>
      </c>
      <c r="BD340" s="31">
        <v>5.37</v>
      </c>
      <c r="BE340" s="7">
        <v>8</v>
      </c>
      <c r="BF340" s="7">
        <v>11.9</v>
      </c>
      <c r="BG340" s="31">
        <v>19.989999999999998</v>
      </c>
      <c r="BH340" s="31">
        <v>26.99</v>
      </c>
      <c r="BI340" s="31">
        <v>37.89</v>
      </c>
      <c r="BJ340" s="31">
        <v>20.72</v>
      </c>
      <c r="BK340" s="31">
        <v>29.98</v>
      </c>
      <c r="BL340" s="31">
        <v>40.94</v>
      </c>
      <c r="BM340" s="31">
        <v>32.17603471428572</v>
      </c>
      <c r="BN340" s="31">
        <v>41.607142857142861</v>
      </c>
      <c r="BO340" s="31">
        <v>51.671428571428592</v>
      </c>
      <c r="BP340" s="31">
        <v>8.85</v>
      </c>
      <c r="BQ340" s="31">
        <v>10.77</v>
      </c>
      <c r="BR340" s="31">
        <v>13.25</v>
      </c>
      <c r="BS340" s="31">
        <v>8.2200000000000006</v>
      </c>
      <c r="BT340" s="31">
        <v>11.85</v>
      </c>
      <c r="BU340" s="31">
        <v>16.02</v>
      </c>
      <c r="BV340" s="31">
        <v>13.31</v>
      </c>
      <c r="BW340" s="7">
        <v>19.260000000000002</v>
      </c>
      <c r="BX340" s="7">
        <v>26.84</v>
      </c>
      <c r="BY340" s="31">
        <v>8.48</v>
      </c>
      <c r="BZ340" s="31">
        <v>11.6</v>
      </c>
      <c r="CA340" s="31">
        <v>15.64</v>
      </c>
      <c r="CB340" s="31">
        <v>8.5399999999999991</v>
      </c>
      <c r="CC340" s="31">
        <v>12.56</v>
      </c>
      <c r="CD340" s="31">
        <v>18.64</v>
      </c>
      <c r="CE340" s="31">
        <v>46.59</v>
      </c>
      <c r="CF340" s="31">
        <v>68.58</v>
      </c>
      <c r="CG340" s="31">
        <v>92.53</v>
      </c>
      <c r="CH340" s="31">
        <v>65.721428571428575</v>
      </c>
      <c r="CI340" s="31">
        <v>84.744499999999988</v>
      </c>
      <c r="CJ340" s="31">
        <v>105.3389642857143</v>
      </c>
    </row>
    <row r="341" spans="1:88" x14ac:dyDescent="0.3">
      <c r="A341" s="9">
        <v>45625</v>
      </c>
      <c r="B341" s="18">
        <v>10.3415</v>
      </c>
      <c r="C341" s="18">
        <v>12.179928571428571</v>
      </c>
      <c r="D341" s="18">
        <v>13.70035714285715</v>
      </c>
      <c r="E341" s="18">
        <v>28.37</v>
      </c>
      <c r="F341" s="18">
        <v>34.61</v>
      </c>
      <c r="G341" s="18">
        <v>40.08</v>
      </c>
      <c r="H341" s="18">
        <v>33.386010204081629</v>
      </c>
      <c r="I341" s="18">
        <v>37.435000000000002</v>
      </c>
      <c r="J341" s="18">
        <v>44.339250000000007</v>
      </c>
      <c r="K341" s="18">
        <v>2.2400000000000002</v>
      </c>
      <c r="L341" s="18">
        <v>2.97</v>
      </c>
      <c r="M341" s="18">
        <v>3.97</v>
      </c>
      <c r="N341" s="18">
        <v>3.4</v>
      </c>
      <c r="O341" s="18">
        <v>4.5199999999999996</v>
      </c>
      <c r="P341">
        <v>6.03</v>
      </c>
      <c r="Q341" s="18">
        <v>53.794249999999998</v>
      </c>
      <c r="R341" s="18">
        <v>63.025642857142863</v>
      </c>
      <c r="S341" s="18">
        <v>72.760035714285706</v>
      </c>
      <c r="T341" s="18">
        <v>31.42</v>
      </c>
      <c r="U341" s="18">
        <v>40.840000000000003</v>
      </c>
      <c r="V341" s="18">
        <v>48.67</v>
      </c>
      <c r="W341" s="18">
        <v>29.29</v>
      </c>
      <c r="X341" s="18">
        <v>40.44</v>
      </c>
      <c r="Y341" s="18">
        <v>51.07</v>
      </c>
      <c r="Z341" s="18">
        <v>26.2</v>
      </c>
      <c r="AA341" s="18">
        <v>36.03</v>
      </c>
      <c r="AB341" s="18">
        <v>47.15</v>
      </c>
      <c r="AC341" s="18">
        <v>7.71</v>
      </c>
      <c r="AD341">
        <v>9.73</v>
      </c>
      <c r="AE341" s="18">
        <v>14.73</v>
      </c>
      <c r="AF341" s="18">
        <v>7.8216284933197961</v>
      </c>
      <c r="AG341" s="18">
        <v>10.30214285714286</v>
      </c>
      <c r="AH341" s="18">
        <v>15.621820297546551</v>
      </c>
      <c r="AI341" s="18">
        <v>13.11</v>
      </c>
      <c r="AJ341" s="18">
        <v>16.07</v>
      </c>
      <c r="AK341" s="18">
        <v>16.07</v>
      </c>
      <c r="AL341" s="18">
        <v>13.11</v>
      </c>
      <c r="AM341" s="18">
        <v>16.07</v>
      </c>
      <c r="AN341" s="18">
        <v>16.07</v>
      </c>
      <c r="AO341" s="18">
        <v>8.2749999999999986</v>
      </c>
      <c r="AP341" s="18">
        <v>10.80862105607441</v>
      </c>
      <c r="AQ341" s="18">
        <v>17.972750000000001</v>
      </c>
      <c r="AR341" s="18">
        <v>5.57</v>
      </c>
      <c r="AS341" s="18">
        <v>8.19</v>
      </c>
      <c r="AT341" s="18">
        <v>14.29</v>
      </c>
      <c r="AU341" s="18">
        <v>0</v>
      </c>
      <c r="AV341" s="18">
        <v>0.17</v>
      </c>
      <c r="AW341" s="18">
        <v>0.5</v>
      </c>
      <c r="AX341" s="18">
        <v>6.8639208286838063</v>
      </c>
      <c r="AY341" s="18">
        <v>10.172928571428571</v>
      </c>
      <c r="AZ341" s="18">
        <v>14.3225</v>
      </c>
      <c r="BA341" s="18">
        <v>15.78303571428572</v>
      </c>
      <c r="BB341" s="18">
        <v>21.341553116287781</v>
      </c>
      <c r="BC341" s="31">
        <v>32.772499999999987</v>
      </c>
      <c r="BD341" s="31">
        <v>5.22</v>
      </c>
      <c r="BE341" s="7">
        <v>7.78</v>
      </c>
      <c r="BF341" s="7">
        <v>11.63</v>
      </c>
      <c r="BG341" s="31">
        <v>19.98</v>
      </c>
      <c r="BH341" s="31">
        <v>26.68</v>
      </c>
      <c r="BI341" s="31">
        <v>37.04</v>
      </c>
      <c r="BJ341" s="31">
        <v>20.48</v>
      </c>
      <c r="BK341" s="31">
        <v>29.69</v>
      </c>
      <c r="BL341" s="31">
        <v>39.85</v>
      </c>
      <c r="BM341" s="31">
        <v>31.7</v>
      </c>
      <c r="BN341" s="31">
        <v>40.760492928571452</v>
      </c>
      <c r="BO341" s="31">
        <v>51.203000000000003</v>
      </c>
      <c r="BP341" s="31">
        <v>8.74</v>
      </c>
      <c r="BQ341" s="31">
        <v>10.65</v>
      </c>
      <c r="BR341" s="31">
        <v>12.99</v>
      </c>
      <c r="BS341" s="31">
        <v>8.06</v>
      </c>
      <c r="BT341" s="31">
        <v>11.7</v>
      </c>
      <c r="BU341" s="31">
        <v>15.6</v>
      </c>
      <c r="BV341" s="31">
        <v>13.37</v>
      </c>
      <c r="BW341" s="7">
        <v>19.350000000000001</v>
      </c>
      <c r="BX341" s="7">
        <v>26.67</v>
      </c>
      <c r="BY341" s="31">
        <v>8.33</v>
      </c>
      <c r="BZ341" s="31">
        <v>11.33</v>
      </c>
      <c r="CA341" s="31">
        <v>15.17</v>
      </c>
      <c r="CB341" s="31">
        <v>8.3800000000000008</v>
      </c>
      <c r="CC341" s="31">
        <v>12.09</v>
      </c>
      <c r="CD341" s="31">
        <v>18.239999999999998</v>
      </c>
      <c r="CE341" s="31">
        <v>45.2</v>
      </c>
      <c r="CF341" s="31">
        <v>67.47</v>
      </c>
      <c r="CG341" s="31">
        <v>90.77</v>
      </c>
      <c r="CH341" s="31">
        <v>63.297742714285697</v>
      </c>
      <c r="CI341" s="31">
        <v>84.074071428571443</v>
      </c>
      <c r="CJ341" s="31">
        <v>102.97975</v>
      </c>
    </row>
    <row r="342" spans="1:88" x14ac:dyDescent="0.3">
      <c r="A342" s="9">
        <v>45626</v>
      </c>
      <c r="B342" s="18">
        <v>10.26957142857143</v>
      </c>
      <c r="C342" s="18">
        <v>12.020071428571431</v>
      </c>
      <c r="D342" s="18">
        <v>13.58117857142857</v>
      </c>
      <c r="E342" s="18">
        <v>28.54</v>
      </c>
      <c r="F342" s="18">
        <v>34.54</v>
      </c>
      <c r="G342" s="18">
        <v>40.07</v>
      </c>
      <c r="H342" s="18">
        <v>32.112499999999997</v>
      </c>
      <c r="I342" s="18">
        <v>37.112142857142857</v>
      </c>
      <c r="J342" s="18">
        <v>44.259535714285718</v>
      </c>
      <c r="K342" s="18">
        <v>2.2200000000000002</v>
      </c>
      <c r="L342" s="18">
        <v>2.95</v>
      </c>
      <c r="M342" s="18">
        <v>3.93</v>
      </c>
      <c r="N342" s="18">
        <v>3.36</v>
      </c>
      <c r="O342" s="18">
        <v>4.4800000000000004</v>
      </c>
      <c r="P342">
        <v>5.94</v>
      </c>
      <c r="Q342" s="18">
        <v>53.194892857142861</v>
      </c>
      <c r="R342" s="18">
        <v>62.212908163265297</v>
      </c>
      <c r="S342" s="18">
        <v>72.412499999999994</v>
      </c>
      <c r="T342" s="18">
        <v>31.12</v>
      </c>
      <c r="U342" s="18">
        <v>40.58</v>
      </c>
      <c r="V342" s="18">
        <v>48.34</v>
      </c>
      <c r="W342" s="18">
        <v>28.87</v>
      </c>
      <c r="X342" s="18">
        <v>40.24</v>
      </c>
      <c r="Y342" s="18">
        <v>50.67</v>
      </c>
      <c r="Z342" s="18">
        <v>25.44</v>
      </c>
      <c r="AA342" s="18">
        <v>35.81</v>
      </c>
      <c r="AB342" s="18">
        <v>46.71</v>
      </c>
      <c r="AC342" s="18">
        <v>7.69</v>
      </c>
      <c r="AD342">
        <v>9.64</v>
      </c>
      <c r="AE342" s="18">
        <v>14.51</v>
      </c>
      <c r="AF342" s="18">
        <v>7.8467500000000001</v>
      </c>
      <c r="AG342" s="18">
        <v>10.04071428571428</v>
      </c>
      <c r="AH342" s="18">
        <v>15.839533900805771</v>
      </c>
      <c r="AI342" s="18">
        <v>12.96</v>
      </c>
      <c r="AJ342" s="18">
        <v>16.07</v>
      </c>
      <c r="AK342" s="18">
        <v>16.07</v>
      </c>
      <c r="AL342" s="18">
        <v>12.96</v>
      </c>
      <c r="AM342" s="18">
        <v>16.07</v>
      </c>
      <c r="AN342" s="18">
        <v>16.07</v>
      </c>
      <c r="AO342" s="18">
        <v>8.1471428571428568</v>
      </c>
      <c r="AP342" s="18">
        <v>10.607244405701479</v>
      </c>
      <c r="AQ342" s="18">
        <v>17.656571428571429</v>
      </c>
      <c r="AR342" s="18">
        <v>5.52</v>
      </c>
      <c r="AS342" s="18">
        <v>7.97</v>
      </c>
      <c r="AT342" s="18">
        <v>14.22</v>
      </c>
      <c r="AU342" s="18">
        <v>0</v>
      </c>
      <c r="AV342" s="18">
        <v>0.17</v>
      </c>
      <c r="AW342" s="18">
        <v>0.5</v>
      </c>
      <c r="AX342" s="18">
        <v>6.876321428571428</v>
      </c>
      <c r="AY342" s="18">
        <v>10.059142857142859</v>
      </c>
      <c r="AZ342" s="18">
        <v>14.02857142857143</v>
      </c>
      <c r="BA342" s="18">
        <v>15.050607142857141</v>
      </c>
      <c r="BB342" s="18">
        <v>20.479554767663839</v>
      </c>
      <c r="BC342" s="31">
        <v>33.073571428571427</v>
      </c>
      <c r="BD342" s="31">
        <v>5.1100000000000003</v>
      </c>
      <c r="BE342" s="7">
        <v>7.55</v>
      </c>
      <c r="BF342" s="7">
        <v>11.27</v>
      </c>
      <c r="BG342" s="31">
        <v>19.86</v>
      </c>
      <c r="BH342" s="31">
        <v>26.24</v>
      </c>
      <c r="BI342" s="31">
        <v>36.72</v>
      </c>
      <c r="BJ342" s="31">
        <v>20.38</v>
      </c>
      <c r="BK342" s="31">
        <v>29.19</v>
      </c>
      <c r="BL342" s="31">
        <v>39.76</v>
      </c>
      <c r="BM342" s="31">
        <v>31.768102040816331</v>
      </c>
      <c r="BN342" s="31">
        <v>40.849999999999987</v>
      </c>
      <c r="BO342" s="31">
        <v>51.11199489795915</v>
      </c>
      <c r="BP342" s="31">
        <v>8.65</v>
      </c>
      <c r="BQ342" s="31">
        <v>10.47</v>
      </c>
      <c r="BR342" s="31">
        <v>12.82</v>
      </c>
      <c r="BS342" s="31">
        <v>7.97</v>
      </c>
      <c r="BT342" s="31">
        <v>11.46</v>
      </c>
      <c r="BU342" s="31">
        <v>15.21</v>
      </c>
      <c r="BV342" s="31">
        <v>13.47</v>
      </c>
      <c r="BW342" s="7">
        <v>19.260000000000002</v>
      </c>
      <c r="BX342" s="7">
        <v>26.59</v>
      </c>
      <c r="BY342" s="31">
        <v>8.2200000000000006</v>
      </c>
      <c r="BZ342" s="31">
        <v>11.14</v>
      </c>
      <c r="CA342" s="31">
        <v>14.82</v>
      </c>
      <c r="CB342" s="31">
        <v>8.23</v>
      </c>
      <c r="CC342" s="31">
        <v>11.78</v>
      </c>
      <c r="CD342" s="31">
        <v>17.55</v>
      </c>
      <c r="CE342" s="31">
        <v>45.35</v>
      </c>
      <c r="CF342" s="31">
        <v>66.87</v>
      </c>
      <c r="CG342" s="31">
        <v>90.17</v>
      </c>
      <c r="CH342" s="31">
        <v>61.063683642857121</v>
      </c>
      <c r="CI342" s="31">
        <v>82.387357142857127</v>
      </c>
      <c r="CJ342" s="31">
        <v>103.86714285714289</v>
      </c>
    </row>
    <row r="343" spans="1:88" x14ac:dyDescent="0.3">
      <c r="A343" s="9">
        <v>45627</v>
      </c>
      <c r="B343" s="18">
        <v>10.23492857142857</v>
      </c>
      <c r="C343" s="18">
        <v>11.91197959183674</v>
      </c>
      <c r="D343" s="18">
        <v>13.237500000000001</v>
      </c>
      <c r="E343" s="18">
        <v>28.43</v>
      </c>
      <c r="F343" s="18">
        <v>33.99</v>
      </c>
      <c r="G343" s="18">
        <v>40.4</v>
      </c>
      <c r="H343" s="18">
        <v>31.602499999999999</v>
      </c>
      <c r="I343" s="18">
        <v>36.889285714285712</v>
      </c>
      <c r="J343" s="18">
        <v>43.857142857142861</v>
      </c>
      <c r="K343" s="18">
        <v>2.2000000000000002</v>
      </c>
      <c r="L343" s="18">
        <v>2.94</v>
      </c>
      <c r="M343" s="18">
        <v>3.88</v>
      </c>
      <c r="N343" s="18">
        <v>3.32</v>
      </c>
      <c r="O343" s="18">
        <v>4.45</v>
      </c>
      <c r="P343">
        <v>5.85</v>
      </c>
      <c r="Q343" s="18">
        <v>52.774433673469389</v>
      </c>
      <c r="R343" s="18">
        <v>61.681928571428593</v>
      </c>
      <c r="S343" s="18">
        <v>71.57910714285714</v>
      </c>
      <c r="T343" s="18">
        <v>30.82</v>
      </c>
      <c r="U343" s="18">
        <v>40.32</v>
      </c>
      <c r="V343" s="18">
        <v>48.02</v>
      </c>
      <c r="W343" s="18">
        <v>28.45</v>
      </c>
      <c r="X343" s="18">
        <v>40.04</v>
      </c>
      <c r="Y343" s="18">
        <v>50.26</v>
      </c>
      <c r="Z343" s="18">
        <v>24.68</v>
      </c>
      <c r="AA343" s="18">
        <v>35.58</v>
      </c>
      <c r="AB343" s="18">
        <v>46.26</v>
      </c>
      <c r="AC343" s="18">
        <v>7.67</v>
      </c>
      <c r="AD343">
        <v>9.56</v>
      </c>
      <c r="AE343" s="18">
        <v>14.3</v>
      </c>
      <c r="AF343" s="18">
        <v>7.8109334049567227</v>
      </c>
      <c r="AG343" s="18">
        <v>9.779285714285713</v>
      </c>
      <c r="AH343" s="18">
        <v>15.171167521540591</v>
      </c>
      <c r="AI343" s="18">
        <v>12.8</v>
      </c>
      <c r="AJ343" s="18">
        <v>16.07</v>
      </c>
      <c r="AK343" s="18">
        <v>16.07</v>
      </c>
      <c r="AL343" s="18">
        <v>12.8</v>
      </c>
      <c r="AM343" s="18">
        <v>16.07</v>
      </c>
      <c r="AN343" s="18">
        <v>16.07</v>
      </c>
      <c r="AO343" s="18">
        <v>8.0590000000000011</v>
      </c>
      <c r="AP343" s="18">
        <v>10.534000000000001</v>
      </c>
      <c r="AQ343" s="18">
        <v>17.782714285714281</v>
      </c>
      <c r="AR343" s="18">
        <v>5.47</v>
      </c>
      <c r="AS343" s="18">
        <v>7.75</v>
      </c>
      <c r="AT343" s="18">
        <v>14.15</v>
      </c>
      <c r="AU343" s="18">
        <v>0</v>
      </c>
      <c r="AV343" s="18">
        <v>0.17</v>
      </c>
      <c r="AW343" s="18">
        <v>0.5</v>
      </c>
      <c r="AX343" s="18">
        <v>6.6089882589698483</v>
      </c>
      <c r="AY343" s="18">
        <v>9.850461082305209</v>
      </c>
      <c r="AZ343" s="18">
        <v>13.72714285714286</v>
      </c>
      <c r="BA343" s="18">
        <v>14.7</v>
      </c>
      <c r="BB343" s="18">
        <v>20.001357142857149</v>
      </c>
      <c r="BC343" s="31">
        <v>33.983970550738483</v>
      </c>
      <c r="BD343" s="31">
        <v>5</v>
      </c>
      <c r="BE343" s="7">
        <v>7.29</v>
      </c>
      <c r="BF343" s="7">
        <v>10.83</v>
      </c>
      <c r="BG343" s="31">
        <v>19.72</v>
      </c>
      <c r="BH343" s="31">
        <v>25.81</v>
      </c>
      <c r="BI343" s="31">
        <v>36.58</v>
      </c>
      <c r="BJ343" s="31">
        <v>20.27</v>
      </c>
      <c r="BK343" s="31">
        <v>28.7</v>
      </c>
      <c r="BL343" s="31">
        <v>39.659999999999997</v>
      </c>
      <c r="BM343" s="31">
        <v>31.409132653061221</v>
      </c>
      <c r="BN343" s="31">
        <v>41.24285714285714</v>
      </c>
      <c r="BO343" s="31">
        <v>51.519704081632639</v>
      </c>
      <c r="BP343" s="31">
        <v>8.57</v>
      </c>
      <c r="BQ343" s="31">
        <v>10.3</v>
      </c>
      <c r="BR343" s="31">
        <v>12.66</v>
      </c>
      <c r="BS343" s="31">
        <v>7.89</v>
      </c>
      <c r="BT343" s="31">
        <v>11.22</v>
      </c>
      <c r="BU343" s="31">
        <v>14.82</v>
      </c>
      <c r="BV343" s="31">
        <v>13.57</v>
      </c>
      <c r="BW343" s="7">
        <v>19.18</v>
      </c>
      <c r="BX343" s="7">
        <v>26.52</v>
      </c>
      <c r="BY343" s="31">
        <v>8.1</v>
      </c>
      <c r="BZ343" s="31">
        <v>10.95</v>
      </c>
      <c r="CA343" s="31">
        <v>14.47</v>
      </c>
      <c r="CB343" s="31">
        <v>8.09</v>
      </c>
      <c r="CC343" s="31">
        <v>11.46</v>
      </c>
      <c r="CD343" s="31">
        <v>16.850000000000001</v>
      </c>
      <c r="CE343" s="31">
        <v>45.63</v>
      </c>
      <c r="CF343" s="31">
        <v>66.16</v>
      </c>
      <c r="CG343" s="31">
        <v>89.39</v>
      </c>
      <c r="CH343" s="31">
        <v>58.10821428571429</v>
      </c>
      <c r="CI343" s="31">
        <v>81.859214285714287</v>
      </c>
      <c r="CJ343" s="31">
        <v>103.33928571428569</v>
      </c>
    </row>
    <row r="344" spans="1:88" x14ac:dyDescent="0.3">
      <c r="A344" s="9">
        <v>45628</v>
      </c>
      <c r="B344" s="18">
        <v>10.179071428571429</v>
      </c>
      <c r="C344" s="18">
        <v>11.82428571428572</v>
      </c>
      <c r="D344" s="18">
        <v>13.04535714285714</v>
      </c>
      <c r="E344" s="18">
        <v>27.6</v>
      </c>
      <c r="F344" s="18">
        <v>32.96</v>
      </c>
      <c r="G344" s="18">
        <v>39.9</v>
      </c>
      <c r="H344" s="18">
        <v>31.38035714285714</v>
      </c>
      <c r="I344" s="18">
        <v>36.61</v>
      </c>
      <c r="J344" s="18">
        <v>43.094464285714288</v>
      </c>
      <c r="K344" s="18">
        <v>2.17</v>
      </c>
      <c r="L344" s="18">
        <v>2.91</v>
      </c>
      <c r="M344" s="18">
        <v>3.83</v>
      </c>
      <c r="N344" s="18">
        <v>3.28</v>
      </c>
      <c r="O344" s="18">
        <v>4.42</v>
      </c>
      <c r="P344">
        <v>5.76</v>
      </c>
      <c r="Q344" s="18">
        <v>51.108076530612237</v>
      </c>
      <c r="R344" s="18">
        <v>61.151714285714277</v>
      </c>
      <c r="S344" s="18">
        <v>70.612071428571426</v>
      </c>
      <c r="T344" s="18">
        <v>30.53</v>
      </c>
      <c r="U344" s="18">
        <v>40.06</v>
      </c>
      <c r="V344" s="18">
        <v>47.7</v>
      </c>
      <c r="W344" s="18">
        <v>28.04</v>
      </c>
      <c r="X344" s="18">
        <v>39.840000000000003</v>
      </c>
      <c r="Y344" s="18">
        <v>49.85</v>
      </c>
      <c r="Z344" s="18">
        <v>23.93</v>
      </c>
      <c r="AA344" s="18">
        <v>35.36</v>
      </c>
      <c r="AB344" s="18">
        <v>45.82</v>
      </c>
      <c r="AC344" s="18">
        <v>7.65</v>
      </c>
      <c r="AD344">
        <v>9.4700000000000006</v>
      </c>
      <c r="AE344" s="18">
        <v>14.09</v>
      </c>
      <c r="AF344" s="18">
        <v>7.6264285714285727</v>
      </c>
      <c r="AG344" s="18">
        <v>9.6391428571428577</v>
      </c>
      <c r="AH344" s="18">
        <v>15.04658665390639</v>
      </c>
      <c r="AI344" s="18">
        <v>12.65</v>
      </c>
      <c r="AJ344" s="18">
        <v>16.07</v>
      </c>
      <c r="AK344" s="18">
        <v>16.07</v>
      </c>
      <c r="AL344" s="18">
        <v>12.65</v>
      </c>
      <c r="AM344" s="18">
        <v>16.07</v>
      </c>
      <c r="AN344" s="18">
        <v>16.07</v>
      </c>
      <c r="AO344" s="18">
        <v>7.9182499999999987</v>
      </c>
      <c r="AP344" s="18">
        <v>10.36572652040816</v>
      </c>
      <c r="AQ344" s="18">
        <v>17.332928571428571</v>
      </c>
      <c r="AR344" s="18">
        <v>5.42</v>
      </c>
      <c r="AS344" s="18">
        <v>7.53</v>
      </c>
      <c r="AT344" s="18">
        <v>14.08</v>
      </c>
      <c r="AU344" s="18">
        <v>0</v>
      </c>
      <c r="AV344" s="18">
        <v>0.16</v>
      </c>
      <c r="AW344" s="18">
        <v>0.5</v>
      </c>
      <c r="AX344" s="18">
        <v>6.5811071428571442</v>
      </c>
      <c r="AY344" s="18">
        <v>9.1440000000000001</v>
      </c>
      <c r="AZ344" s="18">
        <v>13.425714285714291</v>
      </c>
      <c r="BA344" s="18">
        <v>14.94076345612361</v>
      </c>
      <c r="BB344" s="18">
        <v>20.017785714285711</v>
      </c>
      <c r="BC344" s="31">
        <v>33.34003534828377</v>
      </c>
      <c r="BD344" s="31">
        <v>4.9000000000000004</v>
      </c>
      <c r="BE344" s="7">
        <v>7.03</v>
      </c>
      <c r="BF344" s="7">
        <v>10.38</v>
      </c>
      <c r="BG344" s="31">
        <v>19.690000000000001</v>
      </c>
      <c r="BH344" s="31">
        <v>25.48</v>
      </c>
      <c r="BI344" s="31">
        <v>36.5</v>
      </c>
      <c r="BJ344" s="31">
        <v>20.16</v>
      </c>
      <c r="BK344" s="31">
        <v>28.2</v>
      </c>
      <c r="BL344" s="31">
        <v>39.57</v>
      </c>
      <c r="BM344" s="31">
        <v>31.210714285714289</v>
      </c>
      <c r="BN344" s="31">
        <v>41.457142857142863</v>
      </c>
      <c r="BO344" s="31">
        <v>52.06428571428571</v>
      </c>
      <c r="BP344" s="31">
        <v>8.49</v>
      </c>
      <c r="BQ344" s="31">
        <v>10.130000000000001</v>
      </c>
      <c r="BR344" s="31">
        <v>12.49</v>
      </c>
      <c r="BS344" s="31">
        <v>7.81</v>
      </c>
      <c r="BT344" s="31">
        <v>10.98</v>
      </c>
      <c r="BU344" s="31">
        <v>14.42</v>
      </c>
      <c r="BV344" s="31">
        <v>13.68</v>
      </c>
      <c r="BW344" s="7">
        <v>19.100000000000001</v>
      </c>
      <c r="BX344" s="7">
        <v>26.45</v>
      </c>
      <c r="BY344" s="31">
        <v>7.99</v>
      </c>
      <c r="BZ344" s="31">
        <v>10.77</v>
      </c>
      <c r="CA344" s="31">
        <v>14.12</v>
      </c>
      <c r="CB344" s="31">
        <v>7.94</v>
      </c>
      <c r="CC344" s="31">
        <v>11.15</v>
      </c>
      <c r="CD344" s="31">
        <v>16.149999999999999</v>
      </c>
      <c r="CE344" s="31">
        <v>45.91</v>
      </c>
      <c r="CF344" s="31">
        <v>65.459999999999994</v>
      </c>
      <c r="CG344" s="31">
        <v>88.69</v>
      </c>
      <c r="CH344" s="31">
        <v>57.493214285714288</v>
      </c>
      <c r="CI344" s="31">
        <v>80.217857142857127</v>
      </c>
      <c r="CJ344" s="31">
        <v>106.7678571428571</v>
      </c>
    </row>
    <row r="345" spans="1:88" x14ac:dyDescent="0.3">
      <c r="A345" s="9">
        <v>45629</v>
      </c>
      <c r="B345" s="18">
        <v>10.16882142857143</v>
      </c>
      <c r="C345" s="18">
        <v>11.77957142857143</v>
      </c>
      <c r="D345" s="18">
        <v>12.971071428571429</v>
      </c>
      <c r="E345" s="18">
        <v>27.04</v>
      </c>
      <c r="F345" s="18">
        <v>32.97</v>
      </c>
      <c r="G345" s="18">
        <v>39.94</v>
      </c>
      <c r="H345" s="18">
        <v>30.54</v>
      </c>
      <c r="I345" s="18">
        <v>36.545000000000002</v>
      </c>
      <c r="J345" s="18">
        <v>42.725464285714288</v>
      </c>
      <c r="K345" s="18">
        <v>2.14</v>
      </c>
      <c r="L345" s="18">
        <v>2.89</v>
      </c>
      <c r="M345" s="18">
        <v>3.77</v>
      </c>
      <c r="N345" s="18">
        <v>3.23</v>
      </c>
      <c r="O345" s="18">
        <v>4.3899999999999997</v>
      </c>
      <c r="P345">
        <v>5.67</v>
      </c>
      <c r="Q345" s="18">
        <v>50.423428571428573</v>
      </c>
      <c r="R345" s="18">
        <v>60.567928571428581</v>
      </c>
      <c r="S345" s="18">
        <v>69.645035714285711</v>
      </c>
      <c r="T345" s="18">
        <v>30.23</v>
      </c>
      <c r="U345" s="18">
        <v>39.799999999999997</v>
      </c>
      <c r="V345" s="18">
        <v>47.37</v>
      </c>
      <c r="W345" s="18">
        <v>27.62</v>
      </c>
      <c r="X345" s="18">
        <v>39.64</v>
      </c>
      <c r="Y345" s="18">
        <v>49.45</v>
      </c>
      <c r="Z345" s="18">
        <v>23.17</v>
      </c>
      <c r="AA345" s="18">
        <v>35.14</v>
      </c>
      <c r="AB345" s="18">
        <v>45.37</v>
      </c>
      <c r="AC345" s="18">
        <v>7.63</v>
      </c>
      <c r="AD345">
        <v>9.39</v>
      </c>
      <c r="AE345" s="18">
        <v>13.87</v>
      </c>
      <c r="AF345" s="18">
        <v>7.6489285714285709</v>
      </c>
      <c r="AG345" s="18">
        <v>9.6428098321406708</v>
      </c>
      <c r="AH345" s="18">
        <v>14.30736986377986</v>
      </c>
      <c r="AI345" s="18">
        <v>12.5</v>
      </c>
      <c r="AJ345" s="18">
        <v>16.07</v>
      </c>
      <c r="AK345" s="18">
        <v>16.07</v>
      </c>
      <c r="AL345" s="18">
        <v>12.5</v>
      </c>
      <c r="AM345" s="18">
        <v>16.07</v>
      </c>
      <c r="AN345" s="18">
        <v>16.07</v>
      </c>
      <c r="AO345" s="18">
        <v>7.8637500000000014</v>
      </c>
      <c r="AP345" s="18">
        <v>10.02104761902101</v>
      </c>
      <c r="AQ345" s="18">
        <v>17.34375</v>
      </c>
      <c r="AR345" s="18">
        <v>5.36</v>
      </c>
      <c r="AS345" s="18">
        <v>7.31</v>
      </c>
      <c r="AT345" s="18">
        <v>14.01</v>
      </c>
      <c r="AU345" s="18">
        <v>0</v>
      </c>
      <c r="AV345" s="18">
        <v>0.16</v>
      </c>
      <c r="AW345" s="18">
        <v>0.5</v>
      </c>
      <c r="AX345" s="18">
        <v>6.4463571428571429</v>
      </c>
      <c r="AY345" s="18">
        <v>8.6707142857142863</v>
      </c>
      <c r="AZ345" s="18">
        <v>12.93975</v>
      </c>
      <c r="BA345" s="18">
        <v>14.771142857142859</v>
      </c>
      <c r="BB345" s="18">
        <v>19.398</v>
      </c>
      <c r="BC345" s="31">
        <v>32.932743002971932</v>
      </c>
      <c r="BD345" s="31">
        <v>4.79</v>
      </c>
      <c r="BE345" s="7">
        <v>6.79</v>
      </c>
      <c r="BF345" s="7">
        <v>9.94</v>
      </c>
      <c r="BG345" s="31">
        <v>19.440000000000001</v>
      </c>
      <c r="BH345" s="31">
        <v>25.17</v>
      </c>
      <c r="BI345" s="31">
        <v>36.409999999999997</v>
      </c>
      <c r="BJ345" s="31">
        <v>20.059999999999999</v>
      </c>
      <c r="BK345" s="31">
        <v>27.7</v>
      </c>
      <c r="BL345" s="31">
        <v>39.47</v>
      </c>
      <c r="BM345" s="31">
        <v>31.085714285714289</v>
      </c>
      <c r="BN345" s="31">
        <v>39.849999999999987</v>
      </c>
      <c r="BO345" s="31">
        <v>52.034326530612233</v>
      </c>
      <c r="BP345" s="31">
        <v>8.41</v>
      </c>
      <c r="BQ345" s="31">
        <v>9.9499999999999993</v>
      </c>
      <c r="BR345" s="31">
        <v>12.33</v>
      </c>
      <c r="BS345" s="31">
        <v>7.72</v>
      </c>
      <c r="BT345" s="31">
        <v>10.74</v>
      </c>
      <c r="BU345" s="31">
        <v>14.03</v>
      </c>
      <c r="BV345" s="31">
        <v>13.78</v>
      </c>
      <c r="BW345" s="7">
        <v>19.010000000000002</v>
      </c>
      <c r="BX345" s="7">
        <v>26.38</v>
      </c>
      <c r="BY345" s="31">
        <v>7.87</v>
      </c>
      <c r="BZ345" s="31">
        <v>10.58</v>
      </c>
      <c r="CA345" s="31">
        <v>13.78</v>
      </c>
      <c r="CB345" s="31">
        <v>7.8</v>
      </c>
      <c r="CC345" s="31">
        <v>10.83</v>
      </c>
      <c r="CD345" s="31">
        <v>15.45</v>
      </c>
      <c r="CE345" s="31">
        <v>45.99</v>
      </c>
      <c r="CF345" s="31">
        <v>64.75</v>
      </c>
      <c r="CG345" s="31">
        <v>88.13</v>
      </c>
      <c r="CH345" s="31">
        <v>57.143928571428567</v>
      </c>
      <c r="CI345" s="31">
        <v>79.323285714285717</v>
      </c>
      <c r="CJ345" s="31">
        <v>108.7607142857143</v>
      </c>
    </row>
    <row r="346" spans="1:88" x14ac:dyDescent="0.3">
      <c r="A346" s="9">
        <v>45630</v>
      </c>
      <c r="B346" s="18">
        <v>9.9315357142857135</v>
      </c>
      <c r="C346" s="18">
        <v>11.81071428571429</v>
      </c>
      <c r="D346" s="18">
        <v>12.927142857142851</v>
      </c>
      <c r="E346" s="18">
        <v>26.42</v>
      </c>
      <c r="F346" s="18">
        <v>32.270000000000003</v>
      </c>
      <c r="G346" s="18">
        <v>40.28</v>
      </c>
      <c r="H346" s="18">
        <v>30.013571428571431</v>
      </c>
      <c r="I346" s="18">
        <v>35.923285714285711</v>
      </c>
      <c r="J346" s="18">
        <v>42.704892857142859</v>
      </c>
      <c r="K346" s="18">
        <v>2.12</v>
      </c>
      <c r="L346" s="18">
        <v>2.87</v>
      </c>
      <c r="M346" s="18">
        <v>3.72</v>
      </c>
      <c r="N346" s="18">
        <v>3.19</v>
      </c>
      <c r="O346" s="18">
        <v>4.3600000000000003</v>
      </c>
      <c r="P346">
        <v>5.58</v>
      </c>
      <c r="Q346" s="18">
        <v>49.736499999999999</v>
      </c>
      <c r="R346" s="18">
        <v>59.136999999999993</v>
      </c>
      <c r="S346" s="18">
        <v>68.881589214285725</v>
      </c>
      <c r="T346" s="18">
        <v>29.93</v>
      </c>
      <c r="U346" s="18">
        <v>39.54</v>
      </c>
      <c r="V346" s="18">
        <v>47.05</v>
      </c>
      <c r="W346" s="18">
        <v>27.21</v>
      </c>
      <c r="X346" s="18">
        <v>39.44</v>
      </c>
      <c r="Y346" s="18">
        <v>49.04</v>
      </c>
      <c r="Z346" s="18">
        <v>22.41</v>
      </c>
      <c r="AA346" s="18">
        <v>34.92</v>
      </c>
      <c r="AB346" s="18">
        <v>44.93</v>
      </c>
      <c r="AC346" s="18">
        <v>7.6</v>
      </c>
      <c r="AD346">
        <v>9.3000000000000007</v>
      </c>
      <c r="AE346" s="18">
        <v>13.66</v>
      </c>
      <c r="AF346" s="18">
        <v>7.6278214285714299</v>
      </c>
      <c r="AG346" s="18">
        <v>9.4602142857142866</v>
      </c>
      <c r="AH346" s="18">
        <v>14.042035714285721</v>
      </c>
      <c r="AI346" s="18">
        <v>12.35</v>
      </c>
      <c r="AJ346" s="18">
        <v>16.07</v>
      </c>
      <c r="AK346" s="18">
        <v>16.07</v>
      </c>
      <c r="AL346" s="18">
        <v>12.35</v>
      </c>
      <c r="AM346" s="18">
        <v>16.07</v>
      </c>
      <c r="AN346" s="18">
        <v>16.07</v>
      </c>
      <c r="AO346" s="18">
        <v>7.7197857142857123</v>
      </c>
      <c r="AP346" s="18">
        <v>10.078285714285711</v>
      </c>
      <c r="AQ346" s="18">
        <v>17.084499999999998</v>
      </c>
      <c r="AR346" s="18">
        <v>5.31</v>
      </c>
      <c r="AS346" s="18">
        <v>7.09</v>
      </c>
      <c r="AT346" s="18">
        <v>13.94</v>
      </c>
      <c r="AU346" s="18">
        <v>0</v>
      </c>
      <c r="AV346" s="18">
        <v>0.16</v>
      </c>
      <c r="AW346" s="18">
        <v>0.49</v>
      </c>
      <c r="AX346" s="18">
        <v>6.3315000000000001</v>
      </c>
      <c r="AY346" s="18">
        <v>8.5753571428571433</v>
      </c>
      <c r="AZ346" s="18">
        <v>12.243178571428571</v>
      </c>
      <c r="BA346" s="18">
        <v>14.73128571428572</v>
      </c>
      <c r="BB346" s="18">
        <v>19.065642857142858</v>
      </c>
      <c r="BC346" s="31">
        <v>32.900714285714287</v>
      </c>
      <c r="BD346" s="31">
        <v>4.6900000000000004</v>
      </c>
      <c r="BE346" s="7">
        <v>6.55</v>
      </c>
      <c r="BF346" s="7">
        <v>9.64</v>
      </c>
      <c r="BG346" s="31">
        <v>19.13</v>
      </c>
      <c r="BH346" s="31">
        <v>24.8</v>
      </c>
      <c r="BI346" s="31">
        <v>36.36</v>
      </c>
      <c r="BJ346" s="31">
        <v>19.95</v>
      </c>
      <c r="BK346" s="31">
        <v>27.21</v>
      </c>
      <c r="BL346" s="31">
        <v>39.380000000000003</v>
      </c>
      <c r="BM346" s="31">
        <v>31.25714285714286</v>
      </c>
      <c r="BN346" s="31">
        <v>38.994642857142857</v>
      </c>
      <c r="BO346" s="31">
        <v>52</v>
      </c>
      <c r="BP346" s="31">
        <v>8.33</v>
      </c>
      <c r="BQ346" s="31">
        <v>9.7799999999999994</v>
      </c>
      <c r="BR346" s="31">
        <v>12.16</v>
      </c>
      <c r="BS346" s="31">
        <v>7.64</v>
      </c>
      <c r="BT346" s="31">
        <v>10.51</v>
      </c>
      <c r="BU346" s="31">
        <v>13.64</v>
      </c>
      <c r="BV346" s="31">
        <v>13.88</v>
      </c>
      <c r="BW346" s="7">
        <v>18.93</v>
      </c>
      <c r="BX346" s="7">
        <v>26.3</v>
      </c>
      <c r="BY346" s="31">
        <v>7.76</v>
      </c>
      <c r="BZ346" s="31">
        <v>10.39</v>
      </c>
      <c r="CA346" s="31">
        <v>13.43</v>
      </c>
      <c r="CB346" s="31">
        <v>7.66</v>
      </c>
      <c r="CC346" s="31">
        <v>10.52</v>
      </c>
      <c r="CD346" s="31">
        <v>14.76</v>
      </c>
      <c r="CE346" s="31">
        <v>46.13</v>
      </c>
      <c r="CF346" s="31">
        <v>64.040000000000006</v>
      </c>
      <c r="CG346" s="31">
        <v>87.93</v>
      </c>
      <c r="CH346" s="31">
        <v>55.044816484693868</v>
      </c>
      <c r="CI346" s="31">
        <v>79.069999999999993</v>
      </c>
      <c r="CJ346" s="31">
        <v>108.875</v>
      </c>
    </row>
    <row r="347" spans="1:88" x14ac:dyDescent="0.3">
      <c r="A347" s="9">
        <v>45631</v>
      </c>
      <c r="B347" s="18">
        <v>9.7962500000000006</v>
      </c>
      <c r="C347" s="18">
        <v>11.61857142857143</v>
      </c>
      <c r="D347" s="18">
        <v>12.79142857142857</v>
      </c>
      <c r="E347" s="18">
        <v>26.15</v>
      </c>
      <c r="F347" s="18">
        <v>32.07</v>
      </c>
      <c r="G347" s="18">
        <v>40.229999999999997</v>
      </c>
      <c r="H347" s="18">
        <v>29.508928571428569</v>
      </c>
      <c r="I347" s="18">
        <v>35.512142857142862</v>
      </c>
      <c r="J347" s="18">
        <v>43.04457142857143</v>
      </c>
      <c r="K347" s="18">
        <v>2.09</v>
      </c>
      <c r="L347" s="18">
        <v>2.85</v>
      </c>
      <c r="M347" s="18">
        <v>3.67</v>
      </c>
      <c r="N347" s="18">
        <v>3.15</v>
      </c>
      <c r="O347" s="18">
        <v>4.33</v>
      </c>
      <c r="P347">
        <v>5.49</v>
      </c>
      <c r="Q347" s="18">
        <v>49.422392857142867</v>
      </c>
      <c r="R347" s="18">
        <v>58.720071428571423</v>
      </c>
      <c r="S347" s="18">
        <v>67.753571428571419</v>
      </c>
      <c r="T347" s="18">
        <v>29.64</v>
      </c>
      <c r="U347" s="18">
        <v>39.28</v>
      </c>
      <c r="V347" s="18">
        <v>46.72</v>
      </c>
      <c r="W347" s="18">
        <v>26.79</v>
      </c>
      <c r="X347" s="18">
        <v>39.24</v>
      </c>
      <c r="Y347" s="18">
        <v>48.63</v>
      </c>
      <c r="Z347" s="18">
        <v>21.65</v>
      </c>
      <c r="AA347" s="18">
        <v>34.69</v>
      </c>
      <c r="AB347" s="18">
        <v>44.48</v>
      </c>
      <c r="AC347" s="18">
        <v>7.58</v>
      </c>
      <c r="AD347">
        <v>9.2200000000000006</v>
      </c>
      <c r="AE347" s="18">
        <v>13.44</v>
      </c>
      <c r="AF347" s="18">
        <v>7.7390357142857136</v>
      </c>
      <c r="AG347" s="18">
        <v>9.3108604365010326</v>
      </c>
      <c r="AH347" s="18">
        <v>13.83032142857143</v>
      </c>
      <c r="AI347" s="18">
        <v>12.19</v>
      </c>
      <c r="AJ347" s="18">
        <v>16.07</v>
      </c>
      <c r="AK347" s="18">
        <v>16.07</v>
      </c>
      <c r="AL347" s="18">
        <v>12.19</v>
      </c>
      <c r="AM347" s="18">
        <v>16.07</v>
      </c>
      <c r="AN347" s="18">
        <v>16.07</v>
      </c>
      <c r="AO347" s="18">
        <v>7.7604285714285703</v>
      </c>
      <c r="AP347" s="18">
        <v>10.009642857142859</v>
      </c>
      <c r="AQ347" s="18">
        <v>16.15260714285715</v>
      </c>
      <c r="AR347" s="18">
        <v>5.26</v>
      </c>
      <c r="AS347" s="18">
        <v>6.87</v>
      </c>
      <c r="AT347" s="18">
        <v>13.87</v>
      </c>
      <c r="AU347" s="18">
        <v>0</v>
      </c>
      <c r="AV347" s="18">
        <v>0.16</v>
      </c>
      <c r="AW347" s="18">
        <v>0.49</v>
      </c>
      <c r="AX347" s="18">
        <v>6.2135431922326454</v>
      </c>
      <c r="AY347" s="18">
        <v>8.3203571428571443</v>
      </c>
      <c r="AZ347" s="18">
        <v>11.99896428571429</v>
      </c>
      <c r="BA347" s="18">
        <v>14.436045662268929</v>
      </c>
      <c r="BB347" s="18">
        <v>19.260000000000009</v>
      </c>
      <c r="BC347" s="31">
        <v>31.550301169491089</v>
      </c>
      <c r="BD347" s="31">
        <v>4.58</v>
      </c>
      <c r="BE347" s="7">
        <v>6.32</v>
      </c>
      <c r="BF347" s="7">
        <v>9.35</v>
      </c>
      <c r="BG347" s="31">
        <v>18.78</v>
      </c>
      <c r="BH347" s="31">
        <v>24.42</v>
      </c>
      <c r="BI347" s="31">
        <v>36.479999999999997</v>
      </c>
      <c r="BJ347" s="31">
        <v>19.850000000000001</v>
      </c>
      <c r="BK347" s="31">
        <v>26.71</v>
      </c>
      <c r="BL347" s="31">
        <v>39.29</v>
      </c>
      <c r="BM347" s="31">
        <v>31.49316326530613</v>
      </c>
      <c r="BN347" s="31">
        <v>38.971428571428568</v>
      </c>
      <c r="BO347" s="31">
        <v>50.93214285714285</v>
      </c>
      <c r="BP347" s="31">
        <v>8.25</v>
      </c>
      <c r="BQ347" s="31">
        <v>9.6</v>
      </c>
      <c r="BR347" s="31">
        <v>11.99</v>
      </c>
      <c r="BS347" s="31">
        <v>7.56</v>
      </c>
      <c r="BT347" s="31">
        <v>10.27</v>
      </c>
      <c r="BU347" s="31">
        <v>13.25</v>
      </c>
      <c r="BV347" s="31">
        <v>13.99</v>
      </c>
      <c r="BW347" s="7">
        <v>18.84</v>
      </c>
      <c r="BX347" s="7">
        <v>26.23</v>
      </c>
      <c r="BY347" s="31">
        <v>7.64</v>
      </c>
      <c r="BZ347" s="31">
        <v>10.210000000000001</v>
      </c>
      <c r="CA347" s="31">
        <v>13.08</v>
      </c>
      <c r="CB347" s="31">
        <v>7.51</v>
      </c>
      <c r="CC347" s="31">
        <v>10.199999999999999</v>
      </c>
      <c r="CD347" s="31">
        <v>14.06</v>
      </c>
      <c r="CE347" s="31">
        <v>46.2</v>
      </c>
      <c r="CF347" s="31">
        <v>63.33</v>
      </c>
      <c r="CG347" s="31">
        <v>87.76</v>
      </c>
      <c r="CH347" s="31">
        <v>55.568214285714276</v>
      </c>
      <c r="CI347" s="31">
        <v>77.787714285714287</v>
      </c>
      <c r="CJ347" s="31">
        <v>107.4071428571429</v>
      </c>
    </row>
    <row r="348" spans="1:88" x14ac:dyDescent="0.3">
      <c r="A348" s="9">
        <v>45632</v>
      </c>
      <c r="B348" s="18">
        <v>9.6545714285714297</v>
      </c>
      <c r="C348" s="18">
        <v>11.395</v>
      </c>
      <c r="D348" s="18">
        <v>12.621785714285711</v>
      </c>
      <c r="E348" s="18">
        <v>25.87</v>
      </c>
      <c r="F348" s="18">
        <v>31.11</v>
      </c>
      <c r="G348" s="18">
        <v>40.44</v>
      </c>
      <c r="H348" s="18">
        <v>28.855</v>
      </c>
      <c r="I348" s="18">
        <v>35.372980683673489</v>
      </c>
      <c r="J348" s="18">
        <v>42.113750000000003</v>
      </c>
      <c r="K348" s="18">
        <v>2.0699999999999998</v>
      </c>
      <c r="L348" s="18">
        <v>2.83</v>
      </c>
      <c r="M348" s="18">
        <v>3.64</v>
      </c>
      <c r="N348" s="18">
        <v>3.13</v>
      </c>
      <c r="O348" s="18">
        <v>4.33</v>
      </c>
      <c r="P348">
        <v>5.43</v>
      </c>
      <c r="Q348" s="18">
        <v>48.904250000000019</v>
      </c>
      <c r="R348" s="18">
        <v>57.516857142857148</v>
      </c>
      <c r="S348" s="18">
        <v>66.561142857142855</v>
      </c>
      <c r="T348" s="18">
        <v>29.45</v>
      </c>
      <c r="U348" s="18">
        <v>39</v>
      </c>
      <c r="V348" s="18">
        <v>46.54</v>
      </c>
      <c r="W348" s="18">
        <v>26.39</v>
      </c>
      <c r="X348" s="18">
        <v>38.770000000000003</v>
      </c>
      <c r="Y348" s="18">
        <v>48.54</v>
      </c>
      <c r="Z348" s="18">
        <v>20.76</v>
      </c>
      <c r="AA348" s="18">
        <v>34.32</v>
      </c>
      <c r="AB348" s="18">
        <v>44.39</v>
      </c>
      <c r="AC348" s="18">
        <v>7.52</v>
      </c>
      <c r="AD348">
        <v>9.15</v>
      </c>
      <c r="AE348" s="18">
        <v>13.27</v>
      </c>
      <c r="AF348" s="18">
        <v>7.644571428571429</v>
      </c>
      <c r="AG348" s="18">
        <v>9.1082348181660002</v>
      </c>
      <c r="AH348" s="18">
        <v>13.288928571428571</v>
      </c>
      <c r="AI348" s="18">
        <v>11.98</v>
      </c>
      <c r="AJ348" s="18">
        <v>16.07</v>
      </c>
      <c r="AK348" s="18">
        <v>16.07</v>
      </c>
      <c r="AL348" s="18">
        <v>11.98</v>
      </c>
      <c r="AM348" s="18">
        <v>16.07</v>
      </c>
      <c r="AN348" s="18">
        <v>16.07</v>
      </c>
      <c r="AO348" s="18">
        <v>7.6830000000000007</v>
      </c>
      <c r="AP348" s="18">
        <v>9.8917142857142863</v>
      </c>
      <c r="AQ348" s="18">
        <v>16.004750000000001</v>
      </c>
      <c r="AR348" s="18">
        <v>5.19</v>
      </c>
      <c r="AS348" s="18">
        <v>6.67</v>
      </c>
      <c r="AT348" s="18">
        <v>13.81</v>
      </c>
      <c r="AU348" s="18">
        <v>0</v>
      </c>
      <c r="AV348" s="18">
        <v>0.15</v>
      </c>
      <c r="AW348" s="18">
        <v>0.49</v>
      </c>
      <c r="AX348" s="18">
        <v>6.2447142857142852</v>
      </c>
      <c r="AY348" s="18">
        <v>8.2580000000000009</v>
      </c>
      <c r="AZ348" s="18">
        <v>11.845714285714291</v>
      </c>
      <c r="BA348" s="18">
        <v>14.3245</v>
      </c>
      <c r="BB348" s="18">
        <v>18.83764285714286</v>
      </c>
      <c r="BC348" s="31">
        <v>29.63475</v>
      </c>
      <c r="BD348" s="31">
        <v>4.55</v>
      </c>
      <c r="BE348" s="7">
        <v>6.24</v>
      </c>
      <c r="BF348" s="7">
        <v>9.23</v>
      </c>
      <c r="BG348" s="31">
        <v>18.72</v>
      </c>
      <c r="BH348" s="31">
        <v>24.09</v>
      </c>
      <c r="BI348" s="31">
        <v>36.700000000000003</v>
      </c>
      <c r="BJ348" s="31">
        <v>19.760000000000002</v>
      </c>
      <c r="BK348" s="31">
        <v>26.27</v>
      </c>
      <c r="BL348" s="31">
        <v>39.369999999999997</v>
      </c>
      <c r="BM348" s="31">
        <v>31.10814285714288</v>
      </c>
      <c r="BN348" s="31">
        <v>38.182999999999993</v>
      </c>
      <c r="BO348" s="31">
        <v>51.45000000000001</v>
      </c>
      <c r="BP348" s="31">
        <v>8.17</v>
      </c>
      <c r="BQ348" s="31">
        <v>9.44</v>
      </c>
      <c r="BR348" s="31">
        <v>11.83</v>
      </c>
      <c r="BS348" s="31">
        <v>7.44</v>
      </c>
      <c r="BT348" s="31">
        <v>10.029999999999999</v>
      </c>
      <c r="BU348" s="31">
        <v>12.98</v>
      </c>
      <c r="BV348" s="31">
        <v>13.94</v>
      </c>
      <c r="BW348" s="7">
        <v>18.760000000000002</v>
      </c>
      <c r="BX348" s="7">
        <v>26.16</v>
      </c>
      <c r="BY348" s="31">
        <v>7.56</v>
      </c>
      <c r="BZ348" s="31">
        <v>10.01</v>
      </c>
      <c r="CA348" s="31">
        <v>12.85</v>
      </c>
      <c r="CB348" s="31">
        <v>7.33</v>
      </c>
      <c r="CC348" s="31">
        <v>10</v>
      </c>
      <c r="CD348" s="31">
        <v>13.39</v>
      </c>
      <c r="CE348" s="31">
        <v>45.93</v>
      </c>
      <c r="CF348" s="31">
        <v>62.73</v>
      </c>
      <c r="CG348" s="31">
        <v>88.04</v>
      </c>
      <c r="CH348" s="31">
        <v>54.317500000000003</v>
      </c>
      <c r="CI348" s="31">
        <v>75.665500000000009</v>
      </c>
      <c r="CJ348" s="31">
        <v>102.02249999999999</v>
      </c>
    </row>
    <row r="349" spans="1:88" x14ac:dyDescent="0.3">
      <c r="A349" s="9">
        <v>45633</v>
      </c>
      <c r="B349" s="18">
        <v>9.5584285714285713</v>
      </c>
      <c r="C349" s="18">
        <v>11.391</v>
      </c>
      <c r="D349" s="18">
        <v>12.55</v>
      </c>
      <c r="E349" s="18">
        <v>24.95</v>
      </c>
      <c r="F349" s="18">
        <v>30.94</v>
      </c>
      <c r="G349" s="18">
        <v>40.5</v>
      </c>
      <c r="H349" s="18">
        <v>28.70214285714286</v>
      </c>
      <c r="I349" s="18">
        <v>34.526428571428568</v>
      </c>
      <c r="J349" s="18">
        <v>41.132892857142863</v>
      </c>
      <c r="K349" s="18">
        <v>2.04</v>
      </c>
      <c r="L349" s="18">
        <v>2.81</v>
      </c>
      <c r="M349" s="18">
        <v>3.6</v>
      </c>
      <c r="N349" s="18">
        <v>3.11</v>
      </c>
      <c r="O349" s="18">
        <v>4.26</v>
      </c>
      <c r="P349">
        <v>5.36</v>
      </c>
      <c r="Q349" s="18">
        <v>48.364428571428583</v>
      </c>
      <c r="R349" s="18">
        <v>56.529785714285708</v>
      </c>
      <c r="S349" s="18">
        <v>65.21378571428572</v>
      </c>
      <c r="T349" s="18">
        <v>29.39</v>
      </c>
      <c r="U349" s="18">
        <v>38.33</v>
      </c>
      <c r="V349" s="18">
        <v>45.81</v>
      </c>
      <c r="W349" s="18">
        <v>26.54</v>
      </c>
      <c r="X349" s="18">
        <v>37.81</v>
      </c>
      <c r="Y349" s="18">
        <v>47.34</v>
      </c>
      <c r="Z349" s="18">
        <v>20.67</v>
      </c>
      <c r="AA349" s="18">
        <v>33.94</v>
      </c>
      <c r="AB349" s="18">
        <v>43.44</v>
      </c>
      <c r="AC349" s="18">
        <v>7.45</v>
      </c>
      <c r="AD349">
        <v>9.1199999999999992</v>
      </c>
      <c r="AE349" s="18">
        <v>13.18</v>
      </c>
      <c r="AF349" s="18">
        <v>7.7539316794767013</v>
      </c>
      <c r="AG349" s="18">
        <v>9.0455714285714279</v>
      </c>
      <c r="AH349" s="18">
        <v>13.382392857142859</v>
      </c>
      <c r="AI349" s="18">
        <v>11.92</v>
      </c>
      <c r="AJ349" s="18">
        <v>16.07</v>
      </c>
      <c r="AK349" s="18">
        <v>16.07</v>
      </c>
      <c r="AL349" s="18">
        <v>11.92</v>
      </c>
      <c r="AM349" s="18">
        <v>16.07</v>
      </c>
      <c r="AN349" s="18">
        <v>16.07</v>
      </c>
      <c r="AO349" s="18">
        <v>7.7606785714285724</v>
      </c>
      <c r="AP349" s="18">
        <v>9.8384285714285689</v>
      </c>
      <c r="AQ349" s="18">
        <v>15.995571428571431</v>
      </c>
      <c r="AR349" s="18">
        <v>5.15</v>
      </c>
      <c r="AS349" s="18">
        <v>6.7</v>
      </c>
      <c r="AT349" s="18">
        <v>13.51</v>
      </c>
      <c r="AU349" s="18">
        <v>0</v>
      </c>
      <c r="AV349" s="18">
        <v>0.15</v>
      </c>
      <c r="AW349" s="18">
        <v>0.49</v>
      </c>
      <c r="AX349" s="18">
        <v>6.2110072606821776</v>
      </c>
      <c r="AY349" s="18">
        <v>8.2983571428571423</v>
      </c>
      <c r="AZ349" s="18">
        <v>11.89778571428571</v>
      </c>
      <c r="BA349" s="18">
        <v>14.402428571428571</v>
      </c>
      <c r="BB349" s="18">
        <v>18.44257142857143</v>
      </c>
      <c r="BC349" s="31">
        <v>29.487928571428569</v>
      </c>
      <c r="BD349" s="31">
        <v>4.54</v>
      </c>
      <c r="BE349" s="7">
        <v>6.21</v>
      </c>
      <c r="BF349" s="7">
        <v>9.0500000000000007</v>
      </c>
      <c r="BG349" s="31">
        <v>18.39</v>
      </c>
      <c r="BH349" s="31">
        <v>24.07</v>
      </c>
      <c r="BI349" s="31">
        <v>36.619999999999997</v>
      </c>
      <c r="BJ349" s="31">
        <v>19.5</v>
      </c>
      <c r="BK349" s="31">
        <v>25.84</v>
      </c>
      <c r="BL349" s="31">
        <v>38.549999999999997</v>
      </c>
      <c r="BM349" s="31">
        <v>31.059030612244921</v>
      </c>
      <c r="BN349" s="31">
        <v>37.664285714285711</v>
      </c>
      <c r="BO349" s="31">
        <v>50.398642857142853</v>
      </c>
      <c r="BP349" s="31">
        <v>8.0399999999999991</v>
      </c>
      <c r="BQ349" s="31">
        <v>9.3699999999999992</v>
      </c>
      <c r="BR349" s="31">
        <v>11.66</v>
      </c>
      <c r="BS349" s="31">
        <v>7.25</v>
      </c>
      <c r="BT349" s="31">
        <v>9.84</v>
      </c>
      <c r="BU349" s="31">
        <v>12.84</v>
      </c>
      <c r="BV349" s="31">
        <v>13.67</v>
      </c>
      <c r="BW349" s="7">
        <v>18.670000000000002</v>
      </c>
      <c r="BX349" s="7">
        <v>26.16</v>
      </c>
      <c r="BY349" s="31">
        <v>7.42</v>
      </c>
      <c r="BZ349" s="31">
        <v>9.86</v>
      </c>
      <c r="CA349" s="31">
        <v>12.72</v>
      </c>
      <c r="CB349" s="31">
        <v>7.12</v>
      </c>
      <c r="CC349" s="31">
        <v>9.81</v>
      </c>
      <c r="CD349" s="31">
        <v>13.19</v>
      </c>
      <c r="CE349" s="31">
        <v>45.37</v>
      </c>
      <c r="CF349" s="31">
        <v>61.89</v>
      </c>
      <c r="CG349" s="31">
        <v>86.11</v>
      </c>
      <c r="CH349" s="31">
        <v>53.358980224489791</v>
      </c>
      <c r="CI349" s="31">
        <v>74.819285714285712</v>
      </c>
      <c r="CJ349" s="31">
        <v>102.6853571428572</v>
      </c>
    </row>
    <row r="350" spans="1:88" x14ac:dyDescent="0.3">
      <c r="A350" s="9">
        <v>45634</v>
      </c>
      <c r="B350" s="18">
        <v>9.3942499999999995</v>
      </c>
      <c r="C350" s="18">
        <v>11.263500000000001</v>
      </c>
      <c r="D350" s="18">
        <v>12.433857142857139</v>
      </c>
      <c r="E350" s="18">
        <v>24.56</v>
      </c>
      <c r="F350" s="18">
        <v>31.04</v>
      </c>
      <c r="G350" s="18">
        <v>40.67</v>
      </c>
      <c r="H350" s="18">
        <v>29.12934693877552</v>
      </c>
      <c r="I350" s="18">
        <v>34.279071428571427</v>
      </c>
      <c r="J350" s="18">
        <v>40.332928571428567</v>
      </c>
      <c r="K350" s="18">
        <v>2.02</v>
      </c>
      <c r="L350" s="18">
        <v>2.78</v>
      </c>
      <c r="M350" s="18">
        <v>3.56</v>
      </c>
      <c r="N350" s="18">
        <v>3.1</v>
      </c>
      <c r="O350" s="18">
        <v>4.1900000000000004</v>
      </c>
      <c r="P350">
        <v>5.3</v>
      </c>
      <c r="Q350" s="18">
        <v>47.304571428571428</v>
      </c>
      <c r="R350" s="18">
        <v>55.885214285714277</v>
      </c>
      <c r="S350" s="18">
        <v>64.339357142857153</v>
      </c>
      <c r="T350" s="18">
        <v>29.32</v>
      </c>
      <c r="U350" s="18">
        <v>37.659999999999997</v>
      </c>
      <c r="V350" s="18">
        <v>45.08</v>
      </c>
      <c r="W350" s="18">
        <v>26.69</v>
      </c>
      <c r="X350" s="18">
        <v>36.840000000000003</v>
      </c>
      <c r="Y350" s="18">
        <v>46.15</v>
      </c>
      <c r="Z350" s="18">
        <v>20.57</v>
      </c>
      <c r="AA350" s="18">
        <v>33.549999999999997</v>
      </c>
      <c r="AB350" s="18">
        <v>42.5</v>
      </c>
      <c r="AC350" s="18">
        <v>7.39</v>
      </c>
      <c r="AD350">
        <v>9.09</v>
      </c>
      <c r="AE350" s="18">
        <v>13.09</v>
      </c>
      <c r="AF350" s="18">
        <v>7.6562499999999991</v>
      </c>
      <c r="AG350" s="18">
        <v>9.1477515729328118</v>
      </c>
      <c r="AH350" s="18">
        <v>13.72814285714286</v>
      </c>
      <c r="AI350" s="18">
        <v>11.86</v>
      </c>
      <c r="AJ350" s="18">
        <v>16.07</v>
      </c>
      <c r="AK350" s="18">
        <v>16.07</v>
      </c>
      <c r="AL350" s="18">
        <v>11.86</v>
      </c>
      <c r="AM350" s="18">
        <v>16.07</v>
      </c>
      <c r="AN350" s="18">
        <v>16.07</v>
      </c>
      <c r="AO350" s="18">
        <v>7.6934287602040801</v>
      </c>
      <c r="AP350" s="18">
        <v>9.7927857142857135</v>
      </c>
      <c r="AQ350" s="18">
        <v>14.954142857142861</v>
      </c>
      <c r="AR350" s="18">
        <v>5.12</v>
      </c>
      <c r="AS350" s="18">
        <v>6.73</v>
      </c>
      <c r="AT350" s="18">
        <v>13.22</v>
      </c>
      <c r="AU350" s="18">
        <v>0</v>
      </c>
      <c r="AV350" s="18">
        <v>0.15</v>
      </c>
      <c r="AW350" s="18">
        <v>0.49</v>
      </c>
      <c r="AX350" s="18">
        <v>6.0789642857142852</v>
      </c>
      <c r="AY350" s="18">
        <v>8.232214285714285</v>
      </c>
      <c r="AZ350" s="18">
        <v>11.81269508979832</v>
      </c>
      <c r="BA350" s="18">
        <v>14.401564331637569</v>
      </c>
      <c r="BB350" s="18">
        <v>18.681642857142851</v>
      </c>
      <c r="BC350" s="31">
        <v>30.093214285714279</v>
      </c>
      <c r="BD350" s="31">
        <v>4.54</v>
      </c>
      <c r="BE350" s="7">
        <v>6.18</v>
      </c>
      <c r="BF350" s="7">
        <v>8.94</v>
      </c>
      <c r="BG350" s="31">
        <v>18.09</v>
      </c>
      <c r="BH350" s="31">
        <v>24.05</v>
      </c>
      <c r="BI350" s="31">
        <v>36.53</v>
      </c>
      <c r="BJ350" s="31">
        <v>19.239999999999998</v>
      </c>
      <c r="BK350" s="31">
        <v>25.4</v>
      </c>
      <c r="BL350" s="31">
        <v>37.72</v>
      </c>
      <c r="BM350" s="31">
        <v>31.031877551020411</v>
      </c>
      <c r="BN350" s="31">
        <v>37.085714285714289</v>
      </c>
      <c r="BO350" s="31">
        <v>48.883035714285718</v>
      </c>
      <c r="BP350" s="31">
        <v>7.91</v>
      </c>
      <c r="BQ350" s="31">
        <v>9.3000000000000007</v>
      </c>
      <c r="BR350" s="31">
        <v>11.48</v>
      </c>
      <c r="BS350" s="31">
        <v>7.07</v>
      </c>
      <c r="BT350" s="31">
        <v>9.66</v>
      </c>
      <c r="BU350" s="31">
        <v>12.7</v>
      </c>
      <c r="BV350" s="31">
        <v>13.41</v>
      </c>
      <c r="BW350" s="7">
        <v>18.579999999999998</v>
      </c>
      <c r="BX350" s="7">
        <v>26.16</v>
      </c>
      <c r="BY350" s="31">
        <v>7.28</v>
      </c>
      <c r="BZ350" s="31">
        <v>9.7100000000000009</v>
      </c>
      <c r="CA350" s="31">
        <v>12.6</v>
      </c>
      <c r="CB350" s="31">
        <v>6.91</v>
      </c>
      <c r="CC350" s="31">
        <v>9.6300000000000008</v>
      </c>
      <c r="CD350" s="31">
        <v>13</v>
      </c>
      <c r="CE350" s="31">
        <v>44.87</v>
      </c>
      <c r="CF350" s="31">
        <v>61.15</v>
      </c>
      <c r="CG350" s="31">
        <v>84.61</v>
      </c>
      <c r="CH350" s="31">
        <v>54.619285714285724</v>
      </c>
      <c r="CI350" s="31">
        <v>73.869571428571419</v>
      </c>
      <c r="CJ350" s="31">
        <v>100.8582142857143</v>
      </c>
    </row>
    <row r="351" spans="1:88" x14ac:dyDescent="0.3">
      <c r="A351" s="9">
        <v>45635</v>
      </c>
      <c r="B351" s="18">
        <v>9.3130612244898057</v>
      </c>
      <c r="C351" s="18">
        <v>11.14</v>
      </c>
      <c r="D351" s="18">
        <v>12.240051020408171</v>
      </c>
      <c r="E351" s="18">
        <v>24.68</v>
      </c>
      <c r="F351" s="18">
        <v>30.72</v>
      </c>
      <c r="G351" s="18">
        <v>40.78</v>
      </c>
      <c r="H351" s="18">
        <v>28.690357142857138</v>
      </c>
      <c r="I351" s="18">
        <v>34.497142857142862</v>
      </c>
      <c r="J351" s="18">
        <v>39.349285714285713</v>
      </c>
      <c r="K351" s="18">
        <v>2</v>
      </c>
      <c r="L351" s="18">
        <v>2.77</v>
      </c>
      <c r="M351" s="18">
        <v>3.53</v>
      </c>
      <c r="N351" s="18">
        <v>3.09</v>
      </c>
      <c r="O351" s="18">
        <v>4.13</v>
      </c>
      <c r="P351">
        <v>5.23</v>
      </c>
      <c r="Q351" s="18">
        <v>46.037285714285723</v>
      </c>
      <c r="R351" s="18">
        <v>54.910010204081637</v>
      </c>
      <c r="S351" s="18">
        <v>63.041678571428577</v>
      </c>
      <c r="T351" s="18">
        <v>29.25</v>
      </c>
      <c r="U351" s="18">
        <v>36.99</v>
      </c>
      <c r="V351" s="18">
        <v>44.35</v>
      </c>
      <c r="W351" s="18">
        <v>26.84</v>
      </c>
      <c r="X351" s="18">
        <v>35.880000000000003</v>
      </c>
      <c r="Y351" s="18">
        <v>44.95</v>
      </c>
      <c r="Z351" s="18">
        <v>20.47</v>
      </c>
      <c r="AA351" s="18">
        <v>33.17</v>
      </c>
      <c r="AB351" s="18">
        <v>41.55</v>
      </c>
      <c r="AC351" s="18">
        <v>7.32</v>
      </c>
      <c r="AD351">
        <v>9.06</v>
      </c>
      <c r="AE351" s="18">
        <v>13</v>
      </c>
      <c r="AF351" s="18">
        <v>7.6321428571428562</v>
      </c>
      <c r="AG351" s="18">
        <v>8.9779911410604019</v>
      </c>
      <c r="AH351" s="18">
        <v>13.933163973312009</v>
      </c>
      <c r="AI351" s="18">
        <v>11.81</v>
      </c>
      <c r="AJ351" s="18">
        <v>16.07</v>
      </c>
      <c r="AK351" s="18">
        <v>16.07</v>
      </c>
      <c r="AL351" s="18">
        <v>11.81</v>
      </c>
      <c r="AM351" s="18">
        <v>16.07</v>
      </c>
      <c r="AN351" s="18">
        <v>16.07</v>
      </c>
      <c r="AO351" s="18">
        <v>7.4620714285714271</v>
      </c>
      <c r="AP351" s="18">
        <v>9.9179285714285719</v>
      </c>
      <c r="AQ351" s="18">
        <v>15.468642857142861</v>
      </c>
      <c r="AR351" s="18">
        <v>5.08</v>
      </c>
      <c r="AS351" s="18">
        <v>6.76</v>
      </c>
      <c r="AT351" s="18">
        <v>12.92</v>
      </c>
      <c r="AU351" s="18">
        <v>0</v>
      </c>
      <c r="AV351" s="18">
        <v>0.15</v>
      </c>
      <c r="AW351" s="18">
        <v>0.49</v>
      </c>
      <c r="AX351" s="18">
        <v>5.9847857142857137</v>
      </c>
      <c r="AY351" s="18">
        <v>8.3380714285714284</v>
      </c>
      <c r="AZ351" s="18">
        <v>11.72760714285714</v>
      </c>
      <c r="BA351" s="18">
        <v>14.065571428571429</v>
      </c>
      <c r="BB351" s="18">
        <v>19.453428571428571</v>
      </c>
      <c r="BC351" s="31">
        <v>29.824776172197769</v>
      </c>
      <c r="BD351" s="31">
        <v>4.53</v>
      </c>
      <c r="BE351" s="7">
        <v>6.15</v>
      </c>
      <c r="BF351" s="7">
        <v>8.82</v>
      </c>
      <c r="BG351" s="31">
        <v>17.78</v>
      </c>
      <c r="BH351" s="31">
        <v>24.05</v>
      </c>
      <c r="BI351" s="31">
        <v>36.369999999999997</v>
      </c>
      <c r="BJ351" s="31">
        <v>18.98</v>
      </c>
      <c r="BK351" s="31">
        <v>24.97</v>
      </c>
      <c r="BL351" s="31">
        <v>36.9</v>
      </c>
      <c r="BM351" s="31">
        <v>30.860806122448999</v>
      </c>
      <c r="BN351" s="31">
        <v>36.730928571428556</v>
      </c>
      <c r="BO351" s="31">
        <v>48.792428571428573</v>
      </c>
      <c r="BP351" s="31">
        <v>7.78</v>
      </c>
      <c r="BQ351" s="31">
        <v>9.24</v>
      </c>
      <c r="BR351" s="31">
        <v>11.3</v>
      </c>
      <c r="BS351" s="31">
        <v>6.88</v>
      </c>
      <c r="BT351" s="31">
        <v>9.4700000000000006</v>
      </c>
      <c r="BU351" s="31">
        <v>12.55</v>
      </c>
      <c r="BV351" s="31">
        <v>13.15</v>
      </c>
      <c r="BW351" s="7">
        <v>18.5</v>
      </c>
      <c r="BX351" s="7">
        <v>26.16</v>
      </c>
      <c r="BY351" s="31">
        <v>7.15</v>
      </c>
      <c r="BZ351" s="31">
        <v>9.56</v>
      </c>
      <c r="CA351" s="31">
        <v>12.47</v>
      </c>
      <c r="CB351" s="31">
        <v>6.71</v>
      </c>
      <c r="CC351" s="31">
        <v>9.44</v>
      </c>
      <c r="CD351" s="31">
        <v>12.8</v>
      </c>
      <c r="CE351" s="31">
        <v>44.39</v>
      </c>
      <c r="CF351" s="31">
        <v>60.66</v>
      </c>
      <c r="CG351" s="31">
        <v>83.12</v>
      </c>
      <c r="CH351" s="31">
        <v>54.998928571428571</v>
      </c>
      <c r="CI351" s="31">
        <v>72.584285714285713</v>
      </c>
      <c r="CJ351" s="31">
        <v>100.5210714285714</v>
      </c>
    </row>
    <row r="352" spans="1:88" x14ac:dyDescent="0.3">
      <c r="A352" s="9">
        <v>45636</v>
      </c>
      <c r="B352" s="18">
        <v>9.354000000000001</v>
      </c>
      <c r="C352" s="18">
        <v>11.071214285714291</v>
      </c>
      <c r="D352" s="18">
        <v>12.119214285714291</v>
      </c>
      <c r="E352" s="18">
        <v>24.17</v>
      </c>
      <c r="F352" s="18">
        <v>30.99</v>
      </c>
      <c r="G352" s="18">
        <v>41.1</v>
      </c>
      <c r="H352" s="18">
        <v>28.929642857142859</v>
      </c>
      <c r="I352" s="18">
        <v>34.199285714285708</v>
      </c>
      <c r="J352" s="18">
        <v>38.068928571428572</v>
      </c>
      <c r="K352" s="18">
        <v>1.98</v>
      </c>
      <c r="L352" s="18">
        <v>2.74</v>
      </c>
      <c r="M352" s="18">
        <v>3.5</v>
      </c>
      <c r="N352" s="18">
        <v>3.07</v>
      </c>
      <c r="O352" s="18">
        <v>4.0599999999999996</v>
      </c>
      <c r="P352">
        <v>5.16</v>
      </c>
      <c r="Q352" s="18">
        <v>45.439</v>
      </c>
      <c r="R352" s="18">
        <v>54.035285714285713</v>
      </c>
      <c r="S352" s="18">
        <v>62.094178571428557</v>
      </c>
      <c r="T352" s="18">
        <v>29.18</v>
      </c>
      <c r="U352" s="18">
        <v>36.31</v>
      </c>
      <c r="V352" s="18">
        <v>43.62</v>
      </c>
      <c r="W352" s="18">
        <v>26.99</v>
      </c>
      <c r="X352" s="18">
        <v>34.909999999999997</v>
      </c>
      <c r="Y352" s="18">
        <v>43.75</v>
      </c>
      <c r="Z352" s="18">
        <v>20.38</v>
      </c>
      <c r="AA352" s="18">
        <v>32.78</v>
      </c>
      <c r="AB352" s="18">
        <v>40.61</v>
      </c>
      <c r="AC352" s="18">
        <v>7.25</v>
      </c>
      <c r="AD352">
        <v>9.0299999999999994</v>
      </c>
      <c r="AE352" s="18">
        <v>12.91</v>
      </c>
      <c r="AF352" s="18">
        <v>7.493892857142856</v>
      </c>
      <c r="AG352" s="18">
        <v>8.9352857142857136</v>
      </c>
      <c r="AH352" s="18">
        <v>13.795183455823629</v>
      </c>
      <c r="AI352" s="18">
        <v>11.75</v>
      </c>
      <c r="AJ352" s="18">
        <v>16.07</v>
      </c>
      <c r="AK352" s="18">
        <v>16.07</v>
      </c>
      <c r="AL352" s="18">
        <v>11.75</v>
      </c>
      <c r="AM352" s="18">
        <v>16.07</v>
      </c>
      <c r="AN352" s="18">
        <v>16.07</v>
      </c>
      <c r="AO352" s="18">
        <v>7.6097142857142854</v>
      </c>
      <c r="AP352" s="18">
        <v>9.9202142857142857</v>
      </c>
      <c r="AQ352" s="18">
        <v>16.011678571428568</v>
      </c>
      <c r="AR352" s="18">
        <v>5.04</v>
      </c>
      <c r="AS352" s="18">
        <v>6.79</v>
      </c>
      <c r="AT352" s="18">
        <v>12.62</v>
      </c>
      <c r="AU352" s="18">
        <v>0</v>
      </c>
      <c r="AV352" s="18">
        <v>0.15</v>
      </c>
      <c r="AW352" s="18">
        <v>0.49</v>
      </c>
      <c r="AX352" s="18">
        <v>5.9556785714285718</v>
      </c>
      <c r="AY352" s="18">
        <v>8.237285714285715</v>
      </c>
      <c r="AZ352" s="18">
        <v>11.907500000000001</v>
      </c>
      <c r="BA352" s="18">
        <v>13.89652506504228</v>
      </c>
      <c r="BB352" s="18">
        <v>18.701142857142859</v>
      </c>
      <c r="BC352" s="31">
        <v>29.58647728091734</v>
      </c>
      <c r="BD352" s="31">
        <v>4.5199999999999996</v>
      </c>
      <c r="BE352" s="7">
        <v>6.13</v>
      </c>
      <c r="BF352" s="7">
        <v>8.7100000000000009</v>
      </c>
      <c r="BG352" s="31">
        <v>17.559999999999999</v>
      </c>
      <c r="BH352" s="31">
        <v>24.03</v>
      </c>
      <c r="BI352" s="31">
        <v>36.22</v>
      </c>
      <c r="BJ352" s="31">
        <v>18.71</v>
      </c>
      <c r="BK352" s="31">
        <v>24.54</v>
      </c>
      <c r="BL352" s="31">
        <v>36.08</v>
      </c>
      <c r="BM352" s="31">
        <v>30.49642857142857</v>
      </c>
      <c r="BN352" s="31">
        <v>36.528571428571418</v>
      </c>
      <c r="BO352" s="31">
        <v>48.701821428571442</v>
      </c>
      <c r="BP352" s="31">
        <v>7.64</v>
      </c>
      <c r="BQ352" s="31">
        <v>9.17</v>
      </c>
      <c r="BR352" s="31">
        <v>11.12</v>
      </c>
      <c r="BS352" s="31">
        <v>6.69</v>
      </c>
      <c r="BT352" s="31">
        <v>9.2799999999999994</v>
      </c>
      <c r="BU352" s="31">
        <v>12.41</v>
      </c>
      <c r="BV352" s="31">
        <v>12.88</v>
      </c>
      <c r="BW352" s="7">
        <v>18.41</v>
      </c>
      <c r="BX352" s="7">
        <v>26.16</v>
      </c>
      <c r="BY352" s="31">
        <v>7.01</v>
      </c>
      <c r="BZ352" s="31">
        <v>9.4</v>
      </c>
      <c r="CA352" s="31">
        <v>12.34</v>
      </c>
      <c r="CB352" s="31">
        <v>6.5</v>
      </c>
      <c r="CC352" s="31">
        <v>9.25</v>
      </c>
      <c r="CD352" s="31">
        <v>12.61</v>
      </c>
      <c r="CE352" s="31">
        <v>43.9</v>
      </c>
      <c r="CF352" s="31">
        <v>59.92</v>
      </c>
      <c r="CG352" s="31">
        <v>81.349999999999994</v>
      </c>
      <c r="CH352" s="31">
        <v>54.048571428571428</v>
      </c>
      <c r="CI352" s="31">
        <v>71.217142857142861</v>
      </c>
      <c r="CJ352" s="31">
        <v>98.5939795918367</v>
      </c>
    </row>
    <row r="353" spans="1:88" x14ac:dyDescent="0.3">
      <c r="A353" s="9">
        <v>45637</v>
      </c>
      <c r="B353" s="18">
        <v>9.448301020408163</v>
      </c>
      <c r="C353" s="18">
        <v>10.919214285714281</v>
      </c>
      <c r="D353" s="18">
        <v>12.187142857142859</v>
      </c>
      <c r="E353" s="18">
        <v>24.31</v>
      </c>
      <c r="F353" s="18">
        <v>31.48</v>
      </c>
      <c r="G353" s="18">
        <v>41.01</v>
      </c>
      <c r="H353" s="18">
        <v>28.66178571428571</v>
      </c>
      <c r="I353" s="18">
        <v>33.956428571428567</v>
      </c>
      <c r="J353" s="18">
        <v>38.584642857142853</v>
      </c>
      <c r="K353" s="18">
        <v>1.96</v>
      </c>
      <c r="L353" s="18">
        <v>2.72</v>
      </c>
      <c r="M353" s="18">
        <v>3.47</v>
      </c>
      <c r="N353" s="18">
        <v>3.06</v>
      </c>
      <c r="O353" s="18">
        <v>3.99</v>
      </c>
      <c r="P353">
        <v>5.0999999999999996</v>
      </c>
      <c r="Q353" s="18">
        <v>44.519392857142847</v>
      </c>
      <c r="R353" s="18">
        <v>53.038214285714297</v>
      </c>
      <c r="S353" s="18">
        <v>60.734964285714291</v>
      </c>
      <c r="T353" s="18">
        <v>29.11</v>
      </c>
      <c r="U353" s="18">
        <v>35.64</v>
      </c>
      <c r="V353" s="18">
        <v>42.89</v>
      </c>
      <c r="W353" s="18">
        <v>27.14</v>
      </c>
      <c r="X353" s="18">
        <v>33.950000000000003</v>
      </c>
      <c r="Y353" s="18">
        <v>42.56</v>
      </c>
      <c r="Z353" s="18">
        <v>20.28</v>
      </c>
      <c r="AA353" s="18">
        <v>32.4</v>
      </c>
      <c r="AB353" s="18">
        <v>39.659999999999997</v>
      </c>
      <c r="AC353" s="18">
        <v>7.18</v>
      </c>
      <c r="AD353">
        <v>9</v>
      </c>
      <c r="AE353" s="18">
        <v>12.83</v>
      </c>
      <c r="AF353" s="18">
        <v>7.461785714285714</v>
      </c>
      <c r="AG353" s="18">
        <v>8.9645714285714284</v>
      </c>
      <c r="AH353" s="18">
        <v>13.639906653160651</v>
      </c>
      <c r="AI353" s="18">
        <v>11.69</v>
      </c>
      <c r="AJ353" s="18">
        <v>16.07</v>
      </c>
      <c r="AK353" s="18">
        <v>16.07</v>
      </c>
      <c r="AL353" s="18">
        <v>11.69</v>
      </c>
      <c r="AM353" s="18">
        <v>16.07</v>
      </c>
      <c r="AN353" s="18">
        <v>16.07</v>
      </c>
      <c r="AO353" s="18">
        <v>7.4104285714285716</v>
      </c>
      <c r="AP353" s="18">
        <v>9.7431428571428569</v>
      </c>
      <c r="AQ353" s="18">
        <v>15.976178571428569</v>
      </c>
      <c r="AR353" s="18">
        <v>5.01</v>
      </c>
      <c r="AS353" s="18">
        <v>6.83</v>
      </c>
      <c r="AT353" s="18">
        <v>12.33</v>
      </c>
      <c r="AU353" s="18">
        <v>0</v>
      </c>
      <c r="AV353" s="18">
        <v>0.15</v>
      </c>
      <c r="AW353" s="18">
        <v>0.49</v>
      </c>
      <c r="AX353" s="18">
        <v>5.8895714285714291</v>
      </c>
      <c r="AY353" s="18">
        <v>8.2936428571428564</v>
      </c>
      <c r="AZ353" s="18">
        <v>12.27785714285714</v>
      </c>
      <c r="BA353" s="18">
        <v>13.538357142857141</v>
      </c>
      <c r="BB353" s="18">
        <v>18.668571428571429</v>
      </c>
      <c r="BC353" s="31">
        <v>28.635464103922619</v>
      </c>
      <c r="BD353" s="31">
        <v>4.5199999999999996</v>
      </c>
      <c r="BE353" s="7">
        <v>6.11</v>
      </c>
      <c r="BF353" s="7">
        <v>8.6</v>
      </c>
      <c r="BG353" s="31">
        <v>17.39</v>
      </c>
      <c r="BH353" s="31">
        <v>23.95</v>
      </c>
      <c r="BI353" s="31">
        <v>36.03</v>
      </c>
      <c r="BJ353" s="31">
        <v>18.45</v>
      </c>
      <c r="BK353" s="31">
        <v>24.1</v>
      </c>
      <c r="BL353" s="31">
        <v>35.25</v>
      </c>
      <c r="BM353" s="31">
        <v>29.86785714285714</v>
      </c>
      <c r="BN353" s="31">
        <v>35.807142857142857</v>
      </c>
      <c r="BO353" s="31">
        <v>48.611214285714283</v>
      </c>
      <c r="BP353" s="31">
        <v>7.51</v>
      </c>
      <c r="BQ353" s="31">
        <v>9.1</v>
      </c>
      <c r="BR353" s="31">
        <v>10.94</v>
      </c>
      <c r="BS353" s="31">
        <v>6.5</v>
      </c>
      <c r="BT353" s="31">
        <v>9.1</v>
      </c>
      <c r="BU353" s="31">
        <v>12.27</v>
      </c>
      <c r="BV353" s="31">
        <v>12.62</v>
      </c>
      <c r="BW353" s="7">
        <v>18.329999999999998</v>
      </c>
      <c r="BX353" s="7">
        <v>26.16</v>
      </c>
      <c r="BY353" s="31">
        <v>6.87</v>
      </c>
      <c r="BZ353" s="31">
        <v>9.25</v>
      </c>
      <c r="CA353" s="31">
        <v>12.22</v>
      </c>
      <c r="CB353" s="31">
        <v>6.29</v>
      </c>
      <c r="CC353" s="31">
        <v>9.06</v>
      </c>
      <c r="CD353" s="31">
        <v>12.41</v>
      </c>
      <c r="CE353" s="31">
        <v>43.36</v>
      </c>
      <c r="CF353" s="31">
        <v>59.02</v>
      </c>
      <c r="CG353" s="31">
        <v>79.569999999999993</v>
      </c>
      <c r="CH353" s="31">
        <v>54.816071428571419</v>
      </c>
      <c r="CI353" s="31">
        <v>71.514285714285705</v>
      </c>
      <c r="CJ353" s="31">
        <v>94.808928571428595</v>
      </c>
    </row>
    <row r="354" spans="1:88" x14ac:dyDescent="0.3">
      <c r="A354" s="9">
        <v>45638</v>
      </c>
      <c r="B354" s="18">
        <v>9.3179999999999996</v>
      </c>
      <c r="C354" s="18">
        <v>10.827857142857139</v>
      </c>
      <c r="D354" s="18">
        <v>11.98310714285714</v>
      </c>
      <c r="E354" s="18">
        <v>24.58</v>
      </c>
      <c r="F354" s="18">
        <v>31.8</v>
      </c>
      <c r="G354" s="18">
        <v>40.74</v>
      </c>
      <c r="H354" s="18">
        <v>27.353214285714291</v>
      </c>
      <c r="I354" s="18">
        <v>34.25714285714286</v>
      </c>
      <c r="J354" s="18">
        <v>39.815928571428572</v>
      </c>
      <c r="K354" s="18">
        <v>1.95</v>
      </c>
      <c r="L354" s="18">
        <v>2.69</v>
      </c>
      <c r="M354" s="18">
        <v>3.44</v>
      </c>
      <c r="N354" s="18">
        <v>3.05</v>
      </c>
      <c r="O354" s="18">
        <v>3.92</v>
      </c>
      <c r="P354">
        <v>5.03</v>
      </c>
      <c r="Q354" s="18">
        <v>43.556964285714287</v>
      </c>
      <c r="R354" s="18">
        <v>52.615928571428569</v>
      </c>
      <c r="S354" s="18">
        <v>59.217285714285708</v>
      </c>
      <c r="T354" s="18">
        <v>29.05</v>
      </c>
      <c r="U354" s="18">
        <v>34.97</v>
      </c>
      <c r="V354" s="18">
        <v>42.17</v>
      </c>
      <c r="W354" s="18">
        <v>27.28</v>
      </c>
      <c r="X354" s="18">
        <v>32.99</v>
      </c>
      <c r="Y354" s="18">
        <v>41.36</v>
      </c>
      <c r="Z354" s="18">
        <v>20.18</v>
      </c>
      <c r="AA354" s="18">
        <v>32.01</v>
      </c>
      <c r="AB354" s="18">
        <v>38.71</v>
      </c>
      <c r="AC354" s="18">
        <v>7.11</v>
      </c>
      <c r="AD354">
        <v>8.9700000000000006</v>
      </c>
      <c r="AE354" s="18">
        <v>12.74</v>
      </c>
      <c r="AF354" s="18">
        <v>7.2387857142857142</v>
      </c>
      <c r="AG354" s="18">
        <v>9.1023571428571426</v>
      </c>
      <c r="AH354" s="18">
        <v>13.290571428571431</v>
      </c>
      <c r="AI354" s="18">
        <v>11.63</v>
      </c>
      <c r="AJ354" s="18">
        <v>16.07</v>
      </c>
      <c r="AK354" s="18">
        <v>16.07</v>
      </c>
      <c r="AL354" s="18">
        <v>11.63</v>
      </c>
      <c r="AM354" s="18">
        <v>16.07</v>
      </c>
      <c r="AN354" s="18">
        <v>16.07</v>
      </c>
      <c r="AO354" s="18">
        <v>7.2816785714285732</v>
      </c>
      <c r="AP354" s="18">
        <v>9.5691428571428574</v>
      </c>
      <c r="AQ354" s="18">
        <v>15.55471428571429</v>
      </c>
      <c r="AR354" s="18">
        <v>4.97</v>
      </c>
      <c r="AS354" s="18">
        <v>6.86</v>
      </c>
      <c r="AT354" s="18">
        <v>12.04</v>
      </c>
      <c r="AU354" s="18">
        <v>0</v>
      </c>
      <c r="AV354" s="18">
        <v>0.15</v>
      </c>
      <c r="AW354" s="18">
        <v>0.49</v>
      </c>
      <c r="AX354" s="18">
        <v>5.7708571428571416</v>
      </c>
      <c r="AY354" s="18">
        <v>8.3697142857142861</v>
      </c>
      <c r="AZ354" s="18">
        <v>12.12857142857143</v>
      </c>
      <c r="BA354" s="18">
        <v>13.32246428571429</v>
      </c>
      <c r="BB354" s="18">
        <v>18.601571428571429</v>
      </c>
      <c r="BC354" s="31">
        <v>28.1249242093551</v>
      </c>
      <c r="BD354" s="31">
        <v>4.51</v>
      </c>
      <c r="BE354" s="7">
        <v>6.1</v>
      </c>
      <c r="BF354" s="7">
        <v>8.49</v>
      </c>
      <c r="BG354" s="31">
        <v>17.260000000000002</v>
      </c>
      <c r="BH354" s="31">
        <v>23.87</v>
      </c>
      <c r="BI354" s="31">
        <v>35.85</v>
      </c>
      <c r="BJ354" s="31">
        <v>18.190000000000001</v>
      </c>
      <c r="BK354" s="31">
        <v>23.67</v>
      </c>
      <c r="BL354" s="31">
        <v>34.43</v>
      </c>
      <c r="BM354" s="31">
        <v>29.724999999999991</v>
      </c>
      <c r="BN354" s="31">
        <v>35.685071428571419</v>
      </c>
      <c r="BO354" s="31">
        <v>48.774285714285703</v>
      </c>
      <c r="BP354" s="31">
        <v>7.38</v>
      </c>
      <c r="BQ354" s="31">
        <v>9.0299999999999994</v>
      </c>
      <c r="BR354" s="31">
        <v>10.76</v>
      </c>
      <c r="BS354" s="31">
        <v>6.31</v>
      </c>
      <c r="BT354" s="31">
        <v>8.91</v>
      </c>
      <c r="BU354" s="31">
        <v>12.13</v>
      </c>
      <c r="BV354" s="31">
        <v>12.36</v>
      </c>
      <c r="BW354" s="7">
        <v>18.239999999999998</v>
      </c>
      <c r="BX354" s="7">
        <v>26.16</v>
      </c>
      <c r="BY354" s="31">
        <v>6.73</v>
      </c>
      <c r="BZ354" s="31">
        <v>9.1</v>
      </c>
      <c r="CA354" s="31">
        <v>12.09</v>
      </c>
      <c r="CB354" s="31">
        <v>6.08</v>
      </c>
      <c r="CC354" s="31">
        <v>8.8800000000000008</v>
      </c>
      <c r="CD354" s="31">
        <v>12.21</v>
      </c>
      <c r="CE354" s="31">
        <v>42.88</v>
      </c>
      <c r="CF354" s="31">
        <v>58.04</v>
      </c>
      <c r="CG354" s="31">
        <v>77.8</v>
      </c>
      <c r="CH354" s="31">
        <v>52.121071428571433</v>
      </c>
      <c r="CI354" s="31">
        <v>71.734285714285704</v>
      </c>
      <c r="CJ354" s="31">
        <v>92.384642857142865</v>
      </c>
    </row>
    <row r="355" spans="1:88" x14ac:dyDescent="0.3">
      <c r="A355" s="9">
        <v>45639</v>
      </c>
      <c r="B355" s="18">
        <v>9.2696785714285692</v>
      </c>
      <c r="C355" s="18">
        <v>10.685</v>
      </c>
      <c r="D355" s="18">
        <v>11.975</v>
      </c>
      <c r="E355" s="18">
        <v>24.74</v>
      </c>
      <c r="F355" s="18">
        <v>31.93</v>
      </c>
      <c r="G355" s="18">
        <v>39.770000000000003</v>
      </c>
      <c r="H355" s="18">
        <v>27.15</v>
      </c>
      <c r="I355" s="18">
        <v>33.689285714285717</v>
      </c>
      <c r="J355" s="18">
        <v>38.549999999999997</v>
      </c>
      <c r="K355" s="18">
        <v>1.93</v>
      </c>
      <c r="L355" s="18">
        <v>2.67</v>
      </c>
      <c r="M355" s="18">
        <v>3.42</v>
      </c>
      <c r="N355" s="18">
        <v>3.04</v>
      </c>
      <c r="O355" s="18">
        <v>3.84</v>
      </c>
      <c r="P355">
        <v>4.9400000000000004</v>
      </c>
      <c r="Q355" s="18">
        <v>43.424750000000003</v>
      </c>
      <c r="R355" s="18">
        <v>52.15192857142857</v>
      </c>
      <c r="S355" s="18">
        <v>57.80039285714286</v>
      </c>
      <c r="T355" s="18">
        <v>28.84</v>
      </c>
      <c r="U355" s="18">
        <v>34.340000000000003</v>
      </c>
      <c r="V355" s="18">
        <v>41.52</v>
      </c>
      <c r="W355" s="18">
        <v>27.09</v>
      </c>
      <c r="X355" s="18">
        <v>32.1</v>
      </c>
      <c r="Y355" s="18">
        <v>40.299999999999997</v>
      </c>
      <c r="Z355" s="18">
        <v>20.059999999999999</v>
      </c>
      <c r="AA355" s="18">
        <v>31.61</v>
      </c>
      <c r="AB355" s="18">
        <v>37.65</v>
      </c>
      <c r="AC355" s="18">
        <v>7.08</v>
      </c>
      <c r="AD355">
        <v>8.98</v>
      </c>
      <c r="AE355" s="18">
        <v>12.59</v>
      </c>
      <c r="AF355" s="18">
        <v>7.2517500000000004</v>
      </c>
      <c r="AG355" s="18">
        <v>9.1550000000000011</v>
      </c>
      <c r="AH355" s="18">
        <v>12.96189285714286</v>
      </c>
      <c r="AI355" s="18">
        <v>11.55</v>
      </c>
      <c r="AJ355" s="18">
        <v>16.07</v>
      </c>
      <c r="AK355" s="18">
        <v>16.07</v>
      </c>
      <c r="AL355" s="18">
        <v>11.55</v>
      </c>
      <c r="AM355" s="18">
        <v>16.07</v>
      </c>
      <c r="AN355" s="18">
        <v>16.07</v>
      </c>
      <c r="AO355" s="18">
        <v>7.1227499999999999</v>
      </c>
      <c r="AP355" s="18">
        <v>9.4244285714285709</v>
      </c>
      <c r="AQ355" s="18">
        <v>15.42675</v>
      </c>
      <c r="AR355" s="18">
        <v>4.93</v>
      </c>
      <c r="AS355" s="18">
        <v>6.86</v>
      </c>
      <c r="AT355" s="18">
        <v>11.74</v>
      </c>
      <c r="AU355" s="18">
        <v>0</v>
      </c>
      <c r="AV355" s="18">
        <v>0.14000000000000001</v>
      </c>
      <c r="AW355" s="18">
        <v>0.49</v>
      </c>
      <c r="AX355" s="18">
        <v>5.6282500000000004</v>
      </c>
      <c r="AY355" s="18">
        <v>8.3674999999999997</v>
      </c>
      <c r="AZ355" s="18">
        <v>11.87975</v>
      </c>
      <c r="BA355" s="18">
        <v>13.275</v>
      </c>
      <c r="BB355" s="18">
        <v>18.370999999999999</v>
      </c>
      <c r="BC355" s="31">
        <v>27.111257672189609</v>
      </c>
      <c r="BD355" s="31">
        <v>4.47</v>
      </c>
      <c r="BE355" s="7">
        <v>6.09</v>
      </c>
      <c r="BF355" s="7">
        <v>8.3000000000000007</v>
      </c>
      <c r="BG355" s="31">
        <v>16.940000000000001</v>
      </c>
      <c r="BH355" s="31">
        <v>23.93</v>
      </c>
      <c r="BI355" s="31">
        <v>35.68</v>
      </c>
      <c r="BJ355" s="31">
        <v>17.96</v>
      </c>
      <c r="BK355" s="31">
        <v>23.55</v>
      </c>
      <c r="BL355" s="31">
        <v>33.65</v>
      </c>
      <c r="BM355" s="31">
        <v>29.2</v>
      </c>
      <c r="BN355" s="31">
        <v>35.257142857142853</v>
      </c>
      <c r="BO355" s="31">
        <v>47.5</v>
      </c>
      <c r="BP355" s="31">
        <v>7.29</v>
      </c>
      <c r="BQ355" s="31">
        <v>8.9700000000000006</v>
      </c>
      <c r="BR355" s="31">
        <v>10.62</v>
      </c>
      <c r="BS355" s="31">
        <v>6.17</v>
      </c>
      <c r="BT355" s="31">
        <v>8.75</v>
      </c>
      <c r="BU355" s="31">
        <v>11.98</v>
      </c>
      <c r="BV355" s="31">
        <v>12.09</v>
      </c>
      <c r="BW355" s="7">
        <v>18.16</v>
      </c>
      <c r="BX355" s="7">
        <v>26.16</v>
      </c>
      <c r="BY355" s="31">
        <v>6.69</v>
      </c>
      <c r="BZ355" s="31">
        <v>9.01</v>
      </c>
      <c r="CA355" s="31">
        <v>11.97</v>
      </c>
      <c r="CB355" s="31">
        <v>5.92</v>
      </c>
      <c r="CC355" s="31">
        <v>8.68</v>
      </c>
      <c r="CD355" s="31">
        <v>12.09</v>
      </c>
      <c r="CE355" s="31">
        <v>42.58</v>
      </c>
      <c r="CF355" s="31">
        <v>57.17</v>
      </c>
      <c r="CG355" s="31">
        <v>76.709999999999994</v>
      </c>
      <c r="CH355" s="31">
        <v>49.664999999999999</v>
      </c>
      <c r="CI355" s="31">
        <v>70.724571428571437</v>
      </c>
      <c r="CJ355" s="31">
        <v>90.302500000000009</v>
      </c>
    </row>
    <row r="356" spans="1:88" x14ac:dyDescent="0.3">
      <c r="A356" s="9">
        <v>45640</v>
      </c>
      <c r="B356" s="18">
        <v>9.2844948979591848</v>
      </c>
      <c r="C356" s="18">
        <v>10.559285714285711</v>
      </c>
      <c r="D356" s="18">
        <v>11.856857142857139</v>
      </c>
      <c r="E356" s="18">
        <v>24.66</v>
      </c>
      <c r="F356" s="18">
        <v>31.38</v>
      </c>
      <c r="G356" s="18">
        <v>38.5</v>
      </c>
      <c r="H356" s="18">
        <v>27.645714285714291</v>
      </c>
      <c r="I356" s="18">
        <v>33.173438775510178</v>
      </c>
      <c r="J356" s="18">
        <v>37.295000000000002</v>
      </c>
      <c r="K356" s="18">
        <v>1.94</v>
      </c>
      <c r="L356" s="18">
        <v>2.65</v>
      </c>
      <c r="M356" s="18">
        <v>3.39</v>
      </c>
      <c r="N356" s="18">
        <v>3.01</v>
      </c>
      <c r="O356" s="18">
        <v>3.82</v>
      </c>
      <c r="P356">
        <v>4.88</v>
      </c>
      <c r="Q356" s="18">
        <v>43.181107142857137</v>
      </c>
      <c r="R356" s="18">
        <v>51.533071428571432</v>
      </c>
      <c r="S356" s="18">
        <v>57.460260204081642</v>
      </c>
      <c r="T356" s="18">
        <v>28.54</v>
      </c>
      <c r="U356" s="18">
        <v>34.090000000000003</v>
      </c>
      <c r="V356" s="18">
        <v>41.6</v>
      </c>
      <c r="W356" s="18">
        <v>26.68</v>
      </c>
      <c r="X356" s="18">
        <v>32</v>
      </c>
      <c r="Y356" s="18">
        <v>40.630000000000003</v>
      </c>
      <c r="Z356" s="18">
        <v>20.149999999999999</v>
      </c>
      <c r="AA356" s="18">
        <v>31.2</v>
      </c>
      <c r="AB356" s="18">
        <v>37.369999999999997</v>
      </c>
      <c r="AC356" s="18">
        <v>7.09</v>
      </c>
      <c r="AD356">
        <v>8.91</v>
      </c>
      <c r="AE356" s="18">
        <v>12.44</v>
      </c>
      <c r="AF356" s="18">
        <v>7.2502888419041636</v>
      </c>
      <c r="AG356" s="18">
        <v>9.1003571428571419</v>
      </c>
      <c r="AH356" s="18">
        <v>13.031372293619031</v>
      </c>
      <c r="AI356" s="18">
        <v>11.39</v>
      </c>
      <c r="AJ356" s="18">
        <v>16.07</v>
      </c>
      <c r="AK356" s="18">
        <v>16.07</v>
      </c>
      <c r="AL356" s="18">
        <v>11.39</v>
      </c>
      <c r="AM356" s="18">
        <v>16.07</v>
      </c>
      <c r="AN356" s="18">
        <v>16.07</v>
      </c>
      <c r="AO356" s="18">
        <v>7.203964285714286</v>
      </c>
      <c r="AP356" s="18">
        <v>9.5048571428571442</v>
      </c>
      <c r="AQ356" s="18">
        <v>15.334428571428569</v>
      </c>
      <c r="AR356" s="18">
        <v>4.95</v>
      </c>
      <c r="AS356" s="18">
        <v>6.81</v>
      </c>
      <c r="AT356" s="18">
        <v>11.58</v>
      </c>
      <c r="AU356" s="18">
        <v>0</v>
      </c>
      <c r="AV356" s="18">
        <v>0.13</v>
      </c>
      <c r="AW356" s="18">
        <v>0.49</v>
      </c>
      <c r="AX356" s="18">
        <v>5.6079999999999997</v>
      </c>
      <c r="AY356" s="18">
        <v>8.2837142857142858</v>
      </c>
      <c r="AZ356" s="18">
        <v>12.309749999999999</v>
      </c>
      <c r="BA356" s="18">
        <v>13.450535714285721</v>
      </c>
      <c r="BB356" s="18">
        <v>18.03085714285714</v>
      </c>
      <c r="BC356" s="31">
        <v>26.853667940856269</v>
      </c>
      <c r="BD356" s="31">
        <v>4.4400000000000004</v>
      </c>
      <c r="BE356" s="7">
        <v>6.06</v>
      </c>
      <c r="BF356" s="7">
        <v>8.26</v>
      </c>
      <c r="BG356" s="31">
        <v>17.100000000000001</v>
      </c>
      <c r="BH356" s="31">
        <v>23.84</v>
      </c>
      <c r="BI356" s="31">
        <v>35.049999999999997</v>
      </c>
      <c r="BJ356" s="31">
        <v>17.95</v>
      </c>
      <c r="BK356" s="31">
        <v>23.65</v>
      </c>
      <c r="BL356" s="31">
        <v>33.25</v>
      </c>
      <c r="BM356" s="31">
        <v>29.4</v>
      </c>
      <c r="BN356" s="31">
        <v>35.635714285714293</v>
      </c>
      <c r="BO356" s="31">
        <v>47.851321428571417</v>
      </c>
      <c r="BP356" s="31">
        <v>7.24</v>
      </c>
      <c r="BQ356" s="31">
        <v>8.9</v>
      </c>
      <c r="BR356" s="31">
        <v>10.65</v>
      </c>
      <c r="BS356" s="31">
        <v>6.17</v>
      </c>
      <c r="BT356" s="31">
        <v>8.67</v>
      </c>
      <c r="BU356" s="31">
        <v>11.91</v>
      </c>
      <c r="BV356" s="31">
        <v>12.07</v>
      </c>
      <c r="BW356" s="7">
        <v>18.09</v>
      </c>
      <c r="BX356" s="7">
        <v>26.16</v>
      </c>
      <c r="BY356" s="31">
        <v>6.75</v>
      </c>
      <c r="BZ356" s="31">
        <v>8.9600000000000009</v>
      </c>
      <c r="CA356" s="31">
        <v>11.89</v>
      </c>
      <c r="CB356" s="31">
        <v>5.85</v>
      </c>
      <c r="CC356" s="31">
        <v>8.52</v>
      </c>
      <c r="CD356" s="31">
        <v>11.88</v>
      </c>
      <c r="CE356" s="31">
        <v>42.08</v>
      </c>
      <c r="CF356" s="31">
        <v>56.47</v>
      </c>
      <c r="CG356" s="31">
        <v>76.47</v>
      </c>
      <c r="CH356" s="31">
        <v>50.15642857142857</v>
      </c>
      <c r="CI356" s="31">
        <v>69.650714285714287</v>
      </c>
      <c r="CJ356" s="31">
        <v>86.249642857142859</v>
      </c>
    </row>
    <row r="357" spans="1:88" x14ac:dyDescent="0.3">
      <c r="A357" s="9">
        <v>45641</v>
      </c>
      <c r="B357" s="18">
        <v>9.3035714285714288</v>
      </c>
      <c r="C357" s="18">
        <v>10.45551020408163</v>
      </c>
      <c r="D357" s="18">
        <v>11.745749999999999</v>
      </c>
      <c r="E357" s="18">
        <v>24.2</v>
      </c>
      <c r="F357" s="18">
        <v>30.94</v>
      </c>
      <c r="G357" s="18">
        <v>37.67</v>
      </c>
      <c r="H357" s="18">
        <v>28.245000000000001</v>
      </c>
      <c r="I357" s="18">
        <v>33.270714285714277</v>
      </c>
      <c r="J357" s="18">
        <v>38.422142857142859</v>
      </c>
      <c r="K357" s="18">
        <v>1.94</v>
      </c>
      <c r="L357" s="18">
        <v>2.63</v>
      </c>
      <c r="M357" s="18">
        <v>3.35</v>
      </c>
      <c r="N357" s="18">
        <v>2.98</v>
      </c>
      <c r="O357" s="18">
        <v>3.8</v>
      </c>
      <c r="P357">
        <v>4.82</v>
      </c>
      <c r="Q357" s="18">
        <v>43.562321428571423</v>
      </c>
      <c r="R357" s="18">
        <v>49.859000000000002</v>
      </c>
      <c r="S357" s="18">
        <v>57.787000000000013</v>
      </c>
      <c r="T357" s="18">
        <v>28.25</v>
      </c>
      <c r="U357" s="18">
        <v>33.840000000000003</v>
      </c>
      <c r="V357" s="18">
        <v>41.67</v>
      </c>
      <c r="W357" s="18">
        <v>26.28</v>
      </c>
      <c r="X357" s="18">
        <v>31.9</v>
      </c>
      <c r="Y357" s="18">
        <v>40.96</v>
      </c>
      <c r="Z357" s="18">
        <v>20.239999999999998</v>
      </c>
      <c r="AA357" s="18">
        <v>30.79</v>
      </c>
      <c r="AB357" s="18">
        <v>37.090000000000003</v>
      </c>
      <c r="AC357" s="18">
        <v>7.1</v>
      </c>
      <c r="AD357">
        <v>8.85</v>
      </c>
      <c r="AE357" s="18">
        <v>12.29</v>
      </c>
      <c r="AF357" s="18">
        <v>7.2421999592687936</v>
      </c>
      <c r="AG357" s="18">
        <v>8.9912142857142854</v>
      </c>
      <c r="AH357" s="18">
        <v>13.027079544607121</v>
      </c>
      <c r="AI357" s="18">
        <v>11.23</v>
      </c>
      <c r="AJ357" s="18">
        <v>16.07</v>
      </c>
      <c r="AK357" s="18">
        <v>16.07</v>
      </c>
      <c r="AL357" s="18">
        <v>11.23</v>
      </c>
      <c r="AM357" s="18">
        <v>16.07</v>
      </c>
      <c r="AN357" s="18">
        <v>16.07</v>
      </c>
      <c r="AO357" s="18">
        <v>7.3664642857142866</v>
      </c>
      <c r="AP357" s="18">
        <v>9.4264285714285716</v>
      </c>
      <c r="AQ357" s="18">
        <v>15.07339285714286</v>
      </c>
      <c r="AR357" s="18">
        <v>4.97</v>
      </c>
      <c r="AS357" s="18">
        <v>6.76</v>
      </c>
      <c r="AT357" s="18">
        <v>11.42</v>
      </c>
      <c r="AU357" s="18">
        <v>0</v>
      </c>
      <c r="AV357" s="18">
        <v>0.12</v>
      </c>
      <c r="AW357" s="18">
        <v>0.49</v>
      </c>
      <c r="AX357" s="18">
        <v>5.6076071428571428</v>
      </c>
      <c r="AY357" s="18">
        <v>8.1855000000000011</v>
      </c>
      <c r="AZ357" s="18">
        <v>12.166247466124689</v>
      </c>
      <c r="BA357" s="18">
        <v>13.61292857142857</v>
      </c>
      <c r="BB357" s="18">
        <v>18.058825509533062</v>
      </c>
      <c r="BC357" s="31">
        <v>26.00459610960932</v>
      </c>
      <c r="BD357" s="31">
        <v>4.42</v>
      </c>
      <c r="BE357" s="7">
        <v>6.04</v>
      </c>
      <c r="BF357" s="7">
        <v>8.2100000000000009</v>
      </c>
      <c r="BG357" s="31">
        <v>17.239999999999998</v>
      </c>
      <c r="BH357" s="31">
        <v>23.75</v>
      </c>
      <c r="BI357" s="31">
        <v>34.42</v>
      </c>
      <c r="BJ357" s="31">
        <v>17.940000000000001</v>
      </c>
      <c r="BK357" s="31">
        <v>23.75</v>
      </c>
      <c r="BL357" s="31">
        <v>32.840000000000003</v>
      </c>
      <c r="BM357" s="31">
        <v>29.25985714285714</v>
      </c>
      <c r="BN357" s="31">
        <v>35.835714285714282</v>
      </c>
      <c r="BO357" s="31">
        <v>46.305908163265308</v>
      </c>
      <c r="BP357" s="31">
        <v>7.18</v>
      </c>
      <c r="BQ357" s="31">
        <v>8.83</v>
      </c>
      <c r="BR357" s="31">
        <v>10.68</v>
      </c>
      <c r="BS357" s="31">
        <v>6.18</v>
      </c>
      <c r="BT357" s="31">
        <v>8.59</v>
      </c>
      <c r="BU357" s="31">
        <v>11.83</v>
      </c>
      <c r="BV357" s="31">
        <v>12.04</v>
      </c>
      <c r="BW357" s="7">
        <v>18.03</v>
      </c>
      <c r="BX357" s="7">
        <v>26.16</v>
      </c>
      <c r="BY357" s="31">
        <v>6.8</v>
      </c>
      <c r="BZ357" s="31">
        <v>8.92</v>
      </c>
      <c r="CA357" s="31">
        <v>11.81</v>
      </c>
      <c r="CB357" s="31">
        <v>5.78</v>
      </c>
      <c r="CC357" s="31">
        <v>8.36</v>
      </c>
      <c r="CD357" s="31">
        <v>11.68</v>
      </c>
      <c r="CE357" s="31">
        <v>41.53</v>
      </c>
      <c r="CF357" s="31">
        <v>55.78</v>
      </c>
      <c r="CG357" s="31">
        <v>75.98</v>
      </c>
      <c r="CH357" s="31">
        <v>50.576071428571431</v>
      </c>
      <c r="CI357" s="31">
        <v>67.88635714285715</v>
      </c>
      <c r="CJ357" s="31">
        <v>85.161071428571432</v>
      </c>
    </row>
    <row r="358" spans="1:88" x14ac:dyDescent="0.3">
      <c r="A358" s="9">
        <v>45642</v>
      </c>
      <c r="B358" s="18">
        <v>9.2805</v>
      </c>
      <c r="C358" s="18">
        <v>10.41114285714286</v>
      </c>
      <c r="D358" s="18">
        <v>11.615357142857141</v>
      </c>
      <c r="E358" s="18">
        <v>24.01</v>
      </c>
      <c r="F358" s="18">
        <v>31.09</v>
      </c>
      <c r="G358" s="18">
        <v>37.340000000000003</v>
      </c>
      <c r="H358" s="18">
        <v>28.44</v>
      </c>
      <c r="I358" s="18">
        <v>32.639265306122439</v>
      </c>
      <c r="J358" s="18">
        <v>39.008928571428577</v>
      </c>
      <c r="K358" s="18">
        <v>1.94</v>
      </c>
      <c r="L358" s="18">
        <v>2.61</v>
      </c>
      <c r="M358" s="18">
        <v>3.31</v>
      </c>
      <c r="N358" s="18">
        <v>2.94</v>
      </c>
      <c r="O358" s="18">
        <v>3.77</v>
      </c>
      <c r="P358">
        <v>4.7699999999999996</v>
      </c>
      <c r="Q358" s="18">
        <v>42.92567857142857</v>
      </c>
      <c r="R358" s="18">
        <v>49.463142857142863</v>
      </c>
      <c r="S358" s="18">
        <v>57.140928571428567</v>
      </c>
      <c r="T358" s="18">
        <v>27.95</v>
      </c>
      <c r="U358" s="18">
        <v>33.58</v>
      </c>
      <c r="V358" s="18">
        <v>41.75</v>
      </c>
      <c r="W358" s="18">
        <v>25.87</v>
      </c>
      <c r="X358" s="18">
        <v>31.8</v>
      </c>
      <c r="Y358" s="18">
        <v>41.29</v>
      </c>
      <c r="Z358" s="18">
        <v>20.329999999999998</v>
      </c>
      <c r="AA358" s="18">
        <v>30.38</v>
      </c>
      <c r="AB358" s="18">
        <v>36.82</v>
      </c>
      <c r="AC358" s="18">
        <v>7.11</v>
      </c>
      <c r="AD358">
        <v>8.7799999999999994</v>
      </c>
      <c r="AE358" s="18">
        <v>12.14</v>
      </c>
      <c r="AF358" s="18">
        <v>7.2999642857142852</v>
      </c>
      <c r="AG358" s="18">
        <v>9.0655000000000001</v>
      </c>
      <c r="AH358" s="18">
        <v>12.96286038678565</v>
      </c>
      <c r="AI358" s="18">
        <v>11.07</v>
      </c>
      <c r="AJ358" s="18">
        <v>16.07</v>
      </c>
      <c r="AK358" s="18">
        <v>16.07</v>
      </c>
      <c r="AL358" s="18">
        <v>11.07</v>
      </c>
      <c r="AM358" s="18">
        <v>16.07</v>
      </c>
      <c r="AN358" s="18">
        <v>16.07</v>
      </c>
      <c r="AO358" s="18">
        <v>7.5737142857142867</v>
      </c>
      <c r="AP358" s="18">
        <v>9.4804285714285719</v>
      </c>
      <c r="AQ358" s="18">
        <v>14.711357142857141</v>
      </c>
      <c r="AR358" s="18">
        <v>4.99</v>
      </c>
      <c r="AS358" s="18">
        <v>6.71</v>
      </c>
      <c r="AT358" s="18">
        <v>11.26</v>
      </c>
      <c r="AU358" s="18">
        <v>0</v>
      </c>
      <c r="AV358" s="18">
        <v>0.11</v>
      </c>
      <c r="AW358" s="18">
        <v>0.49</v>
      </c>
      <c r="AX358" s="18">
        <v>5.6921785714285704</v>
      </c>
      <c r="AY358" s="18">
        <v>8.3467857142857156</v>
      </c>
      <c r="AZ358" s="18">
        <v>11.660642857142861</v>
      </c>
      <c r="BA358" s="18">
        <v>13.479392857142861</v>
      </c>
      <c r="BB358" s="18">
        <v>17.822521604514542</v>
      </c>
      <c r="BC358" s="31">
        <v>25.018850524647501</v>
      </c>
      <c r="BD358" s="31">
        <v>4.41</v>
      </c>
      <c r="BE358" s="7">
        <v>6.01</v>
      </c>
      <c r="BF358" s="7">
        <v>8.15</v>
      </c>
      <c r="BG358" s="31">
        <v>17.37</v>
      </c>
      <c r="BH358" s="31">
        <v>23.66</v>
      </c>
      <c r="BI358" s="31">
        <v>33.74</v>
      </c>
      <c r="BJ358" s="31">
        <v>17.93</v>
      </c>
      <c r="BK358" s="31">
        <v>23.85</v>
      </c>
      <c r="BL358" s="31">
        <v>32.44</v>
      </c>
      <c r="BM358" s="31">
        <v>29.61428571428571</v>
      </c>
      <c r="BN358" s="31">
        <v>35.771428571428572</v>
      </c>
      <c r="BO358" s="31">
        <v>45.504857142857141</v>
      </c>
      <c r="BP358" s="31">
        <v>7.12</v>
      </c>
      <c r="BQ358" s="31">
        <v>8.77</v>
      </c>
      <c r="BR358" s="31">
        <v>10.71</v>
      </c>
      <c r="BS358" s="31">
        <v>6.18</v>
      </c>
      <c r="BT358" s="31">
        <v>8.51</v>
      </c>
      <c r="BU358" s="31">
        <v>11.75</v>
      </c>
      <c r="BV358" s="31">
        <v>12.02</v>
      </c>
      <c r="BW358" s="7">
        <v>17.97</v>
      </c>
      <c r="BX358" s="7">
        <v>26.16</v>
      </c>
      <c r="BY358" s="31">
        <v>6.86</v>
      </c>
      <c r="BZ358" s="31">
        <v>8.8699999999999992</v>
      </c>
      <c r="CA358" s="31">
        <v>11.73</v>
      </c>
      <c r="CB358" s="31">
        <v>5.72</v>
      </c>
      <c r="CC358" s="31">
        <v>8.1999999999999993</v>
      </c>
      <c r="CD358" s="31">
        <v>11.48</v>
      </c>
      <c r="CE358" s="31">
        <v>41.03</v>
      </c>
      <c r="CF358" s="31">
        <v>54.83</v>
      </c>
      <c r="CG358" s="31">
        <v>75.459999999999994</v>
      </c>
      <c r="CH358" s="31">
        <v>51.356464285714289</v>
      </c>
      <c r="CI358" s="31">
        <v>67.081428571428575</v>
      </c>
      <c r="CJ358" s="31">
        <v>85.802959183673465</v>
      </c>
    </row>
    <row r="359" spans="1:88" x14ac:dyDescent="0.3">
      <c r="A359" s="9">
        <v>45643</v>
      </c>
      <c r="B359" s="18">
        <v>9.2366428571428578</v>
      </c>
      <c r="C359" s="18">
        <v>10.387642857142859</v>
      </c>
      <c r="D359" s="18">
        <v>11.407500000000001</v>
      </c>
      <c r="E359" s="18">
        <v>24.25</v>
      </c>
      <c r="F359" s="18">
        <v>30.96</v>
      </c>
      <c r="G359" s="18">
        <v>37.520000000000003</v>
      </c>
      <c r="H359" s="18">
        <v>28.299285714285709</v>
      </c>
      <c r="I359" s="18">
        <v>32.362857142857138</v>
      </c>
      <c r="J359" s="18">
        <v>38.497678571428573</v>
      </c>
      <c r="K359" s="18">
        <v>1.93</v>
      </c>
      <c r="L359" s="18">
        <v>2.59</v>
      </c>
      <c r="M359" s="18">
        <v>3.27</v>
      </c>
      <c r="N359" s="18">
        <v>2.91</v>
      </c>
      <c r="O359" s="18">
        <v>3.75</v>
      </c>
      <c r="P359">
        <v>4.71</v>
      </c>
      <c r="Q359" s="18">
        <v>41.425086734693878</v>
      </c>
      <c r="R359" s="18">
        <v>49.176746214285728</v>
      </c>
      <c r="S359" s="18">
        <v>56.913249999999998</v>
      </c>
      <c r="T359" s="18">
        <v>27.65</v>
      </c>
      <c r="U359" s="18">
        <v>33.33</v>
      </c>
      <c r="V359" s="18">
        <v>41.83</v>
      </c>
      <c r="W359" s="18">
        <v>25.46</v>
      </c>
      <c r="X359" s="18">
        <v>31.7</v>
      </c>
      <c r="Y359" s="18">
        <v>41.62</v>
      </c>
      <c r="Z359" s="18">
        <v>20.420000000000002</v>
      </c>
      <c r="AA359" s="18">
        <v>29.98</v>
      </c>
      <c r="AB359" s="18">
        <v>36.54</v>
      </c>
      <c r="AC359" s="18">
        <v>7.12</v>
      </c>
      <c r="AD359">
        <v>8.7100000000000009</v>
      </c>
      <c r="AE359" s="18">
        <v>11.98</v>
      </c>
      <c r="AF359" s="18">
        <v>7.3750075068513823</v>
      </c>
      <c r="AG359" s="18">
        <v>9.0474999999999994</v>
      </c>
      <c r="AH359" s="18">
        <v>12.95296428571428</v>
      </c>
      <c r="AI359" s="18">
        <v>10.91</v>
      </c>
      <c r="AJ359" s="18">
        <v>16.07</v>
      </c>
      <c r="AK359" s="18">
        <v>16.07</v>
      </c>
      <c r="AL359" s="18">
        <v>10.91</v>
      </c>
      <c r="AM359" s="18">
        <v>16.07</v>
      </c>
      <c r="AN359" s="18">
        <v>16.07</v>
      </c>
      <c r="AO359" s="18">
        <v>7.4813571428571439</v>
      </c>
      <c r="AP359" s="18">
        <v>9.4389285714285727</v>
      </c>
      <c r="AQ359" s="18">
        <v>14.78614285714286</v>
      </c>
      <c r="AR359" s="18">
        <v>5.01</v>
      </c>
      <c r="AS359" s="18">
        <v>6.66</v>
      </c>
      <c r="AT359" s="18">
        <v>11.1</v>
      </c>
      <c r="AU359" s="18">
        <v>0</v>
      </c>
      <c r="AV359" s="18">
        <v>0.09</v>
      </c>
      <c r="AW359" s="18">
        <v>0.49</v>
      </c>
      <c r="AX359" s="18">
        <v>5.5004257689823657</v>
      </c>
      <c r="AY359" s="18">
        <v>8.1967857142857135</v>
      </c>
      <c r="AZ359" s="18">
        <v>11.348214285714279</v>
      </c>
      <c r="BA359" s="18">
        <v>13.44978571428571</v>
      </c>
      <c r="BB359" s="18">
        <v>17.873357142857149</v>
      </c>
      <c r="BC359" s="31">
        <v>24.89389065397139</v>
      </c>
      <c r="BD359" s="31">
        <v>4.3899999999999997</v>
      </c>
      <c r="BE359" s="7">
        <v>5.98</v>
      </c>
      <c r="BF359" s="7">
        <v>8.1</v>
      </c>
      <c r="BG359" s="31">
        <v>17.510000000000002</v>
      </c>
      <c r="BH359" s="31">
        <v>23.5</v>
      </c>
      <c r="BI359" s="31">
        <v>33.06</v>
      </c>
      <c r="BJ359" s="31">
        <v>17.93</v>
      </c>
      <c r="BK359" s="31">
        <v>23.95</v>
      </c>
      <c r="BL359" s="31">
        <v>32.04</v>
      </c>
      <c r="BM359" s="31">
        <v>29.296428571428571</v>
      </c>
      <c r="BN359" s="31">
        <v>35.957142857142863</v>
      </c>
      <c r="BO359" s="31">
        <v>45.65596428571429</v>
      </c>
      <c r="BP359" s="31">
        <v>7.07</v>
      </c>
      <c r="BQ359" s="31">
        <v>8.6999999999999993</v>
      </c>
      <c r="BR359" s="31">
        <v>10.74</v>
      </c>
      <c r="BS359" s="31">
        <v>6.18</v>
      </c>
      <c r="BT359" s="31">
        <v>8.44</v>
      </c>
      <c r="BU359" s="31">
        <v>11.68</v>
      </c>
      <c r="BV359" s="31">
        <v>11.99</v>
      </c>
      <c r="BW359" s="7">
        <v>17.899999999999999</v>
      </c>
      <c r="BX359" s="7">
        <v>26.16</v>
      </c>
      <c r="BY359" s="31">
        <v>6.92</v>
      </c>
      <c r="BZ359" s="31">
        <v>8.83</v>
      </c>
      <c r="CA359" s="31">
        <v>11.65</v>
      </c>
      <c r="CB359" s="31">
        <v>5.65</v>
      </c>
      <c r="CC359" s="31">
        <v>8.0399999999999991</v>
      </c>
      <c r="CD359" s="31">
        <v>11.27</v>
      </c>
      <c r="CE359" s="31">
        <v>40.53</v>
      </c>
      <c r="CF359" s="31">
        <v>54.11</v>
      </c>
      <c r="CG359" s="31">
        <v>74.95</v>
      </c>
      <c r="CH359" s="31">
        <v>50.68</v>
      </c>
      <c r="CI359" s="31">
        <v>65.550612244897948</v>
      </c>
      <c r="CJ359" s="31">
        <v>86.408214285714294</v>
      </c>
    </row>
    <row r="360" spans="1:88" x14ac:dyDescent="0.3">
      <c r="A360" s="9">
        <v>45644</v>
      </c>
      <c r="B360" s="18">
        <v>9.232857142857144</v>
      </c>
      <c r="C360" s="18">
        <v>10.31928571428571</v>
      </c>
      <c r="D360" s="18">
        <v>11.327142857142849</v>
      </c>
      <c r="E360" s="18">
        <v>23.76</v>
      </c>
      <c r="F360" s="18">
        <v>31.21</v>
      </c>
      <c r="G360" s="18">
        <v>38.1</v>
      </c>
      <c r="H360" s="18">
        <v>27.277576530612251</v>
      </c>
      <c r="I360" s="18">
        <v>32.459285714285713</v>
      </c>
      <c r="J360" s="18">
        <v>39.143821428571442</v>
      </c>
      <c r="K360" s="18">
        <v>1.93</v>
      </c>
      <c r="L360" s="18">
        <v>2.57</v>
      </c>
      <c r="M360" s="18">
        <v>3.23</v>
      </c>
      <c r="N360" s="18">
        <v>2.88</v>
      </c>
      <c r="O360" s="18">
        <v>3.73</v>
      </c>
      <c r="P360">
        <v>4.66</v>
      </c>
      <c r="Q360" s="18">
        <v>41.424250000000001</v>
      </c>
      <c r="R360" s="18">
        <v>48.478285714285718</v>
      </c>
      <c r="S360" s="18">
        <v>56.503999999999998</v>
      </c>
      <c r="T360" s="18">
        <v>27.36</v>
      </c>
      <c r="U360" s="18">
        <v>33.08</v>
      </c>
      <c r="V360" s="18">
        <v>41.9</v>
      </c>
      <c r="W360" s="18">
        <v>25.06</v>
      </c>
      <c r="X360" s="18">
        <v>31.6</v>
      </c>
      <c r="Y360" s="18">
        <v>41.95</v>
      </c>
      <c r="Z360" s="18">
        <v>20.51</v>
      </c>
      <c r="AA360" s="18">
        <v>29.57</v>
      </c>
      <c r="AB360" s="18">
        <v>36.270000000000003</v>
      </c>
      <c r="AC360" s="18">
        <v>7.13</v>
      </c>
      <c r="AD360">
        <v>8.64</v>
      </c>
      <c r="AE360" s="18">
        <v>11.83</v>
      </c>
      <c r="AF360" s="18">
        <v>7.3446071428571429</v>
      </c>
      <c r="AG360" s="18">
        <v>8.9413170723420947</v>
      </c>
      <c r="AH360" s="18">
        <v>12.98582142857143</v>
      </c>
      <c r="AI360" s="18">
        <v>10.75</v>
      </c>
      <c r="AJ360" s="18">
        <v>16.07</v>
      </c>
      <c r="AK360" s="18">
        <v>16.07</v>
      </c>
      <c r="AL360" s="18">
        <v>10.75</v>
      </c>
      <c r="AM360" s="18">
        <v>16.07</v>
      </c>
      <c r="AN360" s="18">
        <v>16.07</v>
      </c>
      <c r="AO360" s="18">
        <v>7.5244285714285724</v>
      </c>
      <c r="AP360" s="18">
        <v>9.4372142857142869</v>
      </c>
      <c r="AQ360" s="18">
        <v>14.86092857142857</v>
      </c>
      <c r="AR360" s="18">
        <v>5.03</v>
      </c>
      <c r="AS360" s="18">
        <v>6.62</v>
      </c>
      <c r="AT360" s="18">
        <v>10.94</v>
      </c>
      <c r="AU360" s="18">
        <v>0</v>
      </c>
      <c r="AV360" s="18">
        <v>0.08</v>
      </c>
      <c r="AW360" s="18">
        <v>0.49</v>
      </c>
      <c r="AX360" s="18">
        <v>5.473178571428571</v>
      </c>
      <c r="AY360" s="18">
        <v>8.356071428571429</v>
      </c>
      <c r="AZ360" s="18">
        <v>11.36805677761096</v>
      </c>
      <c r="BA360" s="18">
        <v>13.521321428571429</v>
      </c>
      <c r="BB360" s="18">
        <v>18.120357142857149</v>
      </c>
      <c r="BC360" s="31">
        <v>24.90875221186672</v>
      </c>
      <c r="BD360" s="31">
        <v>4.3600000000000003</v>
      </c>
      <c r="BE360" s="7">
        <v>5.94</v>
      </c>
      <c r="BF360" s="7">
        <v>8.0399999999999991</v>
      </c>
      <c r="BG360" s="31">
        <v>17.62</v>
      </c>
      <c r="BH360" s="31">
        <v>23.33</v>
      </c>
      <c r="BI360" s="31">
        <v>32.380000000000003</v>
      </c>
      <c r="BJ360" s="31">
        <v>17.920000000000002</v>
      </c>
      <c r="BK360" s="31">
        <v>24.05</v>
      </c>
      <c r="BL360" s="31">
        <v>31.63</v>
      </c>
      <c r="BM360" s="31">
        <v>29.410714285714281</v>
      </c>
      <c r="BN360" s="31">
        <v>36.279950255102037</v>
      </c>
      <c r="BO360" s="31">
        <v>44.25142857142859</v>
      </c>
      <c r="BP360" s="31">
        <v>7.01</v>
      </c>
      <c r="BQ360" s="31">
        <v>8.6300000000000008</v>
      </c>
      <c r="BR360" s="31">
        <v>10.77</v>
      </c>
      <c r="BS360" s="31">
        <v>6.18</v>
      </c>
      <c r="BT360" s="31">
        <v>8.36</v>
      </c>
      <c r="BU360" s="31">
        <v>11.6</v>
      </c>
      <c r="BV360" s="31">
        <v>11.96</v>
      </c>
      <c r="BW360" s="7">
        <v>17.84</v>
      </c>
      <c r="BX360" s="7">
        <v>26.16</v>
      </c>
      <c r="BY360" s="31">
        <v>6.98</v>
      </c>
      <c r="BZ360" s="31">
        <v>8.7799999999999994</v>
      </c>
      <c r="CA360" s="31">
        <v>11.56</v>
      </c>
      <c r="CB360" s="31">
        <v>5.58</v>
      </c>
      <c r="CC360" s="31">
        <v>7.88</v>
      </c>
      <c r="CD360" s="31">
        <v>11.07</v>
      </c>
      <c r="CE360" s="31">
        <v>39.96</v>
      </c>
      <c r="CF360" s="31">
        <v>53.55</v>
      </c>
      <c r="CG360" s="31">
        <v>74.44</v>
      </c>
      <c r="CH360" s="31">
        <v>50.14311734693878</v>
      </c>
      <c r="CI360" s="31">
        <v>64.527928571428575</v>
      </c>
      <c r="CJ360" s="31">
        <v>84.497857142857129</v>
      </c>
    </row>
    <row r="361" spans="1:88" x14ac:dyDescent="0.3">
      <c r="A361" s="9">
        <v>45645</v>
      </c>
      <c r="B361" s="18">
        <v>9.2710714285714282</v>
      </c>
      <c r="C361" s="18">
        <v>10.162785714285709</v>
      </c>
      <c r="D361" s="18">
        <v>11.26969387755099</v>
      </c>
      <c r="E361" s="18">
        <v>23.83</v>
      </c>
      <c r="F361" s="18">
        <v>30.13</v>
      </c>
      <c r="G361" s="18">
        <v>37.6</v>
      </c>
      <c r="H361" s="18">
        <v>27.107142857142851</v>
      </c>
      <c r="I361" s="18">
        <v>32.727142857142852</v>
      </c>
      <c r="J361" s="18">
        <v>38.550357142857138</v>
      </c>
      <c r="K361" s="18">
        <v>1.93</v>
      </c>
      <c r="L361" s="18">
        <v>2.56</v>
      </c>
      <c r="M361" s="18">
        <v>3.17</v>
      </c>
      <c r="N361" s="18">
        <v>2.85</v>
      </c>
      <c r="O361" s="18">
        <v>3.7</v>
      </c>
      <c r="P361">
        <v>4.5999999999999996</v>
      </c>
      <c r="Q361" s="18">
        <v>40.215216801020411</v>
      </c>
      <c r="R361" s="18">
        <v>47.313000000000002</v>
      </c>
      <c r="S361" s="18">
        <v>55.586178571428569</v>
      </c>
      <c r="T361" s="18">
        <v>27.06</v>
      </c>
      <c r="U361" s="18">
        <v>32.82</v>
      </c>
      <c r="V361" s="18">
        <v>41.98</v>
      </c>
      <c r="W361" s="18">
        <v>24.65</v>
      </c>
      <c r="X361" s="18">
        <v>31.5</v>
      </c>
      <c r="Y361" s="18">
        <v>42.28</v>
      </c>
      <c r="Z361" s="18">
        <v>20.6</v>
      </c>
      <c r="AA361" s="18">
        <v>29.16</v>
      </c>
      <c r="AB361" s="18">
        <v>35.99</v>
      </c>
      <c r="AC361" s="18">
        <v>7.14</v>
      </c>
      <c r="AD361">
        <v>8.57</v>
      </c>
      <c r="AE361" s="18">
        <v>11.68</v>
      </c>
      <c r="AF361" s="18">
        <v>7.3109999999999991</v>
      </c>
      <c r="AG361" s="18">
        <v>8.7936389597362137</v>
      </c>
      <c r="AH361" s="18">
        <v>12.44725</v>
      </c>
      <c r="AI361" s="18">
        <v>10.59</v>
      </c>
      <c r="AJ361" s="18">
        <v>16.07</v>
      </c>
      <c r="AK361" s="18">
        <v>16.07</v>
      </c>
      <c r="AL361" s="18">
        <v>10.59</v>
      </c>
      <c r="AM361" s="18">
        <v>16.07</v>
      </c>
      <c r="AN361" s="18">
        <v>16.07</v>
      </c>
      <c r="AO361" s="18">
        <v>7.3480357142857136</v>
      </c>
      <c r="AP361" s="18">
        <v>9.5298571428571428</v>
      </c>
      <c r="AQ361" s="18">
        <v>14.51421937503379</v>
      </c>
      <c r="AR361" s="18">
        <v>5.05</v>
      </c>
      <c r="AS361" s="18">
        <v>6.57</v>
      </c>
      <c r="AT361" s="18">
        <v>10.78</v>
      </c>
      <c r="AU361" s="18">
        <v>0</v>
      </c>
      <c r="AV361" s="18">
        <v>7.0000000000000007E-2</v>
      </c>
      <c r="AW361" s="18">
        <v>0.49</v>
      </c>
      <c r="AX361" s="18">
        <v>5.3813571428571434</v>
      </c>
      <c r="AY361" s="18">
        <v>8.1850714285714297</v>
      </c>
      <c r="AZ361" s="18">
        <v>10.98890655913921</v>
      </c>
      <c r="BA361" s="18">
        <v>13.516857142857139</v>
      </c>
      <c r="BB361" s="18">
        <v>18.234071428571429</v>
      </c>
      <c r="BC361" s="31">
        <v>24.797071428571432</v>
      </c>
      <c r="BD361" s="31">
        <v>4.3499999999999996</v>
      </c>
      <c r="BE361" s="7">
        <v>5.89</v>
      </c>
      <c r="BF361" s="7">
        <v>7.99</v>
      </c>
      <c r="BG361" s="31">
        <v>17.739999999999998</v>
      </c>
      <c r="BH361" s="31">
        <v>23.16</v>
      </c>
      <c r="BI361" s="31">
        <v>31.62</v>
      </c>
      <c r="BJ361" s="31">
        <v>17.91</v>
      </c>
      <c r="BK361" s="31">
        <v>24.15</v>
      </c>
      <c r="BL361" s="31">
        <v>31.23</v>
      </c>
      <c r="BM361" s="31">
        <v>29.292857142857141</v>
      </c>
      <c r="BN361" s="31">
        <v>35.932785714285707</v>
      </c>
      <c r="BO361" s="31">
        <v>43.428571428571431</v>
      </c>
      <c r="BP361" s="31">
        <v>6.96</v>
      </c>
      <c r="BQ361" s="31">
        <v>8.56</v>
      </c>
      <c r="BR361" s="31">
        <v>10.8</v>
      </c>
      <c r="BS361" s="31">
        <v>6.19</v>
      </c>
      <c r="BT361" s="31">
        <v>8.2799999999999994</v>
      </c>
      <c r="BU361" s="31">
        <v>11.52</v>
      </c>
      <c r="BV361" s="31">
        <v>11.94</v>
      </c>
      <c r="BW361" s="7">
        <v>17.78</v>
      </c>
      <c r="BX361" s="7">
        <v>26.16</v>
      </c>
      <c r="BY361" s="31">
        <v>7.04</v>
      </c>
      <c r="BZ361" s="31">
        <v>8.74</v>
      </c>
      <c r="CA361" s="31">
        <v>11.48</v>
      </c>
      <c r="CB361" s="31">
        <v>5.52</v>
      </c>
      <c r="CC361" s="31">
        <v>7.72</v>
      </c>
      <c r="CD361" s="31">
        <v>10.87</v>
      </c>
      <c r="CE361" s="31">
        <v>39.31</v>
      </c>
      <c r="CF361" s="31">
        <v>53.1</v>
      </c>
      <c r="CG361" s="31">
        <v>73.930000000000007</v>
      </c>
      <c r="CH361" s="31">
        <v>47.880714285714291</v>
      </c>
      <c r="CI361" s="31">
        <v>63.335714285714289</v>
      </c>
      <c r="CJ361" s="31">
        <v>84.117500000000007</v>
      </c>
    </row>
    <row r="362" spans="1:88" x14ac:dyDescent="0.3">
      <c r="A362" s="9">
        <v>45646</v>
      </c>
      <c r="B362" s="18">
        <v>9.149285714285714</v>
      </c>
      <c r="C362" s="18">
        <v>10.16014285714286</v>
      </c>
      <c r="D362" s="18">
        <v>11.237714285714279</v>
      </c>
      <c r="E362" s="18">
        <v>23.27</v>
      </c>
      <c r="F362" s="18">
        <v>29.59</v>
      </c>
      <c r="G362" s="18">
        <v>37.25</v>
      </c>
      <c r="H362" s="18">
        <v>26.92285714285714</v>
      </c>
      <c r="I362" s="18">
        <v>32.305978630385503</v>
      </c>
      <c r="J362" s="18">
        <v>38.615714285714283</v>
      </c>
      <c r="K362" s="18">
        <v>1.91</v>
      </c>
      <c r="L362" s="18">
        <v>2.54</v>
      </c>
      <c r="M362" s="18">
        <v>3.12</v>
      </c>
      <c r="N362" s="18">
        <v>2.82</v>
      </c>
      <c r="O362" s="18">
        <v>3.68</v>
      </c>
      <c r="P362">
        <v>4.57</v>
      </c>
      <c r="Q362" s="18">
        <v>39.749831479591833</v>
      </c>
      <c r="R362" s="18">
        <v>46.446283163265313</v>
      </c>
      <c r="S362" s="18">
        <v>55.038071428571428</v>
      </c>
      <c r="T362" s="18">
        <v>26.85</v>
      </c>
      <c r="U362" s="18">
        <v>32.68</v>
      </c>
      <c r="V362" s="18">
        <v>42</v>
      </c>
      <c r="W362" s="18">
        <v>24.5</v>
      </c>
      <c r="X362" s="18">
        <v>31.67</v>
      </c>
      <c r="Y362" s="18">
        <v>42.72</v>
      </c>
      <c r="Z362" s="18">
        <v>20.73</v>
      </c>
      <c r="AA362" s="18">
        <v>28.76</v>
      </c>
      <c r="AB362" s="18">
        <v>36.24</v>
      </c>
      <c r="AC362" s="18">
        <v>7.13</v>
      </c>
      <c r="AD362">
        <v>8.48</v>
      </c>
      <c r="AE362" s="18">
        <v>11.54</v>
      </c>
      <c r="AF362" s="18">
        <v>7.2374325403149156</v>
      </c>
      <c r="AG362" s="18">
        <v>8.7639999999999993</v>
      </c>
      <c r="AH362" s="18">
        <v>12.09075</v>
      </c>
      <c r="AI362" s="18">
        <v>10.52</v>
      </c>
      <c r="AJ362" s="18">
        <v>16.07</v>
      </c>
      <c r="AK362" s="18">
        <v>16.07</v>
      </c>
      <c r="AL362" s="18">
        <v>10.52</v>
      </c>
      <c r="AM362" s="18">
        <v>16.07</v>
      </c>
      <c r="AN362" s="18">
        <v>16.07</v>
      </c>
      <c r="AO362" s="18">
        <v>7.3121650357142816</v>
      </c>
      <c r="AP362" s="18">
        <v>9.6309999999999985</v>
      </c>
      <c r="AQ362" s="18">
        <v>13.7415</v>
      </c>
      <c r="AR362" s="18">
        <v>5.0599999999999996</v>
      </c>
      <c r="AS362" s="18">
        <v>6.54</v>
      </c>
      <c r="AT362" s="18">
        <v>10.62</v>
      </c>
      <c r="AU362" s="18">
        <v>0</v>
      </c>
      <c r="AV362" s="18">
        <v>0.06</v>
      </c>
      <c r="AW362" s="18">
        <v>0.49</v>
      </c>
      <c r="AX362" s="18">
        <v>5.4764460361923826</v>
      </c>
      <c r="AY362" s="18">
        <v>8.0070000000000014</v>
      </c>
      <c r="AZ362" s="18">
        <v>10.5425</v>
      </c>
      <c r="BA362" s="18">
        <v>13.58525</v>
      </c>
      <c r="BB362" s="18">
        <v>17.53292857142857</v>
      </c>
      <c r="BC362" s="31">
        <v>24.801749999999998</v>
      </c>
      <c r="BD362" s="31">
        <v>4.33</v>
      </c>
      <c r="BE362" s="7">
        <v>5.85</v>
      </c>
      <c r="BF362" s="7">
        <v>7.95</v>
      </c>
      <c r="BG362" s="31">
        <v>17.8</v>
      </c>
      <c r="BH362" s="31">
        <v>22.89</v>
      </c>
      <c r="BI362" s="31">
        <v>30.84</v>
      </c>
      <c r="BJ362" s="31">
        <v>17.899999999999999</v>
      </c>
      <c r="BK362" s="31">
        <v>24.04</v>
      </c>
      <c r="BL362" s="31">
        <v>30.91</v>
      </c>
      <c r="BM362" s="31">
        <v>29.242392857142821</v>
      </c>
      <c r="BN362" s="31">
        <v>35.6</v>
      </c>
      <c r="BO362" s="31">
        <v>43.475000000000023</v>
      </c>
      <c r="BP362" s="31">
        <v>6.89</v>
      </c>
      <c r="BQ362" s="31">
        <v>8.52</v>
      </c>
      <c r="BR362" s="31">
        <v>10.83</v>
      </c>
      <c r="BS362" s="31">
        <v>6.18</v>
      </c>
      <c r="BT362" s="31">
        <v>8.25</v>
      </c>
      <c r="BU362" s="31">
        <v>11.49</v>
      </c>
      <c r="BV362" s="31">
        <v>11.96</v>
      </c>
      <c r="BW362" s="7">
        <v>17.72</v>
      </c>
      <c r="BX362" s="7">
        <v>26.16</v>
      </c>
      <c r="BY362" s="31">
        <v>7.01</v>
      </c>
      <c r="BZ362" s="31">
        <v>8.67</v>
      </c>
      <c r="CA362" s="31">
        <v>11.43</v>
      </c>
      <c r="CB362" s="31">
        <v>5.48</v>
      </c>
      <c r="CC362" s="31">
        <v>7.58</v>
      </c>
      <c r="CD362" s="31">
        <v>10.59</v>
      </c>
      <c r="CE362" s="31">
        <v>38.76</v>
      </c>
      <c r="CF362" s="31">
        <v>52.8</v>
      </c>
      <c r="CG362" s="31">
        <v>72.989999999999995</v>
      </c>
      <c r="CH362" s="31">
        <v>47.564642857142857</v>
      </c>
      <c r="CI362" s="31">
        <v>61.111419501133767</v>
      </c>
      <c r="CJ362" s="31">
        <v>82.878250000000008</v>
      </c>
    </row>
    <row r="363" spans="1:88" x14ac:dyDescent="0.3">
      <c r="A363" s="9">
        <v>45647</v>
      </c>
      <c r="B363" s="18">
        <v>9.1732500000000012</v>
      </c>
      <c r="C363" s="18">
        <v>10.04785714285714</v>
      </c>
      <c r="D363" s="18">
        <v>11.157997448979589</v>
      </c>
      <c r="E363" s="18">
        <v>23.14</v>
      </c>
      <c r="F363" s="18">
        <v>29.27</v>
      </c>
      <c r="G363" s="18">
        <v>37.32</v>
      </c>
      <c r="H363" s="18">
        <v>27.14142857142857</v>
      </c>
      <c r="I363" s="18">
        <v>31.881428571428572</v>
      </c>
      <c r="J363" s="18">
        <v>37.855357142857137</v>
      </c>
      <c r="K363" s="18">
        <v>1.89</v>
      </c>
      <c r="L363" s="18">
        <v>2.5299999999999998</v>
      </c>
      <c r="M363" s="18">
        <v>3.07</v>
      </c>
      <c r="N363" s="18">
        <v>2.79</v>
      </c>
      <c r="O363" s="18">
        <v>3.64</v>
      </c>
      <c r="P363">
        <v>4.53</v>
      </c>
      <c r="Q363" s="18">
        <v>38.856750000000012</v>
      </c>
      <c r="R363" s="18">
        <v>45.595642857142863</v>
      </c>
      <c r="S363" s="18">
        <v>53.925821428571417</v>
      </c>
      <c r="T363" s="18">
        <v>26.59</v>
      </c>
      <c r="U363" s="18">
        <v>32.880000000000003</v>
      </c>
      <c r="V363" s="18">
        <v>41.91</v>
      </c>
      <c r="W363" s="18">
        <v>24.05</v>
      </c>
      <c r="X363" s="18">
        <v>31.85</v>
      </c>
      <c r="Y363" s="18">
        <v>42.69</v>
      </c>
      <c r="Z363" s="18">
        <v>20.29</v>
      </c>
      <c r="AA363" s="18">
        <v>28.79</v>
      </c>
      <c r="AB363" s="18">
        <v>36.71</v>
      </c>
      <c r="AC363" s="18">
        <v>7.03</v>
      </c>
      <c r="AD363">
        <v>8.48</v>
      </c>
      <c r="AE363" s="18">
        <v>11.47</v>
      </c>
      <c r="AF363" s="18">
        <v>7.2466428571428567</v>
      </c>
      <c r="AG363" s="18">
        <v>8.5842857142857127</v>
      </c>
      <c r="AH363" s="18">
        <v>12.474</v>
      </c>
      <c r="AI363" s="18">
        <v>10.47</v>
      </c>
      <c r="AJ363" s="18">
        <v>16.07</v>
      </c>
      <c r="AK363" s="18">
        <v>16.07</v>
      </c>
      <c r="AL363" s="18">
        <v>10.47</v>
      </c>
      <c r="AM363" s="18">
        <v>16.07</v>
      </c>
      <c r="AN363" s="18">
        <v>16.07</v>
      </c>
      <c r="AO363" s="18">
        <v>7.230035714285715</v>
      </c>
      <c r="AP363" s="18">
        <v>9.4958571428571439</v>
      </c>
      <c r="AQ363" s="18">
        <v>13.60053571428571</v>
      </c>
      <c r="AR363" s="18">
        <v>5.04</v>
      </c>
      <c r="AS363" s="18">
        <v>6.54</v>
      </c>
      <c r="AT363" s="18">
        <v>10.52</v>
      </c>
      <c r="AU363" s="18">
        <v>0</v>
      </c>
      <c r="AV363" s="18">
        <v>0.06</v>
      </c>
      <c r="AW363" s="18">
        <v>0.49</v>
      </c>
      <c r="AX363" s="18">
        <v>5.4689642857142866</v>
      </c>
      <c r="AY363" s="18">
        <v>7.8177857142857148</v>
      </c>
      <c r="AZ363" s="18">
        <v>10.345285714285721</v>
      </c>
      <c r="BA363" s="18">
        <v>13.46878571428571</v>
      </c>
      <c r="BB363" s="18">
        <v>17.335142857142859</v>
      </c>
      <c r="BC363" s="31">
        <v>24.8825</v>
      </c>
      <c r="BD363" s="31">
        <v>4.28</v>
      </c>
      <c r="BE363" s="7">
        <v>5.79</v>
      </c>
      <c r="BF363" s="7">
        <v>7.84</v>
      </c>
      <c r="BG363" s="31">
        <v>17.48</v>
      </c>
      <c r="BH363" s="31">
        <v>22.69</v>
      </c>
      <c r="BI363" s="31">
        <v>30.48</v>
      </c>
      <c r="BJ363" s="31">
        <v>17.75</v>
      </c>
      <c r="BK363" s="31">
        <v>23.81</v>
      </c>
      <c r="BL363" s="31">
        <v>30.7</v>
      </c>
      <c r="BM363" s="31">
        <v>29.180004464285709</v>
      </c>
      <c r="BN363" s="31">
        <v>35.941428571428567</v>
      </c>
      <c r="BO363" s="31">
        <v>43.620856505102047</v>
      </c>
      <c r="BP363" s="31">
        <v>6.92</v>
      </c>
      <c r="BQ363" s="31">
        <v>8.49</v>
      </c>
      <c r="BR363" s="31">
        <v>10.73</v>
      </c>
      <c r="BS363" s="31">
        <v>6.17</v>
      </c>
      <c r="BT363" s="31">
        <v>8.2100000000000009</v>
      </c>
      <c r="BU363" s="31">
        <v>11.35</v>
      </c>
      <c r="BV363" s="31">
        <v>11.84</v>
      </c>
      <c r="BW363" s="7">
        <v>17.690000000000001</v>
      </c>
      <c r="BX363" s="7">
        <v>26.16</v>
      </c>
      <c r="BY363" s="31">
        <v>6.89</v>
      </c>
      <c r="BZ363" s="31">
        <v>8.6300000000000008</v>
      </c>
      <c r="CA363" s="31">
        <v>11.37</v>
      </c>
      <c r="CB363" s="31">
        <v>5.41</v>
      </c>
      <c r="CC363" s="31">
        <v>7.5</v>
      </c>
      <c r="CD363" s="31">
        <v>10.5</v>
      </c>
      <c r="CE363" s="31">
        <v>38.549999999999997</v>
      </c>
      <c r="CF363" s="31">
        <v>53.38</v>
      </c>
      <c r="CG363" s="31">
        <v>72.680000000000007</v>
      </c>
      <c r="CH363" s="31">
        <v>48.202500000000001</v>
      </c>
      <c r="CI363" s="31">
        <v>61.204999999999991</v>
      </c>
      <c r="CJ363" s="31">
        <v>83.786428571428559</v>
      </c>
    </row>
    <row r="364" spans="1:88" x14ac:dyDescent="0.3">
      <c r="A364" s="9">
        <v>45648</v>
      </c>
      <c r="B364" s="18">
        <v>9.1297500000000014</v>
      </c>
      <c r="C364" s="18">
        <v>10.01918367346938</v>
      </c>
      <c r="D364" s="18">
        <v>11.087214285714291</v>
      </c>
      <c r="E364" s="18">
        <v>22.84</v>
      </c>
      <c r="F364" s="18">
        <v>29.67</v>
      </c>
      <c r="G364" s="18">
        <v>37.6</v>
      </c>
      <c r="H364" s="18">
        <v>27.36428571428571</v>
      </c>
      <c r="I364" s="18">
        <v>31.502142857142861</v>
      </c>
      <c r="J364" s="18">
        <v>37.202857142857141</v>
      </c>
      <c r="K364" s="18">
        <v>1.87</v>
      </c>
      <c r="L364" s="18">
        <v>2.5099999999999998</v>
      </c>
      <c r="M364" s="18">
        <v>3.04</v>
      </c>
      <c r="N364" s="18">
        <v>2.75</v>
      </c>
      <c r="O364" s="18">
        <v>3.6</v>
      </c>
      <c r="P364">
        <v>4.49</v>
      </c>
      <c r="Q364" s="18">
        <v>38.678571428571438</v>
      </c>
      <c r="R364" s="18">
        <v>44.963285714285711</v>
      </c>
      <c r="S364" s="18">
        <v>53.630142857142857</v>
      </c>
      <c r="T364" s="18">
        <v>26.32</v>
      </c>
      <c r="U364" s="18">
        <v>33.07</v>
      </c>
      <c r="V364" s="18">
        <v>41.82</v>
      </c>
      <c r="W364" s="18">
        <v>23.6</v>
      </c>
      <c r="X364" s="18">
        <v>32.020000000000003</v>
      </c>
      <c r="Y364" s="18">
        <v>42.65</v>
      </c>
      <c r="Z364" s="18">
        <v>19.850000000000001</v>
      </c>
      <c r="AA364" s="18">
        <v>28.82</v>
      </c>
      <c r="AB364" s="18">
        <v>37.19</v>
      </c>
      <c r="AC364" s="18">
        <v>6.93</v>
      </c>
      <c r="AD364">
        <v>8.4700000000000006</v>
      </c>
      <c r="AE364" s="18">
        <v>11.41</v>
      </c>
      <c r="AF364" s="18">
        <v>7.0663928571428576</v>
      </c>
      <c r="AG364" s="18">
        <v>8.5069285714285705</v>
      </c>
      <c r="AH364" s="18">
        <v>12.095902141489971</v>
      </c>
      <c r="AI364" s="18">
        <v>10.43</v>
      </c>
      <c r="AJ364" s="18">
        <v>16.07</v>
      </c>
      <c r="AK364" s="18">
        <v>16.07</v>
      </c>
      <c r="AL364" s="18">
        <v>10.43</v>
      </c>
      <c r="AM364" s="18">
        <v>16.07</v>
      </c>
      <c r="AN364" s="18">
        <v>16.07</v>
      </c>
      <c r="AO364" s="18">
        <v>7.1830478299319722</v>
      </c>
      <c r="AP364" s="18">
        <v>9.4421428571428567</v>
      </c>
      <c r="AQ364" s="18">
        <v>13.648667211975511</v>
      </c>
      <c r="AR364" s="18">
        <v>5.01</v>
      </c>
      <c r="AS364" s="18">
        <v>6.54</v>
      </c>
      <c r="AT364" s="18">
        <v>10.42</v>
      </c>
      <c r="AU364" s="18">
        <v>0</v>
      </c>
      <c r="AV364" s="18">
        <v>0.06</v>
      </c>
      <c r="AW364" s="18">
        <v>0.49</v>
      </c>
      <c r="AX364" s="18">
        <v>5.670178571428572</v>
      </c>
      <c r="AY364" s="18">
        <v>7.820214285714286</v>
      </c>
      <c r="AZ364" s="18">
        <v>10.29546428571429</v>
      </c>
      <c r="BA364" s="18">
        <v>13.072010656742791</v>
      </c>
      <c r="BB364" s="18">
        <v>17.20692857142857</v>
      </c>
      <c r="BC364" s="31">
        <v>24.47514285714286</v>
      </c>
      <c r="BD364" s="31">
        <v>4.24</v>
      </c>
      <c r="BE364" s="7">
        <v>5.72</v>
      </c>
      <c r="BF364" s="7">
        <v>7.75</v>
      </c>
      <c r="BG364" s="31">
        <v>17.13</v>
      </c>
      <c r="BH364" s="31">
        <v>22.48</v>
      </c>
      <c r="BI364" s="31">
        <v>30.13</v>
      </c>
      <c r="BJ364" s="31">
        <v>17.600000000000001</v>
      </c>
      <c r="BK364" s="31">
        <v>23.58</v>
      </c>
      <c r="BL364" s="31">
        <v>30.5</v>
      </c>
      <c r="BM364" s="31">
        <v>28.717857142857149</v>
      </c>
      <c r="BN364" s="31">
        <v>35.848857142857142</v>
      </c>
      <c r="BO364" s="31">
        <v>44.149566326530618</v>
      </c>
      <c r="BP364" s="31">
        <v>6.95</v>
      </c>
      <c r="BQ364" s="31">
        <v>8.4600000000000009</v>
      </c>
      <c r="BR364" s="31">
        <v>10.64</v>
      </c>
      <c r="BS364" s="31">
        <v>6.17</v>
      </c>
      <c r="BT364" s="31">
        <v>8.18</v>
      </c>
      <c r="BU364" s="31">
        <v>11.21</v>
      </c>
      <c r="BV364" s="31">
        <v>11.71</v>
      </c>
      <c r="BW364" s="7">
        <v>17.66</v>
      </c>
      <c r="BX364" s="7">
        <v>26.16</v>
      </c>
      <c r="BY364" s="31">
        <v>6.77</v>
      </c>
      <c r="BZ364" s="31">
        <v>8.6</v>
      </c>
      <c r="CA364" s="31">
        <v>11.31</v>
      </c>
      <c r="CB364" s="31">
        <v>5.34</v>
      </c>
      <c r="CC364" s="31">
        <v>7.42</v>
      </c>
      <c r="CD364" s="31">
        <v>10.41</v>
      </c>
      <c r="CE364" s="31">
        <v>38.340000000000003</v>
      </c>
      <c r="CF364" s="31">
        <v>53.95</v>
      </c>
      <c r="CG364" s="31">
        <v>72.36</v>
      </c>
      <c r="CH364" s="31">
        <v>48.963285714285711</v>
      </c>
      <c r="CI364" s="31">
        <v>59.714285714285722</v>
      </c>
      <c r="CJ364" s="31">
        <v>84.967500000000001</v>
      </c>
    </row>
    <row r="365" spans="1:88" x14ac:dyDescent="0.3">
      <c r="A365" s="9">
        <v>45649</v>
      </c>
      <c r="B365" s="18">
        <v>9.0466071428571446</v>
      </c>
      <c r="C365" s="18">
        <v>9.9455561224489806</v>
      </c>
      <c r="D365" s="18">
        <v>11.030714285714289</v>
      </c>
      <c r="E365" s="18">
        <v>22.63</v>
      </c>
      <c r="F365" s="18">
        <v>29.89</v>
      </c>
      <c r="G365" s="18">
        <v>37.47</v>
      </c>
      <c r="H365" s="18">
        <v>27.326357142857141</v>
      </c>
      <c r="I365" s="18">
        <v>31.959285714285709</v>
      </c>
      <c r="J365" s="18">
        <v>37.031321428571431</v>
      </c>
      <c r="K365" s="18">
        <v>1.85</v>
      </c>
      <c r="L365" s="18">
        <v>2.5</v>
      </c>
      <c r="M365" s="18">
        <v>3</v>
      </c>
      <c r="N365" s="18">
        <v>2.71</v>
      </c>
      <c r="O365" s="18">
        <v>3.57</v>
      </c>
      <c r="P365">
        <v>4.45</v>
      </c>
      <c r="Q365" s="18">
        <v>37.69228571428571</v>
      </c>
      <c r="R365" s="18">
        <v>45.02028571428572</v>
      </c>
      <c r="S365" s="18">
        <v>54.339908163265306</v>
      </c>
      <c r="T365" s="18">
        <v>26.06</v>
      </c>
      <c r="U365" s="18">
        <v>33.270000000000003</v>
      </c>
      <c r="V365" s="18">
        <v>41.72</v>
      </c>
      <c r="W365" s="18">
        <v>23.15</v>
      </c>
      <c r="X365" s="18">
        <v>32.200000000000003</v>
      </c>
      <c r="Y365" s="18">
        <v>42.61</v>
      </c>
      <c r="Z365" s="18">
        <v>19.41</v>
      </c>
      <c r="AA365" s="18">
        <v>28.85</v>
      </c>
      <c r="AB365" s="18">
        <v>37.659999999999997</v>
      </c>
      <c r="AC365" s="18">
        <v>6.83</v>
      </c>
      <c r="AD365">
        <v>8.4600000000000009</v>
      </c>
      <c r="AE365" s="18">
        <v>11.35</v>
      </c>
      <c r="AF365" s="18">
        <v>6.9095021291149514</v>
      </c>
      <c r="AG365" s="18">
        <v>8.4327142857142867</v>
      </c>
      <c r="AH365" s="18">
        <v>11.78789573442044</v>
      </c>
      <c r="AI365" s="18">
        <v>10.38</v>
      </c>
      <c r="AJ365" s="18">
        <v>16.07</v>
      </c>
      <c r="AK365" s="18">
        <v>16.07</v>
      </c>
      <c r="AL365" s="18">
        <v>10.38</v>
      </c>
      <c r="AM365" s="18">
        <v>16.07</v>
      </c>
      <c r="AN365" s="18">
        <v>16.07</v>
      </c>
      <c r="AO365" s="18">
        <v>7.0489642857142858</v>
      </c>
      <c r="AP365" s="18">
        <v>9.3724285714285713</v>
      </c>
      <c r="AQ365" s="18">
        <v>13.7674778019369</v>
      </c>
      <c r="AR365" s="18">
        <v>4.99</v>
      </c>
      <c r="AS365" s="18">
        <v>6.55</v>
      </c>
      <c r="AT365" s="18">
        <v>10.33</v>
      </c>
      <c r="AU365" s="18">
        <v>0</v>
      </c>
      <c r="AV365" s="18">
        <v>0.06</v>
      </c>
      <c r="AW365" s="18">
        <v>0.49</v>
      </c>
      <c r="AX365" s="18">
        <v>5.7092311319028859</v>
      </c>
      <c r="AY365" s="18">
        <v>7.7805714285714291</v>
      </c>
      <c r="AZ365" s="18">
        <v>10.240714285714279</v>
      </c>
      <c r="BA365" s="18">
        <v>13.282357142857141</v>
      </c>
      <c r="BB365" s="18">
        <v>17.439642857142861</v>
      </c>
      <c r="BC365" s="31">
        <v>23.61196428571429</v>
      </c>
      <c r="BD365" s="31">
        <v>4.1900000000000004</v>
      </c>
      <c r="BE365" s="7">
        <v>5.66</v>
      </c>
      <c r="BF365" s="7">
        <v>7.66</v>
      </c>
      <c r="BG365" s="31">
        <v>16.78</v>
      </c>
      <c r="BH365" s="31">
        <v>22.27</v>
      </c>
      <c r="BI365" s="31">
        <v>29.83</v>
      </c>
      <c r="BJ365" s="31">
        <v>17.45</v>
      </c>
      <c r="BK365" s="31">
        <v>23.35</v>
      </c>
      <c r="BL365" s="31">
        <v>30.3</v>
      </c>
      <c r="BM365" s="31">
        <v>29.0161855867347</v>
      </c>
      <c r="BN365" s="31">
        <v>35.542857142857137</v>
      </c>
      <c r="BO365" s="31">
        <v>43.386599489795913</v>
      </c>
      <c r="BP365" s="31">
        <v>6.98</v>
      </c>
      <c r="BQ365" s="31">
        <v>8.44</v>
      </c>
      <c r="BR365" s="31">
        <v>10.54</v>
      </c>
      <c r="BS365" s="31">
        <v>6.16</v>
      </c>
      <c r="BT365" s="31">
        <v>8.14</v>
      </c>
      <c r="BU365" s="31">
        <v>11.07</v>
      </c>
      <c r="BV365" s="31">
        <v>11.59</v>
      </c>
      <c r="BW365" s="7">
        <v>17.64</v>
      </c>
      <c r="BX365" s="7">
        <v>26.16</v>
      </c>
      <c r="BY365" s="31">
        <v>6.65</v>
      </c>
      <c r="BZ365" s="31">
        <v>8.56</v>
      </c>
      <c r="CA365" s="31">
        <v>11.24</v>
      </c>
      <c r="CB365" s="31">
        <v>5.27</v>
      </c>
      <c r="CC365" s="31">
        <v>7.34</v>
      </c>
      <c r="CD365" s="31">
        <v>10.32</v>
      </c>
      <c r="CE365" s="31">
        <v>38.130000000000003</v>
      </c>
      <c r="CF365" s="31">
        <v>54.52</v>
      </c>
      <c r="CG365" s="31">
        <v>72.08</v>
      </c>
      <c r="CH365" s="31">
        <v>49.524999999999991</v>
      </c>
      <c r="CI365" s="31">
        <v>60.349285714285713</v>
      </c>
      <c r="CJ365" s="31">
        <v>82.587607142857138</v>
      </c>
    </row>
    <row r="366" spans="1:88" x14ac:dyDescent="0.3">
      <c r="A366" s="9">
        <v>45650</v>
      </c>
      <c r="B366" s="18">
        <v>9.1453214285714282</v>
      </c>
      <c r="C366" s="18">
        <v>9.9012857142857165</v>
      </c>
      <c r="D366" s="18">
        <v>10.902285714285719</v>
      </c>
      <c r="E366" s="18">
        <v>22.69</v>
      </c>
      <c r="F366" s="18">
        <v>29.23</v>
      </c>
      <c r="G366" s="18">
        <v>36.5</v>
      </c>
      <c r="H366" s="18">
        <v>26.644749999999998</v>
      </c>
      <c r="I366" s="18">
        <v>32.094285714285718</v>
      </c>
      <c r="J366" s="18">
        <v>36.173285714285711</v>
      </c>
      <c r="K366" s="18">
        <v>1.84</v>
      </c>
      <c r="L366" s="18">
        <v>2.48</v>
      </c>
      <c r="M366" s="18">
        <v>2.97</v>
      </c>
      <c r="N366" s="18">
        <v>2.67</v>
      </c>
      <c r="O366" s="18">
        <v>3.53</v>
      </c>
      <c r="P366">
        <v>4.41</v>
      </c>
      <c r="Q366" s="18">
        <v>37.130571428571429</v>
      </c>
      <c r="R366" s="18">
        <v>45.010928571428572</v>
      </c>
      <c r="S366" s="18">
        <v>53.098214285714292</v>
      </c>
      <c r="T366" s="18">
        <v>25.79</v>
      </c>
      <c r="U366" s="18">
        <v>33.47</v>
      </c>
      <c r="V366" s="18">
        <v>41.63</v>
      </c>
      <c r="W366" s="18">
        <v>22.7</v>
      </c>
      <c r="X366" s="18">
        <v>32.380000000000003</v>
      </c>
      <c r="Y366" s="18">
        <v>42.57</v>
      </c>
      <c r="Z366" s="18">
        <v>18.96</v>
      </c>
      <c r="AA366" s="18">
        <v>28.88</v>
      </c>
      <c r="AB366" s="18">
        <v>38.14</v>
      </c>
      <c r="AC366" s="18">
        <v>6.73</v>
      </c>
      <c r="AD366">
        <v>8.4499999999999993</v>
      </c>
      <c r="AE366" s="18">
        <v>11.29</v>
      </c>
      <c r="AF366" s="18">
        <v>6.7922857142857147</v>
      </c>
      <c r="AG366" s="18">
        <v>8.3874999999999993</v>
      </c>
      <c r="AH366" s="18">
        <v>11.743674804238699</v>
      </c>
      <c r="AI366" s="18">
        <v>10.34</v>
      </c>
      <c r="AJ366" s="18">
        <v>16.07</v>
      </c>
      <c r="AK366" s="18">
        <v>16.07</v>
      </c>
      <c r="AL366" s="18">
        <v>10.34</v>
      </c>
      <c r="AM366" s="18">
        <v>16.07</v>
      </c>
      <c r="AN366" s="18">
        <v>16.07</v>
      </c>
      <c r="AO366" s="18">
        <v>6.8411968367346931</v>
      </c>
      <c r="AP366" s="18">
        <v>9.1584285714285727</v>
      </c>
      <c r="AQ366" s="18">
        <v>13.457178571428569</v>
      </c>
      <c r="AR366" s="18">
        <v>4.96</v>
      </c>
      <c r="AS366" s="18">
        <v>6.55</v>
      </c>
      <c r="AT366" s="18">
        <v>10.23</v>
      </c>
      <c r="AU366" s="18">
        <v>0</v>
      </c>
      <c r="AV366" s="18">
        <v>0.06</v>
      </c>
      <c r="AW366" s="18">
        <v>0.49</v>
      </c>
      <c r="AX366" s="18">
        <v>5.6227372471026467</v>
      </c>
      <c r="AY366" s="18">
        <v>7.7588571428571429</v>
      </c>
      <c r="AZ366" s="18">
        <v>10.10507142857143</v>
      </c>
      <c r="BA366" s="18">
        <v>13.328250000000001</v>
      </c>
      <c r="BB366" s="18">
        <v>17.294</v>
      </c>
      <c r="BC366" s="31">
        <v>23.497321428571428</v>
      </c>
      <c r="BD366" s="31">
        <v>4.1500000000000004</v>
      </c>
      <c r="BE366" s="7">
        <v>5.59</v>
      </c>
      <c r="BF366" s="7">
        <v>7.57</v>
      </c>
      <c r="BG366" s="31">
        <v>16.36</v>
      </c>
      <c r="BH366" s="31">
        <v>22.14</v>
      </c>
      <c r="BI366" s="31">
        <v>29.53</v>
      </c>
      <c r="BJ366" s="31">
        <v>17.3</v>
      </c>
      <c r="BK366" s="31">
        <v>23.12</v>
      </c>
      <c r="BL366" s="31">
        <v>30.09</v>
      </c>
      <c r="BM366" s="31">
        <v>29.035311859693891</v>
      </c>
      <c r="BN366" s="31">
        <v>34.88698979591836</v>
      </c>
      <c r="BO366" s="31">
        <v>43.83161224489794</v>
      </c>
      <c r="BP366" s="31">
        <v>7.01</v>
      </c>
      <c r="BQ366" s="31">
        <v>8.41</v>
      </c>
      <c r="BR366" s="31">
        <v>10.44</v>
      </c>
      <c r="BS366" s="31">
        <v>6.15</v>
      </c>
      <c r="BT366" s="31">
        <v>8.1</v>
      </c>
      <c r="BU366" s="31">
        <v>10.92</v>
      </c>
      <c r="BV366" s="31">
        <v>11.46</v>
      </c>
      <c r="BW366" s="7">
        <v>17.61</v>
      </c>
      <c r="BX366" s="7">
        <v>26.16</v>
      </c>
      <c r="BY366" s="31">
        <v>6.53</v>
      </c>
      <c r="BZ366" s="31">
        <v>8.52</v>
      </c>
      <c r="CA366" s="31">
        <v>11.18</v>
      </c>
      <c r="CB366" s="31">
        <v>5.2</v>
      </c>
      <c r="CC366" s="31">
        <v>7.26</v>
      </c>
      <c r="CD366" s="31">
        <v>10.23</v>
      </c>
      <c r="CE366" s="31">
        <v>37.93</v>
      </c>
      <c r="CF366" s="31">
        <v>55.11</v>
      </c>
      <c r="CG366" s="31">
        <v>71.84</v>
      </c>
      <c r="CH366" s="31">
        <v>50.243191609977323</v>
      </c>
      <c r="CI366" s="31">
        <v>61.9</v>
      </c>
      <c r="CJ366" s="31">
        <v>82.27796428571429</v>
      </c>
    </row>
    <row r="367" spans="1:88" x14ac:dyDescent="0.3">
      <c r="A367" s="9">
        <v>45651</v>
      </c>
      <c r="B367" s="18">
        <v>9.0394642857142848</v>
      </c>
      <c r="C367" s="18">
        <v>9.7385714285714293</v>
      </c>
      <c r="D367" s="18">
        <v>10.785678571428569</v>
      </c>
      <c r="E367" s="18">
        <v>22.77</v>
      </c>
      <c r="F367" s="18">
        <v>28.44</v>
      </c>
      <c r="G367" s="18">
        <v>35.01</v>
      </c>
      <c r="H367" s="18">
        <v>26.046428571428571</v>
      </c>
      <c r="I367" s="18">
        <v>31.863571428571429</v>
      </c>
      <c r="J367" s="18">
        <v>36.681428571428569</v>
      </c>
      <c r="K367" s="18">
        <v>1.82</v>
      </c>
      <c r="L367" s="18">
        <v>2.46</v>
      </c>
      <c r="M367" s="18">
        <v>2.94</v>
      </c>
      <c r="N367" s="18">
        <v>2.64</v>
      </c>
      <c r="O367" s="18">
        <v>3.49</v>
      </c>
      <c r="P367">
        <v>4.37</v>
      </c>
      <c r="Q367" s="18">
        <v>36.707107142857147</v>
      </c>
      <c r="R367" s="18">
        <v>44.068928571428572</v>
      </c>
      <c r="S367" s="18">
        <v>52.649352040816339</v>
      </c>
      <c r="T367" s="18">
        <v>25.53</v>
      </c>
      <c r="U367" s="18">
        <v>33.659999999999997</v>
      </c>
      <c r="V367" s="18">
        <v>41.54</v>
      </c>
      <c r="W367" s="18">
        <v>22.25</v>
      </c>
      <c r="X367" s="18">
        <v>32.56</v>
      </c>
      <c r="Y367" s="18">
        <v>42.53</v>
      </c>
      <c r="Z367" s="18">
        <v>18.52</v>
      </c>
      <c r="AA367" s="18">
        <v>28.91</v>
      </c>
      <c r="AB367" s="18">
        <v>38.61</v>
      </c>
      <c r="AC367" s="18">
        <v>6.63</v>
      </c>
      <c r="AD367">
        <v>8.44</v>
      </c>
      <c r="AE367" s="18">
        <v>11.22</v>
      </c>
      <c r="AF367" s="18">
        <v>6.6302353616766414</v>
      </c>
      <c r="AG367" s="18">
        <v>8.4310000000000009</v>
      </c>
      <c r="AH367" s="18">
        <v>11.653178571428571</v>
      </c>
      <c r="AI367" s="18">
        <v>10.29</v>
      </c>
      <c r="AJ367" s="18">
        <v>16.07</v>
      </c>
      <c r="AK367" s="18">
        <v>16.07</v>
      </c>
      <c r="AL367" s="18">
        <v>10.29</v>
      </c>
      <c r="AM367" s="18">
        <v>16.07</v>
      </c>
      <c r="AN367" s="18">
        <v>16.07</v>
      </c>
      <c r="AO367" s="18">
        <v>6.7541428571428579</v>
      </c>
      <c r="AP367" s="18">
        <v>9.2035714285714292</v>
      </c>
      <c r="AQ367" s="18">
        <v>13.447285714285711</v>
      </c>
      <c r="AR367" s="18">
        <v>4.9400000000000004</v>
      </c>
      <c r="AS367" s="18">
        <v>6.55</v>
      </c>
      <c r="AT367" s="18">
        <v>10.14</v>
      </c>
      <c r="AU367" s="18">
        <v>0</v>
      </c>
      <c r="AV367" s="18">
        <v>0.06</v>
      </c>
      <c r="AW367" s="18">
        <v>0.49</v>
      </c>
      <c r="AX367" s="18">
        <v>5.4890714285714282</v>
      </c>
      <c r="AY367" s="18">
        <v>7.6884285714285721</v>
      </c>
      <c r="AZ367" s="18">
        <v>9.8664285714285711</v>
      </c>
      <c r="BA367" s="18">
        <v>13.098321428571429</v>
      </c>
      <c r="BB367" s="18">
        <v>16.93692857142857</v>
      </c>
      <c r="BC367" s="31">
        <v>23.122857142857139</v>
      </c>
      <c r="BD367" s="31">
        <v>4.1100000000000003</v>
      </c>
      <c r="BE367" s="7">
        <v>5.53</v>
      </c>
      <c r="BF367" s="7">
        <v>7.48</v>
      </c>
      <c r="BG367" s="31">
        <v>16.03</v>
      </c>
      <c r="BH367" s="31">
        <v>22.02</v>
      </c>
      <c r="BI367" s="31">
        <v>29.22</v>
      </c>
      <c r="BJ367" s="31">
        <v>17.149999999999999</v>
      </c>
      <c r="BK367" s="31">
        <v>22.89</v>
      </c>
      <c r="BL367" s="31">
        <v>29.89</v>
      </c>
      <c r="BM367" s="31">
        <v>28.740878930484701</v>
      </c>
      <c r="BN367" s="31">
        <v>35.049714285714288</v>
      </c>
      <c r="BO367" s="31">
        <v>43.121283163265304</v>
      </c>
      <c r="BP367" s="31">
        <v>7.04</v>
      </c>
      <c r="BQ367" s="31">
        <v>8.3800000000000008</v>
      </c>
      <c r="BR367" s="31">
        <v>10.34</v>
      </c>
      <c r="BS367" s="31">
        <v>6.15</v>
      </c>
      <c r="BT367" s="31">
        <v>8.07</v>
      </c>
      <c r="BU367" s="31">
        <v>10.78</v>
      </c>
      <c r="BV367" s="31">
        <v>11.34</v>
      </c>
      <c r="BW367" s="7">
        <v>17.59</v>
      </c>
      <c r="BX367" s="7">
        <v>26.16</v>
      </c>
      <c r="BY367" s="31">
        <v>6.41</v>
      </c>
      <c r="BZ367" s="31">
        <v>8.48</v>
      </c>
      <c r="CA367" s="31">
        <v>11.12</v>
      </c>
      <c r="CB367" s="31">
        <v>5.13</v>
      </c>
      <c r="CC367" s="31">
        <v>7.18</v>
      </c>
      <c r="CD367" s="31">
        <v>10.15</v>
      </c>
      <c r="CE367" s="31">
        <v>37.79</v>
      </c>
      <c r="CF367" s="31">
        <v>55.71</v>
      </c>
      <c r="CG367" s="31">
        <v>71.61</v>
      </c>
      <c r="CH367" s="31">
        <v>48.215214285714282</v>
      </c>
      <c r="CI367" s="31">
        <v>61.642857142857139</v>
      </c>
      <c r="CJ367" s="31">
        <v>81.931178571428561</v>
      </c>
    </row>
    <row r="368" spans="1:88" x14ac:dyDescent="0.3">
      <c r="A368" s="9">
        <v>45652</v>
      </c>
      <c r="B368" s="18">
        <v>8.8020357142857133</v>
      </c>
      <c r="C368" s="18">
        <v>9.6968571428571408</v>
      </c>
      <c r="D368" s="18">
        <v>10.665714285714291</v>
      </c>
      <c r="E368" s="18">
        <v>22.1</v>
      </c>
      <c r="F368" s="18">
        <v>28.37</v>
      </c>
      <c r="G368" s="18">
        <v>34.380000000000003</v>
      </c>
      <c r="H368" s="18">
        <v>25.41507142857143</v>
      </c>
      <c r="I368" s="18">
        <v>31.479285714285709</v>
      </c>
      <c r="J368" s="18">
        <v>36.783571428571427</v>
      </c>
      <c r="K368" s="18">
        <v>1.8</v>
      </c>
      <c r="L368" s="18">
        <v>2.44</v>
      </c>
      <c r="M368" s="18">
        <v>2.92</v>
      </c>
      <c r="N368" s="18">
        <v>2.6</v>
      </c>
      <c r="O368" s="18">
        <v>3.45</v>
      </c>
      <c r="P368">
        <v>4.33</v>
      </c>
      <c r="Q368" s="18">
        <v>36.867535714285722</v>
      </c>
      <c r="R368" s="18">
        <v>43.627806122448987</v>
      </c>
      <c r="S368" s="18">
        <v>50.120821428571418</v>
      </c>
      <c r="T368" s="18">
        <v>25.26</v>
      </c>
      <c r="U368" s="18">
        <v>33.86</v>
      </c>
      <c r="V368" s="18">
        <v>41.45</v>
      </c>
      <c r="W368" s="18">
        <v>21.8</v>
      </c>
      <c r="X368" s="18">
        <v>32.729999999999997</v>
      </c>
      <c r="Y368" s="18">
        <v>42.49</v>
      </c>
      <c r="Z368" s="18">
        <v>18.079999999999998</v>
      </c>
      <c r="AA368" s="18">
        <v>28.94</v>
      </c>
      <c r="AB368" s="18">
        <v>39.090000000000003</v>
      </c>
      <c r="AC368" s="18">
        <v>6.53</v>
      </c>
      <c r="AD368">
        <v>8.43</v>
      </c>
      <c r="AE368" s="18">
        <v>11.16</v>
      </c>
      <c r="AF368" s="18">
        <v>6.5957499999999998</v>
      </c>
      <c r="AG368" s="18">
        <v>8.5370714285714282</v>
      </c>
      <c r="AH368" s="18">
        <v>11.57042857142857</v>
      </c>
      <c r="AI368" s="18">
        <v>10.24</v>
      </c>
      <c r="AJ368" s="18">
        <v>16.07</v>
      </c>
      <c r="AK368" s="18">
        <v>16.07</v>
      </c>
      <c r="AL368" s="18">
        <v>10.24</v>
      </c>
      <c r="AM368" s="18">
        <v>16.07</v>
      </c>
      <c r="AN368" s="18">
        <v>16.07</v>
      </c>
      <c r="AO368" s="18">
        <v>6.6844999999999999</v>
      </c>
      <c r="AP368" s="18">
        <v>9.119054719307508</v>
      </c>
      <c r="AQ368" s="18">
        <v>13.305</v>
      </c>
      <c r="AR368" s="18">
        <v>4.91</v>
      </c>
      <c r="AS368" s="18">
        <v>6.55</v>
      </c>
      <c r="AT368" s="18">
        <v>10.039999999999999</v>
      </c>
      <c r="AU368" s="18">
        <v>0</v>
      </c>
      <c r="AV368" s="18">
        <v>0.06</v>
      </c>
      <c r="AW368" s="18">
        <v>0.49</v>
      </c>
      <c r="AX368" s="18">
        <v>5.3562857142857148</v>
      </c>
      <c r="AY368" s="18">
        <v>7.4434736625716651</v>
      </c>
      <c r="AZ368" s="18">
        <v>9.5624285714285726</v>
      </c>
      <c r="BA368" s="18">
        <v>12.737535714285711</v>
      </c>
      <c r="BB368" s="18">
        <v>16.704714285714289</v>
      </c>
      <c r="BC368" s="31">
        <v>23.18875000000001</v>
      </c>
      <c r="BD368" s="31">
        <v>4.05</v>
      </c>
      <c r="BE368" s="7">
        <v>5.47</v>
      </c>
      <c r="BF368" s="7">
        <v>7.39</v>
      </c>
      <c r="BG368" s="31">
        <v>15.7</v>
      </c>
      <c r="BH368" s="31">
        <v>21.89</v>
      </c>
      <c r="BI368" s="31">
        <v>28.97</v>
      </c>
      <c r="BJ368" s="31">
        <v>17</v>
      </c>
      <c r="BK368" s="31">
        <v>22.67</v>
      </c>
      <c r="BL368" s="31">
        <v>29.69</v>
      </c>
      <c r="BM368" s="31">
        <v>28.278571428571428</v>
      </c>
      <c r="BN368" s="31">
        <v>34.685714285714283</v>
      </c>
      <c r="BO368" s="31">
        <v>42.192857142857143</v>
      </c>
      <c r="BP368" s="31">
        <v>7.07</v>
      </c>
      <c r="BQ368" s="31">
        <v>8.35</v>
      </c>
      <c r="BR368" s="31">
        <v>10.24</v>
      </c>
      <c r="BS368" s="31">
        <v>6.14</v>
      </c>
      <c r="BT368" s="31">
        <v>8.0299999999999994</v>
      </c>
      <c r="BU368" s="31">
        <v>10.64</v>
      </c>
      <c r="BV368" s="31">
        <v>11.21</v>
      </c>
      <c r="BW368" s="7">
        <v>17.559999999999999</v>
      </c>
      <c r="BX368" s="7">
        <v>26.16</v>
      </c>
      <c r="BY368" s="31">
        <v>6.29</v>
      </c>
      <c r="BZ368" s="31">
        <v>8.44</v>
      </c>
      <c r="CA368" s="31">
        <v>11.06</v>
      </c>
      <c r="CB368" s="31">
        <v>5.0599999999999996</v>
      </c>
      <c r="CC368" s="31">
        <v>7.1</v>
      </c>
      <c r="CD368" s="31">
        <v>10.06</v>
      </c>
      <c r="CE368" s="31">
        <v>37.729999999999997</v>
      </c>
      <c r="CF368" s="31">
        <v>56.32</v>
      </c>
      <c r="CG368" s="31">
        <v>71.37</v>
      </c>
      <c r="CH368" s="31">
        <v>46.59</v>
      </c>
      <c r="CI368" s="31">
        <v>60.299223317460331</v>
      </c>
      <c r="CJ368" s="31">
        <v>81.20282142857144</v>
      </c>
    </row>
    <row r="369" spans="1:88" x14ac:dyDescent="0.3">
      <c r="A369" s="9">
        <v>45653</v>
      </c>
      <c r="B369" s="18">
        <v>8.6974999999999998</v>
      </c>
      <c r="C369" s="18">
        <v>9.6784999999999997</v>
      </c>
      <c r="D369" s="18">
        <v>10.692500000000001</v>
      </c>
      <c r="E369" s="18">
        <v>22.15</v>
      </c>
      <c r="F369" s="18">
        <v>28.09</v>
      </c>
      <c r="G369" s="18">
        <v>33.93</v>
      </c>
      <c r="H369" s="18">
        <v>24.81</v>
      </c>
      <c r="I369" s="18">
        <v>31.625</v>
      </c>
      <c r="J369" s="18">
        <v>36.826999999999998</v>
      </c>
      <c r="K369" s="18">
        <v>1.8</v>
      </c>
      <c r="L369" s="18">
        <v>2.42</v>
      </c>
      <c r="M369" s="18">
        <v>2.9</v>
      </c>
      <c r="N369" s="18">
        <v>2.56</v>
      </c>
      <c r="O369" s="18">
        <v>3.41</v>
      </c>
      <c r="P369">
        <v>4.3</v>
      </c>
      <c r="Q369" s="18">
        <v>36.06878571428571</v>
      </c>
      <c r="R369" s="18">
        <v>43.113571428571419</v>
      </c>
      <c r="S369" s="18">
        <v>48.927285714285723</v>
      </c>
      <c r="T369" s="18">
        <v>25</v>
      </c>
      <c r="U369" s="18">
        <v>34</v>
      </c>
      <c r="V369" s="18">
        <v>41.34</v>
      </c>
      <c r="W369" s="18">
        <v>21.4</v>
      </c>
      <c r="X369" s="18">
        <v>32.74</v>
      </c>
      <c r="Y369" s="18">
        <v>42.33</v>
      </c>
      <c r="Z369" s="18">
        <v>17.600000000000001</v>
      </c>
      <c r="AA369" s="18">
        <v>29.12</v>
      </c>
      <c r="AB369" s="18">
        <v>39.299999999999997</v>
      </c>
      <c r="AC369" s="18">
        <v>6.45</v>
      </c>
      <c r="AD369">
        <v>8.42</v>
      </c>
      <c r="AE369" s="18">
        <v>11.1</v>
      </c>
      <c r="AF369" s="18">
        <v>6.5297499999999991</v>
      </c>
      <c r="AG369" s="18">
        <v>8.5955000000000013</v>
      </c>
      <c r="AH369" s="18">
        <v>11.500249999999999</v>
      </c>
      <c r="AI369" s="18">
        <v>10.19</v>
      </c>
      <c r="AJ369" s="18">
        <v>16.07</v>
      </c>
      <c r="AK369" s="18">
        <v>16.07</v>
      </c>
      <c r="AL369" s="18">
        <v>10.19</v>
      </c>
      <c r="AM369" s="18">
        <v>16.07</v>
      </c>
      <c r="AN369" s="18">
        <v>16.07</v>
      </c>
      <c r="AO369" s="18">
        <v>6.4927500000000009</v>
      </c>
      <c r="AP369" s="18">
        <v>8.9860000000000007</v>
      </c>
      <c r="AQ369" s="18">
        <v>12.97</v>
      </c>
      <c r="AR369" s="18">
        <v>4.9000000000000004</v>
      </c>
      <c r="AS369" s="18">
        <v>6.57</v>
      </c>
      <c r="AT369" s="18">
        <v>9.9499999999999993</v>
      </c>
      <c r="AU369" s="18">
        <v>0</v>
      </c>
      <c r="AV369" s="18">
        <v>0.05</v>
      </c>
      <c r="AW369" s="18">
        <v>0.49</v>
      </c>
      <c r="AX369" s="18">
        <v>5.2427499999999991</v>
      </c>
      <c r="AY369" s="18">
        <v>7.3109999999999999</v>
      </c>
      <c r="AZ369" s="18">
        <v>9.5425000000000004</v>
      </c>
      <c r="BA369" s="18">
        <v>12.459</v>
      </c>
      <c r="BB369" s="18">
        <v>16.5078269098092</v>
      </c>
      <c r="BC369" s="31">
        <v>23.145</v>
      </c>
      <c r="BD369" s="31">
        <v>4</v>
      </c>
      <c r="BE369" s="7">
        <v>5.42</v>
      </c>
      <c r="BF369" s="7">
        <v>7.31</v>
      </c>
      <c r="BG369" s="31">
        <v>15.42</v>
      </c>
      <c r="BH369" s="31">
        <v>21.86</v>
      </c>
      <c r="BI369" s="31">
        <v>28.73</v>
      </c>
      <c r="BJ369" s="31">
        <v>16.899999999999999</v>
      </c>
      <c r="BK369" s="31">
        <v>22.5</v>
      </c>
      <c r="BL369" s="31">
        <v>29.4</v>
      </c>
      <c r="BM369" s="31">
        <v>28.175000000000001</v>
      </c>
      <c r="BN369" s="31">
        <v>34.249999999999993</v>
      </c>
      <c r="BO369" s="31">
        <v>41.67499999999999</v>
      </c>
      <c r="BP369" s="31">
        <v>7.09</v>
      </c>
      <c r="BQ369" s="31">
        <v>8.35</v>
      </c>
      <c r="BR369" s="31">
        <v>10.14</v>
      </c>
      <c r="BS369" s="31">
        <v>6.14</v>
      </c>
      <c r="BT369" s="31">
        <v>7.99</v>
      </c>
      <c r="BU369" s="31">
        <v>10.5</v>
      </c>
      <c r="BV369" s="31">
        <v>11.09</v>
      </c>
      <c r="BW369" s="7">
        <v>17.54</v>
      </c>
      <c r="BX369" s="7">
        <v>26.16</v>
      </c>
      <c r="BY369" s="31">
        <v>6.18</v>
      </c>
      <c r="BZ369" s="31">
        <v>8.41</v>
      </c>
      <c r="CA369" s="31">
        <v>10.97</v>
      </c>
      <c r="CB369" s="31">
        <v>4.97</v>
      </c>
      <c r="CC369" s="31">
        <v>7.03</v>
      </c>
      <c r="CD369" s="31">
        <v>9.99</v>
      </c>
      <c r="CE369" s="31">
        <v>37.65</v>
      </c>
      <c r="CF369" s="31">
        <v>56.93</v>
      </c>
      <c r="CG369" s="31">
        <v>71.150000000000006</v>
      </c>
      <c r="CH369" s="31">
        <v>45.577500000000001</v>
      </c>
      <c r="CI369" s="31">
        <v>60.140651888888897</v>
      </c>
      <c r="CJ369" s="31">
        <v>83.319375000000008</v>
      </c>
    </row>
    <row r="370" spans="1:88" x14ac:dyDescent="0.3">
      <c r="A370" s="9">
        <v>45654</v>
      </c>
      <c r="B370" s="18">
        <v>8.6974999999999998</v>
      </c>
      <c r="C370" s="18">
        <v>9.6784999999999997</v>
      </c>
      <c r="D370" s="18">
        <v>10.692500000000001</v>
      </c>
      <c r="E370" s="18">
        <v>21.73</v>
      </c>
      <c r="F370" s="18">
        <v>27.67</v>
      </c>
      <c r="G370" s="18">
        <v>33.33</v>
      </c>
      <c r="H370" s="18">
        <v>24.81</v>
      </c>
      <c r="I370" s="18">
        <v>31.625</v>
      </c>
      <c r="J370" s="18">
        <v>36.826999999999998</v>
      </c>
      <c r="K370" s="18">
        <v>1.79</v>
      </c>
      <c r="L370" s="18">
        <v>2.41</v>
      </c>
      <c r="M370" s="18">
        <v>2.9</v>
      </c>
      <c r="N370" s="18">
        <v>2.56</v>
      </c>
      <c r="O370" s="18">
        <v>3.41</v>
      </c>
      <c r="P370">
        <v>4.3</v>
      </c>
      <c r="Q370" s="18">
        <v>35.713142857142863</v>
      </c>
      <c r="R370" s="18">
        <v>42.470357142857132</v>
      </c>
      <c r="S370" s="18">
        <v>49.417392857142858</v>
      </c>
      <c r="T370" s="18">
        <v>25</v>
      </c>
      <c r="U370" s="18">
        <v>34</v>
      </c>
      <c r="V370" s="18">
        <v>41.34</v>
      </c>
      <c r="W370" s="18">
        <v>21.4</v>
      </c>
      <c r="X370" s="18">
        <v>32.74</v>
      </c>
      <c r="Y370" s="18">
        <v>42.33</v>
      </c>
      <c r="Z370" s="18">
        <v>17.600000000000001</v>
      </c>
      <c r="AA370" s="18">
        <v>29.12</v>
      </c>
      <c r="AB370" s="18">
        <v>39.299999999999997</v>
      </c>
      <c r="AC370" s="18">
        <v>6.45</v>
      </c>
      <c r="AD370">
        <v>8.42</v>
      </c>
      <c r="AE370" s="18">
        <v>11.1</v>
      </c>
      <c r="AF370" s="18">
        <v>6.5297499999999991</v>
      </c>
      <c r="AG370" s="18">
        <v>8.5955000000000013</v>
      </c>
      <c r="AH370" s="18">
        <v>11.500249999999999</v>
      </c>
      <c r="AI370" s="18">
        <v>10.19</v>
      </c>
      <c r="AJ370" s="18">
        <v>16.07</v>
      </c>
      <c r="AK370" s="18">
        <v>16.07</v>
      </c>
      <c r="AL370" s="18">
        <v>10.19</v>
      </c>
      <c r="AM370" s="18">
        <v>16.07</v>
      </c>
      <c r="AN370" s="18">
        <v>16.07</v>
      </c>
      <c r="AO370" s="18">
        <v>6.4927500000000009</v>
      </c>
      <c r="AP370" s="18">
        <v>8.9860000000000007</v>
      </c>
      <c r="AQ370" s="18">
        <v>12.97</v>
      </c>
      <c r="AR370" s="18">
        <v>4.9000000000000004</v>
      </c>
      <c r="AS370" s="18">
        <v>6.57</v>
      </c>
      <c r="AT370" s="18">
        <v>9.9499999999999993</v>
      </c>
      <c r="AU370" s="18">
        <v>0</v>
      </c>
      <c r="AV370" s="18">
        <v>0.05</v>
      </c>
      <c r="AW370" s="18">
        <v>0.49</v>
      </c>
      <c r="AX370" s="18">
        <v>5.2427499999999991</v>
      </c>
      <c r="AY370" s="18">
        <v>7.3109999999999999</v>
      </c>
      <c r="AZ370" s="18">
        <v>9.5425000000000004</v>
      </c>
      <c r="BA370" s="18">
        <v>12.459</v>
      </c>
      <c r="BB370" s="18">
        <v>16.5078269098092</v>
      </c>
      <c r="BC370" s="31">
        <v>23.145</v>
      </c>
      <c r="BD370" s="31">
        <v>3.98</v>
      </c>
      <c r="BE370" s="7">
        <v>5.42</v>
      </c>
      <c r="BF370" s="7">
        <v>7.31</v>
      </c>
      <c r="BG370" s="31">
        <v>15.38</v>
      </c>
      <c r="BH370" s="31">
        <v>21.86</v>
      </c>
      <c r="BI370" s="31">
        <v>28.73</v>
      </c>
      <c r="BJ370" s="31">
        <v>16.899999999999999</v>
      </c>
      <c r="BK370" s="31">
        <v>22.5</v>
      </c>
      <c r="BL370" s="31">
        <v>29.4</v>
      </c>
      <c r="BM370" s="31">
        <v>28.175000000000001</v>
      </c>
      <c r="BN370" s="31">
        <v>34.249999999999993</v>
      </c>
      <c r="BO370" s="31">
        <v>41.67499999999999</v>
      </c>
      <c r="BP370" s="31">
        <v>7.09</v>
      </c>
      <c r="BQ370" s="31">
        <v>8.35</v>
      </c>
      <c r="BR370" s="31">
        <v>10.14</v>
      </c>
      <c r="BS370" s="31">
        <v>6.14</v>
      </c>
      <c r="BT370" s="31">
        <v>7.99</v>
      </c>
      <c r="BU370" s="31">
        <v>10.5</v>
      </c>
      <c r="BV370" s="31">
        <v>11.09</v>
      </c>
      <c r="BW370" s="7">
        <v>17.54</v>
      </c>
      <c r="BX370" s="7">
        <v>26.16</v>
      </c>
      <c r="BY370" s="31">
        <v>6.18</v>
      </c>
      <c r="BZ370" s="31">
        <v>8.41</v>
      </c>
      <c r="CA370" s="31">
        <v>10.97</v>
      </c>
      <c r="CB370" s="31">
        <v>4.97</v>
      </c>
      <c r="CC370" s="31">
        <v>7.03</v>
      </c>
      <c r="CD370" s="31">
        <v>9.99</v>
      </c>
      <c r="CE370" s="31">
        <v>37.619999999999997</v>
      </c>
      <c r="CF370" s="31">
        <v>56.96</v>
      </c>
      <c r="CG370" s="31">
        <v>71.180000000000007</v>
      </c>
      <c r="CH370" s="31">
        <v>45.577500000000001</v>
      </c>
      <c r="CI370" s="31">
        <v>60.140651888888897</v>
      </c>
      <c r="CJ370" s="31">
        <v>83.319375000000008</v>
      </c>
    </row>
    <row r="371" spans="1:88" x14ac:dyDescent="0.3">
      <c r="A371" s="9">
        <v>45655</v>
      </c>
      <c r="B371" s="18">
        <v>8.8149999999999995</v>
      </c>
      <c r="C371" s="18">
        <v>9.574071428571429</v>
      </c>
      <c r="D371" s="18">
        <v>10.60571428571429</v>
      </c>
      <c r="E371" s="18">
        <v>21.33</v>
      </c>
      <c r="F371" s="18">
        <v>26.99</v>
      </c>
      <c r="G371" s="18">
        <v>32.369999999999997</v>
      </c>
      <c r="H371" s="18">
        <v>25.151785714285712</v>
      </c>
      <c r="I371" s="18">
        <v>30.90785714285715</v>
      </c>
      <c r="J371" s="18">
        <v>36.125</v>
      </c>
      <c r="K371" s="18">
        <v>1.77</v>
      </c>
      <c r="L371" s="18">
        <v>2.35</v>
      </c>
      <c r="M371" s="18">
        <v>2.86</v>
      </c>
      <c r="N371" s="18">
        <v>2.5299999999999998</v>
      </c>
      <c r="O371" s="18">
        <v>3.36</v>
      </c>
      <c r="P371">
        <v>4.28</v>
      </c>
      <c r="Q371" s="18">
        <v>35.866607142857148</v>
      </c>
      <c r="R371" s="18">
        <v>40.71707142857143</v>
      </c>
      <c r="S371" s="18">
        <v>47.115107137755082</v>
      </c>
      <c r="T371" s="18">
        <v>24.96</v>
      </c>
      <c r="U371" s="18">
        <v>33.6</v>
      </c>
      <c r="V371" s="18">
        <v>40.9</v>
      </c>
      <c r="W371" s="18">
        <v>21.53</v>
      </c>
      <c r="X371" s="18">
        <v>32.450000000000003</v>
      </c>
      <c r="Y371" s="18">
        <v>41.74</v>
      </c>
      <c r="Z371" s="18">
        <v>17.71</v>
      </c>
      <c r="AA371" s="18">
        <v>29.03</v>
      </c>
      <c r="AB371" s="18">
        <v>39.25</v>
      </c>
      <c r="AC371" s="18">
        <v>6.45</v>
      </c>
      <c r="AD371">
        <v>8.3699999999999992</v>
      </c>
      <c r="AE371" s="18">
        <v>10.95</v>
      </c>
      <c r="AF371" s="18">
        <v>6.6442857142857141</v>
      </c>
      <c r="AG371" s="18">
        <v>8.4105714285714299</v>
      </c>
      <c r="AH371" s="18">
        <v>11.347464285714279</v>
      </c>
      <c r="AI371" s="18">
        <v>10.16</v>
      </c>
      <c r="AJ371" s="18">
        <v>16.07</v>
      </c>
      <c r="AK371" s="18">
        <v>16.07</v>
      </c>
      <c r="AL371" s="18">
        <v>10.16</v>
      </c>
      <c r="AM371" s="18">
        <v>16.07</v>
      </c>
      <c r="AN371" s="18">
        <v>16.07</v>
      </c>
      <c r="AO371" s="18">
        <v>6.510250000000001</v>
      </c>
      <c r="AP371" s="18">
        <v>8.8974285714285717</v>
      </c>
      <c r="AQ371" s="18">
        <v>12.85003571428572</v>
      </c>
      <c r="AR371" s="18">
        <v>4.88</v>
      </c>
      <c r="AS371" s="18">
        <v>6.5</v>
      </c>
      <c r="AT371" s="18">
        <v>9.86</v>
      </c>
      <c r="AU371" s="18">
        <v>0</v>
      </c>
      <c r="AV371" s="18">
        <v>0.05</v>
      </c>
      <c r="AW371" s="18">
        <v>0.49</v>
      </c>
      <c r="AX371" s="18">
        <v>5.2516071428571411</v>
      </c>
      <c r="AY371" s="18">
        <v>7.3772857142857138</v>
      </c>
      <c r="AZ371" s="18">
        <v>9.3428928571428571</v>
      </c>
      <c r="BA371" s="18">
        <v>12.494857142857141</v>
      </c>
      <c r="BB371" s="18">
        <v>16.370071428571428</v>
      </c>
      <c r="BC371" s="31">
        <v>22.867217841331509</v>
      </c>
      <c r="BD371" s="31">
        <v>3.93</v>
      </c>
      <c r="BE371" s="7">
        <v>5.37</v>
      </c>
      <c r="BF371" s="7">
        <v>7.25</v>
      </c>
      <c r="BG371" s="31">
        <v>15.31</v>
      </c>
      <c r="BH371" s="31">
        <v>21.65</v>
      </c>
      <c r="BI371" s="31">
        <v>28.4</v>
      </c>
      <c r="BJ371" s="31">
        <v>16.8</v>
      </c>
      <c r="BK371" s="31">
        <v>22.24</v>
      </c>
      <c r="BL371" s="31">
        <v>29</v>
      </c>
      <c r="BM371" s="31">
        <v>27.96125</v>
      </c>
      <c r="BN371" s="31">
        <v>34.137214285714293</v>
      </c>
      <c r="BO371" s="31">
        <v>41.635714285714293</v>
      </c>
      <c r="BP371" s="31">
        <v>7.11</v>
      </c>
      <c r="BQ371" s="31">
        <v>8.32</v>
      </c>
      <c r="BR371" s="31">
        <v>10.039999999999999</v>
      </c>
      <c r="BS371" s="31">
        <v>6.15</v>
      </c>
      <c r="BT371" s="31">
        <v>7.94</v>
      </c>
      <c r="BU371" s="31">
        <v>10.41</v>
      </c>
      <c r="BV371" s="31">
        <v>11.1</v>
      </c>
      <c r="BW371" s="7">
        <v>17.53</v>
      </c>
      <c r="BX371" s="7">
        <v>26.16</v>
      </c>
      <c r="BY371" s="31">
        <v>6.19</v>
      </c>
      <c r="BZ371" s="31">
        <v>8.3000000000000007</v>
      </c>
      <c r="CA371" s="31">
        <v>10.9</v>
      </c>
      <c r="CB371" s="31">
        <v>4.8899999999999997</v>
      </c>
      <c r="CC371" s="31">
        <v>7.03</v>
      </c>
      <c r="CD371" s="31">
        <v>9.9600000000000009</v>
      </c>
      <c r="CE371" s="31">
        <v>37.53</v>
      </c>
      <c r="CF371" s="31">
        <v>56.21</v>
      </c>
      <c r="CG371" s="31">
        <v>70.650000000000006</v>
      </c>
      <c r="CH371" s="31">
        <v>45.808392857142863</v>
      </c>
      <c r="CI371" s="31">
        <v>60.774285714285718</v>
      </c>
      <c r="CJ371" s="31">
        <v>83.258545918367361</v>
      </c>
    </row>
    <row r="372" spans="1:88" x14ac:dyDescent="0.3">
      <c r="A372" s="9">
        <v>45656</v>
      </c>
      <c r="B372" s="18">
        <v>8.7432499999999997</v>
      </c>
      <c r="C372" s="18">
        <v>9.5526683673469392</v>
      </c>
      <c r="D372" s="18">
        <v>10.59178571428572</v>
      </c>
      <c r="E372" s="18">
        <v>21.58</v>
      </c>
      <c r="F372" s="18">
        <v>25.97</v>
      </c>
      <c r="G372" s="18">
        <v>31.6</v>
      </c>
      <c r="H372" s="18">
        <v>25.943928571428572</v>
      </c>
      <c r="I372" s="18">
        <v>30.032592784580491</v>
      </c>
      <c r="J372" s="18">
        <v>35.270750069727903</v>
      </c>
      <c r="K372" s="18">
        <v>1.76</v>
      </c>
      <c r="L372" s="18">
        <v>2.2999999999999998</v>
      </c>
      <c r="M372" s="18">
        <v>2.83</v>
      </c>
      <c r="N372" s="18">
        <v>2.5</v>
      </c>
      <c r="O372" s="18">
        <v>3.3</v>
      </c>
      <c r="P372">
        <v>4.25</v>
      </c>
      <c r="Q372" s="18">
        <v>35.192234693877573</v>
      </c>
      <c r="R372" s="18">
        <v>39.256598510204057</v>
      </c>
      <c r="S372" s="18">
        <v>44.818214285714291</v>
      </c>
      <c r="T372" s="18">
        <v>24.93</v>
      </c>
      <c r="U372" s="18">
        <v>33.200000000000003</v>
      </c>
      <c r="V372" s="18">
        <v>40.47</v>
      </c>
      <c r="W372" s="18">
        <v>21.65</v>
      </c>
      <c r="X372" s="18">
        <v>32.15</v>
      </c>
      <c r="Y372" s="18">
        <v>41.15</v>
      </c>
      <c r="Z372" s="18">
        <v>17.829999999999998</v>
      </c>
      <c r="AA372" s="18">
        <v>28.95</v>
      </c>
      <c r="AB372" s="18">
        <v>39.200000000000003</v>
      </c>
      <c r="AC372" s="18">
        <v>6.46</v>
      </c>
      <c r="AD372">
        <v>8.32</v>
      </c>
      <c r="AE372" s="18">
        <v>10.81</v>
      </c>
      <c r="AF372" s="18">
        <v>6.6805000000000003</v>
      </c>
      <c r="AG372" s="18">
        <v>8.3543571428571433</v>
      </c>
      <c r="AH372" s="18">
        <v>11.012357142857139</v>
      </c>
      <c r="AI372" s="18">
        <v>10.130000000000001</v>
      </c>
      <c r="AJ372" s="18">
        <v>16.07</v>
      </c>
      <c r="AK372" s="18">
        <v>16.07</v>
      </c>
      <c r="AL372" s="18">
        <v>10.130000000000001</v>
      </c>
      <c r="AM372" s="18">
        <v>16.07</v>
      </c>
      <c r="AN372" s="18">
        <v>16.07</v>
      </c>
      <c r="AO372" s="18">
        <v>6.43675</v>
      </c>
      <c r="AP372" s="18">
        <v>8.8077142857142867</v>
      </c>
      <c r="AQ372" s="18">
        <v>12.91310210012756</v>
      </c>
      <c r="AR372" s="18">
        <v>4.8600000000000003</v>
      </c>
      <c r="AS372" s="18">
        <v>6.42</v>
      </c>
      <c r="AT372" s="18">
        <v>9.77</v>
      </c>
      <c r="AU372" s="18">
        <v>0</v>
      </c>
      <c r="AV372" s="18">
        <v>0.05</v>
      </c>
      <c r="AW372" s="18">
        <v>0.49</v>
      </c>
      <c r="AX372" s="18">
        <v>5.4369642857142857</v>
      </c>
      <c r="AY372" s="18">
        <v>7.3179999999999996</v>
      </c>
      <c r="AZ372" s="18">
        <v>9.2236071428571407</v>
      </c>
      <c r="BA372" s="18">
        <v>12.56532142857143</v>
      </c>
      <c r="BB372" s="18">
        <v>16.553010362061389</v>
      </c>
      <c r="BC372" s="31">
        <v>22.390750000000001</v>
      </c>
      <c r="BD372" s="31">
        <v>3.88</v>
      </c>
      <c r="BE372" s="7">
        <v>5.33</v>
      </c>
      <c r="BF372" s="7">
        <v>7.2</v>
      </c>
      <c r="BG372" s="31">
        <v>15.25</v>
      </c>
      <c r="BH372" s="31">
        <v>21.45</v>
      </c>
      <c r="BI372" s="31">
        <v>28.07</v>
      </c>
      <c r="BJ372" s="31">
        <v>16.690000000000001</v>
      </c>
      <c r="BK372" s="31">
        <v>21.99</v>
      </c>
      <c r="BL372" s="31">
        <v>28.59</v>
      </c>
      <c r="BM372" s="31">
        <v>27.696428571428569</v>
      </c>
      <c r="BN372" s="31">
        <v>34.13842857142857</v>
      </c>
      <c r="BO372" s="31">
        <v>41.854920918367341</v>
      </c>
      <c r="BP372" s="31">
        <v>7.12</v>
      </c>
      <c r="BQ372" s="31">
        <v>8.2899999999999991</v>
      </c>
      <c r="BR372" s="31">
        <v>9.93</v>
      </c>
      <c r="BS372" s="31">
        <v>6.17</v>
      </c>
      <c r="BT372" s="31">
        <v>7.88</v>
      </c>
      <c r="BU372" s="31">
        <v>10.32</v>
      </c>
      <c r="BV372" s="31">
        <v>11.12</v>
      </c>
      <c r="BW372" s="7">
        <v>17.52</v>
      </c>
      <c r="BX372" s="7">
        <v>26.16</v>
      </c>
      <c r="BY372" s="31">
        <v>6.19</v>
      </c>
      <c r="BZ372" s="31">
        <v>8.19</v>
      </c>
      <c r="CA372" s="31">
        <v>10.82</v>
      </c>
      <c r="CB372" s="31">
        <v>4.8</v>
      </c>
      <c r="CC372" s="31">
        <v>7.03</v>
      </c>
      <c r="CD372" s="31">
        <v>9.93</v>
      </c>
      <c r="CE372" s="31">
        <v>37.46</v>
      </c>
      <c r="CF372" s="31">
        <v>55.46</v>
      </c>
      <c r="CG372" s="31">
        <v>70.45</v>
      </c>
      <c r="CH372" s="31">
        <v>46.187354723214277</v>
      </c>
      <c r="CI372" s="31">
        <v>62.583571428571432</v>
      </c>
      <c r="CJ372" s="31">
        <v>82.093964285714293</v>
      </c>
    </row>
    <row r="373" spans="1:88" x14ac:dyDescent="0.3">
      <c r="A373" s="9">
        <v>45657</v>
      </c>
      <c r="B373" s="18">
        <v>8.6458214285714305</v>
      </c>
      <c r="C373" s="18">
        <v>9.5913571428571416</v>
      </c>
      <c r="D373" s="18">
        <v>10.535</v>
      </c>
      <c r="E373" s="18">
        <v>21.03</v>
      </c>
      <c r="F373" s="18"/>
      <c r="G373" s="18"/>
      <c r="H373" s="18">
        <v>25.979285714285719</v>
      </c>
      <c r="I373" s="18">
        <v>29.91357142857143</v>
      </c>
      <c r="J373" s="18">
        <v>35.089164151927442</v>
      </c>
      <c r="K373" s="18">
        <v>1.74</v>
      </c>
      <c r="L373" s="18">
        <v>2.2400000000000002</v>
      </c>
      <c r="M373" s="18">
        <v>2.8</v>
      </c>
      <c r="N373" s="18">
        <v>2.4700000000000002</v>
      </c>
      <c r="O373" s="18">
        <v>3.25</v>
      </c>
      <c r="P373">
        <v>4.2300000000000004</v>
      </c>
      <c r="Q373" s="18">
        <v>33.823071428571417</v>
      </c>
      <c r="R373" s="18">
        <v>37.920285714285711</v>
      </c>
      <c r="S373" s="18">
        <v>42.934789897959213</v>
      </c>
      <c r="T373" s="18">
        <v>24.89</v>
      </c>
      <c r="U373" s="18">
        <v>32.799999999999997</v>
      </c>
      <c r="V373" s="18">
        <v>40.04</v>
      </c>
      <c r="W373" s="18">
        <v>21.78</v>
      </c>
      <c r="X373" s="18">
        <v>31.85</v>
      </c>
      <c r="Y373" s="18">
        <v>40.56</v>
      </c>
      <c r="Z373" s="18">
        <v>17.940000000000001</v>
      </c>
      <c r="AA373" s="18">
        <v>28.87</v>
      </c>
      <c r="AB373" s="18">
        <v>39.15</v>
      </c>
      <c r="AC373" s="18">
        <v>6.46</v>
      </c>
      <c r="AD373">
        <v>8.26</v>
      </c>
      <c r="AE373" s="18">
        <v>10.66</v>
      </c>
      <c r="AF373" s="18">
        <v>6.6494285714285706</v>
      </c>
      <c r="AG373" s="18">
        <v>8.3455000000000013</v>
      </c>
      <c r="AH373" s="18">
        <v>10.812266928086711</v>
      </c>
      <c r="AI373" s="18">
        <v>10.1</v>
      </c>
      <c r="AJ373" s="18">
        <v>16.07</v>
      </c>
      <c r="AK373" s="18">
        <v>16.07</v>
      </c>
      <c r="AL373" s="18">
        <v>10.1</v>
      </c>
      <c r="AM373" s="18">
        <v>16.07</v>
      </c>
      <c r="AN373" s="18">
        <v>16.07</v>
      </c>
      <c r="AO373" s="18">
        <v>6.487392857142857</v>
      </c>
      <c r="AP373" s="18">
        <v>8.7635714285714279</v>
      </c>
      <c r="AQ373" s="18">
        <v>12.92672509960159</v>
      </c>
      <c r="AR373" s="18">
        <v>4.84</v>
      </c>
      <c r="AS373" s="18">
        <v>6.35</v>
      </c>
      <c r="AT373" s="18">
        <v>9.68</v>
      </c>
      <c r="AU373" s="18">
        <v>0</v>
      </c>
      <c r="AV373" s="18">
        <v>0.05</v>
      </c>
      <c r="AW373" s="18">
        <v>0.49</v>
      </c>
      <c r="AX373" s="18">
        <v>5.4686428571428571</v>
      </c>
      <c r="AY373" s="18">
        <v>7.3090328136753184</v>
      </c>
      <c r="AZ373" s="18">
        <v>9.0222401012274851</v>
      </c>
      <c r="BA373" s="18">
        <v>12.44410714285714</v>
      </c>
      <c r="BB373" s="18">
        <v>16.570030659616059</v>
      </c>
      <c r="BC373" s="31">
        <v>22.036249999999999</v>
      </c>
      <c r="BD373" s="31">
        <v>3.83</v>
      </c>
      <c r="BE373" s="7">
        <v>5.29</v>
      </c>
      <c r="BF373" s="7">
        <v>7.14</v>
      </c>
      <c r="BG373" s="31">
        <v>15.24</v>
      </c>
      <c r="BH373" s="31">
        <v>21.25</v>
      </c>
      <c r="BI373" s="31">
        <v>27.74</v>
      </c>
      <c r="BJ373" s="31">
        <v>16.59</v>
      </c>
      <c r="BK373" s="31">
        <v>21.73</v>
      </c>
      <c r="BL373" s="31">
        <v>28.19</v>
      </c>
      <c r="BM373" s="31">
        <v>27.948523568877551</v>
      </c>
      <c r="BN373" s="31">
        <v>34.003928571428567</v>
      </c>
      <c r="BO373" s="31">
        <v>41.619071428571431</v>
      </c>
      <c r="BP373" s="31">
        <v>7.14</v>
      </c>
      <c r="BQ373" s="31">
        <v>8.26</v>
      </c>
      <c r="BR373" s="31">
        <v>9.83</v>
      </c>
      <c r="BS373" s="31">
        <v>6.18</v>
      </c>
      <c r="BT373" s="31">
        <v>7.83</v>
      </c>
      <c r="BU373" s="31">
        <v>10.24</v>
      </c>
      <c r="BV373" s="31">
        <v>11.13</v>
      </c>
      <c r="BW373" s="7">
        <v>17.510000000000002</v>
      </c>
      <c r="BX373" s="7">
        <v>26.16</v>
      </c>
      <c r="BY373" s="31">
        <v>6.2</v>
      </c>
      <c r="BZ373" s="31">
        <v>8.08</v>
      </c>
      <c r="CA373" s="31">
        <v>10.75</v>
      </c>
      <c r="CB373" s="31">
        <v>4.72</v>
      </c>
      <c r="CC373" s="31">
        <v>7.03</v>
      </c>
      <c r="CD373" s="31">
        <v>9.9</v>
      </c>
      <c r="CE373" s="31">
        <v>37.36</v>
      </c>
      <c r="CF373" s="31">
        <v>54.7</v>
      </c>
      <c r="CG373" s="31">
        <v>70.150000000000006</v>
      </c>
      <c r="CH373" s="31">
        <v>46.265430107142862</v>
      </c>
      <c r="CI373" s="31">
        <v>64.393571428571434</v>
      </c>
      <c r="CJ373" s="31">
        <v>81.581833321428576</v>
      </c>
    </row>
  </sheetData>
  <mergeCells count="58">
    <mergeCell ref="W6:Y6"/>
    <mergeCell ref="Z6:AB6"/>
    <mergeCell ref="AI6:AK6"/>
    <mergeCell ref="AL6:AN6"/>
    <mergeCell ref="AO6:AQ6"/>
    <mergeCell ref="CB6:CD6"/>
    <mergeCell ref="CE6:CG6"/>
    <mergeCell ref="CH6:CJ6"/>
    <mergeCell ref="AR6:AT6"/>
    <mergeCell ref="AU6:AW6"/>
    <mergeCell ref="AX6:AZ6"/>
    <mergeCell ref="BA6:BC6"/>
    <mergeCell ref="BD6:BF6"/>
    <mergeCell ref="BG6:BI6"/>
    <mergeCell ref="BJ6:BL6"/>
    <mergeCell ref="BM6:BO6"/>
    <mergeCell ref="BP6:BR6"/>
    <mergeCell ref="BS6:BU6"/>
    <mergeCell ref="BV6:BX6"/>
    <mergeCell ref="BY6:CA6"/>
    <mergeCell ref="B6:D6"/>
    <mergeCell ref="AC6:AE6"/>
    <mergeCell ref="AF6:AH6"/>
    <mergeCell ref="AF5:AH5"/>
    <mergeCell ref="AI5:AK5"/>
    <mergeCell ref="B5:D5"/>
    <mergeCell ref="E5:G5"/>
    <mergeCell ref="H5:J5"/>
    <mergeCell ref="K5:M5"/>
    <mergeCell ref="N5:P5"/>
    <mergeCell ref="E6:G6"/>
    <mergeCell ref="H6:J6"/>
    <mergeCell ref="K6:M6"/>
    <mergeCell ref="N6:P6"/>
    <mergeCell ref="Q6:S6"/>
    <mergeCell ref="T6:V6"/>
    <mergeCell ref="AL5:AN5"/>
    <mergeCell ref="Q5:S5"/>
    <mergeCell ref="T5:V5"/>
    <mergeCell ref="W5:Y5"/>
    <mergeCell ref="Z5:AB5"/>
    <mergeCell ref="AC5:AE5"/>
    <mergeCell ref="CH5:CJ5"/>
    <mergeCell ref="BM5:BO5"/>
    <mergeCell ref="BP5:BR5"/>
    <mergeCell ref="BS5:BU5"/>
    <mergeCell ref="BV5:BX5"/>
    <mergeCell ref="BY5:CA5"/>
    <mergeCell ref="BD5:BF5"/>
    <mergeCell ref="BG5:BI5"/>
    <mergeCell ref="BJ5:BL5"/>
    <mergeCell ref="CB5:CD5"/>
    <mergeCell ref="CE5:CG5"/>
    <mergeCell ref="AX5:AZ5"/>
    <mergeCell ref="AO5:AQ5"/>
    <mergeCell ref="AR5:AT5"/>
    <mergeCell ref="AU5:AW5"/>
    <mergeCell ref="BA5:BC5"/>
  </mergeCells>
  <conditionalFormatting sqref="B6">
    <cfRule type="duplicateValues" dxfId="323" priority="29"/>
  </conditionalFormatting>
  <conditionalFormatting sqref="E6">
    <cfRule type="duplicateValues" dxfId="322" priority="28"/>
  </conditionalFormatting>
  <conditionalFormatting sqref="H6">
    <cfRule type="duplicateValues" dxfId="321" priority="27"/>
  </conditionalFormatting>
  <conditionalFormatting sqref="K6">
    <cfRule type="duplicateValues" dxfId="320" priority="26"/>
  </conditionalFormatting>
  <conditionalFormatting sqref="N6">
    <cfRule type="duplicateValues" dxfId="319" priority="1"/>
  </conditionalFormatting>
  <conditionalFormatting sqref="Q6">
    <cfRule type="duplicateValues" dxfId="318" priority="25"/>
  </conditionalFormatting>
  <conditionalFormatting sqref="T6">
    <cfRule type="duplicateValues" dxfId="317" priority="24"/>
  </conditionalFormatting>
  <conditionalFormatting sqref="W6">
    <cfRule type="duplicateValues" dxfId="316" priority="23"/>
  </conditionalFormatting>
  <conditionalFormatting sqref="Z6">
    <cfRule type="duplicateValues" dxfId="315" priority="22"/>
  </conditionalFormatting>
  <conditionalFormatting sqref="AC6">
    <cfRule type="duplicateValues" dxfId="314" priority="21"/>
  </conditionalFormatting>
  <conditionalFormatting sqref="AF6">
    <cfRule type="duplicateValues" dxfId="313" priority="20"/>
  </conditionalFormatting>
  <conditionalFormatting sqref="AI6">
    <cfRule type="duplicateValues" dxfId="312" priority="19"/>
  </conditionalFormatting>
  <conditionalFormatting sqref="AL6">
    <cfRule type="duplicateValues" dxfId="311" priority="18"/>
  </conditionalFormatting>
  <conditionalFormatting sqref="AO6">
    <cfRule type="duplicateValues" dxfId="310" priority="17"/>
  </conditionalFormatting>
  <conditionalFormatting sqref="AR6">
    <cfRule type="duplicateValues" dxfId="309" priority="16"/>
  </conditionalFormatting>
  <conditionalFormatting sqref="AU6">
    <cfRule type="duplicateValues" dxfId="308" priority="15"/>
  </conditionalFormatting>
  <conditionalFormatting sqref="AX6">
    <cfRule type="duplicateValues" dxfId="307" priority="14"/>
  </conditionalFormatting>
  <conditionalFormatting sqref="BA6">
    <cfRule type="duplicateValues" dxfId="306" priority="13"/>
  </conditionalFormatting>
  <conditionalFormatting sqref="BD6">
    <cfRule type="duplicateValues" dxfId="305" priority="12"/>
  </conditionalFormatting>
  <conditionalFormatting sqref="BG6">
    <cfRule type="duplicateValues" dxfId="304" priority="11"/>
  </conditionalFormatting>
  <conditionalFormatting sqref="BJ6">
    <cfRule type="duplicateValues" dxfId="303" priority="10"/>
  </conditionalFormatting>
  <conditionalFormatting sqref="BM6">
    <cfRule type="duplicateValues" dxfId="302" priority="9"/>
  </conditionalFormatting>
  <conditionalFormatting sqref="BP6">
    <cfRule type="duplicateValues" dxfId="301" priority="8"/>
  </conditionalFormatting>
  <conditionalFormatting sqref="BS6">
    <cfRule type="duplicateValues" dxfId="300" priority="7"/>
  </conditionalFormatting>
  <conditionalFormatting sqref="BV6">
    <cfRule type="duplicateValues" dxfId="299" priority="6"/>
  </conditionalFormatting>
  <conditionalFormatting sqref="BY6">
    <cfRule type="duplicateValues" dxfId="298" priority="5"/>
  </conditionalFormatting>
  <conditionalFormatting sqref="CB6">
    <cfRule type="duplicateValues" dxfId="297" priority="4"/>
  </conditionalFormatting>
  <conditionalFormatting sqref="CE6">
    <cfRule type="duplicateValues" dxfId="296" priority="3"/>
  </conditionalFormatting>
  <conditionalFormatting sqref="CH6">
    <cfRule type="duplicateValues" dxfId="295" priority="2"/>
  </conditionalFormatting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660E-21BE-4CA9-9373-13687B875950}">
  <sheetPr>
    <tabColor theme="9" tint="-0.249977111117893"/>
  </sheetPr>
  <dimension ref="A1:AD373"/>
  <sheetViews>
    <sheetView zoomScale="90" zoomScaleNormal="90" workbookViewId="0">
      <pane xSplit="1" ySplit="7" topLeftCell="B139" activePane="bottomRight" state="frozen"/>
      <selection pane="topRight" activeCell="B1" sqref="B1"/>
      <selection pane="bottomLeft" activeCell="A8" sqref="A8"/>
      <selection pane="bottomRight" activeCell="D162" sqref="D162"/>
    </sheetView>
  </sheetViews>
  <sheetFormatPr defaultColWidth="22.5546875" defaultRowHeight="14.4" x14ac:dyDescent="0.3"/>
  <cols>
    <col min="1" max="16384" width="22.5546875" style="7"/>
  </cols>
  <sheetData>
    <row r="1" spans="1:30" x14ac:dyDescent="0.3">
      <c r="A1" s="7" t="s">
        <v>497</v>
      </c>
      <c r="B1" s="7" t="s">
        <v>499</v>
      </c>
    </row>
    <row r="6" spans="1:30" s="8" customFormat="1" ht="43.2" x14ac:dyDescent="0.3">
      <c r="B6" s="8" t="s">
        <v>37</v>
      </c>
      <c r="C6" s="8" t="s">
        <v>39</v>
      </c>
      <c r="D6" s="8" t="s">
        <v>41</v>
      </c>
      <c r="E6" s="8" t="s">
        <v>43</v>
      </c>
      <c r="F6" s="8" t="s">
        <v>44</v>
      </c>
      <c r="G6" s="8" t="s">
        <v>8</v>
      </c>
      <c r="H6" s="8" t="s">
        <v>46</v>
      </c>
      <c r="I6" s="8" t="s">
        <v>47</v>
      </c>
      <c r="J6" s="8" t="s">
        <v>48</v>
      </c>
      <c r="K6" s="8" t="s">
        <v>49</v>
      </c>
      <c r="L6" s="8" t="s">
        <v>449</v>
      </c>
      <c r="M6" s="8" t="s">
        <v>53</v>
      </c>
      <c r="N6" s="8" t="s">
        <v>54</v>
      </c>
      <c r="O6" s="8" t="s">
        <v>56</v>
      </c>
      <c r="P6" s="8" t="s">
        <v>58</v>
      </c>
      <c r="Q6" s="8" t="s">
        <v>60</v>
      </c>
      <c r="R6" s="8" t="s">
        <v>62</v>
      </c>
      <c r="S6" s="8" t="s">
        <v>63</v>
      </c>
      <c r="T6" s="8" t="s">
        <v>64</v>
      </c>
      <c r="U6" s="8" t="s">
        <v>65</v>
      </c>
      <c r="V6" s="8" t="s">
        <v>66</v>
      </c>
      <c r="W6" s="8" t="s">
        <v>67</v>
      </c>
      <c r="X6" s="8" t="s">
        <v>68</v>
      </c>
      <c r="Y6" s="8" t="s">
        <v>69</v>
      </c>
      <c r="Z6" s="8" t="s">
        <v>70</v>
      </c>
      <c r="AA6" s="8" t="s">
        <v>71</v>
      </c>
      <c r="AB6" s="8" t="s">
        <v>72</v>
      </c>
      <c r="AC6" s="8" t="s">
        <v>73</v>
      </c>
      <c r="AD6" s="8" t="s">
        <v>75</v>
      </c>
    </row>
    <row r="7" spans="1:30" s="19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19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23">
        <v>45292</v>
      </c>
    </row>
    <row r="9" spans="1:30" x14ac:dyDescent="0.3">
      <c r="A9" s="23">
        <v>45293</v>
      </c>
    </row>
    <row r="10" spans="1:30" x14ac:dyDescent="0.3">
      <c r="A10" s="23">
        <v>45294</v>
      </c>
    </row>
    <row r="11" spans="1:30" x14ac:dyDescent="0.3">
      <c r="A11" s="23">
        <v>45295</v>
      </c>
    </row>
    <row r="12" spans="1:30" x14ac:dyDescent="0.3">
      <c r="A12" s="23">
        <v>45296</v>
      </c>
    </row>
    <row r="13" spans="1:30" x14ac:dyDescent="0.3">
      <c r="A13" s="23">
        <v>45297</v>
      </c>
    </row>
    <row r="14" spans="1:30" x14ac:dyDescent="0.3">
      <c r="A14" s="23">
        <v>45298</v>
      </c>
    </row>
    <row r="15" spans="1:30" x14ac:dyDescent="0.3">
      <c r="A15" s="23">
        <v>45299</v>
      </c>
    </row>
    <row r="16" spans="1:30" x14ac:dyDescent="0.3">
      <c r="A16" s="23">
        <v>45300</v>
      </c>
    </row>
    <row r="17" spans="1:1" x14ac:dyDescent="0.3">
      <c r="A17" s="23">
        <v>45301</v>
      </c>
    </row>
    <row r="18" spans="1:1" x14ac:dyDescent="0.3">
      <c r="A18" s="23">
        <v>45302</v>
      </c>
    </row>
    <row r="19" spans="1:1" x14ac:dyDescent="0.3">
      <c r="A19" s="23">
        <v>45303</v>
      </c>
    </row>
    <row r="20" spans="1:1" x14ac:dyDescent="0.3">
      <c r="A20" s="23">
        <v>45304</v>
      </c>
    </row>
    <row r="21" spans="1:1" x14ac:dyDescent="0.3">
      <c r="A21" s="23">
        <v>45305</v>
      </c>
    </row>
    <row r="22" spans="1:1" x14ac:dyDescent="0.3">
      <c r="A22" s="23">
        <v>45306</v>
      </c>
    </row>
    <row r="23" spans="1:1" x14ac:dyDescent="0.3">
      <c r="A23" s="23">
        <v>45307</v>
      </c>
    </row>
    <row r="24" spans="1:1" x14ac:dyDescent="0.3">
      <c r="A24" s="23">
        <v>45308</v>
      </c>
    </row>
    <row r="25" spans="1:1" x14ac:dyDescent="0.3">
      <c r="A25" s="23">
        <v>45309</v>
      </c>
    </row>
    <row r="26" spans="1:1" x14ac:dyDescent="0.3">
      <c r="A26" s="23">
        <v>45310</v>
      </c>
    </row>
    <row r="27" spans="1:1" x14ac:dyDescent="0.3">
      <c r="A27" s="23">
        <v>45311</v>
      </c>
    </row>
    <row r="28" spans="1:1" x14ac:dyDescent="0.3">
      <c r="A28" s="23">
        <v>45312</v>
      </c>
    </row>
    <row r="29" spans="1:1" x14ac:dyDescent="0.3">
      <c r="A29" s="23">
        <v>45313</v>
      </c>
    </row>
    <row r="30" spans="1:1" x14ac:dyDescent="0.3">
      <c r="A30" s="23">
        <v>45314</v>
      </c>
    </row>
    <row r="31" spans="1:1" x14ac:dyDescent="0.3">
      <c r="A31" s="23">
        <v>45315</v>
      </c>
    </row>
    <row r="32" spans="1:1" x14ac:dyDescent="0.3">
      <c r="A32" s="23">
        <v>45316</v>
      </c>
    </row>
    <row r="33" spans="1:1" x14ac:dyDescent="0.3">
      <c r="A33" s="23">
        <v>45317</v>
      </c>
    </row>
    <row r="34" spans="1:1" x14ac:dyDescent="0.3">
      <c r="A34" s="23">
        <v>45318</v>
      </c>
    </row>
    <row r="35" spans="1:1" x14ac:dyDescent="0.3">
      <c r="A35" s="23">
        <v>45319</v>
      </c>
    </row>
    <row r="36" spans="1:1" x14ac:dyDescent="0.3">
      <c r="A36" s="23">
        <v>45320</v>
      </c>
    </row>
    <row r="37" spans="1:1" x14ac:dyDescent="0.3">
      <c r="A37" s="23">
        <v>45321</v>
      </c>
    </row>
    <row r="38" spans="1:1" x14ac:dyDescent="0.3">
      <c r="A38" s="23">
        <v>45322</v>
      </c>
    </row>
    <row r="39" spans="1:1" x14ac:dyDescent="0.3">
      <c r="A39" s="23">
        <v>45323</v>
      </c>
    </row>
    <row r="40" spans="1:1" x14ac:dyDescent="0.3">
      <c r="A40" s="23">
        <v>45324</v>
      </c>
    </row>
    <row r="41" spans="1:1" x14ac:dyDescent="0.3">
      <c r="A41" s="23">
        <v>45325</v>
      </c>
    </row>
    <row r="42" spans="1:1" x14ac:dyDescent="0.3">
      <c r="A42" s="23">
        <v>45326</v>
      </c>
    </row>
    <row r="43" spans="1:1" x14ac:dyDescent="0.3">
      <c r="A43" s="23">
        <v>45327</v>
      </c>
    </row>
    <row r="44" spans="1:1" x14ac:dyDescent="0.3">
      <c r="A44" s="23">
        <v>45328</v>
      </c>
    </row>
    <row r="45" spans="1:1" x14ac:dyDescent="0.3">
      <c r="A45" s="23">
        <v>45329</v>
      </c>
    </row>
    <row r="46" spans="1:1" x14ac:dyDescent="0.3">
      <c r="A46" s="23">
        <v>45330</v>
      </c>
    </row>
    <row r="47" spans="1:1" x14ac:dyDescent="0.3">
      <c r="A47" s="23">
        <v>45331</v>
      </c>
    </row>
    <row r="48" spans="1:1" x14ac:dyDescent="0.3">
      <c r="A48" s="23">
        <v>45332</v>
      </c>
    </row>
    <row r="49" spans="1:1" x14ac:dyDescent="0.3">
      <c r="A49" s="23">
        <v>45333</v>
      </c>
    </row>
    <row r="50" spans="1:1" x14ac:dyDescent="0.3">
      <c r="A50" s="23">
        <v>45334</v>
      </c>
    </row>
    <row r="51" spans="1:1" x14ac:dyDescent="0.3">
      <c r="A51" s="23">
        <v>45335</v>
      </c>
    </row>
    <row r="52" spans="1:1" x14ac:dyDescent="0.3">
      <c r="A52" s="23">
        <v>45336</v>
      </c>
    </row>
    <row r="53" spans="1:1" x14ac:dyDescent="0.3">
      <c r="A53" s="23">
        <v>45337</v>
      </c>
    </row>
    <row r="54" spans="1:1" x14ac:dyDescent="0.3">
      <c r="A54" s="23">
        <v>45338</v>
      </c>
    </row>
    <row r="55" spans="1:1" x14ac:dyDescent="0.3">
      <c r="A55" s="23">
        <v>45339</v>
      </c>
    </row>
    <row r="56" spans="1:1" x14ac:dyDescent="0.3">
      <c r="A56" s="23">
        <v>45340</v>
      </c>
    </row>
    <row r="57" spans="1:1" x14ac:dyDescent="0.3">
      <c r="A57" s="23">
        <v>45341</v>
      </c>
    </row>
    <row r="58" spans="1:1" x14ac:dyDescent="0.3">
      <c r="A58" s="23">
        <v>45342</v>
      </c>
    </row>
    <row r="59" spans="1:1" x14ac:dyDescent="0.3">
      <c r="A59" s="23">
        <v>45343</v>
      </c>
    </row>
    <row r="60" spans="1:1" x14ac:dyDescent="0.3">
      <c r="A60" s="23">
        <v>45344</v>
      </c>
    </row>
    <row r="61" spans="1:1" x14ac:dyDescent="0.3">
      <c r="A61" s="23">
        <v>45345</v>
      </c>
    </row>
    <row r="62" spans="1:1" x14ac:dyDescent="0.3">
      <c r="A62" s="23">
        <v>45346</v>
      </c>
    </row>
    <row r="63" spans="1:1" x14ac:dyDescent="0.3">
      <c r="A63" s="23">
        <v>45347</v>
      </c>
    </row>
    <row r="64" spans="1:1" x14ac:dyDescent="0.3">
      <c r="A64" s="23">
        <v>45348</v>
      </c>
    </row>
    <row r="65" spans="1:1" x14ac:dyDescent="0.3">
      <c r="A65" s="23">
        <v>45349</v>
      </c>
    </row>
    <row r="66" spans="1:1" x14ac:dyDescent="0.3">
      <c r="A66" s="23">
        <v>45350</v>
      </c>
    </row>
    <row r="67" spans="1:1" x14ac:dyDescent="0.3">
      <c r="A67" s="23">
        <v>45351</v>
      </c>
    </row>
    <row r="68" spans="1:1" x14ac:dyDescent="0.3">
      <c r="A68" s="23">
        <v>45352</v>
      </c>
    </row>
    <row r="69" spans="1:1" x14ac:dyDescent="0.3">
      <c r="A69" s="23">
        <v>45353</v>
      </c>
    </row>
    <row r="70" spans="1:1" x14ac:dyDescent="0.3">
      <c r="A70" s="23">
        <v>45354</v>
      </c>
    </row>
    <row r="71" spans="1:1" x14ac:dyDescent="0.3">
      <c r="A71" s="23">
        <v>45355</v>
      </c>
    </row>
    <row r="72" spans="1:1" x14ac:dyDescent="0.3">
      <c r="A72" s="23">
        <v>45356</v>
      </c>
    </row>
    <row r="73" spans="1:1" x14ac:dyDescent="0.3">
      <c r="A73" s="23">
        <v>45357</v>
      </c>
    </row>
    <row r="74" spans="1:1" x14ac:dyDescent="0.3">
      <c r="A74" s="23">
        <v>45358</v>
      </c>
    </row>
    <row r="75" spans="1:1" x14ac:dyDescent="0.3">
      <c r="A75" s="23">
        <v>45359</v>
      </c>
    </row>
    <row r="76" spans="1:1" x14ac:dyDescent="0.3">
      <c r="A76" s="23">
        <v>45360</v>
      </c>
    </row>
    <row r="77" spans="1:1" x14ac:dyDescent="0.3">
      <c r="A77" s="23">
        <v>45361</v>
      </c>
    </row>
    <row r="78" spans="1:1" x14ac:dyDescent="0.3">
      <c r="A78" s="23">
        <v>45362</v>
      </c>
    </row>
    <row r="79" spans="1:1" x14ac:dyDescent="0.3">
      <c r="A79" s="23">
        <v>45363</v>
      </c>
    </row>
    <row r="80" spans="1:1" x14ac:dyDescent="0.3">
      <c r="A80" s="23">
        <v>45364</v>
      </c>
    </row>
    <row r="81" spans="1:1" x14ac:dyDescent="0.3">
      <c r="A81" s="23">
        <v>45365</v>
      </c>
    </row>
    <row r="82" spans="1:1" x14ac:dyDescent="0.3">
      <c r="A82" s="23">
        <v>45366</v>
      </c>
    </row>
    <row r="83" spans="1:1" x14ac:dyDescent="0.3">
      <c r="A83" s="23">
        <v>45367</v>
      </c>
    </row>
    <row r="84" spans="1:1" x14ac:dyDescent="0.3">
      <c r="A84" s="23">
        <v>45368</v>
      </c>
    </row>
    <row r="85" spans="1:1" x14ac:dyDescent="0.3">
      <c r="A85" s="23">
        <v>45369</v>
      </c>
    </row>
    <row r="86" spans="1:1" x14ac:dyDescent="0.3">
      <c r="A86" s="23">
        <v>45370</v>
      </c>
    </row>
    <row r="87" spans="1:1" x14ac:dyDescent="0.3">
      <c r="A87" s="23">
        <v>45371</v>
      </c>
    </row>
    <row r="88" spans="1:1" x14ac:dyDescent="0.3">
      <c r="A88" s="23">
        <v>45372</v>
      </c>
    </row>
    <row r="89" spans="1:1" x14ac:dyDescent="0.3">
      <c r="A89" s="23">
        <v>45373</v>
      </c>
    </row>
    <row r="90" spans="1:1" x14ac:dyDescent="0.3">
      <c r="A90" s="23">
        <v>45374</v>
      </c>
    </row>
    <row r="91" spans="1:1" x14ac:dyDescent="0.3">
      <c r="A91" s="23">
        <v>45375</v>
      </c>
    </row>
    <row r="92" spans="1:1" x14ac:dyDescent="0.3">
      <c r="A92" s="23">
        <v>45376</v>
      </c>
    </row>
    <row r="93" spans="1:1" x14ac:dyDescent="0.3">
      <c r="A93" s="23">
        <v>45377</v>
      </c>
    </row>
    <row r="94" spans="1:1" x14ac:dyDescent="0.3">
      <c r="A94" s="23">
        <v>45378</v>
      </c>
    </row>
    <row r="95" spans="1:1" x14ac:dyDescent="0.3">
      <c r="A95" s="23">
        <v>45379</v>
      </c>
    </row>
    <row r="96" spans="1:1" x14ac:dyDescent="0.3">
      <c r="A96" s="23">
        <v>45380</v>
      </c>
    </row>
    <row r="97" spans="1:1" x14ac:dyDescent="0.3">
      <c r="A97" s="23">
        <v>45381</v>
      </c>
    </row>
    <row r="98" spans="1:1" x14ac:dyDescent="0.3">
      <c r="A98" s="23">
        <v>45382</v>
      </c>
    </row>
    <row r="99" spans="1:1" x14ac:dyDescent="0.3">
      <c r="A99" s="23">
        <v>45383</v>
      </c>
    </row>
    <row r="100" spans="1:1" x14ac:dyDescent="0.3">
      <c r="A100" s="23">
        <v>45384</v>
      </c>
    </row>
    <row r="101" spans="1:1" x14ac:dyDescent="0.3">
      <c r="A101" s="23">
        <v>45385</v>
      </c>
    </row>
    <row r="102" spans="1:1" x14ac:dyDescent="0.3">
      <c r="A102" s="23">
        <v>45386</v>
      </c>
    </row>
    <row r="103" spans="1:1" x14ac:dyDescent="0.3">
      <c r="A103" s="23">
        <v>45387</v>
      </c>
    </row>
    <row r="104" spans="1:1" x14ac:dyDescent="0.3">
      <c r="A104" s="23">
        <v>45388</v>
      </c>
    </row>
    <row r="105" spans="1:1" x14ac:dyDescent="0.3">
      <c r="A105" s="23">
        <v>45389</v>
      </c>
    </row>
    <row r="106" spans="1:1" x14ac:dyDescent="0.3">
      <c r="A106" s="23">
        <v>45390</v>
      </c>
    </row>
    <row r="107" spans="1:1" x14ac:dyDescent="0.3">
      <c r="A107" s="23">
        <v>45391</v>
      </c>
    </row>
    <row r="108" spans="1:1" x14ac:dyDescent="0.3">
      <c r="A108" s="23">
        <v>45392</v>
      </c>
    </row>
    <row r="109" spans="1:1" x14ac:dyDescent="0.3">
      <c r="A109" s="23">
        <v>45393</v>
      </c>
    </row>
    <row r="110" spans="1:1" x14ac:dyDescent="0.3">
      <c r="A110" s="23">
        <v>45394</v>
      </c>
    </row>
    <row r="111" spans="1:1" x14ac:dyDescent="0.3">
      <c r="A111" s="23">
        <v>45395</v>
      </c>
    </row>
    <row r="112" spans="1:1" x14ac:dyDescent="0.3">
      <c r="A112" s="23">
        <v>45396</v>
      </c>
    </row>
    <row r="113" spans="1:1" x14ac:dyDescent="0.3">
      <c r="A113" s="23">
        <v>45397</v>
      </c>
    </row>
    <row r="114" spans="1:1" x14ac:dyDescent="0.3">
      <c r="A114" s="23">
        <v>45398</v>
      </c>
    </row>
    <row r="115" spans="1:1" x14ac:dyDescent="0.3">
      <c r="A115" s="23">
        <v>45399</v>
      </c>
    </row>
    <row r="116" spans="1:1" x14ac:dyDescent="0.3">
      <c r="A116" s="23">
        <v>45400</v>
      </c>
    </row>
    <row r="117" spans="1:1" x14ac:dyDescent="0.3">
      <c r="A117" s="23">
        <v>45401</v>
      </c>
    </row>
    <row r="118" spans="1:1" x14ac:dyDescent="0.3">
      <c r="A118" s="23">
        <v>45402</v>
      </c>
    </row>
    <row r="119" spans="1:1" x14ac:dyDescent="0.3">
      <c r="A119" s="23">
        <v>45403</v>
      </c>
    </row>
    <row r="120" spans="1:1" x14ac:dyDescent="0.3">
      <c r="A120" s="23">
        <v>45404</v>
      </c>
    </row>
    <row r="121" spans="1:1" x14ac:dyDescent="0.3">
      <c r="A121" s="23">
        <v>45405</v>
      </c>
    </row>
    <row r="122" spans="1:1" x14ac:dyDescent="0.3">
      <c r="A122" s="23">
        <v>45406</v>
      </c>
    </row>
    <row r="123" spans="1:1" x14ac:dyDescent="0.3">
      <c r="A123" s="23">
        <v>45407</v>
      </c>
    </row>
    <row r="124" spans="1:1" x14ac:dyDescent="0.3">
      <c r="A124" s="23">
        <v>45408</v>
      </c>
    </row>
    <row r="125" spans="1:1" x14ac:dyDescent="0.3">
      <c r="A125" s="23">
        <v>45409</v>
      </c>
    </row>
    <row r="126" spans="1:1" x14ac:dyDescent="0.3">
      <c r="A126" s="23">
        <v>45410</v>
      </c>
    </row>
    <row r="127" spans="1:1" x14ac:dyDescent="0.3">
      <c r="A127" s="23">
        <v>45411</v>
      </c>
    </row>
    <row r="128" spans="1:1" x14ac:dyDescent="0.3">
      <c r="A128" s="23">
        <v>45412</v>
      </c>
    </row>
    <row r="129" spans="1:30" x14ac:dyDescent="0.3">
      <c r="A129" s="23">
        <v>45413</v>
      </c>
      <c r="B129" s="7">
        <v>20</v>
      </c>
      <c r="C129" s="7">
        <v>35.6</v>
      </c>
      <c r="D129" s="7">
        <v>42.9</v>
      </c>
      <c r="E129" s="7">
        <v>10.9</v>
      </c>
      <c r="F129" s="24">
        <v>19.5</v>
      </c>
      <c r="G129" s="24">
        <v>60.7</v>
      </c>
      <c r="H129" s="7">
        <v>58.7</v>
      </c>
      <c r="I129" s="7">
        <v>55.5</v>
      </c>
      <c r="J129" s="7">
        <v>53.5</v>
      </c>
      <c r="K129" s="7">
        <v>40.9</v>
      </c>
      <c r="L129" s="7">
        <v>41.7</v>
      </c>
      <c r="M129" s="7">
        <v>41.5</v>
      </c>
      <c r="N129" s="7">
        <v>41.3</v>
      </c>
      <c r="O129" s="7">
        <v>41.9</v>
      </c>
      <c r="P129" s="7">
        <v>21</v>
      </c>
      <c r="Q129" s="7">
        <v>7.25</v>
      </c>
      <c r="R129" s="7">
        <v>28.1</v>
      </c>
      <c r="S129" s="7">
        <v>69.900000000000006</v>
      </c>
      <c r="T129" s="7">
        <v>32.6</v>
      </c>
      <c r="U129" s="7">
        <v>108</v>
      </c>
      <c r="V129" s="7">
        <v>103</v>
      </c>
      <c r="W129" s="7">
        <v>157</v>
      </c>
      <c r="X129" s="7">
        <v>27.8</v>
      </c>
      <c r="Y129" s="7">
        <v>33.700000000000003</v>
      </c>
      <c r="Z129" s="7">
        <v>39.799999999999997</v>
      </c>
      <c r="AA129" s="7">
        <v>32.4</v>
      </c>
      <c r="AB129" s="7">
        <v>30</v>
      </c>
      <c r="AC129" s="7">
        <v>30</v>
      </c>
      <c r="AD129" s="7">
        <v>180</v>
      </c>
    </row>
    <row r="130" spans="1:30" x14ac:dyDescent="0.3">
      <c r="A130" s="23">
        <v>45414</v>
      </c>
      <c r="B130" s="7">
        <v>21.9</v>
      </c>
      <c r="C130" s="7">
        <v>41.8</v>
      </c>
      <c r="D130" s="7">
        <v>49.1</v>
      </c>
      <c r="E130" s="7">
        <v>10.6</v>
      </c>
      <c r="F130" s="24">
        <v>18.5</v>
      </c>
      <c r="G130" s="24">
        <v>62.3</v>
      </c>
      <c r="H130" s="7">
        <v>60.7</v>
      </c>
      <c r="I130" s="7">
        <v>58</v>
      </c>
      <c r="J130" s="7">
        <v>56</v>
      </c>
      <c r="K130" s="7">
        <v>38.799999999999997</v>
      </c>
      <c r="L130" s="7">
        <v>39.6</v>
      </c>
      <c r="M130" s="7">
        <v>41</v>
      </c>
      <c r="N130" s="7">
        <v>41.5</v>
      </c>
      <c r="O130" s="7">
        <v>42.2</v>
      </c>
      <c r="P130" s="7">
        <v>20.9</v>
      </c>
      <c r="Q130" s="7">
        <v>7.3</v>
      </c>
      <c r="R130" s="7">
        <v>28.3</v>
      </c>
      <c r="S130" s="7">
        <v>70.400000000000006</v>
      </c>
      <c r="T130" s="7">
        <v>32.799999999999997</v>
      </c>
      <c r="U130" s="7">
        <v>109</v>
      </c>
      <c r="V130" s="7">
        <v>106</v>
      </c>
      <c r="W130" s="7">
        <v>162</v>
      </c>
      <c r="X130" s="7">
        <v>28.9</v>
      </c>
      <c r="Y130" s="7">
        <v>35.1</v>
      </c>
      <c r="Z130" s="7">
        <v>42.9</v>
      </c>
      <c r="AA130" s="7">
        <v>34.700000000000003</v>
      </c>
      <c r="AB130" s="7">
        <v>31.3</v>
      </c>
      <c r="AC130" s="7">
        <v>31.3</v>
      </c>
      <c r="AD130" s="7">
        <v>181</v>
      </c>
    </row>
    <row r="131" spans="1:30" x14ac:dyDescent="0.3">
      <c r="A131" s="23">
        <v>45415</v>
      </c>
      <c r="B131" s="7">
        <v>18.100000000000001</v>
      </c>
      <c r="C131" s="7">
        <v>38.1</v>
      </c>
      <c r="D131" s="7">
        <v>45.3</v>
      </c>
      <c r="E131" s="7">
        <v>10.6</v>
      </c>
      <c r="F131" s="24">
        <v>18.7</v>
      </c>
      <c r="G131" s="24">
        <v>66.5</v>
      </c>
      <c r="H131" s="7">
        <v>63.5</v>
      </c>
      <c r="I131" s="7">
        <v>60.4</v>
      </c>
      <c r="J131" s="7">
        <v>58.6</v>
      </c>
      <c r="K131" s="7">
        <v>37.4</v>
      </c>
      <c r="L131" s="7">
        <v>38.299999999999997</v>
      </c>
      <c r="M131" s="7">
        <v>39.4</v>
      </c>
      <c r="N131" s="7">
        <v>41.1</v>
      </c>
      <c r="O131" s="7">
        <v>42</v>
      </c>
      <c r="P131" s="7">
        <v>20.9</v>
      </c>
      <c r="Q131" s="7">
        <v>7.21</v>
      </c>
      <c r="R131" s="7">
        <v>28.2</v>
      </c>
      <c r="S131" s="7">
        <v>70.2</v>
      </c>
      <c r="T131" s="7">
        <v>33.299999999999997</v>
      </c>
      <c r="U131" s="7">
        <v>111</v>
      </c>
      <c r="V131" s="7">
        <v>108</v>
      </c>
      <c r="W131" s="7">
        <v>167</v>
      </c>
      <c r="X131" s="7">
        <v>27.8</v>
      </c>
      <c r="Y131" s="7">
        <v>34.6</v>
      </c>
      <c r="Z131" s="7">
        <v>44.4</v>
      </c>
      <c r="AA131" s="7">
        <v>36.6</v>
      </c>
      <c r="AB131" s="7">
        <v>31.9</v>
      </c>
      <c r="AC131" s="7">
        <v>31.9</v>
      </c>
      <c r="AD131" s="7">
        <v>184</v>
      </c>
    </row>
    <row r="132" spans="1:30" x14ac:dyDescent="0.3">
      <c r="A132" s="23">
        <v>45416</v>
      </c>
      <c r="B132" s="7">
        <v>16</v>
      </c>
      <c r="C132" s="7">
        <v>37</v>
      </c>
      <c r="D132" s="7">
        <v>43.9</v>
      </c>
      <c r="E132" s="7">
        <v>10.1</v>
      </c>
      <c r="F132" s="7">
        <v>18</v>
      </c>
      <c r="G132" s="7">
        <v>68.2</v>
      </c>
      <c r="H132" s="7">
        <v>69.099999999999994</v>
      </c>
      <c r="I132" s="7">
        <v>63.2</v>
      </c>
      <c r="J132" s="7">
        <v>60.8</v>
      </c>
      <c r="K132" s="7">
        <v>36.799999999999997</v>
      </c>
      <c r="L132" s="7">
        <v>37.799999999999997</v>
      </c>
      <c r="M132" s="7">
        <v>38.299999999999997</v>
      </c>
      <c r="N132" s="7">
        <v>40</v>
      </c>
      <c r="O132" s="7">
        <v>40.9</v>
      </c>
      <c r="P132" s="7">
        <v>21.3</v>
      </c>
      <c r="Q132" s="7">
        <v>7.28</v>
      </c>
      <c r="R132" s="7">
        <v>28.2</v>
      </c>
      <c r="S132" s="7">
        <v>69</v>
      </c>
      <c r="T132" s="7">
        <v>33.4</v>
      </c>
      <c r="U132" s="7">
        <v>111</v>
      </c>
      <c r="V132" s="7">
        <v>110</v>
      </c>
      <c r="W132" s="7">
        <v>171</v>
      </c>
      <c r="X132" s="7">
        <v>29.8</v>
      </c>
      <c r="Y132" s="7">
        <v>37.299999999999997</v>
      </c>
      <c r="Z132" s="7">
        <v>44.1</v>
      </c>
      <c r="AA132" s="7">
        <v>36.799999999999997</v>
      </c>
      <c r="AB132" s="7">
        <v>32.1</v>
      </c>
      <c r="AC132" s="7">
        <v>166</v>
      </c>
      <c r="AD132" s="7">
        <v>188</v>
      </c>
    </row>
    <row r="133" spans="1:30" x14ac:dyDescent="0.3">
      <c r="A133" s="23">
        <v>45417</v>
      </c>
      <c r="B133" s="7">
        <v>13.7</v>
      </c>
      <c r="C133" s="7">
        <v>32.299999999999997</v>
      </c>
      <c r="D133" s="7">
        <v>39.4</v>
      </c>
      <c r="E133" s="7">
        <v>10.7</v>
      </c>
      <c r="F133" s="7">
        <v>18.8</v>
      </c>
      <c r="G133" s="7">
        <v>65.3</v>
      </c>
      <c r="H133" s="7">
        <v>67.400000000000006</v>
      </c>
      <c r="I133" s="7">
        <v>68.3</v>
      </c>
      <c r="J133" s="7">
        <v>64.5</v>
      </c>
      <c r="K133" s="7">
        <v>36.6</v>
      </c>
      <c r="L133" s="7">
        <v>37.799999999999997</v>
      </c>
      <c r="M133" s="7">
        <v>37.799999999999997</v>
      </c>
      <c r="N133" s="7">
        <v>38.799999999999997</v>
      </c>
      <c r="O133" s="7">
        <v>39.799999999999997</v>
      </c>
      <c r="P133" s="7">
        <v>21.1</v>
      </c>
      <c r="Q133" s="7">
        <v>7.15</v>
      </c>
      <c r="R133" s="7">
        <v>28.5</v>
      </c>
      <c r="S133" s="7">
        <v>68.3</v>
      </c>
      <c r="T133" s="7">
        <v>34.6</v>
      </c>
      <c r="U133" s="7">
        <v>111</v>
      </c>
      <c r="V133" s="7">
        <v>111</v>
      </c>
      <c r="W133" s="7">
        <v>175</v>
      </c>
      <c r="X133" s="7">
        <v>31.9</v>
      </c>
      <c r="Y133" s="7">
        <v>39.799999999999997</v>
      </c>
      <c r="Z133" s="7">
        <v>46.4</v>
      </c>
      <c r="AA133" s="7">
        <v>36.6</v>
      </c>
      <c r="AB133" s="7">
        <v>32.9</v>
      </c>
      <c r="AC133" s="7">
        <v>170</v>
      </c>
      <c r="AD133" s="7">
        <v>194</v>
      </c>
    </row>
    <row r="134" spans="1:30" x14ac:dyDescent="0.3">
      <c r="A134" s="23">
        <v>45418</v>
      </c>
      <c r="B134" s="7">
        <v>14</v>
      </c>
      <c r="C134" s="7">
        <v>40.299999999999997</v>
      </c>
      <c r="D134" s="7">
        <v>48.1</v>
      </c>
      <c r="E134" s="7">
        <v>11.8</v>
      </c>
      <c r="F134" s="7">
        <v>22.5</v>
      </c>
      <c r="G134" s="7">
        <v>66.8</v>
      </c>
      <c r="H134" s="7">
        <v>65.3</v>
      </c>
      <c r="I134" s="7">
        <v>68</v>
      </c>
      <c r="J134" s="7">
        <v>68.7</v>
      </c>
      <c r="K134" s="7">
        <v>38.9</v>
      </c>
      <c r="L134" s="7">
        <v>40.200000000000003</v>
      </c>
      <c r="M134" s="7">
        <v>38.5</v>
      </c>
      <c r="N134" s="7">
        <v>38.1</v>
      </c>
      <c r="O134" s="7">
        <v>39.1</v>
      </c>
      <c r="P134" s="7">
        <v>20.6</v>
      </c>
      <c r="Q134" s="7">
        <v>6.98</v>
      </c>
      <c r="R134" s="7">
        <v>28.2</v>
      </c>
      <c r="S134" s="7">
        <v>67.3</v>
      </c>
      <c r="T134" s="7">
        <v>34.700000000000003</v>
      </c>
      <c r="U134" s="7">
        <v>111</v>
      </c>
      <c r="V134" s="7">
        <v>111</v>
      </c>
      <c r="W134" s="7">
        <v>180</v>
      </c>
      <c r="X134" s="7">
        <v>34.6</v>
      </c>
      <c r="Y134" s="7">
        <v>43.4</v>
      </c>
      <c r="Z134" s="7">
        <v>50</v>
      </c>
      <c r="AA134" s="7">
        <v>38.700000000000003</v>
      </c>
      <c r="AB134" s="7">
        <v>34.700000000000003</v>
      </c>
      <c r="AC134" s="7">
        <v>174</v>
      </c>
      <c r="AD134" s="7">
        <v>201</v>
      </c>
    </row>
    <row r="135" spans="1:30" x14ac:dyDescent="0.3">
      <c r="A135" s="23">
        <v>45419</v>
      </c>
      <c r="B135" s="7">
        <v>15.5</v>
      </c>
      <c r="C135" s="7">
        <v>40.700000000000003</v>
      </c>
      <c r="D135" s="7">
        <v>49.8</v>
      </c>
      <c r="E135" s="7">
        <v>12.3</v>
      </c>
      <c r="F135" s="7">
        <v>26.5</v>
      </c>
      <c r="G135" s="7">
        <v>75.8</v>
      </c>
      <c r="H135" s="7">
        <v>68.7</v>
      </c>
      <c r="I135" s="7">
        <v>65.7</v>
      </c>
      <c r="J135" s="7">
        <v>67.3</v>
      </c>
      <c r="K135" s="7">
        <v>39.200000000000003</v>
      </c>
      <c r="L135" s="7">
        <v>40.5</v>
      </c>
      <c r="M135" s="7">
        <v>40</v>
      </c>
      <c r="N135" s="7">
        <v>38.299999999999997</v>
      </c>
      <c r="O135" s="7">
        <v>39.4</v>
      </c>
      <c r="P135" s="7">
        <v>20.6</v>
      </c>
      <c r="Q135" s="7">
        <v>6.9</v>
      </c>
      <c r="R135" s="7">
        <v>27.6</v>
      </c>
      <c r="S135" s="7">
        <v>67</v>
      </c>
      <c r="T135" s="7">
        <v>34.6</v>
      </c>
      <c r="U135" s="7">
        <v>110</v>
      </c>
      <c r="V135" s="7">
        <v>111</v>
      </c>
      <c r="W135" s="7">
        <v>178</v>
      </c>
      <c r="X135" s="7">
        <v>37.1</v>
      </c>
      <c r="Y135" s="7">
        <v>47.2</v>
      </c>
      <c r="Z135" s="7">
        <v>54</v>
      </c>
      <c r="AA135" s="7">
        <v>43</v>
      </c>
      <c r="AB135" s="7">
        <v>36.1</v>
      </c>
      <c r="AC135" s="7">
        <v>179</v>
      </c>
      <c r="AD135" s="7">
        <v>206</v>
      </c>
    </row>
    <row r="136" spans="1:30" x14ac:dyDescent="0.3">
      <c r="A136" s="23">
        <v>45420</v>
      </c>
      <c r="B136" s="7">
        <v>21</v>
      </c>
      <c r="C136" s="7">
        <v>44.5</v>
      </c>
      <c r="D136" s="7">
        <v>54.8</v>
      </c>
      <c r="E136" s="7">
        <v>13</v>
      </c>
      <c r="F136" s="7">
        <v>30</v>
      </c>
      <c r="G136" s="7">
        <v>83.6</v>
      </c>
      <c r="H136" s="7">
        <v>77.5</v>
      </c>
      <c r="I136" s="7">
        <v>67.5</v>
      </c>
      <c r="J136" s="7">
        <v>65.599999999999994</v>
      </c>
      <c r="K136" s="7">
        <v>43.9</v>
      </c>
      <c r="L136" s="7">
        <v>45.2</v>
      </c>
      <c r="M136" s="7">
        <v>41.8</v>
      </c>
      <c r="N136" s="7">
        <v>39.5</v>
      </c>
      <c r="O136" s="7">
        <v>40.700000000000003</v>
      </c>
      <c r="P136" s="7">
        <v>21.3</v>
      </c>
      <c r="Q136" s="7">
        <v>6.85</v>
      </c>
      <c r="R136" s="7">
        <v>27.6</v>
      </c>
      <c r="S136" s="7">
        <v>68.3</v>
      </c>
      <c r="T136" s="7">
        <v>35</v>
      </c>
      <c r="U136" s="7">
        <v>109</v>
      </c>
      <c r="V136" s="7">
        <v>110</v>
      </c>
      <c r="W136" s="7">
        <v>176</v>
      </c>
      <c r="X136" s="7">
        <v>53.4</v>
      </c>
      <c r="Y136" s="7">
        <v>64.8</v>
      </c>
      <c r="Z136" s="7">
        <v>72.2</v>
      </c>
      <c r="AA136" s="7">
        <v>64.8</v>
      </c>
      <c r="AB136" s="7">
        <v>36.700000000000003</v>
      </c>
      <c r="AC136" s="7">
        <v>179</v>
      </c>
      <c r="AD136" s="7">
        <v>211</v>
      </c>
    </row>
    <row r="137" spans="1:30" x14ac:dyDescent="0.3">
      <c r="A137" s="23">
        <v>45421</v>
      </c>
      <c r="B137" s="7">
        <v>18.8</v>
      </c>
      <c r="C137" s="7">
        <v>52.2</v>
      </c>
      <c r="D137" s="7">
        <v>62.7</v>
      </c>
      <c r="E137" s="7">
        <v>13.3</v>
      </c>
      <c r="F137" s="7">
        <v>32.700000000000003</v>
      </c>
      <c r="G137" s="7">
        <v>90.8</v>
      </c>
      <c r="H137" s="7">
        <v>85.2</v>
      </c>
      <c r="I137" s="7">
        <v>75.7</v>
      </c>
      <c r="J137" s="7">
        <v>69.2</v>
      </c>
      <c r="K137" s="7">
        <v>43.8</v>
      </c>
      <c r="L137" s="7">
        <v>45.3</v>
      </c>
      <c r="M137" s="7">
        <v>44.8</v>
      </c>
      <c r="N137" s="7">
        <v>41.3</v>
      </c>
      <c r="O137" s="7">
        <v>42.5</v>
      </c>
      <c r="P137" s="7">
        <v>21.6</v>
      </c>
      <c r="Q137" s="7">
        <v>7.08</v>
      </c>
      <c r="R137" s="7">
        <v>28.1</v>
      </c>
      <c r="S137" s="7">
        <v>70.5</v>
      </c>
      <c r="T137" s="7">
        <v>39.1</v>
      </c>
      <c r="U137" s="7">
        <v>112</v>
      </c>
      <c r="V137" s="7">
        <v>107</v>
      </c>
      <c r="W137" s="7">
        <v>176</v>
      </c>
      <c r="X137" s="7">
        <v>63.2</v>
      </c>
      <c r="Y137" s="7">
        <v>79.400000000000006</v>
      </c>
      <c r="Z137" s="7">
        <v>87.7</v>
      </c>
      <c r="AA137" s="7">
        <v>73</v>
      </c>
      <c r="AB137" s="7">
        <v>37.299999999999997</v>
      </c>
      <c r="AC137" s="7">
        <v>153</v>
      </c>
      <c r="AD137" s="7">
        <v>117</v>
      </c>
    </row>
    <row r="138" spans="1:30" x14ac:dyDescent="0.3">
      <c r="A138" s="23">
        <v>45422</v>
      </c>
      <c r="B138" s="7">
        <v>21.2</v>
      </c>
      <c r="C138" s="7">
        <v>50.6</v>
      </c>
      <c r="D138" s="7">
        <v>60.5</v>
      </c>
      <c r="E138" s="7">
        <v>13</v>
      </c>
      <c r="F138" s="7">
        <v>31</v>
      </c>
      <c r="G138" s="7">
        <v>94.7</v>
      </c>
      <c r="H138" s="7">
        <v>91.9</v>
      </c>
      <c r="I138" s="7">
        <v>83.9</v>
      </c>
      <c r="J138" s="7">
        <v>78</v>
      </c>
      <c r="K138" s="7">
        <v>44</v>
      </c>
      <c r="L138" s="7">
        <v>45.5</v>
      </c>
      <c r="M138" s="7">
        <v>45.4</v>
      </c>
      <c r="N138" s="7">
        <v>43.7</v>
      </c>
      <c r="O138" s="7">
        <v>45.4</v>
      </c>
      <c r="P138" s="7">
        <v>22.1</v>
      </c>
      <c r="Q138" s="7">
        <v>9</v>
      </c>
      <c r="R138" s="7">
        <v>28.8</v>
      </c>
      <c r="S138" s="7">
        <v>74.3</v>
      </c>
      <c r="T138" s="7">
        <v>44.4</v>
      </c>
      <c r="U138" s="7">
        <v>121</v>
      </c>
      <c r="V138" s="7">
        <v>108</v>
      </c>
      <c r="W138" s="7">
        <v>186</v>
      </c>
      <c r="X138" s="7">
        <v>47.7</v>
      </c>
      <c r="Y138" s="7">
        <v>63</v>
      </c>
      <c r="Z138" s="7">
        <v>75.099999999999994</v>
      </c>
      <c r="AA138" s="7">
        <v>79.599999999999994</v>
      </c>
      <c r="AB138" s="7">
        <v>40.9</v>
      </c>
      <c r="AC138" s="7">
        <v>154</v>
      </c>
      <c r="AD138" s="7">
        <v>124</v>
      </c>
    </row>
    <row r="139" spans="1:30" x14ac:dyDescent="0.3">
      <c r="A139" s="23">
        <v>45423</v>
      </c>
      <c r="B139" s="7">
        <v>53.2</v>
      </c>
      <c r="C139" s="7">
        <v>66.400000000000006</v>
      </c>
      <c r="D139" s="7">
        <v>66.5</v>
      </c>
      <c r="E139" s="7">
        <v>68.3</v>
      </c>
      <c r="F139" s="7">
        <v>53.5</v>
      </c>
      <c r="G139" s="7">
        <v>169</v>
      </c>
      <c r="H139" s="7">
        <v>167</v>
      </c>
      <c r="I139" s="7">
        <v>50.3</v>
      </c>
      <c r="J139" s="7">
        <v>51.7</v>
      </c>
      <c r="K139" s="7">
        <v>47.3</v>
      </c>
      <c r="L139" s="7">
        <v>45</v>
      </c>
      <c r="M139" s="7">
        <v>48.1</v>
      </c>
      <c r="N139" s="7">
        <v>23.6</v>
      </c>
      <c r="O139" s="7">
        <v>9.49</v>
      </c>
      <c r="P139" s="7">
        <v>31.2</v>
      </c>
      <c r="Q139" s="7">
        <v>79.2</v>
      </c>
      <c r="R139" s="7">
        <v>42.9</v>
      </c>
      <c r="S139" s="7">
        <v>125</v>
      </c>
      <c r="T139" s="7">
        <v>114</v>
      </c>
      <c r="U139" s="7">
        <v>206</v>
      </c>
      <c r="V139" s="7">
        <v>31.4</v>
      </c>
      <c r="W139" s="7">
        <v>55</v>
      </c>
      <c r="X139" s="7">
        <v>65.3</v>
      </c>
      <c r="Y139" s="7">
        <v>20.6</v>
      </c>
      <c r="Z139" s="7">
        <v>40.700000000000003</v>
      </c>
      <c r="AA139" s="7">
        <v>105</v>
      </c>
      <c r="AB139" s="7">
        <v>102</v>
      </c>
      <c r="AC139" s="7">
        <v>97.1</v>
      </c>
      <c r="AD139" s="7">
        <v>92</v>
      </c>
    </row>
    <row r="140" spans="1:30" x14ac:dyDescent="0.3">
      <c r="A140" s="23">
        <v>45424</v>
      </c>
      <c r="B140" s="7">
        <v>41</v>
      </c>
      <c r="C140" s="7">
        <v>69.7</v>
      </c>
      <c r="D140" s="7">
        <v>81.599999999999994</v>
      </c>
      <c r="E140" s="7">
        <v>27</v>
      </c>
      <c r="F140" s="7">
        <v>50.4</v>
      </c>
      <c r="G140" s="7">
        <v>119</v>
      </c>
      <c r="H140" s="7">
        <v>108</v>
      </c>
      <c r="I140" s="7">
        <v>101</v>
      </c>
      <c r="J140" s="7">
        <v>98.8</v>
      </c>
      <c r="K140" s="7">
        <v>73.900000000000006</v>
      </c>
      <c r="L140" s="7">
        <v>75.5</v>
      </c>
      <c r="M140" s="7">
        <v>58.7</v>
      </c>
      <c r="N140" s="7">
        <v>47</v>
      </c>
      <c r="O140" s="7">
        <v>49.3</v>
      </c>
      <c r="P140" s="7">
        <v>27.4</v>
      </c>
      <c r="Q140" s="7">
        <v>9.64</v>
      </c>
      <c r="R140" s="7">
        <v>33.4</v>
      </c>
      <c r="S140" s="7">
        <v>82.7</v>
      </c>
      <c r="T140" s="7">
        <v>39.299999999999997</v>
      </c>
      <c r="U140" s="7">
        <v>126</v>
      </c>
      <c r="V140" s="7">
        <v>121</v>
      </c>
      <c r="W140" s="7">
        <v>220</v>
      </c>
      <c r="X140" s="7">
        <v>60.9</v>
      </c>
      <c r="Y140" s="7">
        <v>72.599999999999994</v>
      </c>
      <c r="Z140" s="7">
        <v>72.400000000000006</v>
      </c>
      <c r="AA140" s="7">
        <v>65.5</v>
      </c>
      <c r="AB140" s="7">
        <v>69.2</v>
      </c>
      <c r="AC140" s="7">
        <v>185</v>
      </c>
      <c r="AD140" s="7">
        <v>190</v>
      </c>
    </row>
    <row r="141" spans="1:30" x14ac:dyDescent="0.3">
      <c r="A141" s="23">
        <v>45425</v>
      </c>
      <c r="B141" s="7">
        <v>53.9</v>
      </c>
      <c r="C141" s="7">
        <v>85.7</v>
      </c>
      <c r="D141" s="7">
        <v>99.2</v>
      </c>
      <c r="E141" s="7">
        <v>36.799999999999997</v>
      </c>
      <c r="F141" s="7">
        <v>60.6</v>
      </c>
      <c r="G141" s="7">
        <v>142</v>
      </c>
      <c r="H141" s="7">
        <v>124</v>
      </c>
      <c r="I141" s="7">
        <v>107</v>
      </c>
      <c r="J141" s="7">
        <v>103</v>
      </c>
      <c r="K141" s="7">
        <v>105</v>
      </c>
      <c r="L141" s="7">
        <v>108</v>
      </c>
      <c r="M141" s="7">
        <v>86.1</v>
      </c>
      <c r="N141" s="7">
        <v>56.5</v>
      </c>
      <c r="O141" s="7">
        <v>58.5</v>
      </c>
      <c r="P141" s="7">
        <v>32.700000000000003</v>
      </c>
      <c r="Q141" s="7">
        <v>12.2</v>
      </c>
      <c r="R141" s="7">
        <v>37.700000000000003</v>
      </c>
      <c r="S141" s="7">
        <v>96.2</v>
      </c>
      <c r="T141" s="7">
        <v>37.9</v>
      </c>
      <c r="U141" s="7">
        <v>128</v>
      </c>
      <c r="V141" s="7">
        <v>125</v>
      </c>
      <c r="W141" s="7">
        <v>228</v>
      </c>
      <c r="X141" s="7">
        <v>61.3</v>
      </c>
      <c r="Y141" s="7">
        <v>72.099999999999994</v>
      </c>
      <c r="Z141" s="7">
        <v>78.599999999999994</v>
      </c>
      <c r="AA141" s="7">
        <v>71</v>
      </c>
      <c r="AB141" s="7">
        <v>75.5</v>
      </c>
      <c r="AC141" s="7">
        <v>217</v>
      </c>
      <c r="AD141" s="7">
        <v>221</v>
      </c>
    </row>
    <row r="142" spans="1:30" x14ac:dyDescent="0.3">
      <c r="A142" s="23">
        <v>45426</v>
      </c>
      <c r="B142" s="7">
        <v>63.4</v>
      </c>
      <c r="C142" s="7">
        <v>110</v>
      </c>
      <c r="D142" s="7">
        <v>126</v>
      </c>
      <c r="E142" s="7">
        <v>43.3</v>
      </c>
      <c r="F142" s="7">
        <v>68.8</v>
      </c>
      <c r="G142" s="7">
        <v>168</v>
      </c>
      <c r="H142" s="7">
        <v>149</v>
      </c>
      <c r="I142" s="7">
        <v>124</v>
      </c>
      <c r="J142" s="7">
        <v>111</v>
      </c>
      <c r="K142" s="7">
        <v>129</v>
      </c>
      <c r="L142" s="7">
        <v>132</v>
      </c>
      <c r="M142" s="7">
        <v>118</v>
      </c>
      <c r="N142" s="7">
        <v>81.7</v>
      </c>
      <c r="O142" s="7">
        <v>84.1</v>
      </c>
      <c r="P142" s="7">
        <v>43.8</v>
      </c>
      <c r="Q142" s="7">
        <v>18.3</v>
      </c>
      <c r="R142" s="7">
        <v>47.3</v>
      </c>
      <c r="S142" s="7">
        <v>131</v>
      </c>
      <c r="T142" s="7">
        <v>41.4</v>
      </c>
      <c r="U142" s="7">
        <v>143</v>
      </c>
      <c r="V142" s="7">
        <v>127</v>
      </c>
      <c r="W142" s="7">
        <v>238</v>
      </c>
      <c r="X142" s="7">
        <v>63</v>
      </c>
      <c r="Y142" s="7">
        <v>72.900000000000006</v>
      </c>
      <c r="Z142" s="7">
        <v>77</v>
      </c>
      <c r="AA142" s="7">
        <v>72.400000000000006</v>
      </c>
      <c r="AB142" s="7">
        <v>71.7</v>
      </c>
      <c r="AC142" s="7">
        <v>227</v>
      </c>
      <c r="AD142" s="7">
        <v>262</v>
      </c>
    </row>
    <row r="143" spans="1:30" x14ac:dyDescent="0.3">
      <c r="A143" s="23">
        <v>45427</v>
      </c>
      <c r="B143" s="7">
        <v>77</v>
      </c>
      <c r="C143" s="7">
        <v>124</v>
      </c>
      <c r="D143" s="7">
        <v>141</v>
      </c>
      <c r="E143" s="7">
        <v>44.1</v>
      </c>
      <c r="F143" s="7">
        <v>68.599999999999994</v>
      </c>
      <c r="G143" s="7">
        <v>192</v>
      </c>
      <c r="H143" s="7">
        <v>175</v>
      </c>
      <c r="I143" s="7">
        <v>150</v>
      </c>
      <c r="J143" s="7">
        <v>132</v>
      </c>
      <c r="K143" s="7">
        <v>137</v>
      </c>
      <c r="L143" s="7">
        <v>140</v>
      </c>
      <c r="M143" s="7">
        <v>136</v>
      </c>
      <c r="N143" s="7">
        <v>115</v>
      </c>
      <c r="O143" s="7">
        <v>119</v>
      </c>
      <c r="P143" s="7">
        <v>57.8</v>
      </c>
      <c r="Q143" s="7">
        <v>25.3</v>
      </c>
      <c r="R143" s="7">
        <v>67.2</v>
      </c>
      <c r="S143" s="7">
        <v>186</v>
      </c>
      <c r="T143" s="7">
        <v>48.3</v>
      </c>
      <c r="U143" s="7">
        <v>191</v>
      </c>
      <c r="V143" s="7">
        <v>137</v>
      </c>
      <c r="W143" s="7">
        <v>269</v>
      </c>
      <c r="X143" s="7">
        <v>69</v>
      </c>
      <c r="Y143" s="7">
        <v>78.400000000000006</v>
      </c>
      <c r="Z143" s="7">
        <v>79.900000000000006</v>
      </c>
      <c r="AA143" s="7">
        <v>73.099999999999994</v>
      </c>
      <c r="AB143" s="7">
        <v>67.599999999999994</v>
      </c>
      <c r="AC143" s="7">
        <v>239</v>
      </c>
      <c r="AD143" s="7">
        <v>287</v>
      </c>
    </row>
    <row r="144" spans="1:30" x14ac:dyDescent="0.3">
      <c r="A144" s="23">
        <v>45428</v>
      </c>
      <c r="B144" s="50" t="s">
        <v>634</v>
      </c>
      <c r="C144" s="50" t="s">
        <v>635</v>
      </c>
      <c r="D144" s="50" t="s">
        <v>636</v>
      </c>
      <c r="E144" s="50" t="s">
        <v>637</v>
      </c>
      <c r="F144" s="50" t="s">
        <v>638</v>
      </c>
      <c r="G144" s="50" t="s">
        <v>639</v>
      </c>
      <c r="H144" s="50" t="s">
        <v>640</v>
      </c>
      <c r="I144" s="50" t="s">
        <v>641</v>
      </c>
      <c r="J144" s="50" t="s">
        <v>642</v>
      </c>
      <c r="K144" s="50" t="s">
        <v>635</v>
      </c>
      <c r="L144" s="50" t="s">
        <v>643</v>
      </c>
      <c r="M144" s="50" t="s">
        <v>644</v>
      </c>
      <c r="N144" s="50" t="s">
        <v>645</v>
      </c>
      <c r="O144" s="50" t="s">
        <v>644</v>
      </c>
      <c r="P144" s="50" t="s">
        <v>646</v>
      </c>
      <c r="Q144" s="50" t="s">
        <v>647</v>
      </c>
      <c r="R144" s="50" t="s">
        <v>648</v>
      </c>
      <c r="S144" s="50" t="s">
        <v>649</v>
      </c>
      <c r="T144" s="50" t="s">
        <v>650</v>
      </c>
      <c r="U144" s="50" t="s">
        <v>651</v>
      </c>
      <c r="V144" s="50" t="s">
        <v>652</v>
      </c>
      <c r="W144" s="50" t="s">
        <v>653</v>
      </c>
      <c r="X144" s="50" t="s">
        <v>654</v>
      </c>
      <c r="Y144" s="50" t="s">
        <v>655</v>
      </c>
      <c r="Z144" s="50" t="s">
        <v>656</v>
      </c>
      <c r="AA144" s="50" t="s">
        <v>657</v>
      </c>
      <c r="AB144" s="50" t="s">
        <v>658</v>
      </c>
      <c r="AC144" s="50" t="s">
        <v>659</v>
      </c>
      <c r="AD144" s="50" t="s">
        <v>660</v>
      </c>
    </row>
    <row r="145" spans="1:30" x14ac:dyDescent="0.3">
      <c r="A145" s="23">
        <v>45429</v>
      </c>
      <c r="B145" s="50" t="s">
        <v>661</v>
      </c>
      <c r="C145" s="50" t="s">
        <v>662</v>
      </c>
      <c r="D145" s="50" t="s">
        <v>663</v>
      </c>
      <c r="E145" s="50" t="s">
        <v>664</v>
      </c>
      <c r="F145" s="50" t="s">
        <v>665</v>
      </c>
      <c r="G145" s="50" t="s">
        <v>666</v>
      </c>
      <c r="H145" s="50" t="s">
        <v>667</v>
      </c>
      <c r="I145" s="50" t="s">
        <v>668</v>
      </c>
      <c r="J145" s="50" t="s">
        <v>669</v>
      </c>
      <c r="K145" s="50" t="s">
        <v>670</v>
      </c>
      <c r="L145" s="50" t="s">
        <v>671</v>
      </c>
      <c r="M145" s="50" t="s">
        <v>635</v>
      </c>
      <c r="N145" s="50" t="s">
        <v>672</v>
      </c>
      <c r="O145" s="50" t="s">
        <v>673</v>
      </c>
      <c r="P145" s="50" t="s">
        <v>674</v>
      </c>
      <c r="Q145" s="50" t="s">
        <v>675</v>
      </c>
      <c r="R145" s="50" t="s">
        <v>676</v>
      </c>
      <c r="S145" s="50" t="s">
        <v>677</v>
      </c>
      <c r="T145" s="50" t="s">
        <v>678</v>
      </c>
      <c r="U145" s="50" t="s">
        <v>679</v>
      </c>
      <c r="V145" s="50" t="s">
        <v>680</v>
      </c>
      <c r="W145" s="50" t="s">
        <v>681</v>
      </c>
      <c r="X145" s="50" t="s">
        <v>682</v>
      </c>
      <c r="Y145" s="50" t="s">
        <v>683</v>
      </c>
      <c r="Z145" s="50" t="s">
        <v>684</v>
      </c>
      <c r="AA145" s="50" t="s">
        <v>685</v>
      </c>
      <c r="AB145" s="50" t="s">
        <v>686</v>
      </c>
      <c r="AC145" s="50" t="s">
        <v>687</v>
      </c>
      <c r="AD145" s="50" t="s">
        <v>688</v>
      </c>
    </row>
    <row r="146" spans="1:30" x14ac:dyDescent="0.3">
      <c r="A146" s="23">
        <v>45430</v>
      </c>
      <c r="B146" s="50" t="s">
        <v>689</v>
      </c>
      <c r="C146" s="50" t="s">
        <v>690</v>
      </c>
      <c r="D146" s="50" t="s">
        <v>691</v>
      </c>
      <c r="E146" s="50" t="s">
        <v>692</v>
      </c>
      <c r="F146" s="50" t="s">
        <v>693</v>
      </c>
      <c r="G146" s="50" t="s">
        <v>694</v>
      </c>
      <c r="H146" s="50" t="s">
        <v>695</v>
      </c>
      <c r="I146" s="50" t="s">
        <v>696</v>
      </c>
      <c r="J146" s="50" t="s">
        <v>697</v>
      </c>
      <c r="K146" s="50" t="s">
        <v>698</v>
      </c>
      <c r="L146" s="50" t="s">
        <v>699</v>
      </c>
      <c r="M146" s="50" t="s">
        <v>644</v>
      </c>
      <c r="N146" s="50" t="s">
        <v>635</v>
      </c>
      <c r="O146" s="50" t="s">
        <v>643</v>
      </c>
      <c r="P146" s="50" t="s">
        <v>700</v>
      </c>
      <c r="Q146" s="50" t="s">
        <v>701</v>
      </c>
      <c r="R146" s="50" t="s">
        <v>702</v>
      </c>
      <c r="S146" s="50" t="s">
        <v>703</v>
      </c>
      <c r="T146" s="50" t="s">
        <v>704</v>
      </c>
      <c r="U146" s="50" t="s">
        <v>653</v>
      </c>
      <c r="V146" s="50" t="s">
        <v>705</v>
      </c>
      <c r="W146" s="50" t="s">
        <v>706</v>
      </c>
      <c r="X146" s="50" t="s">
        <v>707</v>
      </c>
      <c r="Y146" s="50" t="s">
        <v>708</v>
      </c>
      <c r="Z146" s="50" t="s">
        <v>709</v>
      </c>
      <c r="AA146" s="50" t="s">
        <v>710</v>
      </c>
      <c r="AB146" s="50" t="s">
        <v>711</v>
      </c>
      <c r="AC146" s="50" t="s">
        <v>712</v>
      </c>
      <c r="AD146" s="50" t="s">
        <v>713</v>
      </c>
    </row>
    <row r="147" spans="1:30" x14ac:dyDescent="0.3">
      <c r="A147" s="23">
        <v>45431</v>
      </c>
      <c r="B147" s="50" t="s">
        <v>714</v>
      </c>
      <c r="C147" s="50" t="s">
        <v>641</v>
      </c>
      <c r="D147" s="50" t="s">
        <v>715</v>
      </c>
      <c r="E147" s="50" t="s">
        <v>716</v>
      </c>
      <c r="F147" s="50" t="s">
        <v>717</v>
      </c>
      <c r="G147" s="50" t="s">
        <v>718</v>
      </c>
      <c r="H147" s="50" t="s">
        <v>719</v>
      </c>
      <c r="I147" s="50" t="s">
        <v>720</v>
      </c>
      <c r="J147" s="50" t="s">
        <v>666</v>
      </c>
      <c r="K147" s="50" t="s">
        <v>721</v>
      </c>
      <c r="L147" s="50" t="s">
        <v>722</v>
      </c>
      <c r="M147" s="50" t="s">
        <v>672</v>
      </c>
      <c r="N147" s="50" t="s">
        <v>673</v>
      </c>
      <c r="O147" s="50" t="s">
        <v>723</v>
      </c>
      <c r="P147" s="50" t="s">
        <v>724</v>
      </c>
      <c r="Q147" s="50" t="s">
        <v>725</v>
      </c>
      <c r="R147" s="50" t="s">
        <v>726</v>
      </c>
      <c r="S147" s="50" t="s">
        <v>680</v>
      </c>
      <c r="T147" s="50" t="s">
        <v>727</v>
      </c>
      <c r="U147" s="50" t="s">
        <v>728</v>
      </c>
      <c r="V147" s="50" t="s">
        <v>653</v>
      </c>
      <c r="W147" s="50" t="s">
        <v>729</v>
      </c>
      <c r="X147" s="50" t="s">
        <v>730</v>
      </c>
      <c r="Y147" s="50" t="s">
        <v>731</v>
      </c>
      <c r="Z147" s="50" t="s">
        <v>732</v>
      </c>
      <c r="AA147" s="50" t="s">
        <v>733</v>
      </c>
      <c r="AB147" s="50" t="s">
        <v>734</v>
      </c>
      <c r="AC147" s="50" t="s">
        <v>735</v>
      </c>
      <c r="AD147" s="50" t="s">
        <v>736</v>
      </c>
    </row>
    <row r="148" spans="1:30" x14ac:dyDescent="0.3">
      <c r="A148" s="23">
        <v>45432</v>
      </c>
      <c r="B148" s="50" t="s">
        <v>737</v>
      </c>
      <c r="C148" s="50" t="s">
        <v>738</v>
      </c>
      <c r="D148" s="50" t="s">
        <v>739</v>
      </c>
      <c r="E148" s="50" t="s">
        <v>740</v>
      </c>
      <c r="F148" s="50" t="s">
        <v>741</v>
      </c>
      <c r="G148" s="50" t="s">
        <v>742</v>
      </c>
      <c r="H148" s="50" t="s">
        <v>743</v>
      </c>
      <c r="I148" s="50" t="s">
        <v>744</v>
      </c>
      <c r="J148" s="50" t="s">
        <v>694</v>
      </c>
      <c r="K148" s="50" t="s">
        <v>745</v>
      </c>
      <c r="L148" s="50" t="s">
        <v>746</v>
      </c>
      <c r="M148" s="50" t="s">
        <v>747</v>
      </c>
      <c r="N148" s="50" t="s">
        <v>635</v>
      </c>
      <c r="O148" s="50" t="s">
        <v>748</v>
      </c>
      <c r="P148" s="50" t="s">
        <v>749</v>
      </c>
      <c r="Q148" s="50" t="s">
        <v>750</v>
      </c>
      <c r="R148" s="50" t="s">
        <v>751</v>
      </c>
      <c r="S148" s="50" t="s">
        <v>752</v>
      </c>
      <c r="T148" s="50" t="s">
        <v>753</v>
      </c>
      <c r="U148" s="50" t="s">
        <v>754</v>
      </c>
      <c r="V148" s="50" t="s">
        <v>755</v>
      </c>
      <c r="W148" s="50" t="s">
        <v>756</v>
      </c>
      <c r="X148" s="50" t="s">
        <v>654</v>
      </c>
      <c r="Y148" s="50" t="s">
        <v>757</v>
      </c>
      <c r="Z148" s="50" t="s">
        <v>758</v>
      </c>
      <c r="AA148" s="50" t="s">
        <v>759</v>
      </c>
      <c r="AB148" s="50" t="s">
        <v>760</v>
      </c>
      <c r="AC148" s="50" t="s">
        <v>761</v>
      </c>
      <c r="AD148" s="50" t="s">
        <v>762</v>
      </c>
    </row>
    <row r="149" spans="1:30" x14ac:dyDescent="0.3">
      <c r="A149" s="23">
        <v>45433</v>
      </c>
      <c r="B149" s="50" t="s">
        <v>763</v>
      </c>
      <c r="C149" s="50" t="s">
        <v>698</v>
      </c>
      <c r="D149" s="50" t="s">
        <v>738</v>
      </c>
      <c r="E149" s="50" t="s">
        <v>764</v>
      </c>
      <c r="F149" s="50" t="s">
        <v>765</v>
      </c>
      <c r="G149" s="50" t="s">
        <v>694</v>
      </c>
      <c r="H149" s="50" t="s">
        <v>766</v>
      </c>
      <c r="I149" s="50" t="s">
        <v>703</v>
      </c>
      <c r="J149" s="50" t="s">
        <v>677</v>
      </c>
      <c r="K149" s="50" t="s">
        <v>767</v>
      </c>
      <c r="L149" s="50" t="s">
        <v>768</v>
      </c>
      <c r="M149" s="50" t="s">
        <v>769</v>
      </c>
      <c r="N149" s="50" t="s">
        <v>747</v>
      </c>
      <c r="O149" s="50" t="s">
        <v>770</v>
      </c>
      <c r="P149" s="50" t="s">
        <v>771</v>
      </c>
      <c r="Q149" s="50" t="s">
        <v>772</v>
      </c>
      <c r="R149" s="50" t="s">
        <v>773</v>
      </c>
      <c r="S149" s="50" t="s">
        <v>694</v>
      </c>
      <c r="T149" s="50" t="s">
        <v>774</v>
      </c>
      <c r="U149" s="50" t="s">
        <v>775</v>
      </c>
      <c r="V149" s="50" t="s">
        <v>776</v>
      </c>
      <c r="W149" s="50" t="s">
        <v>777</v>
      </c>
      <c r="X149" s="50" t="s">
        <v>778</v>
      </c>
      <c r="Y149" s="50" t="s">
        <v>779</v>
      </c>
      <c r="Z149" s="50" t="s">
        <v>780</v>
      </c>
      <c r="AA149" s="50" t="s">
        <v>683</v>
      </c>
      <c r="AB149" s="50" t="s">
        <v>781</v>
      </c>
      <c r="AC149" s="50" t="s">
        <v>782</v>
      </c>
      <c r="AD149" s="50" t="s">
        <v>783</v>
      </c>
    </row>
    <row r="150" spans="1:30" x14ac:dyDescent="0.3">
      <c r="A150" s="23">
        <v>45434</v>
      </c>
      <c r="B150" s="50" t="s">
        <v>784</v>
      </c>
      <c r="C150" s="50" t="s">
        <v>673</v>
      </c>
      <c r="D150" s="50" t="s">
        <v>690</v>
      </c>
      <c r="E150" s="50" t="s">
        <v>785</v>
      </c>
      <c r="F150" s="50" t="s">
        <v>786</v>
      </c>
      <c r="G150" s="50" t="s">
        <v>787</v>
      </c>
      <c r="H150" s="50" t="s">
        <v>788</v>
      </c>
      <c r="I150" s="50" t="s">
        <v>789</v>
      </c>
      <c r="J150" s="50" t="s">
        <v>703</v>
      </c>
      <c r="K150" s="50" t="s">
        <v>790</v>
      </c>
      <c r="L150" s="50" t="s">
        <v>791</v>
      </c>
      <c r="M150" s="50" t="s">
        <v>792</v>
      </c>
      <c r="N150" s="50" t="s">
        <v>793</v>
      </c>
      <c r="O150" s="50" t="s">
        <v>745</v>
      </c>
      <c r="P150" s="50" t="s">
        <v>655</v>
      </c>
      <c r="Q150" s="50" t="s">
        <v>794</v>
      </c>
      <c r="R150" s="50" t="s">
        <v>795</v>
      </c>
      <c r="S150" s="50" t="s">
        <v>697</v>
      </c>
      <c r="T150" s="50" t="s">
        <v>796</v>
      </c>
      <c r="U150" s="50" t="s">
        <v>797</v>
      </c>
      <c r="V150" s="50" t="s">
        <v>798</v>
      </c>
      <c r="W150" s="50" t="s">
        <v>799</v>
      </c>
      <c r="X150" s="50" t="s">
        <v>800</v>
      </c>
      <c r="Y150" s="50" t="s">
        <v>801</v>
      </c>
      <c r="Z150" s="50" t="s">
        <v>634</v>
      </c>
      <c r="AA150" s="50" t="s">
        <v>802</v>
      </c>
      <c r="AB150" s="50" t="s">
        <v>803</v>
      </c>
      <c r="AC150" s="50" t="s">
        <v>804</v>
      </c>
      <c r="AD150" s="50" t="s">
        <v>805</v>
      </c>
    </row>
    <row r="151" spans="1:30" x14ac:dyDescent="0.3">
      <c r="A151" s="23">
        <v>45435</v>
      </c>
      <c r="B151" s="50" t="s">
        <v>806</v>
      </c>
      <c r="C151" s="50" t="s">
        <v>748</v>
      </c>
      <c r="D151" s="50" t="s">
        <v>662</v>
      </c>
      <c r="E151" s="50" t="s">
        <v>807</v>
      </c>
      <c r="F151" s="50" t="s">
        <v>808</v>
      </c>
      <c r="G151" s="50" t="s">
        <v>809</v>
      </c>
      <c r="H151" s="50" t="s">
        <v>810</v>
      </c>
      <c r="I151" s="50" t="s">
        <v>649</v>
      </c>
      <c r="J151" s="50" t="s">
        <v>694</v>
      </c>
      <c r="K151" s="50" t="s">
        <v>811</v>
      </c>
      <c r="L151" s="50" t="s">
        <v>812</v>
      </c>
      <c r="M151" s="50" t="s">
        <v>813</v>
      </c>
      <c r="N151" s="50" t="s">
        <v>814</v>
      </c>
      <c r="O151" s="50" t="s">
        <v>815</v>
      </c>
      <c r="P151" s="50" t="s">
        <v>816</v>
      </c>
      <c r="Q151" s="50" t="s">
        <v>817</v>
      </c>
      <c r="R151" s="50" t="s">
        <v>818</v>
      </c>
      <c r="S151" s="50" t="s">
        <v>819</v>
      </c>
      <c r="T151" s="50" t="s">
        <v>820</v>
      </c>
      <c r="U151" s="50" t="s">
        <v>821</v>
      </c>
      <c r="V151" s="50" t="s">
        <v>822</v>
      </c>
      <c r="W151" s="50" t="s">
        <v>823</v>
      </c>
      <c r="X151" s="50" t="s">
        <v>824</v>
      </c>
      <c r="Y151" s="50" t="s">
        <v>825</v>
      </c>
      <c r="Z151" s="50" t="s">
        <v>826</v>
      </c>
      <c r="AA151" s="50" t="s">
        <v>682</v>
      </c>
      <c r="AB151" s="50" t="s">
        <v>733</v>
      </c>
      <c r="AC151" s="50" t="s">
        <v>827</v>
      </c>
      <c r="AD151" s="50" t="s">
        <v>828</v>
      </c>
    </row>
    <row r="152" spans="1:30" x14ac:dyDescent="0.3">
      <c r="A152" s="23">
        <v>45436</v>
      </c>
      <c r="B152" s="50" t="s">
        <v>829</v>
      </c>
      <c r="C152" s="50" t="s">
        <v>830</v>
      </c>
      <c r="D152" s="50" t="s">
        <v>673</v>
      </c>
      <c r="E152" s="50" t="s">
        <v>831</v>
      </c>
      <c r="F152" s="50" t="s">
        <v>832</v>
      </c>
      <c r="G152" s="50" t="s">
        <v>819</v>
      </c>
      <c r="H152" s="50" t="s">
        <v>668</v>
      </c>
      <c r="I152" s="50" t="s">
        <v>833</v>
      </c>
      <c r="J152" s="50" t="s">
        <v>666</v>
      </c>
      <c r="K152" s="50" t="s">
        <v>834</v>
      </c>
      <c r="L152" s="50" t="s">
        <v>700</v>
      </c>
      <c r="M152" s="50" t="s">
        <v>835</v>
      </c>
      <c r="N152" s="50" t="s">
        <v>836</v>
      </c>
      <c r="O152" s="50" t="s">
        <v>837</v>
      </c>
      <c r="P152" s="50" t="s">
        <v>779</v>
      </c>
      <c r="Q152" s="50" t="s">
        <v>838</v>
      </c>
      <c r="R152" s="50" t="s">
        <v>839</v>
      </c>
      <c r="S152" s="50" t="s">
        <v>840</v>
      </c>
      <c r="T152" s="50" t="s">
        <v>841</v>
      </c>
      <c r="U152" s="50" t="s">
        <v>842</v>
      </c>
      <c r="V152" s="50" t="s">
        <v>821</v>
      </c>
      <c r="W152" s="50" t="s">
        <v>843</v>
      </c>
      <c r="X152" s="50" t="s">
        <v>844</v>
      </c>
      <c r="Y152" s="50" t="s">
        <v>845</v>
      </c>
      <c r="Z152" s="50" t="s">
        <v>846</v>
      </c>
      <c r="AA152" s="50" t="s">
        <v>847</v>
      </c>
      <c r="AB152" s="50" t="s">
        <v>848</v>
      </c>
      <c r="AC152" s="50" t="s">
        <v>849</v>
      </c>
      <c r="AD152" s="50" t="s">
        <v>850</v>
      </c>
    </row>
    <row r="153" spans="1:30" x14ac:dyDescent="0.3">
      <c r="A153" s="23">
        <v>45437</v>
      </c>
      <c r="B153" s="50" t="s">
        <v>851</v>
      </c>
      <c r="C153" s="50" t="s">
        <v>852</v>
      </c>
      <c r="D153" s="50" t="s">
        <v>645</v>
      </c>
      <c r="E153" s="50" t="s">
        <v>853</v>
      </c>
      <c r="F153" s="50" t="s">
        <v>854</v>
      </c>
      <c r="G153" s="50" t="s">
        <v>855</v>
      </c>
      <c r="H153" s="50" t="s">
        <v>856</v>
      </c>
      <c r="I153" s="50" t="s">
        <v>640</v>
      </c>
      <c r="J153" s="50" t="s">
        <v>857</v>
      </c>
      <c r="K153" s="50" t="s">
        <v>858</v>
      </c>
      <c r="L153" s="50" t="s">
        <v>859</v>
      </c>
      <c r="M153" s="50" t="s">
        <v>860</v>
      </c>
      <c r="N153" s="50" t="s">
        <v>861</v>
      </c>
      <c r="O153" s="50" t="s">
        <v>862</v>
      </c>
      <c r="P153" s="50" t="s">
        <v>863</v>
      </c>
      <c r="Q153" s="50" t="s">
        <v>864</v>
      </c>
      <c r="R153" s="50" t="s">
        <v>865</v>
      </c>
      <c r="S153" s="50" t="s">
        <v>691</v>
      </c>
      <c r="T153" s="50" t="s">
        <v>866</v>
      </c>
      <c r="U153" s="50" t="s">
        <v>659</v>
      </c>
      <c r="V153" s="50" t="s">
        <v>842</v>
      </c>
      <c r="W153" s="50" t="s">
        <v>867</v>
      </c>
      <c r="X153" s="50" t="s">
        <v>868</v>
      </c>
      <c r="Y153" s="50" t="s">
        <v>869</v>
      </c>
      <c r="Z153" s="50" t="s">
        <v>870</v>
      </c>
      <c r="AA153" s="50" t="s">
        <v>871</v>
      </c>
      <c r="AB153" s="50" t="s">
        <v>655</v>
      </c>
      <c r="AC153" s="50" t="s">
        <v>872</v>
      </c>
      <c r="AD153" s="50" t="s">
        <v>873</v>
      </c>
    </row>
    <row r="154" spans="1:30" x14ac:dyDescent="0.3">
      <c r="A154" s="23">
        <v>45438</v>
      </c>
    </row>
    <row r="155" spans="1:30" x14ac:dyDescent="0.3">
      <c r="A155" s="23">
        <v>45439</v>
      </c>
    </row>
    <row r="156" spans="1:30" x14ac:dyDescent="0.3">
      <c r="A156" s="23">
        <v>45440</v>
      </c>
    </row>
    <row r="157" spans="1:30" x14ac:dyDescent="0.3">
      <c r="A157" s="23">
        <v>45441</v>
      </c>
    </row>
    <row r="158" spans="1:30" x14ac:dyDescent="0.3">
      <c r="A158" s="23">
        <v>45442</v>
      </c>
    </row>
    <row r="159" spans="1:30" x14ac:dyDescent="0.3">
      <c r="A159" s="23">
        <v>45443</v>
      </c>
    </row>
    <row r="160" spans="1:30" x14ac:dyDescent="0.3">
      <c r="A160" s="23">
        <v>45444</v>
      </c>
    </row>
    <row r="161" spans="1:1" x14ac:dyDescent="0.3">
      <c r="A161" s="23">
        <v>45445</v>
      </c>
    </row>
    <row r="162" spans="1:1" x14ac:dyDescent="0.3">
      <c r="A162" s="23">
        <v>45446</v>
      </c>
    </row>
    <row r="163" spans="1:1" x14ac:dyDescent="0.3">
      <c r="A163" s="23">
        <v>45447</v>
      </c>
    </row>
    <row r="164" spans="1:1" x14ac:dyDescent="0.3">
      <c r="A164" s="23">
        <v>45448</v>
      </c>
    </row>
    <row r="165" spans="1:1" x14ac:dyDescent="0.3">
      <c r="A165" s="23">
        <v>45449</v>
      </c>
    </row>
    <row r="166" spans="1:1" x14ac:dyDescent="0.3">
      <c r="A166" s="23">
        <v>45450</v>
      </c>
    </row>
    <row r="167" spans="1:1" x14ac:dyDescent="0.3">
      <c r="A167" s="23">
        <v>45451</v>
      </c>
    </row>
    <row r="168" spans="1:1" x14ac:dyDescent="0.3">
      <c r="A168" s="23">
        <v>45452</v>
      </c>
    </row>
    <row r="169" spans="1:1" x14ac:dyDescent="0.3">
      <c r="A169" s="23">
        <v>45453</v>
      </c>
    </row>
    <row r="170" spans="1:1" x14ac:dyDescent="0.3">
      <c r="A170" s="23">
        <v>45454</v>
      </c>
    </row>
    <row r="171" spans="1:1" x14ac:dyDescent="0.3">
      <c r="A171" s="23">
        <v>45455</v>
      </c>
    </row>
    <row r="172" spans="1:1" x14ac:dyDescent="0.3">
      <c r="A172" s="23">
        <v>45456</v>
      </c>
    </row>
    <row r="173" spans="1:1" x14ac:dyDescent="0.3">
      <c r="A173" s="23">
        <v>45457</v>
      </c>
    </row>
    <row r="174" spans="1:1" x14ac:dyDescent="0.3">
      <c r="A174" s="23">
        <v>45458</v>
      </c>
    </row>
    <row r="175" spans="1:1" x14ac:dyDescent="0.3">
      <c r="A175" s="23">
        <v>45459</v>
      </c>
    </row>
    <row r="176" spans="1:1" x14ac:dyDescent="0.3">
      <c r="A176" s="23">
        <v>45460</v>
      </c>
    </row>
    <row r="177" spans="1:1" x14ac:dyDescent="0.3">
      <c r="A177" s="23">
        <v>45461</v>
      </c>
    </row>
    <row r="178" spans="1:1" x14ac:dyDescent="0.3">
      <c r="A178" s="23">
        <v>45462</v>
      </c>
    </row>
    <row r="179" spans="1:1" x14ac:dyDescent="0.3">
      <c r="A179" s="23">
        <v>45463</v>
      </c>
    </row>
    <row r="180" spans="1:1" x14ac:dyDescent="0.3">
      <c r="A180" s="23">
        <v>45464</v>
      </c>
    </row>
    <row r="181" spans="1:1" x14ac:dyDescent="0.3">
      <c r="A181" s="23">
        <v>45465</v>
      </c>
    </row>
    <row r="182" spans="1:1" x14ac:dyDescent="0.3">
      <c r="A182" s="23">
        <v>45466</v>
      </c>
    </row>
    <row r="183" spans="1:1" x14ac:dyDescent="0.3">
      <c r="A183" s="23">
        <v>45467</v>
      </c>
    </row>
    <row r="184" spans="1:1" x14ac:dyDescent="0.3">
      <c r="A184" s="23">
        <v>45468</v>
      </c>
    </row>
    <row r="185" spans="1:1" x14ac:dyDescent="0.3">
      <c r="A185" s="23">
        <v>45469</v>
      </c>
    </row>
    <row r="186" spans="1:1" x14ac:dyDescent="0.3">
      <c r="A186" s="23">
        <v>45470</v>
      </c>
    </row>
    <row r="187" spans="1:1" x14ac:dyDescent="0.3">
      <c r="A187" s="23">
        <v>45471</v>
      </c>
    </row>
    <row r="188" spans="1:1" x14ac:dyDescent="0.3">
      <c r="A188" s="23">
        <v>45472</v>
      </c>
    </row>
    <row r="189" spans="1:1" x14ac:dyDescent="0.3">
      <c r="A189" s="23">
        <v>45473</v>
      </c>
    </row>
    <row r="190" spans="1:1" x14ac:dyDescent="0.3">
      <c r="A190" s="23">
        <v>45474</v>
      </c>
    </row>
    <row r="191" spans="1:1" x14ac:dyDescent="0.3">
      <c r="A191" s="23">
        <v>45475</v>
      </c>
    </row>
    <row r="192" spans="1:1" x14ac:dyDescent="0.3">
      <c r="A192" s="23">
        <v>45476</v>
      </c>
    </row>
    <row r="193" spans="1:1" x14ac:dyDescent="0.3">
      <c r="A193" s="23">
        <v>45477</v>
      </c>
    </row>
    <row r="194" spans="1:1" x14ac:dyDescent="0.3">
      <c r="A194" s="23">
        <v>45478</v>
      </c>
    </row>
    <row r="195" spans="1:1" x14ac:dyDescent="0.3">
      <c r="A195" s="23">
        <v>45479</v>
      </c>
    </row>
    <row r="196" spans="1:1" x14ac:dyDescent="0.3">
      <c r="A196" s="23">
        <v>45480</v>
      </c>
    </row>
    <row r="197" spans="1:1" x14ac:dyDescent="0.3">
      <c r="A197" s="23">
        <v>45481</v>
      </c>
    </row>
    <row r="198" spans="1:1" x14ac:dyDescent="0.3">
      <c r="A198" s="23">
        <v>45482</v>
      </c>
    </row>
    <row r="199" spans="1:1" x14ac:dyDescent="0.3">
      <c r="A199" s="23">
        <v>45483</v>
      </c>
    </row>
    <row r="200" spans="1:1" x14ac:dyDescent="0.3">
      <c r="A200" s="23">
        <v>45484</v>
      </c>
    </row>
    <row r="201" spans="1:1" x14ac:dyDescent="0.3">
      <c r="A201" s="23">
        <v>45485</v>
      </c>
    </row>
    <row r="202" spans="1:1" x14ac:dyDescent="0.3">
      <c r="A202" s="23">
        <v>45486</v>
      </c>
    </row>
    <row r="203" spans="1:1" x14ac:dyDescent="0.3">
      <c r="A203" s="23">
        <v>45487</v>
      </c>
    </row>
    <row r="204" spans="1:1" x14ac:dyDescent="0.3">
      <c r="A204" s="23">
        <v>45488</v>
      </c>
    </row>
    <row r="205" spans="1:1" x14ac:dyDescent="0.3">
      <c r="A205" s="23">
        <v>45489</v>
      </c>
    </row>
    <row r="206" spans="1:1" x14ac:dyDescent="0.3">
      <c r="A206" s="23">
        <v>45490</v>
      </c>
    </row>
    <row r="207" spans="1:1" x14ac:dyDescent="0.3">
      <c r="A207" s="23">
        <v>45491</v>
      </c>
    </row>
    <row r="208" spans="1:1" x14ac:dyDescent="0.3">
      <c r="A208" s="23">
        <v>45492</v>
      </c>
    </row>
    <row r="209" spans="1:1" x14ac:dyDescent="0.3">
      <c r="A209" s="23">
        <v>45493</v>
      </c>
    </row>
    <row r="210" spans="1:1" x14ac:dyDescent="0.3">
      <c r="A210" s="23">
        <v>45494</v>
      </c>
    </row>
    <row r="211" spans="1:1" x14ac:dyDescent="0.3">
      <c r="A211" s="23">
        <v>45495</v>
      </c>
    </row>
    <row r="212" spans="1:1" x14ac:dyDescent="0.3">
      <c r="A212" s="23">
        <v>45496</v>
      </c>
    </row>
    <row r="213" spans="1:1" x14ac:dyDescent="0.3">
      <c r="A213" s="23">
        <v>45497</v>
      </c>
    </row>
    <row r="214" spans="1:1" x14ac:dyDescent="0.3">
      <c r="A214" s="23">
        <v>45498</v>
      </c>
    </row>
    <row r="215" spans="1:1" x14ac:dyDescent="0.3">
      <c r="A215" s="23">
        <v>45499</v>
      </c>
    </row>
    <row r="216" spans="1:1" x14ac:dyDescent="0.3">
      <c r="A216" s="23">
        <v>45500</v>
      </c>
    </row>
    <row r="217" spans="1:1" x14ac:dyDescent="0.3">
      <c r="A217" s="23">
        <v>45501</v>
      </c>
    </row>
    <row r="218" spans="1:1" x14ac:dyDescent="0.3">
      <c r="A218" s="23">
        <v>45502</v>
      </c>
    </row>
    <row r="219" spans="1:1" x14ac:dyDescent="0.3">
      <c r="A219" s="23">
        <v>45503</v>
      </c>
    </row>
    <row r="220" spans="1:1" x14ac:dyDescent="0.3">
      <c r="A220" s="23">
        <v>45504</v>
      </c>
    </row>
    <row r="221" spans="1:1" x14ac:dyDescent="0.3">
      <c r="A221" s="23">
        <v>45505</v>
      </c>
    </row>
    <row r="222" spans="1:1" x14ac:dyDescent="0.3">
      <c r="A222" s="23">
        <v>45506</v>
      </c>
    </row>
    <row r="223" spans="1:1" x14ac:dyDescent="0.3">
      <c r="A223" s="23">
        <v>45507</v>
      </c>
    </row>
    <row r="224" spans="1:1" x14ac:dyDescent="0.3">
      <c r="A224" s="23">
        <v>45508</v>
      </c>
    </row>
    <row r="225" spans="1:1" x14ac:dyDescent="0.3">
      <c r="A225" s="23">
        <v>45509</v>
      </c>
    </row>
    <row r="226" spans="1:1" x14ac:dyDescent="0.3">
      <c r="A226" s="23">
        <v>45510</v>
      </c>
    </row>
    <row r="227" spans="1:1" x14ac:dyDescent="0.3">
      <c r="A227" s="23">
        <v>45511</v>
      </c>
    </row>
    <row r="228" spans="1:1" x14ac:dyDescent="0.3">
      <c r="A228" s="23">
        <v>45512</v>
      </c>
    </row>
    <row r="229" spans="1:1" x14ac:dyDescent="0.3">
      <c r="A229" s="23">
        <v>45513</v>
      </c>
    </row>
    <row r="230" spans="1:1" x14ac:dyDescent="0.3">
      <c r="A230" s="23">
        <v>45514</v>
      </c>
    </row>
    <row r="231" spans="1:1" x14ac:dyDescent="0.3">
      <c r="A231" s="23">
        <v>45515</v>
      </c>
    </row>
    <row r="232" spans="1:1" x14ac:dyDescent="0.3">
      <c r="A232" s="23">
        <v>45516</v>
      </c>
    </row>
    <row r="233" spans="1:1" x14ac:dyDescent="0.3">
      <c r="A233" s="23">
        <v>45517</v>
      </c>
    </row>
    <row r="234" spans="1:1" x14ac:dyDescent="0.3">
      <c r="A234" s="23">
        <v>45518</v>
      </c>
    </row>
    <row r="235" spans="1:1" x14ac:dyDescent="0.3">
      <c r="A235" s="23">
        <v>45519</v>
      </c>
    </row>
    <row r="236" spans="1:1" x14ac:dyDescent="0.3">
      <c r="A236" s="23">
        <v>45520</v>
      </c>
    </row>
    <row r="237" spans="1:1" x14ac:dyDescent="0.3">
      <c r="A237" s="23">
        <v>45521</v>
      </c>
    </row>
    <row r="238" spans="1:1" x14ac:dyDescent="0.3">
      <c r="A238" s="23">
        <v>45522</v>
      </c>
    </row>
    <row r="239" spans="1:1" x14ac:dyDescent="0.3">
      <c r="A239" s="23">
        <v>45523</v>
      </c>
    </row>
    <row r="240" spans="1:1" x14ac:dyDescent="0.3">
      <c r="A240" s="23">
        <v>45524</v>
      </c>
    </row>
    <row r="241" spans="1:1" x14ac:dyDescent="0.3">
      <c r="A241" s="23">
        <v>45525</v>
      </c>
    </row>
    <row r="242" spans="1:1" x14ac:dyDescent="0.3">
      <c r="A242" s="23">
        <v>45526</v>
      </c>
    </row>
    <row r="243" spans="1:1" x14ac:dyDescent="0.3">
      <c r="A243" s="23">
        <v>45527</v>
      </c>
    </row>
    <row r="244" spans="1:1" x14ac:dyDescent="0.3">
      <c r="A244" s="23">
        <v>45528</v>
      </c>
    </row>
    <row r="245" spans="1:1" x14ac:dyDescent="0.3">
      <c r="A245" s="23">
        <v>45529</v>
      </c>
    </row>
    <row r="246" spans="1:1" x14ac:dyDescent="0.3">
      <c r="A246" s="23">
        <v>45530</v>
      </c>
    </row>
    <row r="247" spans="1:1" x14ac:dyDescent="0.3">
      <c r="A247" s="23">
        <v>45531</v>
      </c>
    </row>
    <row r="248" spans="1:1" x14ac:dyDescent="0.3">
      <c r="A248" s="23">
        <v>45532</v>
      </c>
    </row>
    <row r="249" spans="1:1" x14ac:dyDescent="0.3">
      <c r="A249" s="23">
        <v>45533</v>
      </c>
    </row>
    <row r="250" spans="1:1" x14ac:dyDescent="0.3">
      <c r="A250" s="23">
        <v>45534</v>
      </c>
    </row>
    <row r="251" spans="1:1" x14ac:dyDescent="0.3">
      <c r="A251" s="23">
        <v>45535</v>
      </c>
    </row>
    <row r="252" spans="1:1" x14ac:dyDescent="0.3">
      <c r="A252" s="23">
        <v>45536</v>
      </c>
    </row>
    <row r="253" spans="1:1" x14ac:dyDescent="0.3">
      <c r="A253" s="23">
        <v>45537</v>
      </c>
    </row>
    <row r="254" spans="1:1" x14ac:dyDescent="0.3">
      <c r="A254" s="23">
        <v>45538</v>
      </c>
    </row>
    <row r="255" spans="1:1" x14ac:dyDescent="0.3">
      <c r="A255" s="23">
        <v>45539</v>
      </c>
    </row>
    <row r="256" spans="1:1" x14ac:dyDescent="0.3">
      <c r="A256" s="23">
        <v>45540</v>
      </c>
    </row>
    <row r="257" spans="1:1" x14ac:dyDescent="0.3">
      <c r="A257" s="23">
        <v>45541</v>
      </c>
    </row>
    <row r="258" spans="1:1" x14ac:dyDescent="0.3">
      <c r="A258" s="23">
        <v>45542</v>
      </c>
    </row>
    <row r="259" spans="1:1" x14ac:dyDescent="0.3">
      <c r="A259" s="23">
        <v>45543</v>
      </c>
    </row>
    <row r="260" spans="1:1" x14ac:dyDescent="0.3">
      <c r="A260" s="23">
        <v>45544</v>
      </c>
    </row>
    <row r="261" spans="1:1" x14ac:dyDescent="0.3">
      <c r="A261" s="23">
        <v>45545</v>
      </c>
    </row>
    <row r="262" spans="1:1" x14ac:dyDescent="0.3">
      <c r="A262" s="23">
        <v>45546</v>
      </c>
    </row>
    <row r="263" spans="1:1" x14ac:dyDescent="0.3">
      <c r="A263" s="23">
        <v>45547</v>
      </c>
    </row>
    <row r="264" spans="1:1" x14ac:dyDescent="0.3">
      <c r="A264" s="23">
        <v>45548</v>
      </c>
    </row>
    <row r="265" spans="1:1" x14ac:dyDescent="0.3">
      <c r="A265" s="23">
        <v>45549</v>
      </c>
    </row>
    <row r="266" spans="1:1" x14ac:dyDescent="0.3">
      <c r="A266" s="23">
        <v>45550</v>
      </c>
    </row>
    <row r="267" spans="1:1" x14ac:dyDescent="0.3">
      <c r="A267" s="23">
        <v>45551</v>
      </c>
    </row>
    <row r="268" spans="1:1" x14ac:dyDescent="0.3">
      <c r="A268" s="23">
        <v>45552</v>
      </c>
    </row>
    <row r="269" spans="1:1" x14ac:dyDescent="0.3">
      <c r="A269" s="23">
        <v>45553</v>
      </c>
    </row>
    <row r="270" spans="1:1" x14ac:dyDescent="0.3">
      <c r="A270" s="23">
        <v>45554</v>
      </c>
    </row>
    <row r="271" spans="1:1" x14ac:dyDescent="0.3">
      <c r="A271" s="23">
        <v>45555</v>
      </c>
    </row>
    <row r="272" spans="1:1" x14ac:dyDescent="0.3">
      <c r="A272" s="23">
        <v>45556</v>
      </c>
    </row>
    <row r="273" spans="1:1" x14ac:dyDescent="0.3">
      <c r="A273" s="23">
        <v>45557</v>
      </c>
    </row>
    <row r="274" spans="1:1" x14ac:dyDescent="0.3">
      <c r="A274" s="23">
        <v>45558</v>
      </c>
    </row>
    <row r="275" spans="1:1" x14ac:dyDescent="0.3">
      <c r="A275" s="23">
        <v>45559</v>
      </c>
    </row>
    <row r="276" spans="1:1" x14ac:dyDescent="0.3">
      <c r="A276" s="23">
        <v>45560</v>
      </c>
    </row>
    <row r="277" spans="1:1" x14ac:dyDescent="0.3">
      <c r="A277" s="23">
        <v>45561</v>
      </c>
    </row>
    <row r="278" spans="1:1" x14ac:dyDescent="0.3">
      <c r="A278" s="23">
        <v>45562</v>
      </c>
    </row>
    <row r="279" spans="1:1" x14ac:dyDescent="0.3">
      <c r="A279" s="23">
        <v>45563</v>
      </c>
    </row>
    <row r="280" spans="1:1" x14ac:dyDescent="0.3">
      <c r="A280" s="23">
        <v>45564</v>
      </c>
    </row>
    <row r="281" spans="1:1" x14ac:dyDescent="0.3">
      <c r="A281" s="23">
        <v>45565</v>
      </c>
    </row>
    <row r="282" spans="1:1" x14ac:dyDescent="0.3">
      <c r="A282" s="23">
        <v>45566</v>
      </c>
    </row>
    <row r="283" spans="1:1" x14ac:dyDescent="0.3">
      <c r="A283" s="23">
        <v>45567</v>
      </c>
    </row>
    <row r="284" spans="1:1" x14ac:dyDescent="0.3">
      <c r="A284" s="23">
        <v>45568</v>
      </c>
    </row>
    <row r="285" spans="1:1" x14ac:dyDescent="0.3">
      <c r="A285" s="23">
        <v>45569</v>
      </c>
    </row>
    <row r="286" spans="1:1" x14ac:dyDescent="0.3">
      <c r="A286" s="23">
        <v>45570</v>
      </c>
    </row>
    <row r="287" spans="1:1" x14ac:dyDescent="0.3">
      <c r="A287" s="23">
        <v>45571</v>
      </c>
    </row>
    <row r="288" spans="1:1" x14ac:dyDescent="0.3">
      <c r="A288" s="23">
        <v>45572</v>
      </c>
    </row>
    <row r="289" spans="1:1" x14ac:dyDescent="0.3">
      <c r="A289" s="23">
        <v>45573</v>
      </c>
    </row>
    <row r="290" spans="1:1" x14ac:dyDescent="0.3">
      <c r="A290" s="23">
        <v>45574</v>
      </c>
    </row>
    <row r="291" spans="1:1" x14ac:dyDescent="0.3">
      <c r="A291" s="23">
        <v>45575</v>
      </c>
    </row>
    <row r="292" spans="1:1" x14ac:dyDescent="0.3">
      <c r="A292" s="23">
        <v>45576</v>
      </c>
    </row>
    <row r="293" spans="1:1" x14ac:dyDescent="0.3">
      <c r="A293" s="23">
        <v>45577</v>
      </c>
    </row>
    <row r="294" spans="1:1" x14ac:dyDescent="0.3">
      <c r="A294" s="23">
        <v>45578</v>
      </c>
    </row>
    <row r="295" spans="1:1" x14ac:dyDescent="0.3">
      <c r="A295" s="23">
        <v>45579</v>
      </c>
    </row>
    <row r="296" spans="1:1" x14ac:dyDescent="0.3">
      <c r="A296" s="23">
        <v>45580</v>
      </c>
    </row>
    <row r="297" spans="1:1" x14ac:dyDescent="0.3">
      <c r="A297" s="23">
        <v>45581</v>
      </c>
    </row>
    <row r="298" spans="1:1" x14ac:dyDescent="0.3">
      <c r="A298" s="23">
        <v>45582</v>
      </c>
    </row>
    <row r="299" spans="1:1" x14ac:dyDescent="0.3">
      <c r="A299" s="23">
        <v>45583</v>
      </c>
    </row>
    <row r="300" spans="1:1" x14ac:dyDescent="0.3">
      <c r="A300" s="23">
        <v>45584</v>
      </c>
    </row>
    <row r="301" spans="1:1" x14ac:dyDescent="0.3">
      <c r="A301" s="23">
        <v>45585</v>
      </c>
    </row>
    <row r="302" spans="1:1" x14ac:dyDescent="0.3">
      <c r="A302" s="23">
        <v>45586</v>
      </c>
    </row>
    <row r="303" spans="1:1" x14ac:dyDescent="0.3">
      <c r="A303" s="23">
        <v>45587</v>
      </c>
    </row>
    <row r="304" spans="1:1" x14ac:dyDescent="0.3">
      <c r="A304" s="23">
        <v>45588</v>
      </c>
    </row>
    <row r="305" spans="1:1" x14ac:dyDescent="0.3">
      <c r="A305" s="23">
        <v>45589</v>
      </c>
    </row>
    <row r="306" spans="1:1" x14ac:dyDescent="0.3">
      <c r="A306" s="23">
        <v>45590</v>
      </c>
    </row>
    <row r="307" spans="1:1" x14ac:dyDescent="0.3">
      <c r="A307" s="23">
        <v>45591</v>
      </c>
    </row>
    <row r="308" spans="1:1" x14ac:dyDescent="0.3">
      <c r="A308" s="23">
        <v>45592</v>
      </c>
    </row>
    <row r="309" spans="1:1" x14ac:dyDescent="0.3">
      <c r="A309" s="23">
        <v>45593</v>
      </c>
    </row>
    <row r="310" spans="1:1" x14ac:dyDescent="0.3">
      <c r="A310" s="23">
        <v>45594</v>
      </c>
    </row>
    <row r="311" spans="1:1" x14ac:dyDescent="0.3">
      <c r="A311" s="23">
        <v>45595</v>
      </c>
    </row>
    <row r="312" spans="1:1" x14ac:dyDescent="0.3">
      <c r="A312" s="23">
        <v>45596</v>
      </c>
    </row>
    <row r="313" spans="1:1" x14ac:dyDescent="0.3">
      <c r="A313" s="23">
        <v>45597</v>
      </c>
    </row>
    <row r="314" spans="1:1" x14ac:dyDescent="0.3">
      <c r="A314" s="23">
        <v>45598</v>
      </c>
    </row>
    <row r="315" spans="1:1" x14ac:dyDescent="0.3">
      <c r="A315" s="23">
        <v>45599</v>
      </c>
    </row>
    <row r="316" spans="1:1" x14ac:dyDescent="0.3">
      <c r="A316" s="23">
        <v>45600</v>
      </c>
    </row>
    <row r="317" spans="1:1" x14ac:dyDescent="0.3">
      <c r="A317" s="23">
        <v>45601</v>
      </c>
    </row>
    <row r="318" spans="1:1" x14ac:dyDescent="0.3">
      <c r="A318" s="23">
        <v>45602</v>
      </c>
    </row>
    <row r="319" spans="1:1" x14ac:dyDescent="0.3">
      <c r="A319" s="23">
        <v>45603</v>
      </c>
    </row>
    <row r="320" spans="1:1" x14ac:dyDescent="0.3">
      <c r="A320" s="23">
        <v>45604</v>
      </c>
    </row>
    <row r="321" spans="1:1" x14ac:dyDescent="0.3">
      <c r="A321" s="23">
        <v>45605</v>
      </c>
    </row>
    <row r="322" spans="1:1" x14ac:dyDescent="0.3">
      <c r="A322" s="23">
        <v>45606</v>
      </c>
    </row>
    <row r="323" spans="1:1" x14ac:dyDescent="0.3">
      <c r="A323" s="23">
        <v>45607</v>
      </c>
    </row>
    <row r="324" spans="1:1" x14ac:dyDescent="0.3">
      <c r="A324" s="23">
        <v>45608</v>
      </c>
    </row>
    <row r="325" spans="1:1" x14ac:dyDescent="0.3">
      <c r="A325" s="23">
        <v>45609</v>
      </c>
    </row>
    <row r="326" spans="1:1" x14ac:dyDescent="0.3">
      <c r="A326" s="23">
        <v>45610</v>
      </c>
    </row>
    <row r="327" spans="1:1" x14ac:dyDescent="0.3">
      <c r="A327" s="23">
        <v>45611</v>
      </c>
    </row>
    <row r="328" spans="1:1" x14ac:dyDescent="0.3">
      <c r="A328" s="23">
        <v>45612</v>
      </c>
    </row>
    <row r="329" spans="1:1" x14ac:dyDescent="0.3">
      <c r="A329" s="23">
        <v>45613</v>
      </c>
    </row>
    <row r="330" spans="1:1" x14ac:dyDescent="0.3">
      <c r="A330" s="23">
        <v>45614</v>
      </c>
    </row>
    <row r="331" spans="1:1" x14ac:dyDescent="0.3">
      <c r="A331" s="23">
        <v>45615</v>
      </c>
    </row>
    <row r="332" spans="1:1" x14ac:dyDescent="0.3">
      <c r="A332" s="23">
        <v>45616</v>
      </c>
    </row>
    <row r="333" spans="1:1" x14ac:dyDescent="0.3">
      <c r="A333" s="23">
        <v>45617</v>
      </c>
    </row>
    <row r="334" spans="1:1" x14ac:dyDescent="0.3">
      <c r="A334" s="23">
        <v>45618</v>
      </c>
    </row>
    <row r="335" spans="1:1" x14ac:dyDescent="0.3">
      <c r="A335" s="23">
        <v>45619</v>
      </c>
    </row>
    <row r="336" spans="1:1" x14ac:dyDescent="0.3">
      <c r="A336" s="23">
        <v>45620</v>
      </c>
    </row>
    <row r="337" spans="1:1" x14ac:dyDescent="0.3">
      <c r="A337" s="23">
        <v>45621</v>
      </c>
    </row>
    <row r="338" spans="1:1" x14ac:dyDescent="0.3">
      <c r="A338" s="23">
        <v>45622</v>
      </c>
    </row>
    <row r="339" spans="1:1" x14ac:dyDescent="0.3">
      <c r="A339" s="23">
        <v>45623</v>
      </c>
    </row>
    <row r="340" spans="1:1" x14ac:dyDescent="0.3">
      <c r="A340" s="23">
        <v>45624</v>
      </c>
    </row>
    <row r="341" spans="1:1" x14ac:dyDescent="0.3">
      <c r="A341" s="23">
        <v>45625</v>
      </c>
    </row>
    <row r="342" spans="1:1" x14ac:dyDescent="0.3">
      <c r="A342" s="23">
        <v>45626</v>
      </c>
    </row>
    <row r="343" spans="1:1" x14ac:dyDescent="0.3">
      <c r="A343" s="23">
        <v>45627</v>
      </c>
    </row>
    <row r="344" spans="1:1" x14ac:dyDescent="0.3">
      <c r="A344" s="23">
        <v>45628</v>
      </c>
    </row>
    <row r="345" spans="1:1" x14ac:dyDescent="0.3">
      <c r="A345" s="23">
        <v>45629</v>
      </c>
    </row>
    <row r="346" spans="1:1" x14ac:dyDescent="0.3">
      <c r="A346" s="23">
        <v>45630</v>
      </c>
    </row>
    <row r="347" spans="1:1" x14ac:dyDescent="0.3">
      <c r="A347" s="23">
        <v>45631</v>
      </c>
    </row>
    <row r="348" spans="1:1" x14ac:dyDescent="0.3">
      <c r="A348" s="23">
        <v>45632</v>
      </c>
    </row>
    <row r="349" spans="1:1" x14ac:dyDescent="0.3">
      <c r="A349" s="23">
        <v>45633</v>
      </c>
    </row>
    <row r="350" spans="1:1" x14ac:dyDescent="0.3">
      <c r="A350" s="23">
        <v>45634</v>
      </c>
    </row>
    <row r="351" spans="1:1" x14ac:dyDescent="0.3">
      <c r="A351" s="23">
        <v>45635</v>
      </c>
    </row>
    <row r="352" spans="1:1" x14ac:dyDescent="0.3">
      <c r="A352" s="23">
        <v>45636</v>
      </c>
    </row>
    <row r="353" spans="1:1" x14ac:dyDescent="0.3">
      <c r="A353" s="23">
        <v>45637</v>
      </c>
    </row>
    <row r="354" spans="1:1" x14ac:dyDescent="0.3">
      <c r="A354" s="23">
        <v>45638</v>
      </c>
    </row>
    <row r="355" spans="1:1" x14ac:dyDescent="0.3">
      <c r="A355" s="23">
        <v>45639</v>
      </c>
    </row>
    <row r="356" spans="1:1" x14ac:dyDescent="0.3">
      <c r="A356" s="23">
        <v>45640</v>
      </c>
    </row>
    <row r="357" spans="1:1" x14ac:dyDescent="0.3">
      <c r="A357" s="23">
        <v>45641</v>
      </c>
    </row>
    <row r="358" spans="1:1" x14ac:dyDescent="0.3">
      <c r="A358" s="23">
        <v>45642</v>
      </c>
    </row>
    <row r="359" spans="1:1" x14ac:dyDescent="0.3">
      <c r="A359" s="23">
        <v>45643</v>
      </c>
    </row>
    <row r="360" spans="1:1" x14ac:dyDescent="0.3">
      <c r="A360" s="23">
        <v>45644</v>
      </c>
    </row>
    <row r="361" spans="1:1" x14ac:dyDescent="0.3">
      <c r="A361" s="23">
        <v>45645</v>
      </c>
    </row>
    <row r="362" spans="1:1" x14ac:dyDescent="0.3">
      <c r="A362" s="23">
        <v>45646</v>
      </c>
    </row>
    <row r="363" spans="1:1" x14ac:dyDescent="0.3">
      <c r="A363" s="23">
        <v>45647</v>
      </c>
    </row>
    <row r="364" spans="1:1" x14ac:dyDescent="0.3">
      <c r="A364" s="23">
        <v>45648</v>
      </c>
    </row>
    <row r="365" spans="1:1" x14ac:dyDescent="0.3">
      <c r="A365" s="23">
        <v>45649</v>
      </c>
    </row>
    <row r="366" spans="1:1" x14ac:dyDescent="0.3">
      <c r="A366" s="23">
        <v>45650</v>
      </c>
    </row>
    <row r="367" spans="1:1" x14ac:dyDescent="0.3">
      <c r="A367" s="23">
        <v>45651</v>
      </c>
    </row>
    <row r="368" spans="1:1" x14ac:dyDescent="0.3">
      <c r="A368" s="23">
        <v>45652</v>
      </c>
    </row>
    <row r="369" spans="1:1" x14ac:dyDescent="0.3">
      <c r="A369" s="23">
        <v>45653</v>
      </c>
    </row>
    <row r="370" spans="1:1" x14ac:dyDescent="0.3">
      <c r="A370" s="23">
        <v>45654</v>
      </c>
    </row>
    <row r="371" spans="1:1" x14ac:dyDescent="0.3">
      <c r="A371" s="23">
        <v>45655</v>
      </c>
    </row>
    <row r="372" spans="1:1" x14ac:dyDescent="0.3">
      <c r="A372" s="23">
        <v>45656</v>
      </c>
    </row>
    <row r="373" spans="1:1" x14ac:dyDescent="0.3">
      <c r="A373" s="23">
        <v>45657</v>
      </c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65570-7822-441B-A7AC-CD570C2F0143}">
  <sheetPr>
    <tabColor theme="9" tint="-0.249977111117893"/>
  </sheetPr>
  <dimension ref="A1:AD373"/>
  <sheetViews>
    <sheetView zoomScale="90" zoomScaleNormal="90" workbookViewId="0">
      <pane xSplit="1" ySplit="7" topLeftCell="I125" activePane="bottomRight" state="frozen"/>
      <selection pane="topRight" activeCell="B1" sqref="B1"/>
      <selection pane="bottomLeft" activeCell="A8" sqref="A8"/>
      <selection pane="bottomRight" activeCell="AD145" sqref="AD145"/>
    </sheetView>
  </sheetViews>
  <sheetFormatPr defaultColWidth="9.109375" defaultRowHeight="14.4" x14ac:dyDescent="0.3"/>
  <cols>
    <col min="1" max="1" width="17.6640625" style="5" customWidth="1"/>
    <col min="2" max="2" width="9.88671875" style="5" customWidth="1"/>
    <col min="3" max="3" width="10.109375" style="5" customWidth="1"/>
    <col min="4" max="4" width="10.44140625" style="5" customWidth="1"/>
    <col min="5" max="6" width="9.6640625" style="5" customWidth="1"/>
    <col min="7" max="7" width="10.88671875" style="5" customWidth="1"/>
    <col min="8" max="9" width="10.5546875" style="5" customWidth="1"/>
    <col min="10" max="11" width="10.109375" style="5" customWidth="1"/>
    <col min="12" max="12" width="10.44140625" style="5" customWidth="1"/>
    <col min="13" max="14" width="10.109375" style="5" customWidth="1"/>
    <col min="15" max="15" width="10.44140625" style="5" customWidth="1"/>
    <col min="16" max="17" width="10.5546875" style="5" customWidth="1"/>
    <col min="18" max="18" width="10.33203125" style="5" customWidth="1"/>
    <col min="19" max="19" width="10.5546875" style="5" customWidth="1"/>
    <col min="20" max="20" width="10" style="5" customWidth="1"/>
    <col min="21" max="22" width="10.33203125" style="5" customWidth="1"/>
    <col min="23" max="23" width="9.88671875" style="5" customWidth="1"/>
    <col min="24" max="25" width="10" style="5" customWidth="1"/>
    <col min="26" max="26" width="10.109375" style="5" customWidth="1"/>
    <col min="27" max="27" width="9.88671875" style="5" customWidth="1"/>
    <col min="28" max="28" width="10" style="5" customWidth="1"/>
    <col min="29" max="29" width="9.5546875" style="5" customWidth="1"/>
    <col min="30" max="30" width="10.44140625" style="5" customWidth="1"/>
    <col min="31" max="16384" width="9.109375" style="5"/>
  </cols>
  <sheetData>
    <row r="1" spans="1:30" x14ac:dyDescent="0.3">
      <c r="A1" s="5" t="s">
        <v>496</v>
      </c>
      <c r="B1" s="5" t="s">
        <v>499</v>
      </c>
    </row>
    <row r="6" spans="1:30" s="22" customFormat="1" ht="86.4" x14ac:dyDescent="0.3">
      <c r="B6" s="22" t="s">
        <v>37</v>
      </c>
      <c r="C6" s="22" t="s">
        <v>39</v>
      </c>
      <c r="D6" s="22" t="s">
        <v>41</v>
      </c>
      <c r="E6" s="22" t="s">
        <v>43</v>
      </c>
      <c r="F6" s="22" t="s">
        <v>44</v>
      </c>
      <c r="G6" s="22" t="s">
        <v>8</v>
      </c>
      <c r="H6" s="22" t="s">
        <v>46</v>
      </c>
      <c r="I6" s="22" t="s">
        <v>47</v>
      </c>
      <c r="J6" s="22" t="s">
        <v>48</v>
      </c>
      <c r="K6" s="22" t="s">
        <v>49</v>
      </c>
      <c r="L6" s="22" t="s">
        <v>449</v>
      </c>
      <c r="M6" s="22" t="s">
        <v>53</v>
      </c>
      <c r="N6" s="22" t="s">
        <v>54</v>
      </c>
      <c r="O6" s="22" t="s">
        <v>56</v>
      </c>
      <c r="P6" s="22" t="s">
        <v>58</v>
      </c>
      <c r="Q6" s="22" t="s">
        <v>60</v>
      </c>
      <c r="R6" s="22" t="s">
        <v>62</v>
      </c>
      <c r="S6" s="22" t="s">
        <v>63</v>
      </c>
      <c r="T6" s="22" t="s">
        <v>64</v>
      </c>
      <c r="U6" s="22" t="s">
        <v>65</v>
      </c>
      <c r="V6" s="22" t="s">
        <v>66</v>
      </c>
      <c r="W6" s="22" t="s">
        <v>67</v>
      </c>
      <c r="X6" s="22" t="s">
        <v>68</v>
      </c>
      <c r="Y6" s="22" t="s">
        <v>69</v>
      </c>
      <c r="Z6" s="22" t="s">
        <v>70</v>
      </c>
      <c r="AA6" s="22" t="s">
        <v>71</v>
      </c>
      <c r="AB6" s="22" t="s">
        <v>72</v>
      </c>
      <c r="AC6" s="22" t="s">
        <v>73</v>
      </c>
      <c r="AD6" s="22" t="s">
        <v>75</v>
      </c>
    </row>
    <row r="7" spans="1:30" s="20" customFormat="1" ht="20.25" customHeight="1" x14ac:dyDescent="0.3">
      <c r="A7" s="20" t="s">
        <v>3</v>
      </c>
      <c r="B7" s="19" t="s">
        <v>36</v>
      </c>
      <c r="C7" s="19" t="s">
        <v>38</v>
      </c>
      <c r="D7" s="19" t="s">
        <v>40</v>
      </c>
      <c r="E7" s="19" t="s">
        <v>42</v>
      </c>
      <c r="F7" s="19" t="s">
        <v>25</v>
      </c>
      <c r="G7" s="19" t="s">
        <v>450</v>
      </c>
      <c r="H7" s="19" t="s">
        <v>26</v>
      </c>
      <c r="I7" s="19" t="s">
        <v>1</v>
      </c>
      <c r="J7" s="19" t="s">
        <v>27</v>
      </c>
      <c r="K7" s="19" t="s">
        <v>28</v>
      </c>
      <c r="L7" s="19" t="s">
        <v>453</v>
      </c>
      <c r="M7" s="19" t="s">
        <v>52</v>
      </c>
      <c r="N7" s="19" t="s">
        <v>29</v>
      </c>
      <c r="O7" s="19" t="s">
        <v>454</v>
      </c>
      <c r="P7" s="19" t="s">
        <v>57</v>
      </c>
      <c r="Q7" s="19" t="s">
        <v>59</v>
      </c>
      <c r="R7" s="19" t="s">
        <v>61</v>
      </c>
      <c r="S7" s="19" t="s">
        <v>451</v>
      </c>
      <c r="T7" s="19" t="s">
        <v>30</v>
      </c>
      <c r="U7" s="19" t="s">
        <v>31</v>
      </c>
      <c r="V7" s="19" t="s">
        <v>32</v>
      </c>
      <c r="W7" s="19" t="s">
        <v>452</v>
      </c>
      <c r="X7" s="19" t="s">
        <v>455</v>
      </c>
      <c r="Y7" s="19" t="s">
        <v>21</v>
      </c>
      <c r="Z7" s="19" t="s">
        <v>22</v>
      </c>
      <c r="AA7" s="19" t="s">
        <v>23</v>
      </c>
      <c r="AB7" s="19" t="s">
        <v>24</v>
      </c>
      <c r="AC7" s="19" t="s">
        <v>33</v>
      </c>
      <c r="AD7" s="19" t="s">
        <v>74</v>
      </c>
    </row>
    <row r="8" spans="1:30" x14ac:dyDescent="0.3">
      <c r="A8" s="29">
        <v>45292</v>
      </c>
      <c r="B8" s="20"/>
      <c r="C8" s="20">
        <v>35.700000000000003</v>
      </c>
      <c r="D8" s="20"/>
      <c r="E8" s="20"/>
      <c r="F8"/>
      <c r="G8" s="20"/>
      <c r="H8"/>
      <c r="I8"/>
      <c r="J8"/>
      <c r="K8"/>
      <c r="L8" s="20"/>
      <c r="M8" s="20"/>
      <c r="N8" s="20"/>
      <c r="O8" s="20"/>
      <c r="P8" s="20"/>
      <c r="Q8" s="20"/>
      <c r="R8">
        <v>7.6</v>
      </c>
      <c r="S8"/>
      <c r="T8"/>
      <c r="U8"/>
      <c r="V8"/>
      <c r="W8" s="20"/>
      <c r="X8" s="20">
        <v>16.239999999999998</v>
      </c>
      <c r="Y8"/>
      <c r="Z8" s="20"/>
      <c r="AA8"/>
      <c r="AB8"/>
      <c r="AC8">
        <v>61.5</v>
      </c>
      <c r="AD8" s="20"/>
    </row>
    <row r="9" spans="1:30" x14ac:dyDescent="0.3">
      <c r="A9" s="29">
        <v>45293</v>
      </c>
      <c r="B9" s="20"/>
      <c r="C9" s="20">
        <v>34.9</v>
      </c>
      <c r="D9" s="20"/>
      <c r="E9" s="20"/>
      <c r="F9"/>
      <c r="G9" s="20"/>
      <c r="H9"/>
      <c r="I9"/>
      <c r="J9"/>
      <c r="K9"/>
      <c r="L9" s="20"/>
      <c r="M9" s="20"/>
      <c r="N9" s="20"/>
      <c r="O9" s="20"/>
      <c r="P9" s="20"/>
      <c r="Q9" s="20"/>
      <c r="R9">
        <v>7.6</v>
      </c>
      <c r="S9"/>
      <c r="T9"/>
      <c r="U9"/>
      <c r="V9"/>
      <c r="W9" s="20"/>
      <c r="X9" s="20">
        <v>16.260000000000002</v>
      </c>
      <c r="Y9"/>
      <c r="Z9" s="20"/>
      <c r="AA9"/>
      <c r="AB9"/>
      <c r="AC9"/>
      <c r="AD9" s="20"/>
    </row>
    <row r="10" spans="1:30" x14ac:dyDescent="0.3">
      <c r="A10" s="29">
        <v>45294</v>
      </c>
      <c r="B10" s="20"/>
      <c r="C10" s="20">
        <v>35.5</v>
      </c>
      <c r="D10" s="20"/>
      <c r="E10" s="20"/>
      <c r="F10"/>
      <c r="G10" s="20"/>
      <c r="H10"/>
      <c r="I10"/>
      <c r="J10"/>
      <c r="K10"/>
      <c r="L10" s="20"/>
      <c r="M10" s="20"/>
      <c r="N10" s="20"/>
      <c r="O10" s="20"/>
      <c r="P10" s="20"/>
      <c r="Q10" s="20"/>
      <c r="R10">
        <v>7.6</v>
      </c>
      <c r="S10"/>
      <c r="T10"/>
      <c r="U10"/>
      <c r="V10"/>
      <c r="W10" s="20"/>
      <c r="X10" s="20">
        <v>16.27</v>
      </c>
      <c r="Y10"/>
      <c r="Z10" s="20"/>
      <c r="AA10"/>
      <c r="AB10"/>
      <c r="AC10">
        <v>45.8</v>
      </c>
      <c r="AD10" s="20"/>
    </row>
    <row r="11" spans="1:30" x14ac:dyDescent="0.3">
      <c r="A11" s="29">
        <v>45295</v>
      </c>
      <c r="B11" s="20"/>
      <c r="C11" s="20">
        <v>36.4</v>
      </c>
      <c r="D11" s="20"/>
      <c r="E11" s="20"/>
      <c r="F11"/>
      <c r="G11" s="20"/>
      <c r="H11"/>
      <c r="I11"/>
      <c r="J11"/>
      <c r="K11"/>
      <c r="L11" s="20"/>
      <c r="M11" s="20"/>
      <c r="N11" s="20"/>
      <c r="O11" s="20"/>
      <c r="P11" s="20"/>
      <c r="Q11" s="20"/>
      <c r="R11">
        <v>7.4</v>
      </c>
      <c r="S11"/>
      <c r="T11"/>
      <c r="U11"/>
      <c r="V11"/>
      <c r="W11" s="20"/>
      <c r="X11" s="20">
        <v>16.260000000000002</v>
      </c>
      <c r="Y11"/>
      <c r="Z11" s="20"/>
      <c r="AA11"/>
      <c r="AB11"/>
      <c r="AC11">
        <v>43.8</v>
      </c>
      <c r="AD11" s="20"/>
    </row>
    <row r="12" spans="1:30" x14ac:dyDescent="0.3">
      <c r="A12" s="29">
        <v>45296</v>
      </c>
      <c r="B12" s="20"/>
      <c r="C12" s="20">
        <v>38.1</v>
      </c>
      <c r="D12" s="20"/>
      <c r="E12" s="20"/>
      <c r="F12"/>
      <c r="G12" s="20"/>
      <c r="H12"/>
      <c r="I12"/>
      <c r="J12"/>
      <c r="K12"/>
      <c r="L12" s="20"/>
      <c r="M12" s="20"/>
      <c r="N12" s="20"/>
      <c r="O12" s="20"/>
      <c r="P12" s="20"/>
      <c r="Q12" s="20"/>
      <c r="R12">
        <v>7.2</v>
      </c>
      <c r="S12"/>
      <c r="T12"/>
      <c r="U12"/>
      <c r="V12"/>
      <c r="W12" s="20"/>
      <c r="X12" s="20">
        <v>16.21</v>
      </c>
      <c r="Y12"/>
      <c r="Z12" s="20"/>
      <c r="AA12"/>
      <c r="AB12"/>
      <c r="AC12">
        <v>45.8</v>
      </c>
      <c r="AD12" s="20"/>
    </row>
    <row r="13" spans="1:30" x14ac:dyDescent="0.3">
      <c r="A13" s="29">
        <v>45297</v>
      </c>
      <c r="B13" s="20"/>
      <c r="C13" s="20">
        <v>36.4</v>
      </c>
      <c r="D13" s="20"/>
      <c r="E13" s="20"/>
      <c r="F13"/>
      <c r="G13" s="20"/>
      <c r="H13"/>
      <c r="I13"/>
      <c r="J13"/>
      <c r="K13"/>
      <c r="L13" s="20"/>
      <c r="M13" s="20"/>
      <c r="N13" s="20"/>
      <c r="O13" s="20"/>
      <c r="P13" s="20"/>
      <c r="Q13" s="20"/>
      <c r="R13">
        <v>7.2</v>
      </c>
      <c r="S13"/>
      <c r="T13"/>
      <c r="U13"/>
      <c r="V13"/>
      <c r="W13" s="20"/>
      <c r="X13" s="20">
        <v>16.079999999999998</v>
      </c>
      <c r="Y13"/>
      <c r="Z13" s="20"/>
      <c r="AA13"/>
      <c r="AB13"/>
      <c r="AC13">
        <v>45.6</v>
      </c>
      <c r="AD13" s="20"/>
    </row>
    <row r="14" spans="1:30" x14ac:dyDescent="0.3">
      <c r="A14" s="29">
        <v>45298</v>
      </c>
      <c r="B14" s="20"/>
      <c r="C14" s="20">
        <v>35.4</v>
      </c>
      <c r="D14" s="20"/>
      <c r="E14" s="20"/>
      <c r="F14"/>
      <c r="G14" s="20"/>
      <c r="H14"/>
      <c r="I14"/>
      <c r="J14"/>
      <c r="K14"/>
      <c r="L14" s="20"/>
      <c r="M14" s="20"/>
      <c r="N14" s="20"/>
      <c r="O14" s="20"/>
      <c r="P14" s="20"/>
      <c r="Q14" s="20"/>
      <c r="R14">
        <v>7.2</v>
      </c>
      <c r="S14"/>
      <c r="T14"/>
      <c r="U14"/>
      <c r="V14"/>
      <c r="W14" s="20"/>
      <c r="X14" s="20">
        <v>16.14</v>
      </c>
      <c r="Y14"/>
      <c r="Z14" s="20"/>
      <c r="AA14"/>
      <c r="AB14"/>
      <c r="AC14">
        <v>43.5</v>
      </c>
      <c r="AD14" s="20"/>
    </row>
    <row r="15" spans="1:30" x14ac:dyDescent="0.3">
      <c r="A15" s="29">
        <v>45299</v>
      </c>
      <c r="B15" s="20"/>
      <c r="C15" s="20">
        <v>34.700000000000003</v>
      </c>
      <c r="D15" s="20"/>
      <c r="E15" s="20"/>
      <c r="F15"/>
      <c r="G15" s="20"/>
      <c r="H15"/>
      <c r="I15"/>
      <c r="J15"/>
      <c r="K15"/>
      <c r="L15" s="20"/>
      <c r="M15" s="20"/>
      <c r="N15" s="20"/>
      <c r="O15" s="20"/>
      <c r="P15" s="20"/>
      <c r="Q15" s="20"/>
      <c r="R15">
        <v>7.2</v>
      </c>
      <c r="S15"/>
      <c r="T15"/>
      <c r="U15"/>
      <c r="V15"/>
      <c r="W15" s="20"/>
      <c r="X15" s="20">
        <v>16.25</v>
      </c>
      <c r="Y15"/>
      <c r="Z15" s="20"/>
      <c r="AA15"/>
      <c r="AB15"/>
      <c r="AC15">
        <v>41.5</v>
      </c>
      <c r="AD15" s="20"/>
    </row>
    <row r="16" spans="1:30" x14ac:dyDescent="0.3">
      <c r="A16" s="29">
        <v>45300</v>
      </c>
      <c r="B16" s="20"/>
      <c r="C16" s="20">
        <v>36.799999999999997</v>
      </c>
      <c r="D16" s="20"/>
      <c r="E16" s="20"/>
      <c r="F16"/>
      <c r="G16" s="20"/>
      <c r="H16"/>
      <c r="I16"/>
      <c r="J16"/>
      <c r="K16"/>
      <c r="L16" s="20"/>
      <c r="M16" s="20"/>
      <c r="N16" s="20"/>
      <c r="O16" s="20"/>
      <c r="P16" s="20"/>
      <c r="Q16" s="20"/>
      <c r="R16">
        <v>7.2</v>
      </c>
      <c r="S16"/>
      <c r="T16"/>
      <c r="U16"/>
      <c r="V16"/>
      <c r="W16" s="20"/>
      <c r="X16" s="20">
        <v>16.23</v>
      </c>
      <c r="Y16"/>
      <c r="Z16" s="20"/>
      <c r="AA16"/>
      <c r="AB16"/>
      <c r="AC16">
        <v>37.700000000000003</v>
      </c>
      <c r="AD16" s="20"/>
    </row>
    <row r="17" spans="1:30" x14ac:dyDescent="0.3">
      <c r="A17" s="29">
        <v>45301</v>
      </c>
      <c r="B17" s="20"/>
      <c r="C17" s="20">
        <v>37.799999999999997</v>
      </c>
      <c r="D17" s="20"/>
      <c r="E17" s="20"/>
      <c r="F17"/>
      <c r="G17" s="20"/>
      <c r="H17"/>
      <c r="I17"/>
      <c r="J17"/>
      <c r="K17"/>
      <c r="L17" s="20"/>
      <c r="M17" s="20"/>
      <c r="N17" s="20"/>
      <c r="O17" s="20"/>
      <c r="P17" s="20"/>
      <c r="Q17" s="20"/>
      <c r="R17">
        <v>7.2</v>
      </c>
      <c r="S17"/>
      <c r="T17"/>
      <c r="U17"/>
      <c r="V17"/>
      <c r="W17" s="20"/>
      <c r="X17" s="20">
        <v>16.39</v>
      </c>
      <c r="Y17"/>
      <c r="Z17" s="20"/>
      <c r="AA17"/>
      <c r="AB17"/>
      <c r="AC17">
        <v>38.299999999999997</v>
      </c>
      <c r="AD17" s="20"/>
    </row>
    <row r="18" spans="1:30" x14ac:dyDescent="0.3">
      <c r="A18" s="29">
        <v>45302</v>
      </c>
      <c r="B18" s="20"/>
      <c r="C18" s="20">
        <v>35.200000000000003</v>
      </c>
      <c r="D18" s="20"/>
      <c r="E18" s="20"/>
      <c r="F18"/>
      <c r="G18" s="20"/>
      <c r="H18"/>
      <c r="I18"/>
      <c r="J18"/>
      <c r="K18"/>
      <c r="L18" s="20"/>
      <c r="M18" s="20"/>
      <c r="N18" s="20"/>
      <c r="O18" s="20"/>
      <c r="P18" s="20"/>
      <c r="Q18" s="20"/>
      <c r="R18">
        <v>7.2</v>
      </c>
      <c r="S18"/>
      <c r="T18"/>
      <c r="U18"/>
      <c r="V18"/>
      <c r="W18" s="20"/>
      <c r="X18" s="20">
        <v>16.350000000000001</v>
      </c>
      <c r="Y18"/>
      <c r="Z18" s="20"/>
      <c r="AA18"/>
      <c r="AB18"/>
      <c r="AC18">
        <v>35.1</v>
      </c>
      <c r="AD18" s="20"/>
    </row>
    <row r="19" spans="1:30" x14ac:dyDescent="0.3">
      <c r="A19" s="29">
        <v>45303</v>
      </c>
      <c r="B19" s="20"/>
      <c r="C19" s="20">
        <v>35.700000000000003</v>
      </c>
      <c r="D19" s="20"/>
      <c r="E19" s="20"/>
      <c r="F19"/>
      <c r="G19" s="20"/>
      <c r="H19"/>
      <c r="I19"/>
      <c r="J19"/>
      <c r="K19"/>
      <c r="L19" s="20"/>
      <c r="M19" s="20"/>
      <c r="N19" s="20"/>
      <c r="O19" s="20"/>
      <c r="P19" s="20"/>
      <c r="Q19" s="20"/>
      <c r="R19">
        <v>7.2</v>
      </c>
      <c r="S19"/>
      <c r="T19"/>
      <c r="U19"/>
      <c r="V19"/>
      <c r="W19" s="20"/>
      <c r="X19" s="20">
        <v>16.3</v>
      </c>
      <c r="Y19"/>
      <c r="Z19" s="20"/>
      <c r="AA19"/>
      <c r="AB19"/>
      <c r="AC19">
        <v>35</v>
      </c>
      <c r="AD19" s="20"/>
    </row>
    <row r="20" spans="1:30" x14ac:dyDescent="0.3">
      <c r="A20" s="29">
        <v>45304</v>
      </c>
      <c r="B20" s="20"/>
      <c r="C20" s="20">
        <v>39.5</v>
      </c>
      <c r="D20" s="20"/>
      <c r="E20" s="20"/>
      <c r="F20"/>
      <c r="G20" s="20"/>
      <c r="H20"/>
      <c r="I20"/>
      <c r="J20"/>
      <c r="K20"/>
      <c r="L20" s="20"/>
      <c r="M20" s="20"/>
      <c r="N20" s="20"/>
      <c r="O20" s="20"/>
      <c r="P20" s="20"/>
      <c r="Q20" s="20"/>
      <c r="R20">
        <v>7.2</v>
      </c>
      <c r="S20"/>
      <c r="T20"/>
      <c r="U20"/>
      <c r="V20"/>
      <c r="W20" s="20"/>
      <c r="X20" s="20">
        <v>16.420000000000002</v>
      </c>
      <c r="Y20"/>
      <c r="Z20" s="20"/>
      <c r="AA20"/>
      <c r="AB20"/>
      <c r="AC20">
        <v>35</v>
      </c>
      <c r="AD20" s="20"/>
    </row>
    <row r="21" spans="1:30" x14ac:dyDescent="0.3">
      <c r="A21" s="29">
        <v>45305</v>
      </c>
      <c r="B21" s="20"/>
      <c r="C21" s="20">
        <v>47.9</v>
      </c>
      <c r="D21" s="20"/>
      <c r="E21" s="20"/>
      <c r="F21"/>
      <c r="G21" s="20"/>
      <c r="H21"/>
      <c r="I21"/>
      <c r="J21"/>
      <c r="K21"/>
      <c r="L21" s="20"/>
      <c r="M21" s="20"/>
      <c r="N21" s="20"/>
      <c r="O21" s="20"/>
      <c r="P21" s="20"/>
      <c r="Q21" s="20"/>
      <c r="R21">
        <v>7.2</v>
      </c>
      <c r="S21"/>
      <c r="T21"/>
      <c r="U21"/>
      <c r="V21"/>
      <c r="W21" s="20"/>
      <c r="X21" s="20">
        <v>16.48</v>
      </c>
      <c r="Y21"/>
      <c r="Z21" s="20"/>
      <c r="AA21"/>
      <c r="AB21"/>
      <c r="AC21">
        <v>35</v>
      </c>
      <c r="AD21" s="20"/>
    </row>
    <row r="22" spans="1:30" x14ac:dyDescent="0.3">
      <c r="A22" s="29">
        <v>45306</v>
      </c>
      <c r="B22" s="20"/>
      <c r="C22" s="20">
        <v>39.200000000000003</v>
      </c>
      <c r="D22" s="20"/>
      <c r="E22" s="20"/>
      <c r="F22"/>
      <c r="G22" s="20"/>
      <c r="H22"/>
      <c r="I22"/>
      <c r="J22"/>
      <c r="K22"/>
      <c r="L22" s="20"/>
      <c r="M22" s="20"/>
      <c r="N22" s="20"/>
      <c r="O22" s="20"/>
      <c r="P22" s="20"/>
      <c r="Q22" s="20"/>
      <c r="R22">
        <v>7.2</v>
      </c>
      <c r="S22"/>
      <c r="T22"/>
      <c r="U22"/>
      <c r="V22"/>
      <c r="W22" s="20"/>
      <c r="X22" s="20">
        <v>16.149999999999999</v>
      </c>
      <c r="Y22"/>
      <c r="Z22" s="20"/>
      <c r="AA22"/>
      <c r="AB22"/>
      <c r="AC22">
        <v>35.200000000000003</v>
      </c>
      <c r="AD22" s="20"/>
    </row>
    <row r="23" spans="1:30" x14ac:dyDescent="0.3">
      <c r="A23" s="29">
        <v>45307</v>
      </c>
      <c r="B23" s="20"/>
      <c r="C23" s="20">
        <v>37.6</v>
      </c>
      <c r="D23" s="20"/>
      <c r="E23" s="20"/>
      <c r="F23"/>
      <c r="G23" s="20"/>
      <c r="H23"/>
      <c r="I23"/>
      <c r="J23"/>
      <c r="K23"/>
      <c r="L23" s="20"/>
      <c r="M23" s="20"/>
      <c r="N23" s="20"/>
      <c r="O23" s="20"/>
      <c r="P23" s="20"/>
      <c r="Q23" s="20"/>
      <c r="R23">
        <v>7.2</v>
      </c>
      <c r="S23"/>
      <c r="T23"/>
      <c r="U23"/>
      <c r="V23"/>
      <c r="W23" s="20"/>
      <c r="X23" s="20">
        <v>16.170000000000002</v>
      </c>
      <c r="Y23">
        <v>18.899999999999999</v>
      </c>
      <c r="Z23" s="20"/>
      <c r="AA23"/>
      <c r="AB23"/>
      <c r="AC23">
        <v>35.9</v>
      </c>
      <c r="AD23" s="20"/>
    </row>
    <row r="24" spans="1:30" x14ac:dyDescent="0.3">
      <c r="A24" s="29">
        <v>45308</v>
      </c>
      <c r="B24" s="20"/>
      <c r="C24" s="20">
        <v>42.9</v>
      </c>
      <c r="D24" s="20"/>
      <c r="E24" s="20"/>
      <c r="F24"/>
      <c r="G24" s="20"/>
      <c r="H24"/>
      <c r="I24"/>
      <c r="J24"/>
      <c r="K24"/>
      <c r="L24" s="20"/>
      <c r="M24" s="20"/>
      <c r="N24" s="20"/>
      <c r="O24" s="20"/>
      <c r="P24" s="20"/>
      <c r="Q24" s="20"/>
      <c r="R24">
        <v>7.2</v>
      </c>
      <c r="S24"/>
      <c r="T24"/>
      <c r="U24"/>
      <c r="V24"/>
      <c r="W24" s="20"/>
      <c r="X24" s="20">
        <v>16.25</v>
      </c>
      <c r="Y24"/>
      <c r="Z24" s="20"/>
      <c r="AA24"/>
      <c r="AB24"/>
      <c r="AC24">
        <v>38</v>
      </c>
      <c r="AD24" s="20"/>
    </row>
    <row r="25" spans="1:30" x14ac:dyDescent="0.3">
      <c r="A25" s="29">
        <v>45309</v>
      </c>
      <c r="B25" s="20"/>
      <c r="C25" s="20">
        <v>36</v>
      </c>
      <c r="D25" s="20"/>
      <c r="E25" s="20"/>
      <c r="F25"/>
      <c r="G25" s="20"/>
      <c r="H25"/>
      <c r="I25"/>
      <c r="J25"/>
      <c r="K25"/>
      <c r="L25" s="20"/>
      <c r="M25" s="20"/>
      <c r="N25" s="20"/>
      <c r="O25" s="20"/>
      <c r="P25" s="20"/>
      <c r="Q25" s="20"/>
      <c r="R25">
        <v>7.2</v>
      </c>
      <c r="S25"/>
      <c r="T25"/>
      <c r="U25"/>
      <c r="V25"/>
      <c r="W25" s="20"/>
      <c r="X25" s="20">
        <v>16.25</v>
      </c>
      <c r="Y25"/>
      <c r="Z25" s="20"/>
      <c r="AA25"/>
      <c r="AB25"/>
      <c r="AC25">
        <v>38</v>
      </c>
      <c r="AD25" s="20"/>
    </row>
    <row r="26" spans="1:30" x14ac:dyDescent="0.3">
      <c r="A26" s="29">
        <v>45310</v>
      </c>
      <c r="B26" s="20"/>
      <c r="C26" s="20">
        <v>36</v>
      </c>
      <c r="D26" s="20"/>
      <c r="E26" s="20"/>
      <c r="F26"/>
      <c r="G26" s="20"/>
      <c r="H26"/>
      <c r="I26"/>
      <c r="J26"/>
      <c r="K26"/>
      <c r="L26" s="20"/>
      <c r="M26" s="20"/>
      <c r="N26" s="20"/>
      <c r="O26" s="20"/>
      <c r="P26" s="20"/>
      <c r="Q26" s="20"/>
      <c r="R26">
        <v>7.2</v>
      </c>
      <c r="S26"/>
      <c r="T26"/>
      <c r="U26"/>
      <c r="V26"/>
      <c r="W26" s="20"/>
      <c r="X26" s="20">
        <v>16.309999999999999</v>
      </c>
      <c r="Y26"/>
      <c r="Z26" s="20"/>
      <c r="AA26"/>
      <c r="AB26"/>
      <c r="AC26">
        <v>36.1</v>
      </c>
      <c r="AD26" s="20"/>
    </row>
    <row r="27" spans="1:30" x14ac:dyDescent="0.3">
      <c r="A27" s="29">
        <v>45311</v>
      </c>
      <c r="B27" s="20"/>
      <c r="C27" s="20">
        <v>35.5</v>
      </c>
      <c r="D27" s="20"/>
      <c r="E27" s="20"/>
      <c r="F27"/>
      <c r="G27" s="20"/>
      <c r="H27"/>
      <c r="I27"/>
      <c r="J27"/>
      <c r="K27"/>
      <c r="L27" s="20"/>
      <c r="M27" s="20"/>
      <c r="N27" s="20"/>
      <c r="O27" s="20"/>
      <c r="P27" s="20"/>
      <c r="Q27" s="20"/>
      <c r="R27">
        <v>7.2</v>
      </c>
      <c r="S27"/>
      <c r="T27"/>
      <c r="U27"/>
      <c r="V27"/>
      <c r="W27" s="20"/>
      <c r="X27" s="20">
        <v>16.32</v>
      </c>
      <c r="Y27"/>
      <c r="Z27" s="20"/>
      <c r="AA27"/>
      <c r="AB27"/>
      <c r="AC27">
        <v>35.1</v>
      </c>
      <c r="AD27" s="20"/>
    </row>
    <row r="28" spans="1:30" x14ac:dyDescent="0.3">
      <c r="A28" s="29">
        <v>45312</v>
      </c>
      <c r="B28" s="20"/>
      <c r="C28" s="20">
        <v>40.200000000000003</v>
      </c>
      <c r="D28" s="20"/>
      <c r="E28" s="20"/>
      <c r="F28"/>
      <c r="G28" s="20"/>
      <c r="H28"/>
      <c r="I28"/>
      <c r="J28"/>
      <c r="K28"/>
      <c r="L28" s="20"/>
      <c r="M28" s="20"/>
      <c r="N28" s="20"/>
      <c r="O28" s="20"/>
      <c r="P28" s="20"/>
      <c r="Q28" s="20"/>
      <c r="R28">
        <v>7.2</v>
      </c>
      <c r="S28"/>
      <c r="T28"/>
      <c r="U28"/>
      <c r="V28"/>
      <c r="W28" s="20"/>
      <c r="X28" s="20">
        <v>16.38</v>
      </c>
      <c r="Y28"/>
      <c r="Z28" s="20"/>
      <c r="AA28"/>
      <c r="AB28"/>
      <c r="AC28">
        <v>35.5</v>
      </c>
      <c r="AD28" s="20"/>
    </row>
    <row r="29" spans="1:30" x14ac:dyDescent="0.3">
      <c r="A29" s="29">
        <v>45313</v>
      </c>
      <c r="B29" s="20"/>
      <c r="C29" s="20">
        <v>37.799999999999997</v>
      </c>
      <c r="D29" s="20"/>
      <c r="E29" s="20"/>
      <c r="F29"/>
      <c r="G29" s="20"/>
      <c r="H29"/>
      <c r="I29"/>
      <c r="J29">
        <v>105.2</v>
      </c>
      <c r="K29"/>
      <c r="L29" s="20"/>
      <c r="M29" s="20"/>
      <c r="N29" s="20"/>
      <c r="O29" s="20"/>
      <c r="P29" s="20"/>
      <c r="Q29" s="20"/>
      <c r="R29">
        <v>7.2</v>
      </c>
      <c r="S29"/>
      <c r="T29"/>
      <c r="U29"/>
      <c r="V29"/>
      <c r="W29" s="20"/>
      <c r="X29" s="20">
        <v>16.260000000000002</v>
      </c>
      <c r="Y29"/>
      <c r="Z29" s="20"/>
      <c r="AA29"/>
      <c r="AB29"/>
      <c r="AC29">
        <v>43.5</v>
      </c>
      <c r="AD29" s="20"/>
    </row>
    <row r="30" spans="1:30" x14ac:dyDescent="0.3">
      <c r="A30" s="29">
        <v>45314</v>
      </c>
      <c r="B30" s="20"/>
      <c r="C30" s="20">
        <v>36.9</v>
      </c>
      <c r="D30" s="20"/>
      <c r="E30" s="20"/>
      <c r="F30"/>
      <c r="G30" s="20"/>
      <c r="H30"/>
      <c r="I30"/>
      <c r="J30"/>
      <c r="K30"/>
      <c r="L30" s="20"/>
      <c r="M30" s="20"/>
      <c r="N30" s="20"/>
      <c r="O30" s="20"/>
      <c r="P30" s="20"/>
      <c r="Q30" s="20"/>
      <c r="R30">
        <v>7.2</v>
      </c>
      <c r="S30"/>
      <c r="T30"/>
      <c r="U30"/>
      <c r="V30"/>
      <c r="W30" s="20"/>
      <c r="X30" s="20">
        <v>16.02</v>
      </c>
      <c r="Y30"/>
      <c r="Z30" s="20"/>
      <c r="AA30"/>
      <c r="AB30">
        <v>11.4</v>
      </c>
      <c r="AC30">
        <v>62.8</v>
      </c>
      <c r="AD30" s="20"/>
    </row>
    <row r="31" spans="1:30" x14ac:dyDescent="0.3">
      <c r="A31" s="29">
        <v>45315</v>
      </c>
      <c r="B31" s="20"/>
      <c r="C31" s="20">
        <v>38.200000000000003</v>
      </c>
      <c r="D31" s="20"/>
      <c r="E31" s="20"/>
      <c r="F31"/>
      <c r="G31" s="20"/>
      <c r="H31"/>
      <c r="I31"/>
      <c r="J31"/>
      <c r="K31"/>
      <c r="L31" s="20"/>
      <c r="M31" s="20"/>
      <c r="N31" s="20"/>
      <c r="O31" s="20"/>
      <c r="P31" s="20"/>
      <c r="Q31" s="20"/>
      <c r="R31">
        <v>7.2</v>
      </c>
      <c r="S31"/>
      <c r="T31">
        <v>3.3</v>
      </c>
      <c r="U31">
        <v>15.8</v>
      </c>
      <c r="V31">
        <v>31.6</v>
      </c>
      <c r="W31" s="20"/>
      <c r="X31" s="20">
        <v>16.010000000000002</v>
      </c>
      <c r="Y31"/>
      <c r="Z31" s="20"/>
      <c r="AA31"/>
      <c r="AB31"/>
      <c r="AC31">
        <v>66.5</v>
      </c>
      <c r="AD31" s="20"/>
    </row>
    <row r="32" spans="1:30" x14ac:dyDescent="0.3">
      <c r="A32" s="29">
        <v>45316</v>
      </c>
      <c r="B32" s="20"/>
      <c r="C32" s="20">
        <v>37.299999999999997</v>
      </c>
      <c r="D32" s="20"/>
      <c r="E32" s="20"/>
      <c r="F32"/>
      <c r="G32" s="20"/>
      <c r="H32"/>
      <c r="I32"/>
      <c r="J32"/>
      <c r="K32"/>
      <c r="L32" s="20"/>
      <c r="M32" s="20"/>
      <c r="N32" s="20"/>
      <c r="O32" s="20"/>
      <c r="P32" s="20"/>
      <c r="Q32" s="20"/>
      <c r="R32">
        <v>7.2</v>
      </c>
      <c r="S32"/>
      <c r="T32"/>
      <c r="U32"/>
      <c r="V32"/>
      <c r="W32" s="20"/>
      <c r="X32" s="20">
        <v>15.97</v>
      </c>
      <c r="Y32"/>
      <c r="Z32" s="20"/>
      <c r="AA32"/>
      <c r="AB32"/>
      <c r="AC32">
        <v>64.2</v>
      </c>
      <c r="AD32" s="20"/>
    </row>
    <row r="33" spans="1:30" x14ac:dyDescent="0.3">
      <c r="A33" s="29">
        <v>45317</v>
      </c>
      <c r="B33" s="20"/>
      <c r="C33" s="20">
        <v>36.799999999999997</v>
      </c>
      <c r="D33" s="20"/>
      <c r="E33" s="20"/>
      <c r="F33"/>
      <c r="G33" s="20"/>
      <c r="H33"/>
      <c r="I33"/>
      <c r="J33"/>
      <c r="K33"/>
      <c r="L33" s="20"/>
      <c r="M33" s="20"/>
      <c r="N33" s="20"/>
      <c r="O33" s="20"/>
      <c r="P33" s="20"/>
      <c r="Q33" s="20"/>
      <c r="R33">
        <v>7.2</v>
      </c>
      <c r="S33"/>
      <c r="T33"/>
      <c r="U33"/>
      <c r="V33"/>
      <c r="W33" s="20"/>
      <c r="X33" s="20">
        <v>15.96</v>
      </c>
      <c r="Y33"/>
      <c r="Z33" s="20"/>
      <c r="AA33"/>
      <c r="AB33"/>
      <c r="AC33">
        <v>63.9</v>
      </c>
      <c r="AD33" s="20"/>
    </row>
    <row r="34" spans="1:30" x14ac:dyDescent="0.3">
      <c r="A34" s="29">
        <v>45318</v>
      </c>
      <c r="B34" s="20"/>
      <c r="C34" s="20">
        <v>36.200000000000003</v>
      </c>
      <c r="D34" s="20"/>
      <c r="E34" s="20"/>
      <c r="F34"/>
      <c r="G34" s="20"/>
      <c r="H34"/>
      <c r="I34"/>
      <c r="J34"/>
      <c r="K34"/>
      <c r="L34" s="20"/>
      <c r="M34" s="20"/>
      <c r="N34" s="20"/>
      <c r="O34" s="20"/>
      <c r="P34" s="20"/>
      <c r="Q34" s="20"/>
      <c r="R34">
        <v>7.2</v>
      </c>
      <c r="S34"/>
      <c r="T34"/>
      <c r="U34"/>
      <c r="V34"/>
      <c r="W34" s="20"/>
      <c r="X34" s="20">
        <v>16.079999999999998</v>
      </c>
      <c r="Y34"/>
      <c r="Z34" s="20"/>
      <c r="AA34"/>
      <c r="AB34"/>
      <c r="AC34">
        <v>65.5</v>
      </c>
      <c r="AD34" s="20"/>
    </row>
    <row r="35" spans="1:30" x14ac:dyDescent="0.3">
      <c r="A35" s="29">
        <v>45319</v>
      </c>
      <c r="B35" s="20"/>
      <c r="C35" s="20">
        <v>35.9</v>
      </c>
      <c r="D35" s="20"/>
      <c r="E35" s="20"/>
      <c r="F35"/>
      <c r="G35" s="20"/>
      <c r="H35"/>
      <c r="I35"/>
      <c r="J35"/>
      <c r="K35"/>
      <c r="L35" s="20"/>
      <c r="M35" s="20"/>
      <c r="N35" s="20"/>
      <c r="O35" s="20"/>
      <c r="P35" s="20"/>
      <c r="Q35" s="20"/>
      <c r="R35">
        <v>7.2</v>
      </c>
      <c r="S35"/>
      <c r="T35"/>
      <c r="U35"/>
      <c r="V35"/>
      <c r="W35" s="20"/>
      <c r="X35" s="20">
        <v>16.14</v>
      </c>
      <c r="Y35"/>
      <c r="Z35" s="20"/>
      <c r="AA35"/>
      <c r="AB35"/>
      <c r="AC35">
        <v>68.7</v>
      </c>
      <c r="AD35" s="20"/>
    </row>
    <row r="36" spans="1:30" x14ac:dyDescent="0.3">
      <c r="A36" s="29">
        <v>45320</v>
      </c>
      <c r="B36" s="20"/>
      <c r="C36" s="20">
        <v>35.299999999999997</v>
      </c>
      <c r="D36" s="20"/>
      <c r="E36" s="20"/>
      <c r="F36"/>
      <c r="G36" s="20"/>
      <c r="H36"/>
      <c r="I36"/>
      <c r="J36"/>
      <c r="K36"/>
      <c r="L36" s="20"/>
      <c r="M36" s="20"/>
      <c r="N36" s="20"/>
      <c r="O36" s="20"/>
      <c r="P36" s="20"/>
      <c r="Q36" s="20"/>
      <c r="R36">
        <v>7.2</v>
      </c>
      <c r="S36"/>
      <c r="T36"/>
      <c r="U36"/>
      <c r="V36"/>
      <c r="W36" s="20"/>
      <c r="X36" s="20">
        <v>16.11</v>
      </c>
      <c r="Y36"/>
      <c r="Z36" s="20"/>
      <c r="AA36"/>
      <c r="AB36"/>
      <c r="AC36">
        <v>74.2</v>
      </c>
      <c r="AD36" s="20"/>
    </row>
    <row r="37" spans="1:30" x14ac:dyDescent="0.3">
      <c r="A37" s="29">
        <v>45321</v>
      </c>
      <c r="B37" s="20"/>
      <c r="C37" s="20">
        <v>35.9</v>
      </c>
      <c r="D37" s="20"/>
      <c r="E37" s="20"/>
      <c r="F37"/>
      <c r="G37" s="20"/>
      <c r="H37"/>
      <c r="I37"/>
      <c r="J37"/>
      <c r="K37"/>
      <c r="L37" s="20"/>
      <c r="M37" s="20"/>
      <c r="N37" s="20"/>
      <c r="O37" s="20"/>
      <c r="P37" s="20"/>
      <c r="Q37" s="20"/>
      <c r="R37">
        <v>6.5</v>
      </c>
      <c r="S37"/>
      <c r="T37"/>
      <c r="U37"/>
      <c r="V37"/>
      <c r="W37" s="20"/>
      <c r="X37" s="20">
        <v>16.100000000000001</v>
      </c>
      <c r="Y37"/>
      <c r="Z37" s="20"/>
      <c r="AA37"/>
      <c r="AB37"/>
      <c r="AC37">
        <v>81.5</v>
      </c>
      <c r="AD37" s="20"/>
    </row>
    <row r="38" spans="1:30" x14ac:dyDescent="0.3">
      <c r="A38" s="29">
        <v>45322</v>
      </c>
      <c r="B38" s="20"/>
      <c r="C38" s="20">
        <v>35</v>
      </c>
      <c r="D38" s="20"/>
      <c r="E38" s="20"/>
      <c r="F38"/>
      <c r="G38" s="20"/>
      <c r="H38"/>
      <c r="I38"/>
      <c r="J38"/>
      <c r="K38"/>
      <c r="L38" s="20"/>
      <c r="M38" s="20"/>
      <c r="N38" s="20"/>
      <c r="O38" s="20"/>
      <c r="P38" s="20"/>
      <c r="Q38" s="20"/>
      <c r="R38">
        <v>7.2</v>
      </c>
      <c r="S38"/>
      <c r="T38"/>
      <c r="U38"/>
      <c r="V38"/>
      <c r="W38" s="20"/>
      <c r="X38" s="20">
        <v>15.89</v>
      </c>
      <c r="Y38"/>
      <c r="Z38" s="20"/>
      <c r="AA38"/>
      <c r="AB38"/>
      <c r="AC38">
        <v>89.5</v>
      </c>
      <c r="AD38" s="20"/>
    </row>
    <row r="39" spans="1:30" x14ac:dyDescent="0.3">
      <c r="A39" s="29">
        <v>45323</v>
      </c>
      <c r="B39" s="20"/>
      <c r="C39" s="20">
        <v>35.700000000000003</v>
      </c>
      <c r="D39" s="20"/>
      <c r="E39" s="20"/>
      <c r="F39"/>
      <c r="G39" s="20"/>
      <c r="H39"/>
      <c r="I39"/>
      <c r="J39"/>
      <c r="K39"/>
      <c r="L39" s="20"/>
      <c r="M39" s="20"/>
      <c r="N39" s="20"/>
      <c r="O39" s="20"/>
      <c r="P39" s="20"/>
      <c r="Q39" s="20"/>
      <c r="R39">
        <v>7.2</v>
      </c>
      <c r="S39"/>
      <c r="T39"/>
      <c r="U39"/>
      <c r="V39"/>
      <c r="W39" s="20"/>
      <c r="X39" s="20">
        <v>15.74</v>
      </c>
      <c r="Y39">
        <v>18.8</v>
      </c>
      <c r="Z39" s="20"/>
      <c r="AA39"/>
      <c r="AB39"/>
      <c r="AC39"/>
      <c r="AD39" s="20"/>
    </row>
    <row r="40" spans="1:30" x14ac:dyDescent="0.3">
      <c r="A40" s="29">
        <v>45324</v>
      </c>
      <c r="B40" s="20"/>
      <c r="C40" s="20">
        <v>38.4</v>
      </c>
      <c r="D40" s="20"/>
      <c r="E40" s="20"/>
      <c r="F40"/>
      <c r="G40" s="20"/>
      <c r="H40"/>
      <c r="I40"/>
      <c r="J40"/>
      <c r="K40"/>
      <c r="L40" s="20"/>
      <c r="M40" s="20"/>
      <c r="N40" s="20"/>
      <c r="O40" s="20"/>
      <c r="P40" s="20"/>
      <c r="Q40" s="20"/>
      <c r="R40">
        <v>7.2</v>
      </c>
      <c r="S40"/>
      <c r="T40"/>
      <c r="U40"/>
      <c r="V40"/>
      <c r="W40" s="20"/>
      <c r="X40" s="20">
        <v>15.7</v>
      </c>
      <c r="Y40"/>
      <c r="Z40" s="20"/>
      <c r="AA40">
        <v>16.600000000000001</v>
      </c>
      <c r="AB40"/>
      <c r="AC40"/>
      <c r="AD40" s="20"/>
    </row>
    <row r="41" spans="1:30" x14ac:dyDescent="0.3">
      <c r="A41" s="29">
        <v>45325</v>
      </c>
      <c r="B41" s="20"/>
      <c r="C41" s="20">
        <v>40.6</v>
      </c>
      <c r="D41" s="20"/>
      <c r="E41" s="20"/>
      <c r="F41"/>
      <c r="G41" s="20"/>
      <c r="H41"/>
      <c r="I41"/>
      <c r="J41"/>
      <c r="K41"/>
      <c r="L41" s="20"/>
      <c r="M41" s="20"/>
      <c r="N41" s="20"/>
      <c r="O41" s="20"/>
      <c r="P41" s="20"/>
      <c r="Q41" s="20"/>
      <c r="R41">
        <v>7.2</v>
      </c>
      <c r="S41"/>
      <c r="T41"/>
      <c r="U41"/>
      <c r="V41"/>
      <c r="W41" s="20"/>
      <c r="X41" s="20">
        <v>15.73</v>
      </c>
      <c r="Y41"/>
      <c r="Z41" s="20"/>
      <c r="AA41"/>
      <c r="AB41"/>
      <c r="AC41"/>
      <c r="AD41" s="20"/>
    </row>
    <row r="42" spans="1:30" x14ac:dyDescent="0.3">
      <c r="A42" s="29">
        <v>45326</v>
      </c>
      <c r="B42" s="20"/>
      <c r="C42" s="20">
        <v>37.299999999999997</v>
      </c>
      <c r="D42" s="20"/>
      <c r="E42" s="20"/>
      <c r="F42"/>
      <c r="G42" s="20"/>
      <c r="H42"/>
      <c r="I42"/>
      <c r="J42"/>
      <c r="K42"/>
      <c r="L42" s="20"/>
      <c r="M42" s="20"/>
      <c r="N42" s="20"/>
      <c r="O42" s="20"/>
      <c r="P42" s="20"/>
      <c r="Q42" s="20"/>
      <c r="R42">
        <v>7.2</v>
      </c>
      <c r="S42"/>
      <c r="T42"/>
      <c r="U42"/>
      <c r="V42"/>
      <c r="W42" s="20"/>
      <c r="X42" s="20">
        <v>15.79</v>
      </c>
      <c r="Y42"/>
      <c r="Z42" s="20"/>
      <c r="AA42"/>
      <c r="AB42"/>
      <c r="AC42"/>
      <c r="AD42" s="20"/>
    </row>
    <row r="43" spans="1:30" x14ac:dyDescent="0.3">
      <c r="A43" s="29">
        <v>45327</v>
      </c>
      <c r="B43" s="20"/>
      <c r="C43" s="20">
        <v>38.9</v>
      </c>
      <c r="D43" s="20"/>
      <c r="E43" s="20"/>
      <c r="F43"/>
      <c r="G43" s="20"/>
      <c r="H43"/>
      <c r="I43"/>
      <c r="J43"/>
      <c r="K43"/>
      <c r="L43" s="20"/>
      <c r="M43" s="20"/>
      <c r="N43" s="20"/>
      <c r="O43" s="20"/>
      <c r="P43" s="20"/>
      <c r="Q43" s="20"/>
      <c r="R43">
        <v>7.2</v>
      </c>
      <c r="S43"/>
      <c r="T43"/>
      <c r="U43"/>
      <c r="V43"/>
      <c r="W43" s="20"/>
      <c r="X43" s="20">
        <v>15.87</v>
      </c>
      <c r="Y43"/>
      <c r="Z43" s="20"/>
      <c r="AA43"/>
      <c r="AB43"/>
      <c r="AC43"/>
      <c r="AD43" s="20"/>
    </row>
    <row r="44" spans="1:30" x14ac:dyDescent="0.3">
      <c r="A44" s="29">
        <v>45328</v>
      </c>
      <c r="B44" s="20"/>
      <c r="C44" s="20">
        <v>36.5</v>
      </c>
      <c r="D44" s="20"/>
      <c r="E44" s="20"/>
      <c r="F44"/>
      <c r="G44" s="20"/>
      <c r="H44"/>
      <c r="I44"/>
      <c r="J44"/>
      <c r="K44"/>
      <c r="L44" s="20"/>
      <c r="M44" s="20"/>
      <c r="N44" s="20"/>
      <c r="O44" s="20"/>
      <c r="P44" s="20"/>
      <c r="Q44" s="20"/>
      <c r="R44">
        <v>7.2</v>
      </c>
      <c r="S44"/>
      <c r="T44"/>
      <c r="U44"/>
      <c r="V44"/>
      <c r="W44" s="20"/>
      <c r="X44" s="20">
        <v>16.010000000000002</v>
      </c>
      <c r="Y44"/>
      <c r="Z44" s="20"/>
      <c r="AA44"/>
      <c r="AB44"/>
      <c r="AC44"/>
      <c r="AD44" s="20"/>
    </row>
    <row r="45" spans="1:30" x14ac:dyDescent="0.3">
      <c r="A45" s="29">
        <v>45329</v>
      </c>
      <c r="B45" s="20"/>
      <c r="C45" s="20">
        <v>41.5</v>
      </c>
      <c r="D45" s="20"/>
      <c r="E45" s="20"/>
      <c r="F45"/>
      <c r="G45" s="20"/>
      <c r="H45"/>
      <c r="I45"/>
      <c r="J45"/>
      <c r="K45"/>
      <c r="L45" s="20"/>
      <c r="M45" s="20"/>
      <c r="N45" s="20"/>
      <c r="O45" s="20"/>
      <c r="P45" s="20"/>
      <c r="Q45" s="20"/>
      <c r="R45">
        <v>7.2</v>
      </c>
      <c r="S45"/>
      <c r="T45"/>
      <c r="U45"/>
      <c r="V45"/>
      <c r="W45" s="20"/>
      <c r="X45" s="20">
        <v>16.03</v>
      </c>
      <c r="Y45"/>
      <c r="Z45" s="20"/>
      <c r="AA45"/>
      <c r="AB45"/>
      <c r="AC45"/>
      <c r="AD45" s="20"/>
    </row>
    <row r="46" spans="1:30" x14ac:dyDescent="0.3">
      <c r="A46" s="29">
        <v>45330</v>
      </c>
      <c r="B46" s="20"/>
      <c r="C46" s="20">
        <v>38.200000000000003</v>
      </c>
      <c r="D46" s="20"/>
      <c r="E46" s="20"/>
      <c r="F46"/>
      <c r="G46" s="20"/>
      <c r="H46"/>
      <c r="I46"/>
      <c r="J46"/>
      <c r="K46"/>
      <c r="L46" s="20"/>
      <c r="M46" s="20"/>
      <c r="N46" s="20"/>
      <c r="O46" s="20"/>
      <c r="P46" s="20"/>
      <c r="Q46" s="20"/>
      <c r="R46"/>
      <c r="S46"/>
      <c r="T46"/>
      <c r="U46"/>
      <c r="V46"/>
      <c r="W46" s="20"/>
      <c r="X46" s="20">
        <v>15.97</v>
      </c>
      <c r="Y46"/>
      <c r="Z46" s="20"/>
      <c r="AA46"/>
      <c r="AB46"/>
      <c r="AC46"/>
      <c r="AD46" s="20"/>
    </row>
    <row r="47" spans="1:30" x14ac:dyDescent="0.3">
      <c r="A47" s="29">
        <v>45331</v>
      </c>
      <c r="B47" s="20"/>
      <c r="C47" s="20">
        <v>36.6</v>
      </c>
      <c r="D47" s="20"/>
      <c r="E47" s="20"/>
      <c r="F47"/>
      <c r="G47" s="20"/>
      <c r="H47"/>
      <c r="I47"/>
      <c r="J47"/>
      <c r="K47"/>
      <c r="L47" s="20"/>
      <c r="M47" s="20"/>
      <c r="N47" s="20"/>
      <c r="O47" s="20"/>
      <c r="P47" s="20"/>
      <c r="Q47" s="20"/>
      <c r="R47"/>
      <c r="S47"/>
      <c r="T47"/>
      <c r="U47"/>
      <c r="V47"/>
      <c r="W47" s="20"/>
      <c r="X47" s="20">
        <v>15.84</v>
      </c>
      <c r="Y47"/>
      <c r="Z47" s="20"/>
      <c r="AA47"/>
      <c r="AB47"/>
      <c r="AC47"/>
      <c r="AD47" s="20"/>
    </row>
    <row r="48" spans="1:30" x14ac:dyDescent="0.3">
      <c r="A48" s="29">
        <v>45332</v>
      </c>
      <c r="B48" s="20"/>
      <c r="C48" s="20">
        <v>35.299999999999997</v>
      </c>
      <c r="D48" s="20"/>
      <c r="E48" s="20"/>
      <c r="F48"/>
      <c r="G48" s="20"/>
      <c r="H48"/>
      <c r="I48"/>
      <c r="J48"/>
      <c r="K48"/>
      <c r="L48" s="20"/>
      <c r="M48" s="20"/>
      <c r="N48" s="20"/>
      <c r="O48" s="20"/>
      <c r="P48" s="20"/>
      <c r="Q48" s="20"/>
      <c r="R48">
        <v>7.2</v>
      </c>
      <c r="S48"/>
      <c r="T48"/>
      <c r="U48"/>
      <c r="V48"/>
      <c r="W48" s="20"/>
      <c r="X48" s="20">
        <v>15.87</v>
      </c>
      <c r="Y48"/>
      <c r="Z48" s="20"/>
      <c r="AA48"/>
      <c r="AB48"/>
      <c r="AC48"/>
      <c r="AD48" s="20"/>
    </row>
    <row r="49" spans="1:30" x14ac:dyDescent="0.3">
      <c r="A49" s="29">
        <v>45333</v>
      </c>
      <c r="B49" s="20"/>
      <c r="C49" s="20">
        <v>36.700000000000003</v>
      </c>
      <c r="D49" s="20"/>
      <c r="E49" s="20"/>
      <c r="F49"/>
      <c r="G49" s="20"/>
      <c r="H49"/>
      <c r="I49"/>
      <c r="J49"/>
      <c r="K49"/>
      <c r="L49" s="20"/>
      <c r="M49" s="20"/>
      <c r="N49" s="20"/>
      <c r="O49" s="20"/>
      <c r="P49" s="20"/>
      <c r="Q49" s="20"/>
      <c r="R49">
        <v>7.2</v>
      </c>
      <c r="S49"/>
      <c r="T49"/>
      <c r="U49"/>
      <c r="V49"/>
      <c r="W49" s="20"/>
      <c r="X49" s="20">
        <v>15.89</v>
      </c>
      <c r="Y49"/>
      <c r="Z49" s="20"/>
      <c r="AA49"/>
      <c r="AB49"/>
      <c r="AC49">
        <v>85.1</v>
      </c>
      <c r="AD49" s="20"/>
    </row>
    <row r="50" spans="1:30" x14ac:dyDescent="0.3">
      <c r="A50" s="29">
        <v>45334</v>
      </c>
      <c r="B50" s="20"/>
      <c r="C50" s="20">
        <v>36.5</v>
      </c>
      <c r="D50" s="20"/>
      <c r="E50" s="20"/>
      <c r="F50"/>
      <c r="G50" s="20"/>
      <c r="H50"/>
      <c r="I50"/>
      <c r="J50"/>
      <c r="K50"/>
      <c r="L50" s="20"/>
      <c r="M50" s="20"/>
      <c r="N50" s="20"/>
      <c r="O50" s="20"/>
      <c r="P50" s="20"/>
      <c r="Q50" s="20"/>
      <c r="R50">
        <v>7.2</v>
      </c>
      <c r="S50"/>
      <c r="T50"/>
      <c r="U50"/>
      <c r="V50"/>
      <c r="W50" s="20"/>
      <c r="X50" s="20">
        <v>15.97</v>
      </c>
      <c r="Y50"/>
      <c r="Z50" s="20"/>
      <c r="AA50"/>
      <c r="AB50"/>
      <c r="AC50">
        <v>83</v>
      </c>
      <c r="AD50" s="20"/>
    </row>
    <row r="51" spans="1:30" x14ac:dyDescent="0.3">
      <c r="A51" s="29">
        <v>45335</v>
      </c>
      <c r="B51" s="20"/>
      <c r="C51" s="20">
        <v>35.799999999999997</v>
      </c>
      <c r="D51" s="20"/>
      <c r="E51" s="20"/>
      <c r="F51"/>
      <c r="G51" s="20"/>
      <c r="H51"/>
      <c r="I51"/>
      <c r="J51"/>
      <c r="K51"/>
      <c r="L51" s="20"/>
      <c r="M51" s="20"/>
      <c r="N51" s="20"/>
      <c r="O51" s="20"/>
      <c r="P51" s="20"/>
      <c r="Q51" s="20"/>
      <c r="R51">
        <v>7.2</v>
      </c>
      <c r="S51"/>
      <c r="T51"/>
      <c r="U51"/>
      <c r="V51"/>
      <c r="W51" s="20"/>
      <c r="X51" s="20">
        <v>16.010000000000002</v>
      </c>
      <c r="Y51"/>
      <c r="Z51" s="20"/>
      <c r="AA51"/>
      <c r="AB51"/>
      <c r="AC51">
        <v>82.4</v>
      </c>
      <c r="AD51" s="20"/>
    </row>
    <row r="52" spans="1:30" x14ac:dyDescent="0.3">
      <c r="A52" s="29">
        <v>45336</v>
      </c>
      <c r="B52" s="20"/>
      <c r="C52" s="20">
        <v>35.799999999999997</v>
      </c>
      <c r="D52" s="20"/>
      <c r="E52" s="20"/>
      <c r="F52"/>
      <c r="G52" s="20"/>
      <c r="H52"/>
      <c r="I52"/>
      <c r="J52"/>
      <c r="K52"/>
      <c r="L52" s="20"/>
      <c r="M52" s="20"/>
      <c r="N52" s="20"/>
      <c r="O52" s="20"/>
      <c r="P52" s="20"/>
      <c r="Q52" s="20"/>
      <c r="R52">
        <v>7.2</v>
      </c>
      <c r="S52"/>
      <c r="T52"/>
      <c r="U52"/>
      <c r="V52"/>
      <c r="W52" s="20"/>
      <c r="X52" s="20">
        <v>15.94</v>
      </c>
      <c r="Y52"/>
      <c r="Z52" s="20"/>
      <c r="AA52"/>
      <c r="AB52"/>
      <c r="AC52">
        <v>82.5</v>
      </c>
      <c r="AD52" s="20"/>
    </row>
    <row r="53" spans="1:30" x14ac:dyDescent="0.3">
      <c r="A53" s="29">
        <v>45337</v>
      </c>
      <c r="B53" s="20"/>
      <c r="C53" s="20">
        <v>35.700000000000003</v>
      </c>
      <c r="D53" s="20"/>
      <c r="E53" s="20"/>
      <c r="F53"/>
      <c r="G53" s="20"/>
      <c r="H53"/>
      <c r="I53"/>
      <c r="J53"/>
      <c r="K53"/>
      <c r="L53" s="20"/>
      <c r="M53" s="20"/>
      <c r="N53" s="20"/>
      <c r="O53" s="20"/>
      <c r="P53" s="20"/>
      <c r="Q53" s="20"/>
      <c r="R53">
        <v>7.2</v>
      </c>
      <c r="S53"/>
      <c r="T53"/>
      <c r="U53"/>
      <c r="V53"/>
      <c r="W53" s="20"/>
      <c r="X53" s="20">
        <v>15.96</v>
      </c>
      <c r="Y53"/>
      <c r="Z53" s="20"/>
      <c r="AA53"/>
      <c r="AB53"/>
      <c r="AC53">
        <v>80.400000000000006</v>
      </c>
      <c r="AD53" s="20"/>
    </row>
    <row r="54" spans="1:30" x14ac:dyDescent="0.3">
      <c r="A54" s="29">
        <v>45338</v>
      </c>
      <c r="B54" s="20"/>
      <c r="C54" s="20">
        <v>35.200000000000003</v>
      </c>
      <c r="D54" s="20"/>
      <c r="E54" s="20"/>
      <c r="F54"/>
      <c r="G54" s="20"/>
      <c r="H54"/>
      <c r="I54"/>
      <c r="J54"/>
      <c r="K54"/>
      <c r="L54" s="20"/>
      <c r="M54" s="20"/>
      <c r="N54" s="20"/>
      <c r="O54" s="20"/>
      <c r="P54" s="20"/>
      <c r="Q54" s="20"/>
      <c r="R54">
        <v>7.2</v>
      </c>
      <c r="S54"/>
      <c r="T54"/>
      <c r="U54"/>
      <c r="V54"/>
      <c r="W54" s="20"/>
      <c r="X54" s="20">
        <v>16.28</v>
      </c>
      <c r="Y54"/>
      <c r="Z54" s="20"/>
      <c r="AA54"/>
      <c r="AB54"/>
      <c r="AC54">
        <v>77.099999999999994</v>
      </c>
      <c r="AD54" s="20"/>
    </row>
    <row r="55" spans="1:30" x14ac:dyDescent="0.3">
      <c r="A55" s="29">
        <v>45339</v>
      </c>
      <c r="B55" s="20"/>
      <c r="C55" s="20">
        <v>35.700000000000003</v>
      </c>
      <c r="D55" s="20"/>
      <c r="E55" s="20"/>
      <c r="F55"/>
      <c r="G55" s="20"/>
      <c r="H55"/>
      <c r="I55"/>
      <c r="J55"/>
      <c r="K55"/>
      <c r="L55" s="20"/>
      <c r="M55" s="20"/>
      <c r="N55" s="20"/>
      <c r="O55" s="20"/>
      <c r="P55" s="20"/>
      <c r="Q55" s="20"/>
      <c r="R55">
        <v>7.2</v>
      </c>
      <c r="S55"/>
      <c r="T55"/>
      <c r="U55"/>
      <c r="V55"/>
      <c r="W55" s="20"/>
      <c r="X55" s="20">
        <v>16.53</v>
      </c>
      <c r="Y55"/>
      <c r="Z55" s="20"/>
      <c r="AA55"/>
      <c r="AB55"/>
      <c r="AC55">
        <v>75.7</v>
      </c>
      <c r="AD55" s="20"/>
    </row>
    <row r="56" spans="1:30" x14ac:dyDescent="0.3">
      <c r="A56" s="29">
        <v>45340</v>
      </c>
      <c r="B56" s="20"/>
      <c r="C56" s="20">
        <v>36.5</v>
      </c>
      <c r="D56" s="20"/>
      <c r="E56" s="20"/>
      <c r="F56"/>
      <c r="G56" s="20"/>
      <c r="H56"/>
      <c r="I56"/>
      <c r="J56"/>
      <c r="K56"/>
      <c r="L56" s="20"/>
      <c r="M56" s="20"/>
      <c r="N56" s="20"/>
      <c r="O56" s="20"/>
      <c r="P56" s="20"/>
      <c r="Q56" s="20"/>
      <c r="R56">
        <v>7.2</v>
      </c>
      <c r="S56"/>
      <c r="T56"/>
      <c r="U56"/>
      <c r="V56"/>
      <c r="W56" s="20"/>
      <c r="X56" s="20">
        <v>16.59</v>
      </c>
      <c r="Y56"/>
      <c r="Z56" s="20"/>
      <c r="AA56"/>
      <c r="AB56"/>
      <c r="AC56">
        <v>72.599999999999994</v>
      </c>
      <c r="AD56" s="20"/>
    </row>
    <row r="57" spans="1:30" x14ac:dyDescent="0.3">
      <c r="A57" s="29">
        <v>45341</v>
      </c>
      <c r="B57" s="20"/>
      <c r="C57" s="20">
        <v>37.5</v>
      </c>
      <c r="D57" s="20"/>
      <c r="E57" s="20"/>
      <c r="F57"/>
      <c r="G57" s="20"/>
      <c r="H57"/>
      <c r="I57"/>
      <c r="J57"/>
      <c r="K57"/>
      <c r="L57" s="20"/>
      <c r="M57" s="20"/>
      <c r="N57" s="20"/>
      <c r="O57" s="20"/>
      <c r="P57" s="20"/>
      <c r="Q57" s="20"/>
      <c r="R57">
        <v>7.2</v>
      </c>
      <c r="S57"/>
      <c r="T57"/>
      <c r="U57"/>
      <c r="V57"/>
      <c r="W57" s="20"/>
      <c r="X57" s="20">
        <v>16.59</v>
      </c>
      <c r="Y57"/>
      <c r="Z57" s="20"/>
      <c r="AA57"/>
      <c r="AB57"/>
      <c r="AC57">
        <v>71.400000000000006</v>
      </c>
      <c r="AD57" s="20"/>
    </row>
    <row r="58" spans="1:30" x14ac:dyDescent="0.3">
      <c r="A58" s="29">
        <v>45342</v>
      </c>
      <c r="B58" s="20"/>
      <c r="C58" s="20">
        <v>37.6</v>
      </c>
      <c r="D58" s="20"/>
      <c r="E58" s="20"/>
      <c r="F58"/>
      <c r="G58" s="20"/>
      <c r="H58"/>
      <c r="I58"/>
      <c r="J58"/>
      <c r="K58"/>
      <c r="L58" s="20"/>
      <c r="M58" s="20"/>
      <c r="N58" s="20"/>
      <c r="O58" s="20"/>
      <c r="P58" s="20"/>
      <c r="Q58" s="20"/>
      <c r="R58">
        <v>7.2</v>
      </c>
      <c r="S58"/>
      <c r="T58"/>
      <c r="U58"/>
      <c r="V58"/>
      <c r="W58" s="20"/>
      <c r="X58" s="20">
        <v>16.39</v>
      </c>
      <c r="Y58"/>
      <c r="Z58" s="20"/>
      <c r="AA58"/>
      <c r="AB58"/>
      <c r="AC58">
        <v>71.3</v>
      </c>
      <c r="AD58" s="20"/>
    </row>
    <row r="59" spans="1:30" x14ac:dyDescent="0.3">
      <c r="A59" s="29">
        <v>45343</v>
      </c>
      <c r="B59" s="20"/>
      <c r="C59" s="20">
        <v>990</v>
      </c>
      <c r="D59" s="20"/>
      <c r="E59" s="20"/>
      <c r="F59"/>
      <c r="G59" s="20"/>
      <c r="H59"/>
      <c r="I59"/>
      <c r="J59"/>
      <c r="K59"/>
      <c r="L59" s="20"/>
      <c r="M59" s="20"/>
      <c r="N59" s="20"/>
      <c r="O59" s="20"/>
      <c r="P59" s="20"/>
      <c r="Q59" s="20"/>
      <c r="R59">
        <v>7.2</v>
      </c>
      <c r="S59"/>
      <c r="T59"/>
      <c r="U59"/>
      <c r="V59"/>
      <c r="W59" s="20"/>
      <c r="X59" s="20">
        <v>16.48</v>
      </c>
      <c r="Y59"/>
      <c r="Z59" s="20"/>
      <c r="AA59"/>
      <c r="AB59"/>
      <c r="AC59">
        <v>71.599999999999994</v>
      </c>
      <c r="AD59" s="20"/>
    </row>
    <row r="60" spans="1:30" x14ac:dyDescent="0.3">
      <c r="A60" s="29">
        <v>45344</v>
      </c>
      <c r="B60" s="20"/>
      <c r="C60" s="20">
        <v>34.4</v>
      </c>
      <c r="D60" s="20"/>
      <c r="E60" s="20"/>
      <c r="F60"/>
      <c r="G60" s="20"/>
      <c r="H60"/>
      <c r="I60"/>
      <c r="J60"/>
      <c r="K60"/>
      <c r="L60" s="20"/>
      <c r="M60" s="20"/>
      <c r="N60" s="20"/>
      <c r="O60" s="20"/>
      <c r="P60" s="20"/>
      <c r="Q60" s="20"/>
      <c r="R60">
        <v>7.2</v>
      </c>
      <c r="S60"/>
      <c r="T60"/>
      <c r="U60"/>
      <c r="V60"/>
      <c r="W60" s="20"/>
      <c r="X60" s="20">
        <v>16.61</v>
      </c>
      <c r="Y60"/>
      <c r="Z60" s="20"/>
      <c r="AA60"/>
      <c r="AB60"/>
      <c r="AC60">
        <v>72.8</v>
      </c>
      <c r="AD60" s="20"/>
    </row>
    <row r="61" spans="1:30" x14ac:dyDescent="0.3">
      <c r="A61" s="29">
        <v>45345</v>
      </c>
      <c r="B61" s="20"/>
      <c r="C61" s="20">
        <v>37.200000000000003</v>
      </c>
      <c r="D61" s="20"/>
      <c r="E61" s="20"/>
      <c r="F61"/>
      <c r="G61" s="20"/>
      <c r="H61"/>
      <c r="I61"/>
      <c r="J61"/>
      <c r="K61"/>
      <c r="L61" s="20"/>
      <c r="M61" s="20"/>
      <c r="N61" s="20"/>
      <c r="O61" s="20"/>
      <c r="P61" s="20"/>
      <c r="Q61" s="20"/>
      <c r="R61">
        <v>7.3</v>
      </c>
      <c r="S61"/>
      <c r="T61"/>
      <c r="U61"/>
      <c r="V61"/>
      <c r="W61" s="20"/>
      <c r="X61" s="20">
        <v>16.66</v>
      </c>
      <c r="Y61"/>
      <c r="Z61" s="20"/>
      <c r="AA61"/>
      <c r="AB61"/>
      <c r="AC61">
        <v>75.400000000000006</v>
      </c>
      <c r="AD61" s="20"/>
    </row>
    <row r="62" spans="1:30" x14ac:dyDescent="0.3">
      <c r="A62" s="29">
        <v>45346</v>
      </c>
      <c r="B62" s="20"/>
      <c r="C62" s="20">
        <v>36.200000000000003</v>
      </c>
      <c r="D62" s="20"/>
      <c r="E62" s="20"/>
      <c r="F62"/>
      <c r="G62" s="20"/>
      <c r="H62"/>
      <c r="I62"/>
      <c r="J62"/>
      <c r="K62"/>
      <c r="L62" s="20"/>
      <c r="M62" s="20"/>
      <c r="N62" s="20"/>
      <c r="O62" s="20"/>
      <c r="P62" s="20"/>
      <c r="Q62" s="20"/>
      <c r="R62">
        <v>7.3</v>
      </c>
      <c r="S62"/>
      <c r="T62"/>
      <c r="U62"/>
      <c r="V62"/>
      <c r="W62" s="20"/>
      <c r="X62" s="20">
        <v>16.850000000000001</v>
      </c>
      <c r="Y62"/>
      <c r="Z62" s="20"/>
      <c r="AA62"/>
      <c r="AB62"/>
      <c r="AC62">
        <v>78.599999999999994</v>
      </c>
      <c r="AD62" s="20"/>
    </row>
    <row r="63" spans="1:30" x14ac:dyDescent="0.3">
      <c r="A63" s="29">
        <v>45347</v>
      </c>
      <c r="B63" s="20"/>
      <c r="C63" s="20">
        <v>37.299999999999997</v>
      </c>
      <c r="D63" s="20"/>
      <c r="E63" s="20"/>
      <c r="F63"/>
      <c r="G63" s="20"/>
      <c r="H63"/>
      <c r="I63"/>
      <c r="J63"/>
      <c r="K63"/>
      <c r="L63" s="20"/>
      <c r="M63" s="20"/>
      <c r="N63" s="20"/>
      <c r="O63" s="20"/>
      <c r="P63" s="20"/>
      <c r="Q63" s="20"/>
      <c r="R63">
        <v>7.3</v>
      </c>
      <c r="S63"/>
      <c r="T63"/>
      <c r="U63"/>
      <c r="V63"/>
      <c r="W63" s="20"/>
      <c r="X63" s="20">
        <v>16.670000000000002</v>
      </c>
      <c r="Y63"/>
      <c r="Z63" s="20"/>
      <c r="AA63"/>
      <c r="AB63"/>
      <c r="AC63">
        <v>81.099999999999994</v>
      </c>
      <c r="AD63" s="20"/>
    </row>
    <row r="64" spans="1:30" x14ac:dyDescent="0.3">
      <c r="A64" s="29">
        <v>45348</v>
      </c>
      <c r="B64" s="20"/>
      <c r="C64" s="20">
        <v>36.1</v>
      </c>
      <c r="D64" s="20"/>
      <c r="E64" s="20"/>
      <c r="F64"/>
      <c r="G64" s="20"/>
      <c r="H64"/>
      <c r="I64"/>
      <c r="J64"/>
      <c r="K64"/>
      <c r="L64" s="20"/>
      <c r="M64" s="20"/>
      <c r="N64" s="20"/>
      <c r="O64" s="20"/>
      <c r="P64" s="20"/>
      <c r="Q64" s="20"/>
      <c r="R64"/>
      <c r="S64"/>
      <c r="T64"/>
      <c r="U64"/>
      <c r="V64"/>
      <c r="W64" s="20"/>
      <c r="X64" s="20">
        <v>16.54</v>
      </c>
      <c r="Y64"/>
      <c r="Z64" s="20"/>
      <c r="AA64"/>
      <c r="AB64"/>
      <c r="AC64">
        <v>82.5</v>
      </c>
      <c r="AD64" s="20"/>
    </row>
    <row r="65" spans="1:30" x14ac:dyDescent="0.3">
      <c r="A65" s="29">
        <v>45349</v>
      </c>
      <c r="B65" s="20"/>
      <c r="C65" s="20">
        <v>34.4</v>
      </c>
      <c r="D65" s="20"/>
      <c r="E65" s="20"/>
      <c r="F65"/>
      <c r="G65" s="20"/>
      <c r="H65"/>
      <c r="I65"/>
      <c r="J65"/>
      <c r="K65"/>
      <c r="L65" s="20"/>
      <c r="M65" s="20"/>
      <c r="N65" s="20"/>
      <c r="O65" s="20"/>
      <c r="P65" s="20"/>
      <c r="Q65" s="20"/>
      <c r="R65">
        <v>7.3</v>
      </c>
      <c r="S65"/>
      <c r="T65"/>
      <c r="U65"/>
      <c r="V65"/>
      <c r="W65" s="20"/>
      <c r="X65" s="20">
        <v>16.559999999999999</v>
      </c>
      <c r="Y65"/>
      <c r="Z65" s="20"/>
      <c r="AA65"/>
      <c r="AB65"/>
      <c r="AC65">
        <v>82.3</v>
      </c>
      <c r="AD65" s="20"/>
    </row>
    <row r="66" spans="1:30" x14ac:dyDescent="0.3">
      <c r="A66" s="29">
        <v>45350</v>
      </c>
      <c r="B66" s="20"/>
      <c r="C66" s="20">
        <v>36.4</v>
      </c>
      <c r="D66" s="20"/>
      <c r="E66" s="20"/>
      <c r="F66"/>
      <c r="G66" s="20"/>
      <c r="H66"/>
      <c r="I66"/>
      <c r="J66"/>
      <c r="K66"/>
      <c r="L66" s="20"/>
      <c r="M66" s="20"/>
      <c r="N66" s="20"/>
      <c r="O66" s="20"/>
      <c r="P66" s="20"/>
      <c r="Q66" s="20"/>
      <c r="R66">
        <v>7.3</v>
      </c>
      <c r="S66"/>
      <c r="T66"/>
      <c r="U66"/>
      <c r="V66"/>
      <c r="W66" s="20"/>
      <c r="X66" s="20">
        <v>16.71</v>
      </c>
      <c r="Y66"/>
      <c r="Z66" s="20"/>
      <c r="AA66"/>
      <c r="AB66"/>
      <c r="AC66">
        <v>79.599999999999994</v>
      </c>
      <c r="AD66" s="20"/>
    </row>
    <row r="67" spans="1:30" x14ac:dyDescent="0.3">
      <c r="A67" s="29">
        <v>45351</v>
      </c>
      <c r="B67" s="20"/>
      <c r="C67" s="20">
        <v>38.5</v>
      </c>
      <c r="D67" s="20"/>
      <c r="E67" s="20"/>
      <c r="F67"/>
      <c r="G67" s="20"/>
      <c r="H67"/>
      <c r="I67"/>
      <c r="J67"/>
      <c r="K67"/>
      <c r="L67" s="20"/>
      <c r="M67" s="20"/>
      <c r="N67" s="20"/>
      <c r="O67" s="20"/>
      <c r="P67" s="20"/>
      <c r="Q67" s="20"/>
      <c r="R67">
        <v>7.3</v>
      </c>
      <c r="S67"/>
      <c r="T67">
        <v>3.5</v>
      </c>
      <c r="U67"/>
      <c r="V67"/>
      <c r="W67" s="20"/>
      <c r="X67" s="20">
        <v>16.75</v>
      </c>
      <c r="Y67"/>
      <c r="Z67" s="20"/>
      <c r="AA67"/>
      <c r="AB67"/>
      <c r="AC67">
        <v>76.5</v>
      </c>
      <c r="AD67" s="20"/>
    </row>
    <row r="68" spans="1:30" x14ac:dyDescent="0.3">
      <c r="A68" s="29">
        <v>45352</v>
      </c>
      <c r="B68" s="20"/>
      <c r="C68" s="20">
        <v>39.4</v>
      </c>
      <c r="D68" s="20"/>
      <c r="E68" s="20"/>
      <c r="F68"/>
      <c r="G68" s="20"/>
      <c r="H68"/>
      <c r="I68"/>
      <c r="J68"/>
      <c r="K68"/>
      <c r="L68" s="20"/>
      <c r="M68" s="20"/>
      <c r="N68" s="20"/>
      <c r="O68" s="20"/>
      <c r="P68" s="20"/>
      <c r="Q68" s="20"/>
      <c r="R68">
        <v>7.3</v>
      </c>
      <c r="S68"/>
      <c r="T68"/>
      <c r="U68"/>
      <c r="V68"/>
      <c r="W68" s="20"/>
      <c r="X68" s="20">
        <v>16.77</v>
      </c>
      <c r="Y68">
        <v>16.7</v>
      </c>
      <c r="Z68" s="20"/>
      <c r="AA68"/>
      <c r="AB68"/>
      <c r="AC68">
        <v>71.7</v>
      </c>
      <c r="AD68" s="20"/>
    </row>
    <row r="69" spans="1:30" x14ac:dyDescent="0.3">
      <c r="A69" s="29">
        <v>45353</v>
      </c>
      <c r="B69" s="20"/>
      <c r="C69" s="20">
        <v>36.200000000000003</v>
      </c>
      <c r="D69" s="20"/>
      <c r="E69" s="20"/>
      <c r="F69"/>
      <c r="G69" s="20"/>
      <c r="H69"/>
      <c r="I69"/>
      <c r="J69"/>
      <c r="K69"/>
      <c r="L69" s="20"/>
      <c r="M69" s="20"/>
      <c r="N69" s="20"/>
      <c r="O69" s="20"/>
      <c r="P69" s="20"/>
      <c r="Q69" s="20"/>
      <c r="R69">
        <v>7.3</v>
      </c>
      <c r="S69"/>
      <c r="T69"/>
      <c r="U69"/>
      <c r="V69"/>
      <c r="W69" s="20"/>
      <c r="X69" s="20">
        <v>16.79</v>
      </c>
      <c r="Y69"/>
      <c r="Z69" s="20"/>
      <c r="AA69"/>
      <c r="AB69"/>
      <c r="AC69"/>
      <c r="AD69" s="20"/>
    </row>
    <row r="70" spans="1:30" x14ac:dyDescent="0.3">
      <c r="A70" s="29">
        <v>45354</v>
      </c>
      <c r="B70" s="20"/>
      <c r="C70" s="20">
        <v>36.1</v>
      </c>
      <c r="D70" s="20"/>
      <c r="E70" s="20"/>
      <c r="F70"/>
      <c r="G70" s="20"/>
      <c r="H70"/>
      <c r="I70"/>
      <c r="J70"/>
      <c r="K70"/>
      <c r="L70" s="20"/>
      <c r="M70" s="20"/>
      <c r="N70" s="20"/>
      <c r="O70" s="20"/>
      <c r="P70" s="20"/>
      <c r="Q70" s="20"/>
      <c r="R70">
        <v>7.3</v>
      </c>
      <c r="S70"/>
      <c r="T70"/>
      <c r="U70"/>
      <c r="V70"/>
      <c r="W70" s="20"/>
      <c r="X70" s="20">
        <v>16.940000000000001</v>
      </c>
      <c r="Y70"/>
      <c r="Z70" s="20"/>
      <c r="AA70"/>
      <c r="AB70"/>
      <c r="AC70"/>
      <c r="AD70" s="20"/>
    </row>
    <row r="71" spans="1:30" x14ac:dyDescent="0.3">
      <c r="A71" s="29">
        <v>45355</v>
      </c>
      <c r="B71" s="20"/>
      <c r="C71" s="20"/>
      <c r="D71" s="20"/>
      <c r="E71" s="20"/>
      <c r="F71"/>
      <c r="G71" s="20"/>
      <c r="H71"/>
      <c r="I71"/>
      <c r="J71"/>
      <c r="K71"/>
      <c r="L71" s="20"/>
      <c r="M71" s="20"/>
      <c r="N71" s="20"/>
      <c r="O71" s="20"/>
      <c r="P71" s="20"/>
      <c r="Q71" s="20"/>
      <c r="R71">
        <v>7.3</v>
      </c>
      <c r="S71"/>
      <c r="T71"/>
      <c r="U71"/>
      <c r="V71"/>
      <c r="W71" s="20"/>
      <c r="X71" s="20">
        <v>16.79</v>
      </c>
      <c r="Y71"/>
      <c r="Z71" s="20"/>
      <c r="AA71"/>
      <c r="AB71"/>
      <c r="AC71"/>
      <c r="AD71" s="20"/>
    </row>
    <row r="72" spans="1:30" x14ac:dyDescent="0.3">
      <c r="A72" s="29">
        <v>45356</v>
      </c>
      <c r="B72" s="20"/>
      <c r="C72" s="20">
        <v>37.9</v>
      </c>
      <c r="D72" s="20"/>
      <c r="E72" s="20"/>
      <c r="F72"/>
      <c r="G72" s="20"/>
      <c r="H72"/>
      <c r="I72"/>
      <c r="J72"/>
      <c r="K72"/>
      <c r="L72" s="20"/>
      <c r="M72" s="20"/>
      <c r="N72" s="20"/>
      <c r="O72" s="20"/>
      <c r="P72" s="20"/>
      <c r="Q72" s="20"/>
      <c r="R72">
        <v>7.3</v>
      </c>
      <c r="S72"/>
      <c r="T72"/>
      <c r="U72"/>
      <c r="V72"/>
      <c r="W72" s="20"/>
      <c r="X72" s="20">
        <v>16.8</v>
      </c>
      <c r="Y72"/>
      <c r="Z72" s="20"/>
      <c r="AA72">
        <v>15.9</v>
      </c>
      <c r="AB72"/>
      <c r="AC72"/>
      <c r="AD72" s="20"/>
    </row>
    <row r="73" spans="1:30" x14ac:dyDescent="0.3">
      <c r="A73" s="29">
        <v>45357</v>
      </c>
      <c r="B73" s="20"/>
      <c r="C73" s="20">
        <v>39.799999999999997</v>
      </c>
      <c r="D73" s="20"/>
      <c r="E73" s="20"/>
      <c r="F73"/>
      <c r="G73" s="20"/>
      <c r="H73"/>
      <c r="I73"/>
      <c r="J73">
        <v>79.8</v>
      </c>
      <c r="K73"/>
      <c r="L73" s="20"/>
      <c r="M73" s="20"/>
      <c r="N73" s="20"/>
      <c r="O73" s="20"/>
      <c r="P73" s="20"/>
      <c r="Q73" s="20"/>
      <c r="R73">
        <v>7.3</v>
      </c>
      <c r="S73"/>
      <c r="T73"/>
      <c r="U73">
        <v>18</v>
      </c>
      <c r="V73">
        <v>36</v>
      </c>
      <c r="W73" s="20"/>
      <c r="X73" s="20">
        <v>16.79</v>
      </c>
      <c r="Y73"/>
      <c r="Z73" s="20"/>
      <c r="AA73"/>
      <c r="AB73"/>
      <c r="AC73"/>
      <c r="AD73" s="20"/>
    </row>
    <row r="74" spans="1:30" x14ac:dyDescent="0.3">
      <c r="A74" s="29">
        <v>45358</v>
      </c>
      <c r="B74" s="20"/>
      <c r="C74" s="20">
        <v>38.700000000000003</v>
      </c>
      <c r="D74" s="20"/>
      <c r="E74" s="20"/>
      <c r="F74"/>
      <c r="G74" s="20"/>
      <c r="H74"/>
      <c r="I74"/>
      <c r="J74"/>
      <c r="K74"/>
      <c r="L74" s="20"/>
      <c r="M74" s="20"/>
      <c r="N74" s="20"/>
      <c r="O74" s="20"/>
      <c r="P74" s="20"/>
      <c r="Q74" s="20"/>
      <c r="R74">
        <v>7.3</v>
      </c>
      <c r="S74"/>
      <c r="T74"/>
      <c r="U74"/>
      <c r="V74"/>
      <c r="W74" s="20"/>
      <c r="X74" s="20">
        <v>16.809999999999999</v>
      </c>
      <c r="Y74"/>
      <c r="Z74" s="20"/>
      <c r="AA74"/>
      <c r="AB74"/>
      <c r="AC74"/>
      <c r="AD74" s="20"/>
    </row>
    <row r="75" spans="1:30" x14ac:dyDescent="0.3">
      <c r="A75" s="29">
        <v>45359</v>
      </c>
      <c r="B75" s="20"/>
      <c r="C75" s="20">
        <v>38.1</v>
      </c>
      <c r="D75" s="20"/>
      <c r="E75" s="20"/>
      <c r="F75"/>
      <c r="G75" s="20"/>
      <c r="H75"/>
      <c r="I75"/>
      <c r="J75"/>
      <c r="K75"/>
      <c r="L75" s="20"/>
      <c r="M75" s="20"/>
      <c r="N75" s="20"/>
      <c r="O75" s="20"/>
      <c r="P75" s="20"/>
      <c r="Q75" s="20"/>
      <c r="R75">
        <v>7.7</v>
      </c>
      <c r="S75"/>
      <c r="T75"/>
      <c r="U75"/>
      <c r="V75"/>
      <c r="W75" s="20"/>
      <c r="X75" s="20">
        <v>16.829999999999998</v>
      </c>
      <c r="Y75"/>
      <c r="Z75" s="20"/>
      <c r="AA75"/>
      <c r="AB75"/>
      <c r="AC75"/>
      <c r="AD75" s="20"/>
    </row>
    <row r="76" spans="1:30" x14ac:dyDescent="0.3">
      <c r="A76" s="29">
        <v>45360</v>
      </c>
      <c r="B76" s="20"/>
      <c r="C76" s="20">
        <v>35.6</v>
      </c>
      <c r="D76" s="20"/>
      <c r="E76" s="20"/>
      <c r="F76"/>
      <c r="G76" s="20"/>
      <c r="H76"/>
      <c r="I76"/>
      <c r="J76"/>
      <c r="K76"/>
      <c r="L76" s="20"/>
      <c r="M76" s="20"/>
      <c r="N76" s="20"/>
      <c r="O76" s="20"/>
      <c r="P76" s="20"/>
      <c r="Q76" s="20"/>
      <c r="R76">
        <v>7.6</v>
      </c>
      <c r="S76"/>
      <c r="T76"/>
      <c r="U76"/>
      <c r="V76"/>
      <c r="W76" s="20"/>
      <c r="X76" s="20">
        <v>16.77</v>
      </c>
      <c r="Y76"/>
      <c r="Z76" s="20"/>
      <c r="AA76"/>
      <c r="AB76"/>
      <c r="AC76"/>
      <c r="AD76" s="20"/>
    </row>
    <row r="77" spans="1:30" x14ac:dyDescent="0.3">
      <c r="A77" s="29">
        <v>45361</v>
      </c>
      <c r="B77" s="20"/>
      <c r="C77" s="20">
        <v>37.1</v>
      </c>
      <c r="D77" s="20"/>
      <c r="E77" s="20"/>
      <c r="F77"/>
      <c r="G77" s="20"/>
      <c r="H77"/>
      <c r="I77"/>
      <c r="J77"/>
      <c r="K77"/>
      <c r="L77" s="20"/>
      <c r="M77" s="20"/>
      <c r="N77" s="20"/>
      <c r="O77" s="20"/>
      <c r="P77" s="20"/>
      <c r="Q77" s="20"/>
      <c r="R77">
        <v>7.6</v>
      </c>
      <c r="S77"/>
      <c r="T77"/>
      <c r="U77"/>
      <c r="V77"/>
      <c r="W77" s="20"/>
      <c r="X77" s="20">
        <v>16.78</v>
      </c>
      <c r="Y77"/>
      <c r="Z77" s="20"/>
      <c r="AA77"/>
      <c r="AB77"/>
      <c r="AC77"/>
      <c r="AD77" s="20"/>
    </row>
    <row r="78" spans="1:30" x14ac:dyDescent="0.3">
      <c r="A78" s="29">
        <v>45362</v>
      </c>
      <c r="B78" s="20"/>
      <c r="C78" s="20">
        <v>36.9</v>
      </c>
      <c r="D78" s="20"/>
      <c r="E78" s="20"/>
      <c r="F78"/>
      <c r="G78" s="20"/>
      <c r="H78"/>
      <c r="I78"/>
      <c r="J78"/>
      <c r="K78"/>
      <c r="L78" s="20"/>
      <c r="M78" s="20"/>
      <c r="N78" s="20"/>
      <c r="O78" s="20"/>
      <c r="P78" s="20"/>
      <c r="Q78" s="20"/>
      <c r="R78">
        <v>7.6</v>
      </c>
      <c r="S78"/>
      <c r="T78"/>
      <c r="U78"/>
      <c r="V78"/>
      <c r="W78" s="20"/>
      <c r="X78" s="20">
        <v>16.899999999999999</v>
      </c>
      <c r="Y78"/>
      <c r="Z78" s="20"/>
      <c r="AA78"/>
      <c r="AB78"/>
      <c r="AC78"/>
      <c r="AD78" s="20"/>
    </row>
    <row r="79" spans="1:30" x14ac:dyDescent="0.3">
      <c r="A79" s="29">
        <v>45363</v>
      </c>
      <c r="B79" s="20"/>
      <c r="C79" s="20">
        <v>37.200000000000003</v>
      </c>
      <c r="D79" s="20"/>
      <c r="E79" s="20"/>
      <c r="F79"/>
      <c r="G79" s="20"/>
      <c r="H79"/>
      <c r="I79"/>
      <c r="J79"/>
      <c r="K79"/>
      <c r="L79" s="20"/>
      <c r="M79" s="20"/>
      <c r="N79" s="20"/>
      <c r="O79" s="20"/>
      <c r="P79" s="20"/>
      <c r="Q79" s="20"/>
      <c r="R79">
        <v>7.6</v>
      </c>
      <c r="S79"/>
      <c r="T79"/>
      <c r="U79"/>
      <c r="V79"/>
      <c r="W79" s="20"/>
      <c r="X79" s="20">
        <v>16.87</v>
      </c>
      <c r="Y79"/>
      <c r="Z79" s="20"/>
      <c r="AA79"/>
      <c r="AB79">
        <v>15.9</v>
      </c>
      <c r="AC79">
        <v>73.7</v>
      </c>
      <c r="AD79" s="20"/>
    </row>
    <row r="80" spans="1:30" x14ac:dyDescent="0.3">
      <c r="A80" s="29">
        <v>45364</v>
      </c>
      <c r="B80" s="20"/>
      <c r="C80" s="20">
        <v>36.5</v>
      </c>
      <c r="D80" s="20"/>
      <c r="E80" s="20"/>
      <c r="F80"/>
      <c r="G80" s="20"/>
      <c r="H80"/>
      <c r="I80"/>
      <c r="J80"/>
      <c r="K80"/>
      <c r="L80" s="20"/>
      <c r="M80" s="20"/>
      <c r="N80" s="20"/>
      <c r="O80" s="20"/>
      <c r="P80" s="20"/>
      <c r="Q80" s="20"/>
      <c r="R80">
        <v>7.7</v>
      </c>
      <c r="S80"/>
      <c r="T80"/>
      <c r="U80"/>
      <c r="V80"/>
      <c r="W80" s="20"/>
      <c r="X80" s="20">
        <v>16.88</v>
      </c>
      <c r="Y80"/>
      <c r="Z80" s="20"/>
      <c r="AA80"/>
      <c r="AB80"/>
      <c r="AC80">
        <v>77.3</v>
      </c>
      <c r="AD80" s="20"/>
    </row>
    <row r="81" spans="1:30" x14ac:dyDescent="0.3">
      <c r="A81" s="29">
        <v>45365</v>
      </c>
      <c r="B81" s="20"/>
      <c r="C81" s="20">
        <v>36.9</v>
      </c>
      <c r="D81" s="20"/>
      <c r="E81" s="20"/>
      <c r="F81"/>
      <c r="G81" s="20"/>
      <c r="H81"/>
      <c r="I81"/>
      <c r="J81"/>
      <c r="K81"/>
      <c r="L81" s="20"/>
      <c r="M81" s="20"/>
      <c r="N81" s="20"/>
      <c r="O81" s="20"/>
      <c r="P81" s="20"/>
      <c r="Q81" s="20"/>
      <c r="R81">
        <v>7.7</v>
      </c>
      <c r="S81"/>
      <c r="T81"/>
      <c r="U81"/>
      <c r="V81"/>
      <c r="W81" s="20"/>
      <c r="X81" s="20">
        <v>16.86</v>
      </c>
      <c r="Y81"/>
      <c r="Z81" s="20"/>
      <c r="AA81"/>
      <c r="AB81"/>
      <c r="AC81">
        <v>80.900000000000006</v>
      </c>
      <c r="AD81" s="20"/>
    </row>
    <row r="82" spans="1:30" x14ac:dyDescent="0.3">
      <c r="A82" s="29">
        <v>45366</v>
      </c>
      <c r="B82" s="20"/>
      <c r="C82" s="20">
        <v>34.799999999999997</v>
      </c>
      <c r="D82" s="20"/>
      <c r="E82" s="20"/>
      <c r="F82"/>
      <c r="G82" s="20"/>
      <c r="H82"/>
      <c r="I82"/>
      <c r="J82"/>
      <c r="K82"/>
      <c r="L82" s="20"/>
      <c r="M82" s="20"/>
      <c r="N82" s="20"/>
      <c r="O82" s="20"/>
      <c r="P82" s="20"/>
      <c r="Q82" s="20"/>
      <c r="R82">
        <v>7.6</v>
      </c>
      <c r="S82"/>
      <c r="T82"/>
      <c r="U82"/>
      <c r="V82"/>
      <c r="W82" s="20"/>
      <c r="X82" s="20">
        <v>16.920000000000002</v>
      </c>
      <c r="Y82"/>
      <c r="Z82" s="20"/>
      <c r="AA82"/>
      <c r="AB82"/>
      <c r="AC82">
        <v>85.3</v>
      </c>
      <c r="AD82" s="20"/>
    </row>
    <row r="83" spans="1:30" x14ac:dyDescent="0.3">
      <c r="A83" s="29">
        <v>45367</v>
      </c>
      <c r="B83" s="20"/>
      <c r="C83" s="20">
        <v>36.799999999999997</v>
      </c>
      <c r="D83" s="20"/>
      <c r="E83" s="20"/>
      <c r="F83"/>
      <c r="G83" s="20"/>
      <c r="H83"/>
      <c r="I83"/>
      <c r="J83"/>
      <c r="K83"/>
      <c r="L83" s="20"/>
      <c r="M83" s="20"/>
      <c r="N83" s="20"/>
      <c r="O83" s="20"/>
      <c r="P83" s="20"/>
      <c r="Q83" s="20"/>
      <c r="R83">
        <v>7.5</v>
      </c>
      <c r="S83"/>
      <c r="T83"/>
      <c r="U83"/>
      <c r="V83"/>
      <c r="W83" s="20"/>
      <c r="X83" s="20">
        <v>16.93</v>
      </c>
      <c r="Y83"/>
      <c r="Z83" s="20"/>
      <c r="AA83"/>
      <c r="AB83"/>
      <c r="AC83">
        <v>91</v>
      </c>
      <c r="AD83" s="20"/>
    </row>
    <row r="84" spans="1:30" x14ac:dyDescent="0.3">
      <c r="A84" s="29">
        <v>45368</v>
      </c>
      <c r="B84" s="20"/>
      <c r="C84" s="20">
        <v>39.299999999999997</v>
      </c>
      <c r="D84" s="20"/>
      <c r="E84" s="20"/>
      <c r="F84"/>
      <c r="G84" s="20"/>
      <c r="H84"/>
      <c r="I84"/>
      <c r="J84"/>
      <c r="K84"/>
      <c r="L84" s="20"/>
      <c r="M84" s="20"/>
      <c r="N84" s="20"/>
      <c r="O84" s="20"/>
      <c r="P84" s="20"/>
      <c r="Q84" s="20"/>
      <c r="R84">
        <v>7.6</v>
      </c>
      <c r="S84"/>
      <c r="T84"/>
      <c r="U84"/>
      <c r="V84"/>
      <c r="W84" s="20"/>
      <c r="X84" s="20">
        <v>16.93</v>
      </c>
      <c r="Y84"/>
      <c r="Z84" s="20"/>
      <c r="AA84"/>
      <c r="AB84"/>
      <c r="AC84">
        <v>96.7</v>
      </c>
      <c r="AD84" s="20"/>
    </row>
    <row r="85" spans="1:30" x14ac:dyDescent="0.3">
      <c r="A85" s="29">
        <v>45369</v>
      </c>
      <c r="B85" s="20"/>
      <c r="C85" s="20">
        <v>37.700000000000003</v>
      </c>
      <c r="D85" s="20"/>
      <c r="E85" s="20"/>
      <c r="F85"/>
      <c r="G85" s="20"/>
      <c r="H85"/>
      <c r="I85"/>
      <c r="J85"/>
      <c r="K85"/>
      <c r="L85" s="20"/>
      <c r="M85" s="20"/>
      <c r="N85" s="20"/>
      <c r="O85" s="20"/>
      <c r="P85" s="20"/>
      <c r="Q85" s="20"/>
      <c r="R85">
        <v>7.4</v>
      </c>
      <c r="S85"/>
      <c r="T85"/>
      <c r="U85"/>
      <c r="V85"/>
      <c r="W85" s="20"/>
      <c r="X85" s="20">
        <v>17.09</v>
      </c>
      <c r="Y85"/>
      <c r="Z85" s="20"/>
      <c r="AA85"/>
      <c r="AB85"/>
      <c r="AC85">
        <v>102.4</v>
      </c>
      <c r="AD85" s="20"/>
    </row>
    <row r="86" spans="1:30" x14ac:dyDescent="0.3">
      <c r="A86" s="29">
        <v>45370</v>
      </c>
      <c r="B86" s="20"/>
      <c r="C86" s="20">
        <v>37</v>
      </c>
      <c r="D86" s="20"/>
      <c r="E86" s="20"/>
      <c r="F86"/>
      <c r="G86" s="20"/>
      <c r="H86"/>
      <c r="I86"/>
      <c r="J86"/>
      <c r="K86"/>
      <c r="L86" s="20"/>
      <c r="M86" s="20"/>
      <c r="N86" s="20"/>
      <c r="O86" s="20"/>
      <c r="P86" s="20"/>
      <c r="Q86" s="20"/>
      <c r="R86">
        <v>7.5</v>
      </c>
      <c r="S86"/>
      <c r="T86"/>
      <c r="U86"/>
      <c r="V86"/>
      <c r="W86" s="20"/>
      <c r="X86" s="20">
        <v>17.350000000000001</v>
      </c>
      <c r="Y86"/>
      <c r="Z86" s="20"/>
      <c r="AA86"/>
      <c r="AB86"/>
      <c r="AC86">
        <v>108.1</v>
      </c>
      <c r="AD86" s="20"/>
    </row>
    <row r="87" spans="1:30" x14ac:dyDescent="0.3">
      <c r="A87" s="29">
        <v>45371</v>
      </c>
      <c r="B87" s="20"/>
      <c r="C87" s="20">
        <v>38.299999999999997</v>
      </c>
      <c r="D87" s="20"/>
      <c r="E87" s="20"/>
      <c r="F87"/>
      <c r="G87" s="20"/>
      <c r="H87"/>
      <c r="I87"/>
      <c r="J87"/>
      <c r="K87"/>
      <c r="L87" s="20"/>
      <c r="M87" s="20"/>
      <c r="N87" s="20"/>
      <c r="O87" s="20"/>
      <c r="P87" s="20"/>
      <c r="Q87" s="20"/>
      <c r="R87">
        <v>7.5</v>
      </c>
      <c r="S87"/>
      <c r="T87"/>
      <c r="U87">
        <v>28.6</v>
      </c>
      <c r="V87">
        <v>57.2</v>
      </c>
      <c r="W87" s="20"/>
      <c r="X87" s="20">
        <v>17.39</v>
      </c>
      <c r="Y87"/>
      <c r="Z87" s="20"/>
      <c r="AA87"/>
      <c r="AB87"/>
      <c r="AC87">
        <v>103.3</v>
      </c>
      <c r="AD87" s="20"/>
    </row>
    <row r="88" spans="1:30" x14ac:dyDescent="0.3">
      <c r="A88" s="29">
        <v>45372</v>
      </c>
      <c r="B88" s="20"/>
      <c r="C88" s="20">
        <v>35.6</v>
      </c>
      <c r="D88" s="20"/>
      <c r="E88" s="20"/>
      <c r="F88"/>
      <c r="G88" s="20"/>
      <c r="H88"/>
      <c r="I88"/>
      <c r="J88"/>
      <c r="K88"/>
      <c r="L88" s="20"/>
      <c r="M88" s="20"/>
      <c r="N88" s="20"/>
      <c r="O88" s="20"/>
      <c r="P88" s="20"/>
      <c r="Q88" s="20"/>
      <c r="R88">
        <v>7.5</v>
      </c>
      <c r="S88"/>
      <c r="T88"/>
      <c r="U88">
        <v>28.2</v>
      </c>
      <c r="V88">
        <v>56.4</v>
      </c>
      <c r="W88" s="20"/>
      <c r="X88" s="20">
        <v>17.3</v>
      </c>
      <c r="Y88"/>
      <c r="Z88" s="20"/>
      <c r="AA88"/>
      <c r="AB88"/>
      <c r="AC88">
        <v>86.2</v>
      </c>
      <c r="AD88" s="20"/>
    </row>
    <row r="89" spans="1:30" x14ac:dyDescent="0.3">
      <c r="A89" s="29">
        <v>45373</v>
      </c>
      <c r="B89" s="20"/>
      <c r="C89" s="20">
        <v>35.9</v>
      </c>
      <c r="D89" s="20"/>
      <c r="E89" s="20"/>
      <c r="F89"/>
      <c r="G89" s="20"/>
      <c r="H89"/>
      <c r="I89"/>
      <c r="J89"/>
      <c r="K89"/>
      <c r="L89" s="20"/>
      <c r="M89" s="20"/>
      <c r="N89" s="20"/>
      <c r="O89" s="20"/>
      <c r="P89" s="20"/>
      <c r="Q89" s="20"/>
      <c r="R89">
        <v>7.5</v>
      </c>
      <c r="S89"/>
      <c r="T89"/>
      <c r="U89">
        <v>27.3</v>
      </c>
      <c r="V89">
        <v>54.6</v>
      </c>
      <c r="W89" s="20"/>
      <c r="X89" s="20">
        <v>16.88</v>
      </c>
      <c r="Y89"/>
      <c r="Z89" s="20"/>
      <c r="AA89"/>
      <c r="AB89"/>
      <c r="AC89">
        <v>70.099999999999994</v>
      </c>
      <c r="AD89" s="20"/>
    </row>
    <row r="90" spans="1:30" x14ac:dyDescent="0.3">
      <c r="A90" s="29">
        <v>45374</v>
      </c>
      <c r="B90" s="20"/>
      <c r="C90" s="20">
        <v>36.5</v>
      </c>
      <c r="D90" s="20"/>
      <c r="E90" s="20"/>
      <c r="F90"/>
      <c r="G90" s="20"/>
      <c r="H90"/>
      <c r="I90"/>
      <c r="J90"/>
      <c r="K90"/>
      <c r="L90" s="20"/>
      <c r="M90" s="20"/>
      <c r="N90" s="20"/>
      <c r="O90" s="20"/>
      <c r="P90" s="20"/>
      <c r="Q90" s="20"/>
      <c r="R90">
        <v>7.5</v>
      </c>
      <c r="S90"/>
      <c r="T90"/>
      <c r="U90">
        <v>25.9</v>
      </c>
      <c r="V90">
        <v>51.8</v>
      </c>
      <c r="W90" s="20"/>
      <c r="X90" s="20">
        <v>16.899999999999999</v>
      </c>
      <c r="Y90"/>
      <c r="Z90" s="20"/>
      <c r="AA90"/>
      <c r="AB90"/>
      <c r="AC90">
        <v>99.3</v>
      </c>
      <c r="AD90" s="20"/>
    </row>
    <row r="91" spans="1:30" x14ac:dyDescent="0.3">
      <c r="A91" s="29">
        <v>45375</v>
      </c>
      <c r="B91" s="20"/>
      <c r="C91" s="20">
        <v>36.5</v>
      </c>
      <c r="D91" s="20"/>
      <c r="E91" s="20"/>
      <c r="F91"/>
      <c r="G91" s="20"/>
      <c r="H91"/>
      <c r="I91"/>
      <c r="J91"/>
      <c r="K91"/>
      <c r="L91" s="20"/>
      <c r="M91" s="20"/>
      <c r="N91" s="20"/>
      <c r="O91" s="20"/>
      <c r="P91" s="20"/>
      <c r="Q91" s="20"/>
      <c r="R91">
        <v>7.5</v>
      </c>
      <c r="S91"/>
      <c r="T91"/>
      <c r="U91">
        <v>24.4</v>
      </c>
      <c r="V91">
        <v>48.8</v>
      </c>
      <c r="W91" s="20"/>
      <c r="X91" s="20">
        <v>16.89</v>
      </c>
      <c r="Y91"/>
      <c r="Z91" s="20"/>
      <c r="AA91"/>
      <c r="AB91"/>
      <c r="AC91">
        <v>114.9</v>
      </c>
      <c r="AD91" s="20"/>
    </row>
    <row r="92" spans="1:30" x14ac:dyDescent="0.3">
      <c r="A92" s="29">
        <v>45376</v>
      </c>
      <c r="B92" s="20"/>
      <c r="C92" s="20">
        <v>35.5</v>
      </c>
      <c r="D92" s="20"/>
      <c r="E92" s="20"/>
      <c r="F92"/>
      <c r="G92" s="20"/>
      <c r="H92"/>
      <c r="I92"/>
      <c r="J92"/>
      <c r="K92"/>
      <c r="L92" s="20"/>
      <c r="M92" s="20"/>
      <c r="N92" s="20"/>
      <c r="O92" s="20"/>
      <c r="P92" s="20"/>
      <c r="Q92" s="20"/>
      <c r="R92">
        <v>7.5</v>
      </c>
      <c r="S92"/>
      <c r="T92"/>
      <c r="U92">
        <v>23</v>
      </c>
      <c r="V92">
        <v>46</v>
      </c>
      <c r="W92" s="20"/>
      <c r="X92" s="20">
        <v>16.89</v>
      </c>
      <c r="Y92"/>
      <c r="Z92" s="20"/>
      <c r="AA92"/>
      <c r="AB92"/>
      <c r="AC92">
        <v>101.6</v>
      </c>
      <c r="AD92" s="20"/>
    </row>
    <row r="93" spans="1:30" x14ac:dyDescent="0.3">
      <c r="A93" s="29">
        <v>45377</v>
      </c>
      <c r="B93" s="20"/>
      <c r="C93" s="20">
        <v>35.200000000000003</v>
      </c>
      <c r="D93" s="20"/>
      <c r="E93" s="20"/>
      <c r="F93"/>
      <c r="G93" s="20"/>
      <c r="H93"/>
      <c r="I93"/>
      <c r="J93"/>
      <c r="K93"/>
      <c r="L93" s="20"/>
      <c r="M93" s="20"/>
      <c r="N93" s="20"/>
      <c r="O93" s="20"/>
      <c r="P93" s="20"/>
      <c r="Q93" s="20"/>
      <c r="R93">
        <v>7.5</v>
      </c>
      <c r="S93"/>
      <c r="T93"/>
      <c r="U93">
        <v>21.8</v>
      </c>
      <c r="V93">
        <v>43.6</v>
      </c>
      <c r="W93" s="20"/>
      <c r="X93" s="20">
        <v>16.91</v>
      </c>
      <c r="Y93"/>
      <c r="Z93" s="20"/>
      <c r="AA93"/>
      <c r="AB93"/>
      <c r="AC93">
        <v>88.9</v>
      </c>
      <c r="AD93" s="20"/>
    </row>
    <row r="94" spans="1:30" x14ac:dyDescent="0.3">
      <c r="A94" s="29">
        <v>45378</v>
      </c>
      <c r="B94" s="20">
        <v>20.7</v>
      </c>
      <c r="C94" s="20">
        <v>37.799999999999997</v>
      </c>
      <c r="D94" s="20"/>
      <c r="E94" s="20"/>
      <c r="F94"/>
      <c r="G94" s="20"/>
      <c r="H94"/>
      <c r="I94"/>
      <c r="J94"/>
      <c r="K94"/>
      <c r="L94" s="20"/>
      <c r="M94" s="20"/>
      <c r="N94" s="20">
        <v>11.47</v>
      </c>
      <c r="O94" s="20"/>
      <c r="P94" s="20"/>
      <c r="Q94" s="20"/>
      <c r="R94">
        <v>7.4</v>
      </c>
      <c r="S94"/>
      <c r="T94"/>
      <c r="U94">
        <v>20.6</v>
      </c>
      <c r="V94">
        <v>41.2</v>
      </c>
      <c r="W94" s="20"/>
      <c r="X94" s="20">
        <v>16.96</v>
      </c>
      <c r="Y94"/>
      <c r="Z94" s="20"/>
      <c r="AA94"/>
      <c r="AB94"/>
      <c r="AC94">
        <v>78.3</v>
      </c>
      <c r="AD94" s="20"/>
    </row>
    <row r="95" spans="1:30" x14ac:dyDescent="0.3">
      <c r="A95" s="29">
        <v>45379</v>
      </c>
      <c r="B95" s="20">
        <v>20</v>
      </c>
      <c r="C95" s="20">
        <v>35.200000000000003</v>
      </c>
      <c r="D95" s="20"/>
      <c r="E95" s="20"/>
      <c r="F95"/>
      <c r="G95" s="20"/>
      <c r="H95"/>
      <c r="I95"/>
      <c r="J95"/>
      <c r="K95"/>
      <c r="L95" s="20"/>
      <c r="M95" s="20"/>
      <c r="N95" s="20">
        <v>11.58</v>
      </c>
      <c r="O95" s="20"/>
      <c r="P95" s="20"/>
      <c r="Q95" s="20"/>
      <c r="R95">
        <v>7.4</v>
      </c>
      <c r="S95"/>
      <c r="T95">
        <v>2.6</v>
      </c>
      <c r="U95">
        <v>22.1</v>
      </c>
      <c r="V95">
        <v>44.2</v>
      </c>
      <c r="W95" s="20"/>
      <c r="X95" s="20">
        <v>17.010000000000002</v>
      </c>
      <c r="Y95"/>
      <c r="Z95" s="20"/>
      <c r="AA95"/>
      <c r="AB95"/>
      <c r="AC95">
        <v>96.3</v>
      </c>
      <c r="AD95" s="20"/>
    </row>
    <row r="96" spans="1:30" x14ac:dyDescent="0.3">
      <c r="A96" s="29">
        <v>45380</v>
      </c>
      <c r="B96" s="20">
        <v>8.98</v>
      </c>
      <c r="C96" s="20">
        <v>35.6</v>
      </c>
      <c r="D96" s="20"/>
      <c r="E96" s="20"/>
      <c r="F96"/>
      <c r="G96" s="20"/>
      <c r="H96"/>
      <c r="I96"/>
      <c r="J96"/>
      <c r="K96"/>
      <c r="L96" s="20"/>
      <c r="M96" s="20"/>
      <c r="N96" s="20">
        <v>11.56</v>
      </c>
      <c r="O96" s="20"/>
      <c r="P96" s="20"/>
      <c r="Q96" s="20"/>
      <c r="R96">
        <v>7.4</v>
      </c>
      <c r="S96"/>
      <c r="T96">
        <v>2.6</v>
      </c>
      <c r="U96">
        <v>22.8</v>
      </c>
      <c r="V96">
        <v>45.6</v>
      </c>
      <c r="W96" s="20"/>
      <c r="X96" s="20">
        <v>17.05</v>
      </c>
      <c r="Y96"/>
      <c r="Z96" s="20"/>
      <c r="AA96"/>
      <c r="AB96"/>
      <c r="AC96">
        <v>106</v>
      </c>
      <c r="AD96" s="20"/>
    </row>
    <row r="97" spans="1:30" x14ac:dyDescent="0.3">
      <c r="A97" s="29">
        <v>45381</v>
      </c>
      <c r="B97" s="20">
        <v>9.17</v>
      </c>
      <c r="C97" s="20">
        <v>37.5</v>
      </c>
      <c r="D97" s="20"/>
      <c r="E97" s="20"/>
      <c r="F97"/>
      <c r="G97" s="20"/>
      <c r="H97"/>
      <c r="I97"/>
      <c r="J97"/>
      <c r="K97"/>
      <c r="L97" s="20"/>
      <c r="M97" s="20"/>
      <c r="N97" s="20">
        <v>11.5</v>
      </c>
      <c r="O97" s="20"/>
      <c r="P97" s="20"/>
      <c r="Q97" s="20"/>
      <c r="R97"/>
      <c r="S97"/>
      <c r="T97">
        <v>2.8</v>
      </c>
      <c r="U97">
        <v>21.5</v>
      </c>
      <c r="V97">
        <v>43</v>
      </c>
      <c r="W97" s="20"/>
      <c r="X97" s="20">
        <v>17.079999999999998</v>
      </c>
      <c r="Y97"/>
      <c r="Z97" s="20"/>
      <c r="AA97"/>
      <c r="AB97"/>
      <c r="AC97">
        <v>99.3</v>
      </c>
      <c r="AD97" s="20"/>
    </row>
    <row r="98" spans="1:30" x14ac:dyDescent="0.3">
      <c r="A98" s="29">
        <v>45382</v>
      </c>
      <c r="B98" s="20">
        <v>8.75</v>
      </c>
      <c r="C98" s="20">
        <v>36.9</v>
      </c>
      <c r="D98" s="20"/>
      <c r="E98" s="20"/>
      <c r="F98"/>
      <c r="G98" s="20"/>
      <c r="H98"/>
      <c r="I98"/>
      <c r="J98"/>
      <c r="K98"/>
      <c r="L98" s="20"/>
      <c r="M98" s="20"/>
      <c r="N98" s="20">
        <v>11.44</v>
      </c>
      <c r="O98" s="20"/>
      <c r="P98" s="20"/>
      <c r="Q98" s="20"/>
      <c r="R98"/>
      <c r="S98"/>
      <c r="T98">
        <v>2.9</v>
      </c>
      <c r="U98">
        <v>20.7</v>
      </c>
      <c r="V98">
        <v>41.4</v>
      </c>
      <c r="W98" s="20"/>
      <c r="X98" s="20">
        <v>17.100000000000001</v>
      </c>
      <c r="Y98"/>
      <c r="Z98" s="20"/>
      <c r="AA98"/>
      <c r="AB98"/>
      <c r="AC98">
        <v>95.3</v>
      </c>
      <c r="AD98" s="20"/>
    </row>
    <row r="99" spans="1:30" x14ac:dyDescent="0.3">
      <c r="A99" s="29">
        <v>45383</v>
      </c>
      <c r="B99" s="20">
        <v>9.07</v>
      </c>
      <c r="C99" s="20">
        <v>36.200000000000003</v>
      </c>
      <c r="D99" s="20"/>
      <c r="E99" s="20"/>
      <c r="F99">
        <v>3.4</v>
      </c>
      <c r="G99" s="20"/>
      <c r="H99">
        <v>51.8</v>
      </c>
      <c r="I99">
        <v>45.1</v>
      </c>
      <c r="J99">
        <v>85.2</v>
      </c>
      <c r="K99"/>
      <c r="L99" s="20"/>
      <c r="M99" s="20"/>
      <c r="N99" s="20">
        <v>12.86</v>
      </c>
      <c r="O99" s="20"/>
      <c r="P99" s="20"/>
      <c r="Q99" s="20"/>
      <c r="R99">
        <v>10.6</v>
      </c>
      <c r="S99"/>
      <c r="T99">
        <v>3</v>
      </c>
      <c r="U99">
        <v>20.8</v>
      </c>
      <c r="V99">
        <v>41.6</v>
      </c>
      <c r="W99" s="20">
        <v>63.91</v>
      </c>
      <c r="X99" s="20">
        <v>17.21</v>
      </c>
      <c r="Y99"/>
      <c r="Z99" s="20"/>
      <c r="AA99"/>
      <c r="AB99"/>
      <c r="AC99">
        <v>88.5</v>
      </c>
      <c r="AD99" s="20"/>
    </row>
    <row r="100" spans="1:30" x14ac:dyDescent="0.3">
      <c r="A100" s="29">
        <v>45384</v>
      </c>
      <c r="B100" s="20">
        <v>9.52</v>
      </c>
      <c r="C100" s="20">
        <v>38.299999999999997</v>
      </c>
      <c r="D100" s="20"/>
      <c r="E100" s="20"/>
      <c r="F100">
        <v>4.0999999999999996</v>
      </c>
      <c r="G100" s="20"/>
      <c r="H100">
        <v>56.2</v>
      </c>
      <c r="I100">
        <v>51.1</v>
      </c>
      <c r="J100">
        <v>84.6</v>
      </c>
      <c r="K100"/>
      <c r="L100" s="20"/>
      <c r="M100" s="20"/>
      <c r="N100" s="20">
        <v>13.52</v>
      </c>
      <c r="O100" s="20"/>
      <c r="P100" s="20"/>
      <c r="Q100" s="20"/>
      <c r="R100">
        <v>10.7</v>
      </c>
      <c r="S100"/>
      <c r="T100">
        <v>3.2</v>
      </c>
      <c r="U100">
        <v>20.3</v>
      </c>
      <c r="V100">
        <v>40.6</v>
      </c>
      <c r="W100" s="20">
        <v>62.18</v>
      </c>
      <c r="X100" s="20">
        <v>17.22</v>
      </c>
      <c r="Y100"/>
      <c r="Z100" s="20"/>
      <c r="AA100"/>
      <c r="AB100"/>
      <c r="AC100">
        <v>86.8</v>
      </c>
      <c r="AD100" s="20"/>
    </row>
    <row r="101" spans="1:30" x14ac:dyDescent="0.3">
      <c r="A101" s="29">
        <v>45385</v>
      </c>
      <c r="B101" s="20">
        <v>11</v>
      </c>
      <c r="C101" s="20">
        <v>41.7</v>
      </c>
      <c r="D101" s="20"/>
      <c r="E101" s="20"/>
      <c r="F101">
        <v>6.7</v>
      </c>
      <c r="G101" s="20"/>
      <c r="H101">
        <v>60</v>
      </c>
      <c r="I101">
        <v>43.3</v>
      </c>
      <c r="J101">
        <v>67.400000000000006</v>
      </c>
      <c r="K101"/>
      <c r="L101" s="20"/>
      <c r="M101" s="20"/>
      <c r="N101" s="20">
        <v>13.72</v>
      </c>
      <c r="O101" s="20"/>
      <c r="P101" s="20"/>
      <c r="Q101" s="20"/>
      <c r="R101">
        <v>10.7</v>
      </c>
      <c r="S101"/>
      <c r="T101">
        <v>3.2</v>
      </c>
      <c r="U101">
        <v>20.8</v>
      </c>
      <c r="V101">
        <v>41.6</v>
      </c>
      <c r="W101" s="20">
        <v>53.99</v>
      </c>
      <c r="X101" s="20">
        <v>17.18</v>
      </c>
      <c r="Y101"/>
      <c r="Z101" s="20"/>
      <c r="AA101"/>
      <c r="AB101"/>
      <c r="AC101">
        <v>101.6</v>
      </c>
      <c r="AD101" s="20"/>
    </row>
    <row r="102" spans="1:30" x14ac:dyDescent="0.3">
      <c r="A102" s="29">
        <v>45386</v>
      </c>
      <c r="B102" s="20">
        <v>18.2</v>
      </c>
      <c r="C102" s="20">
        <v>42</v>
      </c>
      <c r="D102" s="20"/>
      <c r="E102" s="20"/>
      <c r="F102">
        <v>9.1999999999999993</v>
      </c>
      <c r="G102" s="20"/>
      <c r="H102">
        <v>69.7</v>
      </c>
      <c r="I102">
        <v>30</v>
      </c>
      <c r="J102">
        <v>92.2</v>
      </c>
      <c r="K102"/>
      <c r="L102" s="20"/>
      <c r="M102" s="20"/>
      <c r="N102" s="20">
        <v>14.82</v>
      </c>
      <c r="O102" s="20"/>
      <c r="P102" s="20"/>
      <c r="Q102" s="20"/>
      <c r="R102">
        <v>12</v>
      </c>
      <c r="S102"/>
      <c r="T102">
        <v>3.8</v>
      </c>
      <c r="U102">
        <v>23</v>
      </c>
      <c r="V102">
        <v>46</v>
      </c>
      <c r="W102" s="20">
        <v>69.959999999999994</v>
      </c>
      <c r="X102" s="20">
        <v>17.25</v>
      </c>
      <c r="Y102"/>
      <c r="Z102" s="20"/>
      <c r="AA102"/>
      <c r="AB102"/>
      <c r="AC102">
        <v>93.6</v>
      </c>
      <c r="AD102" s="20"/>
    </row>
    <row r="103" spans="1:30" x14ac:dyDescent="0.3">
      <c r="A103" s="29">
        <v>45387</v>
      </c>
      <c r="B103" s="20">
        <v>25</v>
      </c>
      <c r="C103" s="20">
        <v>47.9</v>
      </c>
      <c r="D103" s="20"/>
      <c r="E103" s="20"/>
      <c r="F103">
        <v>10.1</v>
      </c>
      <c r="G103" s="20"/>
      <c r="H103">
        <v>78.400000000000006</v>
      </c>
      <c r="I103">
        <v>49.6</v>
      </c>
      <c r="J103">
        <v>66</v>
      </c>
      <c r="K103"/>
      <c r="L103" s="20"/>
      <c r="M103" s="20"/>
      <c r="N103" s="20">
        <v>16.04</v>
      </c>
      <c r="O103" s="20"/>
      <c r="P103" s="20"/>
      <c r="Q103" s="20"/>
      <c r="R103">
        <v>17.600000000000001</v>
      </c>
      <c r="S103"/>
      <c r="T103">
        <v>4.2</v>
      </c>
      <c r="U103">
        <v>25.5</v>
      </c>
      <c r="V103">
        <v>51</v>
      </c>
      <c r="W103" s="20">
        <v>57.75</v>
      </c>
      <c r="X103" s="20">
        <v>17.260000000000002</v>
      </c>
      <c r="Y103"/>
      <c r="Z103" s="20"/>
      <c r="AA103"/>
      <c r="AB103"/>
      <c r="AC103">
        <v>100.4</v>
      </c>
      <c r="AD103" s="20"/>
    </row>
    <row r="104" spans="1:30" x14ac:dyDescent="0.3">
      <c r="A104" s="29">
        <v>45388</v>
      </c>
      <c r="B104" s="20">
        <v>10.199999999999999</v>
      </c>
      <c r="C104" s="20">
        <v>45.4</v>
      </c>
      <c r="D104" s="20"/>
      <c r="E104" s="20"/>
      <c r="F104">
        <v>9.8000000000000007</v>
      </c>
      <c r="G104" s="20"/>
      <c r="H104">
        <v>85.6</v>
      </c>
      <c r="I104">
        <v>66.900000000000006</v>
      </c>
      <c r="J104">
        <v>44.8</v>
      </c>
      <c r="K104"/>
      <c r="L104" s="20"/>
      <c r="M104" s="20"/>
      <c r="N104" s="20">
        <v>19.57</v>
      </c>
      <c r="O104" s="20"/>
      <c r="P104" s="20"/>
      <c r="Q104" s="20"/>
      <c r="R104">
        <v>15.5</v>
      </c>
      <c r="S104"/>
      <c r="T104">
        <v>3.8</v>
      </c>
      <c r="U104">
        <v>29.4</v>
      </c>
      <c r="V104">
        <v>58.8</v>
      </c>
      <c r="W104" s="20">
        <v>51.87</v>
      </c>
      <c r="X104" s="20">
        <v>17.39</v>
      </c>
      <c r="Y104"/>
      <c r="Z104" s="20"/>
      <c r="AA104"/>
      <c r="AB104"/>
      <c r="AC104">
        <v>93.9</v>
      </c>
      <c r="AD104" s="20"/>
    </row>
    <row r="105" spans="1:30" x14ac:dyDescent="0.3">
      <c r="A105" s="29">
        <v>45389</v>
      </c>
      <c r="B105" s="20">
        <v>10.199999999999999</v>
      </c>
      <c r="C105" s="20">
        <v>43.7</v>
      </c>
      <c r="D105" s="20"/>
      <c r="E105" s="20"/>
      <c r="F105">
        <v>9.3000000000000007</v>
      </c>
      <c r="G105" s="20"/>
      <c r="H105">
        <v>77.599999999999994</v>
      </c>
      <c r="I105">
        <v>72.400000000000006</v>
      </c>
      <c r="J105">
        <v>89.2</v>
      </c>
      <c r="K105"/>
      <c r="L105" s="20"/>
      <c r="M105" s="20"/>
      <c r="N105" s="20">
        <v>16.77</v>
      </c>
      <c r="O105" s="20"/>
      <c r="P105" s="20"/>
      <c r="Q105" s="20"/>
      <c r="R105">
        <v>13.1</v>
      </c>
      <c r="S105"/>
      <c r="T105">
        <v>3.7</v>
      </c>
      <c r="U105">
        <v>30</v>
      </c>
      <c r="V105">
        <v>60</v>
      </c>
      <c r="W105" s="20">
        <v>75.819999999999993</v>
      </c>
      <c r="X105" s="20">
        <v>17.41</v>
      </c>
      <c r="Y105"/>
      <c r="Z105" s="20"/>
      <c r="AA105"/>
      <c r="AB105"/>
      <c r="AC105">
        <v>78.2</v>
      </c>
      <c r="AD105" s="20"/>
    </row>
    <row r="106" spans="1:30" x14ac:dyDescent="0.3">
      <c r="A106" s="29">
        <v>45390</v>
      </c>
      <c r="B106" s="20">
        <v>10.1</v>
      </c>
      <c r="C106" s="20">
        <v>41.7</v>
      </c>
      <c r="D106" s="20"/>
      <c r="E106" s="20"/>
      <c r="F106">
        <v>9.8000000000000007</v>
      </c>
      <c r="G106" s="20"/>
      <c r="H106">
        <v>73.8</v>
      </c>
      <c r="I106">
        <v>54.2</v>
      </c>
      <c r="J106">
        <v>93.8</v>
      </c>
      <c r="K106"/>
      <c r="L106" s="20"/>
      <c r="M106" s="20"/>
      <c r="N106" s="20">
        <v>16.690000000000001</v>
      </c>
      <c r="O106" s="20"/>
      <c r="P106" s="20"/>
      <c r="Q106" s="20"/>
      <c r="R106">
        <v>13.1</v>
      </c>
      <c r="S106"/>
      <c r="T106">
        <v>3.7</v>
      </c>
      <c r="U106">
        <v>31.3</v>
      </c>
      <c r="V106">
        <v>62.6</v>
      </c>
      <c r="W106" s="20">
        <v>78.680000000000007</v>
      </c>
      <c r="X106" s="20">
        <v>17.329999999999998</v>
      </c>
      <c r="Y106"/>
      <c r="Z106" s="20"/>
      <c r="AA106"/>
      <c r="AB106"/>
      <c r="AC106">
        <v>92.3</v>
      </c>
      <c r="AD106" s="20"/>
    </row>
    <row r="107" spans="1:30" x14ac:dyDescent="0.3">
      <c r="A107" s="29">
        <v>45391</v>
      </c>
      <c r="B107" s="20">
        <v>9.8000000000000007</v>
      </c>
      <c r="C107" s="20">
        <v>43.4</v>
      </c>
      <c r="D107" s="20"/>
      <c r="E107" s="20"/>
      <c r="F107">
        <v>10.7</v>
      </c>
      <c r="G107" s="20"/>
      <c r="H107">
        <v>72.099999999999994</v>
      </c>
      <c r="I107">
        <v>46.8</v>
      </c>
      <c r="J107">
        <v>109</v>
      </c>
      <c r="K107">
        <v>13</v>
      </c>
      <c r="L107" s="20"/>
      <c r="M107" s="20"/>
      <c r="N107" s="20">
        <v>16.77</v>
      </c>
      <c r="O107" s="20"/>
      <c r="P107" s="20"/>
      <c r="Q107" s="20"/>
      <c r="R107">
        <v>13.1</v>
      </c>
      <c r="S107"/>
      <c r="T107">
        <v>3.6</v>
      </c>
      <c r="U107">
        <v>32.700000000000003</v>
      </c>
      <c r="V107">
        <v>65.400000000000006</v>
      </c>
      <c r="W107" s="20">
        <v>86.3</v>
      </c>
      <c r="X107" s="20">
        <v>17</v>
      </c>
      <c r="Y107"/>
      <c r="Z107" s="20"/>
      <c r="AA107"/>
      <c r="AB107"/>
      <c r="AC107">
        <v>105.5</v>
      </c>
      <c r="AD107" s="20"/>
    </row>
    <row r="108" spans="1:30" x14ac:dyDescent="0.3">
      <c r="A108" s="29">
        <v>45392</v>
      </c>
      <c r="B108" s="20">
        <v>9.73</v>
      </c>
      <c r="C108" s="20">
        <v>36.1</v>
      </c>
      <c r="D108" s="20"/>
      <c r="E108" s="20"/>
      <c r="F108">
        <v>11</v>
      </c>
      <c r="G108" s="20"/>
      <c r="H108">
        <v>73.099999999999994</v>
      </c>
      <c r="I108">
        <v>40.9</v>
      </c>
      <c r="J108">
        <v>67</v>
      </c>
      <c r="K108">
        <v>13.2</v>
      </c>
      <c r="L108" s="20">
        <v>13.19</v>
      </c>
      <c r="M108" s="20"/>
      <c r="N108" s="20">
        <v>16.66</v>
      </c>
      <c r="O108" s="20">
        <v>17.48</v>
      </c>
      <c r="P108" s="20"/>
      <c r="Q108" s="20"/>
      <c r="R108">
        <v>13.1</v>
      </c>
      <c r="S108">
        <v>23.7</v>
      </c>
      <c r="T108">
        <v>3.3</v>
      </c>
      <c r="U108">
        <v>28.3</v>
      </c>
      <c r="V108">
        <v>56.6</v>
      </c>
      <c r="W108" s="20">
        <v>61.489999999999988</v>
      </c>
      <c r="X108" s="20">
        <v>17.29</v>
      </c>
      <c r="Y108">
        <v>49.5</v>
      </c>
      <c r="Z108" s="20"/>
      <c r="AA108"/>
      <c r="AB108"/>
      <c r="AC108">
        <v>117.5</v>
      </c>
      <c r="AD108" s="20"/>
    </row>
    <row r="109" spans="1:30" x14ac:dyDescent="0.3">
      <c r="A109" s="29">
        <v>45393</v>
      </c>
      <c r="B109" s="20">
        <v>9.36</v>
      </c>
      <c r="C109" s="20">
        <v>37.6</v>
      </c>
      <c r="D109" s="20"/>
      <c r="E109" s="20"/>
      <c r="F109">
        <v>11.2</v>
      </c>
      <c r="G109" s="20"/>
      <c r="H109">
        <v>68.3</v>
      </c>
      <c r="I109">
        <v>27.9</v>
      </c>
      <c r="J109">
        <v>69</v>
      </c>
      <c r="K109">
        <v>13</v>
      </c>
      <c r="L109" s="20">
        <v>12.96</v>
      </c>
      <c r="M109" s="20"/>
      <c r="N109" s="20">
        <v>16.55</v>
      </c>
      <c r="O109" s="20">
        <v>17.350000000000001</v>
      </c>
      <c r="P109" s="20"/>
      <c r="Q109" s="20"/>
      <c r="R109">
        <v>13.1</v>
      </c>
      <c r="S109">
        <v>21.5</v>
      </c>
      <c r="T109">
        <v>3.3</v>
      </c>
      <c r="U109">
        <v>27.9</v>
      </c>
      <c r="V109">
        <v>55.8</v>
      </c>
      <c r="W109" s="20">
        <v>62.45</v>
      </c>
      <c r="X109" s="20">
        <v>17.34</v>
      </c>
      <c r="Y109">
        <v>42.2</v>
      </c>
      <c r="Z109" s="20">
        <v>74.489999999999995</v>
      </c>
      <c r="AA109"/>
      <c r="AB109"/>
      <c r="AC109">
        <v>90.3</v>
      </c>
      <c r="AD109" s="20"/>
    </row>
    <row r="110" spans="1:30" x14ac:dyDescent="0.3">
      <c r="A110" s="29">
        <v>45394</v>
      </c>
      <c r="B110" s="20">
        <v>9.42</v>
      </c>
      <c r="C110" s="20">
        <v>35.5</v>
      </c>
      <c r="D110" s="20">
        <v>41.6</v>
      </c>
      <c r="E110" s="20"/>
      <c r="F110">
        <v>10.9</v>
      </c>
      <c r="G110" s="20"/>
      <c r="H110">
        <v>66.599999999999994</v>
      </c>
      <c r="I110">
        <v>23.9</v>
      </c>
      <c r="J110">
        <v>56.8</v>
      </c>
      <c r="K110">
        <v>13</v>
      </c>
      <c r="L110" s="20">
        <v>12.99</v>
      </c>
      <c r="M110" s="20"/>
      <c r="N110" s="20">
        <v>16.05</v>
      </c>
      <c r="O110" s="20">
        <v>16.79</v>
      </c>
      <c r="P110" s="20"/>
      <c r="Q110" s="20"/>
      <c r="R110">
        <v>13.1</v>
      </c>
      <c r="S110">
        <v>20</v>
      </c>
      <c r="T110">
        <v>3.2</v>
      </c>
      <c r="U110">
        <v>27.9</v>
      </c>
      <c r="V110">
        <v>55.8</v>
      </c>
      <c r="W110" s="20">
        <v>55.64</v>
      </c>
      <c r="X110" s="20">
        <v>17.36</v>
      </c>
      <c r="Y110">
        <v>36.4</v>
      </c>
      <c r="Z110" s="20">
        <v>61.76</v>
      </c>
      <c r="AA110"/>
      <c r="AB110"/>
      <c r="AC110">
        <v>81.3</v>
      </c>
      <c r="AD110" s="20"/>
    </row>
    <row r="111" spans="1:30" x14ac:dyDescent="0.3">
      <c r="A111" s="29">
        <v>45395</v>
      </c>
      <c r="B111" s="20">
        <v>9.6199999999999992</v>
      </c>
      <c r="C111" s="20">
        <v>35.4</v>
      </c>
      <c r="D111" s="20">
        <v>41.5</v>
      </c>
      <c r="E111" s="20"/>
      <c r="F111">
        <v>10.9</v>
      </c>
      <c r="G111" s="20"/>
      <c r="H111">
        <v>63</v>
      </c>
      <c r="I111">
        <v>23.5</v>
      </c>
      <c r="J111">
        <v>43.6</v>
      </c>
      <c r="K111">
        <v>13.2</v>
      </c>
      <c r="L111" s="20">
        <v>13.21</v>
      </c>
      <c r="M111" s="20"/>
      <c r="N111" s="20">
        <v>16.07</v>
      </c>
      <c r="O111" s="20">
        <v>16.78</v>
      </c>
      <c r="P111" s="20"/>
      <c r="Q111" s="20"/>
      <c r="R111">
        <v>13.1</v>
      </c>
      <c r="S111">
        <v>19.399999999999999</v>
      </c>
      <c r="T111">
        <v>3.1</v>
      </c>
      <c r="U111">
        <v>27.7</v>
      </c>
      <c r="V111">
        <v>55.4</v>
      </c>
      <c r="W111" s="20">
        <v>49.25</v>
      </c>
      <c r="X111" s="20">
        <v>17.46</v>
      </c>
      <c r="Y111">
        <v>33.299999999999997</v>
      </c>
      <c r="Z111" s="20">
        <v>52.96</v>
      </c>
      <c r="AA111"/>
      <c r="AB111"/>
      <c r="AC111">
        <v>79</v>
      </c>
      <c r="AD111" s="20"/>
    </row>
    <row r="112" spans="1:30" x14ac:dyDescent="0.3">
      <c r="A112" s="29">
        <v>45396</v>
      </c>
      <c r="B112" s="20">
        <v>9.9</v>
      </c>
      <c r="C112" s="20">
        <v>35.299999999999997</v>
      </c>
      <c r="D112" s="20">
        <v>41.4</v>
      </c>
      <c r="E112" s="20"/>
      <c r="F112">
        <v>11.8</v>
      </c>
      <c r="G112" s="20"/>
      <c r="H112">
        <v>63.5</v>
      </c>
      <c r="I112">
        <v>23.2</v>
      </c>
      <c r="J112">
        <v>38</v>
      </c>
      <c r="K112">
        <v>16.5</v>
      </c>
      <c r="L112" s="20">
        <v>16.98</v>
      </c>
      <c r="M112" s="20"/>
      <c r="N112" s="20">
        <v>16.100000000000001</v>
      </c>
      <c r="O112" s="20">
        <v>16.760000000000002</v>
      </c>
      <c r="P112" s="20"/>
      <c r="Q112" s="20"/>
      <c r="R112">
        <v>17.5</v>
      </c>
      <c r="S112">
        <v>19.399999999999999</v>
      </c>
      <c r="T112">
        <v>3</v>
      </c>
      <c r="U112">
        <v>25.9</v>
      </c>
      <c r="V112">
        <v>51.8</v>
      </c>
      <c r="W112" s="20">
        <v>44.83</v>
      </c>
      <c r="X112" s="20">
        <v>17.59</v>
      </c>
      <c r="Y112">
        <v>30.6</v>
      </c>
      <c r="Z112" s="20">
        <v>46.17</v>
      </c>
      <c r="AA112"/>
      <c r="AB112"/>
      <c r="AC112">
        <v>66.7</v>
      </c>
      <c r="AD112" s="20"/>
    </row>
    <row r="113" spans="1:30" x14ac:dyDescent="0.3">
      <c r="A113" s="29">
        <v>45397</v>
      </c>
      <c r="B113" s="20">
        <v>10.7</v>
      </c>
      <c r="C113" s="20">
        <v>35.700000000000003</v>
      </c>
      <c r="D113" s="20">
        <v>42.8</v>
      </c>
      <c r="E113" s="20">
        <v>5.84</v>
      </c>
      <c r="F113">
        <v>13.6</v>
      </c>
      <c r="G113" s="20"/>
      <c r="H113">
        <v>63.8</v>
      </c>
      <c r="I113">
        <v>23.3</v>
      </c>
      <c r="J113">
        <v>39</v>
      </c>
      <c r="K113">
        <v>24.8</v>
      </c>
      <c r="L113" s="20">
        <v>25.59</v>
      </c>
      <c r="M113" s="20"/>
      <c r="N113" s="20">
        <v>19.309999999999999</v>
      </c>
      <c r="O113" s="20">
        <v>19.93</v>
      </c>
      <c r="P113" s="20"/>
      <c r="Q113" s="20"/>
      <c r="R113">
        <v>25.1</v>
      </c>
      <c r="S113">
        <v>22.9</v>
      </c>
      <c r="T113">
        <v>3.1</v>
      </c>
      <c r="U113">
        <v>24.5</v>
      </c>
      <c r="V113">
        <v>49</v>
      </c>
      <c r="W113" s="20">
        <v>43.989999999999988</v>
      </c>
      <c r="X113" s="20">
        <v>17.59</v>
      </c>
      <c r="Y113">
        <v>29.4</v>
      </c>
      <c r="Z113" s="20">
        <v>39.78</v>
      </c>
      <c r="AA113"/>
      <c r="AB113"/>
      <c r="AC113">
        <v>59.9</v>
      </c>
      <c r="AD113" s="20"/>
    </row>
    <row r="114" spans="1:30" x14ac:dyDescent="0.3">
      <c r="A114" s="29">
        <v>45398</v>
      </c>
      <c r="B114" s="20">
        <v>11.1</v>
      </c>
      <c r="C114" s="20">
        <v>37.4</v>
      </c>
      <c r="D114" s="20">
        <v>44.5</v>
      </c>
      <c r="E114" s="20">
        <v>6.98</v>
      </c>
      <c r="F114">
        <v>16.8</v>
      </c>
      <c r="G114" s="20"/>
      <c r="H114">
        <v>65.2</v>
      </c>
      <c r="I114">
        <v>25.8</v>
      </c>
      <c r="J114">
        <v>41.4</v>
      </c>
      <c r="K114">
        <v>24.9</v>
      </c>
      <c r="L114" s="20">
        <v>25.68</v>
      </c>
      <c r="M114" s="20"/>
      <c r="N114" s="20">
        <v>23.25</v>
      </c>
      <c r="O114" s="20">
        <v>23.87</v>
      </c>
      <c r="P114" s="20">
        <v>3.14</v>
      </c>
      <c r="Q114" s="20"/>
      <c r="R114">
        <v>25.2</v>
      </c>
      <c r="S114">
        <v>25.9</v>
      </c>
      <c r="T114">
        <v>3</v>
      </c>
      <c r="U114">
        <v>23.9</v>
      </c>
      <c r="V114">
        <v>47.8</v>
      </c>
      <c r="W114" s="20">
        <v>44.67</v>
      </c>
      <c r="X114" s="20">
        <v>17.57</v>
      </c>
      <c r="Y114">
        <v>30.3</v>
      </c>
      <c r="Z114" s="20">
        <v>36.869999999999997</v>
      </c>
      <c r="AA114"/>
      <c r="AB114"/>
      <c r="AC114">
        <v>56</v>
      </c>
      <c r="AD114" s="20"/>
    </row>
    <row r="115" spans="1:30" x14ac:dyDescent="0.3">
      <c r="A115" s="29">
        <v>45399</v>
      </c>
      <c r="B115" s="20">
        <v>19.100000000000001</v>
      </c>
      <c r="C115" s="20">
        <v>41.5</v>
      </c>
      <c r="D115" s="20">
        <v>43.6</v>
      </c>
      <c r="E115" s="20">
        <v>5.29</v>
      </c>
      <c r="F115">
        <v>15.8</v>
      </c>
      <c r="G115" s="20"/>
      <c r="H115">
        <v>55.9</v>
      </c>
      <c r="I115">
        <v>29.4</v>
      </c>
      <c r="J115">
        <v>45.4</v>
      </c>
      <c r="K115">
        <v>24.7</v>
      </c>
      <c r="L115" s="20">
        <v>25.5</v>
      </c>
      <c r="M115" s="20"/>
      <c r="N115" s="20">
        <v>23.73</v>
      </c>
      <c r="O115" s="20">
        <v>24.37</v>
      </c>
      <c r="P115" s="20">
        <v>3.11</v>
      </c>
      <c r="Q115" s="20"/>
      <c r="R115">
        <v>25.2</v>
      </c>
      <c r="S115">
        <v>26.4</v>
      </c>
      <c r="T115">
        <v>3.1</v>
      </c>
      <c r="U115">
        <v>23.8</v>
      </c>
      <c r="V115">
        <v>47.6</v>
      </c>
      <c r="W115" s="20">
        <v>46.79</v>
      </c>
      <c r="X115" s="20">
        <v>17.72</v>
      </c>
      <c r="Y115">
        <v>30.5</v>
      </c>
      <c r="Z115" s="20">
        <v>35.83</v>
      </c>
      <c r="AA115"/>
      <c r="AB115"/>
      <c r="AC115">
        <v>54.7</v>
      </c>
      <c r="AD115" s="20"/>
    </row>
    <row r="116" spans="1:30" x14ac:dyDescent="0.3">
      <c r="A116" s="29">
        <v>45400</v>
      </c>
      <c r="B116" s="20">
        <v>14.2</v>
      </c>
      <c r="C116" s="20"/>
      <c r="D116" s="20">
        <v>49.9</v>
      </c>
      <c r="E116" s="20">
        <v>4.03</v>
      </c>
      <c r="F116">
        <v>10.8</v>
      </c>
      <c r="G116" s="20"/>
      <c r="H116">
        <v>46.9</v>
      </c>
      <c r="I116">
        <v>21.2</v>
      </c>
      <c r="J116">
        <v>49.6</v>
      </c>
      <c r="K116">
        <v>22.3</v>
      </c>
      <c r="L116" s="20">
        <v>22.77</v>
      </c>
      <c r="M116" s="20"/>
      <c r="N116" s="20">
        <v>23.36</v>
      </c>
      <c r="O116" s="20">
        <v>23.87</v>
      </c>
      <c r="P116" s="20">
        <v>3</v>
      </c>
      <c r="Q116" s="20"/>
      <c r="R116">
        <v>22.6</v>
      </c>
      <c r="S116">
        <v>25.5</v>
      </c>
      <c r="T116">
        <v>3.1</v>
      </c>
      <c r="U116">
        <v>31.2</v>
      </c>
      <c r="V116">
        <v>62.4</v>
      </c>
      <c r="W116" s="20">
        <v>56.44</v>
      </c>
      <c r="X116" s="20">
        <v>17.8</v>
      </c>
      <c r="Y116">
        <v>29.8</v>
      </c>
      <c r="Z116" s="20">
        <v>33.6</v>
      </c>
      <c r="AA116"/>
      <c r="AB116">
        <v>59.8</v>
      </c>
      <c r="AC116">
        <v>55.6</v>
      </c>
      <c r="AD116" s="20"/>
    </row>
    <row r="117" spans="1:30" x14ac:dyDescent="0.3">
      <c r="A117" s="29">
        <v>45401</v>
      </c>
      <c r="B117" s="20">
        <v>20.3</v>
      </c>
      <c r="C117" s="20">
        <v>50.5</v>
      </c>
      <c r="D117" s="20">
        <v>54.3</v>
      </c>
      <c r="E117" s="20">
        <v>3.23</v>
      </c>
      <c r="F117">
        <v>9.5</v>
      </c>
      <c r="G117" s="20"/>
      <c r="H117">
        <v>47.7</v>
      </c>
      <c r="I117">
        <v>16.5</v>
      </c>
      <c r="J117">
        <v>55.8</v>
      </c>
      <c r="K117">
        <v>20.399999999999999</v>
      </c>
      <c r="L117" s="20">
        <v>20.99</v>
      </c>
      <c r="M117" s="20"/>
      <c r="N117" s="20">
        <v>21.27</v>
      </c>
      <c r="O117" s="20">
        <v>21.74</v>
      </c>
      <c r="P117" s="20">
        <v>2.95</v>
      </c>
      <c r="Q117" s="20"/>
      <c r="R117">
        <v>21.1</v>
      </c>
      <c r="S117">
        <v>23.2</v>
      </c>
      <c r="T117">
        <v>3</v>
      </c>
      <c r="U117">
        <v>34.700000000000003</v>
      </c>
      <c r="V117">
        <v>69.400000000000006</v>
      </c>
      <c r="W117" s="20">
        <v>62.62</v>
      </c>
      <c r="X117" s="20">
        <v>17.88</v>
      </c>
      <c r="Y117">
        <v>28.5</v>
      </c>
      <c r="Z117" s="20">
        <v>30.7</v>
      </c>
      <c r="AA117"/>
      <c r="AB117">
        <v>55.7</v>
      </c>
      <c r="AC117">
        <v>61.2</v>
      </c>
      <c r="AD117" s="20">
        <v>117.09</v>
      </c>
    </row>
    <row r="118" spans="1:30" x14ac:dyDescent="0.3">
      <c r="A118" s="29">
        <v>45402</v>
      </c>
      <c r="B118" s="20">
        <v>9.6300000000000008</v>
      </c>
      <c r="C118" s="20">
        <v>68.7</v>
      </c>
      <c r="D118" s="20">
        <v>59.1</v>
      </c>
      <c r="E118" s="20">
        <v>3.1</v>
      </c>
      <c r="F118">
        <v>8.4</v>
      </c>
      <c r="G118" s="20"/>
      <c r="H118">
        <v>48.1</v>
      </c>
      <c r="I118">
        <v>16.5</v>
      </c>
      <c r="J118">
        <v>46.6</v>
      </c>
      <c r="K118">
        <v>18.2</v>
      </c>
      <c r="L118" s="20">
        <v>18.52</v>
      </c>
      <c r="M118" s="20"/>
      <c r="N118" s="20">
        <v>20.93</v>
      </c>
      <c r="O118" s="20">
        <v>21.4</v>
      </c>
      <c r="P118" s="20">
        <v>2.91</v>
      </c>
      <c r="Q118" s="20"/>
      <c r="R118">
        <v>18.600000000000001</v>
      </c>
      <c r="S118">
        <v>22.7</v>
      </c>
      <c r="T118">
        <v>3</v>
      </c>
      <c r="U118">
        <v>34.9</v>
      </c>
      <c r="V118">
        <v>69.8</v>
      </c>
      <c r="W118" s="20">
        <v>57.84</v>
      </c>
      <c r="X118" s="20">
        <v>17.87</v>
      </c>
      <c r="Y118">
        <v>27.1</v>
      </c>
      <c r="Z118" s="20">
        <v>28.13</v>
      </c>
      <c r="AA118"/>
      <c r="AB118">
        <v>50.6</v>
      </c>
      <c r="AC118">
        <v>69.8</v>
      </c>
      <c r="AD118" s="20">
        <v>120.31</v>
      </c>
    </row>
    <row r="119" spans="1:30" x14ac:dyDescent="0.3">
      <c r="A119" s="29">
        <v>45403</v>
      </c>
      <c r="B119" s="20">
        <v>9.83</v>
      </c>
      <c r="C119" s="20">
        <v>48.6</v>
      </c>
      <c r="D119" s="20">
        <v>68.900000000000006</v>
      </c>
      <c r="E119" s="20">
        <v>3.59</v>
      </c>
      <c r="F119">
        <v>8.4</v>
      </c>
      <c r="G119" s="20"/>
      <c r="H119">
        <v>49.1</v>
      </c>
      <c r="I119">
        <v>16.8</v>
      </c>
      <c r="J119">
        <v>35</v>
      </c>
      <c r="K119">
        <v>15.6</v>
      </c>
      <c r="L119" s="20">
        <v>15.81</v>
      </c>
      <c r="M119" s="20"/>
      <c r="N119" s="20">
        <v>18.78</v>
      </c>
      <c r="O119" s="20">
        <v>19.38</v>
      </c>
      <c r="P119" s="20">
        <v>2.66</v>
      </c>
      <c r="Q119" s="20">
        <v>0.75</v>
      </c>
      <c r="R119">
        <v>15.8</v>
      </c>
      <c r="S119">
        <v>20.6</v>
      </c>
      <c r="T119">
        <v>4.5</v>
      </c>
      <c r="U119">
        <v>32.5</v>
      </c>
      <c r="V119">
        <v>65</v>
      </c>
      <c r="W119" s="20">
        <v>49.8</v>
      </c>
      <c r="X119" s="20">
        <v>17.809999999999999</v>
      </c>
      <c r="Y119">
        <v>26</v>
      </c>
      <c r="Z119" s="20">
        <v>26.8</v>
      </c>
      <c r="AA119"/>
      <c r="AB119">
        <v>46.6</v>
      </c>
      <c r="AC119">
        <v>69</v>
      </c>
      <c r="AD119" s="20">
        <v>115.04</v>
      </c>
    </row>
    <row r="120" spans="1:30" x14ac:dyDescent="0.3">
      <c r="A120" s="29">
        <v>45404</v>
      </c>
      <c r="B120" s="20">
        <v>19.100000000000001</v>
      </c>
      <c r="C120" s="20">
        <v>48.7</v>
      </c>
      <c r="D120" s="20">
        <v>51.9</v>
      </c>
      <c r="E120" s="20">
        <v>3.46</v>
      </c>
      <c r="F120">
        <v>9.1</v>
      </c>
      <c r="G120" s="20"/>
      <c r="H120">
        <v>45.9</v>
      </c>
      <c r="I120">
        <v>16.899999999999999</v>
      </c>
      <c r="J120">
        <v>35.4</v>
      </c>
      <c r="K120">
        <v>14.6</v>
      </c>
      <c r="L120" s="20">
        <v>14.9</v>
      </c>
      <c r="M120" s="20"/>
      <c r="N120" s="20">
        <v>17.510000000000002</v>
      </c>
      <c r="O120" s="20">
        <v>18.04</v>
      </c>
      <c r="P120" s="20">
        <v>2.73</v>
      </c>
      <c r="Q120" s="20">
        <v>0.7</v>
      </c>
      <c r="R120">
        <v>15.2</v>
      </c>
      <c r="S120">
        <v>19.2</v>
      </c>
      <c r="T120">
        <v>3.4</v>
      </c>
      <c r="U120">
        <v>29.8</v>
      </c>
      <c r="V120">
        <v>59.6</v>
      </c>
      <c r="W120" s="20">
        <v>47.48</v>
      </c>
      <c r="X120" s="20">
        <v>18</v>
      </c>
      <c r="Y120">
        <v>25.3</v>
      </c>
      <c r="Z120" s="20">
        <v>26.12</v>
      </c>
      <c r="AA120"/>
      <c r="AB120">
        <v>43.4</v>
      </c>
      <c r="AC120">
        <v>58.6</v>
      </c>
      <c r="AD120" s="20">
        <v>101.42</v>
      </c>
    </row>
    <row r="121" spans="1:30" x14ac:dyDescent="0.3">
      <c r="A121" s="29">
        <v>45405</v>
      </c>
      <c r="B121" s="20">
        <v>20.6</v>
      </c>
      <c r="C121" s="20">
        <v>51.9</v>
      </c>
      <c r="D121" s="20">
        <v>51.4</v>
      </c>
      <c r="E121" s="20">
        <v>3.27</v>
      </c>
      <c r="F121">
        <v>9</v>
      </c>
      <c r="G121" s="20"/>
      <c r="H121">
        <v>46.5</v>
      </c>
      <c r="I121">
        <v>13.8</v>
      </c>
      <c r="J121">
        <v>37.4</v>
      </c>
      <c r="K121">
        <v>14.6</v>
      </c>
      <c r="L121" s="20">
        <v>14.82</v>
      </c>
      <c r="M121" s="20"/>
      <c r="N121" s="20">
        <v>17.350000000000001</v>
      </c>
      <c r="O121" s="20">
        <v>17.87</v>
      </c>
      <c r="P121" s="20">
        <v>2.81</v>
      </c>
      <c r="Q121" s="20">
        <v>0.68</v>
      </c>
      <c r="R121">
        <v>15.2</v>
      </c>
      <c r="S121">
        <v>18.8</v>
      </c>
      <c r="T121">
        <v>3.1</v>
      </c>
      <c r="U121">
        <v>28.5</v>
      </c>
      <c r="V121">
        <v>57</v>
      </c>
      <c r="W121" s="20">
        <v>47.2</v>
      </c>
      <c r="X121" s="20">
        <v>18.16</v>
      </c>
      <c r="Y121">
        <v>24.5</v>
      </c>
      <c r="Z121" s="20">
        <v>26.31</v>
      </c>
      <c r="AA121">
        <v>27.7</v>
      </c>
      <c r="AB121">
        <v>40.299999999999997</v>
      </c>
      <c r="AC121">
        <v>55.2</v>
      </c>
      <c r="AD121" s="20">
        <v>95.09</v>
      </c>
    </row>
    <row r="122" spans="1:30" x14ac:dyDescent="0.3">
      <c r="A122" s="29">
        <v>45406</v>
      </c>
      <c r="B122" s="20">
        <v>16.399999999999999</v>
      </c>
      <c r="C122" s="20">
        <v>49.1</v>
      </c>
      <c r="D122" s="20">
        <v>56.2</v>
      </c>
      <c r="E122" s="20">
        <v>3.74</v>
      </c>
      <c r="F122">
        <v>9.6999999999999993</v>
      </c>
      <c r="G122" s="20">
        <v>69.3</v>
      </c>
      <c r="H122">
        <v>48.6</v>
      </c>
      <c r="I122">
        <v>13.8</v>
      </c>
      <c r="J122">
        <v>39.4</v>
      </c>
      <c r="K122">
        <v>14.1</v>
      </c>
      <c r="L122" s="20">
        <v>14.26</v>
      </c>
      <c r="M122" s="20"/>
      <c r="N122" s="20">
        <v>17.25</v>
      </c>
      <c r="O122" s="20">
        <v>17.71</v>
      </c>
      <c r="P122" s="20">
        <v>2.76</v>
      </c>
      <c r="Q122" s="20">
        <v>0.63</v>
      </c>
      <c r="R122">
        <v>14.5</v>
      </c>
      <c r="S122">
        <v>18.600000000000001</v>
      </c>
      <c r="T122">
        <v>3.2</v>
      </c>
      <c r="U122">
        <v>25.6</v>
      </c>
      <c r="V122">
        <v>51.2</v>
      </c>
      <c r="W122" s="20">
        <v>45.239999999999988</v>
      </c>
      <c r="X122" s="20">
        <v>18.239999999999998</v>
      </c>
      <c r="Y122">
        <v>24.3</v>
      </c>
      <c r="Z122" s="20">
        <v>24.64</v>
      </c>
      <c r="AA122">
        <v>26.5</v>
      </c>
      <c r="AB122">
        <v>37.299999999999997</v>
      </c>
      <c r="AC122">
        <v>52.1</v>
      </c>
      <c r="AD122" s="20">
        <v>89.039999999999992</v>
      </c>
    </row>
    <row r="123" spans="1:30" x14ac:dyDescent="0.3">
      <c r="A123" s="29">
        <v>45407</v>
      </c>
      <c r="B123" s="20">
        <v>10.4</v>
      </c>
      <c r="C123" s="20">
        <v>50.9</v>
      </c>
      <c r="D123" s="20">
        <v>54.4</v>
      </c>
      <c r="E123" s="20">
        <v>4.41</v>
      </c>
      <c r="F123">
        <v>11.7</v>
      </c>
      <c r="G123" s="20">
        <v>68.099999999999994</v>
      </c>
      <c r="H123">
        <v>46.1</v>
      </c>
      <c r="I123">
        <v>14.3</v>
      </c>
      <c r="J123">
        <v>36.799999999999997</v>
      </c>
      <c r="K123">
        <v>13.7</v>
      </c>
      <c r="L123" s="20">
        <v>13.88</v>
      </c>
      <c r="M123" s="20"/>
      <c r="N123" s="20">
        <v>16.68</v>
      </c>
      <c r="O123" s="20">
        <v>17.13</v>
      </c>
      <c r="P123" s="20">
        <v>2.72</v>
      </c>
      <c r="Q123" s="20">
        <v>0.62</v>
      </c>
      <c r="R123">
        <v>14.1</v>
      </c>
      <c r="S123">
        <v>17.8</v>
      </c>
      <c r="T123">
        <v>3.2</v>
      </c>
      <c r="U123">
        <v>23.8</v>
      </c>
      <c r="V123">
        <v>47.6</v>
      </c>
      <c r="W123" s="20">
        <v>42</v>
      </c>
      <c r="X123" s="20">
        <v>18.329999999999998</v>
      </c>
      <c r="Y123">
        <v>24.3</v>
      </c>
      <c r="Z123" s="20">
        <v>24.82</v>
      </c>
      <c r="AA123">
        <v>25.6</v>
      </c>
      <c r="AB123">
        <v>34.1</v>
      </c>
      <c r="AC123">
        <v>49.1</v>
      </c>
      <c r="AD123" s="20">
        <v>82.740000000000009</v>
      </c>
    </row>
    <row r="124" spans="1:30" x14ac:dyDescent="0.3">
      <c r="A124" s="29">
        <v>45408</v>
      </c>
      <c r="B124" s="20">
        <v>10.8</v>
      </c>
      <c r="C124" s="20">
        <v>55.8</v>
      </c>
      <c r="D124" s="20">
        <v>58.3</v>
      </c>
      <c r="E124" s="20">
        <v>5.07</v>
      </c>
      <c r="F124">
        <v>13.5</v>
      </c>
      <c r="G124" s="20">
        <v>73.3</v>
      </c>
      <c r="H124">
        <v>47.8</v>
      </c>
      <c r="I124">
        <v>14.6</v>
      </c>
      <c r="J124">
        <v>37.200000000000003</v>
      </c>
      <c r="K124">
        <v>15.2</v>
      </c>
      <c r="L124" s="20">
        <v>15.61</v>
      </c>
      <c r="M124" s="20"/>
      <c r="N124" s="20">
        <v>16.47</v>
      </c>
      <c r="O124" s="20">
        <v>16.899999999999999</v>
      </c>
      <c r="P124" s="20">
        <v>3.39</v>
      </c>
      <c r="Q124" s="20">
        <v>0.83</v>
      </c>
      <c r="R124" s="50">
        <v>16.100000000000001</v>
      </c>
      <c r="S124" s="50">
        <v>17.3</v>
      </c>
      <c r="T124" s="50">
        <v>3.1</v>
      </c>
      <c r="U124" s="50">
        <v>22.9</v>
      </c>
      <c r="V124" s="50">
        <v>45.8</v>
      </c>
      <c r="W124" s="20">
        <v>41.599999999999987</v>
      </c>
      <c r="X124" s="20">
        <v>18.28</v>
      </c>
      <c r="Y124">
        <v>24.6</v>
      </c>
      <c r="Z124" s="20">
        <v>26.76</v>
      </c>
      <c r="AA124">
        <v>25.3</v>
      </c>
      <c r="AB124">
        <v>31.7</v>
      </c>
      <c r="AC124">
        <v>47.3</v>
      </c>
      <c r="AD124" s="20">
        <v>78.650000000000006</v>
      </c>
    </row>
    <row r="125" spans="1:30" x14ac:dyDescent="0.3">
      <c r="A125" s="29">
        <v>45409</v>
      </c>
      <c r="B125" s="20">
        <v>11</v>
      </c>
      <c r="C125" s="20">
        <v>54.7</v>
      </c>
      <c r="D125" s="20">
        <v>61.2</v>
      </c>
      <c r="E125" s="20">
        <v>5.24</v>
      </c>
      <c r="F125">
        <v>14.5</v>
      </c>
      <c r="G125" s="20">
        <v>72.900000000000006</v>
      </c>
      <c r="H125">
        <v>50.1</v>
      </c>
      <c r="I125">
        <v>13.8</v>
      </c>
      <c r="J125">
        <v>37.6</v>
      </c>
      <c r="K125">
        <v>18</v>
      </c>
      <c r="L125" s="20">
        <v>18.600000000000001</v>
      </c>
      <c r="M125" s="20"/>
      <c r="N125" s="20">
        <v>18.059999999999999</v>
      </c>
      <c r="O125" s="20">
        <v>18.54</v>
      </c>
      <c r="P125" s="20">
        <v>4.38</v>
      </c>
      <c r="Q125" s="20">
        <v>1.0900000000000001</v>
      </c>
      <c r="R125" s="50">
        <v>19.100000000000001</v>
      </c>
      <c r="S125" s="50">
        <v>18.600000000000001</v>
      </c>
      <c r="T125" s="50">
        <v>3.2</v>
      </c>
      <c r="U125" s="50">
        <v>22.7</v>
      </c>
      <c r="V125" s="50">
        <v>45.4</v>
      </c>
      <c r="W125" s="20">
        <v>41.52</v>
      </c>
      <c r="X125" s="20">
        <v>18.28</v>
      </c>
      <c r="Y125">
        <v>24.5</v>
      </c>
      <c r="Z125" s="20">
        <v>30.23</v>
      </c>
      <c r="AA125" s="50">
        <v>24.2</v>
      </c>
      <c r="AB125" s="50">
        <v>30.4</v>
      </c>
      <c r="AC125" s="50">
        <v>43.8</v>
      </c>
      <c r="AD125" s="20">
        <v>74.009999999999991</v>
      </c>
    </row>
    <row r="126" spans="1:30" x14ac:dyDescent="0.3">
      <c r="A126" s="29">
        <v>45410</v>
      </c>
      <c r="B126" s="20">
        <v>12</v>
      </c>
      <c r="C126" s="20">
        <v>53.9</v>
      </c>
      <c r="D126" s="20">
        <v>59.3</v>
      </c>
      <c r="E126" s="20">
        <v>5.2</v>
      </c>
      <c r="F126">
        <v>14.3</v>
      </c>
      <c r="G126" s="20">
        <v>68.7</v>
      </c>
      <c r="H126">
        <v>44.5</v>
      </c>
      <c r="I126">
        <v>14.1</v>
      </c>
      <c r="J126">
        <v>39.799999999999997</v>
      </c>
      <c r="K126">
        <v>20.100000000000001</v>
      </c>
      <c r="L126" s="20">
        <v>21.08</v>
      </c>
      <c r="M126" s="20"/>
      <c r="N126" s="20">
        <v>19.89</v>
      </c>
      <c r="O126" s="20">
        <v>20.37</v>
      </c>
      <c r="P126" s="20">
        <v>4.16</v>
      </c>
      <c r="Q126" s="20">
        <v>1.28</v>
      </c>
      <c r="R126" s="50">
        <v>22</v>
      </c>
      <c r="S126" s="50">
        <v>22.1</v>
      </c>
      <c r="T126" s="50">
        <v>3.6</v>
      </c>
      <c r="U126" s="50">
        <v>21.4</v>
      </c>
      <c r="V126" s="50">
        <v>42.8</v>
      </c>
      <c r="W126" s="20">
        <v>41.27</v>
      </c>
      <c r="X126" s="20">
        <v>18.28</v>
      </c>
      <c r="Y126" s="50">
        <v>24.7</v>
      </c>
      <c r="Z126" s="20">
        <v>30.02</v>
      </c>
      <c r="AA126" s="50">
        <v>24.5</v>
      </c>
      <c r="AB126" s="50">
        <v>29.8</v>
      </c>
      <c r="AC126" s="50">
        <v>43.5</v>
      </c>
      <c r="AD126" s="20">
        <v>73.050000000000011</v>
      </c>
    </row>
    <row r="127" spans="1:30" x14ac:dyDescent="0.3">
      <c r="A127" s="29">
        <v>45411</v>
      </c>
      <c r="B127" s="20">
        <v>12.4</v>
      </c>
      <c r="C127" s="20">
        <v>49.7</v>
      </c>
      <c r="D127" s="20">
        <v>58.6</v>
      </c>
      <c r="E127" s="20">
        <v>5.31</v>
      </c>
      <c r="F127">
        <v>15.3</v>
      </c>
      <c r="G127" s="20">
        <v>62.5</v>
      </c>
      <c r="H127">
        <v>45.9</v>
      </c>
      <c r="I127">
        <v>13.9</v>
      </c>
      <c r="J127">
        <v>37.6</v>
      </c>
      <c r="K127">
        <v>28.2</v>
      </c>
      <c r="L127" s="20">
        <v>29.27</v>
      </c>
      <c r="M127" s="30">
        <v>20.881081081081071</v>
      </c>
      <c r="N127" s="20">
        <v>20.81</v>
      </c>
      <c r="O127" s="20">
        <v>21.25</v>
      </c>
      <c r="P127" s="20">
        <v>4.2300000000000004</v>
      </c>
      <c r="Q127" s="20">
        <v>1.27</v>
      </c>
      <c r="R127" s="50">
        <v>29.3</v>
      </c>
      <c r="S127" s="50">
        <v>23.4</v>
      </c>
      <c r="T127" s="50">
        <v>2.9</v>
      </c>
      <c r="U127" s="50">
        <v>20.100000000000001</v>
      </c>
      <c r="V127" s="50">
        <v>40.200000000000003</v>
      </c>
      <c r="W127" s="20">
        <v>38.81</v>
      </c>
      <c r="X127" s="20">
        <v>18.28</v>
      </c>
      <c r="Y127" s="50">
        <v>24.5</v>
      </c>
      <c r="Z127" s="20">
        <v>30.05</v>
      </c>
      <c r="AA127" s="50">
        <v>24.4</v>
      </c>
      <c r="AB127" s="50">
        <v>28.5</v>
      </c>
      <c r="AC127" s="50">
        <v>42</v>
      </c>
      <c r="AD127" s="20">
        <v>70.2</v>
      </c>
    </row>
    <row r="128" spans="1:30" x14ac:dyDescent="0.3">
      <c r="A128" s="29">
        <v>45412</v>
      </c>
      <c r="B128" s="20">
        <v>17.3</v>
      </c>
      <c r="C128" s="20">
        <v>51.3</v>
      </c>
      <c r="D128" s="20">
        <v>55</v>
      </c>
      <c r="E128" s="20">
        <v>5.78</v>
      </c>
      <c r="F128">
        <v>17.2</v>
      </c>
      <c r="G128" s="20">
        <v>67</v>
      </c>
      <c r="H128">
        <v>51.1</v>
      </c>
      <c r="I128">
        <v>14.4</v>
      </c>
      <c r="J128">
        <v>38.799999999999997</v>
      </c>
      <c r="K128">
        <v>29.8</v>
      </c>
      <c r="L128" s="20">
        <v>30.96</v>
      </c>
      <c r="M128" s="30">
        <v>21.49965277777779</v>
      </c>
      <c r="N128" s="20">
        <v>19.93</v>
      </c>
      <c r="O128" s="20">
        <v>20.45</v>
      </c>
      <c r="P128" s="20">
        <v>4.03</v>
      </c>
      <c r="Q128" s="20">
        <v>1.1499999999999999</v>
      </c>
      <c r="R128" s="50">
        <v>30.7</v>
      </c>
      <c r="S128" s="50">
        <v>23.1</v>
      </c>
      <c r="T128" s="50">
        <v>2.9</v>
      </c>
      <c r="U128" s="50">
        <v>22.9</v>
      </c>
      <c r="V128" s="50">
        <v>45.8</v>
      </c>
      <c r="W128" s="20">
        <v>42.56</v>
      </c>
      <c r="X128" s="20">
        <v>18.34</v>
      </c>
      <c r="Y128" s="50">
        <v>25</v>
      </c>
      <c r="Z128" s="20">
        <v>30.94</v>
      </c>
      <c r="AA128" s="50">
        <v>24.1</v>
      </c>
      <c r="AB128" s="50">
        <v>27.9</v>
      </c>
      <c r="AC128" s="50">
        <v>42</v>
      </c>
      <c r="AD128" s="20">
        <v>69.62</v>
      </c>
    </row>
    <row r="129" spans="1:30" x14ac:dyDescent="0.3">
      <c r="A129" s="29">
        <v>45413</v>
      </c>
      <c r="B129" s="20">
        <v>12</v>
      </c>
      <c r="C129" s="20">
        <v>51.9</v>
      </c>
      <c r="D129" s="20">
        <v>60</v>
      </c>
      <c r="E129" s="20">
        <v>5.41</v>
      </c>
      <c r="F129">
        <v>16.2</v>
      </c>
      <c r="G129" s="20">
        <v>76.903999999999996</v>
      </c>
      <c r="H129">
        <v>50</v>
      </c>
      <c r="I129">
        <v>13.9</v>
      </c>
      <c r="J129">
        <v>38.799999999999997</v>
      </c>
      <c r="K129">
        <v>25.9</v>
      </c>
      <c r="L129" s="20">
        <v>26.13</v>
      </c>
      <c r="M129" s="30">
        <v>15.995486111111081</v>
      </c>
      <c r="N129" s="20">
        <v>21.11</v>
      </c>
      <c r="O129" s="20">
        <v>21.77</v>
      </c>
      <c r="P129" s="20">
        <v>3.02</v>
      </c>
      <c r="Q129" s="20">
        <v>1.29</v>
      </c>
      <c r="R129" s="50">
        <v>25.1</v>
      </c>
      <c r="S129" s="50">
        <v>25.5</v>
      </c>
      <c r="T129" s="50">
        <v>3.4</v>
      </c>
      <c r="U129" s="50">
        <v>27.4</v>
      </c>
      <c r="V129" s="50">
        <v>54.8</v>
      </c>
      <c r="W129" s="20">
        <v>47.03</v>
      </c>
      <c r="X129" s="20">
        <v>18.059999999999999</v>
      </c>
      <c r="Y129" s="50">
        <v>25.9</v>
      </c>
      <c r="Z129" s="20">
        <v>33.49</v>
      </c>
      <c r="AA129" s="50">
        <v>24.8</v>
      </c>
      <c r="AB129" s="50">
        <v>27.3</v>
      </c>
      <c r="AC129" s="50">
        <v>41.8</v>
      </c>
      <c r="AD129" s="20">
        <v>68.95</v>
      </c>
    </row>
    <row r="130" spans="1:30" x14ac:dyDescent="0.3">
      <c r="A130" s="29">
        <v>45414</v>
      </c>
      <c r="B130" s="20">
        <v>11.7</v>
      </c>
      <c r="C130" s="20">
        <v>58.6</v>
      </c>
      <c r="D130" s="20">
        <v>62.1</v>
      </c>
      <c r="E130" s="20">
        <v>5.42</v>
      </c>
      <c r="F130">
        <v>16.899999999999999</v>
      </c>
      <c r="G130" s="20">
        <v>81.977999999999994</v>
      </c>
      <c r="H130">
        <v>58.8</v>
      </c>
      <c r="I130">
        <v>14.7</v>
      </c>
      <c r="J130">
        <v>41.4</v>
      </c>
      <c r="K130">
        <v>22.4</v>
      </c>
      <c r="L130" s="20">
        <v>23.06</v>
      </c>
      <c r="M130" s="30">
        <v>13.33923611111115</v>
      </c>
      <c r="N130" s="20">
        <v>17.23</v>
      </c>
      <c r="O130" s="20">
        <v>18.079999999999998</v>
      </c>
      <c r="P130" s="20">
        <v>3.18</v>
      </c>
      <c r="Q130" s="20">
        <v>1.33</v>
      </c>
      <c r="R130" s="50">
        <v>22.3</v>
      </c>
      <c r="S130" s="50">
        <v>21.4</v>
      </c>
      <c r="T130" s="50">
        <v>3.8</v>
      </c>
      <c r="U130" s="50">
        <v>31.5</v>
      </c>
      <c r="V130" s="50">
        <v>63</v>
      </c>
      <c r="W130" s="20">
        <v>52.29</v>
      </c>
      <c r="X130" s="20">
        <v>18.03</v>
      </c>
      <c r="Y130" s="50">
        <v>26.1</v>
      </c>
      <c r="Z130" s="20"/>
      <c r="AA130" s="50">
        <v>27.4</v>
      </c>
      <c r="AB130" s="50">
        <v>27.5</v>
      </c>
      <c r="AC130" s="50">
        <v>48.5</v>
      </c>
      <c r="AD130" s="20">
        <v>76.199999999999989</v>
      </c>
    </row>
    <row r="131" spans="1:30" x14ac:dyDescent="0.3">
      <c r="A131" s="29">
        <v>45415</v>
      </c>
      <c r="B131" s="20">
        <v>11.6</v>
      </c>
      <c r="C131" s="20">
        <v>60.3</v>
      </c>
      <c r="D131" s="20">
        <v>68.8</v>
      </c>
      <c r="E131" s="20">
        <v>5.34</v>
      </c>
      <c r="F131">
        <v>16.600000000000001</v>
      </c>
      <c r="G131" s="20">
        <v>84</v>
      </c>
      <c r="H131">
        <v>59.7</v>
      </c>
      <c r="I131">
        <v>14.2</v>
      </c>
      <c r="J131">
        <v>43.2</v>
      </c>
      <c r="K131">
        <v>22</v>
      </c>
      <c r="L131" s="20">
        <v>22.54</v>
      </c>
      <c r="M131" s="30">
        <v>12.850694444444461</v>
      </c>
      <c r="N131" s="20">
        <v>16.760000000000002</v>
      </c>
      <c r="O131" s="20">
        <v>17.64</v>
      </c>
      <c r="P131" s="20">
        <v>2.91</v>
      </c>
      <c r="Q131" s="20">
        <v>1.21</v>
      </c>
      <c r="R131" s="50">
        <v>21.6</v>
      </c>
      <c r="S131" s="50">
        <v>21</v>
      </c>
      <c r="T131" s="50">
        <v>3.6</v>
      </c>
      <c r="U131" s="50">
        <v>36.299999999999997</v>
      </c>
      <c r="V131" s="50">
        <v>72.599999999999994</v>
      </c>
      <c r="W131" s="20">
        <v>58.03</v>
      </c>
      <c r="X131" s="20">
        <v>18.14</v>
      </c>
      <c r="Y131" s="50">
        <v>25.9</v>
      </c>
      <c r="Z131" s="20"/>
      <c r="AA131" s="50">
        <v>27.7</v>
      </c>
      <c r="AB131" s="50">
        <v>27.6</v>
      </c>
      <c r="AC131" s="50">
        <v>54.9</v>
      </c>
      <c r="AD131" s="20">
        <v>82.37</v>
      </c>
    </row>
    <row r="132" spans="1:30" x14ac:dyDescent="0.3">
      <c r="A132" s="29">
        <v>45416</v>
      </c>
      <c r="B132" s="20">
        <v>11.9</v>
      </c>
      <c r="C132" s="20">
        <v>68.400000000000006</v>
      </c>
      <c r="D132" s="20">
        <v>76</v>
      </c>
      <c r="E132" s="20">
        <v>5.7</v>
      </c>
      <c r="F132">
        <v>17.100000000000001</v>
      </c>
      <c r="G132" s="20">
        <v>87.861999999999995</v>
      </c>
      <c r="H132">
        <v>63.7</v>
      </c>
      <c r="I132">
        <v>25.2</v>
      </c>
      <c r="J132">
        <v>41</v>
      </c>
      <c r="K132">
        <v>20.8</v>
      </c>
      <c r="L132" s="20">
        <v>21.29</v>
      </c>
      <c r="M132" s="30">
        <v>11.739583333333311</v>
      </c>
      <c r="N132" s="20">
        <v>15.9</v>
      </c>
      <c r="O132" s="20">
        <v>16.88</v>
      </c>
      <c r="P132" s="20">
        <v>2.9</v>
      </c>
      <c r="Q132" s="20">
        <v>1.1599999999999999</v>
      </c>
      <c r="R132" s="50">
        <v>20.3</v>
      </c>
      <c r="S132" s="50">
        <v>19.7</v>
      </c>
      <c r="T132" s="50">
        <v>3.1</v>
      </c>
      <c r="U132" s="50">
        <v>33.1</v>
      </c>
      <c r="V132" s="50">
        <v>66.2</v>
      </c>
      <c r="W132" s="20">
        <v>53.23</v>
      </c>
      <c r="X132" s="20">
        <v>18.739999999999998</v>
      </c>
      <c r="Y132" s="50">
        <v>26</v>
      </c>
      <c r="Z132" s="20"/>
      <c r="AA132" s="50">
        <v>27</v>
      </c>
      <c r="AB132" s="50">
        <v>26.3</v>
      </c>
      <c r="AC132" s="50">
        <v>57.9</v>
      </c>
      <c r="AD132" s="20">
        <v>84.12</v>
      </c>
    </row>
    <row r="133" spans="1:30" x14ac:dyDescent="0.3">
      <c r="A133" s="29">
        <v>45417</v>
      </c>
      <c r="B133" s="20">
        <v>22</v>
      </c>
      <c r="C133" s="50">
        <v>67.27</v>
      </c>
      <c r="D133" s="20">
        <v>79.5</v>
      </c>
      <c r="E133" s="50">
        <v>9.4</v>
      </c>
      <c r="F133" s="50">
        <v>20.7</v>
      </c>
      <c r="G133" s="50">
        <v>96.6</v>
      </c>
      <c r="H133" s="50">
        <v>66.8</v>
      </c>
      <c r="I133" s="50">
        <v>19.100000000000001</v>
      </c>
      <c r="J133" s="50">
        <v>40.799999999999997</v>
      </c>
      <c r="K133" s="50">
        <v>20.7</v>
      </c>
      <c r="L133" s="20">
        <v>21.68</v>
      </c>
      <c r="M133" s="50">
        <v>11.9</v>
      </c>
      <c r="N133" s="50">
        <v>24.5</v>
      </c>
      <c r="O133" s="20">
        <v>16.559999999999999</v>
      </c>
      <c r="P133" s="50">
        <v>3.1</v>
      </c>
      <c r="Q133" s="50">
        <v>1.1499999999999999</v>
      </c>
      <c r="R133" s="50">
        <v>20.3</v>
      </c>
      <c r="S133" s="50">
        <v>18.899999999999999</v>
      </c>
      <c r="T133" s="50">
        <v>3.1</v>
      </c>
      <c r="U133" s="50">
        <v>27.4</v>
      </c>
      <c r="V133" s="50">
        <v>54.8</v>
      </c>
      <c r="W133" s="20">
        <v>47.62</v>
      </c>
      <c r="X133" s="50">
        <v>16.440000000000001</v>
      </c>
      <c r="Y133" s="50">
        <v>26.4</v>
      </c>
      <c r="Z133" s="20">
        <v>34</v>
      </c>
      <c r="AA133" s="50">
        <v>25.9</v>
      </c>
      <c r="AB133" s="50">
        <v>25.1</v>
      </c>
      <c r="AC133" s="50">
        <v>58.8</v>
      </c>
      <c r="AD133" s="20">
        <v>83.27000000000001</v>
      </c>
    </row>
    <row r="134" spans="1:30" x14ac:dyDescent="0.3">
      <c r="A134" s="29">
        <v>45418</v>
      </c>
      <c r="B134" s="20">
        <v>18</v>
      </c>
      <c r="C134" s="50">
        <v>60.38</v>
      </c>
      <c r="D134" s="20">
        <v>71.8</v>
      </c>
      <c r="E134" s="50">
        <v>10.7</v>
      </c>
      <c r="F134" s="50">
        <v>25.8</v>
      </c>
      <c r="G134" s="50">
        <v>94.1</v>
      </c>
      <c r="H134" s="50">
        <v>60.4</v>
      </c>
      <c r="I134" s="50">
        <v>42.9</v>
      </c>
      <c r="J134" s="50">
        <v>60.4</v>
      </c>
      <c r="K134" s="50">
        <v>19.3</v>
      </c>
      <c r="L134" s="20">
        <v>19.809999999999999</v>
      </c>
      <c r="M134" s="50">
        <v>11.9</v>
      </c>
      <c r="N134" s="50">
        <v>23.9</v>
      </c>
      <c r="O134" s="50">
        <v>13.72</v>
      </c>
      <c r="P134" s="50">
        <v>2.92</v>
      </c>
      <c r="Q134" s="50">
        <v>1.1200000000000001</v>
      </c>
      <c r="R134" s="50">
        <v>18.399999999999999</v>
      </c>
      <c r="S134" s="50">
        <v>19.399999999999999</v>
      </c>
      <c r="T134" s="50">
        <v>3.5</v>
      </c>
      <c r="U134" s="50">
        <v>25.5</v>
      </c>
      <c r="V134" s="50">
        <v>51</v>
      </c>
      <c r="W134" s="20"/>
      <c r="X134" s="50">
        <v>16.29</v>
      </c>
      <c r="Y134" s="50">
        <v>27.6</v>
      </c>
      <c r="Z134" s="20">
        <v>35.700000000000003</v>
      </c>
      <c r="AA134" s="50">
        <v>26.4</v>
      </c>
      <c r="AB134" s="50">
        <v>26</v>
      </c>
      <c r="AC134" s="50">
        <v>52</v>
      </c>
      <c r="AD134" s="20">
        <v>81.2</v>
      </c>
    </row>
    <row r="135" spans="1:30" x14ac:dyDescent="0.3">
      <c r="A135" s="29">
        <v>45419</v>
      </c>
      <c r="B135" s="20">
        <v>20.2</v>
      </c>
      <c r="C135" s="50">
        <v>60.45</v>
      </c>
      <c r="D135" s="20">
        <v>65.400000000000006</v>
      </c>
      <c r="E135" s="50">
        <v>12.5</v>
      </c>
      <c r="F135" s="50">
        <v>30.1</v>
      </c>
      <c r="G135" s="50">
        <v>103</v>
      </c>
      <c r="H135" s="50">
        <v>71.900000000000006</v>
      </c>
      <c r="I135" s="50">
        <v>43.4</v>
      </c>
      <c r="J135" s="50">
        <v>66.599999999999994</v>
      </c>
      <c r="K135" s="50">
        <v>17.8</v>
      </c>
      <c r="L135" s="20">
        <v>18.68</v>
      </c>
      <c r="M135" s="50">
        <v>12.1</v>
      </c>
      <c r="N135" s="50">
        <v>31.4</v>
      </c>
      <c r="O135" s="50">
        <v>14.43</v>
      </c>
      <c r="P135" s="50">
        <v>3.25</v>
      </c>
      <c r="Q135" s="50">
        <v>1.23</v>
      </c>
      <c r="R135" s="50">
        <v>17.3</v>
      </c>
      <c r="S135" s="50">
        <v>20.3</v>
      </c>
      <c r="T135" s="50">
        <v>4.0999999999999996</v>
      </c>
      <c r="U135" s="50">
        <v>27.1</v>
      </c>
      <c r="V135" s="50">
        <v>54.2</v>
      </c>
      <c r="W135" s="20"/>
      <c r="X135" s="50">
        <v>18.16</v>
      </c>
      <c r="Y135" s="50">
        <v>30.9</v>
      </c>
      <c r="Z135" s="20">
        <v>41</v>
      </c>
      <c r="AA135" s="50">
        <v>38.700000000000003</v>
      </c>
      <c r="AB135" s="50">
        <v>29.8</v>
      </c>
      <c r="AC135" s="50">
        <v>60.8</v>
      </c>
      <c r="AD135" s="20">
        <v>86.7</v>
      </c>
    </row>
    <row r="136" spans="1:30" x14ac:dyDescent="0.3">
      <c r="A136" s="29">
        <v>45420</v>
      </c>
      <c r="B136" s="20">
        <v>20.3</v>
      </c>
      <c r="C136" s="50">
        <v>64.05</v>
      </c>
      <c r="D136" s="50">
        <v>70.430000000000007</v>
      </c>
      <c r="E136" s="50">
        <v>14.2</v>
      </c>
      <c r="F136" s="50">
        <v>34.4</v>
      </c>
      <c r="G136" s="50">
        <v>110.1</v>
      </c>
      <c r="H136" s="50">
        <v>79.400000000000006</v>
      </c>
      <c r="I136" s="50">
        <v>42.7</v>
      </c>
      <c r="J136" s="50">
        <v>149</v>
      </c>
      <c r="K136" s="50">
        <v>17.100000000000001</v>
      </c>
      <c r="L136" s="20">
        <v>17.690000000000001</v>
      </c>
      <c r="M136" s="50">
        <v>11.8</v>
      </c>
      <c r="N136" s="50">
        <v>36.200000000000003</v>
      </c>
      <c r="O136" s="50">
        <v>14.35</v>
      </c>
      <c r="P136" s="50">
        <v>3.3</v>
      </c>
      <c r="Q136" s="50">
        <v>1.33</v>
      </c>
      <c r="R136" s="50">
        <v>16.100000000000001</v>
      </c>
      <c r="S136" s="50">
        <v>21.8</v>
      </c>
      <c r="T136" s="50">
        <v>8.1999999999999993</v>
      </c>
      <c r="U136" s="50">
        <v>40.1</v>
      </c>
      <c r="V136" s="50">
        <v>80.2</v>
      </c>
      <c r="W136" s="20"/>
      <c r="X136" s="50">
        <v>16.510000000000002</v>
      </c>
      <c r="Y136" s="50">
        <v>31.5</v>
      </c>
      <c r="Z136" s="20">
        <v>45.39</v>
      </c>
      <c r="AA136" s="50">
        <v>47.2</v>
      </c>
      <c r="AB136" s="50">
        <v>35</v>
      </c>
      <c r="AC136" s="50">
        <v>77.599999999999994</v>
      </c>
      <c r="AD136" s="20">
        <v>87.6</v>
      </c>
    </row>
    <row r="137" spans="1:30" x14ac:dyDescent="0.3">
      <c r="A137" s="29">
        <v>45421</v>
      </c>
      <c r="B137" s="20">
        <v>24.2</v>
      </c>
      <c r="C137" s="50">
        <v>71.48</v>
      </c>
      <c r="D137" s="50">
        <v>78.48</v>
      </c>
      <c r="E137" s="50">
        <v>14.1</v>
      </c>
      <c r="F137" s="50">
        <v>33</v>
      </c>
      <c r="G137" s="50">
        <v>115.8</v>
      </c>
      <c r="H137" s="50">
        <v>85.4</v>
      </c>
      <c r="I137" s="50">
        <v>56</v>
      </c>
      <c r="J137" s="50">
        <v>89.4</v>
      </c>
      <c r="K137" s="50">
        <v>15.8</v>
      </c>
      <c r="L137" s="20">
        <v>16.68</v>
      </c>
      <c r="M137" s="50">
        <v>10.7</v>
      </c>
      <c r="N137" s="50">
        <v>35.1</v>
      </c>
      <c r="O137" s="50">
        <v>13.94</v>
      </c>
      <c r="P137" s="50">
        <v>3.12</v>
      </c>
      <c r="Q137" s="50">
        <v>1.0900000000000001</v>
      </c>
      <c r="R137" s="50">
        <v>15.3</v>
      </c>
      <c r="S137" s="50">
        <v>20.8</v>
      </c>
      <c r="T137" s="50">
        <v>10</v>
      </c>
      <c r="U137" s="50">
        <v>52.5</v>
      </c>
      <c r="V137" s="50">
        <v>105</v>
      </c>
      <c r="W137" s="20"/>
      <c r="X137" s="50">
        <v>24.71</v>
      </c>
      <c r="Y137" s="50">
        <v>35.5</v>
      </c>
      <c r="Z137" s="20">
        <v>44.65</v>
      </c>
      <c r="AA137" s="50">
        <v>36.9</v>
      </c>
      <c r="AB137" s="50">
        <v>42</v>
      </c>
      <c r="AC137" s="50">
        <v>110</v>
      </c>
      <c r="AD137" s="50">
        <v>112.36</v>
      </c>
    </row>
    <row r="138" spans="1:30" x14ac:dyDescent="0.3">
      <c r="A138" s="29">
        <v>45422</v>
      </c>
      <c r="B138" s="20">
        <v>22.2</v>
      </c>
      <c r="C138" s="50">
        <v>66.900000000000006</v>
      </c>
      <c r="D138" s="50">
        <v>80.48</v>
      </c>
      <c r="E138" s="50">
        <v>15.3</v>
      </c>
      <c r="F138" s="50">
        <v>34.700000000000003</v>
      </c>
      <c r="G138" s="50">
        <v>116.3</v>
      </c>
      <c r="H138" s="50">
        <v>81.3</v>
      </c>
      <c r="I138" s="50">
        <v>46.7</v>
      </c>
      <c r="J138" s="50">
        <v>117.6</v>
      </c>
      <c r="K138" s="50">
        <v>15.8</v>
      </c>
      <c r="L138" s="20">
        <v>16.689999999999998</v>
      </c>
      <c r="M138" s="50">
        <v>10.8</v>
      </c>
      <c r="N138" s="50">
        <v>30.9</v>
      </c>
      <c r="O138" s="50">
        <v>13.37</v>
      </c>
      <c r="P138" s="50">
        <v>3.07</v>
      </c>
      <c r="Q138" s="50">
        <v>1.23</v>
      </c>
      <c r="R138" s="50">
        <v>15.3</v>
      </c>
      <c r="S138" s="50">
        <v>21.1</v>
      </c>
      <c r="T138" s="50">
        <v>7.5</v>
      </c>
      <c r="U138" s="50">
        <v>44.4</v>
      </c>
      <c r="V138" s="50">
        <v>88.8</v>
      </c>
      <c r="W138" s="20"/>
      <c r="X138" s="50">
        <v>35.83</v>
      </c>
      <c r="Y138" s="50">
        <v>43.9</v>
      </c>
      <c r="Z138" s="20">
        <v>50.49</v>
      </c>
      <c r="AA138" s="50">
        <v>32.4</v>
      </c>
      <c r="AB138" s="50">
        <v>40</v>
      </c>
      <c r="AC138" s="50">
        <v>111.9</v>
      </c>
      <c r="AD138" s="50">
        <v>121.77</v>
      </c>
    </row>
    <row r="139" spans="1:30" x14ac:dyDescent="0.3">
      <c r="A139" s="29">
        <v>45423</v>
      </c>
      <c r="B139" s="20">
        <v>29.4</v>
      </c>
      <c r="C139" s="50">
        <v>66.72</v>
      </c>
      <c r="D139" s="50">
        <v>82.97</v>
      </c>
      <c r="E139" s="50">
        <v>20.6</v>
      </c>
      <c r="F139" s="50">
        <v>43.4</v>
      </c>
      <c r="G139" s="50">
        <v>126.8</v>
      </c>
      <c r="H139" s="50">
        <v>92</v>
      </c>
      <c r="I139" s="50">
        <v>63.5</v>
      </c>
      <c r="J139" s="50">
        <v>112.8</v>
      </c>
      <c r="K139" s="50">
        <v>16.399999999999999</v>
      </c>
      <c r="L139" s="20">
        <v>17.25</v>
      </c>
      <c r="M139" s="50">
        <v>11.4</v>
      </c>
      <c r="N139" s="50">
        <v>27.5</v>
      </c>
      <c r="O139" s="50">
        <v>14.36</v>
      </c>
      <c r="P139" s="50">
        <v>2.91</v>
      </c>
      <c r="Q139" s="50">
        <v>1.31</v>
      </c>
      <c r="R139" s="50">
        <v>15.3</v>
      </c>
      <c r="S139" s="50">
        <v>19.600000000000001</v>
      </c>
      <c r="T139" s="50">
        <v>5.3</v>
      </c>
      <c r="U139" s="50">
        <v>39.9</v>
      </c>
      <c r="V139" s="50">
        <v>79.8</v>
      </c>
      <c r="W139" s="20"/>
      <c r="X139" s="50">
        <v>48.94</v>
      </c>
      <c r="Y139" s="50">
        <v>54.3</v>
      </c>
      <c r="Z139" s="20">
        <v>62.48</v>
      </c>
      <c r="AA139" s="50">
        <v>34.5</v>
      </c>
      <c r="AB139" s="50">
        <v>58.5</v>
      </c>
      <c r="AC139" s="50">
        <v>101.3</v>
      </c>
      <c r="AD139" s="50">
        <v>134</v>
      </c>
    </row>
    <row r="140" spans="1:30" x14ac:dyDescent="0.3">
      <c r="A140" s="29">
        <v>45424</v>
      </c>
      <c r="B140" s="20">
        <v>37.4</v>
      </c>
      <c r="C140" s="50">
        <v>67.62</v>
      </c>
      <c r="D140" s="50">
        <v>82.93</v>
      </c>
      <c r="E140" s="50">
        <v>29.6</v>
      </c>
      <c r="F140" s="50">
        <v>53.8</v>
      </c>
      <c r="G140" s="50">
        <v>135.6</v>
      </c>
      <c r="H140" s="50">
        <v>100.6</v>
      </c>
      <c r="I140" s="50">
        <v>61.7</v>
      </c>
      <c r="J140" s="50">
        <v>140.6</v>
      </c>
      <c r="K140" s="50">
        <v>17.100000000000001</v>
      </c>
      <c r="L140" s="20">
        <v>17.88</v>
      </c>
      <c r="M140" s="50">
        <v>12.1</v>
      </c>
      <c r="N140" s="50">
        <v>25.7</v>
      </c>
      <c r="O140" s="50">
        <v>13.59</v>
      </c>
      <c r="P140" s="50">
        <v>2.8</v>
      </c>
      <c r="Q140" s="50">
        <v>1.26</v>
      </c>
      <c r="R140" s="50">
        <v>15.3</v>
      </c>
      <c r="S140" s="50">
        <v>19</v>
      </c>
      <c r="T140" s="50">
        <v>4.5999999999999996</v>
      </c>
      <c r="U140" s="50">
        <v>33.4</v>
      </c>
      <c r="V140" s="50">
        <v>66.8</v>
      </c>
      <c r="W140" s="20"/>
      <c r="X140" s="50">
        <v>48.9</v>
      </c>
      <c r="Y140" s="50">
        <v>57.1</v>
      </c>
      <c r="Z140" s="7">
        <v>78.430000000000007</v>
      </c>
      <c r="AA140" s="50">
        <v>42.8</v>
      </c>
      <c r="AB140" s="50">
        <v>47.9</v>
      </c>
      <c r="AC140" s="50">
        <v>108.8</v>
      </c>
      <c r="AD140" s="50">
        <v>175.94</v>
      </c>
    </row>
    <row r="141" spans="1:30" x14ac:dyDescent="0.3">
      <c r="A141" s="29">
        <v>45425</v>
      </c>
      <c r="B141" s="20">
        <v>48.6</v>
      </c>
      <c r="C141" s="50">
        <v>78.52</v>
      </c>
      <c r="D141" s="50">
        <v>88.68</v>
      </c>
      <c r="E141" s="50">
        <v>35.1</v>
      </c>
      <c r="F141" s="50">
        <v>60.1</v>
      </c>
      <c r="G141" s="50">
        <v>152.6</v>
      </c>
      <c r="H141" s="50">
        <v>117.4</v>
      </c>
      <c r="I141" s="50">
        <v>76.2</v>
      </c>
      <c r="J141" s="50">
        <v>116.6</v>
      </c>
      <c r="K141" s="50">
        <v>20.6</v>
      </c>
      <c r="L141" s="20">
        <v>22.18</v>
      </c>
      <c r="M141" s="50">
        <v>16.100000000000001</v>
      </c>
      <c r="N141" s="50">
        <v>25.2</v>
      </c>
      <c r="O141" s="50">
        <v>13.64</v>
      </c>
      <c r="P141" s="50">
        <v>2.91</v>
      </c>
      <c r="Q141" s="50">
        <v>1.5</v>
      </c>
      <c r="R141" s="50">
        <v>19.100000000000001</v>
      </c>
      <c r="S141" s="50">
        <v>19</v>
      </c>
      <c r="T141" s="50">
        <v>4.0999999999999996</v>
      </c>
      <c r="U141" s="50">
        <v>30.5</v>
      </c>
      <c r="V141" s="50">
        <v>61</v>
      </c>
      <c r="W141" s="20"/>
      <c r="X141" s="50">
        <v>58.28</v>
      </c>
      <c r="Y141" s="50">
        <v>58.5</v>
      </c>
      <c r="Z141" s="7">
        <v>64.47</v>
      </c>
      <c r="AA141" s="50">
        <v>56.4</v>
      </c>
      <c r="AB141" s="50">
        <v>41.4</v>
      </c>
      <c r="AC141" s="50">
        <v>101</v>
      </c>
      <c r="AD141" s="50">
        <v>171.56</v>
      </c>
    </row>
    <row r="142" spans="1:30" x14ac:dyDescent="0.3">
      <c r="A142" s="29">
        <v>45426</v>
      </c>
      <c r="B142" s="20">
        <v>58.1</v>
      </c>
      <c r="C142" s="50">
        <v>83.09</v>
      </c>
      <c r="D142" s="50">
        <v>95.89</v>
      </c>
      <c r="E142" s="50">
        <v>35.4</v>
      </c>
      <c r="F142" s="50">
        <v>60.3</v>
      </c>
      <c r="G142" s="50">
        <v>164.5</v>
      </c>
      <c r="H142" s="50">
        <v>127.9</v>
      </c>
      <c r="I142" s="50">
        <v>81.5</v>
      </c>
      <c r="J142" s="50">
        <v>168.4</v>
      </c>
      <c r="K142" s="50">
        <v>23.5</v>
      </c>
      <c r="L142" s="20">
        <v>24.45</v>
      </c>
      <c r="M142" s="50">
        <v>18.5</v>
      </c>
      <c r="N142" s="50">
        <v>28.5</v>
      </c>
      <c r="O142" s="50">
        <v>15.07</v>
      </c>
      <c r="P142" s="50">
        <v>2.84</v>
      </c>
      <c r="Q142" s="50">
        <v>1.43</v>
      </c>
      <c r="R142" s="50">
        <v>21.3</v>
      </c>
      <c r="S142" s="50">
        <v>24.5</v>
      </c>
      <c r="T142" s="50">
        <v>4.8</v>
      </c>
      <c r="U142" s="50">
        <v>29.2</v>
      </c>
      <c r="V142" s="50">
        <v>58.4</v>
      </c>
      <c r="W142" s="20"/>
      <c r="X142" s="50">
        <v>68.510000000000005</v>
      </c>
      <c r="Y142" s="50">
        <v>70.400000000000006</v>
      </c>
      <c r="Z142" s="7">
        <v>71.22</v>
      </c>
      <c r="AA142" s="50">
        <v>57.3</v>
      </c>
      <c r="AB142" s="50">
        <v>38.6</v>
      </c>
      <c r="AC142" s="50">
        <v>104</v>
      </c>
      <c r="AD142" s="50">
        <v>164.24</v>
      </c>
    </row>
    <row r="143" spans="1:30" x14ac:dyDescent="0.3">
      <c r="A143" s="29">
        <v>45427</v>
      </c>
      <c r="B143" s="20">
        <v>62.8</v>
      </c>
      <c r="C143" s="50">
        <v>108.05</v>
      </c>
      <c r="D143" s="50">
        <v>109.83</v>
      </c>
      <c r="E143" s="50">
        <v>36.1</v>
      </c>
      <c r="F143" s="50">
        <v>60</v>
      </c>
      <c r="G143" s="50">
        <v>180.3</v>
      </c>
      <c r="H143" s="50">
        <v>139.1</v>
      </c>
      <c r="I143" s="50">
        <v>104.4</v>
      </c>
      <c r="J143" s="50">
        <v>158.6</v>
      </c>
      <c r="K143" s="50">
        <v>23.2</v>
      </c>
      <c r="L143" s="20">
        <v>24.060000000000002</v>
      </c>
      <c r="M143" s="50">
        <v>18.3</v>
      </c>
      <c r="N143" s="50">
        <v>32.299999999999997</v>
      </c>
      <c r="O143" s="50">
        <v>18.93</v>
      </c>
      <c r="P143" s="50">
        <v>2.65</v>
      </c>
      <c r="Q143" s="50">
        <v>1.1399999999999999</v>
      </c>
      <c r="R143" s="50">
        <v>21.3</v>
      </c>
      <c r="S143" s="50">
        <v>25.2</v>
      </c>
      <c r="T143" s="50">
        <v>4.8</v>
      </c>
      <c r="U143" s="50">
        <v>31.6</v>
      </c>
      <c r="V143" s="50">
        <v>63.2</v>
      </c>
      <c r="W143" s="20"/>
      <c r="X143" s="50">
        <v>70.06</v>
      </c>
      <c r="Y143" s="50">
        <v>75.599999999999994</v>
      </c>
      <c r="Z143" s="7">
        <v>80.75</v>
      </c>
      <c r="AA143" s="50">
        <v>64.400000000000006</v>
      </c>
      <c r="AB143" s="50">
        <v>39.799999999999997</v>
      </c>
      <c r="AC143" s="50">
        <v>109.1</v>
      </c>
      <c r="AD143" s="50">
        <v>155.91999999999999</v>
      </c>
    </row>
    <row r="144" spans="1:30" x14ac:dyDescent="0.3">
      <c r="A144" s="29">
        <v>45428</v>
      </c>
      <c r="B144" s="20">
        <v>68.2</v>
      </c>
      <c r="C144" s="50">
        <v>130.81</v>
      </c>
      <c r="D144" s="50">
        <v>134.13</v>
      </c>
      <c r="E144" s="50">
        <v>33.4</v>
      </c>
      <c r="F144" s="50">
        <v>56.8</v>
      </c>
      <c r="G144" s="50">
        <v>197.1</v>
      </c>
      <c r="H144" s="50">
        <v>158.30000000000001</v>
      </c>
      <c r="I144" s="50">
        <v>116.3</v>
      </c>
      <c r="J144" s="50">
        <v>231.6</v>
      </c>
      <c r="K144" s="50">
        <v>21.9</v>
      </c>
      <c r="L144" s="20">
        <v>22.62</v>
      </c>
      <c r="M144" s="50">
        <v>16.8</v>
      </c>
      <c r="N144" s="50">
        <v>32.4</v>
      </c>
      <c r="O144" s="50">
        <v>19.329999999999998</v>
      </c>
      <c r="P144" s="50">
        <v>2.64</v>
      </c>
      <c r="Q144" s="50">
        <v>1.25</v>
      </c>
      <c r="R144" s="50">
        <v>19.899999999999999</v>
      </c>
      <c r="S144" s="50">
        <v>24.1</v>
      </c>
      <c r="T144" s="50">
        <v>4.4000000000000004</v>
      </c>
      <c r="U144" s="50">
        <v>32.700000000000003</v>
      </c>
      <c r="V144" s="50">
        <v>65.400000000000006</v>
      </c>
      <c r="W144" s="20"/>
      <c r="X144" s="50">
        <v>69.459999999999994</v>
      </c>
      <c r="Y144" s="50">
        <v>78.900000000000006</v>
      </c>
      <c r="Z144" s="7">
        <v>87.59</v>
      </c>
      <c r="AA144" s="50">
        <v>75.2</v>
      </c>
      <c r="AB144" s="50">
        <v>51</v>
      </c>
      <c r="AC144" s="50">
        <v>116.3</v>
      </c>
      <c r="AD144" s="50">
        <v>156.91999999999999</v>
      </c>
    </row>
    <row r="145" spans="1:30" x14ac:dyDescent="0.3">
      <c r="A145" s="29">
        <v>45429</v>
      </c>
      <c r="B145" s="20">
        <v>76.8</v>
      </c>
      <c r="C145" s="50">
        <v>136.36000000000001</v>
      </c>
      <c r="D145" s="50">
        <v>149.66999999999999</v>
      </c>
      <c r="E145" s="50">
        <v>31.9</v>
      </c>
      <c r="F145" s="50">
        <v>58.92</v>
      </c>
      <c r="G145" s="50">
        <v>190.7</v>
      </c>
      <c r="H145" s="50">
        <v>167.3</v>
      </c>
      <c r="I145" s="50">
        <v>116.3</v>
      </c>
      <c r="J145" s="50">
        <v>210</v>
      </c>
      <c r="K145" s="50">
        <v>21.5</v>
      </c>
      <c r="L145" s="20"/>
      <c r="M145" s="50">
        <v>16.399999999999999</v>
      </c>
      <c r="N145" s="50">
        <v>32.299999999999997</v>
      </c>
      <c r="O145" s="50">
        <v>18.350000000000001</v>
      </c>
      <c r="P145" s="50">
        <v>2.84</v>
      </c>
      <c r="Q145" s="50">
        <v>1.32</v>
      </c>
      <c r="R145" s="50">
        <v>5.36</v>
      </c>
      <c r="S145" s="50">
        <v>22</v>
      </c>
      <c r="T145" s="50">
        <v>4.0999999999999996</v>
      </c>
      <c r="U145" s="50">
        <v>36.6</v>
      </c>
      <c r="V145" s="50">
        <v>73.2</v>
      </c>
      <c r="W145" s="20"/>
      <c r="X145" s="20"/>
      <c r="Y145" s="50">
        <v>70.2</v>
      </c>
      <c r="Z145" s="50">
        <v>84.76</v>
      </c>
      <c r="AA145" s="50">
        <v>80.790000000000006</v>
      </c>
      <c r="AB145" s="50">
        <v>57.9</v>
      </c>
      <c r="AC145" s="50">
        <v>124</v>
      </c>
      <c r="AD145" s="20"/>
    </row>
    <row r="146" spans="1:30" x14ac:dyDescent="0.3">
      <c r="A146" s="29">
        <v>45430</v>
      </c>
      <c r="B146" s="50">
        <v>88.84</v>
      </c>
      <c r="C146" s="50">
        <v>133.47999999999999</v>
      </c>
      <c r="D146" s="50"/>
      <c r="E146" s="50">
        <v>32.28</v>
      </c>
      <c r="F146" s="50">
        <v>57.2</v>
      </c>
      <c r="G146" s="50">
        <v>209.27</v>
      </c>
      <c r="H146" s="50">
        <v>173.31</v>
      </c>
      <c r="I146" s="50">
        <v>135.47999999999999</v>
      </c>
      <c r="J146" s="50">
        <v>138.93</v>
      </c>
      <c r="K146" s="50">
        <v>20.38</v>
      </c>
      <c r="L146" s="20"/>
      <c r="M146" s="50">
        <v>18.899999999999999</v>
      </c>
      <c r="N146" s="20"/>
      <c r="O146" s="50">
        <v>17.100000000000001</v>
      </c>
      <c r="P146" s="50">
        <v>2.79</v>
      </c>
      <c r="Q146" s="50"/>
      <c r="R146" s="50">
        <v>5.48</v>
      </c>
      <c r="S146" s="50">
        <v>22.53</v>
      </c>
      <c r="T146" s="50">
        <v>4.6500000000000004</v>
      </c>
      <c r="U146" s="50">
        <v>30.88</v>
      </c>
      <c r="V146" s="50">
        <v>38.44</v>
      </c>
      <c r="W146" s="20"/>
      <c r="X146" s="20"/>
      <c r="Y146" s="50">
        <v>73.95</v>
      </c>
      <c r="Z146" s="50">
        <v>82.88</v>
      </c>
      <c r="AA146" s="50">
        <v>74.78</v>
      </c>
      <c r="AB146" s="50">
        <v>59.74</v>
      </c>
      <c r="AC146" s="50">
        <v>165.63</v>
      </c>
      <c r="AD146" s="20"/>
    </row>
    <row r="147" spans="1:30" x14ac:dyDescent="0.3">
      <c r="A147" s="29">
        <v>45431</v>
      </c>
      <c r="B147" s="50"/>
      <c r="C147" s="50">
        <v>145.30000000000001</v>
      </c>
      <c r="D147" s="50"/>
      <c r="E147" s="50">
        <v>27.5</v>
      </c>
      <c r="F147" s="50">
        <v>50.17</v>
      </c>
      <c r="G147" s="50">
        <v>199.01</v>
      </c>
      <c r="H147" s="50">
        <v>166.73</v>
      </c>
      <c r="I147" s="50">
        <v>138.03</v>
      </c>
      <c r="J147" s="50">
        <v>151.84</v>
      </c>
      <c r="K147" s="50">
        <v>19.190000000000001</v>
      </c>
      <c r="L147" s="20"/>
      <c r="M147" s="50">
        <v>14.6</v>
      </c>
      <c r="N147" s="20"/>
      <c r="O147" s="50"/>
      <c r="P147" s="50">
        <v>2.83</v>
      </c>
      <c r="Q147" s="50"/>
      <c r="R147" s="50">
        <v>5.41</v>
      </c>
      <c r="S147" s="50"/>
      <c r="T147" s="50">
        <v>4.5199999999999996</v>
      </c>
      <c r="U147" s="50">
        <v>31.8</v>
      </c>
      <c r="V147" s="50">
        <v>37.39</v>
      </c>
      <c r="W147" s="20"/>
      <c r="X147" s="20"/>
      <c r="Y147" s="50">
        <v>73.959999999999994</v>
      </c>
      <c r="Z147" s="50">
        <v>85.62</v>
      </c>
      <c r="AA147" s="50">
        <v>74.760000000000005</v>
      </c>
      <c r="AB147" s="50">
        <v>68.569999999999993</v>
      </c>
      <c r="AC147" s="50">
        <v>181.3</v>
      </c>
      <c r="AD147" s="20"/>
    </row>
    <row r="148" spans="1:30" x14ac:dyDescent="0.3">
      <c r="A148" s="29">
        <v>45432</v>
      </c>
      <c r="B148" s="50">
        <v>61.95</v>
      </c>
      <c r="C148" s="50">
        <v>155.13</v>
      </c>
      <c r="D148" s="50"/>
      <c r="E148" s="50">
        <v>23.88</v>
      </c>
      <c r="F148" s="50">
        <v>46.21</v>
      </c>
      <c r="G148" s="50">
        <v>204.96</v>
      </c>
      <c r="H148" s="50">
        <v>173.67</v>
      </c>
      <c r="I148" s="50">
        <v>139.44999999999999</v>
      </c>
      <c r="J148" s="50">
        <v>162.68</v>
      </c>
      <c r="K148" s="50">
        <v>17.27</v>
      </c>
      <c r="L148" s="20"/>
      <c r="M148" s="50">
        <v>13.9</v>
      </c>
      <c r="N148" s="20"/>
      <c r="O148" s="50">
        <v>17.510000000000002</v>
      </c>
      <c r="P148" s="50">
        <v>3.06</v>
      </c>
      <c r="Q148" s="50">
        <v>1.0900000000000001</v>
      </c>
      <c r="R148" s="50">
        <v>5.23</v>
      </c>
      <c r="S148" s="50">
        <v>22.79</v>
      </c>
      <c r="T148" s="50">
        <v>4.5</v>
      </c>
      <c r="U148" s="50">
        <v>32.01</v>
      </c>
      <c r="V148" s="50">
        <v>36.35</v>
      </c>
      <c r="W148" s="20"/>
      <c r="X148" s="20"/>
      <c r="Y148" s="50">
        <v>72.5</v>
      </c>
      <c r="Z148" s="50">
        <v>86.87</v>
      </c>
      <c r="AA148" s="50">
        <v>77.27</v>
      </c>
      <c r="AB148" s="50">
        <v>73.78</v>
      </c>
      <c r="AC148" s="50">
        <v>194.48</v>
      </c>
      <c r="AD148" s="20"/>
    </row>
    <row r="149" spans="1:30" x14ac:dyDescent="0.3">
      <c r="A149" s="29">
        <v>45433</v>
      </c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</row>
    <row r="150" spans="1:30" x14ac:dyDescent="0.3">
      <c r="A150" s="29">
        <v>45434</v>
      </c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</row>
    <row r="151" spans="1:30" x14ac:dyDescent="0.3">
      <c r="A151" s="29">
        <v>45435</v>
      </c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</row>
    <row r="152" spans="1:30" x14ac:dyDescent="0.3">
      <c r="A152" s="29">
        <v>45436</v>
      </c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</row>
    <row r="153" spans="1:30" x14ac:dyDescent="0.3">
      <c r="A153" s="29">
        <v>45437</v>
      </c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</row>
    <row r="154" spans="1:30" x14ac:dyDescent="0.3">
      <c r="A154" s="29">
        <v>45438</v>
      </c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</row>
    <row r="155" spans="1:30" x14ac:dyDescent="0.3">
      <c r="A155" s="29">
        <v>45439</v>
      </c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</row>
    <row r="156" spans="1:30" x14ac:dyDescent="0.3">
      <c r="A156" s="29">
        <v>45440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</row>
    <row r="157" spans="1:30" x14ac:dyDescent="0.3">
      <c r="A157" s="29">
        <v>45441</v>
      </c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</row>
    <row r="158" spans="1:30" x14ac:dyDescent="0.3">
      <c r="A158" s="29">
        <v>45442</v>
      </c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</row>
    <row r="159" spans="1:30" x14ac:dyDescent="0.3">
      <c r="A159" s="29">
        <v>45443</v>
      </c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</row>
    <row r="160" spans="1:30" x14ac:dyDescent="0.3">
      <c r="A160" s="29">
        <v>45444</v>
      </c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</row>
    <row r="161" spans="1:30" x14ac:dyDescent="0.3">
      <c r="A161" s="29">
        <v>45445</v>
      </c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</row>
    <row r="162" spans="1:30" x14ac:dyDescent="0.3">
      <c r="A162" s="29">
        <v>45446</v>
      </c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:30" x14ac:dyDescent="0.3">
      <c r="A163" s="29">
        <v>45447</v>
      </c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</row>
    <row r="164" spans="1:30" x14ac:dyDescent="0.3">
      <c r="A164" s="29">
        <v>45448</v>
      </c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:30" x14ac:dyDescent="0.3">
      <c r="A165" s="29">
        <v>45449</v>
      </c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:30" x14ac:dyDescent="0.3">
      <c r="A166" s="29">
        <v>45450</v>
      </c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:30" x14ac:dyDescent="0.3">
      <c r="A167" s="29">
        <v>45451</v>
      </c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</row>
    <row r="168" spans="1:30" x14ac:dyDescent="0.3">
      <c r="A168" s="29">
        <v>45452</v>
      </c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:30" x14ac:dyDescent="0.3">
      <c r="A169" s="29">
        <v>45453</v>
      </c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</row>
    <row r="170" spans="1:30" x14ac:dyDescent="0.3">
      <c r="A170" s="29">
        <v>45454</v>
      </c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:30" x14ac:dyDescent="0.3">
      <c r="A171" s="29">
        <v>45455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:30" x14ac:dyDescent="0.3">
      <c r="A172" s="29">
        <v>45456</v>
      </c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:30" x14ac:dyDescent="0.3">
      <c r="A173" s="29">
        <v>45457</v>
      </c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</row>
    <row r="174" spans="1:30" x14ac:dyDescent="0.3">
      <c r="A174" s="29">
        <v>45458</v>
      </c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:30" x14ac:dyDescent="0.3">
      <c r="A175" s="29">
        <v>45459</v>
      </c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</row>
    <row r="176" spans="1:30" x14ac:dyDescent="0.3">
      <c r="A176" s="29">
        <v>45460</v>
      </c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:30" x14ac:dyDescent="0.3">
      <c r="A177" s="29">
        <v>45461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</row>
    <row r="178" spans="1:30" x14ac:dyDescent="0.3">
      <c r="A178" s="29">
        <v>45462</v>
      </c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:30" x14ac:dyDescent="0.3">
      <c r="A179" s="29">
        <v>45463</v>
      </c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:30" x14ac:dyDescent="0.3">
      <c r="A180" s="29">
        <v>45464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x14ac:dyDescent="0.3">
      <c r="A181" s="29">
        <v>45465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</row>
    <row r="182" spans="1:30" x14ac:dyDescent="0.3">
      <c r="A182" s="29">
        <v>45466</v>
      </c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:30" x14ac:dyDescent="0.3">
      <c r="A183" s="29">
        <v>45467</v>
      </c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</row>
    <row r="184" spans="1:30" x14ac:dyDescent="0.3">
      <c r="A184" s="29">
        <v>45468</v>
      </c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:30" x14ac:dyDescent="0.3">
      <c r="A185" s="29">
        <v>45469</v>
      </c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</row>
    <row r="186" spans="1:30" x14ac:dyDescent="0.3">
      <c r="A186" s="29">
        <v>45470</v>
      </c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</row>
    <row r="187" spans="1:30" x14ac:dyDescent="0.3">
      <c r="A187" s="29">
        <v>45471</v>
      </c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</row>
    <row r="188" spans="1:30" x14ac:dyDescent="0.3">
      <c r="A188" s="29">
        <v>45472</v>
      </c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:30" x14ac:dyDescent="0.3">
      <c r="A189" s="29">
        <v>45473</v>
      </c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:30" x14ac:dyDescent="0.3">
      <c r="A190" s="29">
        <v>45474</v>
      </c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</row>
    <row r="191" spans="1:30" x14ac:dyDescent="0.3">
      <c r="A191" s="29">
        <v>45475</v>
      </c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:30" x14ac:dyDescent="0.3">
      <c r="A192" s="29">
        <v>45476</v>
      </c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0" x14ac:dyDescent="0.3">
      <c r="A193" s="29">
        <v>45477</v>
      </c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:30" x14ac:dyDescent="0.3">
      <c r="A194" s="29">
        <v>45478</v>
      </c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</row>
    <row r="195" spans="1:30" x14ac:dyDescent="0.3">
      <c r="A195" s="29">
        <v>45479</v>
      </c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:30" x14ac:dyDescent="0.3">
      <c r="A196" s="29">
        <v>45480</v>
      </c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</row>
    <row r="197" spans="1:30" x14ac:dyDescent="0.3">
      <c r="A197" s="29">
        <v>45481</v>
      </c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:30" x14ac:dyDescent="0.3">
      <c r="A198" s="29">
        <v>45482</v>
      </c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</row>
    <row r="199" spans="1:30" x14ac:dyDescent="0.3">
      <c r="A199" s="29">
        <v>45483</v>
      </c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:30" x14ac:dyDescent="0.3">
      <c r="A200" s="29">
        <v>45484</v>
      </c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</row>
    <row r="201" spans="1:30" x14ac:dyDescent="0.3">
      <c r="A201" s="29">
        <v>45485</v>
      </c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:30" x14ac:dyDescent="0.3">
      <c r="A202" s="29">
        <v>45486</v>
      </c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</row>
    <row r="203" spans="1:30" x14ac:dyDescent="0.3">
      <c r="A203" s="29">
        <v>45487</v>
      </c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:30" x14ac:dyDescent="0.3">
      <c r="A204" s="29">
        <v>45488</v>
      </c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</row>
    <row r="205" spans="1:30" x14ac:dyDescent="0.3">
      <c r="A205" s="29">
        <v>45489</v>
      </c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:30" x14ac:dyDescent="0.3">
      <c r="A206" s="29">
        <v>45490</v>
      </c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</row>
    <row r="207" spans="1:30" x14ac:dyDescent="0.3">
      <c r="A207" s="29">
        <v>45491</v>
      </c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:30" x14ac:dyDescent="0.3">
      <c r="A208" s="29">
        <v>45492</v>
      </c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:30" x14ac:dyDescent="0.3">
      <c r="A209" s="29">
        <v>45493</v>
      </c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</row>
    <row r="210" spans="1:30" x14ac:dyDescent="0.3">
      <c r="A210" s="29">
        <v>45494</v>
      </c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:30" x14ac:dyDescent="0.3">
      <c r="A211" s="29">
        <v>45495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</row>
    <row r="212" spans="1:30" x14ac:dyDescent="0.3">
      <c r="A212" s="29">
        <v>45496</v>
      </c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</row>
    <row r="213" spans="1:30" x14ac:dyDescent="0.3">
      <c r="A213" s="29">
        <v>45497</v>
      </c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:30" x14ac:dyDescent="0.3">
      <c r="A214" s="29">
        <v>45498</v>
      </c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</row>
    <row r="215" spans="1:30" x14ac:dyDescent="0.3">
      <c r="A215" s="29">
        <v>45499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:30" x14ac:dyDescent="0.3">
      <c r="A216" s="29">
        <v>45500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</row>
    <row r="217" spans="1:30" x14ac:dyDescent="0.3">
      <c r="A217" s="29">
        <v>45501</v>
      </c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</row>
    <row r="218" spans="1:30" x14ac:dyDescent="0.3">
      <c r="A218" s="29">
        <v>45502</v>
      </c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</row>
    <row r="219" spans="1:30" x14ac:dyDescent="0.3">
      <c r="A219" s="29">
        <v>45503</v>
      </c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:30" x14ac:dyDescent="0.3">
      <c r="A220" s="29">
        <v>45504</v>
      </c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</row>
    <row r="221" spans="1:30" x14ac:dyDescent="0.3">
      <c r="A221" s="29">
        <v>45505</v>
      </c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</row>
    <row r="222" spans="1:30" x14ac:dyDescent="0.3">
      <c r="A222" s="29">
        <v>45506</v>
      </c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:30" x14ac:dyDescent="0.3">
      <c r="A223" s="29">
        <v>45507</v>
      </c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:30" x14ac:dyDescent="0.3">
      <c r="A224" s="29">
        <v>45508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</row>
    <row r="225" spans="1:30" x14ac:dyDescent="0.3">
      <c r="A225" s="29">
        <v>45509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x14ac:dyDescent="0.3">
      <c r="A226" s="29">
        <v>45510</v>
      </c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x14ac:dyDescent="0.3">
      <c r="A227" s="29">
        <v>45511</v>
      </c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</row>
    <row r="228" spans="1:30" x14ac:dyDescent="0.3">
      <c r="A228" s="29">
        <v>45512</v>
      </c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x14ac:dyDescent="0.3">
      <c r="A229" s="29">
        <v>45513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x14ac:dyDescent="0.3">
      <c r="A230" s="29">
        <v>45514</v>
      </c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 x14ac:dyDescent="0.3">
      <c r="A231" s="29">
        <v>45515</v>
      </c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x14ac:dyDescent="0.3">
      <c r="A232" s="29">
        <v>45516</v>
      </c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x14ac:dyDescent="0.3">
      <c r="A233" s="29">
        <v>45517</v>
      </c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 x14ac:dyDescent="0.3">
      <c r="A234" s="29">
        <v>45518</v>
      </c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 x14ac:dyDescent="0.3">
      <c r="A235" s="29">
        <v>45519</v>
      </c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x14ac:dyDescent="0.3">
      <c r="A236" s="29">
        <v>45520</v>
      </c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x14ac:dyDescent="0.3">
      <c r="A237" s="29">
        <v>45521</v>
      </c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x14ac:dyDescent="0.3">
      <c r="A238" s="29">
        <v>45522</v>
      </c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x14ac:dyDescent="0.3">
      <c r="A239" s="29">
        <v>45523</v>
      </c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x14ac:dyDescent="0.3">
      <c r="A240" s="29">
        <v>45524</v>
      </c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x14ac:dyDescent="0.3">
      <c r="A241" s="29">
        <v>45525</v>
      </c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x14ac:dyDescent="0.3">
      <c r="A242" s="29">
        <v>45526</v>
      </c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x14ac:dyDescent="0.3">
      <c r="A243" s="29">
        <v>45527</v>
      </c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 x14ac:dyDescent="0.3">
      <c r="A244" s="29">
        <v>45528</v>
      </c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 x14ac:dyDescent="0.3">
      <c r="A245" s="29">
        <v>45529</v>
      </c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x14ac:dyDescent="0.3">
      <c r="A246" s="29">
        <v>45530</v>
      </c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x14ac:dyDescent="0.3">
      <c r="A247" s="29">
        <v>45531</v>
      </c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 x14ac:dyDescent="0.3">
      <c r="A248" s="29">
        <v>45532</v>
      </c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 x14ac:dyDescent="0.3">
      <c r="A249" s="29">
        <v>45533</v>
      </c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 x14ac:dyDescent="0.3">
      <c r="A250" s="29">
        <v>45534</v>
      </c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 x14ac:dyDescent="0.3">
      <c r="A251" s="29">
        <v>45535</v>
      </c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 x14ac:dyDescent="0.3">
      <c r="A252" s="29">
        <v>45536</v>
      </c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 x14ac:dyDescent="0.3">
      <c r="A253" s="29">
        <v>45537</v>
      </c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 x14ac:dyDescent="0.3">
      <c r="A254" s="29">
        <v>45538</v>
      </c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 x14ac:dyDescent="0.3">
      <c r="A255" s="29">
        <v>45539</v>
      </c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 x14ac:dyDescent="0.3">
      <c r="A256" s="29">
        <v>45540</v>
      </c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 x14ac:dyDescent="0.3">
      <c r="A257" s="29">
        <v>45541</v>
      </c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 x14ac:dyDescent="0.3">
      <c r="A258" s="29">
        <v>45542</v>
      </c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 x14ac:dyDescent="0.3">
      <c r="A259" s="29">
        <v>45543</v>
      </c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 x14ac:dyDescent="0.3">
      <c r="A260" s="29">
        <v>45544</v>
      </c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 x14ac:dyDescent="0.3">
      <c r="A261" s="29">
        <v>45545</v>
      </c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 x14ac:dyDescent="0.3">
      <c r="A262" s="29">
        <v>45546</v>
      </c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 x14ac:dyDescent="0.3">
      <c r="A263" s="29">
        <v>45547</v>
      </c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 x14ac:dyDescent="0.3">
      <c r="A264" s="29">
        <v>45548</v>
      </c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 x14ac:dyDescent="0.3">
      <c r="A265" s="29">
        <v>45549</v>
      </c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 x14ac:dyDescent="0.3">
      <c r="A266" s="29">
        <v>45550</v>
      </c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x14ac:dyDescent="0.3">
      <c r="A267" s="29">
        <v>45551</v>
      </c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x14ac:dyDescent="0.3">
      <c r="A268" s="29">
        <v>45552</v>
      </c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 x14ac:dyDescent="0.3">
      <c r="A269" s="29">
        <v>45553</v>
      </c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 x14ac:dyDescent="0.3">
      <c r="A270" s="29">
        <v>45554</v>
      </c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 x14ac:dyDescent="0.3">
      <c r="A271" s="29">
        <v>45555</v>
      </c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 x14ac:dyDescent="0.3">
      <c r="A272" s="29">
        <v>45556</v>
      </c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 x14ac:dyDescent="0.3">
      <c r="A273" s="29">
        <v>45557</v>
      </c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 x14ac:dyDescent="0.3">
      <c r="A274" s="29">
        <v>45558</v>
      </c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 x14ac:dyDescent="0.3">
      <c r="A275" s="29">
        <v>45559</v>
      </c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 x14ac:dyDescent="0.3">
      <c r="A276" s="29">
        <v>45560</v>
      </c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 x14ac:dyDescent="0.3">
      <c r="A277" s="29">
        <v>45561</v>
      </c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 x14ac:dyDescent="0.3">
      <c r="A278" s="29">
        <v>45562</v>
      </c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 x14ac:dyDescent="0.3">
      <c r="A279" s="29">
        <v>45563</v>
      </c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 x14ac:dyDescent="0.3">
      <c r="A280" s="29">
        <v>45564</v>
      </c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 x14ac:dyDescent="0.3">
      <c r="A281" s="29">
        <v>45565</v>
      </c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 x14ac:dyDescent="0.3">
      <c r="A282" s="29">
        <v>45566</v>
      </c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 x14ac:dyDescent="0.3">
      <c r="A283" s="29">
        <v>45567</v>
      </c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 x14ac:dyDescent="0.3">
      <c r="A284" s="29">
        <v>45568</v>
      </c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 x14ac:dyDescent="0.3">
      <c r="A285" s="29">
        <v>45569</v>
      </c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 x14ac:dyDescent="0.3">
      <c r="A286" s="29">
        <v>45570</v>
      </c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 x14ac:dyDescent="0.3">
      <c r="A287" s="29">
        <v>45571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 x14ac:dyDescent="0.3">
      <c r="A288" s="29">
        <v>45572</v>
      </c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 x14ac:dyDescent="0.3">
      <c r="A289" s="29">
        <v>45573</v>
      </c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 x14ac:dyDescent="0.3">
      <c r="A290" s="29">
        <v>45574</v>
      </c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 x14ac:dyDescent="0.3">
      <c r="A291" s="29">
        <v>45575</v>
      </c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 x14ac:dyDescent="0.3">
      <c r="A292" s="29">
        <v>45576</v>
      </c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 x14ac:dyDescent="0.3">
      <c r="A293" s="29">
        <v>45577</v>
      </c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 x14ac:dyDescent="0.3">
      <c r="A294" s="29">
        <v>45578</v>
      </c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 x14ac:dyDescent="0.3">
      <c r="A295" s="29">
        <v>45579</v>
      </c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 x14ac:dyDescent="0.3">
      <c r="A296" s="29">
        <v>45580</v>
      </c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 x14ac:dyDescent="0.3">
      <c r="A297" s="29">
        <v>45581</v>
      </c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 x14ac:dyDescent="0.3">
      <c r="A298" s="29">
        <v>45582</v>
      </c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 x14ac:dyDescent="0.3">
      <c r="A299" s="29">
        <v>45583</v>
      </c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 x14ac:dyDescent="0.3">
      <c r="A300" s="29">
        <v>45584</v>
      </c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 x14ac:dyDescent="0.3">
      <c r="A301" s="29">
        <v>45585</v>
      </c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 x14ac:dyDescent="0.3">
      <c r="A302" s="29">
        <v>45586</v>
      </c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 x14ac:dyDescent="0.3">
      <c r="A303" s="29">
        <v>45587</v>
      </c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 x14ac:dyDescent="0.3">
      <c r="A304" s="29">
        <v>45588</v>
      </c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x14ac:dyDescent="0.3">
      <c r="A305" s="29">
        <v>45589</v>
      </c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 x14ac:dyDescent="0.3">
      <c r="A306" s="29">
        <v>45590</v>
      </c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 x14ac:dyDescent="0.3">
      <c r="A307" s="29">
        <v>45591</v>
      </c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 x14ac:dyDescent="0.3">
      <c r="A308" s="29">
        <v>45592</v>
      </c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 x14ac:dyDescent="0.3">
      <c r="A309" s="29">
        <v>45593</v>
      </c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 x14ac:dyDescent="0.3">
      <c r="A310" s="29">
        <v>45594</v>
      </c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 x14ac:dyDescent="0.3">
      <c r="A311" s="29">
        <v>45595</v>
      </c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 x14ac:dyDescent="0.3">
      <c r="A312" s="29">
        <v>45596</v>
      </c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 x14ac:dyDescent="0.3">
      <c r="A313" s="29">
        <v>45597</v>
      </c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 x14ac:dyDescent="0.3">
      <c r="A314" s="29">
        <v>45598</v>
      </c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 x14ac:dyDescent="0.3">
      <c r="A315" s="29">
        <v>45599</v>
      </c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x14ac:dyDescent="0.3">
      <c r="A316" s="29">
        <v>45600</v>
      </c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</row>
    <row r="317" spans="1:30" x14ac:dyDescent="0.3">
      <c r="A317" s="29">
        <v>45601</v>
      </c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 x14ac:dyDescent="0.3">
      <c r="A318" s="29">
        <v>45602</v>
      </c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</row>
    <row r="319" spans="1:30" x14ac:dyDescent="0.3">
      <c r="A319" s="29">
        <v>45603</v>
      </c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 x14ac:dyDescent="0.3">
      <c r="A320" s="29">
        <v>45604</v>
      </c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1:30" x14ac:dyDescent="0.3">
      <c r="A321" s="29">
        <v>45605</v>
      </c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1:30" x14ac:dyDescent="0.3">
      <c r="A322" s="29">
        <v>45606</v>
      </c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1:30" x14ac:dyDescent="0.3">
      <c r="A323" s="29">
        <v>45607</v>
      </c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1:30" x14ac:dyDescent="0.3">
      <c r="A324" s="29">
        <v>45608</v>
      </c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1:30" x14ac:dyDescent="0.3">
      <c r="A325" s="29">
        <v>45609</v>
      </c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1:30" x14ac:dyDescent="0.3">
      <c r="A326" s="29">
        <v>45610</v>
      </c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1:30" x14ac:dyDescent="0.3">
      <c r="A327" s="29">
        <v>45611</v>
      </c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1:30" x14ac:dyDescent="0.3">
      <c r="A328" s="29">
        <v>45612</v>
      </c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1:30" x14ac:dyDescent="0.3">
      <c r="A329" s="29">
        <v>45613</v>
      </c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1:30" x14ac:dyDescent="0.3">
      <c r="A330" s="29">
        <v>45614</v>
      </c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1:30" x14ac:dyDescent="0.3">
      <c r="A331" s="29">
        <v>45615</v>
      </c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1:30" x14ac:dyDescent="0.3">
      <c r="A332" s="29">
        <v>45616</v>
      </c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1:30" x14ac:dyDescent="0.3">
      <c r="A333" s="29">
        <v>45617</v>
      </c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</row>
    <row r="334" spans="1:30" x14ac:dyDescent="0.3">
      <c r="A334" s="29">
        <v>45618</v>
      </c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</row>
    <row r="335" spans="1:30" x14ac:dyDescent="0.3">
      <c r="A335" s="29">
        <v>45619</v>
      </c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</row>
    <row r="336" spans="1:30" x14ac:dyDescent="0.3">
      <c r="A336" s="29">
        <v>45620</v>
      </c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</row>
    <row r="337" spans="1:30" x14ac:dyDescent="0.3">
      <c r="A337" s="29">
        <v>45621</v>
      </c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</row>
    <row r="338" spans="1:30" x14ac:dyDescent="0.3">
      <c r="A338" s="29">
        <v>45622</v>
      </c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</row>
    <row r="339" spans="1:30" x14ac:dyDescent="0.3">
      <c r="A339" s="29">
        <v>45623</v>
      </c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</row>
    <row r="340" spans="1:30" x14ac:dyDescent="0.3">
      <c r="A340" s="29">
        <v>45624</v>
      </c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</row>
    <row r="341" spans="1:30" x14ac:dyDescent="0.3">
      <c r="A341" s="29">
        <v>45625</v>
      </c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</row>
    <row r="342" spans="1:30" x14ac:dyDescent="0.3">
      <c r="A342" s="29">
        <v>45626</v>
      </c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</row>
    <row r="343" spans="1:30" x14ac:dyDescent="0.3">
      <c r="A343" s="29">
        <v>45627</v>
      </c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</row>
    <row r="344" spans="1:30" x14ac:dyDescent="0.3">
      <c r="A344" s="29">
        <v>45628</v>
      </c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</row>
    <row r="345" spans="1:30" x14ac:dyDescent="0.3">
      <c r="A345" s="29">
        <v>45629</v>
      </c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</row>
    <row r="346" spans="1:30" x14ac:dyDescent="0.3">
      <c r="A346" s="29">
        <v>45630</v>
      </c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</row>
    <row r="347" spans="1:30" x14ac:dyDescent="0.3">
      <c r="A347" s="29">
        <v>45631</v>
      </c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</row>
    <row r="348" spans="1:30" x14ac:dyDescent="0.3">
      <c r="A348" s="29">
        <v>45632</v>
      </c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</row>
    <row r="349" spans="1:30" x14ac:dyDescent="0.3">
      <c r="A349" s="29">
        <v>45633</v>
      </c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</row>
    <row r="350" spans="1:30" x14ac:dyDescent="0.3">
      <c r="A350" s="29">
        <v>45634</v>
      </c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</row>
    <row r="351" spans="1:30" x14ac:dyDescent="0.3">
      <c r="A351" s="29">
        <v>45635</v>
      </c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</row>
    <row r="352" spans="1:30" x14ac:dyDescent="0.3">
      <c r="A352" s="29">
        <v>45636</v>
      </c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</row>
    <row r="353" spans="1:30" x14ac:dyDescent="0.3">
      <c r="A353" s="29">
        <v>45637</v>
      </c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</row>
    <row r="354" spans="1:30" x14ac:dyDescent="0.3">
      <c r="A354" s="29">
        <v>45638</v>
      </c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</row>
    <row r="355" spans="1:30" x14ac:dyDescent="0.3">
      <c r="A355" s="29">
        <v>45639</v>
      </c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</row>
    <row r="356" spans="1:30" x14ac:dyDescent="0.3">
      <c r="A356" s="29">
        <v>45640</v>
      </c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</row>
    <row r="357" spans="1:30" x14ac:dyDescent="0.3">
      <c r="A357" s="29">
        <v>45641</v>
      </c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</row>
    <row r="358" spans="1:30" x14ac:dyDescent="0.3">
      <c r="A358" s="29">
        <v>45642</v>
      </c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</row>
    <row r="359" spans="1:30" x14ac:dyDescent="0.3">
      <c r="A359" s="29">
        <v>45643</v>
      </c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</row>
    <row r="360" spans="1:30" x14ac:dyDescent="0.3">
      <c r="A360" s="29">
        <v>45644</v>
      </c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</row>
    <row r="361" spans="1:30" x14ac:dyDescent="0.3">
      <c r="A361" s="29">
        <v>45645</v>
      </c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</row>
    <row r="362" spans="1:30" x14ac:dyDescent="0.3">
      <c r="A362" s="29">
        <v>45646</v>
      </c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</row>
    <row r="363" spans="1:30" x14ac:dyDescent="0.3">
      <c r="A363" s="29">
        <v>45647</v>
      </c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</row>
    <row r="364" spans="1:30" x14ac:dyDescent="0.3">
      <c r="A364" s="29">
        <v>45648</v>
      </c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</row>
    <row r="365" spans="1:30" x14ac:dyDescent="0.3">
      <c r="A365" s="29">
        <v>45649</v>
      </c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</row>
    <row r="366" spans="1:30" x14ac:dyDescent="0.3">
      <c r="A366" s="29">
        <v>45650</v>
      </c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</row>
    <row r="367" spans="1:30" x14ac:dyDescent="0.3">
      <c r="A367" s="29">
        <v>45651</v>
      </c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</row>
    <row r="368" spans="1:30" x14ac:dyDescent="0.3">
      <c r="A368" s="29">
        <v>45652</v>
      </c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</row>
    <row r="369" spans="1:30" x14ac:dyDescent="0.3">
      <c r="A369" s="29">
        <v>45653</v>
      </c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</row>
    <row r="370" spans="1:30" x14ac:dyDescent="0.3">
      <c r="A370" s="29">
        <v>45654</v>
      </c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</row>
    <row r="371" spans="1:30" x14ac:dyDescent="0.3">
      <c r="A371" s="29">
        <v>45655</v>
      </c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</row>
    <row r="372" spans="1:30" x14ac:dyDescent="0.3">
      <c r="A372" s="29">
        <v>45656</v>
      </c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</row>
    <row r="373" spans="1:30" x14ac:dyDescent="0.3">
      <c r="A373" s="29">
        <v>45657</v>
      </c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</row>
  </sheetData>
  <pageMargins left="0.7" right="0.7" top="0.75" bottom="0.75" header="0.3" footer="0.3"/>
  <pageSetup orientation="portrait" r:id="rId1"/>
  <headerFooter>
    <oddFooter>&amp;L_x000D_&amp;1#&amp;"Calibri"&amp;11&amp;K000000 Classification: Public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List of Data</vt:lpstr>
      <vt:lpstr>1.List of Stations</vt:lpstr>
      <vt:lpstr>21.Streamflow &amp; IFNs Plot</vt:lpstr>
      <vt:lpstr>22.Reservoir Plot</vt:lpstr>
      <vt:lpstr>23.Precipitation Plot</vt:lpstr>
      <vt:lpstr>24.Temperature Plot</vt:lpstr>
      <vt:lpstr>2.HistNatFlow_Quartiles_wMedian</vt:lpstr>
      <vt:lpstr>3. 2024DailyCal&amp;FcstNatFlows </vt:lpstr>
      <vt:lpstr>4. 2024NRTDailyStreamflow</vt:lpstr>
      <vt:lpstr>5.IFNs</vt:lpstr>
      <vt:lpstr>6.2024 Fcst Streamflow</vt:lpstr>
      <vt:lpstr>7.ChangeinWeeklyFcstStreamlows</vt:lpstr>
      <vt:lpstr>8.Reservoirs</vt:lpstr>
      <vt:lpstr>9.WSA Scenario Inflow TimeSerie</vt:lpstr>
      <vt:lpstr>10.2024 Fcst Precip</vt:lpstr>
      <vt:lpstr>11.2024 Fcst Temp Max</vt:lpstr>
      <vt:lpstr>12.2024 Fcst Temp Min</vt:lpstr>
      <vt:lpstr>13.2024 Hist Precip</vt:lpstr>
      <vt:lpstr>14.2024 Hist Tmax</vt:lpstr>
      <vt:lpstr>15.2024 Hist Tmin</vt:lpstr>
      <vt:lpstr>16.HistPrecip_Quartiles</vt:lpstr>
      <vt:lpstr>17.HistTempMin_Quartiles</vt:lpstr>
      <vt:lpstr>18.HistTempMax Quartiles</vt:lpstr>
      <vt:lpstr>19.HistTempAve_Quartiles</vt:lpstr>
      <vt:lpstr>20.WaterSupplyOutlook</vt:lpstr>
      <vt:lpstr>Streamflow Plot Data</vt:lpstr>
      <vt:lpstr>Reservoir Plot Data</vt:lpstr>
      <vt:lpstr>Precipitation Plot Data</vt:lpstr>
      <vt:lpstr>Temperature Plot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epa-bi-weekly-water-sharing agreement-data-set (May 21)</dc:title>
  <dc:subject>water-sharing agreements, drought</dc:subject>
  <dc:creator>Government of Alberta, Environment and Protected Areas</dc:creator>
  <cp:keywords>CLASSIFICATION: PUBLIC</cp:keywords>
  <cp:lastModifiedBy>Jason Penner</cp:lastModifiedBy>
  <dcterms:created xsi:type="dcterms:W3CDTF">2015-06-05T18:17:20Z</dcterms:created>
  <dcterms:modified xsi:type="dcterms:W3CDTF">2024-05-21T19:57:36Z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0c3ebf9-3c2f-4745-a75f-55836bdb736f_Enabled">
    <vt:lpwstr>true</vt:lpwstr>
  </property>
  <property fmtid="{D5CDD505-2E9C-101B-9397-08002B2CF9AE}" pid="3" name="MSIP_Label_60c3ebf9-3c2f-4745-a75f-55836bdb736f_SetDate">
    <vt:lpwstr>2024-05-21T19:56:01Z</vt:lpwstr>
  </property>
  <property fmtid="{D5CDD505-2E9C-101B-9397-08002B2CF9AE}" pid="4" name="MSIP_Label_60c3ebf9-3c2f-4745-a75f-55836bdb736f_Method">
    <vt:lpwstr>Privileged</vt:lpwstr>
  </property>
  <property fmtid="{D5CDD505-2E9C-101B-9397-08002B2CF9AE}" pid="5" name="MSIP_Label_60c3ebf9-3c2f-4745-a75f-55836bdb736f_Name">
    <vt:lpwstr>Public</vt:lpwstr>
  </property>
  <property fmtid="{D5CDD505-2E9C-101B-9397-08002B2CF9AE}" pid="6" name="MSIP_Label_60c3ebf9-3c2f-4745-a75f-55836bdb736f_SiteId">
    <vt:lpwstr>2bb51c06-af9b-42c5-8bf5-3c3b7b10850b</vt:lpwstr>
  </property>
  <property fmtid="{D5CDD505-2E9C-101B-9397-08002B2CF9AE}" pid="7" name="MSIP_Label_60c3ebf9-3c2f-4745-a75f-55836bdb736f_ActionId">
    <vt:lpwstr>fedc0c87-1131-448e-b597-d6ac48541f30</vt:lpwstr>
  </property>
  <property fmtid="{D5CDD505-2E9C-101B-9397-08002B2CF9AE}" pid="8" name="MSIP_Label_60c3ebf9-3c2f-4745-a75f-55836bdb736f_ContentBits">
    <vt:lpwstr>2</vt:lpwstr>
  </property>
</Properties>
</file>